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3060Laptop\"/>
    </mc:Choice>
  </mc:AlternateContent>
  <bookViews>
    <workbookView xWindow="0" yWindow="0" windowWidth="19140" windowHeight="6180" firstSheet="14" activeTab="22"/>
  </bookViews>
  <sheets>
    <sheet name="42p stat" sheetId="1" r:id="rId1"/>
    <sheet name="42p trace" sheetId="2" r:id="rId2"/>
    <sheet name="42 end" sheetId="12" r:id="rId3"/>
    <sheet name="84p stat" sheetId="14" r:id="rId4"/>
    <sheet name="84p trace" sheetId="15" r:id="rId5"/>
    <sheet name="84 end" sheetId="16" r:id="rId6"/>
    <sheet name="168p stat" sheetId="10" r:id="rId7"/>
    <sheet name="168p trace" sheetId="11" r:id="rId8"/>
    <sheet name="168 end" sheetId="13" r:id="rId9"/>
    <sheet name="336p stat" sheetId="3" r:id="rId10"/>
    <sheet name="336p trace" sheetId="4" r:id="rId11"/>
    <sheet name="336" sheetId="5" r:id="rId12"/>
    <sheet name="336 end" sheetId="6" r:id="rId13"/>
    <sheet name="672p stat" sheetId="17" r:id="rId14"/>
    <sheet name="672p trace" sheetId="18" r:id="rId15"/>
    <sheet name="672 end" sheetId="19" r:id="rId16"/>
    <sheet name="1344p stat" sheetId="20" r:id="rId17"/>
    <sheet name="1344p trace" sheetId="21" r:id="rId18"/>
    <sheet name="1344 end" sheetId="23" r:id="rId19"/>
    <sheet name="2688p stat" sheetId="25" r:id="rId20"/>
    <sheet name="2688p trace" sheetId="26" r:id="rId21"/>
    <sheet name="2688 end" sheetId="27" r:id="rId22"/>
    <sheet name="сводное" sheetId="9" r:id="rId23"/>
    <sheet name="Лист1" sheetId="30" r:id="rId24"/>
    <sheet name="время" sheetId="29" r:id="rId25"/>
    <sheet name="Time" sheetId="7" r:id="rId26"/>
    <sheet name="Графики" sheetId="28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5" l="1"/>
  <c r="M4" i="5" s="1"/>
  <c r="F62" i="19"/>
  <c r="G62" i="19"/>
  <c r="H62" i="19"/>
  <c r="F63" i="19"/>
  <c r="G63" i="19"/>
  <c r="H63" i="19"/>
  <c r="F64" i="19"/>
  <c r="G64" i="19"/>
  <c r="H64" i="19"/>
  <c r="F65" i="19"/>
  <c r="G65" i="19"/>
  <c r="H65" i="19"/>
  <c r="F66" i="19"/>
  <c r="G66" i="19"/>
  <c r="H66" i="19"/>
  <c r="F67" i="19"/>
  <c r="G67" i="19"/>
  <c r="H67" i="19"/>
  <c r="F68" i="19"/>
  <c r="G68" i="19"/>
  <c r="H68" i="19"/>
  <c r="F69" i="19"/>
  <c r="G69" i="19"/>
  <c r="H69" i="19"/>
  <c r="F70" i="19"/>
  <c r="G70" i="19"/>
  <c r="H70" i="19"/>
  <c r="J178" i="27" l="1"/>
  <c r="J253" i="27" s="1"/>
  <c r="J178" i="23"/>
  <c r="J253" i="23" s="1"/>
  <c r="J178" i="19"/>
  <c r="J253" i="19" s="1"/>
  <c r="J178" i="6"/>
  <c r="J253" i="6" s="1"/>
  <c r="J178" i="13"/>
  <c r="J253" i="13" s="1"/>
  <c r="C270" i="9" l="1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197" i="9"/>
  <c r="D197" i="9"/>
  <c r="E197" i="9"/>
  <c r="C198" i="9"/>
  <c r="D198" i="9"/>
  <c r="E198" i="9"/>
  <c r="C199" i="9"/>
  <c r="D199" i="9"/>
  <c r="E199" i="9"/>
  <c r="C200" i="9"/>
  <c r="D200" i="9"/>
  <c r="E200" i="9"/>
  <c r="C201" i="9"/>
  <c r="D201" i="9"/>
  <c r="E201" i="9"/>
  <c r="C202" i="9"/>
  <c r="D202" i="9"/>
  <c r="E202" i="9"/>
  <c r="C203" i="9"/>
  <c r="D203" i="9"/>
  <c r="E203" i="9"/>
  <c r="C204" i="9"/>
  <c r="D204" i="9"/>
  <c r="E204" i="9"/>
  <c r="C205" i="9"/>
  <c r="D205" i="9"/>
  <c r="E205" i="9"/>
  <c r="C206" i="9"/>
  <c r="D206" i="9"/>
  <c r="E206" i="9"/>
  <c r="C207" i="9"/>
  <c r="D207" i="9"/>
  <c r="E207" i="9"/>
  <c r="C208" i="9"/>
  <c r="D208" i="9"/>
  <c r="E208" i="9"/>
  <c r="C209" i="9"/>
  <c r="D209" i="9"/>
  <c r="E209" i="9"/>
  <c r="C210" i="9"/>
  <c r="D210" i="9"/>
  <c r="E210" i="9"/>
  <c r="C211" i="9"/>
  <c r="D211" i="9"/>
  <c r="E211" i="9"/>
  <c r="C212" i="9"/>
  <c r="D212" i="9"/>
  <c r="E212" i="9"/>
  <c r="C213" i="9"/>
  <c r="D213" i="9"/>
  <c r="E213" i="9"/>
  <c r="C214" i="9"/>
  <c r="D214" i="9"/>
  <c r="E214" i="9"/>
  <c r="C215" i="9"/>
  <c r="D215" i="9"/>
  <c r="E215" i="9"/>
  <c r="C216" i="9"/>
  <c r="D216" i="9"/>
  <c r="E216" i="9"/>
  <c r="C125" i="9"/>
  <c r="L125" i="9" s="1"/>
  <c r="C126" i="9"/>
  <c r="L126" i="9" s="1"/>
  <c r="C127" i="9"/>
  <c r="L127" i="9" s="1"/>
  <c r="C128" i="9"/>
  <c r="L128" i="9" s="1"/>
  <c r="C129" i="9"/>
  <c r="L129" i="9" s="1"/>
  <c r="C130" i="9"/>
  <c r="L130" i="9" s="1"/>
  <c r="C131" i="9"/>
  <c r="L131" i="9" s="1"/>
  <c r="C132" i="9"/>
  <c r="L132" i="9" s="1"/>
  <c r="C133" i="9"/>
  <c r="L133" i="9" s="1"/>
  <c r="C134" i="9"/>
  <c r="L134" i="9" s="1"/>
  <c r="C135" i="9"/>
  <c r="L135" i="9" s="1"/>
  <c r="C136" i="9"/>
  <c r="L136" i="9" s="1"/>
  <c r="C137" i="9"/>
  <c r="L137" i="9" s="1"/>
  <c r="C138" i="9"/>
  <c r="L138" i="9" s="1"/>
  <c r="C139" i="9"/>
  <c r="L139" i="9" s="1"/>
  <c r="C140" i="9"/>
  <c r="L140" i="9" s="1"/>
  <c r="C141" i="9"/>
  <c r="L141" i="9" s="1"/>
  <c r="C142" i="9"/>
  <c r="L142" i="9" s="1"/>
  <c r="C143" i="9"/>
  <c r="L143" i="9" s="1"/>
  <c r="C144" i="9"/>
  <c r="L144" i="9" s="1"/>
  <c r="C53" i="9"/>
  <c r="L53" i="9" s="1"/>
  <c r="U53" i="9" s="1"/>
  <c r="C54" i="9"/>
  <c r="L54" i="9" s="1"/>
  <c r="U54" i="9" s="1"/>
  <c r="C55" i="9"/>
  <c r="L55" i="9" s="1"/>
  <c r="U55" i="9" s="1"/>
  <c r="C56" i="9"/>
  <c r="L56" i="9" s="1"/>
  <c r="U56" i="9" s="1"/>
  <c r="C57" i="9"/>
  <c r="L57" i="9" s="1"/>
  <c r="U57" i="9" s="1"/>
  <c r="C58" i="9"/>
  <c r="L58" i="9" s="1"/>
  <c r="U58" i="9" s="1"/>
  <c r="C59" i="9"/>
  <c r="L59" i="9" s="1"/>
  <c r="U59" i="9" s="1"/>
  <c r="C60" i="9"/>
  <c r="L60" i="9" s="1"/>
  <c r="U60" i="9" s="1"/>
  <c r="C61" i="9"/>
  <c r="L61" i="9" s="1"/>
  <c r="U61" i="9" s="1"/>
  <c r="C62" i="9"/>
  <c r="L62" i="9" s="1"/>
  <c r="U62" i="9" s="1"/>
  <c r="C63" i="9"/>
  <c r="L63" i="9" s="1"/>
  <c r="U63" i="9" s="1"/>
  <c r="C64" i="9"/>
  <c r="L64" i="9" s="1"/>
  <c r="U64" i="9" s="1"/>
  <c r="C65" i="9"/>
  <c r="L65" i="9" s="1"/>
  <c r="U65" i="9" s="1"/>
  <c r="C66" i="9"/>
  <c r="L66" i="9" s="1"/>
  <c r="U66" i="9" s="1"/>
  <c r="C67" i="9"/>
  <c r="L67" i="9" s="1"/>
  <c r="U67" i="9" s="1"/>
  <c r="C68" i="9"/>
  <c r="L68" i="9" s="1"/>
  <c r="U68" i="9" s="1"/>
  <c r="C69" i="9"/>
  <c r="L69" i="9" s="1"/>
  <c r="U69" i="9" s="1"/>
  <c r="C70" i="9"/>
  <c r="L70" i="9" s="1"/>
  <c r="U70" i="9" s="1"/>
  <c r="C71" i="9"/>
  <c r="L71" i="9" s="1"/>
  <c r="U71" i="9" s="1"/>
  <c r="C72" i="9"/>
  <c r="L72" i="9" s="1"/>
  <c r="U72" i="9" s="1"/>
  <c r="C357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229" i="27"/>
  <c r="F229" i="27"/>
  <c r="G229" i="27"/>
  <c r="H229" i="27"/>
  <c r="C230" i="27"/>
  <c r="F230" i="27"/>
  <c r="G230" i="27"/>
  <c r="H230" i="27"/>
  <c r="H305" i="27" s="1"/>
  <c r="C231" i="27"/>
  <c r="F231" i="27"/>
  <c r="F306" i="27" s="1"/>
  <c r="G231" i="27"/>
  <c r="G306" i="27" s="1"/>
  <c r="H231" i="27"/>
  <c r="C232" i="27"/>
  <c r="F232" i="27"/>
  <c r="G232" i="27"/>
  <c r="H232" i="27"/>
  <c r="H307" i="27" s="1"/>
  <c r="C233" i="27"/>
  <c r="F233" i="27"/>
  <c r="G233" i="27"/>
  <c r="H233" i="27"/>
  <c r="C234" i="27"/>
  <c r="F234" i="27"/>
  <c r="G234" i="27"/>
  <c r="H234" i="27"/>
  <c r="H309" i="27" s="1"/>
  <c r="C235" i="27"/>
  <c r="F235" i="27"/>
  <c r="G235" i="27"/>
  <c r="H235" i="27"/>
  <c r="H310" i="27" s="1"/>
  <c r="C236" i="27"/>
  <c r="F236" i="27"/>
  <c r="G236" i="27"/>
  <c r="H236" i="27"/>
  <c r="H311" i="27" s="1"/>
  <c r="C237" i="27"/>
  <c r="F237" i="27"/>
  <c r="F312" i="27" s="1"/>
  <c r="G237" i="27"/>
  <c r="G312" i="27" s="1"/>
  <c r="H237" i="27"/>
  <c r="H312" i="27" s="1"/>
  <c r="C238" i="27"/>
  <c r="F238" i="27"/>
  <c r="G238" i="27"/>
  <c r="H238" i="27"/>
  <c r="H313" i="27" s="1"/>
  <c r="C239" i="27"/>
  <c r="F239" i="27"/>
  <c r="G239" i="27"/>
  <c r="G314" i="27" s="1"/>
  <c r="H239" i="27"/>
  <c r="H314" i="27" s="1"/>
  <c r="C240" i="27"/>
  <c r="F240" i="27"/>
  <c r="G240" i="27"/>
  <c r="H240" i="27"/>
  <c r="H315" i="27" s="1"/>
  <c r="C241" i="27"/>
  <c r="F241" i="27"/>
  <c r="G241" i="27"/>
  <c r="G316" i="27" s="1"/>
  <c r="H241" i="27"/>
  <c r="H316" i="27" s="1"/>
  <c r="C242" i="27"/>
  <c r="F242" i="27"/>
  <c r="F317" i="27" s="1"/>
  <c r="G242" i="27"/>
  <c r="G317" i="27" s="1"/>
  <c r="H242" i="27"/>
  <c r="H317" i="27" s="1"/>
  <c r="C243" i="27"/>
  <c r="F243" i="27"/>
  <c r="F318" i="27" s="1"/>
  <c r="G243" i="27"/>
  <c r="G318" i="27" s="1"/>
  <c r="H243" i="27"/>
  <c r="H318" i="27" s="1"/>
  <c r="C244" i="27"/>
  <c r="F244" i="27"/>
  <c r="G244" i="27"/>
  <c r="G319" i="27" s="1"/>
  <c r="H244" i="27"/>
  <c r="C245" i="27"/>
  <c r="F245" i="27"/>
  <c r="F320" i="27" s="1"/>
  <c r="G245" i="27"/>
  <c r="G320" i="27" s="1"/>
  <c r="H245" i="27"/>
  <c r="H320" i="27" s="1"/>
  <c r="C246" i="27"/>
  <c r="F246" i="27"/>
  <c r="G246" i="27"/>
  <c r="G321" i="27" s="1"/>
  <c r="H246" i="27"/>
  <c r="C247" i="27"/>
  <c r="F247" i="27"/>
  <c r="G247" i="27"/>
  <c r="G322" i="27" s="1"/>
  <c r="H247" i="27"/>
  <c r="H322" i="27" s="1"/>
  <c r="C248" i="27"/>
  <c r="F248" i="27"/>
  <c r="G248" i="27"/>
  <c r="G323" i="27" s="1"/>
  <c r="H248" i="27"/>
  <c r="H323" i="27" s="1"/>
  <c r="C155" i="27"/>
  <c r="F155" i="27"/>
  <c r="G155" i="27"/>
  <c r="H155" i="27"/>
  <c r="C156" i="27"/>
  <c r="F156" i="27"/>
  <c r="G156" i="27"/>
  <c r="H156" i="27"/>
  <c r="C157" i="27"/>
  <c r="F157" i="27"/>
  <c r="G157" i="27"/>
  <c r="H157" i="27"/>
  <c r="C158" i="27"/>
  <c r="F158" i="27"/>
  <c r="G158" i="27"/>
  <c r="H158" i="27"/>
  <c r="C159" i="27"/>
  <c r="F159" i="27"/>
  <c r="G159" i="27"/>
  <c r="H159" i="27"/>
  <c r="C160" i="27"/>
  <c r="F160" i="27"/>
  <c r="G160" i="27"/>
  <c r="H160" i="27"/>
  <c r="C161" i="27"/>
  <c r="F161" i="27"/>
  <c r="G161" i="27"/>
  <c r="H161" i="27"/>
  <c r="C162" i="27"/>
  <c r="F162" i="27"/>
  <c r="G162" i="27"/>
  <c r="H162" i="27"/>
  <c r="C163" i="27"/>
  <c r="F163" i="27"/>
  <c r="G163" i="27"/>
  <c r="H163" i="27"/>
  <c r="C164" i="27"/>
  <c r="F164" i="27"/>
  <c r="G164" i="27"/>
  <c r="H164" i="27"/>
  <c r="C165" i="27"/>
  <c r="F165" i="27"/>
  <c r="G165" i="27"/>
  <c r="H165" i="27"/>
  <c r="C166" i="27"/>
  <c r="F166" i="27"/>
  <c r="G166" i="27"/>
  <c r="H166" i="27"/>
  <c r="C167" i="27"/>
  <c r="F167" i="27"/>
  <c r="G167" i="27"/>
  <c r="H167" i="27"/>
  <c r="C168" i="27"/>
  <c r="F168" i="27"/>
  <c r="G168" i="27"/>
  <c r="H168" i="27"/>
  <c r="C169" i="27"/>
  <c r="F169" i="27"/>
  <c r="G169" i="27"/>
  <c r="H169" i="27"/>
  <c r="C170" i="27"/>
  <c r="F170" i="27"/>
  <c r="G170" i="27"/>
  <c r="H170" i="27"/>
  <c r="C171" i="27"/>
  <c r="F171" i="27"/>
  <c r="G171" i="27"/>
  <c r="H171" i="27"/>
  <c r="C172" i="27"/>
  <c r="F172" i="27"/>
  <c r="G172" i="27"/>
  <c r="H172" i="27"/>
  <c r="C173" i="27"/>
  <c r="F173" i="27"/>
  <c r="G173" i="27"/>
  <c r="H173" i="27"/>
  <c r="C174" i="27"/>
  <c r="F174" i="27"/>
  <c r="G174" i="27"/>
  <c r="H174" i="27"/>
  <c r="C81" i="27"/>
  <c r="F81" i="27"/>
  <c r="G81" i="27"/>
  <c r="H81" i="27"/>
  <c r="C82" i="27"/>
  <c r="F82" i="27"/>
  <c r="G82" i="27"/>
  <c r="H82" i="27"/>
  <c r="C83" i="27"/>
  <c r="F83" i="27"/>
  <c r="G83" i="27"/>
  <c r="H83" i="27"/>
  <c r="C84" i="27"/>
  <c r="F84" i="27"/>
  <c r="G84" i="27"/>
  <c r="H84" i="27"/>
  <c r="C85" i="27"/>
  <c r="F85" i="27"/>
  <c r="G85" i="27"/>
  <c r="H85" i="27"/>
  <c r="C86" i="27"/>
  <c r="F86" i="27"/>
  <c r="G86" i="27"/>
  <c r="H86" i="27"/>
  <c r="C87" i="27"/>
  <c r="F87" i="27"/>
  <c r="G87" i="27"/>
  <c r="H87" i="27"/>
  <c r="C88" i="27"/>
  <c r="F88" i="27"/>
  <c r="G88" i="27"/>
  <c r="H88" i="27"/>
  <c r="C89" i="27"/>
  <c r="F89" i="27"/>
  <c r="G89" i="27"/>
  <c r="H89" i="27"/>
  <c r="C90" i="27"/>
  <c r="F90" i="27"/>
  <c r="G90" i="27"/>
  <c r="H90" i="27"/>
  <c r="C91" i="27"/>
  <c r="F91" i="27"/>
  <c r="G91" i="27"/>
  <c r="H91" i="27"/>
  <c r="C92" i="27"/>
  <c r="F92" i="27"/>
  <c r="G92" i="27"/>
  <c r="H92" i="27"/>
  <c r="C93" i="27"/>
  <c r="F93" i="27"/>
  <c r="G93" i="27"/>
  <c r="H93" i="27"/>
  <c r="C94" i="27"/>
  <c r="F94" i="27"/>
  <c r="G94" i="27"/>
  <c r="H94" i="27"/>
  <c r="C95" i="27"/>
  <c r="F95" i="27"/>
  <c r="G95" i="27"/>
  <c r="H95" i="27"/>
  <c r="C96" i="27"/>
  <c r="F96" i="27"/>
  <c r="G96" i="27"/>
  <c r="H96" i="27"/>
  <c r="C97" i="27"/>
  <c r="F97" i="27"/>
  <c r="G97" i="27"/>
  <c r="H97" i="27"/>
  <c r="C98" i="27"/>
  <c r="F98" i="27"/>
  <c r="G98" i="27"/>
  <c r="H98" i="27"/>
  <c r="C99" i="27"/>
  <c r="F99" i="27"/>
  <c r="G99" i="27"/>
  <c r="H99" i="27"/>
  <c r="C100" i="27"/>
  <c r="F100" i="27"/>
  <c r="G100" i="27"/>
  <c r="H100" i="27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229" i="23"/>
  <c r="F229" i="23"/>
  <c r="F304" i="23" s="1"/>
  <c r="G229" i="23"/>
  <c r="G304" i="23" s="1"/>
  <c r="H229" i="23"/>
  <c r="C230" i="23"/>
  <c r="F230" i="23"/>
  <c r="F305" i="23" s="1"/>
  <c r="G230" i="23"/>
  <c r="G305" i="23" s="1"/>
  <c r="H230" i="23"/>
  <c r="H305" i="23" s="1"/>
  <c r="C231" i="23"/>
  <c r="F231" i="23"/>
  <c r="F306" i="23" s="1"/>
  <c r="G231" i="23"/>
  <c r="H231" i="23"/>
  <c r="H306" i="23" s="1"/>
  <c r="C232" i="23"/>
  <c r="F232" i="23"/>
  <c r="F307" i="23" s="1"/>
  <c r="G232" i="23"/>
  <c r="G307" i="23" s="1"/>
  <c r="H232" i="23"/>
  <c r="H307" i="23" s="1"/>
  <c r="C233" i="23"/>
  <c r="F233" i="23"/>
  <c r="F308" i="23" s="1"/>
  <c r="G233" i="23"/>
  <c r="G308" i="23" s="1"/>
  <c r="H233" i="23"/>
  <c r="H308" i="23" s="1"/>
  <c r="C234" i="23"/>
  <c r="F234" i="23"/>
  <c r="F309" i="23" s="1"/>
  <c r="G234" i="23"/>
  <c r="G309" i="23" s="1"/>
  <c r="H234" i="23"/>
  <c r="H309" i="23" s="1"/>
  <c r="C235" i="23"/>
  <c r="F235" i="23"/>
  <c r="F310" i="23" s="1"/>
  <c r="G235" i="23"/>
  <c r="H235" i="23"/>
  <c r="H310" i="23" s="1"/>
  <c r="C236" i="23"/>
  <c r="F236" i="23"/>
  <c r="F311" i="23" s="1"/>
  <c r="G236" i="23"/>
  <c r="G311" i="23" s="1"/>
  <c r="H236" i="23"/>
  <c r="H311" i="23" s="1"/>
  <c r="C237" i="23"/>
  <c r="F237" i="23"/>
  <c r="F312" i="23" s="1"/>
  <c r="G237" i="23"/>
  <c r="G312" i="23" s="1"/>
  <c r="H237" i="23"/>
  <c r="H312" i="23" s="1"/>
  <c r="C238" i="23"/>
  <c r="F238" i="23"/>
  <c r="G238" i="23"/>
  <c r="G313" i="23" s="1"/>
  <c r="H238" i="23"/>
  <c r="H313" i="23" s="1"/>
  <c r="C239" i="23"/>
  <c r="F239" i="23"/>
  <c r="F314" i="23" s="1"/>
  <c r="G239" i="23"/>
  <c r="G314" i="23" s="1"/>
  <c r="H239" i="23"/>
  <c r="H314" i="23" s="1"/>
  <c r="C240" i="23"/>
  <c r="F240" i="23"/>
  <c r="F315" i="23" s="1"/>
  <c r="G240" i="23"/>
  <c r="G315" i="23" s="1"/>
  <c r="H240" i="23"/>
  <c r="H315" i="23" s="1"/>
  <c r="C241" i="23"/>
  <c r="F241" i="23"/>
  <c r="F316" i="23" s="1"/>
  <c r="G241" i="23"/>
  <c r="G316" i="23" s="1"/>
  <c r="H241" i="23"/>
  <c r="H316" i="23" s="1"/>
  <c r="C242" i="23"/>
  <c r="F242" i="23"/>
  <c r="F317" i="23" s="1"/>
  <c r="G242" i="23"/>
  <c r="G317" i="23" s="1"/>
  <c r="H242" i="23"/>
  <c r="H317" i="23" s="1"/>
  <c r="C243" i="23"/>
  <c r="F243" i="23"/>
  <c r="G243" i="23"/>
  <c r="G318" i="23" s="1"/>
  <c r="H243" i="23"/>
  <c r="H318" i="23" s="1"/>
  <c r="C244" i="23"/>
  <c r="F244" i="23"/>
  <c r="F319" i="23" s="1"/>
  <c r="G244" i="23"/>
  <c r="G319" i="23" s="1"/>
  <c r="H244" i="23"/>
  <c r="H319" i="23" s="1"/>
  <c r="C245" i="23"/>
  <c r="F245" i="23"/>
  <c r="F320" i="23" s="1"/>
  <c r="G245" i="23"/>
  <c r="G320" i="23" s="1"/>
  <c r="H245" i="23"/>
  <c r="H320" i="23" s="1"/>
  <c r="C246" i="23"/>
  <c r="F246" i="23"/>
  <c r="F321" i="23" s="1"/>
  <c r="G246" i="23"/>
  <c r="G321" i="23" s="1"/>
  <c r="H246" i="23"/>
  <c r="H321" i="23" s="1"/>
  <c r="C247" i="23"/>
  <c r="F247" i="23"/>
  <c r="F322" i="23" s="1"/>
  <c r="G247" i="23"/>
  <c r="H247" i="23"/>
  <c r="H322" i="23" s="1"/>
  <c r="C248" i="23"/>
  <c r="F248" i="23"/>
  <c r="F323" i="23" s="1"/>
  <c r="G248" i="23"/>
  <c r="G323" i="23" s="1"/>
  <c r="H248" i="23"/>
  <c r="H323" i="23" s="1"/>
  <c r="C155" i="23"/>
  <c r="F155" i="23"/>
  <c r="G155" i="23"/>
  <c r="H155" i="23"/>
  <c r="C156" i="23"/>
  <c r="F156" i="23"/>
  <c r="G156" i="23"/>
  <c r="H156" i="23"/>
  <c r="C157" i="23"/>
  <c r="F157" i="23"/>
  <c r="G157" i="23"/>
  <c r="H157" i="23"/>
  <c r="C158" i="23"/>
  <c r="F158" i="23"/>
  <c r="G158" i="23"/>
  <c r="H158" i="23"/>
  <c r="C159" i="23"/>
  <c r="F159" i="23"/>
  <c r="G159" i="23"/>
  <c r="H159" i="23"/>
  <c r="C160" i="23"/>
  <c r="F160" i="23"/>
  <c r="G160" i="23"/>
  <c r="H160" i="23"/>
  <c r="C161" i="23"/>
  <c r="F161" i="23"/>
  <c r="G161" i="23"/>
  <c r="H161" i="23"/>
  <c r="C162" i="23"/>
  <c r="F162" i="23"/>
  <c r="G162" i="23"/>
  <c r="H162" i="23"/>
  <c r="C163" i="23"/>
  <c r="F163" i="23"/>
  <c r="G163" i="23"/>
  <c r="H163" i="23"/>
  <c r="C164" i="23"/>
  <c r="F164" i="23"/>
  <c r="G164" i="23"/>
  <c r="H164" i="23"/>
  <c r="C165" i="23"/>
  <c r="F165" i="23"/>
  <c r="G165" i="23"/>
  <c r="H165" i="23"/>
  <c r="C166" i="23"/>
  <c r="F166" i="23"/>
  <c r="G166" i="23"/>
  <c r="H166" i="23"/>
  <c r="C167" i="23"/>
  <c r="F167" i="23"/>
  <c r="G167" i="23"/>
  <c r="H167" i="23"/>
  <c r="C168" i="23"/>
  <c r="F168" i="23"/>
  <c r="G168" i="23"/>
  <c r="H168" i="23"/>
  <c r="C169" i="23"/>
  <c r="F169" i="23"/>
  <c r="G169" i="23"/>
  <c r="H169" i="23"/>
  <c r="C170" i="23"/>
  <c r="F170" i="23"/>
  <c r="G170" i="23"/>
  <c r="H170" i="23"/>
  <c r="C171" i="23"/>
  <c r="F171" i="23"/>
  <c r="G171" i="23"/>
  <c r="H171" i="23"/>
  <c r="C172" i="23"/>
  <c r="F172" i="23"/>
  <c r="G172" i="23"/>
  <c r="H172" i="23"/>
  <c r="C173" i="23"/>
  <c r="F173" i="23"/>
  <c r="G173" i="23"/>
  <c r="H173" i="23"/>
  <c r="C174" i="23"/>
  <c r="F174" i="23"/>
  <c r="G174" i="23"/>
  <c r="H174" i="23"/>
  <c r="C100" i="23"/>
  <c r="F100" i="23"/>
  <c r="G100" i="23"/>
  <c r="H100" i="23"/>
  <c r="C81" i="23"/>
  <c r="F81" i="23"/>
  <c r="G81" i="23"/>
  <c r="H81" i="23"/>
  <c r="C82" i="23"/>
  <c r="F82" i="23"/>
  <c r="G82" i="23"/>
  <c r="H82" i="23"/>
  <c r="C83" i="23"/>
  <c r="F83" i="23"/>
  <c r="G83" i="23"/>
  <c r="H83" i="23"/>
  <c r="C84" i="23"/>
  <c r="F84" i="23"/>
  <c r="G84" i="23"/>
  <c r="H84" i="23"/>
  <c r="C85" i="23"/>
  <c r="F85" i="23"/>
  <c r="G85" i="23"/>
  <c r="H85" i="23"/>
  <c r="C86" i="23"/>
  <c r="F86" i="23"/>
  <c r="G86" i="23"/>
  <c r="H86" i="23"/>
  <c r="C87" i="23"/>
  <c r="F87" i="23"/>
  <c r="G87" i="23"/>
  <c r="H87" i="23"/>
  <c r="C88" i="23"/>
  <c r="F88" i="23"/>
  <c r="G88" i="23"/>
  <c r="H88" i="23"/>
  <c r="C89" i="23"/>
  <c r="F89" i="23"/>
  <c r="G89" i="23"/>
  <c r="H89" i="23"/>
  <c r="C90" i="23"/>
  <c r="F90" i="23"/>
  <c r="G90" i="23"/>
  <c r="H90" i="23"/>
  <c r="C91" i="23"/>
  <c r="F91" i="23"/>
  <c r="G91" i="23"/>
  <c r="H91" i="23"/>
  <c r="C92" i="23"/>
  <c r="F92" i="23"/>
  <c r="G92" i="23"/>
  <c r="H92" i="23"/>
  <c r="C93" i="23"/>
  <c r="F93" i="23"/>
  <c r="G93" i="23"/>
  <c r="H93" i="23"/>
  <c r="C94" i="23"/>
  <c r="F94" i="23"/>
  <c r="G94" i="23"/>
  <c r="H94" i="23"/>
  <c r="C95" i="23"/>
  <c r="F95" i="23"/>
  <c r="G95" i="23"/>
  <c r="H95" i="23"/>
  <c r="C96" i="23"/>
  <c r="F96" i="23"/>
  <c r="G96" i="23"/>
  <c r="H96" i="23"/>
  <c r="C97" i="23"/>
  <c r="F97" i="23"/>
  <c r="G97" i="23"/>
  <c r="H97" i="23"/>
  <c r="C98" i="23"/>
  <c r="F98" i="23"/>
  <c r="G98" i="23"/>
  <c r="H98" i="23"/>
  <c r="C99" i="23"/>
  <c r="F99" i="23"/>
  <c r="G99" i="23"/>
  <c r="H99" i="23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229" i="19"/>
  <c r="F229" i="19"/>
  <c r="F304" i="19" s="1"/>
  <c r="G229" i="19"/>
  <c r="G304" i="19" s="1"/>
  <c r="H229" i="19"/>
  <c r="H304" i="19" s="1"/>
  <c r="C230" i="19"/>
  <c r="F230" i="19"/>
  <c r="F305" i="19" s="1"/>
  <c r="G230" i="19"/>
  <c r="G305" i="19" s="1"/>
  <c r="H230" i="19"/>
  <c r="H305" i="19" s="1"/>
  <c r="C231" i="19"/>
  <c r="F231" i="19"/>
  <c r="G231" i="19"/>
  <c r="G306" i="19" s="1"/>
  <c r="H231" i="19"/>
  <c r="H306" i="19" s="1"/>
  <c r="C232" i="19"/>
  <c r="F232" i="19"/>
  <c r="F307" i="19" s="1"/>
  <c r="G232" i="19"/>
  <c r="G307" i="19" s="1"/>
  <c r="H232" i="19"/>
  <c r="H307" i="19" s="1"/>
  <c r="C233" i="19"/>
  <c r="F233" i="19"/>
  <c r="F308" i="19" s="1"/>
  <c r="G233" i="19"/>
  <c r="G308" i="19" s="1"/>
  <c r="H233" i="19"/>
  <c r="H308" i="19" s="1"/>
  <c r="C234" i="19"/>
  <c r="F234" i="19"/>
  <c r="F309" i="19" s="1"/>
  <c r="G234" i="19"/>
  <c r="G309" i="19" s="1"/>
  <c r="H234" i="19"/>
  <c r="H309" i="19" s="1"/>
  <c r="C235" i="19"/>
  <c r="F235" i="19"/>
  <c r="F310" i="19" s="1"/>
  <c r="G235" i="19"/>
  <c r="H235" i="19"/>
  <c r="H310" i="19" s="1"/>
  <c r="C236" i="19"/>
  <c r="F236" i="19"/>
  <c r="F311" i="19" s="1"/>
  <c r="G236" i="19"/>
  <c r="G311" i="19" s="1"/>
  <c r="H236" i="19"/>
  <c r="H311" i="19" s="1"/>
  <c r="C237" i="19"/>
  <c r="F237" i="19"/>
  <c r="F312" i="19" s="1"/>
  <c r="G237" i="19"/>
  <c r="G312" i="19" s="1"/>
  <c r="H237" i="19"/>
  <c r="H312" i="19" s="1"/>
  <c r="C238" i="19"/>
  <c r="F238" i="19"/>
  <c r="G238" i="19"/>
  <c r="G313" i="19" s="1"/>
  <c r="H238" i="19"/>
  <c r="H313" i="19" s="1"/>
  <c r="C239" i="19"/>
  <c r="F239" i="19"/>
  <c r="F314" i="19" s="1"/>
  <c r="G239" i="19"/>
  <c r="G314" i="19" s="1"/>
  <c r="H239" i="19"/>
  <c r="H314" i="19" s="1"/>
  <c r="C240" i="19"/>
  <c r="F240" i="19"/>
  <c r="F315" i="19" s="1"/>
  <c r="G240" i="19"/>
  <c r="G315" i="19" s="1"/>
  <c r="H240" i="19"/>
  <c r="H315" i="19" s="1"/>
  <c r="C241" i="19"/>
  <c r="F241" i="19"/>
  <c r="F316" i="19" s="1"/>
  <c r="G241" i="19"/>
  <c r="G316" i="19" s="1"/>
  <c r="H241" i="19"/>
  <c r="H316" i="19" s="1"/>
  <c r="C242" i="19"/>
  <c r="F242" i="19"/>
  <c r="F317" i="19" s="1"/>
  <c r="G242" i="19"/>
  <c r="G317" i="19" s="1"/>
  <c r="H242" i="19"/>
  <c r="H317" i="19" s="1"/>
  <c r="C243" i="19"/>
  <c r="F243" i="19"/>
  <c r="F318" i="19" s="1"/>
  <c r="G243" i="19"/>
  <c r="G318" i="19" s="1"/>
  <c r="H243" i="19"/>
  <c r="H318" i="19" s="1"/>
  <c r="C244" i="19"/>
  <c r="F244" i="19"/>
  <c r="F319" i="19" s="1"/>
  <c r="G244" i="19"/>
  <c r="G319" i="19" s="1"/>
  <c r="H244" i="19"/>
  <c r="H319" i="19" s="1"/>
  <c r="C245" i="19"/>
  <c r="F245" i="19"/>
  <c r="F320" i="19" s="1"/>
  <c r="G245" i="19"/>
  <c r="G320" i="19" s="1"/>
  <c r="H245" i="19"/>
  <c r="H320" i="19" s="1"/>
  <c r="C246" i="19"/>
  <c r="F246" i="19"/>
  <c r="F321" i="19" s="1"/>
  <c r="G246" i="19"/>
  <c r="G321" i="19" s="1"/>
  <c r="H246" i="19"/>
  <c r="H321" i="19" s="1"/>
  <c r="C247" i="19"/>
  <c r="F247" i="19"/>
  <c r="F322" i="19" s="1"/>
  <c r="G247" i="19"/>
  <c r="G322" i="19" s="1"/>
  <c r="H247" i="19"/>
  <c r="H322" i="19" s="1"/>
  <c r="C248" i="19"/>
  <c r="F248" i="19"/>
  <c r="F323" i="19" s="1"/>
  <c r="G248" i="19"/>
  <c r="G323" i="19" s="1"/>
  <c r="H248" i="19"/>
  <c r="H323" i="19" s="1"/>
  <c r="C155" i="19"/>
  <c r="F155" i="19"/>
  <c r="G155" i="19"/>
  <c r="H155" i="19"/>
  <c r="C156" i="19"/>
  <c r="F156" i="19"/>
  <c r="G156" i="19"/>
  <c r="H156" i="19"/>
  <c r="C157" i="19"/>
  <c r="F157" i="19"/>
  <c r="G157" i="19"/>
  <c r="H157" i="19"/>
  <c r="C158" i="19"/>
  <c r="F158" i="19"/>
  <c r="G158" i="19"/>
  <c r="H158" i="19"/>
  <c r="C159" i="19"/>
  <c r="F159" i="19"/>
  <c r="G159" i="19"/>
  <c r="H159" i="19"/>
  <c r="C160" i="19"/>
  <c r="F160" i="19"/>
  <c r="G160" i="19"/>
  <c r="H160" i="19"/>
  <c r="C161" i="19"/>
  <c r="F161" i="19"/>
  <c r="G161" i="19"/>
  <c r="H161" i="19"/>
  <c r="C162" i="19"/>
  <c r="F162" i="19"/>
  <c r="G162" i="19"/>
  <c r="H162" i="19"/>
  <c r="C163" i="19"/>
  <c r="F163" i="19"/>
  <c r="G163" i="19"/>
  <c r="H163" i="19"/>
  <c r="C164" i="19"/>
  <c r="F164" i="19"/>
  <c r="G164" i="19"/>
  <c r="H164" i="19"/>
  <c r="C165" i="19"/>
  <c r="F165" i="19"/>
  <c r="G165" i="19"/>
  <c r="H165" i="19"/>
  <c r="C166" i="19"/>
  <c r="F166" i="19"/>
  <c r="G166" i="19"/>
  <c r="H166" i="19"/>
  <c r="C167" i="19"/>
  <c r="F167" i="19"/>
  <c r="G167" i="19"/>
  <c r="H167" i="19"/>
  <c r="C168" i="19"/>
  <c r="F168" i="19"/>
  <c r="G168" i="19"/>
  <c r="H168" i="19"/>
  <c r="C169" i="19"/>
  <c r="F169" i="19"/>
  <c r="G169" i="19"/>
  <c r="H169" i="19"/>
  <c r="C170" i="19"/>
  <c r="F170" i="19"/>
  <c r="G170" i="19"/>
  <c r="H170" i="19"/>
  <c r="C171" i="19"/>
  <c r="F171" i="19"/>
  <c r="G171" i="19"/>
  <c r="H171" i="19"/>
  <c r="C172" i="19"/>
  <c r="F172" i="19"/>
  <c r="G172" i="19"/>
  <c r="H172" i="19"/>
  <c r="C173" i="19"/>
  <c r="F173" i="19"/>
  <c r="G173" i="19"/>
  <c r="H173" i="19"/>
  <c r="C174" i="19"/>
  <c r="F174" i="19"/>
  <c r="G174" i="19"/>
  <c r="H174" i="19"/>
  <c r="C81" i="19"/>
  <c r="F81" i="19"/>
  <c r="G81" i="19"/>
  <c r="H81" i="19"/>
  <c r="C82" i="19"/>
  <c r="F82" i="19"/>
  <c r="G82" i="19"/>
  <c r="H82" i="19"/>
  <c r="C83" i="19"/>
  <c r="F83" i="19"/>
  <c r="G83" i="19"/>
  <c r="H83" i="19"/>
  <c r="C84" i="19"/>
  <c r="F84" i="19"/>
  <c r="G84" i="19"/>
  <c r="H84" i="19"/>
  <c r="C85" i="19"/>
  <c r="F85" i="19"/>
  <c r="G85" i="19"/>
  <c r="H85" i="19"/>
  <c r="C86" i="19"/>
  <c r="F86" i="19"/>
  <c r="G86" i="19"/>
  <c r="H86" i="19"/>
  <c r="C87" i="19"/>
  <c r="F87" i="19"/>
  <c r="G87" i="19"/>
  <c r="H87" i="19"/>
  <c r="C88" i="19"/>
  <c r="F88" i="19"/>
  <c r="G88" i="19"/>
  <c r="H88" i="19"/>
  <c r="C89" i="19"/>
  <c r="F89" i="19"/>
  <c r="G89" i="19"/>
  <c r="H89" i="19"/>
  <c r="C90" i="19"/>
  <c r="F90" i="19"/>
  <c r="G90" i="19"/>
  <c r="H90" i="19"/>
  <c r="C91" i="19"/>
  <c r="F91" i="19"/>
  <c r="G91" i="19"/>
  <c r="H91" i="19"/>
  <c r="C92" i="19"/>
  <c r="F92" i="19"/>
  <c r="G92" i="19"/>
  <c r="H92" i="19"/>
  <c r="C93" i="19"/>
  <c r="F93" i="19"/>
  <c r="G93" i="19"/>
  <c r="H93" i="19"/>
  <c r="C94" i="19"/>
  <c r="F94" i="19"/>
  <c r="G94" i="19"/>
  <c r="H94" i="19"/>
  <c r="C95" i="19"/>
  <c r="F95" i="19"/>
  <c r="G95" i="19"/>
  <c r="H95" i="19"/>
  <c r="C96" i="19"/>
  <c r="F96" i="19"/>
  <c r="G96" i="19"/>
  <c r="H96" i="19"/>
  <c r="C97" i="19"/>
  <c r="F97" i="19"/>
  <c r="G97" i="19"/>
  <c r="H97" i="19"/>
  <c r="C98" i="19"/>
  <c r="F98" i="19"/>
  <c r="G98" i="19"/>
  <c r="H98" i="19"/>
  <c r="C99" i="19"/>
  <c r="F99" i="19"/>
  <c r="G99" i="19"/>
  <c r="H99" i="19"/>
  <c r="C100" i="19"/>
  <c r="F100" i="19"/>
  <c r="G100" i="19"/>
  <c r="H100" i="19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229" i="6"/>
  <c r="F229" i="6"/>
  <c r="G229" i="6"/>
  <c r="G304" i="6" s="1"/>
  <c r="H229" i="6"/>
  <c r="H304" i="6" s="1"/>
  <c r="C230" i="6"/>
  <c r="F230" i="6"/>
  <c r="G230" i="6"/>
  <c r="G305" i="6" s="1"/>
  <c r="H230" i="6"/>
  <c r="H305" i="6" s="1"/>
  <c r="C231" i="6"/>
  <c r="F231" i="6"/>
  <c r="F306" i="6" s="1"/>
  <c r="G231" i="6"/>
  <c r="H231" i="6"/>
  <c r="H306" i="6" s="1"/>
  <c r="C232" i="6"/>
  <c r="F232" i="6"/>
  <c r="F307" i="6" s="1"/>
  <c r="G232" i="6"/>
  <c r="G307" i="6" s="1"/>
  <c r="H232" i="6"/>
  <c r="H307" i="6" s="1"/>
  <c r="C233" i="6"/>
  <c r="F233" i="6"/>
  <c r="F308" i="6" s="1"/>
  <c r="G233" i="6"/>
  <c r="H233" i="6"/>
  <c r="C234" i="6"/>
  <c r="F234" i="6"/>
  <c r="F309" i="6" s="1"/>
  <c r="G234" i="6"/>
  <c r="G309" i="6" s="1"/>
  <c r="H234" i="6"/>
  <c r="H309" i="6" s="1"/>
  <c r="C235" i="6"/>
  <c r="F235" i="6"/>
  <c r="G235" i="6"/>
  <c r="G310" i="6" s="1"/>
  <c r="H235" i="6"/>
  <c r="H310" i="6" s="1"/>
  <c r="C236" i="6"/>
  <c r="F236" i="6"/>
  <c r="F311" i="6" s="1"/>
  <c r="G236" i="6"/>
  <c r="G311" i="6" s="1"/>
  <c r="H236" i="6"/>
  <c r="H311" i="6" s="1"/>
  <c r="C237" i="6"/>
  <c r="F237" i="6"/>
  <c r="F312" i="6" s="1"/>
  <c r="G237" i="6"/>
  <c r="G312" i="6" s="1"/>
  <c r="H237" i="6"/>
  <c r="H312" i="6" s="1"/>
  <c r="C238" i="6"/>
  <c r="F238" i="6"/>
  <c r="F313" i="6" s="1"/>
  <c r="G238" i="6"/>
  <c r="G313" i="6" s="1"/>
  <c r="H238" i="6"/>
  <c r="H313" i="6" s="1"/>
  <c r="C239" i="6"/>
  <c r="F239" i="6"/>
  <c r="G239" i="6"/>
  <c r="G314" i="6" s="1"/>
  <c r="H239" i="6"/>
  <c r="H314" i="6" s="1"/>
  <c r="C240" i="6"/>
  <c r="F240" i="6"/>
  <c r="F315" i="6" s="1"/>
  <c r="G240" i="6"/>
  <c r="G315" i="6" s="1"/>
  <c r="H240" i="6"/>
  <c r="H315" i="6" s="1"/>
  <c r="C241" i="6"/>
  <c r="F241" i="6"/>
  <c r="F316" i="6" s="1"/>
  <c r="G241" i="6"/>
  <c r="H241" i="6"/>
  <c r="C242" i="6"/>
  <c r="F242" i="6"/>
  <c r="F317" i="6" s="1"/>
  <c r="G242" i="6"/>
  <c r="G317" i="6" s="1"/>
  <c r="H242" i="6"/>
  <c r="H317" i="6" s="1"/>
  <c r="C243" i="6"/>
  <c r="F243" i="6"/>
  <c r="F318" i="6" s="1"/>
  <c r="G243" i="6"/>
  <c r="G318" i="6" s="1"/>
  <c r="H243" i="6"/>
  <c r="H318" i="6" s="1"/>
  <c r="C244" i="6"/>
  <c r="F244" i="6"/>
  <c r="F319" i="6" s="1"/>
  <c r="G244" i="6"/>
  <c r="G319" i="6" s="1"/>
  <c r="H244" i="6"/>
  <c r="H319" i="6" s="1"/>
  <c r="C245" i="6"/>
  <c r="F245" i="6"/>
  <c r="F320" i="6" s="1"/>
  <c r="G245" i="6"/>
  <c r="H245" i="6"/>
  <c r="H320" i="6" s="1"/>
  <c r="C246" i="6"/>
  <c r="F246" i="6"/>
  <c r="F321" i="6" s="1"/>
  <c r="G246" i="6"/>
  <c r="G321" i="6" s="1"/>
  <c r="H246" i="6"/>
  <c r="H321" i="6" s="1"/>
  <c r="C247" i="6"/>
  <c r="F247" i="6"/>
  <c r="G247" i="6"/>
  <c r="G322" i="6" s="1"/>
  <c r="H247" i="6"/>
  <c r="H322" i="6" s="1"/>
  <c r="C248" i="6"/>
  <c r="F248" i="6"/>
  <c r="F323" i="6" s="1"/>
  <c r="G248" i="6"/>
  <c r="G323" i="6" s="1"/>
  <c r="H248" i="6"/>
  <c r="H323" i="6" s="1"/>
  <c r="C155" i="6"/>
  <c r="F155" i="6"/>
  <c r="G155" i="6"/>
  <c r="H155" i="6"/>
  <c r="C156" i="6"/>
  <c r="F156" i="6"/>
  <c r="G156" i="6"/>
  <c r="H156" i="6"/>
  <c r="C157" i="6"/>
  <c r="F157" i="6"/>
  <c r="G157" i="6"/>
  <c r="H157" i="6"/>
  <c r="C158" i="6"/>
  <c r="F158" i="6"/>
  <c r="G158" i="6"/>
  <c r="H158" i="6"/>
  <c r="C159" i="6"/>
  <c r="F159" i="6"/>
  <c r="G159" i="6"/>
  <c r="H159" i="6"/>
  <c r="C160" i="6"/>
  <c r="F160" i="6"/>
  <c r="G160" i="6"/>
  <c r="H160" i="6"/>
  <c r="C161" i="6"/>
  <c r="F161" i="6"/>
  <c r="G161" i="6"/>
  <c r="H161" i="6"/>
  <c r="C162" i="6"/>
  <c r="F162" i="6"/>
  <c r="G162" i="6"/>
  <c r="H162" i="6"/>
  <c r="C163" i="6"/>
  <c r="F163" i="6"/>
  <c r="G163" i="6"/>
  <c r="H163" i="6"/>
  <c r="C164" i="6"/>
  <c r="F164" i="6"/>
  <c r="G164" i="6"/>
  <c r="H164" i="6"/>
  <c r="C165" i="6"/>
  <c r="F165" i="6"/>
  <c r="G165" i="6"/>
  <c r="H165" i="6"/>
  <c r="C166" i="6"/>
  <c r="F166" i="6"/>
  <c r="G166" i="6"/>
  <c r="H166" i="6"/>
  <c r="C167" i="6"/>
  <c r="F167" i="6"/>
  <c r="G167" i="6"/>
  <c r="H167" i="6"/>
  <c r="C168" i="6"/>
  <c r="F168" i="6"/>
  <c r="G168" i="6"/>
  <c r="H168" i="6"/>
  <c r="C169" i="6"/>
  <c r="F169" i="6"/>
  <c r="G169" i="6"/>
  <c r="H169" i="6"/>
  <c r="C170" i="6"/>
  <c r="F170" i="6"/>
  <c r="G170" i="6"/>
  <c r="H170" i="6"/>
  <c r="C171" i="6"/>
  <c r="F171" i="6"/>
  <c r="G171" i="6"/>
  <c r="H171" i="6"/>
  <c r="C172" i="6"/>
  <c r="F172" i="6"/>
  <c r="G172" i="6"/>
  <c r="H172" i="6"/>
  <c r="C173" i="6"/>
  <c r="F173" i="6"/>
  <c r="G173" i="6"/>
  <c r="H173" i="6"/>
  <c r="C174" i="6"/>
  <c r="F174" i="6"/>
  <c r="G174" i="6"/>
  <c r="H174" i="6"/>
  <c r="C81" i="6"/>
  <c r="F81" i="6"/>
  <c r="G81" i="6"/>
  <c r="H81" i="6"/>
  <c r="C82" i="6"/>
  <c r="F82" i="6"/>
  <c r="G82" i="6"/>
  <c r="H82" i="6"/>
  <c r="C83" i="6"/>
  <c r="F83" i="6"/>
  <c r="G83" i="6"/>
  <c r="H83" i="6"/>
  <c r="C84" i="6"/>
  <c r="F84" i="6"/>
  <c r="G84" i="6"/>
  <c r="H84" i="6"/>
  <c r="C85" i="6"/>
  <c r="F85" i="6"/>
  <c r="G85" i="6"/>
  <c r="H85" i="6"/>
  <c r="C86" i="6"/>
  <c r="F86" i="6"/>
  <c r="G86" i="6"/>
  <c r="H86" i="6"/>
  <c r="C87" i="6"/>
  <c r="F87" i="6"/>
  <c r="G87" i="6"/>
  <c r="H87" i="6"/>
  <c r="C88" i="6"/>
  <c r="F88" i="6"/>
  <c r="G88" i="6"/>
  <c r="H88" i="6"/>
  <c r="C89" i="6"/>
  <c r="F89" i="6"/>
  <c r="G89" i="6"/>
  <c r="H89" i="6"/>
  <c r="C90" i="6"/>
  <c r="F90" i="6"/>
  <c r="G90" i="6"/>
  <c r="H90" i="6"/>
  <c r="C91" i="6"/>
  <c r="F91" i="6"/>
  <c r="G91" i="6"/>
  <c r="H91" i="6"/>
  <c r="C92" i="6"/>
  <c r="F92" i="6"/>
  <c r="G92" i="6"/>
  <c r="H92" i="6"/>
  <c r="C93" i="6"/>
  <c r="F93" i="6"/>
  <c r="G93" i="6"/>
  <c r="H93" i="6"/>
  <c r="C94" i="6"/>
  <c r="F94" i="6"/>
  <c r="G94" i="6"/>
  <c r="H94" i="6"/>
  <c r="C95" i="6"/>
  <c r="F95" i="6"/>
  <c r="G95" i="6"/>
  <c r="H95" i="6"/>
  <c r="C96" i="6"/>
  <c r="F96" i="6"/>
  <c r="G96" i="6"/>
  <c r="H96" i="6"/>
  <c r="C97" i="6"/>
  <c r="F97" i="6"/>
  <c r="G97" i="6"/>
  <c r="H97" i="6"/>
  <c r="C98" i="6"/>
  <c r="F98" i="6"/>
  <c r="G98" i="6"/>
  <c r="H98" i="6"/>
  <c r="C99" i="6"/>
  <c r="F99" i="6"/>
  <c r="G99" i="6"/>
  <c r="H99" i="6"/>
  <c r="C100" i="6"/>
  <c r="F100" i="6"/>
  <c r="G100" i="6"/>
  <c r="H100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E252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229" i="13"/>
  <c r="F229" i="13"/>
  <c r="G229" i="13"/>
  <c r="G304" i="13" s="1"/>
  <c r="H229" i="13"/>
  <c r="H304" i="13" s="1"/>
  <c r="C230" i="13"/>
  <c r="F230" i="13"/>
  <c r="F305" i="13" s="1"/>
  <c r="G230" i="13"/>
  <c r="G305" i="13" s="1"/>
  <c r="H230" i="13"/>
  <c r="H305" i="13" s="1"/>
  <c r="C231" i="13"/>
  <c r="F231" i="13"/>
  <c r="F306" i="13" s="1"/>
  <c r="G231" i="13"/>
  <c r="H231" i="13"/>
  <c r="H306" i="13" s="1"/>
  <c r="C232" i="13"/>
  <c r="F232" i="13"/>
  <c r="F307" i="13" s="1"/>
  <c r="G232" i="13"/>
  <c r="G307" i="13" s="1"/>
  <c r="H232" i="13"/>
  <c r="H307" i="13" s="1"/>
  <c r="C233" i="13"/>
  <c r="F233" i="13"/>
  <c r="F308" i="13" s="1"/>
  <c r="G233" i="13"/>
  <c r="G308" i="13" s="1"/>
  <c r="H233" i="13"/>
  <c r="H308" i="13" s="1"/>
  <c r="C234" i="13"/>
  <c r="F234" i="13"/>
  <c r="G234" i="13"/>
  <c r="G309" i="13" s="1"/>
  <c r="H234" i="13"/>
  <c r="H309" i="13" s="1"/>
  <c r="C235" i="13"/>
  <c r="F235" i="13"/>
  <c r="F310" i="13" s="1"/>
  <c r="G235" i="13"/>
  <c r="G310" i="13" s="1"/>
  <c r="H235" i="13"/>
  <c r="H310" i="13" s="1"/>
  <c r="C236" i="13"/>
  <c r="F236" i="13"/>
  <c r="F311" i="13" s="1"/>
  <c r="G236" i="13"/>
  <c r="G311" i="13" s="1"/>
  <c r="H236" i="13"/>
  <c r="H311" i="13" s="1"/>
  <c r="C237" i="13"/>
  <c r="F237" i="13"/>
  <c r="F312" i="13" s="1"/>
  <c r="G237" i="13"/>
  <c r="G312" i="13" s="1"/>
  <c r="H237" i="13"/>
  <c r="H312" i="13" s="1"/>
  <c r="C238" i="13"/>
  <c r="F238" i="13"/>
  <c r="F313" i="13" s="1"/>
  <c r="G238" i="13"/>
  <c r="G313" i="13" s="1"/>
  <c r="H238" i="13"/>
  <c r="H313" i="13" s="1"/>
  <c r="C239" i="13"/>
  <c r="F239" i="13"/>
  <c r="F314" i="13" s="1"/>
  <c r="G239" i="13"/>
  <c r="G314" i="13" s="1"/>
  <c r="H239" i="13"/>
  <c r="H314" i="13" s="1"/>
  <c r="C240" i="13"/>
  <c r="F240" i="13"/>
  <c r="F315" i="13" s="1"/>
  <c r="G240" i="13"/>
  <c r="G315" i="13" s="1"/>
  <c r="H240" i="13"/>
  <c r="H315" i="13" s="1"/>
  <c r="C241" i="13"/>
  <c r="F241" i="13"/>
  <c r="G241" i="13"/>
  <c r="H241" i="13"/>
  <c r="C242" i="13"/>
  <c r="F242" i="13"/>
  <c r="F317" i="13" s="1"/>
  <c r="G242" i="13"/>
  <c r="G317" i="13" s="1"/>
  <c r="H242" i="13"/>
  <c r="H317" i="13" s="1"/>
  <c r="C243" i="13"/>
  <c r="F243" i="13"/>
  <c r="F318" i="13" s="1"/>
  <c r="G243" i="13"/>
  <c r="G318" i="13" s="1"/>
  <c r="H243" i="13"/>
  <c r="H318" i="13" s="1"/>
  <c r="C244" i="13"/>
  <c r="F244" i="13"/>
  <c r="F319" i="13" s="1"/>
  <c r="G244" i="13"/>
  <c r="G319" i="13" s="1"/>
  <c r="H244" i="13"/>
  <c r="H319" i="13" s="1"/>
  <c r="C245" i="13"/>
  <c r="F245" i="13"/>
  <c r="F320" i="13" s="1"/>
  <c r="G245" i="13"/>
  <c r="G320" i="13" s="1"/>
  <c r="H245" i="13"/>
  <c r="H320" i="13" s="1"/>
  <c r="C246" i="13"/>
  <c r="F246" i="13"/>
  <c r="F321" i="13" s="1"/>
  <c r="G246" i="13"/>
  <c r="G321" i="13" s="1"/>
  <c r="H246" i="13"/>
  <c r="H321" i="13" s="1"/>
  <c r="C247" i="13"/>
  <c r="F247" i="13"/>
  <c r="G247" i="13"/>
  <c r="H247" i="13"/>
  <c r="C248" i="13"/>
  <c r="F248" i="13"/>
  <c r="F323" i="13" s="1"/>
  <c r="G248" i="13"/>
  <c r="G323" i="13" s="1"/>
  <c r="H248" i="13"/>
  <c r="H323" i="13" s="1"/>
  <c r="C155" i="13"/>
  <c r="F155" i="13"/>
  <c r="G155" i="13"/>
  <c r="H155" i="13"/>
  <c r="C156" i="13"/>
  <c r="F156" i="13"/>
  <c r="G156" i="13"/>
  <c r="H156" i="13"/>
  <c r="C157" i="13"/>
  <c r="F157" i="13"/>
  <c r="G157" i="13"/>
  <c r="H157" i="13"/>
  <c r="C158" i="13"/>
  <c r="F158" i="13"/>
  <c r="G158" i="13"/>
  <c r="H158" i="13"/>
  <c r="C159" i="13"/>
  <c r="F159" i="13"/>
  <c r="G159" i="13"/>
  <c r="H159" i="13"/>
  <c r="C160" i="13"/>
  <c r="F160" i="13"/>
  <c r="G160" i="13"/>
  <c r="H160" i="13"/>
  <c r="C161" i="13"/>
  <c r="F161" i="13"/>
  <c r="G161" i="13"/>
  <c r="H161" i="13"/>
  <c r="C162" i="13"/>
  <c r="F162" i="13"/>
  <c r="G162" i="13"/>
  <c r="H162" i="13"/>
  <c r="C163" i="13"/>
  <c r="F163" i="13"/>
  <c r="G163" i="13"/>
  <c r="H163" i="13"/>
  <c r="C164" i="13"/>
  <c r="F164" i="13"/>
  <c r="G164" i="13"/>
  <c r="H164" i="13"/>
  <c r="C165" i="13"/>
  <c r="F165" i="13"/>
  <c r="G165" i="13"/>
  <c r="H165" i="13"/>
  <c r="C166" i="13"/>
  <c r="F166" i="13"/>
  <c r="G166" i="13"/>
  <c r="H166" i="13"/>
  <c r="C167" i="13"/>
  <c r="F167" i="13"/>
  <c r="G167" i="13"/>
  <c r="H167" i="13"/>
  <c r="C168" i="13"/>
  <c r="F168" i="13"/>
  <c r="G168" i="13"/>
  <c r="H168" i="13"/>
  <c r="C169" i="13"/>
  <c r="F169" i="13"/>
  <c r="G169" i="13"/>
  <c r="H169" i="13"/>
  <c r="C170" i="13"/>
  <c r="F170" i="13"/>
  <c r="G170" i="13"/>
  <c r="H170" i="13"/>
  <c r="C171" i="13"/>
  <c r="F171" i="13"/>
  <c r="G171" i="13"/>
  <c r="H171" i="13"/>
  <c r="C172" i="13"/>
  <c r="F172" i="13"/>
  <c r="G172" i="13"/>
  <c r="H172" i="13"/>
  <c r="C173" i="13"/>
  <c r="F173" i="13"/>
  <c r="G173" i="13"/>
  <c r="H173" i="13"/>
  <c r="C174" i="13"/>
  <c r="F174" i="13"/>
  <c r="G174" i="13"/>
  <c r="H174" i="13"/>
  <c r="C81" i="13"/>
  <c r="F81" i="13"/>
  <c r="G81" i="13"/>
  <c r="H81" i="13"/>
  <c r="C82" i="13"/>
  <c r="F82" i="13"/>
  <c r="G82" i="13"/>
  <c r="H82" i="13"/>
  <c r="C83" i="13"/>
  <c r="F83" i="13"/>
  <c r="G83" i="13"/>
  <c r="H83" i="13"/>
  <c r="C84" i="13"/>
  <c r="F84" i="13"/>
  <c r="G84" i="13"/>
  <c r="H84" i="13"/>
  <c r="C85" i="13"/>
  <c r="F85" i="13"/>
  <c r="G85" i="13"/>
  <c r="H85" i="13"/>
  <c r="C86" i="13"/>
  <c r="F86" i="13"/>
  <c r="G86" i="13"/>
  <c r="H86" i="13"/>
  <c r="C87" i="13"/>
  <c r="F87" i="13"/>
  <c r="G87" i="13"/>
  <c r="H87" i="13"/>
  <c r="C88" i="13"/>
  <c r="F88" i="13"/>
  <c r="G88" i="13"/>
  <c r="H88" i="13"/>
  <c r="C89" i="13"/>
  <c r="F89" i="13"/>
  <c r="G89" i="13"/>
  <c r="H89" i="13"/>
  <c r="C90" i="13"/>
  <c r="F90" i="13"/>
  <c r="G90" i="13"/>
  <c r="H90" i="13"/>
  <c r="C91" i="13"/>
  <c r="F91" i="13"/>
  <c r="G91" i="13"/>
  <c r="H91" i="13"/>
  <c r="C92" i="13"/>
  <c r="F92" i="13"/>
  <c r="G92" i="13"/>
  <c r="H92" i="13"/>
  <c r="C93" i="13"/>
  <c r="F93" i="13"/>
  <c r="G93" i="13"/>
  <c r="H93" i="13"/>
  <c r="C94" i="13"/>
  <c r="F94" i="13"/>
  <c r="G94" i="13"/>
  <c r="H94" i="13"/>
  <c r="C95" i="13"/>
  <c r="F95" i="13"/>
  <c r="G95" i="13"/>
  <c r="H95" i="13"/>
  <c r="C96" i="13"/>
  <c r="F96" i="13"/>
  <c r="G96" i="13"/>
  <c r="H96" i="13"/>
  <c r="C97" i="13"/>
  <c r="F97" i="13"/>
  <c r="G97" i="13"/>
  <c r="H97" i="13"/>
  <c r="C98" i="13"/>
  <c r="F98" i="13"/>
  <c r="G98" i="13"/>
  <c r="H98" i="13"/>
  <c r="C99" i="13"/>
  <c r="F99" i="13"/>
  <c r="G99" i="13"/>
  <c r="H99" i="13"/>
  <c r="C100" i="13"/>
  <c r="F100" i="13"/>
  <c r="G100" i="13"/>
  <c r="H100" i="13"/>
  <c r="C228" i="16"/>
  <c r="F228" i="16"/>
  <c r="G228" i="16"/>
  <c r="H228" i="16"/>
  <c r="C229" i="16"/>
  <c r="F229" i="16"/>
  <c r="G229" i="16"/>
  <c r="H229" i="16"/>
  <c r="C230" i="16"/>
  <c r="F230" i="16"/>
  <c r="G230" i="16"/>
  <c r="H230" i="16"/>
  <c r="C231" i="16"/>
  <c r="F231" i="16"/>
  <c r="G231" i="16"/>
  <c r="H231" i="16"/>
  <c r="C232" i="16"/>
  <c r="F232" i="16"/>
  <c r="G232" i="16"/>
  <c r="H232" i="16"/>
  <c r="C233" i="16"/>
  <c r="F233" i="16"/>
  <c r="G233" i="16"/>
  <c r="H233" i="16"/>
  <c r="C234" i="16"/>
  <c r="F234" i="16"/>
  <c r="G234" i="16"/>
  <c r="H234" i="16"/>
  <c r="C235" i="16"/>
  <c r="F235" i="16"/>
  <c r="G235" i="16"/>
  <c r="H235" i="16"/>
  <c r="C236" i="16"/>
  <c r="F236" i="16"/>
  <c r="G236" i="16"/>
  <c r="H236" i="16"/>
  <c r="C237" i="16"/>
  <c r="F237" i="16"/>
  <c r="G237" i="16"/>
  <c r="H237" i="16"/>
  <c r="C238" i="16"/>
  <c r="F238" i="16"/>
  <c r="G238" i="16"/>
  <c r="H238" i="16"/>
  <c r="C239" i="16"/>
  <c r="F239" i="16"/>
  <c r="G239" i="16"/>
  <c r="H239" i="16"/>
  <c r="C240" i="16"/>
  <c r="F240" i="16"/>
  <c r="G240" i="16"/>
  <c r="H240" i="16"/>
  <c r="C241" i="16"/>
  <c r="F241" i="16"/>
  <c r="G241" i="16"/>
  <c r="H241" i="16"/>
  <c r="C242" i="16"/>
  <c r="F242" i="16"/>
  <c r="G242" i="16"/>
  <c r="H242" i="16"/>
  <c r="C243" i="16"/>
  <c r="F243" i="16"/>
  <c r="G243" i="16"/>
  <c r="H243" i="16"/>
  <c r="C244" i="16"/>
  <c r="F244" i="16"/>
  <c r="G244" i="16"/>
  <c r="H244" i="16"/>
  <c r="C245" i="16"/>
  <c r="F245" i="16"/>
  <c r="G245" i="16"/>
  <c r="H245" i="16"/>
  <c r="C246" i="16"/>
  <c r="F246" i="16"/>
  <c r="G246" i="16"/>
  <c r="H246" i="16"/>
  <c r="C247" i="16"/>
  <c r="F247" i="16"/>
  <c r="G247" i="16"/>
  <c r="H247" i="16"/>
  <c r="C154" i="16"/>
  <c r="F154" i="16"/>
  <c r="G154" i="16"/>
  <c r="H154" i="16"/>
  <c r="C155" i="16"/>
  <c r="F155" i="16"/>
  <c r="G155" i="16"/>
  <c r="H155" i="16"/>
  <c r="C156" i="16"/>
  <c r="F156" i="16"/>
  <c r="G156" i="16"/>
  <c r="H156" i="16"/>
  <c r="C157" i="16"/>
  <c r="F157" i="16"/>
  <c r="G157" i="16"/>
  <c r="H157" i="16"/>
  <c r="C158" i="16"/>
  <c r="F158" i="16"/>
  <c r="G158" i="16"/>
  <c r="H158" i="16"/>
  <c r="C159" i="16"/>
  <c r="F159" i="16"/>
  <c r="G159" i="16"/>
  <c r="H159" i="16"/>
  <c r="C160" i="16"/>
  <c r="F160" i="16"/>
  <c r="G160" i="16"/>
  <c r="H160" i="16"/>
  <c r="C161" i="16"/>
  <c r="F161" i="16"/>
  <c r="G161" i="16"/>
  <c r="H161" i="16"/>
  <c r="C162" i="16"/>
  <c r="F162" i="16"/>
  <c r="G162" i="16"/>
  <c r="H162" i="16"/>
  <c r="C163" i="16"/>
  <c r="F163" i="16"/>
  <c r="G163" i="16"/>
  <c r="H163" i="16"/>
  <c r="C164" i="16"/>
  <c r="F164" i="16"/>
  <c r="G164" i="16"/>
  <c r="H164" i="16"/>
  <c r="C165" i="16"/>
  <c r="F165" i="16"/>
  <c r="G165" i="16"/>
  <c r="H165" i="16"/>
  <c r="C166" i="16"/>
  <c r="F166" i="16"/>
  <c r="G166" i="16"/>
  <c r="H166" i="16"/>
  <c r="C167" i="16"/>
  <c r="F167" i="16"/>
  <c r="G167" i="16"/>
  <c r="H167" i="16"/>
  <c r="C168" i="16"/>
  <c r="F168" i="16"/>
  <c r="G168" i="16"/>
  <c r="H168" i="16"/>
  <c r="C169" i="16"/>
  <c r="F169" i="16"/>
  <c r="G169" i="16"/>
  <c r="H169" i="16"/>
  <c r="C170" i="16"/>
  <c r="F170" i="16"/>
  <c r="G170" i="16"/>
  <c r="H170" i="16"/>
  <c r="C171" i="16"/>
  <c r="F171" i="16"/>
  <c r="G171" i="16"/>
  <c r="H171" i="16"/>
  <c r="C172" i="16"/>
  <c r="F172" i="16"/>
  <c r="G172" i="16"/>
  <c r="H172" i="16"/>
  <c r="C173" i="16"/>
  <c r="F173" i="16"/>
  <c r="G173" i="16"/>
  <c r="H173" i="16"/>
  <c r="V3976" i="2"/>
  <c r="Y3976" i="2" s="1"/>
  <c r="U3976" i="2"/>
  <c r="X3976" i="2" s="1"/>
  <c r="S3976" i="2"/>
  <c r="R3976" i="2"/>
  <c r="V3920" i="2"/>
  <c r="Y3920" i="2" s="1"/>
  <c r="U3920" i="2"/>
  <c r="D247" i="12" s="1"/>
  <c r="S3920" i="2"/>
  <c r="R3920" i="2"/>
  <c r="Y3864" i="2"/>
  <c r="V3864" i="2"/>
  <c r="U3864" i="2"/>
  <c r="X3864" i="2" s="1"/>
  <c r="S3864" i="2"/>
  <c r="E172" i="12" s="1"/>
  <c r="R3864" i="2"/>
  <c r="D172" i="12" s="1"/>
  <c r="V3808" i="2"/>
  <c r="E245" i="12" s="1"/>
  <c r="U3808" i="2"/>
  <c r="S3808" i="2"/>
  <c r="R3808" i="2"/>
  <c r="V3752" i="2"/>
  <c r="E244" i="12" s="1"/>
  <c r="U3752" i="2"/>
  <c r="X3752" i="2" s="1"/>
  <c r="S3752" i="2"/>
  <c r="E170" i="12" s="1"/>
  <c r="R3752" i="2"/>
  <c r="V3696" i="2"/>
  <c r="Y3696" i="2" s="1"/>
  <c r="U3696" i="2"/>
  <c r="D243" i="12" s="1"/>
  <c r="S3696" i="2"/>
  <c r="R3696" i="2"/>
  <c r="V3640" i="2"/>
  <c r="Y3640" i="2" s="1"/>
  <c r="U3640" i="2"/>
  <c r="X3640" i="2" s="1"/>
  <c r="S3640" i="2"/>
  <c r="E168" i="12" s="1"/>
  <c r="R3640" i="2"/>
  <c r="D95" i="12" s="1"/>
  <c r="V3584" i="2"/>
  <c r="Y3584" i="2" s="1"/>
  <c r="U3584" i="2"/>
  <c r="D241" i="12" s="1"/>
  <c r="S3584" i="2"/>
  <c r="R3584" i="2"/>
  <c r="V3528" i="2"/>
  <c r="Y3528" i="2" s="1"/>
  <c r="U3528" i="2"/>
  <c r="X3528" i="2" s="1"/>
  <c r="S3528" i="2"/>
  <c r="E166" i="12" s="1"/>
  <c r="R3528" i="2"/>
  <c r="D93" i="12" s="1"/>
  <c r="V3472" i="2"/>
  <c r="E239" i="12" s="1"/>
  <c r="U3472" i="2"/>
  <c r="X3472" i="2" s="1"/>
  <c r="S3472" i="2"/>
  <c r="R3472" i="2"/>
  <c r="Y3416" i="2"/>
  <c r="V3416" i="2"/>
  <c r="U3416" i="2"/>
  <c r="X3416" i="2" s="1"/>
  <c r="S3416" i="2"/>
  <c r="E164" i="12" s="1"/>
  <c r="R3416" i="2"/>
  <c r="D164" i="12" s="1"/>
  <c r="V3360" i="2"/>
  <c r="Y3360" i="2" s="1"/>
  <c r="U3360" i="2"/>
  <c r="X3360" i="2" s="1"/>
  <c r="S3360" i="2"/>
  <c r="R3360" i="2"/>
  <c r="V3306" i="2"/>
  <c r="U3306" i="2"/>
  <c r="V3304" i="2"/>
  <c r="E236" i="12" s="1"/>
  <c r="U3304" i="2"/>
  <c r="X3304" i="2" s="1"/>
  <c r="S3304" i="2"/>
  <c r="E162" i="12" s="1"/>
  <c r="R3304" i="2"/>
  <c r="V3248" i="2"/>
  <c r="U3248" i="2"/>
  <c r="S3248" i="2"/>
  <c r="E88" i="12" s="1"/>
  <c r="R3248" i="2"/>
  <c r="V3192" i="2"/>
  <c r="E234" i="12" s="1"/>
  <c r="U3192" i="2"/>
  <c r="X3192" i="2" s="1"/>
  <c r="S3192" i="2"/>
  <c r="E160" i="12" s="1"/>
  <c r="R3192" i="2"/>
  <c r="D160" i="12" s="1"/>
  <c r="V3136" i="2"/>
  <c r="U3136" i="2"/>
  <c r="S3136" i="2"/>
  <c r="R3136" i="2"/>
  <c r="D86" i="12" s="1"/>
  <c r="V3080" i="2"/>
  <c r="Y3080" i="2" s="1"/>
  <c r="U3080" i="2"/>
  <c r="X3080" i="2" s="1"/>
  <c r="S3080" i="2"/>
  <c r="E158" i="12" s="1"/>
  <c r="R3080" i="2"/>
  <c r="D158" i="12" s="1"/>
  <c r="V3024" i="2"/>
  <c r="U3024" i="2"/>
  <c r="D231" i="12" s="1"/>
  <c r="S3024" i="2"/>
  <c r="E84" i="12" s="1"/>
  <c r="R3024" i="2"/>
  <c r="D157" i="12" s="1"/>
  <c r="V2968" i="2"/>
  <c r="Y2968" i="2" s="1"/>
  <c r="U2968" i="2"/>
  <c r="X2968" i="2" s="1"/>
  <c r="S2968" i="2"/>
  <c r="E156" i="12" s="1"/>
  <c r="R2968" i="2"/>
  <c r="D156" i="12" s="1"/>
  <c r="V2912" i="2"/>
  <c r="U2912" i="2"/>
  <c r="D229" i="12" s="1"/>
  <c r="S2912" i="2"/>
  <c r="R2912" i="2"/>
  <c r="D82" i="12" s="1"/>
  <c r="V2856" i="2"/>
  <c r="Y2856" i="2" s="1"/>
  <c r="U2856" i="2"/>
  <c r="X2856" i="2" s="1"/>
  <c r="S2856" i="2"/>
  <c r="E154" i="12" s="1"/>
  <c r="R2856" i="2"/>
  <c r="D154" i="12" s="1"/>
  <c r="X2800" i="2"/>
  <c r="V2800" i="2"/>
  <c r="Y2800" i="2" s="1"/>
  <c r="U2800" i="2"/>
  <c r="S2800" i="2"/>
  <c r="R2800" i="2"/>
  <c r="V2744" i="2"/>
  <c r="Y2744" i="2" s="1"/>
  <c r="U2744" i="2"/>
  <c r="X2744" i="2" s="1"/>
  <c r="S2744" i="2"/>
  <c r="R2744" i="2"/>
  <c r="V2688" i="2"/>
  <c r="Y2688" i="2" s="1"/>
  <c r="U2688" i="2"/>
  <c r="X2688" i="2" s="1"/>
  <c r="S2688" i="2"/>
  <c r="R2688" i="2"/>
  <c r="V2632" i="2"/>
  <c r="Y2632" i="2" s="1"/>
  <c r="U2632" i="2"/>
  <c r="X2632" i="2" s="1"/>
  <c r="S2632" i="2"/>
  <c r="R2632" i="2"/>
  <c r="V2576" i="2"/>
  <c r="Y2576" i="2" s="1"/>
  <c r="U2576" i="2"/>
  <c r="X2576" i="2" s="1"/>
  <c r="S2576" i="2"/>
  <c r="R2576" i="2"/>
  <c r="V2520" i="2"/>
  <c r="Y2520" i="2" s="1"/>
  <c r="U2520" i="2"/>
  <c r="X2520" i="2" s="1"/>
  <c r="S2520" i="2"/>
  <c r="R2520" i="2"/>
  <c r="V2464" i="2"/>
  <c r="Y2464" i="2" s="1"/>
  <c r="U2464" i="2"/>
  <c r="X2464" i="2" s="1"/>
  <c r="S2464" i="2"/>
  <c r="R2464" i="2"/>
  <c r="V2408" i="2"/>
  <c r="Y2408" i="2" s="1"/>
  <c r="U2408" i="2"/>
  <c r="X2408" i="2" s="1"/>
  <c r="S2408" i="2"/>
  <c r="R2408" i="2"/>
  <c r="V2352" i="2"/>
  <c r="Y2352" i="2" s="1"/>
  <c r="U2352" i="2"/>
  <c r="X2352" i="2" s="1"/>
  <c r="S2352" i="2"/>
  <c r="R2352" i="2"/>
  <c r="V2296" i="2"/>
  <c r="Y2296" i="2" s="1"/>
  <c r="U2296" i="2"/>
  <c r="X2296" i="2" s="1"/>
  <c r="S2296" i="2"/>
  <c r="R2296" i="2"/>
  <c r="V2240" i="2"/>
  <c r="Y2240" i="2" s="1"/>
  <c r="U2240" i="2"/>
  <c r="X2240" i="2" s="1"/>
  <c r="S2240" i="2"/>
  <c r="R2240" i="2"/>
  <c r="V2184" i="2"/>
  <c r="Y2184" i="2" s="1"/>
  <c r="U2184" i="2"/>
  <c r="X2184" i="2" s="1"/>
  <c r="S2184" i="2"/>
  <c r="R2184" i="2"/>
  <c r="V2128" i="2"/>
  <c r="Y2128" i="2" s="1"/>
  <c r="U2128" i="2"/>
  <c r="X2128" i="2" s="1"/>
  <c r="S2128" i="2"/>
  <c r="R2128" i="2"/>
  <c r="V2072" i="2"/>
  <c r="Y2072" i="2" s="1"/>
  <c r="U2072" i="2"/>
  <c r="X2072" i="2" s="1"/>
  <c r="S2072" i="2"/>
  <c r="R2072" i="2"/>
  <c r="V2018" i="2"/>
  <c r="U2018" i="2"/>
  <c r="Y2016" i="2"/>
  <c r="X2016" i="2"/>
  <c r="V2016" i="2"/>
  <c r="U2016" i="2"/>
  <c r="S2016" i="2"/>
  <c r="R2016" i="2"/>
  <c r="V1960" i="2"/>
  <c r="Y1960" i="2" s="1"/>
  <c r="U1960" i="2"/>
  <c r="X1960" i="2" s="1"/>
  <c r="S1960" i="2"/>
  <c r="R1960" i="2"/>
  <c r="V1904" i="2"/>
  <c r="Y1904" i="2" s="1"/>
  <c r="U1904" i="2"/>
  <c r="X1904" i="2" s="1"/>
  <c r="S1904" i="2"/>
  <c r="R1904" i="2"/>
  <c r="V1848" i="2"/>
  <c r="Y1848" i="2" s="1"/>
  <c r="U1848" i="2"/>
  <c r="X1848" i="2" s="1"/>
  <c r="S1848" i="2"/>
  <c r="R1848" i="2"/>
  <c r="V1792" i="2"/>
  <c r="Y1792" i="2" s="1"/>
  <c r="U1792" i="2"/>
  <c r="X1792" i="2" s="1"/>
  <c r="S1792" i="2"/>
  <c r="R1792" i="2"/>
  <c r="V1736" i="2"/>
  <c r="Y1736" i="2" s="1"/>
  <c r="U1736" i="2"/>
  <c r="X1736" i="2" s="1"/>
  <c r="S1736" i="2"/>
  <c r="R1736" i="2"/>
  <c r="V1680" i="2"/>
  <c r="Y1680" i="2" s="1"/>
  <c r="U1680" i="2"/>
  <c r="X1680" i="2" s="1"/>
  <c r="S1680" i="2"/>
  <c r="R1680" i="2"/>
  <c r="V1624" i="2"/>
  <c r="Y1624" i="2" s="1"/>
  <c r="U1624" i="2"/>
  <c r="X1624" i="2" s="1"/>
  <c r="S1624" i="2"/>
  <c r="R1624" i="2"/>
  <c r="V1568" i="2"/>
  <c r="Y1568" i="2" s="1"/>
  <c r="U1568" i="2"/>
  <c r="X1568" i="2" s="1"/>
  <c r="S1568" i="2"/>
  <c r="R1568" i="2"/>
  <c r="V1512" i="2"/>
  <c r="Y1512" i="2" s="1"/>
  <c r="U1512" i="2"/>
  <c r="X1512" i="2" s="1"/>
  <c r="S1512" i="2"/>
  <c r="R1512" i="2"/>
  <c r="V1456" i="2"/>
  <c r="Y1456" i="2" s="1"/>
  <c r="U1456" i="2"/>
  <c r="X1456" i="2" s="1"/>
  <c r="S1456" i="2"/>
  <c r="R1456" i="2"/>
  <c r="V1400" i="2"/>
  <c r="Y1400" i="2" s="1"/>
  <c r="U1400" i="2"/>
  <c r="X1400" i="2" s="1"/>
  <c r="S1400" i="2"/>
  <c r="R1400" i="2"/>
  <c r="Y1344" i="2"/>
  <c r="X1344" i="2"/>
  <c r="V1344" i="2"/>
  <c r="U1344" i="2"/>
  <c r="S1344" i="2"/>
  <c r="R1344" i="2"/>
  <c r="V1288" i="2"/>
  <c r="Y1288" i="2" s="1"/>
  <c r="U1288" i="2"/>
  <c r="X1288" i="2" s="1"/>
  <c r="S1288" i="2"/>
  <c r="R1288" i="2"/>
  <c r="V1232" i="2"/>
  <c r="Y1232" i="2" s="1"/>
  <c r="U1232" i="2"/>
  <c r="X1232" i="2" s="1"/>
  <c r="S1232" i="2"/>
  <c r="R1232" i="2"/>
  <c r="V1176" i="2"/>
  <c r="Y1176" i="2" s="1"/>
  <c r="U1176" i="2"/>
  <c r="X1176" i="2" s="1"/>
  <c r="S1176" i="2"/>
  <c r="R1176" i="2"/>
  <c r="V1120" i="2"/>
  <c r="Y1120" i="2" s="1"/>
  <c r="U1120" i="2"/>
  <c r="X1120" i="2" s="1"/>
  <c r="S1120" i="2"/>
  <c r="R1120" i="2"/>
  <c r="V1064" i="2"/>
  <c r="Y1064" i="2" s="1"/>
  <c r="U1064" i="2"/>
  <c r="X1064" i="2" s="1"/>
  <c r="S1064" i="2"/>
  <c r="R1064" i="2"/>
  <c r="V1008" i="2"/>
  <c r="Y1008" i="2" s="1"/>
  <c r="U1008" i="2"/>
  <c r="X1008" i="2" s="1"/>
  <c r="S1008" i="2"/>
  <c r="R1008" i="2"/>
  <c r="V952" i="2"/>
  <c r="Y952" i="2" s="1"/>
  <c r="U952" i="2"/>
  <c r="X952" i="2" s="1"/>
  <c r="S952" i="2"/>
  <c r="R952" i="2"/>
  <c r="V896" i="2"/>
  <c r="Y896" i="2" s="1"/>
  <c r="U896" i="2"/>
  <c r="X896" i="2" s="1"/>
  <c r="S896" i="2"/>
  <c r="R896" i="2"/>
  <c r="V840" i="2"/>
  <c r="Y840" i="2" s="1"/>
  <c r="U840" i="2"/>
  <c r="X840" i="2" s="1"/>
  <c r="S840" i="2"/>
  <c r="R840" i="2"/>
  <c r="V784" i="2"/>
  <c r="Y784" i="2" s="1"/>
  <c r="U784" i="2"/>
  <c r="X784" i="2" s="1"/>
  <c r="S784" i="2"/>
  <c r="R784" i="2"/>
  <c r="V730" i="2"/>
  <c r="U730" i="2"/>
  <c r="V728" i="2"/>
  <c r="Y728" i="2" s="1"/>
  <c r="U728" i="2"/>
  <c r="X728" i="2" s="1"/>
  <c r="S728" i="2"/>
  <c r="R728" i="2"/>
  <c r="V672" i="2"/>
  <c r="Y672" i="2" s="1"/>
  <c r="U672" i="2"/>
  <c r="X672" i="2" s="1"/>
  <c r="S672" i="2"/>
  <c r="R672" i="2"/>
  <c r="V616" i="2"/>
  <c r="Y616" i="2" s="1"/>
  <c r="U616" i="2"/>
  <c r="X616" i="2" s="1"/>
  <c r="S616" i="2"/>
  <c r="R616" i="2"/>
  <c r="V560" i="2"/>
  <c r="Y560" i="2" s="1"/>
  <c r="U560" i="2"/>
  <c r="X560" i="2" s="1"/>
  <c r="S560" i="2"/>
  <c r="R560" i="2"/>
  <c r="V504" i="2"/>
  <c r="Y504" i="2" s="1"/>
  <c r="U504" i="2"/>
  <c r="X504" i="2" s="1"/>
  <c r="S504" i="2"/>
  <c r="R504" i="2"/>
  <c r="V448" i="2"/>
  <c r="Y448" i="2" s="1"/>
  <c r="U448" i="2"/>
  <c r="X448" i="2" s="1"/>
  <c r="S448" i="2"/>
  <c r="R448" i="2"/>
  <c r="V392" i="2"/>
  <c r="Y392" i="2" s="1"/>
  <c r="U392" i="2"/>
  <c r="X392" i="2" s="1"/>
  <c r="S392" i="2"/>
  <c r="R392" i="2"/>
  <c r="V336" i="2"/>
  <c r="Y336" i="2" s="1"/>
  <c r="U336" i="2"/>
  <c r="X336" i="2" s="1"/>
  <c r="S336" i="2"/>
  <c r="R336" i="2"/>
  <c r="V280" i="2"/>
  <c r="Y280" i="2" s="1"/>
  <c r="U280" i="2"/>
  <c r="X280" i="2" s="1"/>
  <c r="S280" i="2"/>
  <c r="R280" i="2"/>
  <c r="V224" i="2"/>
  <c r="Y224" i="2" s="1"/>
  <c r="U224" i="2"/>
  <c r="X224" i="2" s="1"/>
  <c r="S224" i="2"/>
  <c r="R224" i="2"/>
  <c r="V168" i="2"/>
  <c r="Y168" i="2" s="1"/>
  <c r="U168" i="2"/>
  <c r="X168" i="2" s="1"/>
  <c r="S168" i="2"/>
  <c r="R168" i="2"/>
  <c r="V112" i="2"/>
  <c r="Y112" i="2" s="1"/>
  <c r="U112" i="2"/>
  <c r="X112" i="2" s="1"/>
  <c r="S112" i="2"/>
  <c r="R112" i="2"/>
  <c r="V56" i="2"/>
  <c r="Y56" i="2" s="1"/>
  <c r="U56" i="2"/>
  <c r="X56" i="2" s="1"/>
  <c r="S56" i="2"/>
  <c r="R56" i="2"/>
  <c r="C81" i="16"/>
  <c r="F81" i="16"/>
  <c r="G81" i="16"/>
  <c r="H81" i="16"/>
  <c r="C82" i="16"/>
  <c r="F82" i="16"/>
  <c r="G82" i="16"/>
  <c r="H82" i="16"/>
  <c r="C83" i="16"/>
  <c r="F83" i="16"/>
  <c r="G83" i="16"/>
  <c r="H83" i="16"/>
  <c r="C84" i="16"/>
  <c r="F84" i="16"/>
  <c r="G84" i="16"/>
  <c r="H84" i="16"/>
  <c r="C85" i="16"/>
  <c r="F85" i="16"/>
  <c r="G85" i="16"/>
  <c r="H85" i="16"/>
  <c r="C86" i="16"/>
  <c r="F86" i="16"/>
  <c r="G86" i="16"/>
  <c r="H86" i="16"/>
  <c r="C87" i="16"/>
  <c r="F87" i="16"/>
  <c r="G87" i="16"/>
  <c r="H87" i="16"/>
  <c r="C88" i="16"/>
  <c r="F88" i="16"/>
  <c r="G88" i="16"/>
  <c r="H88" i="16"/>
  <c r="C89" i="16"/>
  <c r="F89" i="16"/>
  <c r="G89" i="16"/>
  <c r="H89" i="16"/>
  <c r="C90" i="16"/>
  <c r="F90" i="16"/>
  <c r="G90" i="16"/>
  <c r="H90" i="16"/>
  <c r="C91" i="16"/>
  <c r="F91" i="16"/>
  <c r="G91" i="16"/>
  <c r="H91" i="16"/>
  <c r="C92" i="16"/>
  <c r="F92" i="16"/>
  <c r="G92" i="16"/>
  <c r="H92" i="16"/>
  <c r="C93" i="16"/>
  <c r="F93" i="16"/>
  <c r="G93" i="16"/>
  <c r="H93" i="16"/>
  <c r="C94" i="16"/>
  <c r="F94" i="16"/>
  <c r="G94" i="16"/>
  <c r="H94" i="16"/>
  <c r="C95" i="16"/>
  <c r="F95" i="16"/>
  <c r="G95" i="16"/>
  <c r="H95" i="16"/>
  <c r="C96" i="16"/>
  <c r="F96" i="16"/>
  <c r="G96" i="16"/>
  <c r="H96" i="16"/>
  <c r="C97" i="16"/>
  <c r="F97" i="16"/>
  <c r="G97" i="16"/>
  <c r="H97" i="16"/>
  <c r="C98" i="16"/>
  <c r="F98" i="16"/>
  <c r="G98" i="16"/>
  <c r="H98" i="16"/>
  <c r="C99" i="16"/>
  <c r="F99" i="16"/>
  <c r="G99" i="16"/>
  <c r="H99" i="16"/>
  <c r="C100" i="16"/>
  <c r="F100" i="16"/>
  <c r="G100" i="16"/>
  <c r="H100" i="16"/>
  <c r="C228" i="12"/>
  <c r="F228" i="12"/>
  <c r="G228" i="12"/>
  <c r="H228" i="12"/>
  <c r="C229" i="12"/>
  <c r="F229" i="12"/>
  <c r="G229" i="12"/>
  <c r="H229" i="12"/>
  <c r="C230" i="12"/>
  <c r="F230" i="12"/>
  <c r="G230" i="12"/>
  <c r="H230" i="12"/>
  <c r="C231" i="12"/>
  <c r="F231" i="12"/>
  <c r="G231" i="12"/>
  <c r="H231" i="12"/>
  <c r="C232" i="12"/>
  <c r="D232" i="12"/>
  <c r="E232" i="12"/>
  <c r="F232" i="12"/>
  <c r="G232" i="12"/>
  <c r="H232" i="12"/>
  <c r="C233" i="12"/>
  <c r="F233" i="12"/>
  <c r="G233" i="12"/>
  <c r="H233" i="12"/>
  <c r="C234" i="12"/>
  <c r="F234" i="12"/>
  <c r="G234" i="12"/>
  <c r="H234" i="12"/>
  <c r="C235" i="12"/>
  <c r="F235" i="12"/>
  <c r="G235" i="12"/>
  <c r="H235" i="12"/>
  <c r="C236" i="12"/>
  <c r="F236" i="12"/>
  <c r="G236" i="12"/>
  <c r="H236" i="12"/>
  <c r="C237" i="12"/>
  <c r="F237" i="12"/>
  <c r="G237" i="12"/>
  <c r="H237" i="12"/>
  <c r="C238" i="12"/>
  <c r="E238" i="12"/>
  <c r="F238" i="12"/>
  <c r="G238" i="12"/>
  <c r="H238" i="12"/>
  <c r="C239" i="12"/>
  <c r="F239" i="12"/>
  <c r="G239" i="12"/>
  <c r="H239" i="12"/>
  <c r="C240" i="12"/>
  <c r="D240" i="12"/>
  <c r="E240" i="12"/>
  <c r="F240" i="12"/>
  <c r="G240" i="12"/>
  <c r="H240" i="12"/>
  <c r="C241" i="12"/>
  <c r="F241" i="12"/>
  <c r="G241" i="12"/>
  <c r="H241" i="12"/>
  <c r="C242" i="12"/>
  <c r="D242" i="12"/>
  <c r="E242" i="12"/>
  <c r="F242" i="12"/>
  <c r="G242" i="12"/>
  <c r="H242" i="12"/>
  <c r="C243" i="12"/>
  <c r="F243" i="12"/>
  <c r="G243" i="12"/>
  <c r="H243" i="12"/>
  <c r="C244" i="12"/>
  <c r="F244" i="12"/>
  <c r="G244" i="12"/>
  <c r="H244" i="12"/>
  <c r="C245" i="12"/>
  <c r="F245" i="12"/>
  <c r="G245" i="12"/>
  <c r="H245" i="12"/>
  <c r="C246" i="12"/>
  <c r="D246" i="12"/>
  <c r="E246" i="12"/>
  <c r="F246" i="12"/>
  <c r="G246" i="12"/>
  <c r="H246" i="12"/>
  <c r="C247" i="12"/>
  <c r="F247" i="12"/>
  <c r="G247" i="12"/>
  <c r="H247" i="12"/>
  <c r="C154" i="12"/>
  <c r="F154" i="12"/>
  <c r="G154" i="12"/>
  <c r="H154" i="12"/>
  <c r="C155" i="12"/>
  <c r="D155" i="12"/>
  <c r="E155" i="12"/>
  <c r="F155" i="12"/>
  <c r="G155" i="12"/>
  <c r="H155" i="12"/>
  <c r="C156" i="12"/>
  <c r="F156" i="12"/>
  <c r="G156" i="12"/>
  <c r="H156" i="12"/>
  <c r="C157" i="12"/>
  <c r="F157" i="12"/>
  <c r="G157" i="12"/>
  <c r="H157" i="12"/>
  <c r="C158" i="12"/>
  <c r="F158" i="12"/>
  <c r="G158" i="12"/>
  <c r="H158" i="12"/>
  <c r="C159" i="12"/>
  <c r="D159" i="12"/>
  <c r="E159" i="12"/>
  <c r="F159" i="12"/>
  <c r="G159" i="12"/>
  <c r="H159" i="12"/>
  <c r="C160" i="12"/>
  <c r="F160" i="12"/>
  <c r="G160" i="12"/>
  <c r="H160" i="12"/>
  <c r="C161" i="12"/>
  <c r="F161" i="12"/>
  <c r="G161" i="12"/>
  <c r="H161" i="12"/>
  <c r="C162" i="12"/>
  <c r="D162" i="12"/>
  <c r="F162" i="12"/>
  <c r="G162" i="12"/>
  <c r="H162" i="12"/>
  <c r="C163" i="12"/>
  <c r="F163" i="12"/>
  <c r="G163" i="12"/>
  <c r="H163" i="12"/>
  <c r="C164" i="12"/>
  <c r="F164" i="12"/>
  <c r="G164" i="12"/>
  <c r="H164" i="12"/>
  <c r="C165" i="12"/>
  <c r="F165" i="12"/>
  <c r="G165" i="12"/>
  <c r="H165" i="12"/>
  <c r="C166" i="12"/>
  <c r="D166" i="12"/>
  <c r="F166" i="12"/>
  <c r="G166" i="12"/>
  <c r="H166" i="12"/>
  <c r="C167" i="12"/>
  <c r="F167" i="12"/>
  <c r="G167" i="12"/>
  <c r="H167" i="12"/>
  <c r="C168" i="12"/>
  <c r="F168" i="12"/>
  <c r="G168" i="12"/>
  <c r="H168" i="12"/>
  <c r="C169" i="12"/>
  <c r="F169" i="12"/>
  <c r="G169" i="12"/>
  <c r="H169" i="12"/>
  <c r="C170" i="12"/>
  <c r="D170" i="12"/>
  <c r="F170" i="12"/>
  <c r="G170" i="12"/>
  <c r="H170" i="12"/>
  <c r="C171" i="12"/>
  <c r="F171" i="12"/>
  <c r="G171" i="12"/>
  <c r="H171" i="12"/>
  <c r="C172" i="12"/>
  <c r="F172" i="12"/>
  <c r="G172" i="12"/>
  <c r="H172" i="12"/>
  <c r="C173" i="12"/>
  <c r="F173" i="12"/>
  <c r="G173" i="12"/>
  <c r="H173" i="12"/>
  <c r="C81" i="12"/>
  <c r="D81" i="12"/>
  <c r="F81" i="12"/>
  <c r="G81" i="12"/>
  <c r="H81" i="12"/>
  <c r="C82" i="12"/>
  <c r="E82" i="12"/>
  <c r="F82" i="12"/>
  <c r="G82" i="12"/>
  <c r="H82" i="12"/>
  <c r="C83" i="12"/>
  <c r="F83" i="12"/>
  <c r="G83" i="12"/>
  <c r="H83" i="12"/>
  <c r="C84" i="12"/>
  <c r="F84" i="12"/>
  <c r="G84" i="12"/>
  <c r="H84" i="12"/>
  <c r="C85" i="12"/>
  <c r="D85" i="12"/>
  <c r="F85" i="12"/>
  <c r="G85" i="12"/>
  <c r="H85" i="12"/>
  <c r="C86" i="12"/>
  <c r="E86" i="12"/>
  <c r="F86" i="12"/>
  <c r="G86" i="12"/>
  <c r="H86" i="12"/>
  <c r="C87" i="12"/>
  <c r="F87" i="12"/>
  <c r="G87" i="12"/>
  <c r="H87" i="12"/>
  <c r="C88" i="12"/>
  <c r="F88" i="12"/>
  <c r="G88" i="12"/>
  <c r="H88" i="12"/>
  <c r="C89" i="12"/>
  <c r="D89" i="12"/>
  <c r="F89" i="12"/>
  <c r="G89" i="12"/>
  <c r="H89" i="12"/>
  <c r="C90" i="12"/>
  <c r="F90" i="12"/>
  <c r="G90" i="12"/>
  <c r="H90" i="12"/>
  <c r="C91" i="12"/>
  <c r="D91" i="12"/>
  <c r="F91" i="12"/>
  <c r="G91" i="12"/>
  <c r="H91" i="12"/>
  <c r="C92" i="12"/>
  <c r="F92" i="12"/>
  <c r="G92" i="12"/>
  <c r="H92" i="12"/>
  <c r="C93" i="12"/>
  <c r="F93" i="12"/>
  <c r="G93" i="12"/>
  <c r="H93" i="12"/>
  <c r="C94" i="12"/>
  <c r="F94" i="12"/>
  <c r="G94" i="12"/>
  <c r="H94" i="12"/>
  <c r="C95" i="12"/>
  <c r="F95" i="12"/>
  <c r="G95" i="12"/>
  <c r="H95" i="12"/>
  <c r="C96" i="12"/>
  <c r="F96" i="12"/>
  <c r="G96" i="12"/>
  <c r="H96" i="12"/>
  <c r="C97" i="12"/>
  <c r="D97" i="12"/>
  <c r="F97" i="12"/>
  <c r="G97" i="12"/>
  <c r="H97" i="12"/>
  <c r="C98" i="12"/>
  <c r="F98" i="12"/>
  <c r="G98" i="12"/>
  <c r="H98" i="12"/>
  <c r="C99" i="12"/>
  <c r="D99" i="12"/>
  <c r="F99" i="12"/>
  <c r="G99" i="12"/>
  <c r="H99" i="12"/>
  <c r="C100" i="12"/>
  <c r="F100" i="12"/>
  <c r="G100" i="12"/>
  <c r="H100" i="12"/>
  <c r="Y3752" i="2" l="1"/>
  <c r="D168" i="12"/>
  <c r="D244" i="12"/>
  <c r="J244" i="12" s="1"/>
  <c r="D141" i="9" s="1"/>
  <c r="E228" i="12"/>
  <c r="D236" i="12"/>
  <c r="J236" i="12" s="1"/>
  <c r="D133" i="9" s="1"/>
  <c r="D228" i="12"/>
  <c r="J228" i="12" s="1"/>
  <c r="D125" i="9" s="1"/>
  <c r="D238" i="12"/>
  <c r="J238" i="12" s="1"/>
  <c r="D135" i="9" s="1"/>
  <c r="D88" i="12"/>
  <c r="J88" i="12"/>
  <c r="D60" i="9" s="1"/>
  <c r="V60" i="9" s="1"/>
  <c r="D87" i="12"/>
  <c r="D234" i="12"/>
  <c r="J234" i="12" s="1"/>
  <c r="D131" i="9" s="1"/>
  <c r="E161" i="12"/>
  <c r="D161" i="12"/>
  <c r="J86" i="12"/>
  <c r="K86" i="12" s="1"/>
  <c r="G396" i="19"/>
  <c r="D84" i="12"/>
  <c r="E157" i="12"/>
  <c r="J84" i="12"/>
  <c r="D56" i="9" s="1"/>
  <c r="V56" i="9" s="1"/>
  <c r="D83" i="12"/>
  <c r="E230" i="12"/>
  <c r="D230" i="12"/>
  <c r="H384" i="27"/>
  <c r="H385" i="6"/>
  <c r="G393" i="6"/>
  <c r="F392" i="19"/>
  <c r="G397" i="27"/>
  <c r="J212" i="9"/>
  <c r="J210" i="9"/>
  <c r="J204" i="9"/>
  <c r="J202" i="9"/>
  <c r="J200" i="9"/>
  <c r="J211" i="9"/>
  <c r="J205" i="9"/>
  <c r="J199" i="9"/>
  <c r="I209" i="9"/>
  <c r="I215" i="9"/>
  <c r="I211" i="9"/>
  <c r="I207" i="9"/>
  <c r="I205" i="9"/>
  <c r="I203" i="9"/>
  <c r="I213" i="9"/>
  <c r="I201" i="9"/>
  <c r="I212" i="9"/>
  <c r="I210" i="9"/>
  <c r="I204" i="9"/>
  <c r="I202" i="9"/>
  <c r="I200" i="9"/>
  <c r="H211" i="9"/>
  <c r="H207" i="9"/>
  <c r="H212" i="9"/>
  <c r="H210" i="9"/>
  <c r="H208" i="9"/>
  <c r="H204" i="9"/>
  <c r="H202" i="9"/>
  <c r="H200" i="9"/>
  <c r="H213" i="9"/>
  <c r="H209" i="9"/>
  <c r="H205" i="9"/>
  <c r="G201" i="9"/>
  <c r="G214" i="9"/>
  <c r="G215" i="9"/>
  <c r="G213" i="9"/>
  <c r="G211" i="9"/>
  <c r="G209" i="9"/>
  <c r="G207" i="9"/>
  <c r="G205" i="9"/>
  <c r="G203" i="9"/>
  <c r="G212" i="9"/>
  <c r="G206" i="9"/>
  <c r="G199" i="9"/>
  <c r="G210" i="9"/>
  <c r="G204" i="9"/>
  <c r="G200" i="9"/>
  <c r="F213" i="9"/>
  <c r="F199" i="9"/>
  <c r="F214" i="9"/>
  <c r="F208" i="9"/>
  <c r="F202" i="9"/>
  <c r="F211" i="9"/>
  <c r="F207" i="9"/>
  <c r="F203" i="9"/>
  <c r="F210" i="9"/>
  <c r="F204" i="9"/>
  <c r="F200" i="9"/>
  <c r="F215" i="9"/>
  <c r="F209" i="9"/>
  <c r="F205" i="9"/>
  <c r="F212" i="9"/>
  <c r="F206" i="9"/>
  <c r="J242" i="12"/>
  <c r="D139" i="9" s="1"/>
  <c r="J232" i="12"/>
  <c r="D129" i="9" s="1"/>
  <c r="J243" i="12"/>
  <c r="D140" i="9" s="1"/>
  <c r="J246" i="12"/>
  <c r="D143" i="9" s="1"/>
  <c r="J82" i="12"/>
  <c r="K82" i="12" s="1"/>
  <c r="J240" i="12"/>
  <c r="D137" i="9" s="1"/>
  <c r="J241" i="12"/>
  <c r="D138" i="9" s="1"/>
  <c r="J247" i="12"/>
  <c r="D144" i="9" s="1"/>
  <c r="H144" i="9"/>
  <c r="H397" i="19"/>
  <c r="H395" i="19"/>
  <c r="J144" i="9"/>
  <c r="G144" i="9"/>
  <c r="H304" i="27"/>
  <c r="H378" i="27"/>
  <c r="G392" i="27"/>
  <c r="H383" i="27"/>
  <c r="H386" i="27"/>
  <c r="H382" i="27"/>
  <c r="H380" i="27"/>
  <c r="H396" i="27"/>
  <c r="H390" i="27"/>
  <c r="H308" i="27"/>
  <c r="H394" i="27"/>
  <c r="H388" i="27"/>
  <c r="H306" i="27"/>
  <c r="G394" i="27"/>
  <c r="G388" i="27"/>
  <c r="G382" i="27"/>
  <c r="G396" i="27"/>
  <c r="G390" i="27"/>
  <c r="H392" i="27"/>
  <c r="F322" i="27"/>
  <c r="F396" i="27"/>
  <c r="F316" i="27"/>
  <c r="F390" i="27"/>
  <c r="F314" i="27"/>
  <c r="F388" i="27"/>
  <c r="G310" i="27"/>
  <c r="G384" i="27"/>
  <c r="G304" i="27"/>
  <c r="G378" i="27"/>
  <c r="E316" i="27"/>
  <c r="F310" i="27"/>
  <c r="F384" i="27"/>
  <c r="F308" i="27"/>
  <c r="F382" i="27"/>
  <c r="F304" i="27"/>
  <c r="F378" i="27"/>
  <c r="F392" i="27"/>
  <c r="G308" i="27"/>
  <c r="H321" i="27"/>
  <c r="H395" i="27"/>
  <c r="H319" i="27"/>
  <c r="H393" i="27"/>
  <c r="H391" i="27"/>
  <c r="G386" i="27"/>
  <c r="F386" i="27"/>
  <c r="F394" i="27"/>
  <c r="G380" i="27"/>
  <c r="F380" i="27"/>
  <c r="H397" i="27"/>
  <c r="H389" i="27"/>
  <c r="G315" i="27"/>
  <c r="G389" i="27"/>
  <c r="G391" i="27"/>
  <c r="H385" i="27"/>
  <c r="H379" i="27"/>
  <c r="F323" i="27"/>
  <c r="F397" i="27"/>
  <c r="F321" i="27"/>
  <c r="F395" i="27"/>
  <c r="F319" i="27"/>
  <c r="F393" i="27"/>
  <c r="F391" i="27"/>
  <c r="F315" i="27"/>
  <c r="F389" i="27"/>
  <c r="G313" i="27"/>
  <c r="G387" i="27"/>
  <c r="G311" i="27"/>
  <c r="G385" i="27"/>
  <c r="G309" i="27"/>
  <c r="G383" i="27"/>
  <c r="G307" i="27"/>
  <c r="G381" i="27"/>
  <c r="G379" i="27"/>
  <c r="F313" i="27"/>
  <c r="F387" i="27"/>
  <c r="F311" i="27"/>
  <c r="F385" i="27"/>
  <c r="F309" i="27"/>
  <c r="F383" i="27"/>
  <c r="F307" i="27"/>
  <c r="F381" i="27"/>
  <c r="F379" i="27"/>
  <c r="G305" i="27"/>
  <c r="G393" i="27"/>
  <c r="F305" i="27"/>
  <c r="H387" i="27"/>
  <c r="H381" i="27"/>
  <c r="G395" i="27"/>
  <c r="G383" i="23"/>
  <c r="H383" i="23"/>
  <c r="G389" i="23"/>
  <c r="H395" i="23"/>
  <c r="H381" i="23"/>
  <c r="G381" i="23"/>
  <c r="G393" i="23"/>
  <c r="H385" i="23"/>
  <c r="H379" i="23"/>
  <c r="H387" i="23"/>
  <c r="H391" i="23"/>
  <c r="G385" i="23"/>
  <c r="G379" i="23"/>
  <c r="G387" i="23"/>
  <c r="G391" i="23"/>
  <c r="G395" i="23"/>
  <c r="G397" i="23"/>
  <c r="F393" i="23"/>
  <c r="F396" i="23"/>
  <c r="F392" i="23"/>
  <c r="F395" i="23"/>
  <c r="F391" i="23"/>
  <c r="H378" i="23"/>
  <c r="F387" i="23"/>
  <c r="F389" i="23"/>
  <c r="H382" i="23"/>
  <c r="G380" i="23"/>
  <c r="G396" i="23"/>
  <c r="G384" i="23"/>
  <c r="F397" i="23"/>
  <c r="G382" i="23"/>
  <c r="G322" i="23"/>
  <c r="H397" i="23"/>
  <c r="H393" i="23"/>
  <c r="H389" i="23"/>
  <c r="F313" i="23"/>
  <c r="F385" i="23"/>
  <c r="F383" i="23"/>
  <c r="F379" i="23"/>
  <c r="G306" i="23"/>
  <c r="H396" i="23"/>
  <c r="H394" i="23"/>
  <c r="H392" i="23"/>
  <c r="H390" i="23"/>
  <c r="H388" i="23"/>
  <c r="H386" i="23"/>
  <c r="H384" i="23"/>
  <c r="H380" i="23"/>
  <c r="G310" i="23"/>
  <c r="F390" i="23"/>
  <c r="F386" i="23"/>
  <c r="F380" i="23"/>
  <c r="H304" i="23"/>
  <c r="F381" i="23"/>
  <c r="F318" i="23"/>
  <c r="G394" i="23"/>
  <c r="G392" i="23"/>
  <c r="G390" i="23"/>
  <c r="G388" i="23"/>
  <c r="G386" i="23"/>
  <c r="G378" i="23"/>
  <c r="F394" i="23"/>
  <c r="F388" i="23"/>
  <c r="F384" i="23"/>
  <c r="F382" i="23"/>
  <c r="F378" i="23"/>
  <c r="G388" i="19"/>
  <c r="F380" i="19"/>
  <c r="H380" i="19"/>
  <c r="G380" i="19"/>
  <c r="H385" i="19"/>
  <c r="F306" i="19"/>
  <c r="H381" i="19"/>
  <c r="H388" i="19"/>
  <c r="F388" i="19"/>
  <c r="H393" i="19"/>
  <c r="H387" i="19"/>
  <c r="H379" i="19"/>
  <c r="H383" i="19"/>
  <c r="H386" i="19"/>
  <c r="H378" i="19"/>
  <c r="G384" i="19"/>
  <c r="F396" i="19"/>
  <c r="H391" i="19"/>
  <c r="G386" i="19"/>
  <c r="G378" i="19"/>
  <c r="F384" i="19"/>
  <c r="F386" i="19"/>
  <c r="F378" i="19"/>
  <c r="G395" i="19"/>
  <c r="G390" i="19"/>
  <c r="H382" i="19"/>
  <c r="F395" i="19"/>
  <c r="H392" i="19"/>
  <c r="F390" i="19"/>
  <c r="G385" i="19"/>
  <c r="G382" i="19"/>
  <c r="G310" i="19"/>
  <c r="G397" i="19"/>
  <c r="G392" i="19"/>
  <c r="F382" i="19"/>
  <c r="G391" i="19"/>
  <c r="F397" i="19"/>
  <c r="H394" i="19"/>
  <c r="H384" i="19"/>
  <c r="G389" i="19"/>
  <c r="F387" i="19"/>
  <c r="F389" i="19"/>
  <c r="G381" i="19"/>
  <c r="F391" i="19"/>
  <c r="G393" i="19"/>
  <c r="G383" i="19"/>
  <c r="F393" i="19"/>
  <c r="H390" i="19"/>
  <c r="G394" i="19"/>
  <c r="G387" i="19"/>
  <c r="G379" i="19"/>
  <c r="H396" i="19"/>
  <c r="F394" i="19"/>
  <c r="H389" i="19"/>
  <c r="F313" i="19"/>
  <c r="F385" i="19"/>
  <c r="F383" i="19"/>
  <c r="F381" i="19"/>
  <c r="F379" i="19"/>
  <c r="F387" i="6"/>
  <c r="G397" i="6"/>
  <c r="F383" i="6"/>
  <c r="F389" i="6"/>
  <c r="F393" i="6"/>
  <c r="F397" i="6"/>
  <c r="H381" i="6"/>
  <c r="G381" i="6"/>
  <c r="F379" i="6"/>
  <c r="F381" i="6"/>
  <c r="G385" i="6"/>
  <c r="H389" i="6"/>
  <c r="F385" i="6"/>
  <c r="H393" i="6"/>
  <c r="G389" i="6"/>
  <c r="H390" i="6"/>
  <c r="H382" i="6"/>
  <c r="G394" i="6"/>
  <c r="G390" i="6"/>
  <c r="G382" i="6"/>
  <c r="G380" i="6"/>
  <c r="F396" i="6"/>
  <c r="F388" i="6"/>
  <c r="F384" i="6"/>
  <c r="F378" i="6"/>
  <c r="F310" i="6"/>
  <c r="G395" i="6"/>
  <c r="H379" i="6"/>
  <c r="F322" i="6"/>
  <c r="F305" i="6"/>
  <c r="F395" i="6"/>
  <c r="H391" i="6"/>
  <c r="G379" i="6"/>
  <c r="G391" i="6"/>
  <c r="H387" i="6"/>
  <c r="H383" i="6"/>
  <c r="F391" i="6"/>
  <c r="G387" i="6"/>
  <c r="G383" i="6"/>
  <c r="H316" i="6"/>
  <c r="G316" i="6"/>
  <c r="H395" i="6"/>
  <c r="H397" i="6"/>
  <c r="H308" i="6"/>
  <c r="G320" i="6"/>
  <c r="G308" i="6"/>
  <c r="F314" i="6"/>
  <c r="H396" i="6"/>
  <c r="H394" i="6"/>
  <c r="H392" i="6"/>
  <c r="H388" i="6"/>
  <c r="H386" i="6"/>
  <c r="H384" i="6"/>
  <c r="H380" i="6"/>
  <c r="H378" i="6"/>
  <c r="G306" i="6"/>
  <c r="G396" i="6"/>
  <c r="G392" i="6"/>
  <c r="G388" i="6"/>
  <c r="G386" i="6"/>
  <c r="G384" i="6"/>
  <c r="G378" i="6"/>
  <c r="F394" i="6"/>
  <c r="F392" i="6"/>
  <c r="F390" i="6"/>
  <c r="F386" i="6"/>
  <c r="F382" i="6"/>
  <c r="F380" i="6"/>
  <c r="F304" i="6"/>
  <c r="G391" i="13"/>
  <c r="F391" i="13"/>
  <c r="F381" i="13"/>
  <c r="F387" i="13"/>
  <c r="F383" i="13"/>
  <c r="H387" i="13"/>
  <c r="H397" i="13"/>
  <c r="G387" i="13"/>
  <c r="G397" i="13"/>
  <c r="H383" i="13"/>
  <c r="F397" i="13"/>
  <c r="H393" i="13"/>
  <c r="G383" i="13"/>
  <c r="F309" i="13"/>
  <c r="G393" i="13"/>
  <c r="H379" i="13"/>
  <c r="F393" i="13"/>
  <c r="H389" i="13"/>
  <c r="G379" i="13"/>
  <c r="G380" i="13"/>
  <c r="F390" i="13"/>
  <c r="F378" i="13"/>
  <c r="H395" i="13"/>
  <c r="G385" i="13"/>
  <c r="G395" i="13"/>
  <c r="F385" i="13"/>
  <c r="H381" i="13"/>
  <c r="H396" i="13"/>
  <c r="H390" i="13"/>
  <c r="G389" i="13"/>
  <c r="F379" i="13"/>
  <c r="G396" i="13"/>
  <c r="G390" i="13"/>
  <c r="F389" i="13"/>
  <c r="H385" i="13"/>
  <c r="F396" i="13"/>
  <c r="F395" i="13"/>
  <c r="H391" i="13"/>
  <c r="G381" i="13"/>
  <c r="G306" i="13"/>
  <c r="H322" i="13"/>
  <c r="H316" i="13"/>
  <c r="H394" i="13"/>
  <c r="H392" i="13"/>
  <c r="H388" i="13"/>
  <c r="H386" i="13"/>
  <c r="H384" i="13"/>
  <c r="H382" i="13"/>
  <c r="H380" i="13"/>
  <c r="H378" i="13"/>
  <c r="G322" i="13"/>
  <c r="G316" i="13"/>
  <c r="G394" i="13"/>
  <c r="G392" i="13"/>
  <c r="G388" i="13"/>
  <c r="G386" i="13"/>
  <c r="G384" i="13"/>
  <c r="G382" i="13"/>
  <c r="G378" i="13"/>
  <c r="F322" i="13"/>
  <c r="F316" i="13"/>
  <c r="F394" i="13"/>
  <c r="F392" i="13"/>
  <c r="F388" i="13"/>
  <c r="F386" i="13"/>
  <c r="F384" i="13"/>
  <c r="F382" i="13"/>
  <c r="F380" i="13"/>
  <c r="F304" i="13"/>
  <c r="D233" i="12"/>
  <c r="X3136" i="2"/>
  <c r="E233" i="12"/>
  <c r="Y3136" i="2"/>
  <c r="D165" i="12"/>
  <c r="D92" i="12"/>
  <c r="E173" i="12"/>
  <c r="E100" i="12"/>
  <c r="J100" i="12" s="1"/>
  <c r="K100" i="12" s="1"/>
  <c r="D171" i="12"/>
  <c r="D98" i="12"/>
  <c r="E171" i="12"/>
  <c r="E98" i="12"/>
  <c r="J98" i="12" s="1"/>
  <c r="K98" i="12" s="1"/>
  <c r="D245" i="12"/>
  <c r="X3808" i="2"/>
  <c r="E229" i="12"/>
  <c r="Y2912" i="2"/>
  <c r="D96" i="12"/>
  <c r="D169" i="12"/>
  <c r="D100" i="12"/>
  <c r="D173" i="12"/>
  <c r="E165" i="12"/>
  <c r="E92" i="12"/>
  <c r="J92" i="12" s="1"/>
  <c r="K92" i="12" s="1"/>
  <c r="E231" i="12"/>
  <c r="J231" i="12" s="1"/>
  <c r="D128" i="9" s="1"/>
  <c r="Y3024" i="2"/>
  <c r="D163" i="12"/>
  <c r="D90" i="12"/>
  <c r="X3024" i="2"/>
  <c r="E90" i="12"/>
  <c r="J90" i="12" s="1"/>
  <c r="K90" i="12" s="1"/>
  <c r="E163" i="12"/>
  <c r="X2912" i="2"/>
  <c r="D235" i="12"/>
  <c r="X3248" i="2"/>
  <c r="E96" i="12"/>
  <c r="J96" i="12" s="1"/>
  <c r="K96" i="12" s="1"/>
  <c r="E169" i="12"/>
  <c r="D167" i="12"/>
  <c r="D94" i="12"/>
  <c r="E167" i="12"/>
  <c r="E94" i="12"/>
  <c r="J94" i="12" s="1"/>
  <c r="K94" i="12" s="1"/>
  <c r="E235" i="12"/>
  <c r="Y3248" i="2"/>
  <c r="X3696" i="2"/>
  <c r="E247" i="12"/>
  <c r="E241" i="12"/>
  <c r="E237" i="12"/>
  <c r="Y3472" i="2"/>
  <c r="D237" i="12"/>
  <c r="Y3192" i="2"/>
  <c r="Y3304" i="2"/>
  <c r="E243" i="12"/>
  <c r="Y3808" i="2"/>
  <c r="D239" i="12"/>
  <c r="X3584" i="2"/>
  <c r="X3920" i="2"/>
  <c r="E99" i="12"/>
  <c r="J99" i="12" s="1"/>
  <c r="K99" i="12" s="1"/>
  <c r="E97" i="12"/>
  <c r="J97" i="12" s="1"/>
  <c r="K97" i="12" s="1"/>
  <c r="E95" i="12"/>
  <c r="J95" i="12" s="1"/>
  <c r="K95" i="12" s="1"/>
  <c r="E93" i="12"/>
  <c r="J93" i="12" s="1"/>
  <c r="K93" i="12" s="1"/>
  <c r="E91" i="12"/>
  <c r="J91" i="12" s="1"/>
  <c r="D63" i="9" s="1"/>
  <c r="V63" i="9" s="1"/>
  <c r="E89" i="12"/>
  <c r="J89" i="12" s="1"/>
  <c r="E87" i="12"/>
  <c r="J87" i="12" s="1"/>
  <c r="D59" i="9" s="1"/>
  <c r="V59" i="9" s="1"/>
  <c r="E85" i="12"/>
  <c r="J85" i="12" s="1"/>
  <c r="K85" i="12" s="1"/>
  <c r="E83" i="12"/>
  <c r="J83" i="12" s="1"/>
  <c r="K83" i="12" s="1"/>
  <c r="E81" i="12"/>
  <c r="J81" i="12" s="1"/>
  <c r="K81" i="12" s="1"/>
  <c r="V3976" i="26"/>
  <c r="Y3976" i="26" s="1"/>
  <c r="U3976" i="26"/>
  <c r="X3976" i="26" s="1"/>
  <c r="S3976" i="26"/>
  <c r="R3976" i="26"/>
  <c r="V3920" i="26"/>
  <c r="U3920" i="26"/>
  <c r="S3920" i="26"/>
  <c r="R3920" i="26"/>
  <c r="V3864" i="26"/>
  <c r="E247" i="27" s="1"/>
  <c r="U3864" i="26"/>
  <c r="S3864" i="26"/>
  <c r="R3864" i="26"/>
  <c r="V3808" i="26"/>
  <c r="U3808" i="26"/>
  <c r="S3808" i="26"/>
  <c r="R3808" i="26"/>
  <c r="V3752" i="26"/>
  <c r="E245" i="27" s="1"/>
  <c r="E320" i="27" s="1"/>
  <c r="U3752" i="26"/>
  <c r="S3752" i="26"/>
  <c r="R3752" i="26"/>
  <c r="V3696" i="26"/>
  <c r="U3696" i="26"/>
  <c r="S3696" i="26"/>
  <c r="R3696" i="26"/>
  <c r="V3640" i="26"/>
  <c r="E243" i="27" s="1"/>
  <c r="E318" i="27" s="1"/>
  <c r="U3640" i="26"/>
  <c r="S3640" i="26"/>
  <c r="R3640" i="26"/>
  <c r="V3584" i="26"/>
  <c r="U3584" i="26"/>
  <c r="S3584" i="26"/>
  <c r="R3584" i="26"/>
  <c r="V3528" i="26"/>
  <c r="E241" i="27" s="1"/>
  <c r="U3528" i="26"/>
  <c r="S3528" i="26"/>
  <c r="R3528" i="26"/>
  <c r="V3472" i="26"/>
  <c r="U3472" i="26"/>
  <c r="S3472" i="26"/>
  <c r="R3472" i="26"/>
  <c r="V3416" i="26"/>
  <c r="E239" i="27" s="1"/>
  <c r="E314" i="27" s="1"/>
  <c r="U3416" i="26"/>
  <c r="S3416" i="26"/>
  <c r="R3416" i="26"/>
  <c r="V3360" i="26"/>
  <c r="U3360" i="26"/>
  <c r="S3360" i="26"/>
  <c r="R3360" i="26"/>
  <c r="V3306" i="26"/>
  <c r="U3306" i="26"/>
  <c r="V3304" i="26"/>
  <c r="U3304" i="26"/>
  <c r="S3304" i="26"/>
  <c r="R3304" i="26"/>
  <c r="V3248" i="26"/>
  <c r="U3248" i="26"/>
  <c r="S3248" i="26"/>
  <c r="R3248" i="26"/>
  <c r="V3192" i="26"/>
  <c r="U3192" i="26"/>
  <c r="S3192" i="26"/>
  <c r="R3192" i="26"/>
  <c r="V3136" i="26"/>
  <c r="U3136" i="26"/>
  <c r="S3136" i="26"/>
  <c r="R3136" i="26"/>
  <c r="V3080" i="26"/>
  <c r="U3080" i="26"/>
  <c r="S3080" i="26"/>
  <c r="R3080" i="26"/>
  <c r="V3024" i="26"/>
  <c r="U3024" i="26"/>
  <c r="S3024" i="26"/>
  <c r="R3024" i="26"/>
  <c r="V2968" i="26"/>
  <c r="U2968" i="26"/>
  <c r="S2968" i="26"/>
  <c r="R2968" i="26"/>
  <c r="V2912" i="26"/>
  <c r="U2912" i="26"/>
  <c r="S2912" i="26"/>
  <c r="R2912" i="26"/>
  <c r="V2856" i="26"/>
  <c r="U2856" i="26"/>
  <c r="S2856" i="26"/>
  <c r="R2856" i="26"/>
  <c r="V2800" i="26"/>
  <c r="Y2800" i="26" s="1"/>
  <c r="U2800" i="26"/>
  <c r="X2800" i="26" s="1"/>
  <c r="S2800" i="26"/>
  <c r="R2800" i="26"/>
  <c r="V2744" i="26"/>
  <c r="Y2744" i="26" s="1"/>
  <c r="U2744" i="26"/>
  <c r="X2744" i="26" s="1"/>
  <c r="S2744" i="26"/>
  <c r="R2744" i="26"/>
  <c r="V2688" i="26"/>
  <c r="Y2688" i="26" s="1"/>
  <c r="U2688" i="26"/>
  <c r="X2688" i="26" s="1"/>
  <c r="S2688" i="26"/>
  <c r="R2688" i="26"/>
  <c r="V2632" i="26"/>
  <c r="Y2632" i="26" s="1"/>
  <c r="U2632" i="26"/>
  <c r="X2632" i="26" s="1"/>
  <c r="S2632" i="26"/>
  <c r="R2632" i="26"/>
  <c r="V2576" i="26"/>
  <c r="Y2576" i="26" s="1"/>
  <c r="U2576" i="26"/>
  <c r="X2576" i="26" s="1"/>
  <c r="S2576" i="26"/>
  <c r="R2576" i="26"/>
  <c r="V2520" i="26"/>
  <c r="Y2520" i="26" s="1"/>
  <c r="U2520" i="26"/>
  <c r="X2520" i="26" s="1"/>
  <c r="S2520" i="26"/>
  <c r="R2520" i="26"/>
  <c r="V2464" i="26"/>
  <c r="Y2464" i="26" s="1"/>
  <c r="U2464" i="26"/>
  <c r="X2464" i="26" s="1"/>
  <c r="S2464" i="26"/>
  <c r="R2464" i="26"/>
  <c r="V2408" i="26"/>
  <c r="Y2408" i="26" s="1"/>
  <c r="U2408" i="26"/>
  <c r="X2408" i="26" s="1"/>
  <c r="S2408" i="26"/>
  <c r="R2408" i="26"/>
  <c r="V2352" i="26"/>
  <c r="Y2352" i="26" s="1"/>
  <c r="U2352" i="26"/>
  <c r="X2352" i="26" s="1"/>
  <c r="S2352" i="26"/>
  <c r="R2352" i="26"/>
  <c r="V2296" i="26"/>
  <c r="Y2296" i="26" s="1"/>
  <c r="U2296" i="26"/>
  <c r="X2296" i="26" s="1"/>
  <c r="S2296" i="26"/>
  <c r="R2296" i="26"/>
  <c r="V2240" i="26"/>
  <c r="Y2240" i="26" s="1"/>
  <c r="U2240" i="26"/>
  <c r="X2240" i="26" s="1"/>
  <c r="S2240" i="26"/>
  <c r="R2240" i="26"/>
  <c r="V2184" i="26"/>
  <c r="Y2184" i="26" s="1"/>
  <c r="U2184" i="26"/>
  <c r="X2184" i="26" s="1"/>
  <c r="S2184" i="26"/>
  <c r="R2184" i="26"/>
  <c r="V2128" i="26"/>
  <c r="Y2128" i="26" s="1"/>
  <c r="U2128" i="26"/>
  <c r="X2128" i="26" s="1"/>
  <c r="S2128" i="26"/>
  <c r="R2128" i="26"/>
  <c r="V2072" i="26"/>
  <c r="Y2072" i="26" s="1"/>
  <c r="U2072" i="26"/>
  <c r="X2072" i="26" s="1"/>
  <c r="S2072" i="26"/>
  <c r="R2072" i="26"/>
  <c r="V2018" i="26"/>
  <c r="U2018" i="26"/>
  <c r="V2016" i="26"/>
  <c r="Y2016" i="26" s="1"/>
  <c r="U2016" i="26"/>
  <c r="X2016" i="26" s="1"/>
  <c r="S2016" i="26"/>
  <c r="R2016" i="26"/>
  <c r="V1960" i="26"/>
  <c r="Y1960" i="26" s="1"/>
  <c r="U1960" i="26"/>
  <c r="X1960" i="26" s="1"/>
  <c r="S1960" i="26"/>
  <c r="R1960" i="26"/>
  <c r="V1904" i="26"/>
  <c r="Y1904" i="26" s="1"/>
  <c r="U1904" i="26"/>
  <c r="X1904" i="26" s="1"/>
  <c r="S1904" i="26"/>
  <c r="R1904" i="26"/>
  <c r="V1848" i="26"/>
  <c r="Y1848" i="26" s="1"/>
  <c r="U1848" i="26"/>
  <c r="X1848" i="26" s="1"/>
  <c r="S1848" i="26"/>
  <c r="R1848" i="26"/>
  <c r="X1792" i="26"/>
  <c r="V1792" i="26"/>
  <c r="Y1792" i="26" s="1"/>
  <c r="U1792" i="26"/>
  <c r="S1792" i="26"/>
  <c r="R1792" i="26"/>
  <c r="V1736" i="26"/>
  <c r="Y1736" i="26" s="1"/>
  <c r="U1736" i="26"/>
  <c r="X1736" i="26" s="1"/>
  <c r="S1736" i="26"/>
  <c r="R1736" i="26"/>
  <c r="Y1680" i="26"/>
  <c r="V1680" i="26"/>
  <c r="U1680" i="26"/>
  <c r="X1680" i="26" s="1"/>
  <c r="S1680" i="26"/>
  <c r="R1680" i="26"/>
  <c r="V1624" i="26"/>
  <c r="Y1624" i="26" s="1"/>
  <c r="U1624" i="26"/>
  <c r="X1624" i="26" s="1"/>
  <c r="S1624" i="26"/>
  <c r="R1624" i="26"/>
  <c r="X1568" i="26"/>
  <c r="V1568" i="26"/>
  <c r="Y1568" i="26" s="1"/>
  <c r="U1568" i="26"/>
  <c r="S1568" i="26"/>
  <c r="R1568" i="26"/>
  <c r="V1512" i="26"/>
  <c r="Y1512" i="26" s="1"/>
  <c r="U1512" i="26"/>
  <c r="X1512" i="26" s="1"/>
  <c r="S1512" i="26"/>
  <c r="R1512" i="26"/>
  <c r="V1456" i="26"/>
  <c r="Y1456" i="26" s="1"/>
  <c r="U1456" i="26"/>
  <c r="X1456" i="26" s="1"/>
  <c r="S1456" i="26"/>
  <c r="R1456" i="26"/>
  <c r="V1400" i="26"/>
  <c r="Y1400" i="26" s="1"/>
  <c r="U1400" i="26"/>
  <c r="X1400" i="26" s="1"/>
  <c r="S1400" i="26"/>
  <c r="R1400" i="26"/>
  <c r="V1344" i="26"/>
  <c r="Y1344" i="26" s="1"/>
  <c r="U1344" i="26"/>
  <c r="X1344" i="26" s="1"/>
  <c r="S1344" i="26"/>
  <c r="R1344" i="26"/>
  <c r="V1288" i="26"/>
  <c r="Y1288" i="26" s="1"/>
  <c r="U1288" i="26"/>
  <c r="X1288" i="26" s="1"/>
  <c r="S1288" i="26"/>
  <c r="R1288" i="26"/>
  <c r="V1232" i="26"/>
  <c r="Y1232" i="26" s="1"/>
  <c r="U1232" i="26"/>
  <c r="X1232" i="26" s="1"/>
  <c r="S1232" i="26"/>
  <c r="R1232" i="26"/>
  <c r="V1176" i="26"/>
  <c r="Y1176" i="26" s="1"/>
  <c r="U1176" i="26"/>
  <c r="X1176" i="26" s="1"/>
  <c r="S1176" i="26"/>
  <c r="R1176" i="26"/>
  <c r="V1120" i="26"/>
  <c r="Y1120" i="26" s="1"/>
  <c r="U1120" i="26"/>
  <c r="X1120" i="26" s="1"/>
  <c r="S1120" i="26"/>
  <c r="R1120" i="26"/>
  <c r="V1064" i="26"/>
  <c r="Y1064" i="26" s="1"/>
  <c r="U1064" i="26"/>
  <c r="X1064" i="26" s="1"/>
  <c r="S1064" i="26"/>
  <c r="R1064" i="26"/>
  <c r="V1008" i="26"/>
  <c r="Y1008" i="26" s="1"/>
  <c r="U1008" i="26"/>
  <c r="X1008" i="26" s="1"/>
  <c r="S1008" i="26"/>
  <c r="R1008" i="26"/>
  <c r="V952" i="26"/>
  <c r="Y952" i="26" s="1"/>
  <c r="U952" i="26"/>
  <c r="X952" i="26" s="1"/>
  <c r="S952" i="26"/>
  <c r="R952" i="26"/>
  <c r="V896" i="26"/>
  <c r="Y896" i="26" s="1"/>
  <c r="U896" i="26"/>
  <c r="X896" i="26" s="1"/>
  <c r="S896" i="26"/>
  <c r="R896" i="26"/>
  <c r="V840" i="26"/>
  <c r="Y840" i="26" s="1"/>
  <c r="U840" i="26"/>
  <c r="X840" i="26" s="1"/>
  <c r="S840" i="26"/>
  <c r="R840" i="26"/>
  <c r="V784" i="26"/>
  <c r="Y784" i="26" s="1"/>
  <c r="U784" i="26"/>
  <c r="X784" i="26" s="1"/>
  <c r="S784" i="26"/>
  <c r="R784" i="26"/>
  <c r="V730" i="26"/>
  <c r="U730" i="26"/>
  <c r="V728" i="26"/>
  <c r="Y728" i="26" s="1"/>
  <c r="U728" i="26"/>
  <c r="X728" i="26" s="1"/>
  <c r="S728" i="26"/>
  <c r="R728" i="26"/>
  <c r="V672" i="26"/>
  <c r="Y672" i="26" s="1"/>
  <c r="U672" i="26"/>
  <c r="X672" i="26" s="1"/>
  <c r="S672" i="26"/>
  <c r="R672" i="26"/>
  <c r="V616" i="26"/>
  <c r="Y616" i="26" s="1"/>
  <c r="U616" i="26"/>
  <c r="X616" i="26" s="1"/>
  <c r="S616" i="26"/>
  <c r="R616" i="26"/>
  <c r="V560" i="26"/>
  <c r="Y560" i="26" s="1"/>
  <c r="U560" i="26"/>
  <c r="X560" i="26" s="1"/>
  <c r="S560" i="26"/>
  <c r="R560" i="26"/>
  <c r="V504" i="26"/>
  <c r="Y504" i="26" s="1"/>
  <c r="U504" i="26"/>
  <c r="X504" i="26" s="1"/>
  <c r="S504" i="26"/>
  <c r="R504" i="26"/>
  <c r="V448" i="26"/>
  <c r="Y448" i="26" s="1"/>
  <c r="U448" i="26"/>
  <c r="X448" i="26" s="1"/>
  <c r="S448" i="26"/>
  <c r="R448" i="26"/>
  <c r="V392" i="26"/>
  <c r="Y392" i="26" s="1"/>
  <c r="U392" i="26"/>
  <c r="X392" i="26" s="1"/>
  <c r="S392" i="26"/>
  <c r="R392" i="26"/>
  <c r="V336" i="26"/>
  <c r="Y336" i="26" s="1"/>
  <c r="U336" i="26"/>
  <c r="X336" i="26" s="1"/>
  <c r="S336" i="26"/>
  <c r="R336" i="26"/>
  <c r="V280" i="26"/>
  <c r="Y280" i="26" s="1"/>
  <c r="U280" i="26"/>
  <c r="X280" i="26" s="1"/>
  <c r="S280" i="26"/>
  <c r="R280" i="26"/>
  <c r="V224" i="26"/>
  <c r="Y224" i="26" s="1"/>
  <c r="U224" i="26"/>
  <c r="X224" i="26" s="1"/>
  <c r="S224" i="26"/>
  <c r="R224" i="26"/>
  <c r="V168" i="26"/>
  <c r="Y168" i="26" s="1"/>
  <c r="U168" i="26"/>
  <c r="X168" i="26" s="1"/>
  <c r="S168" i="26"/>
  <c r="R168" i="26"/>
  <c r="V112" i="26"/>
  <c r="Y112" i="26" s="1"/>
  <c r="U112" i="26"/>
  <c r="X112" i="26" s="1"/>
  <c r="S112" i="26"/>
  <c r="R112" i="26"/>
  <c r="V56" i="26"/>
  <c r="Y56" i="26" s="1"/>
  <c r="U56" i="26"/>
  <c r="X56" i="26" s="1"/>
  <c r="S56" i="26"/>
  <c r="R56" i="26"/>
  <c r="V3976" i="21"/>
  <c r="Y3976" i="21" s="1"/>
  <c r="U3976" i="21"/>
  <c r="X3976" i="21" s="1"/>
  <c r="S3976" i="21"/>
  <c r="R3976" i="21"/>
  <c r="V3920" i="21"/>
  <c r="U3920" i="21"/>
  <c r="S3920" i="21"/>
  <c r="R3920" i="21"/>
  <c r="V3864" i="21"/>
  <c r="U3864" i="21"/>
  <c r="S3864" i="21"/>
  <c r="R3864" i="21"/>
  <c r="V3808" i="21"/>
  <c r="U3808" i="21"/>
  <c r="S3808" i="21"/>
  <c r="R3808" i="21"/>
  <c r="V3752" i="21"/>
  <c r="U3752" i="21"/>
  <c r="S3752" i="21"/>
  <c r="R3752" i="21"/>
  <c r="V3696" i="21"/>
  <c r="U3696" i="21"/>
  <c r="S3696" i="21"/>
  <c r="R3696" i="21"/>
  <c r="V3640" i="21"/>
  <c r="U3640" i="21"/>
  <c r="S3640" i="21"/>
  <c r="R3640" i="21"/>
  <c r="V3584" i="21"/>
  <c r="U3584" i="21"/>
  <c r="S3584" i="21"/>
  <c r="R3584" i="21"/>
  <c r="V3528" i="21"/>
  <c r="U3528" i="21"/>
  <c r="S3528" i="21"/>
  <c r="R3528" i="21"/>
  <c r="V3472" i="21"/>
  <c r="U3472" i="21"/>
  <c r="S3472" i="21"/>
  <c r="R3472" i="21"/>
  <c r="V3416" i="21"/>
  <c r="U3416" i="21"/>
  <c r="S3416" i="21"/>
  <c r="R3416" i="21"/>
  <c r="V3360" i="21"/>
  <c r="U3360" i="21"/>
  <c r="S3360" i="21"/>
  <c r="R3360" i="21"/>
  <c r="V3306" i="21"/>
  <c r="U3306" i="21"/>
  <c r="V3304" i="21"/>
  <c r="U3304" i="21"/>
  <c r="S3304" i="21"/>
  <c r="R3304" i="21"/>
  <c r="V3248" i="21"/>
  <c r="U3248" i="21"/>
  <c r="S3248" i="21"/>
  <c r="R3248" i="21"/>
  <c r="V3192" i="21"/>
  <c r="U3192" i="21"/>
  <c r="S3192" i="21"/>
  <c r="R3192" i="21"/>
  <c r="V3136" i="21"/>
  <c r="U3136" i="21"/>
  <c r="S3136" i="21"/>
  <c r="R3136" i="21"/>
  <c r="V3080" i="21"/>
  <c r="U3080" i="21"/>
  <c r="S3080" i="21"/>
  <c r="R3080" i="21"/>
  <c r="V3024" i="21"/>
  <c r="U3024" i="21"/>
  <c r="S3024" i="21"/>
  <c r="R3024" i="21"/>
  <c r="V2968" i="21"/>
  <c r="U2968" i="21"/>
  <c r="S2968" i="21"/>
  <c r="R2968" i="21"/>
  <c r="V2912" i="21"/>
  <c r="U2912" i="21"/>
  <c r="S2912" i="21"/>
  <c r="R2912" i="21"/>
  <c r="V2856" i="21"/>
  <c r="U2856" i="21"/>
  <c r="S2856" i="21"/>
  <c r="R2856" i="21"/>
  <c r="V2800" i="21"/>
  <c r="Y2800" i="21" s="1"/>
  <c r="U2800" i="21"/>
  <c r="X2800" i="21" s="1"/>
  <c r="S2800" i="21"/>
  <c r="R2800" i="21"/>
  <c r="V2744" i="21"/>
  <c r="Y2744" i="21" s="1"/>
  <c r="U2744" i="21"/>
  <c r="X2744" i="21" s="1"/>
  <c r="S2744" i="21"/>
  <c r="R2744" i="21"/>
  <c r="V2688" i="21"/>
  <c r="Y2688" i="21" s="1"/>
  <c r="U2688" i="21"/>
  <c r="X2688" i="21" s="1"/>
  <c r="S2688" i="21"/>
  <c r="R2688" i="21"/>
  <c r="V2632" i="21"/>
  <c r="Y2632" i="21" s="1"/>
  <c r="U2632" i="21"/>
  <c r="X2632" i="21" s="1"/>
  <c r="S2632" i="21"/>
  <c r="R2632" i="21"/>
  <c r="V2576" i="21"/>
  <c r="Y2576" i="21" s="1"/>
  <c r="U2576" i="21"/>
  <c r="X2576" i="21" s="1"/>
  <c r="S2576" i="21"/>
  <c r="R2576" i="21"/>
  <c r="V2520" i="21"/>
  <c r="Y2520" i="21" s="1"/>
  <c r="U2520" i="21"/>
  <c r="X2520" i="21" s="1"/>
  <c r="S2520" i="21"/>
  <c r="R2520" i="21"/>
  <c r="V2464" i="21"/>
  <c r="Y2464" i="21" s="1"/>
  <c r="U2464" i="21"/>
  <c r="X2464" i="21" s="1"/>
  <c r="S2464" i="21"/>
  <c r="R2464" i="21"/>
  <c r="V2408" i="21"/>
  <c r="Y2408" i="21" s="1"/>
  <c r="U2408" i="21"/>
  <c r="X2408" i="21" s="1"/>
  <c r="S2408" i="21"/>
  <c r="R2408" i="21"/>
  <c r="V2352" i="21"/>
  <c r="Y2352" i="21" s="1"/>
  <c r="U2352" i="21"/>
  <c r="X2352" i="21" s="1"/>
  <c r="S2352" i="21"/>
  <c r="R2352" i="21"/>
  <c r="V2296" i="21"/>
  <c r="Y2296" i="21" s="1"/>
  <c r="U2296" i="21"/>
  <c r="X2296" i="21" s="1"/>
  <c r="S2296" i="21"/>
  <c r="R2296" i="21"/>
  <c r="V2240" i="21"/>
  <c r="Y2240" i="21" s="1"/>
  <c r="U2240" i="21"/>
  <c r="X2240" i="21" s="1"/>
  <c r="S2240" i="21"/>
  <c r="R2240" i="21"/>
  <c r="V2184" i="21"/>
  <c r="Y2184" i="21" s="1"/>
  <c r="U2184" i="21"/>
  <c r="X2184" i="21" s="1"/>
  <c r="S2184" i="21"/>
  <c r="R2184" i="21"/>
  <c r="V2128" i="21"/>
  <c r="Y2128" i="21" s="1"/>
  <c r="U2128" i="21"/>
  <c r="X2128" i="21" s="1"/>
  <c r="S2128" i="21"/>
  <c r="R2128" i="21"/>
  <c r="V2072" i="21"/>
  <c r="Y2072" i="21" s="1"/>
  <c r="U2072" i="21"/>
  <c r="X2072" i="21" s="1"/>
  <c r="S2072" i="21"/>
  <c r="R2072" i="21"/>
  <c r="V2018" i="21"/>
  <c r="U2018" i="21"/>
  <c r="V2016" i="21"/>
  <c r="Y2016" i="21" s="1"/>
  <c r="U2016" i="21"/>
  <c r="X2016" i="21" s="1"/>
  <c r="S2016" i="21"/>
  <c r="R2016" i="21"/>
  <c r="V1960" i="21"/>
  <c r="Y1960" i="21" s="1"/>
  <c r="U1960" i="21"/>
  <c r="X1960" i="21" s="1"/>
  <c r="S1960" i="21"/>
  <c r="R1960" i="21"/>
  <c r="V1904" i="21"/>
  <c r="Y1904" i="21" s="1"/>
  <c r="U1904" i="21"/>
  <c r="X1904" i="21" s="1"/>
  <c r="S1904" i="21"/>
  <c r="R1904" i="21"/>
  <c r="V1848" i="21"/>
  <c r="Y1848" i="21" s="1"/>
  <c r="U1848" i="21"/>
  <c r="X1848" i="21" s="1"/>
  <c r="S1848" i="21"/>
  <c r="R1848" i="21"/>
  <c r="Y1792" i="21"/>
  <c r="X1792" i="21"/>
  <c r="V1792" i="21"/>
  <c r="U1792" i="21"/>
  <c r="S1792" i="21"/>
  <c r="R1792" i="21"/>
  <c r="V1736" i="21"/>
  <c r="Y1736" i="21" s="1"/>
  <c r="U1736" i="21"/>
  <c r="X1736" i="21" s="1"/>
  <c r="S1736" i="21"/>
  <c r="R1736" i="21"/>
  <c r="V1680" i="21"/>
  <c r="Y1680" i="21" s="1"/>
  <c r="U1680" i="21"/>
  <c r="X1680" i="21" s="1"/>
  <c r="S1680" i="21"/>
  <c r="R1680" i="21"/>
  <c r="V1624" i="21"/>
  <c r="Y1624" i="21" s="1"/>
  <c r="U1624" i="21"/>
  <c r="X1624" i="21" s="1"/>
  <c r="S1624" i="21"/>
  <c r="R1624" i="21"/>
  <c r="V1568" i="21"/>
  <c r="Y1568" i="21" s="1"/>
  <c r="U1568" i="21"/>
  <c r="X1568" i="21" s="1"/>
  <c r="S1568" i="21"/>
  <c r="R1568" i="21"/>
  <c r="V1512" i="21"/>
  <c r="Y1512" i="21" s="1"/>
  <c r="U1512" i="21"/>
  <c r="X1512" i="21" s="1"/>
  <c r="S1512" i="21"/>
  <c r="R1512" i="21"/>
  <c r="V1456" i="21"/>
  <c r="Y1456" i="21" s="1"/>
  <c r="U1456" i="21"/>
  <c r="X1456" i="21" s="1"/>
  <c r="S1456" i="21"/>
  <c r="R1456" i="21"/>
  <c r="V1400" i="21"/>
  <c r="Y1400" i="21" s="1"/>
  <c r="U1400" i="21"/>
  <c r="X1400" i="21" s="1"/>
  <c r="S1400" i="21"/>
  <c r="R1400" i="21"/>
  <c r="V1344" i="21"/>
  <c r="Y1344" i="21" s="1"/>
  <c r="U1344" i="21"/>
  <c r="X1344" i="21" s="1"/>
  <c r="S1344" i="21"/>
  <c r="R1344" i="21"/>
  <c r="V1288" i="21"/>
  <c r="Y1288" i="21" s="1"/>
  <c r="U1288" i="21"/>
  <c r="X1288" i="21" s="1"/>
  <c r="S1288" i="21"/>
  <c r="R1288" i="21"/>
  <c r="V1232" i="21"/>
  <c r="Y1232" i="21" s="1"/>
  <c r="U1232" i="21"/>
  <c r="X1232" i="21" s="1"/>
  <c r="S1232" i="21"/>
  <c r="R1232" i="21"/>
  <c r="V1176" i="21"/>
  <c r="Y1176" i="21" s="1"/>
  <c r="U1176" i="21"/>
  <c r="X1176" i="21" s="1"/>
  <c r="S1176" i="21"/>
  <c r="R1176" i="21"/>
  <c r="V1120" i="21"/>
  <c r="Y1120" i="21" s="1"/>
  <c r="U1120" i="21"/>
  <c r="X1120" i="21" s="1"/>
  <c r="S1120" i="21"/>
  <c r="R1120" i="21"/>
  <c r="V1064" i="21"/>
  <c r="Y1064" i="21" s="1"/>
  <c r="U1064" i="21"/>
  <c r="X1064" i="21" s="1"/>
  <c r="S1064" i="21"/>
  <c r="R1064" i="21"/>
  <c r="V1008" i="21"/>
  <c r="Y1008" i="21" s="1"/>
  <c r="U1008" i="21"/>
  <c r="X1008" i="21" s="1"/>
  <c r="S1008" i="21"/>
  <c r="R1008" i="21"/>
  <c r="V952" i="21"/>
  <c r="Y952" i="21" s="1"/>
  <c r="U952" i="21"/>
  <c r="X952" i="21" s="1"/>
  <c r="S952" i="21"/>
  <c r="R952" i="21"/>
  <c r="V896" i="21"/>
  <c r="Y896" i="21" s="1"/>
  <c r="U896" i="21"/>
  <c r="X896" i="21" s="1"/>
  <c r="S896" i="21"/>
  <c r="R896" i="21"/>
  <c r="V840" i="21"/>
  <c r="Y840" i="21" s="1"/>
  <c r="U840" i="21"/>
  <c r="X840" i="21" s="1"/>
  <c r="S840" i="21"/>
  <c r="R840" i="21"/>
  <c r="V784" i="21"/>
  <c r="Y784" i="21" s="1"/>
  <c r="U784" i="21"/>
  <c r="X784" i="21" s="1"/>
  <c r="S784" i="21"/>
  <c r="R784" i="21"/>
  <c r="V730" i="21"/>
  <c r="U730" i="21"/>
  <c r="V728" i="21"/>
  <c r="Y728" i="21" s="1"/>
  <c r="U728" i="21"/>
  <c r="X728" i="21" s="1"/>
  <c r="S728" i="21"/>
  <c r="R728" i="21"/>
  <c r="V672" i="21"/>
  <c r="Y672" i="21" s="1"/>
  <c r="U672" i="21"/>
  <c r="X672" i="21" s="1"/>
  <c r="S672" i="21"/>
  <c r="R672" i="21"/>
  <c r="V616" i="21"/>
  <c r="Y616" i="21" s="1"/>
  <c r="U616" i="21"/>
  <c r="X616" i="21" s="1"/>
  <c r="S616" i="21"/>
  <c r="R616" i="21"/>
  <c r="V560" i="21"/>
  <c r="Y560" i="21" s="1"/>
  <c r="U560" i="21"/>
  <c r="X560" i="21" s="1"/>
  <c r="S560" i="21"/>
  <c r="R560" i="21"/>
  <c r="V504" i="21"/>
  <c r="Y504" i="21" s="1"/>
  <c r="U504" i="21"/>
  <c r="X504" i="21" s="1"/>
  <c r="S504" i="21"/>
  <c r="R504" i="21"/>
  <c r="V448" i="21"/>
  <c r="Y448" i="21" s="1"/>
  <c r="U448" i="21"/>
  <c r="X448" i="21" s="1"/>
  <c r="S448" i="21"/>
  <c r="R448" i="21"/>
  <c r="V392" i="21"/>
  <c r="Y392" i="21" s="1"/>
  <c r="U392" i="21"/>
  <c r="X392" i="21" s="1"/>
  <c r="S392" i="21"/>
  <c r="R392" i="21"/>
  <c r="V336" i="21"/>
  <c r="Y336" i="21" s="1"/>
  <c r="U336" i="21"/>
  <c r="X336" i="21" s="1"/>
  <c r="S336" i="21"/>
  <c r="R336" i="21"/>
  <c r="V280" i="21"/>
  <c r="Y280" i="21" s="1"/>
  <c r="U280" i="21"/>
  <c r="X280" i="21" s="1"/>
  <c r="S280" i="21"/>
  <c r="R280" i="21"/>
  <c r="V224" i="21"/>
  <c r="Y224" i="21" s="1"/>
  <c r="U224" i="21"/>
  <c r="X224" i="21" s="1"/>
  <c r="S224" i="21"/>
  <c r="R224" i="21"/>
  <c r="V168" i="21"/>
  <c r="Y168" i="21" s="1"/>
  <c r="U168" i="21"/>
  <c r="X168" i="21" s="1"/>
  <c r="S168" i="21"/>
  <c r="R168" i="21"/>
  <c r="V112" i="21"/>
  <c r="Y112" i="21" s="1"/>
  <c r="U112" i="21"/>
  <c r="X112" i="21" s="1"/>
  <c r="S112" i="21"/>
  <c r="R112" i="21"/>
  <c r="V56" i="21"/>
  <c r="Y56" i="21" s="1"/>
  <c r="U56" i="21"/>
  <c r="X56" i="21" s="1"/>
  <c r="S56" i="21"/>
  <c r="R56" i="21"/>
  <c r="V3976" i="18"/>
  <c r="Y3976" i="18" s="1"/>
  <c r="U3976" i="18"/>
  <c r="X3976" i="18" s="1"/>
  <c r="S3976" i="18"/>
  <c r="R3976" i="18"/>
  <c r="V3920" i="18"/>
  <c r="U3920" i="18"/>
  <c r="S3920" i="18"/>
  <c r="R3920" i="18"/>
  <c r="V3864" i="18"/>
  <c r="U3864" i="18"/>
  <c r="S3864" i="18"/>
  <c r="R3864" i="18"/>
  <c r="V3808" i="18"/>
  <c r="U3808" i="18"/>
  <c r="S3808" i="18"/>
  <c r="R3808" i="18"/>
  <c r="V3752" i="18"/>
  <c r="U3752" i="18"/>
  <c r="S3752" i="18"/>
  <c r="R3752" i="18"/>
  <c r="V3696" i="18"/>
  <c r="U3696" i="18"/>
  <c r="S3696" i="18"/>
  <c r="R3696" i="18"/>
  <c r="V3640" i="18"/>
  <c r="U3640" i="18"/>
  <c r="S3640" i="18"/>
  <c r="R3640" i="18"/>
  <c r="V3584" i="18"/>
  <c r="U3584" i="18"/>
  <c r="S3584" i="18"/>
  <c r="R3584" i="18"/>
  <c r="V3528" i="18"/>
  <c r="U3528" i="18"/>
  <c r="S3528" i="18"/>
  <c r="R3528" i="18"/>
  <c r="V3472" i="18"/>
  <c r="U3472" i="18"/>
  <c r="S3472" i="18"/>
  <c r="R3472" i="18"/>
  <c r="V3416" i="18"/>
  <c r="U3416" i="18"/>
  <c r="S3416" i="18"/>
  <c r="R3416" i="18"/>
  <c r="V3360" i="18"/>
  <c r="U3360" i="18"/>
  <c r="S3360" i="18"/>
  <c r="R3360" i="18"/>
  <c r="V3306" i="18"/>
  <c r="U3306" i="18"/>
  <c r="V3304" i="18"/>
  <c r="U3304" i="18"/>
  <c r="S3304" i="18"/>
  <c r="R3304" i="18"/>
  <c r="V3248" i="18"/>
  <c r="U3248" i="18"/>
  <c r="S3248" i="18"/>
  <c r="R3248" i="18"/>
  <c r="V3192" i="18"/>
  <c r="U3192" i="18"/>
  <c r="S3192" i="18"/>
  <c r="R3192" i="18"/>
  <c r="V3136" i="18"/>
  <c r="U3136" i="18"/>
  <c r="S3136" i="18"/>
  <c r="R3136" i="18"/>
  <c r="V3080" i="18"/>
  <c r="U3080" i="18"/>
  <c r="S3080" i="18"/>
  <c r="R3080" i="18"/>
  <c r="V3024" i="18"/>
  <c r="U3024" i="18"/>
  <c r="S3024" i="18"/>
  <c r="R3024" i="18"/>
  <c r="V2968" i="18"/>
  <c r="U2968" i="18"/>
  <c r="S2968" i="18"/>
  <c r="R2968" i="18"/>
  <c r="V2912" i="18"/>
  <c r="U2912" i="18"/>
  <c r="S2912" i="18"/>
  <c r="R2912" i="18"/>
  <c r="V2856" i="18"/>
  <c r="U2856" i="18"/>
  <c r="S2856" i="18"/>
  <c r="R2856" i="18"/>
  <c r="V2800" i="18"/>
  <c r="Y2800" i="18" s="1"/>
  <c r="U2800" i="18"/>
  <c r="X2800" i="18" s="1"/>
  <c r="S2800" i="18"/>
  <c r="R2800" i="18"/>
  <c r="V2744" i="18"/>
  <c r="Y2744" i="18" s="1"/>
  <c r="U2744" i="18"/>
  <c r="X2744" i="18" s="1"/>
  <c r="S2744" i="18"/>
  <c r="R2744" i="18"/>
  <c r="V2688" i="18"/>
  <c r="Y2688" i="18" s="1"/>
  <c r="U2688" i="18"/>
  <c r="X2688" i="18" s="1"/>
  <c r="S2688" i="18"/>
  <c r="R2688" i="18"/>
  <c r="V2632" i="18"/>
  <c r="Y2632" i="18" s="1"/>
  <c r="U2632" i="18"/>
  <c r="X2632" i="18" s="1"/>
  <c r="S2632" i="18"/>
  <c r="R2632" i="18"/>
  <c r="V2576" i="18"/>
  <c r="Y2576" i="18" s="1"/>
  <c r="U2576" i="18"/>
  <c r="X2576" i="18" s="1"/>
  <c r="S2576" i="18"/>
  <c r="R2576" i="18"/>
  <c r="V2520" i="18"/>
  <c r="Y2520" i="18" s="1"/>
  <c r="U2520" i="18"/>
  <c r="X2520" i="18" s="1"/>
  <c r="S2520" i="18"/>
  <c r="R2520" i="18"/>
  <c r="V2464" i="18"/>
  <c r="Y2464" i="18" s="1"/>
  <c r="U2464" i="18"/>
  <c r="X2464" i="18" s="1"/>
  <c r="S2464" i="18"/>
  <c r="R2464" i="18"/>
  <c r="V2408" i="18"/>
  <c r="Y2408" i="18" s="1"/>
  <c r="U2408" i="18"/>
  <c r="X2408" i="18" s="1"/>
  <c r="S2408" i="18"/>
  <c r="R2408" i="18"/>
  <c r="V2352" i="18"/>
  <c r="Y2352" i="18" s="1"/>
  <c r="U2352" i="18"/>
  <c r="X2352" i="18" s="1"/>
  <c r="S2352" i="18"/>
  <c r="R2352" i="18"/>
  <c r="V2296" i="18"/>
  <c r="Y2296" i="18" s="1"/>
  <c r="U2296" i="18"/>
  <c r="X2296" i="18" s="1"/>
  <c r="S2296" i="18"/>
  <c r="R2296" i="18"/>
  <c r="V2240" i="18"/>
  <c r="Y2240" i="18" s="1"/>
  <c r="U2240" i="18"/>
  <c r="X2240" i="18" s="1"/>
  <c r="S2240" i="18"/>
  <c r="E70" i="19" s="1"/>
  <c r="R2240" i="18"/>
  <c r="D70" i="19" s="1"/>
  <c r="V2184" i="18"/>
  <c r="Y2184" i="18" s="1"/>
  <c r="U2184" i="18"/>
  <c r="X2184" i="18" s="1"/>
  <c r="S2184" i="18"/>
  <c r="E69" i="19" s="1"/>
  <c r="R2184" i="18"/>
  <c r="D69" i="19" s="1"/>
  <c r="V2128" i="18"/>
  <c r="Y2128" i="18" s="1"/>
  <c r="U2128" i="18"/>
  <c r="X2128" i="18" s="1"/>
  <c r="S2128" i="18"/>
  <c r="E68" i="19" s="1"/>
  <c r="R2128" i="18"/>
  <c r="D68" i="19" s="1"/>
  <c r="V2072" i="18"/>
  <c r="Y2072" i="18" s="1"/>
  <c r="U2072" i="18"/>
  <c r="X2072" i="18" s="1"/>
  <c r="S2072" i="18"/>
  <c r="E67" i="19" s="1"/>
  <c r="R2072" i="18"/>
  <c r="D67" i="19" s="1"/>
  <c r="V2018" i="18"/>
  <c r="U2018" i="18"/>
  <c r="V2016" i="18"/>
  <c r="Y2016" i="18" s="1"/>
  <c r="U2016" i="18"/>
  <c r="X2016" i="18" s="1"/>
  <c r="S2016" i="18"/>
  <c r="E66" i="19" s="1"/>
  <c r="R2016" i="18"/>
  <c r="D66" i="19" s="1"/>
  <c r="V1960" i="18"/>
  <c r="Y1960" i="18" s="1"/>
  <c r="U1960" i="18"/>
  <c r="X1960" i="18" s="1"/>
  <c r="S1960" i="18"/>
  <c r="E65" i="19" s="1"/>
  <c r="R1960" i="18"/>
  <c r="D65" i="19" s="1"/>
  <c r="V1904" i="18"/>
  <c r="Y1904" i="18" s="1"/>
  <c r="U1904" i="18"/>
  <c r="X1904" i="18" s="1"/>
  <c r="S1904" i="18"/>
  <c r="E64" i="19" s="1"/>
  <c r="R1904" i="18"/>
  <c r="D64" i="19" s="1"/>
  <c r="V1848" i="18"/>
  <c r="Y1848" i="18" s="1"/>
  <c r="U1848" i="18"/>
  <c r="X1848" i="18" s="1"/>
  <c r="S1848" i="18"/>
  <c r="E63" i="19" s="1"/>
  <c r="R1848" i="18"/>
  <c r="D63" i="19" s="1"/>
  <c r="V1792" i="18"/>
  <c r="Y1792" i="18" s="1"/>
  <c r="U1792" i="18"/>
  <c r="X1792" i="18" s="1"/>
  <c r="S1792" i="18"/>
  <c r="E62" i="19" s="1"/>
  <c r="R1792" i="18"/>
  <c r="D62" i="19" s="1"/>
  <c r="V1736" i="18"/>
  <c r="Y1736" i="18" s="1"/>
  <c r="U1736" i="18"/>
  <c r="X1736" i="18" s="1"/>
  <c r="S1736" i="18"/>
  <c r="R1736" i="18"/>
  <c r="Y1680" i="18"/>
  <c r="V1680" i="18"/>
  <c r="U1680" i="18"/>
  <c r="X1680" i="18" s="1"/>
  <c r="S1680" i="18"/>
  <c r="R1680" i="18"/>
  <c r="V1624" i="18"/>
  <c r="Y1624" i="18" s="1"/>
  <c r="U1624" i="18"/>
  <c r="X1624" i="18" s="1"/>
  <c r="S1624" i="18"/>
  <c r="R1624" i="18"/>
  <c r="Y1568" i="18"/>
  <c r="X1568" i="18"/>
  <c r="V1568" i="18"/>
  <c r="U1568" i="18"/>
  <c r="S1568" i="18"/>
  <c r="R1568" i="18"/>
  <c r="V1512" i="18"/>
  <c r="Y1512" i="18" s="1"/>
  <c r="U1512" i="18"/>
  <c r="X1512" i="18" s="1"/>
  <c r="S1512" i="18"/>
  <c r="R1512" i="18"/>
  <c r="V1456" i="18"/>
  <c r="Y1456" i="18" s="1"/>
  <c r="U1456" i="18"/>
  <c r="X1456" i="18" s="1"/>
  <c r="S1456" i="18"/>
  <c r="R1456" i="18"/>
  <c r="V1400" i="18"/>
  <c r="Y1400" i="18" s="1"/>
  <c r="U1400" i="18"/>
  <c r="X1400" i="18" s="1"/>
  <c r="S1400" i="18"/>
  <c r="R1400" i="18"/>
  <c r="V1344" i="18"/>
  <c r="Y1344" i="18" s="1"/>
  <c r="U1344" i="18"/>
  <c r="X1344" i="18" s="1"/>
  <c r="S1344" i="18"/>
  <c r="R1344" i="18"/>
  <c r="V1288" i="18"/>
  <c r="Y1288" i="18" s="1"/>
  <c r="U1288" i="18"/>
  <c r="X1288" i="18" s="1"/>
  <c r="S1288" i="18"/>
  <c r="R1288" i="18"/>
  <c r="V1232" i="18"/>
  <c r="Y1232" i="18" s="1"/>
  <c r="U1232" i="18"/>
  <c r="X1232" i="18" s="1"/>
  <c r="S1232" i="18"/>
  <c r="R1232" i="18"/>
  <c r="V1176" i="18"/>
  <c r="Y1176" i="18" s="1"/>
  <c r="U1176" i="18"/>
  <c r="X1176" i="18" s="1"/>
  <c r="S1176" i="18"/>
  <c r="R1176" i="18"/>
  <c r="V1120" i="18"/>
  <c r="Y1120" i="18" s="1"/>
  <c r="U1120" i="18"/>
  <c r="X1120" i="18" s="1"/>
  <c r="S1120" i="18"/>
  <c r="R1120" i="18"/>
  <c r="V1064" i="18"/>
  <c r="Y1064" i="18" s="1"/>
  <c r="U1064" i="18"/>
  <c r="X1064" i="18" s="1"/>
  <c r="S1064" i="18"/>
  <c r="R1064" i="18"/>
  <c r="V1008" i="18"/>
  <c r="Y1008" i="18" s="1"/>
  <c r="U1008" i="18"/>
  <c r="X1008" i="18" s="1"/>
  <c r="S1008" i="18"/>
  <c r="R1008" i="18"/>
  <c r="V952" i="18"/>
  <c r="Y952" i="18" s="1"/>
  <c r="U952" i="18"/>
  <c r="X952" i="18" s="1"/>
  <c r="S952" i="18"/>
  <c r="R952" i="18"/>
  <c r="V896" i="18"/>
  <c r="Y896" i="18" s="1"/>
  <c r="U896" i="18"/>
  <c r="X896" i="18" s="1"/>
  <c r="S896" i="18"/>
  <c r="R896" i="18"/>
  <c r="V840" i="18"/>
  <c r="Y840" i="18" s="1"/>
  <c r="U840" i="18"/>
  <c r="X840" i="18" s="1"/>
  <c r="S840" i="18"/>
  <c r="R840" i="18"/>
  <c r="V784" i="18"/>
  <c r="Y784" i="18" s="1"/>
  <c r="U784" i="18"/>
  <c r="X784" i="18" s="1"/>
  <c r="S784" i="18"/>
  <c r="R784" i="18"/>
  <c r="V730" i="18"/>
  <c r="U730" i="18"/>
  <c r="V728" i="18"/>
  <c r="Y728" i="18" s="1"/>
  <c r="U728" i="18"/>
  <c r="X728" i="18" s="1"/>
  <c r="S728" i="18"/>
  <c r="R728" i="18"/>
  <c r="V672" i="18"/>
  <c r="Y672" i="18" s="1"/>
  <c r="U672" i="18"/>
  <c r="X672" i="18" s="1"/>
  <c r="S672" i="18"/>
  <c r="R672" i="18"/>
  <c r="V616" i="18"/>
  <c r="Y616" i="18" s="1"/>
  <c r="U616" i="18"/>
  <c r="X616" i="18" s="1"/>
  <c r="S616" i="18"/>
  <c r="R616" i="18"/>
  <c r="V560" i="18"/>
  <c r="Y560" i="18" s="1"/>
  <c r="U560" i="18"/>
  <c r="X560" i="18" s="1"/>
  <c r="S560" i="18"/>
  <c r="R560" i="18"/>
  <c r="V504" i="18"/>
  <c r="Y504" i="18" s="1"/>
  <c r="U504" i="18"/>
  <c r="X504" i="18" s="1"/>
  <c r="S504" i="18"/>
  <c r="R504" i="18"/>
  <c r="V448" i="18"/>
  <c r="Y448" i="18" s="1"/>
  <c r="U448" i="18"/>
  <c r="X448" i="18" s="1"/>
  <c r="S448" i="18"/>
  <c r="R448" i="18"/>
  <c r="V392" i="18"/>
  <c r="Y392" i="18" s="1"/>
  <c r="U392" i="18"/>
  <c r="X392" i="18" s="1"/>
  <c r="S392" i="18"/>
  <c r="R392" i="18"/>
  <c r="V336" i="18"/>
  <c r="Y336" i="18" s="1"/>
  <c r="U336" i="18"/>
  <c r="X336" i="18" s="1"/>
  <c r="S336" i="18"/>
  <c r="R336" i="18"/>
  <c r="V280" i="18"/>
  <c r="Y280" i="18" s="1"/>
  <c r="U280" i="18"/>
  <c r="X280" i="18" s="1"/>
  <c r="S280" i="18"/>
  <c r="R280" i="18"/>
  <c r="V224" i="18"/>
  <c r="Y224" i="18" s="1"/>
  <c r="U224" i="18"/>
  <c r="X224" i="18" s="1"/>
  <c r="S224" i="18"/>
  <c r="R224" i="18"/>
  <c r="V168" i="18"/>
  <c r="Y168" i="18" s="1"/>
  <c r="U168" i="18"/>
  <c r="X168" i="18" s="1"/>
  <c r="S168" i="18"/>
  <c r="R168" i="18"/>
  <c r="V112" i="18"/>
  <c r="Y112" i="18" s="1"/>
  <c r="U112" i="18"/>
  <c r="X112" i="18" s="1"/>
  <c r="S112" i="18"/>
  <c r="R112" i="18"/>
  <c r="V56" i="18"/>
  <c r="Y56" i="18" s="1"/>
  <c r="U56" i="18"/>
  <c r="X56" i="18" s="1"/>
  <c r="S56" i="18"/>
  <c r="R56" i="18"/>
  <c r="X3416" i="26" l="1"/>
  <c r="D239" i="27"/>
  <c r="D168" i="27"/>
  <c r="D94" i="27"/>
  <c r="Y3696" i="26"/>
  <c r="E244" i="27"/>
  <c r="X3864" i="26"/>
  <c r="D247" i="27"/>
  <c r="D97" i="27"/>
  <c r="D171" i="27"/>
  <c r="Y3416" i="26"/>
  <c r="X3584" i="26"/>
  <c r="D242" i="27"/>
  <c r="E97" i="27"/>
  <c r="J97" i="27" s="1"/>
  <c r="E171" i="27"/>
  <c r="Y3864" i="26"/>
  <c r="Y3584" i="26"/>
  <c r="E242" i="27"/>
  <c r="X3752" i="26"/>
  <c r="D245" i="27"/>
  <c r="E322" i="27"/>
  <c r="D155" i="27"/>
  <c r="D81" i="27"/>
  <c r="E166" i="27"/>
  <c r="E92" i="27"/>
  <c r="J92" i="27" s="1"/>
  <c r="E100" i="27"/>
  <c r="J100" i="27" s="1"/>
  <c r="E174" i="27"/>
  <c r="E155" i="27"/>
  <c r="E81" i="27"/>
  <c r="J81" i="27" s="1"/>
  <c r="K81" i="27" s="1"/>
  <c r="X3472" i="26"/>
  <c r="D240" i="27"/>
  <c r="E169" i="27"/>
  <c r="E392" i="27" s="1"/>
  <c r="E95" i="27"/>
  <c r="J95" i="27" s="1"/>
  <c r="Y3752" i="26"/>
  <c r="X3920" i="26"/>
  <c r="D248" i="27"/>
  <c r="X2856" i="26"/>
  <c r="D229" i="27"/>
  <c r="Y3472" i="26"/>
  <c r="E240" i="27"/>
  <c r="X3640" i="26"/>
  <c r="D243" i="27"/>
  <c r="D172" i="27"/>
  <c r="D98" i="27"/>
  <c r="Y3920" i="26"/>
  <c r="E248" i="27"/>
  <c r="Y2856" i="26"/>
  <c r="E229" i="27"/>
  <c r="D93" i="27"/>
  <c r="D167" i="27"/>
  <c r="E172" i="27"/>
  <c r="E98" i="27"/>
  <c r="J98" i="27" s="1"/>
  <c r="E394" i="27"/>
  <c r="D82" i="27"/>
  <c r="D156" i="27"/>
  <c r="E93" i="27"/>
  <c r="J93" i="27" s="1"/>
  <c r="E167" i="27"/>
  <c r="E390" i="27" s="1"/>
  <c r="Y3640" i="26"/>
  <c r="X3808" i="26"/>
  <c r="D246" i="27"/>
  <c r="E168" i="27"/>
  <c r="E94" i="27"/>
  <c r="J94" i="27" s="1"/>
  <c r="D166" i="27"/>
  <c r="D92" i="27"/>
  <c r="D174" i="27"/>
  <c r="D100" i="27"/>
  <c r="D169" i="27"/>
  <c r="D95" i="27"/>
  <c r="E82" i="27"/>
  <c r="J82" i="27" s="1"/>
  <c r="K82" i="27" s="1"/>
  <c r="E156" i="27"/>
  <c r="X3528" i="26"/>
  <c r="D241" i="27"/>
  <c r="D170" i="27"/>
  <c r="D96" i="27"/>
  <c r="Y3808" i="26"/>
  <c r="E246" i="27"/>
  <c r="X2912" i="26"/>
  <c r="D230" i="27"/>
  <c r="D165" i="27"/>
  <c r="D91" i="27"/>
  <c r="E170" i="27"/>
  <c r="E96" i="27"/>
  <c r="J96" i="27" s="1"/>
  <c r="D173" i="27"/>
  <c r="D99" i="27"/>
  <c r="Y2912" i="26"/>
  <c r="E230" i="27"/>
  <c r="E165" i="27"/>
  <c r="E388" i="27" s="1"/>
  <c r="E91" i="27"/>
  <c r="J91" i="27" s="1"/>
  <c r="Y3528" i="26"/>
  <c r="X3696" i="26"/>
  <c r="D244" i="27"/>
  <c r="E173" i="27"/>
  <c r="E396" i="27" s="1"/>
  <c r="E99" i="27"/>
  <c r="J99" i="27" s="1"/>
  <c r="D155" i="23"/>
  <c r="D81" i="23"/>
  <c r="X3472" i="21"/>
  <c r="D240" i="23"/>
  <c r="X3640" i="21"/>
  <c r="D243" i="23"/>
  <c r="X3808" i="21"/>
  <c r="D246" i="23"/>
  <c r="E155" i="23"/>
  <c r="E81" i="23"/>
  <c r="J81" i="23" s="1"/>
  <c r="K81" i="23" s="1"/>
  <c r="Y3472" i="21"/>
  <c r="E240" i="23"/>
  <c r="Y3640" i="21"/>
  <c r="E243" i="23"/>
  <c r="Y3808" i="21"/>
  <c r="E246" i="23"/>
  <c r="X2856" i="21"/>
  <c r="D229" i="23"/>
  <c r="D93" i="23"/>
  <c r="D167" i="23"/>
  <c r="D170" i="23"/>
  <c r="D96" i="23"/>
  <c r="D99" i="23"/>
  <c r="D173" i="23"/>
  <c r="E93" i="23"/>
  <c r="J93" i="23" s="1"/>
  <c r="E167" i="23"/>
  <c r="E170" i="23"/>
  <c r="E96" i="23"/>
  <c r="J96" i="23" s="1"/>
  <c r="E99" i="23"/>
  <c r="J99" i="23" s="1"/>
  <c r="E173" i="23"/>
  <c r="X3864" i="21"/>
  <c r="D247" i="23"/>
  <c r="X2912" i="21"/>
  <c r="D230" i="23"/>
  <c r="Y2912" i="21"/>
  <c r="E230" i="23"/>
  <c r="X3416" i="21"/>
  <c r="D239" i="23"/>
  <c r="X3584" i="21"/>
  <c r="D242" i="23"/>
  <c r="X3752" i="21"/>
  <c r="D245" i="23"/>
  <c r="Y3416" i="21"/>
  <c r="E239" i="23"/>
  <c r="Y3584" i="21"/>
  <c r="E242" i="23"/>
  <c r="Y3752" i="21"/>
  <c r="E245" i="23"/>
  <c r="Y2856" i="21"/>
  <c r="E229" i="23"/>
  <c r="D156" i="23"/>
  <c r="D82" i="23"/>
  <c r="X3528" i="21"/>
  <c r="D241" i="23"/>
  <c r="X3696" i="21"/>
  <c r="D244" i="23"/>
  <c r="E156" i="23"/>
  <c r="E82" i="23"/>
  <c r="J82" i="23" s="1"/>
  <c r="K82" i="23" s="1"/>
  <c r="Y3528" i="21"/>
  <c r="E241" i="23"/>
  <c r="Y3696" i="21"/>
  <c r="E244" i="23"/>
  <c r="Y3864" i="21"/>
  <c r="E247" i="23"/>
  <c r="D91" i="23"/>
  <c r="D165" i="23"/>
  <c r="D168" i="23"/>
  <c r="D94" i="23"/>
  <c r="D97" i="23"/>
  <c r="D171" i="23"/>
  <c r="D174" i="23"/>
  <c r="D100" i="23"/>
  <c r="E91" i="23"/>
  <c r="J91" i="23" s="1"/>
  <c r="E165" i="23"/>
  <c r="E168" i="23"/>
  <c r="E94" i="23"/>
  <c r="J94" i="23" s="1"/>
  <c r="E97" i="23"/>
  <c r="J97" i="23" s="1"/>
  <c r="E171" i="23"/>
  <c r="E174" i="23"/>
  <c r="E100" i="23"/>
  <c r="J100" i="23" s="1"/>
  <c r="X3920" i="21"/>
  <c r="D248" i="23"/>
  <c r="Y3920" i="21"/>
  <c r="E248" i="23"/>
  <c r="D166" i="23"/>
  <c r="D92" i="23"/>
  <c r="D95" i="23"/>
  <c r="D169" i="23"/>
  <c r="D172" i="23"/>
  <c r="D98" i="23"/>
  <c r="E166" i="23"/>
  <c r="E92" i="23"/>
  <c r="J92" i="23" s="1"/>
  <c r="E95" i="23"/>
  <c r="J95" i="23" s="1"/>
  <c r="E169" i="23"/>
  <c r="E172" i="23"/>
  <c r="E98" i="23"/>
  <c r="J98" i="23" s="1"/>
  <c r="D95" i="19"/>
  <c r="D169" i="19"/>
  <c r="E92" i="19"/>
  <c r="J92" i="19" s="1"/>
  <c r="E166" i="19"/>
  <c r="X3640" i="18"/>
  <c r="D243" i="19"/>
  <c r="E81" i="19"/>
  <c r="J81" i="19" s="1"/>
  <c r="K81" i="19" s="1"/>
  <c r="E155" i="19"/>
  <c r="Y3640" i="18"/>
  <c r="E243" i="19"/>
  <c r="Y3808" i="18"/>
  <c r="E246" i="19"/>
  <c r="X2856" i="18"/>
  <c r="D229" i="19"/>
  <c r="D93" i="19"/>
  <c r="D167" i="19"/>
  <c r="E173" i="19"/>
  <c r="E99" i="19"/>
  <c r="J99" i="19" s="1"/>
  <c r="D82" i="19"/>
  <c r="D156" i="19"/>
  <c r="X3528" i="18"/>
  <c r="D241" i="19"/>
  <c r="D97" i="19"/>
  <c r="D171" i="19"/>
  <c r="Y2912" i="18"/>
  <c r="E230" i="19"/>
  <c r="E165" i="19"/>
  <c r="E91" i="19"/>
  <c r="J91" i="19" s="1"/>
  <c r="E94" i="19"/>
  <c r="J94" i="19" s="1"/>
  <c r="E168" i="19"/>
  <c r="E171" i="19"/>
  <c r="E97" i="19"/>
  <c r="J97" i="19" s="1"/>
  <c r="E100" i="19"/>
  <c r="J100" i="19" s="1"/>
  <c r="E174" i="19"/>
  <c r="D92" i="19"/>
  <c r="D166" i="19"/>
  <c r="E169" i="19"/>
  <c r="E95" i="19"/>
  <c r="J95" i="19" s="1"/>
  <c r="D155" i="19"/>
  <c r="D81" i="19"/>
  <c r="X3472" i="18"/>
  <c r="D240" i="19"/>
  <c r="X3808" i="18"/>
  <c r="D246" i="19"/>
  <c r="D96" i="19"/>
  <c r="D170" i="19"/>
  <c r="E167" i="19"/>
  <c r="E93" i="19"/>
  <c r="J93" i="19" s="1"/>
  <c r="Y3696" i="18"/>
  <c r="E244" i="19"/>
  <c r="X2912" i="18"/>
  <c r="D230" i="19"/>
  <c r="D91" i="19"/>
  <c r="D165" i="19"/>
  <c r="D100" i="19"/>
  <c r="D174" i="19"/>
  <c r="X3416" i="18"/>
  <c r="D239" i="19"/>
  <c r="X3584" i="18"/>
  <c r="D242" i="19"/>
  <c r="X3752" i="18"/>
  <c r="D245" i="19"/>
  <c r="X3920" i="18"/>
  <c r="D248" i="19"/>
  <c r="D98" i="19"/>
  <c r="D172" i="19"/>
  <c r="E98" i="19"/>
  <c r="J98" i="19" s="1"/>
  <c r="E172" i="19"/>
  <c r="Y3472" i="18"/>
  <c r="E240" i="19"/>
  <c r="D99" i="19"/>
  <c r="D173" i="19"/>
  <c r="Y2856" i="18"/>
  <c r="E229" i="19"/>
  <c r="E96" i="19"/>
  <c r="J96" i="19" s="1"/>
  <c r="E170" i="19"/>
  <c r="X3696" i="18"/>
  <c r="D244" i="19"/>
  <c r="X3864" i="18"/>
  <c r="D247" i="19"/>
  <c r="E82" i="19"/>
  <c r="J82" i="19" s="1"/>
  <c r="K82" i="19" s="1"/>
  <c r="H271" i="9" s="1"/>
  <c r="E156" i="19"/>
  <c r="Y3528" i="18"/>
  <c r="E241" i="19"/>
  <c r="Y3864" i="18"/>
  <c r="E247" i="19"/>
  <c r="D94" i="19"/>
  <c r="D168" i="19"/>
  <c r="Y3416" i="18"/>
  <c r="E239" i="19"/>
  <c r="Y3584" i="18"/>
  <c r="E242" i="19"/>
  <c r="Y3752" i="18"/>
  <c r="E245" i="19"/>
  <c r="Y3920" i="18"/>
  <c r="E248" i="19"/>
  <c r="K89" i="12"/>
  <c r="D278" i="9" s="1"/>
  <c r="K84" i="12"/>
  <c r="D273" i="9" s="1"/>
  <c r="D275" i="9"/>
  <c r="K88" i="12"/>
  <c r="D277" i="9" s="1"/>
  <c r="D272" i="9"/>
  <c r="D274" i="9"/>
  <c r="K87" i="12"/>
  <c r="D276" i="9" s="1"/>
  <c r="K91" i="12"/>
  <c r="D280" i="9" s="1"/>
  <c r="E87" i="27"/>
  <c r="J87" i="27" s="1"/>
  <c r="K87" i="27" s="1"/>
  <c r="E161" i="27"/>
  <c r="E162" i="27"/>
  <c r="E88" i="27"/>
  <c r="J88" i="27" s="1"/>
  <c r="K88" i="27" s="1"/>
  <c r="Y3360" i="26"/>
  <c r="E238" i="27"/>
  <c r="X3248" i="26"/>
  <c r="D236" i="27"/>
  <c r="Y3248" i="26"/>
  <c r="E236" i="27"/>
  <c r="D86" i="27"/>
  <c r="D160" i="27"/>
  <c r="D163" i="27"/>
  <c r="D89" i="27"/>
  <c r="E160" i="27"/>
  <c r="E86" i="27"/>
  <c r="J86" i="27" s="1"/>
  <c r="K86" i="27" s="1"/>
  <c r="E89" i="27"/>
  <c r="J89" i="27" s="1"/>
  <c r="K89" i="27" s="1"/>
  <c r="E163" i="27"/>
  <c r="X3136" i="26"/>
  <c r="D234" i="27"/>
  <c r="X3304" i="26"/>
  <c r="D237" i="27"/>
  <c r="Y3136" i="26"/>
  <c r="E234" i="27"/>
  <c r="Y3304" i="26"/>
  <c r="E237" i="27"/>
  <c r="D161" i="27"/>
  <c r="D87" i="27"/>
  <c r="X3192" i="26"/>
  <c r="D235" i="27"/>
  <c r="D90" i="27"/>
  <c r="D164" i="27"/>
  <c r="Y3192" i="26"/>
  <c r="E235" i="27"/>
  <c r="E164" i="27"/>
  <c r="E90" i="27"/>
  <c r="J90" i="27" s="1"/>
  <c r="K90" i="27" s="1"/>
  <c r="D88" i="27"/>
  <c r="D162" i="27"/>
  <c r="X3360" i="26"/>
  <c r="D238" i="27"/>
  <c r="X3192" i="21"/>
  <c r="D235" i="23"/>
  <c r="D164" i="23"/>
  <c r="D90" i="23"/>
  <c r="Y3192" i="21"/>
  <c r="E235" i="23"/>
  <c r="E164" i="23"/>
  <c r="E90" i="23"/>
  <c r="J90" i="23" s="1"/>
  <c r="K90" i="23" s="1"/>
  <c r="D160" i="23"/>
  <c r="D86" i="23"/>
  <c r="D163" i="23"/>
  <c r="D89" i="23"/>
  <c r="E160" i="23"/>
  <c r="E86" i="23"/>
  <c r="J86" i="23" s="1"/>
  <c r="K86" i="23" s="1"/>
  <c r="E163" i="23"/>
  <c r="E89" i="23"/>
  <c r="J89" i="23" s="1"/>
  <c r="K89" i="23" s="1"/>
  <c r="X3136" i="21"/>
  <c r="D234" i="23"/>
  <c r="X3304" i="21"/>
  <c r="D237" i="23"/>
  <c r="Y3136" i="21"/>
  <c r="E234" i="23"/>
  <c r="Y3304" i="21"/>
  <c r="E237" i="23"/>
  <c r="D161" i="23"/>
  <c r="D87" i="23"/>
  <c r="E161" i="23"/>
  <c r="E87" i="23"/>
  <c r="J87" i="23" s="1"/>
  <c r="K87" i="23" s="1"/>
  <c r="D162" i="23"/>
  <c r="D88" i="23"/>
  <c r="X3360" i="21"/>
  <c r="D238" i="23"/>
  <c r="E162" i="23"/>
  <c r="E88" i="23"/>
  <c r="J88" i="23" s="1"/>
  <c r="K88" i="23" s="1"/>
  <c r="Y3360" i="21"/>
  <c r="E238" i="23"/>
  <c r="X3248" i="21"/>
  <c r="D236" i="23"/>
  <c r="Y3248" i="21"/>
  <c r="E236" i="23"/>
  <c r="Y3360" i="18"/>
  <c r="E238" i="19"/>
  <c r="X3248" i="18"/>
  <c r="D236" i="19"/>
  <c r="Y3248" i="18"/>
  <c r="E236" i="19"/>
  <c r="D163" i="19"/>
  <c r="D89" i="19"/>
  <c r="E160" i="19"/>
  <c r="E86" i="19"/>
  <c r="J86" i="19" s="1"/>
  <c r="K86" i="19" s="1"/>
  <c r="X3136" i="18"/>
  <c r="D234" i="19"/>
  <c r="Y3136" i="18"/>
  <c r="E234" i="19"/>
  <c r="E161" i="19"/>
  <c r="E87" i="19"/>
  <c r="J87" i="19" s="1"/>
  <c r="K87" i="19" s="1"/>
  <c r="D164" i="19"/>
  <c r="D90" i="19"/>
  <c r="Y3192" i="18"/>
  <c r="E235" i="19"/>
  <c r="E164" i="19"/>
  <c r="E90" i="19"/>
  <c r="J90" i="19" s="1"/>
  <c r="K90" i="19" s="1"/>
  <c r="E162" i="19"/>
  <c r="E88" i="19"/>
  <c r="J88" i="19" s="1"/>
  <c r="K88" i="19" s="1"/>
  <c r="D160" i="19"/>
  <c r="D86" i="19"/>
  <c r="E89" i="19"/>
  <c r="J89" i="19" s="1"/>
  <c r="K89" i="19" s="1"/>
  <c r="E163" i="19"/>
  <c r="X3304" i="18"/>
  <c r="D237" i="19"/>
  <c r="Y3304" i="18"/>
  <c r="E237" i="19"/>
  <c r="D87" i="19"/>
  <c r="D161" i="19"/>
  <c r="X3192" i="18"/>
  <c r="D235" i="19"/>
  <c r="D88" i="19"/>
  <c r="D162" i="19"/>
  <c r="X3360" i="18"/>
  <c r="D238" i="19"/>
  <c r="D58" i="9"/>
  <c r="V58" i="9" s="1"/>
  <c r="J230" i="12"/>
  <c r="D127" i="9" s="1"/>
  <c r="X3080" i="26"/>
  <c r="D233" i="27"/>
  <c r="Y3080" i="26"/>
  <c r="E233" i="27"/>
  <c r="D85" i="27"/>
  <c r="D159" i="27"/>
  <c r="E85" i="27"/>
  <c r="J85" i="27" s="1"/>
  <c r="K85" i="27" s="1"/>
  <c r="E159" i="27"/>
  <c r="D85" i="23"/>
  <c r="D159" i="23"/>
  <c r="E159" i="23"/>
  <c r="E85" i="23"/>
  <c r="J85" i="23" s="1"/>
  <c r="K85" i="23" s="1"/>
  <c r="X3080" i="21"/>
  <c r="D233" i="23"/>
  <c r="Y3080" i="21"/>
  <c r="E233" i="23"/>
  <c r="X3080" i="18"/>
  <c r="D233" i="19"/>
  <c r="Y3080" i="18"/>
  <c r="E233" i="19"/>
  <c r="D159" i="19"/>
  <c r="D85" i="19"/>
  <c r="E159" i="19"/>
  <c r="E85" i="19"/>
  <c r="J85" i="19" s="1"/>
  <c r="K85" i="19" s="1"/>
  <c r="D158" i="27"/>
  <c r="D84" i="27"/>
  <c r="X3024" i="26"/>
  <c r="D232" i="27"/>
  <c r="Y3024" i="26"/>
  <c r="E232" i="27"/>
  <c r="Y2968" i="26"/>
  <c r="E231" i="27"/>
  <c r="E158" i="27"/>
  <c r="E84" i="27"/>
  <c r="J84" i="27" s="1"/>
  <c r="K84" i="27" s="1"/>
  <c r="D157" i="27"/>
  <c r="D83" i="27"/>
  <c r="E157" i="27"/>
  <c r="E83" i="27"/>
  <c r="J83" i="27" s="1"/>
  <c r="K83" i="27" s="1"/>
  <c r="X2968" i="26"/>
  <c r="D231" i="27"/>
  <c r="D83" i="23"/>
  <c r="D157" i="23"/>
  <c r="E83" i="23"/>
  <c r="J83" i="23" s="1"/>
  <c r="K83" i="23" s="1"/>
  <c r="E157" i="23"/>
  <c r="X2968" i="21"/>
  <c r="D231" i="23"/>
  <c r="Y2968" i="21"/>
  <c r="E231" i="23"/>
  <c r="D158" i="23"/>
  <c r="D84" i="23"/>
  <c r="E158" i="23"/>
  <c r="E84" i="23"/>
  <c r="J84" i="23" s="1"/>
  <c r="K84" i="23" s="1"/>
  <c r="X3024" i="21"/>
  <c r="D232" i="23"/>
  <c r="Y3024" i="21"/>
  <c r="E232" i="23"/>
  <c r="D157" i="19"/>
  <c r="D83" i="19"/>
  <c r="E157" i="19"/>
  <c r="E83" i="19"/>
  <c r="J83" i="19" s="1"/>
  <c r="K83" i="19" s="1"/>
  <c r="X2968" i="18"/>
  <c r="D231" i="19"/>
  <c r="D158" i="19"/>
  <c r="D84" i="19"/>
  <c r="X3024" i="18"/>
  <c r="D232" i="19"/>
  <c r="Y3024" i="18"/>
  <c r="E232" i="19"/>
  <c r="Y2968" i="18"/>
  <c r="E231" i="19"/>
  <c r="E84" i="19"/>
  <c r="J84" i="19" s="1"/>
  <c r="K84" i="19" s="1"/>
  <c r="E158" i="19"/>
  <c r="D61" i="9"/>
  <c r="V61" i="9" s="1"/>
  <c r="D57" i="9"/>
  <c r="V57" i="9" s="1"/>
  <c r="D65" i="9"/>
  <c r="V65" i="9" s="1"/>
  <c r="D55" i="9"/>
  <c r="V55" i="9" s="1"/>
  <c r="J233" i="12"/>
  <c r="D130" i="9" s="1"/>
  <c r="D67" i="9"/>
  <c r="V67" i="9" s="1"/>
  <c r="J239" i="12"/>
  <c r="D136" i="9" s="1"/>
  <c r="D69" i="9"/>
  <c r="V69" i="9" s="1"/>
  <c r="J235" i="12"/>
  <c r="D132" i="9" s="1"/>
  <c r="D71" i="9"/>
  <c r="V71" i="9" s="1"/>
  <c r="J229" i="12"/>
  <c r="D126" i="9" s="1"/>
  <c r="J245" i="12"/>
  <c r="D142" i="9" s="1"/>
  <c r="J237" i="12"/>
  <c r="D134" i="9" s="1"/>
  <c r="L95" i="12"/>
  <c r="D284" i="9"/>
  <c r="L97" i="12"/>
  <c r="D286" i="9"/>
  <c r="L93" i="12"/>
  <c r="D282" i="9"/>
  <c r="L99" i="12"/>
  <c r="D288" i="9"/>
  <c r="H199" i="9"/>
  <c r="I198" i="9"/>
  <c r="H201" i="9"/>
  <c r="I208" i="9"/>
  <c r="J201" i="9"/>
  <c r="J203" i="9"/>
  <c r="J209" i="9"/>
  <c r="F198" i="9"/>
  <c r="J206" i="9"/>
  <c r="H206" i="9"/>
  <c r="I214" i="9"/>
  <c r="I206" i="9"/>
  <c r="J213" i="9"/>
  <c r="G198" i="9"/>
  <c r="G208" i="9"/>
  <c r="J198" i="9"/>
  <c r="H203" i="9"/>
  <c r="J208" i="9"/>
  <c r="I197" i="9"/>
  <c r="I216" i="9"/>
  <c r="I144" i="9"/>
  <c r="G197" i="9"/>
  <c r="G202" i="9"/>
  <c r="I199" i="9"/>
  <c r="H197" i="9"/>
  <c r="H198" i="9"/>
  <c r="J215" i="9"/>
  <c r="F216" i="9"/>
  <c r="F144" i="9"/>
  <c r="J214" i="9"/>
  <c r="F197" i="9"/>
  <c r="F201" i="9"/>
  <c r="H215" i="9"/>
  <c r="J197" i="9"/>
  <c r="H214" i="9"/>
  <c r="J207" i="9"/>
  <c r="J270" i="9"/>
  <c r="D70" i="9"/>
  <c r="V70" i="9" s="1"/>
  <c r="D281" i="9"/>
  <c r="D64" i="9"/>
  <c r="V64" i="9" s="1"/>
  <c r="D62" i="9"/>
  <c r="V62" i="9" s="1"/>
  <c r="D270" i="9"/>
  <c r="D53" i="9"/>
  <c r="V53" i="9" s="1"/>
  <c r="D271" i="9"/>
  <c r="D54" i="9"/>
  <c r="V54" i="9" s="1"/>
  <c r="D72" i="9"/>
  <c r="V72" i="9" s="1"/>
  <c r="D68" i="9"/>
  <c r="V68" i="9" s="1"/>
  <c r="D66" i="9"/>
  <c r="V66" i="9" s="1"/>
  <c r="V3976" i="4"/>
  <c r="Y3976" i="4" s="1"/>
  <c r="U3976" i="4"/>
  <c r="X3976" i="4" s="1"/>
  <c r="S3976" i="4"/>
  <c r="R3976" i="4"/>
  <c r="V3920" i="4"/>
  <c r="U3920" i="4"/>
  <c r="S3920" i="4"/>
  <c r="R3920" i="4"/>
  <c r="V3864" i="4"/>
  <c r="E247" i="6" s="1"/>
  <c r="U3864" i="4"/>
  <c r="D247" i="6" s="1"/>
  <c r="S3864" i="4"/>
  <c r="R3864" i="4"/>
  <c r="V3808" i="4"/>
  <c r="U3808" i="4"/>
  <c r="S3808" i="4"/>
  <c r="R3808" i="4"/>
  <c r="V3752" i="4"/>
  <c r="E245" i="6" s="1"/>
  <c r="U3752" i="4"/>
  <c r="D245" i="6" s="1"/>
  <c r="S3752" i="4"/>
  <c r="R3752" i="4"/>
  <c r="V3696" i="4"/>
  <c r="U3696" i="4"/>
  <c r="S3696" i="4"/>
  <c r="R3696" i="4"/>
  <c r="V3640" i="4"/>
  <c r="E243" i="6" s="1"/>
  <c r="U3640" i="4"/>
  <c r="D243" i="6" s="1"/>
  <c r="S3640" i="4"/>
  <c r="R3640" i="4"/>
  <c r="V3584" i="4"/>
  <c r="U3584" i="4"/>
  <c r="S3584" i="4"/>
  <c r="R3584" i="4"/>
  <c r="Y3528" i="4"/>
  <c r="X3528" i="4"/>
  <c r="V3528" i="4"/>
  <c r="E241" i="6" s="1"/>
  <c r="U3528" i="4"/>
  <c r="D241" i="6" s="1"/>
  <c r="S3528" i="4"/>
  <c r="R3528" i="4"/>
  <c r="V3472" i="4"/>
  <c r="U3472" i="4"/>
  <c r="S3472" i="4"/>
  <c r="R3472" i="4"/>
  <c r="Y3416" i="4"/>
  <c r="V3416" i="4"/>
  <c r="E239" i="6" s="1"/>
  <c r="U3416" i="4"/>
  <c r="D239" i="6" s="1"/>
  <c r="S3416" i="4"/>
  <c r="R3416" i="4"/>
  <c r="V3360" i="4"/>
  <c r="U3360" i="4"/>
  <c r="S3360" i="4"/>
  <c r="R3360" i="4"/>
  <c r="V3306" i="4"/>
  <c r="U3306" i="4"/>
  <c r="V3304" i="4"/>
  <c r="U3304" i="4"/>
  <c r="D237" i="6" s="1"/>
  <c r="S3304" i="4"/>
  <c r="R3304" i="4"/>
  <c r="V3248" i="4"/>
  <c r="U3248" i="4"/>
  <c r="S3248" i="4"/>
  <c r="R3248" i="4"/>
  <c r="V3192" i="4"/>
  <c r="U3192" i="4"/>
  <c r="D235" i="6" s="1"/>
  <c r="S3192" i="4"/>
  <c r="R3192" i="4"/>
  <c r="V3136" i="4"/>
  <c r="U3136" i="4"/>
  <c r="S3136" i="4"/>
  <c r="R3136" i="4"/>
  <c r="V3080" i="4"/>
  <c r="U3080" i="4"/>
  <c r="D233" i="6" s="1"/>
  <c r="S3080" i="4"/>
  <c r="R3080" i="4"/>
  <c r="V3024" i="4"/>
  <c r="U3024" i="4"/>
  <c r="S3024" i="4"/>
  <c r="R3024" i="4"/>
  <c r="V2968" i="4"/>
  <c r="U2968" i="4"/>
  <c r="D231" i="6" s="1"/>
  <c r="S2968" i="4"/>
  <c r="R2968" i="4"/>
  <c r="V2912" i="4"/>
  <c r="U2912" i="4"/>
  <c r="S2912" i="4"/>
  <c r="R2912" i="4"/>
  <c r="V2856" i="4"/>
  <c r="U2856" i="4"/>
  <c r="S2856" i="4"/>
  <c r="R2856" i="4"/>
  <c r="V2800" i="4"/>
  <c r="Y2800" i="4" s="1"/>
  <c r="U2800" i="4"/>
  <c r="X2800" i="4" s="1"/>
  <c r="S2800" i="4"/>
  <c r="R2800" i="4"/>
  <c r="V2744" i="4"/>
  <c r="Y2744" i="4" s="1"/>
  <c r="U2744" i="4"/>
  <c r="X2744" i="4" s="1"/>
  <c r="S2744" i="4"/>
  <c r="R2744" i="4"/>
  <c r="V2688" i="4"/>
  <c r="Y2688" i="4" s="1"/>
  <c r="U2688" i="4"/>
  <c r="X2688" i="4" s="1"/>
  <c r="S2688" i="4"/>
  <c r="R2688" i="4"/>
  <c r="X2632" i="4"/>
  <c r="V2632" i="4"/>
  <c r="Y2632" i="4" s="1"/>
  <c r="U2632" i="4"/>
  <c r="S2632" i="4"/>
  <c r="R2632" i="4"/>
  <c r="V2576" i="4"/>
  <c r="Y2576" i="4" s="1"/>
  <c r="U2576" i="4"/>
  <c r="X2576" i="4" s="1"/>
  <c r="S2576" i="4"/>
  <c r="R2576" i="4"/>
  <c r="V2520" i="4"/>
  <c r="Y2520" i="4" s="1"/>
  <c r="U2520" i="4"/>
  <c r="X2520" i="4" s="1"/>
  <c r="S2520" i="4"/>
  <c r="R2520" i="4"/>
  <c r="V2464" i="4"/>
  <c r="Y2464" i="4" s="1"/>
  <c r="U2464" i="4"/>
  <c r="X2464" i="4" s="1"/>
  <c r="S2464" i="4"/>
  <c r="R2464" i="4"/>
  <c r="V2408" i="4"/>
  <c r="Y2408" i="4" s="1"/>
  <c r="U2408" i="4"/>
  <c r="X2408" i="4" s="1"/>
  <c r="S2408" i="4"/>
  <c r="R2408" i="4"/>
  <c r="V2352" i="4"/>
  <c r="Y2352" i="4" s="1"/>
  <c r="U2352" i="4"/>
  <c r="X2352" i="4" s="1"/>
  <c r="S2352" i="4"/>
  <c r="R2352" i="4"/>
  <c r="X2296" i="4"/>
  <c r="V2296" i="4"/>
  <c r="Y2296" i="4" s="1"/>
  <c r="U2296" i="4"/>
  <c r="S2296" i="4"/>
  <c r="R2296" i="4"/>
  <c r="V2240" i="4"/>
  <c r="Y2240" i="4" s="1"/>
  <c r="U2240" i="4"/>
  <c r="X2240" i="4" s="1"/>
  <c r="S2240" i="4"/>
  <c r="R2240" i="4"/>
  <c r="X2184" i="4"/>
  <c r="V2184" i="4"/>
  <c r="Y2184" i="4" s="1"/>
  <c r="U2184" i="4"/>
  <c r="S2184" i="4"/>
  <c r="R2184" i="4"/>
  <c r="V2128" i="4"/>
  <c r="Y2128" i="4" s="1"/>
  <c r="U2128" i="4"/>
  <c r="X2128" i="4" s="1"/>
  <c r="S2128" i="4"/>
  <c r="R2128" i="4"/>
  <c r="V2072" i="4"/>
  <c r="Y2072" i="4" s="1"/>
  <c r="U2072" i="4"/>
  <c r="X2072" i="4" s="1"/>
  <c r="S2072" i="4"/>
  <c r="R2072" i="4"/>
  <c r="V2018" i="4"/>
  <c r="U2018" i="4"/>
  <c r="V2016" i="4"/>
  <c r="Y2016" i="4" s="1"/>
  <c r="U2016" i="4"/>
  <c r="X2016" i="4" s="1"/>
  <c r="S2016" i="4"/>
  <c r="R2016" i="4"/>
  <c r="V1960" i="4"/>
  <c r="Y1960" i="4" s="1"/>
  <c r="U1960" i="4"/>
  <c r="X1960" i="4" s="1"/>
  <c r="S1960" i="4"/>
  <c r="R1960" i="4"/>
  <c r="V1904" i="4"/>
  <c r="Y1904" i="4" s="1"/>
  <c r="U1904" i="4"/>
  <c r="X1904" i="4" s="1"/>
  <c r="S1904" i="4"/>
  <c r="R1904" i="4"/>
  <c r="V1848" i="4"/>
  <c r="Y1848" i="4" s="1"/>
  <c r="U1848" i="4"/>
  <c r="X1848" i="4" s="1"/>
  <c r="S1848" i="4"/>
  <c r="R1848" i="4"/>
  <c r="X1792" i="4"/>
  <c r="V1792" i="4"/>
  <c r="Y1792" i="4" s="1"/>
  <c r="U1792" i="4"/>
  <c r="S1792" i="4"/>
  <c r="R1792" i="4"/>
  <c r="V1736" i="4"/>
  <c r="Y1736" i="4" s="1"/>
  <c r="U1736" i="4"/>
  <c r="X1736" i="4" s="1"/>
  <c r="S1736" i="4"/>
  <c r="R1736" i="4"/>
  <c r="V1680" i="4"/>
  <c r="Y1680" i="4" s="1"/>
  <c r="U1680" i="4"/>
  <c r="X1680" i="4" s="1"/>
  <c r="S1680" i="4"/>
  <c r="R1680" i="4"/>
  <c r="Y1624" i="4"/>
  <c r="V1624" i="4"/>
  <c r="U1624" i="4"/>
  <c r="X1624" i="4" s="1"/>
  <c r="S1624" i="4"/>
  <c r="R1624" i="4"/>
  <c r="V1568" i="4"/>
  <c r="Y1568" i="4" s="1"/>
  <c r="U1568" i="4"/>
  <c r="X1568" i="4" s="1"/>
  <c r="S1568" i="4"/>
  <c r="R1568" i="4"/>
  <c r="V1512" i="4"/>
  <c r="Y1512" i="4" s="1"/>
  <c r="U1512" i="4"/>
  <c r="X1512" i="4" s="1"/>
  <c r="S1512" i="4"/>
  <c r="R1512" i="4"/>
  <c r="V1456" i="4"/>
  <c r="Y1456" i="4" s="1"/>
  <c r="U1456" i="4"/>
  <c r="X1456" i="4" s="1"/>
  <c r="S1456" i="4"/>
  <c r="R1456" i="4"/>
  <c r="Y1400" i="4"/>
  <c r="V1400" i="4"/>
  <c r="U1400" i="4"/>
  <c r="X1400" i="4" s="1"/>
  <c r="S1400" i="4"/>
  <c r="R1400" i="4"/>
  <c r="V1344" i="4"/>
  <c r="Y1344" i="4" s="1"/>
  <c r="U1344" i="4"/>
  <c r="X1344" i="4" s="1"/>
  <c r="S1344" i="4"/>
  <c r="R1344" i="4"/>
  <c r="Y1288" i="4"/>
  <c r="V1288" i="4"/>
  <c r="U1288" i="4"/>
  <c r="X1288" i="4" s="1"/>
  <c r="S1288" i="4"/>
  <c r="R1288" i="4"/>
  <c r="V1232" i="4"/>
  <c r="Y1232" i="4" s="1"/>
  <c r="U1232" i="4"/>
  <c r="X1232" i="4" s="1"/>
  <c r="S1232" i="4"/>
  <c r="R1232" i="4"/>
  <c r="V1176" i="4"/>
  <c r="Y1176" i="4" s="1"/>
  <c r="U1176" i="4"/>
  <c r="X1176" i="4" s="1"/>
  <c r="S1176" i="4"/>
  <c r="R1176" i="4"/>
  <c r="V1120" i="4"/>
  <c r="Y1120" i="4" s="1"/>
  <c r="U1120" i="4"/>
  <c r="X1120" i="4" s="1"/>
  <c r="S1120" i="4"/>
  <c r="R1120" i="4"/>
  <c r="V1064" i="4"/>
  <c r="Y1064" i="4" s="1"/>
  <c r="U1064" i="4"/>
  <c r="X1064" i="4" s="1"/>
  <c r="S1064" i="4"/>
  <c r="R1064" i="4"/>
  <c r="V1008" i="4"/>
  <c r="Y1008" i="4" s="1"/>
  <c r="U1008" i="4"/>
  <c r="X1008" i="4" s="1"/>
  <c r="S1008" i="4"/>
  <c r="R1008" i="4"/>
  <c r="V952" i="4"/>
  <c r="Y952" i="4" s="1"/>
  <c r="U952" i="4"/>
  <c r="X952" i="4" s="1"/>
  <c r="S952" i="4"/>
  <c r="R952" i="4"/>
  <c r="V896" i="4"/>
  <c r="Y896" i="4" s="1"/>
  <c r="U896" i="4"/>
  <c r="X896" i="4" s="1"/>
  <c r="S896" i="4"/>
  <c r="R896" i="4"/>
  <c r="V840" i="4"/>
  <c r="Y840" i="4" s="1"/>
  <c r="U840" i="4"/>
  <c r="X840" i="4" s="1"/>
  <c r="S840" i="4"/>
  <c r="R840" i="4"/>
  <c r="V784" i="4"/>
  <c r="Y784" i="4" s="1"/>
  <c r="U784" i="4"/>
  <c r="X784" i="4" s="1"/>
  <c r="S784" i="4"/>
  <c r="R784" i="4"/>
  <c r="V730" i="4"/>
  <c r="U730" i="4"/>
  <c r="V728" i="4"/>
  <c r="Y728" i="4" s="1"/>
  <c r="U728" i="4"/>
  <c r="X728" i="4" s="1"/>
  <c r="S728" i="4"/>
  <c r="R728" i="4"/>
  <c r="V672" i="4"/>
  <c r="Y672" i="4" s="1"/>
  <c r="U672" i="4"/>
  <c r="X672" i="4" s="1"/>
  <c r="S672" i="4"/>
  <c r="R672" i="4"/>
  <c r="V616" i="4"/>
  <c r="Y616" i="4" s="1"/>
  <c r="U616" i="4"/>
  <c r="X616" i="4" s="1"/>
  <c r="S616" i="4"/>
  <c r="R616" i="4"/>
  <c r="V560" i="4"/>
  <c r="Y560" i="4" s="1"/>
  <c r="U560" i="4"/>
  <c r="X560" i="4" s="1"/>
  <c r="S560" i="4"/>
  <c r="R560" i="4"/>
  <c r="V504" i="4"/>
  <c r="Y504" i="4" s="1"/>
  <c r="U504" i="4"/>
  <c r="X504" i="4" s="1"/>
  <c r="S504" i="4"/>
  <c r="R504" i="4"/>
  <c r="V448" i="4"/>
  <c r="Y448" i="4" s="1"/>
  <c r="U448" i="4"/>
  <c r="X448" i="4" s="1"/>
  <c r="S448" i="4"/>
  <c r="R448" i="4"/>
  <c r="V392" i="4"/>
  <c r="Y392" i="4" s="1"/>
  <c r="U392" i="4"/>
  <c r="X392" i="4" s="1"/>
  <c r="S392" i="4"/>
  <c r="R392" i="4"/>
  <c r="V336" i="4"/>
  <c r="Y336" i="4" s="1"/>
  <c r="U336" i="4"/>
  <c r="X336" i="4" s="1"/>
  <c r="S336" i="4"/>
  <c r="R336" i="4"/>
  <c r="V280" i="4"/>
  <c r="Y280" i="4" s="1"/>
  <c r="U280" i="4"/>
  <c r="X280" i="4" s="1"/>
  <c r="S280" i="4"/>
  <c r="R280" i="4"/>
  <c r="V224" i="4"/>
  <c r="Y224" i="4" s="1"/>
  <c r="U224" i="4"/>
  <c r="X224" i="4" s="1"/>
  <c r="S224" i="4"/>
  <c r="R224" i="4"/>
  <c r="V168" i="4"/>
  <c r="Y168" i="4" s="1"/>
  <c r="U168" i="4"/>
  <c r="X168" i="4" s="1"/>
  <c r="S168" i="4"/>
  <c r="R168" i="4"/>
  <c r="V112" i="4"/>
  <c r="Y112" i="4" s="1"/>
  <c r="U112" i="4"/>
  <c r="X112" i="4" s="1"/>
  <c r="S112" i="4"/>
  <c r="R112" i="4"/>
  <c r="V56" i="4"/>
  <c r="Y56" i="4" s="1"/>
  <c r="U56" i="4"/>
  <c r="X56" i="4" s="1"/>
  <c r="S56" i="4"/>
  <c r="R56" i="4"/>
  <c r="V3976" i="11"/>
  <c r="Y3976" i="11" s="1"/>
  <c r="U3976" i="11"/>
  <c r="X3976" i="11" s="1"/>
  <c r="S3976" i="11"/>
  <c r="R3976" i="11"/>
  <c r="V3920" i="11"/>
  <c r="U3920" i="11"/>
  <c r="S3920" i="11"/>
  <c r="R3920" i="11"/>
  <c r="V3864" i="11"/>
  <c r="U3864" i="11"/>
  <c r="D247" i="13" s="1"/>
  <c r="S3864" i="11"/>
  <c r="R3864" i="11"/>
  <c r="V3808" i="11"/>
  <c r="U3808" i="11"/>
  <c r="S3808" i="11"/>
  <c r="R3808" i="11"/>
  <c r="V3752" i="11"/>
  <c r="U3752" i="11"/>
  <c r="D245" i="13" s="1"/>
  <c r="S3752" i="11"/>
  <c r="R3752" i="11"/>
  <c r="V3696" i="11"/>
  <c r="U3696" i="11"/>
  <c r="S3696" i="11"/>
  <c r="R3696" i="11"/>
  <c r="X3640" i="11"/>
  <c r="V3640" i="11"/>
  <c r="U3640" i="11"/>
  <c r="D243" i="13" s="1"/>
  <c r="S3640" i="11"/>
  <c r="R3640" i="11"/>
  <c r="V3584" i="11"/>
  <c r="U3584" i="11"/>
  <c r="S3584" i="11"/>
  <c r="R3584" i="11"/>
  <c r="V3528" i="11"/>
  <c r="U3528" i="11"/>
  <c r="D241" i="13" s="1"/>
  <c r="S3528" i="11"/>
  <c r="R3528" i="11"/>
  <c r="V3472" i="11"/>
  <c r="U3472" i="11"/>
  <c r="S3472" i="11"/>
  <c r="R3472" i="11"/>
  <c r="V3416" i="11"/>
  <c r="U3416" i="11"/>
  <c r="D239" i="13" s="1"/>
  <c r="S3416" i="11"/>
  <c r="R3416" i="11"/>
  <c r="V3360" i="11"/>
  <c r="U3360" i="11"/>
  <c r="S3360" i="11"/>
  <c r="R3360" i="11"/>
  <c r="V3306" i="11"/>
  <c r="U3306" i="11"/>
  <c r="V3304" i="11"/>
  <c r="U3304" i="11"/>
  <c r="S3304" i="11"/>
  <c r="R3304" i="11"/>
  <c r="V3248" i="11"/>
  <c r="U3248" i="11"/>
  <c r="S3248" i="11"/>
  <c r="R3248" i="11"/>
  <c r="V3192" i="11"/>
  <c r="U3192" i="11"/>
  <c r="S3192" i="11"/>
  <c r="R3192" i="11"/>
  <c r="V3136" i="11"/>
  <c r="U3136" i="11"/>
  <c r="S3136" i="11"/>
  <c r="R3136" i="11"/>
  <c r="V3080" i="11"/>
  <c r="U3080" i="11"/>
  <c r="S3080" i="11"/>
  <c r="R3080" i="11"/>
  <c r="V3024" i="11"/>
  <c r="U3024" i="11"/>
  <c r="S3024" i="11"/>
  <c r="R3024" i="11"/>
  <c r="V2968" i="11"/>
  <c r="U2968" i="11"/>
  <c r="S2968" i="11"/>
  <c r="R2968" i="11"/>
  <c r="V2912" i="11"/>
  <c r="U2912" i="11"/>
  <c r="S2912" i="11"/>
  <c r="R2912" i="11"/>
  <c r="V2856" i="11"/>
  <c r="U2856" i="11"/>
  <c r="S2856" i="11"/>
  <c r="R2856" i="11"/>
  <c r="V2800" i="11"/>
  <c r="Y2800" i="11" s="1"/>
  <c r="U2800" i="11"/>
  <c r="X2800" i="11" s="1"/>
  <c r="S2800" i="11"/>
  <c r="R2800" i="11"/>
  <c r="V2744" i="11"/>
  <c r="Y2744" i="11" s="1"/>
  <c r="U2744" i="11"/>
  <c r="X2744" i="11" s="1"/>
  <c r="S2744" i="11"/>
  <c r="R2744" i="11"/>
  <c r="V2688" i="11"/>
  <c r="Y2688" i="11" s="1"/>
  <c r="U2688" i="11"/>
  <c r="X2688" i="11" s="1"/>
  <c r="S2688" i="11"/>
  <c r="R2688" i="11"/>
  <c r="V2632" i="11"/>
  <c r="Y2632" i="11" s="1"/>
  <c r="U2632" i="11"/>
  <c r="X2632" i="11" s="1"/>
  <c r="S2632" i="11"/>
  <c r="R2632" i="11"/>
  <c r="V2576" i="11"/>
  <c r="Y2576" i="11" s="1"/>
  <c r="U2576" i="11"/>
  <c r="X2576" i="11" s="1"/>
  <c r="S2576" i="11"/>
  <c r="R2576" i="11"/>
  <c r="V2520" i="11"/>
  <c r="Y2520" i="11" s="1"/>
  <c r="U2520" i="11"/>
  <c r="X2520" i="11" s="1"/>
  <c r="S2520" i="11"/>
  <c r="R2520" i="11"/>
  <c r="V2464" i="11"/>
  <c r="Y2464" i="11" s="1"/>
  <c r="U2464" i="11"/>
  <c r="X2464" i="11" s="1"/>
  <c r="S2464" i="11"/>
  <c r="R2464" i="11"/>
  <c r="V2408" i="11"/>
  <c r="Y2408" i="11" s="1"/>
  <c r="U2408" i="11"/>
  <c r="X2408" i="11" s="1"/>
  <c r="S2408" i="11"/>
  <c r="R2408" i="11"/>
  <c r="V2352" i="11"/>
  <c r="Y2352" i="11" s="1"/>
  <c r="U2352" i="11"/>
  <c r="X2352" i="11" s="1"/>
  <c r="S2352" i="11"/>
  <c r="R2352" i="11"/>
  <c r="V2296" i="11"/>
  <c r="Y2296" i="11" s="1"/>
  <c r="U2296" i="11"/>
  <c r="X2296" i="11" s="1"/>
  <c r="S2296" i="11"/>
  <c r="R2296" i="11"/>
  <c r="V2240" i="11"/>
  <c r="Y2240" i="11" s="1"/>
  <c r="U2240" i="11"/>
  <c r="X2240" i="11" s="1"/>
  <c r="S2240" i="11"/>
  <c r="R2240" i="11"/>
  <c r="V2184" i="11"/>
  <c r="Y2184" i="11" s="1"/>
  <c r="U2184" i="11"/>
  <c r="X2184" i="11" s="1"/>
  <c r="S2184" i="11"/>
  <c r="R2184" i="11"/>
  <c r="V2128" i="11"/>
  <c r="Y2128" i="11" s="1"/>
  <c r="U2128" i="11"/>
  <c r="X2128" i="11" s="1"/>
  <c r="S2128" i="11"/>
  <c r="R2128" i="11"/>
  <c r="V2072" i="11"/>
  <c r="Y2072" i="11" s="1"/>
  <c r="U2072" i="11"/>
  <c r="X2072" i="11" s="1"/>
  <c r="S2072" i="11"/>
  <c r="R2072" i="11"/>
  <c r="V2018" i="11"/>
  <c r="U2018" i="11"/>
  <c r="V2016" i="11"/>
  <c r="Y2016" i="11" s="1"/>
  <c r="U2016" i="11"/>
  <c r="X2016" i="11" s="1"/>
  <c r="S2016" i="11"/>
  <c r="R2016" i="11"/>
  <c r="V1960" i="11"/>
  <c r="Y1960" i="11" s="1"/>
  <c r="U1960" i="11"/>
  <c r="X1960" i="11" s="1"/>
  <c r="S1960" i="11"/>
  <c r="R1960" i="11"/>
  <c r="V1904" i="11"/>
  <c r="Y1904" i="11" s="1"/>
  <c r="U1904" i="11"/>
  <c r="X1904" i="11" s="1"/>
  <c r="S1904" i="11"/>
  <c r="R1904" i="11"/>
  <c r="V1848" i="11"/>
  <c r="Y1848" i="11" s="1"/>
  <c r="U1848" i="11"/>
  <c r="X1848" i="11" s="1"/>
  <c r="S1848" i="11"/>
  <c r="R1848" i="11"/>
  <c r="V1792" i="11"/>
  <c r="Y1792" i="11" s="1"/>
  <c r="U1792" i="11"/>
  <c r="X1792" i="11" s="1"/>
  <c r="S1792" i="11"/>
  <c r="R1792" i="11"/>
  <c r="V1736" i="11"/>
  <c r="Y1736" i="11" s="1"/>
  <c r="U1736" i="11"/>
  <c r="X1736" i="11" s="1"/>
  <c r="S1736" i="11"/>
  <c r="R1736" i="11"/>
  <c r="V1680" i="11"/>
  <c r="Y1680" i="11" s="1"/>
  <c r="U1680" i="11"/>
  <c r="X1680" i="11" s="1"/>
  <c r="S1680" i="11"/>
  <c r="R1680" i="11"/>
  <c r="V1624" i="11"/>
  <c r="Y1624" i="11" s="1"/>
  <c r="U1624" i="11"/>
  <c r="X1624" i="11" s="1"/>
  <c r="S1624" i="11"/>
  <c r="R1624" i="11"/>
  <c r="V1568" i="11"/>
  <c r="Y1568" i="11" s="1"/>
  <c r="U1568" i="11"/>
  <c r="X1568" i="11" s="1"/>
  <c r="S1568" i="11"/>
  <c r="R1568" i="11"/>
  <c r="V1512" i="11"/>
  <c r="Y1512" i="11" s="1"/>
  <c r="U1512" i="11"/>
  <c r="X1512" i="11" s="1"/>
  <c r="S1512" i="11"/>
  <c r="R1512" i="11"/>
  <c r="V1456" i="11"/>
  <c r="Y1456" i="11" s="1"/>
  <c r="U1456" i="11"/>
  <c r="X1456" i="11" s="1"/>
  <c r="S1456" i="11"/>
  <c r="R1456" i="11"/>
  <c r="V1400" i="11"/>
  <c r="Y1400" i="11" s="1"/>
  <c r="U1400" i="11"/>
  <c r="X1400" i="11" s="1"/>
  <c r="S1400" i="11"/>
  <c r="R1400" i="11"/>
  <c r="V1344" i="11"/>
  <c r="Y1344" i="11" s="1"/>
  <c r="U1344" i="11"/>
  <c r="X1344" i="11" s="1"/>
  <c r="S1344" i="11"/>
  <c r="R1344" i="11"/>
  <c r="V1288" i="11"/>
  <c r="Y1288" i="11" s="1"/>
  <c r="U1288" i="11"/>
  <c r="X1288" i="11" s="1"/>
  <c r="S1288" i="11"/>
  <c r="R1288" i="11"/>
  <c r="V1232" i="11"/>
  <c r="Y1232" i="11" s="1"/>
  <c r="U1232" i="11"/>
  <c r="X1232" i="11" s="1"/>
  <c r="S1232" i="11"/>
  <c r="R1232" i="11"/>
  <c r="V1176" i="11"/>
  <c r="Y1176" i="11" s="1"/>
  <c r="U1176" i="11"/>
  <c r="X1176" i="11" s="1"/>
  <c r="S1176" i="11"/>
  <c r="R1176" i="11"/>
  <c r="V1120" i="11"/>
  <c r="Y1120" i="11" s="1"/>
  <c r="U1120" i="11"/>
  <c r="X1120" i="11" s="1"/>
  <c r="S1120" i="11"/>
  <c r="R1120" i="11"/>
  <c r="V1064" i="11"/>
  <c r="Y1064" i="11" s="1"/>
  <c r="U1064" i="11"/>
  <c r="X1064" i="11" s="1"/>
  <c r="S1064" i="11"/>
  <c r="R1064" i="11"/>
  <c r="V1008" i="11"/>
  <c r="Y1008" i="11" s="1"/>
  <c r="U1008" i="11"/>
  <c r="X1008" i="11" s="1"/>
  <c r="S1008" i="11"/>
  <c r="R1008" i="11"/>
  <c r="V952" i="11"/>
  <c r="Y952" i="11" s="1"/>
  <c r="U952" i="11"/>
  <c r="X952" i="11" s="1"/>
  <c r="S952" i="11"/>
  <c r="R952" i="11"/>
  <c r="V896" i="11"/>
  <c r="Y896" i="11" s="1"/>
  <c r="U896" i="11"/>
  <c r="X896" i="11" s="1"/>
  <c r="S896" i="11"/>
  <c r="R896" i="11"/>
  <c r="V840" i="11"/>
  <c r="Y840" i="11" s="1"/>
  <c r="U840" i="11"/>
  <c r="X840" i="11" s="1"/>
  <c r="S840" i="11"/>
  <c r="R840" i="11"/>
  <c r="V784" i="11"/>
  <c r="Y784" i="11" s="1"/>
  <c r="U784" i="11"/>
  <c r="X784" i="11" s="1"/>
  <c r="S784" i="11"/>
  <c r="R784" i="11"/>
  <c r="V730" i="11"/>
  <c r="U730" i="11"/>
  <c r="V728" i="11"/>
  <c r="Y728" i="11" s="1"/>
  <c r="U728" i="11"/>
  <c r="X728" i="11" s="1"/>
  <c r="S728" i="11"/>
  <c r="R728" i="11"/>
  <c r="V672" i="11"/>
  <c r="Y672" i="11" s="1"/>
  <c r="U672" i="11"/>
  <c r="X672" i="11" s="1"/>
  <c r="S672" i="11"/>
  <c r="R672" i="11"/>
  <c r="V616" i="11"/>
  <c r="Y616" i="11" s="1"/>
  <c r="U616" i="11"/>
  <c r="X616" i="11" s="1"/>
  <c r="S616" i="11"/>
  <c r="R616" i="11"/>
  <c r="V560" i="11"/>
  <c r="Y560" i="11" s="1"/>
  <c r="U560" i="11"/>
  <c r="X560" i="11" s="1"/>
  <c r="S560" i="11"/>
  <c r="R560" i="11"/>
  <c r="V504" i="11"/>
  <c r="Y504" i="11" s="1"/>
  <c r="U504" i="11"/>
  <c r="X504" i="11" s="1"/>
  <c r="S504" i="11"/>
  <c r="R504" i="11"/>
  <c r="V448" i="11"/>
  <c r="Y448" i="11" s="1"/>
  <c r="U448" i="11"/>
  <c r="X448" i="11" s="1"/>
  <c r="S448" i="11"/>
  <c r="R448" i="11"/>
  <c r="V392" i="11"/>
  <c r="Y392" i="11" s="1"/>
  <c r="U392" i="11"/>
  <c r="X392" i="11" s="1"/>
  <c r="S392" i="11"/>
  <c r="R392" i="11"/>
  <c r="V336" i="11"/>
  <c r="Y336" i="11" s="1"/>
  <c r="U336" i="11"/>
  <c r="X336" i="11" s="1"/>
  <c r="S336" i="11"/>
  <c r="R336" i="11"/>
  <c r="V280" i="11"/>
  <c r="Y280" i="11" s="1"/>
  <c r="U280" i="11"/>
  <c r="X280" i="11" s="1"/>
  <c r="S280" i="11"/>
  <c r="R280" i="11"/>
  <c r="V224" i="11"/>
  <c r="Y224" i="11" s="1"/>
  <c r="U224" i="11"/>
  <c r="X224" i="11" s="1"/>
  <c r="S224" i="11"/>
  <c r="R224" i="11"/>
  <c r="V168" i="11"/>
  <c r="Y168" i="11" s="1"/>
  <c r="U168" i="11"/>
  <c r="X168" i="11" s="1"/>
  <c r="S168" i="11"/>
  <c r="R168" i="11"/>
  <c r="V112" i="11"/>
  <c r="Y112" i="11" s="1"/>
  <c r="U112" i="11"/>
  <c r="X112" i="11" s="1"/>
  <c r="S112" i="11"/>
  <c r="R112" i="11"/>
  <c r="V56" i="11"/>
  <c r="Y56" i="11" s="1"/>
  <c r="U56" i="11"/>
  <c r="X56" i="11" s="1"/>
  <c r="S56" i="11"/>
  <c r="R56" i="11"/>
  <c r="V3976" i="15"/>
  <c r="Y3976" i="15" s="1"/>
  <c r="U3976" i="15"/>
  <c r="X3976" i="15" s="1"/>
  <c r="S3976" i="15"/>
  <c r="R3976" i="15"/>
  <c r="V3920" i="15"/>
  <c r="U3920" i="15"/>
  <c r="S3920" i="15"/>
  <c r="R3920" i="15"/>
  <c r="V3864" i="15"/>
  <c r="U3864" i="15"/>
  <c r="S3864" i="15"/>
  <c r="R3864" i="15"/>
  <c r="V3808" i="15"/>
  <c r="U3808" i="15"/>
  <c r="S3808" i="15"/>
  <c r="R3808" i="15"/>
  <c r="V3752" i="15"/>
  <c r="U3752" i="15"/>
  <c r="S3752" i="15"/>
  <c r="R3752" i="15"/>
  <c r="V3696" i="15"/>
  <c r="U3696" i="15"/>
  <c r="S3696" i="15"/>
  <c r="R3696" i="15"/>
  <c r="V3640" i="15"/>
  <c r="U3640" i="15"/>
  <c r="S3640" i="15"/>
  <c r="R3640" i="15"/>
  <c r="V3584" i="15"/>
  <c r="U3584" i="15"/>
  <c r="S3584" i="15"/>
  <c r="R3584" i="15"/>
  <c r="V3528" i="15"/>
  <c r="U3528" i="15"/>
  <c r="S3528" i="15"/>
  <c r="R3528" i="15"/>
  <c r="V3472" i="15"/>
  <c r="U3472" i="15"/>
  <c r="S3472" i="15"/>
  <c r="R3472" i="15"/>
  <c r="V3416" i="15"/>
  <c r="U3416" i="15"/>
  <c r="S3416" i="15"/>
  <c r="R3416" i="15"/>
  <c r="V3360" i="15"/>
  <c r="U3360" i="15"/>
  <c r="S3360" i="15"/>
  <c r="R3360" i="15"/>
  <c r="V3306" i="15"/>
  <c r="U3306" i="15"/>
  <c r="V3304" i="15"/>
  <c r="U3304" i="15"/>
  <c r="S3304" i="15"/>
  <c r="R3304" i="15"/>
  <c r="V3248" i="15"/>
  <c r="U3248" i="15"/>
  <c r="S3248" i="15"/>
  <c r="R3248" i="15"/>
  <c r="V3192" i="15"/>
  <c r="U3192" i="15"/>
  <c r="S3192" i="15"/>
  <c r="R3192" i="15"/>
  <c r="V3136" i="15"/>
  <c r="U3136" i="15"/>
  <c r="S3136" i="15"/>
  <c r="R3136" i="15"/>
  <c r="V3080" i="15"/>
  <c r="U3080" i="15"/>
  <c r="S3080" i="15"/>
  <c r="R3080" i="15"/>
  <c r="V3024" i="15"/>
  <c r="U3024" i="15"/>
  <c r="S3024" i="15"/>
  <c r="R3024" i="15"/>
  <c r="V2968" i="15"/>
  <c r="U2968" i="15"/>
  <c r="S2968" i="15"/>
  <c r="R2968" i="15"/>
  <c r="V2912" i="15"/>
  <c r="U2912" i="15"/>
  <c r="S2912" i="15"/>
  <c r="R2912" i="15"/>
  <c r="V2856" i="15"/>
  <c r="U2856" i="15"/>
  <c r="S2856" i="15"/>
  <c r="R2856" i="15"/>
  <c r="V2800" i="15"/>
  <c r="Y2800" i="15" s="1"/>
  <c r="U2800" i="15"/>
  <c r="X2800" i="15" s="1"/>
  <c r="S2800" i="15"/>
  <c r="R2800" i="15"/>
  <c r="V2744" i="15"/>
  <c r="Y2744" i="15" s="1"/>
  <c r="U2744" i="15"/>
  <c r="X2744" i="15" s="1"/>
  <c r="S2744" i="15"/>
  <c r="R2744" i="15"/>
  <c r="V2688" i="15"/>
  <c r="Y2688" i="15" s="1"/>
  <c r="U2688" i="15"/>
  <c r="X2688" i="15" s="1"/>
  <c r="S2688" i="15"/>
  <c r="R2688" i="15"/>
  <c r="V2632" i="15"/>
  <c r="Y2632" i="15" s="1"/>
  <c r="U2632" i="15"/>
  <c r="X2632" i="15" s="1"/>
  <c r="S2632" i="15"/>
  <c r="R2632" i="15"/>
  <c r="V2576" i="15"/>
  <c r="Y2576" i="15" s="1"/>
  <c r="U2576" i="15"/>
  <c r="X2576" i="15" s="1"/>
  <c r="S2576" i="15"/>
  <c r="R2576" i="15"/>
  <c r="V2520" i="15"/>
  <c r="Y2520" i="15" s="1"/>
  <c r="U2520" i="15"/>
  <c r="X2520" i="15" s="1"/>
  <c r="S2520" i="15"/>
  <c r="R2520" i="15"/>
  <c r="V2464" i="15"/>
  <c r="Y2464" i="15" s="1"/>
  <c r="U2464" i="15"/>
  <c r="X2464" i="15" s="1"/>
  <c r="S2464" i="15"/>
  <c r="R2464" i="15"/>
  <c r="V2408" i="15"/>
  <c r="Y2408" i="15" s="1"/>
  <c r="U2408" i="15"/>
  <c r="X2408" i="15" s="1"/>
  <c r="S2408" i="15"/>
  <c r="R2408" i="15"/>
  <c r="V2352" i="15"/>
  <c r="Y2352" i="15" s="1"/>
  <c r="U2352" i="15"/>
  <c r="X2352" i="15" s="1"/>
  <c r="S2352" i="15"/>
  <c r="R2352" i="15"/>
  <c r="V2296" i="15"/>
  <c r="Y2296" i="15" s="1"/>
  <c r="U2296" i="15"/>
  <c r="X2296" i="15" s="1"/>
  <c r="S2296" i="15"/>
  <c r="R2296" i="15"/>
  <c r="V2240" i="15"/>
  <c r="Y2240" i="15" s="1"/>
  <c r="U2240" i="15"/>
  <c r="X2240" i="15" s="1"/>
  <c r="S2240" i="15"/>
  <c r="R2240" i="15"/>
  <c r="V2184" i="15"/>
  <c r="Y2184" i="15" s="1"/>
  <c r="U2184" i="15"/>
  <c r="X2184" i="15" s="1"/>
  <c r="S2184" i="15"/>
  <c r="R2184" i="15"/>
  <c r="V2128" i="15"/>
  <c r="Y2128" i="15" s="1"/>
  <c r="U2128" i="15"/>
  <c r="X2128" i="15" s="1"/>
  <c r="S2128" i="15"/>
  <c r="R2128" i="15"/>
  <c r="V2072" i="15"/>
  <c r="Y2072" i="15" s="1"/>
  <c r="U2072" i="15"/>
  <c r="X2072" i="15" s="1"/>
  <c r="S2072" i="15"/>
  <c r="R2072" i="15"/>
  <c r="V2018" i="15"/>
  <c r="U2018" i="15"/>
  <c r="V2016" i="15"/>
  <c r="Y2016" i="15" s="1"/>
  <c r="U2016" i="15"/>
  <c r="X2016" i="15" s="1"/>
  <c r="S2016" i="15"/>
  <c r="R2016" i="15"/>
  <c r="V1960" i="15"/>
  <c r="Y1960" i="15" s="1"/>
  <c r="U1960" i="15"/>
  <c r="X1960" i="15" s="1"/>
  <c r="S1960" i="15"/>
  <c r="R1960" i="15"/>
  <c r="Y1904" i="15"/>
  <c r="X1904" i="15"/>
  <c r="V1904" i="15"/>
  <c r="U1904" i="15"/>
  <c r="S1904" i="15"/>
  <c r="R1904" i="15"/>
  <c r="V1848" i="15"/>
  <c r="Y1848" i="15" s="1"/>
  <c r="U1848" i="15"/>
  <c r="X1848" i="15" s="1"/>
  <c r="S1848" i="15"/>
  <c r="R1848" i="15"/>
  <c r="Y1792" i="15"/>
  <c r="X1792" i="15"/>
  <c r="V1792" i="15"/>
  <c r="U1792" i="15"/>
  <c r="S1792" i="15"/>
  <c r="R1792" i="15"/>
  <c r="V1736" i="15"/>
  <c r="Y1736" i="15" s="1"/>
  <c r="U1736" i="15"/>
  <c r="X1736" i="15" s="1"/>
  <c r="S1736" i="15"/>
  <c r="R1736" i="15"/>
  <c r="V1680" i="15"/>
  <c r="Y1680" i="15" s="1"/>
  <c r="U1680" i="15"/>
  <c r="X1680" i="15" s="1"/>
  <c r="S1680" i="15"/>
  <c r="R1680" i="15"/>
  <c r="V1624" i="15"/>
  <c r="Y1624" i="15" s="1"/>
  <c r="U1624" i="15"/>
  <c r="X1624" i="15" s="1"/>
  <c r="S1624" i="15"/>
  <c r="R1624" i="15"/>
  <c r="Y1568" i="15"/>
  <c r="V1568" i="15"/>
  <c r="U1568" i="15"/>
  <c r="X1568" i="15" s="1"/>
  <c r="S1568" i="15"/>
  <c r="R1568" i="15"/>
  <c r="V1512" i="15"/>
  <c r="Y1512" i="15" s="1"/>
  <c r="U1512" i="15"/>
  <c r="X1512" i="15" s="1"/>
  <c r="S1512" i="15"/>
  <c r="R1512" i="15"/>
  <c r="Y1456" i="15"/>
  <c r="X1456" i="15"/>
  <c r="V1456" i="15"/>
  <c r="U1456" i="15"/>
  <c r="S1456" i="15"/>
  <c r="R1456" i="15"/>
  <c r="V1400" i="15"/>
  <c r="Y1400" i="15" s="1"/>
  <c r="U1400" i="15"/>
  <c r="X1400" i="15" s="1"/>
  <c r="S1400" i="15"/>
  <c r="R1400" i="15"/>
  <c r="V1344" i="15"/>
  <c r="Y1344" i="15" s="1"/>
  <c r="U1344" i="15"/>
  <c r="X1344" i="15" s="1"/>
  <c r="S1344" i="15"/>
  <c r="R1344" i="15"/>
  <c r="V1288" i="15"/>
  <c r="Y1288" i="15" s="1"/>
  <c r="U1288" i="15"/>
  <c r="X1288" i="15" s="1"/>
  <c r="S1288" i="15"/>
  <c r="R1288" i="15"/>
  <c r="Y1232" i="15"/>
  <c r="V1232" i="15"/>
  <c r="U1232" i="15"/>
  <c r="X1232" i="15" s="1"/>
  <c r="S1232" i="15"/>
  <c r="R1232" i="15"/>
  <c r="V1176" i="15"/>
  <c r="Y1176" i="15" s="1"/>
  <c r="U1176" i="15"/>
  <c r="X1176" i="15" s="1"/>
  <c r="S1176" i="15"/>
  <c r="R1176" i="15"/>
  <c r="V1120" i="15"/>
  <c r="Y1120" i="15" s="1"/>
  <c r="U1120" i="15"/>
  <c r="X1120" i="15" s="1"/>
  <c r="S1120" i="15"/>
  <c r="R1120" i="15"/>
  <c r="V1064" i="15"/>
  <c r="Y1064" i="15" s="1"/>
  <c r="U1064" i="15"/>
  <c r="X1064" i="15" s="1"/>
  <c r="S1064" i="15"/>
  <c r="R1064" i="15"/>
  <c r="V1008" i="15"/>
  <c r="Y1008" i="15" s="1"/>
  <c r="U1008" i="15"/>
  <c r="X1008" i="15" s="1"/>
  <c r="S1008" i="15"/>
  <c r="R1008" i="15"/>
  <c r="V952" i="15"/>
  <c r="Y952" i="15" s="1"/>
  <c r="U952" i="15"/>
  <c r="X952" i="15" s="1"/>
  <c r="S952" i="15"/>
  <c r="R952" i="15"/>
  <c r="V896" i="15"/>
  <c r="Y896" i="15" s="1"/>
  <c r="U896" i="15"/>
  <c r="X896" i="15" s="1"/>
  <c r="S896" i="15"/>
  <c r="R896" i="15"/>
  <c r="V840" i="15"/>
  <c r="Y840" i="15" s="1"/>
  <c r="U840" i="15"/>
  <c r="X840" i="15" s="1"/>
  <c r="S840" i="15"/>
  <c r="R840" i="15"/>
  <c r="V784" i="15"/>
  <c r="Y784" i="15" s="1"/>
  <c r="U784" i="15"/>
  <c r="X784" i="15" s="1"/>
  <c r="S784" i="15"/>
  <c r="R784" i="15"/>
  <c r="V730" i="15"/>
  <c r="U730" i="15"/>
  <c r="V728" i="15"/>
  <c r="Y728" i="15" s="1"/>
  <c r="U728" i="15"/>
  <c r="X728" i="15" s="1"/>
  <c r="S728" i="15"/>
  <c r="R728" i="15"/>
  <c r="V672" i="15"/>
  <c r="Y672" i="15" s="1"/>
  <c r="U672" i="15"/>
  <c r="X672" i="15" s="1"/>
  <c r="S672" i="15"/>
  <c r="R672" i="15"/>
  <c r="V616" i="15"/>
  <c r="Y616" i="15" s="1"/>
  <c r="U616" i="15"/>
  <c r="X616" i="15" s="1"/>
  <c r="S616" i="15"/>
  <c r="R616" i="15"/>
  <c r="V560" i="15"/>
  <c r="Y560" i="15" s="1"/>
  <c r="U560" i="15"/>
  <c r="X560" i="15" s="1"/>
  <c r="S560" i="15"/>
  <c r="R560" i="15"/>
  <c r="V504" i="15"/>
  <c r="Y504" i="15" s="1"/>
  <c r="U504" i="15"/>
  <c r="X504" i="15" s="1"/>
  <c r="S504" i="15"/>
  <c r="R504" i="15"/>
  <c r="V448" i="15"/>
  <c r="Y448" i="15" s="1"/>
  <c r="U448" i="15"/>
  <c r="X448" i="15" s="1"/>
  <c r="S448" i="15"/>
  <c r="R448" i="15"/>
  <c r="V392" i="15"/>
  <c r="Y392" i="15" s="1"/>
  <c r="U392" i="15"/>
  <c r="X392" i="15" s="1"/>
  <c r="S392" i="15"/>
  <c r="R392" i="15"/>
  <c r="V336" i="15"/>
  <c r="Y336" i="15" s="1"/>
  <c r="U336" i="15"/>
  <c r="X336" i="15" s="1"/>
  <c r="S336" i="15"/>
  <c r="R336" i="15"/>
  <c r="V280" i="15"/>
  <c r="Y280" i="15" s="1"/>
  <c r="U280" i="15"/>
  <c r="X280" i="15" s="1"/>
  <c r="S280" i="15"/>
  <c r="R280" i="15"/>
  <c r="V224" i="15"/>
  <c r="Y224" i="15" s="1"/>
  <c r="U224" i="15"/>
  <c r="X224" i="15" s="1"/>
  <c r="S224" i="15"/>
  <c r="R224" i="15"/>
  <c r="V168" i="15"/>
  <c r="Y168" i="15" s="1"/>
  <c r="U168" i="15"/>
  <c r="X168" i="15" s="1"/>
  <c r="S168" i="15"/>
  <c r="R168" i="15"/>
  <c r="V112" i="15"/>
  <c r="Y112" i="15" s="1"/>
  <c r="U112" i="15"/>
  <c r="X112" i="15" s="1"/>
  <c r="S112" i="15"/>
  <c r="R112" i="15"/>
  <c r="V56" i="15"/>
  <c r="Y56" i="15" s="1"/>
  <c r="U56" i="15"/>
  <c r="X56" i="15" s="1"/>
  <c r="S56" i="15"/>
  <c r="R56" i="15"/>
  <c r="K96" i="27" l="1"/>
  <c r="J68" i="9"/>
  <c r="AB68" i="9" s="1"/>
  <c r="D319" i="27"/>
  <c r="J244" i="27"/>
  <c r="J140" i="9" s="1"/>
  <c r="D393" i="27"/>
  <c r="J245" i="27"/>
  <c r="J141" i="9" s="1"/>
  <c r="D394" i="27"/>
  <c r="D320" i="27"/>
  <c r="J63" i="9"/>
  <c r="AB63" i="9" s="1"/>
  <c r="K91" i="27"/>
  <c r="D392" i="27"/>
  <c r="D318" i="27"/>
  <c r="J243" i="27"/>
  <c r="J139" i="9" s="1"/>
  <c r="E319" i="27"/>
  <c r="E393" i="27"/>
  <c r="E321" i="27"/>
  <c r="E395" i="27"/>
  <c r="E305" i="27"/>
  <c r="E379" i="27"/>
  <c r="J70" i="9"/>
  <c r="AB70" i="9" s="1"/>
  <c r="K98" i="27"/>
  <c r="E315" i="27"/>
  <c r="E389" i="27"/>
  <c r="J66" i="9"/>
  <c r="AB66" i="9" s="1"/>
  <c r="K94" i="27"/>
  <c r="K99" i="27"/>
  <c r="J71" i="9"/>
  <c r="AB71" i="9" s="1"/>
  <c r="E397" i="27"/>
  <c r="E323" i="27"/>
  <c r="J65" i="9"/>
  <c r="AB65" i="9" s="1"/>
  <c r="K93" i="27"/>
  <c r="K95" i="27"/>
  <c r="J67" i="9"/>
  <c r="AB67" i="9" s="1"/>
  <c r="J247" i="27"/>
  <c r="J143" i="9" s="1"/>
  <c r="D396" i="27"/>
  <c r="D322" i="27"/>
  <c r="J54" i="9"/>
  <c r="AB54" i="9" s="1"/>
  <c r="D305" i="27"/>
  <c r="J230" i="27"/>
  <c r="J126" i="9" s="1"/>
  <c r="D379" i="27"/>
  <c r="D389" i="27"/>
  <c r="J240" i="27"/>
  <c r="J136" i="9" s="1"/>
  <c r="D315" i="27"/>
  <c r="E317" i="27"/>
  <c r="E391" i="27"/>
  <c r="J229" i="27"/>
  <c r="J125" i="9" s="1"/>
  <c r="D304" i="27"/>
  <c r="D378" i="27"/>
  <c r="K100" i="27"/>
  <c r="J72" i="9"/>
  <c r="AB72" i="9" s="1"/>
  <c r="J69" i="9"/>
  <c r="AB69" i="9" s="1"/>
  <c r="K97" i="27"/>
  <c r="J239" i="27"/>
  <c r="J135" i="9" s="1"/>
  <c r="D388" i="27"/>
  <c r="D314" i="27"/>
  <c r="J241" i="27"/>
  <c r="J137" i="9" s="1"/>
  <c r="D316" i="27"/>
  <c r="D390" i="27"/>
  <c r="D321" i="27"/>
  <c r="D395" i="27"/>
  <c r="J246" i="27"/>
  <c r="J142" i="9" s="1"/>
  <c r="K92" i="27"/>
  <c r="J64" i="9"/>
  <c r="AB64" i="9" s="1"/>
  <c r="D391" i="27"/>
  <c r="J242" i="27"/>
  <c r="J138" i="9" s="1"/>
  <c r="D317" i="27"/>
  <c r="J53" i="9"/>
  <c r="AB53" i="9" s="1"/>
  <c r="E304" i="27"/>
  <c r="E378" i="27"/>
  <c r="J216" i="9"/>
  <c r="D397" i="27"/>
  <c r="D323" i="27"/>
  <c r="I67" i="9"/>
  <c r="AA67" i="9" s="1"/>
  <c r="K95" i="23"/>
  <c r="I64" i="9"/>
  <c r="AA64" i="9" s="1"/>
  <c r="K92" i="23"/>
  <c r="K100" i="23"/>
  <c r="I72" i="9"/>
  <c r="AA72" i="9" s="1"/>
  <c r="D393" i="23"/>
  <c r="J244" i="23"/>
  <c r="I140" i="9" s="1"/>
  <c r="D319" i="23"/>
  <c r="E314" i="23"/>
  <c r="E388" i="23"/>
  <c r="D322" i="23"/>
  <c r="J247" i="23"/>
  <c r="I143" i="9" s="1"/>
  <c r="D396" i="23"/>
  <c r="D321" i="23"/>
  <c r="J246" i="23"/>
  <c r="I142" i="9" s="1"/>
  <c r="D395" i="23"/>
  <c r="D304" i="23"/>
  <c r="J229" i="23"/>
  <c r="I125" i="9" s="1"/>
  <c r="D378" i="23"/>
  <c r="I69" i="9"/>
  <c r="AA69" i="9" s="1"/>
  <c r="K97" i="23"/>
  <c r="I71" i="9"/>
  <c r="AA71" i="9" s="1"/>
  <c r="K99" i="23"/>
  <c r="E322" i="23"/>
  <c r="E396" i="23"/>
  <c r="J242" i="23"/>
  <c r="I138" i="9" s="1"/>
  <c r="D391" i="23"/>
  <c r="D317" i="23"/>
  <c r="E321" i="23"/>
  <c r="E395" i="23"/>
  <c r="E319" i="23"/>
  <c r="E393" i="23"/>
  <c r="E304" i="23"/>
  <c r="E378" i="23"/>
  <c r="J239" i="23"/>
  <c r="I135" i="9" s="1"/>
  <c r="D314" i="23"/>
  <c r="D388" i="23"/>
  <c r="E392" i="23"/>
  <c r="E318" i="23"/>
  <c r="K98" i="23"/>
  <c r="I70" i="9"/>
  <c r="AA70" i="9" s="1"/>
  <c r="E323" i="23"/>
  <c r="E397" i="23"/>
  <c r="E316" i="23"/>
  <c r="E390" i="23"/>
  <c r="E320" i="23"/>
  <c r="E394" i="23"/>
  <c r="E305" i="23"/>
  <c r="E379" i="23"/>
  <c r="E315" i="23"/>
  <c r="E389" i="23"/>
  <c r="D323" i="23"/>
  <c r="D397" i="23"/>
  <c r="E317" i="23"/>
  <c r="E391" i="23"/>
  <c r="D379" i="23"/>
  <c r="D305" i="23"/>
  <c r="J230" i="23"/>
  <c r="I126" i="9" s="1"/>
  <c r="I54" i="9"/>
  <c r="AA54" i="9" s="1"/>
  <c r="J241" i="23"/>
  <c r="I137" i="9" s="1"/>
  <c r="D316" i="23"/>
  <c r="D390" i="23"/>
  <c r="J245" i="23"/>
  <c r="I141" i="9" s="1"/>
  <c r="D394" i="23"/>
  <c r="D320" i="23"/>
  <c r="J243" i="23"/>
  <c r="I139" i="9" s="1"/>
  <c r="D392" i="23"/>
  <c r="D318" i="23"/>
  <c r="I66" i="9"/>
  <c r="AA66" i="9" s="1"/>
  <c r="K94" i="23"/>
  <c r="K96" i="23"/>
  <c r="I68" i="9"/>
  <c r="AA68" i="9" s="1"/>
  <c r="D315" i="23"/>
  <c r="J240" i="23"/>
  <c r="I136" i="9" s="1"/>
  <c r="D389" i="23"/>
  <c r="I53" i="9"/>
  <c r="AA53" i="9" s="1"/>
  <c r="I63" i="9"/>
  <c r="AA63" i="9" s="1"/>
  <c r="K91" i="23"/>
  <c r="I65" i="9"/>
  <c r="AA65" i="9" s="1"/>
  <c r="K93" i="23"/>
  <c r="H54" i="9"/>
  <c r="Z54" i="9" s="1"/>
  <c r="H53" i="9"/>
  <c r="Z53" i="9" s="1"/>
  <c r="E316" i="19"/>
  <c r="E390" i="19"/>
  <c r="H65" i="9"/>
  <c r="Z65" i="9" s="1"/>
  <c r="K93" i="19"/>
  <c r="E321" i="19"/>
  <c r="E395" i="19"/>
  <c r="E394" i="19"/>
  <c r="E320" i="19"/>
  <c r="E315" i="19"/>
  <c r="E389" i="19"/>
  <c r="D314" i="19"/>
  <c r="J239" i="19"/>
  <c r="H135" i="9" s="1"/>
  <c r="D388" i="19"/>
  <c r="D390" i="19"/>
  <c r="J241" i="19"/>
  <c r="H137" i="9" s="1"/>
  <c r="D316" i="19"/>
  <c r="E318" i="19"/>
  <c r="E392" i="19"/>
  <c r="E323" i="19"/>
  <c r="E397" i="19"/>
  <c r="D317" i="19"/>
  <c r="D391" i="19"/>
  <c r="J242" i="19"/>
  <c r="H138" i="9" s="1"/>
  <c r="K100" i="19"/>
  <c r="H72" i="9"/>
  <c r="Z72" i="9" s="1"/>
  <c r="E317" i="19"/>
  <c r="E391" i="19"/>
  <c r="J247" i="19"/>
  <c r="H143" i="9" s="1"/>
  <c r="D396" i="19"/>
  <c r="D322" i="19"/>
  <c r="D395" i="19"/>
  <c r="D321" i="19"/>
  <c r="J246" i="19"/>
  <c r="H142" i="9" s="1"/>
  <c r="K97" i="19"/>
  <c r="H69" i="9"/>
  <c r="Z69" i="9" s="1"/>
  <c r="H70" i="9"/>
  <c r="Z70" i="9" s="1"/>
  <c r="K98" i="19"/>
  <c r="E314" i="19"/>
  <c r="E388" i="19"/>
  <c r="D393" i="19"/>
  <c r="J244" i="19"/>
  <c r="H140" i="9" s="1"/>
  <c r="D319" i="19"/>
  <c r="D389" i="19"/>
  <c r="D315" i="19"/>
  <c r="J240" i="19"/>
  <c r="H136" i="9" s="1"/>
  <c r="H71" i="9"/>
  <c r="Z71" i="9" s="1"/>
  <c r="K99" i="19"/>
  <c r="J243" i="19"/>
  <c r="H139" i="9" s="1"/>
  <c r="D392" i="19"/>
  <c r="D318" i="19"/>
  <c r="H66" i="9"/>
  <c r="Z66" i="9" s="1"/>
  <c r="K94" i="19"/>
  <c r="H216" i="9"/>
  <c r="D397" i="19"/>
  <c r="D323" i="19"/>
  <c r="J230" i="19"/>
  <c r="H126" i="9" s="1"/>
  <c r="D305" i="19"/>
  <c r="D379" i="19"/>
  <c r="H63" i="9"/>
  <c r="Z63" i="9" s="1"/>
  <c r="K91" i="19"/>
  <c r="K96" i="19"/>
  <c r="H68" i="9"/>
  <c r="Z68" i="9" s="1"/>
  <c r="H64" i="9"/>
  <c r="Z64" i="9" s="1"/>
  <c r="K92" i="19"/>
  <c r="E322" i="19"/>
  <c r="E396" i="19"/>
  <c r="E304" i="19"/>
  <c r="E378" i="19"/>
  <c r="D394" i="19"/>
  <c r="J245" i="19"/>
  <c r="H141" i="9" s="1"/>
  <c r="D320" i="19"/>
  <c r="E319" i="19"/>
  <c r="E393" i="19"/>
  <c r="H67" i="9"/>
  <c r="Z67" i="9" s="1"/>
  <c r="K95" i="19"/>
  <c r="E305" i="19"/>
  <c r="E379" i="19"/>
  <c r="J229" i="19"/>
  <c r="H125" i="9" s="1"/>
  <c r="D304" i="19"/>
  <c r="D378" i="19"/>
  <c r="E314" i="6"/>
  <c r="E170" i="6"/>
  <c r="E96" i="6"/>
  <c r="J96" i="6" s="1"/>
  <c r="Y3808" i="4"/>
  <c r="E246" i="6"/>
  <c r="Y2856" i="4"/>
  <c r="E229" i="6"/>
  <c r="Y3472" i="4"/>
  <c r="E240" i="6"/>
  <c r="E320" i="6"/>
  <c r="Y3864" i="4"/>
  <c r="D314" i="6"/>
  <c r="J239" i="6"/>
  <c r="G135" i="9" s="1"/>
  <c r="D170" i="6"/>
  <c r="D96" i="6"/>
  <c r="X3808" i="4"/>
  <c r="D246" i="6"/>
  <c r="X3416" i="4"/>
  <c r="D168" i="6"/>
  <c r="D94" i="6"/>
  <c r="X3696" i="4"/>
  <c r="D244" i="6"/>
  <c r="D99" i="6"/>
  <c r="D173" i="6"/>
  <c r="D396" i="6" s="1"/>
  <c r="E168" i="6"/>
  <c r="E94" i="6"/>
  <c r="J94" i="6" s="1"/>
  <c r="Y3696" i="4"/>
  <c r="E244" i="6"/>
  <c r="X3584" i="4"/>
  <c r="D242" i="6"/>
  <c r="D322" i="6"/>
  <c r="J247" i="6"/>
  <c r="G143" i="9" s="1"/>
  <c r="E166" i="6"/>
  <c r="E92" i="6"/>
  <c r="J92" i="6" s="1"/>
  <c r="E97" i="6"/>
  <c r="J97" i="6" s="1"/>
  <c r="E171" i="6"/>
  <c r="E394" i="6" s="1"/>
  <c r="J245" i="6"/>
  <c r="G141" i="9" s="1"/>
  <c r="D320" i="6"/>
  <c r="X3864" i="4"/>
  <c r="E99" i="6"/>
  <c r="J99" i="6" s="1"/>
  <c r="E173" i="6"/>
  <c r="E396" i="6" s="1"/>
  <c r="D155" i="6"/>
  <c r="D81" i="6"/>
  <c r="D166" i="6"/>
  <c r="D92" i="6"/>
  <c r="D97" i="6"/>
  <c r="D171" i="6"/>
  <c r="D394" i="6" s="1"/>
  <c r="E155" i="6"/>
  <c r="E81" i="6"/>
  <c r="J81" i="6" s="1"/>
  <c r="Y3584" i="4"/>
  <c r="E242" i="6"/>
  <c r="E322" i="6"/>
  <c r="X2856" i="4"/>
  <c r="D229" i="6"/>
  <c r="X3472" i="4"/>
  <c r="D240" i="6"/>
  <c r="D95" i="6"/>
  <c r="D169" i="6"/>
  <c r="D392" i="6" s="1"/>
  <c r="E95" i="6"/>
  <c r="J95" i="6" s="1"/>
  <c r="E169" i="6"/>
  <c r="E392" i="6" s="1"/>
  <c r="D82" i="6"/>
  <c r="D156" i="6"/>
  <c r="D93" i="6"/>
  <c r="D167" i="6"/>
  <c r="D390" i="6" s="1"/>
  <c r="J243" i="6"/>
  <c r="G139" i="9" s="1"/>
  <c r="D318" i="6"/>
  <c r="X3752" i="4"/>
  <c r="D174" i="6"/>
  <c r="D100" i="6"/>
  <c r="E82" i="6"/>
  <c r="J82" i="6" s="1"/>
  <c r="E156" i="6"/>
  <c r="E93" i="6"/>
  <c r="J93" i="6" s="1"/>
  <c r="E167" i="6"/>
  <c r="E390" i="6" s="1"/>
  <c r="E318" i="6"/>
  <c r="Y3752" i="4"/>
  <c r="E174" i="6"/>
  <c r="E100" i="6"/>
  <c r="J100" i="6" s="1"/>
  <c r="X2912" i="4"/>
  <c r="D230" i="6"/>
  <c r="D91" i="6"/>
  <c r="D165" i="6"/>
  <c r="D388" i="6" s="1"/>
  <c r="D316" i="6"/>
  <c r="J241" i="6"/>
  <c r="G137" i="9" s="1"/>
  <c r="X3640" i="4"/>
  <c r="D172" i="6"/>
  <c r="D98" i="6"/>
  <c r="X3920" i="4"/>
  <c r="D248" i="6"/>
  <c r="Y2912" i="4"/>
  <c r="E230" i="6"/>
  <c r="E91" i="6"/>
  <c r="J91" i="6" s="1"/>
  <c r="E165" i="6"/>
  <c r="E388" i="6" s="1"/>
  <c r="E316" i="6"/>
  <c r="Y3640" i="4"/>
  <c r="E172" i="6"/>
  <c r="E98" i="6"/>
  <c r="J98" i="6" s="1"/>
  <c r="Y3920" i="4"/>
  <c r="E248" i="6"/>
  <c r="E156" i="13"/>
  <c r="E82" i="13"/>
  <c r="J82" i="13" s="1"/>
  <c r="D316" i="13"/>
  <c r="J241" i="13"/>
  <c r="F137" i="9" s="1"/>
  <c r="Y3808" i="11"/>
  <c r="E246" i="13"/>
  <c r="X2912" i="11"/>
  <c r="D230" i="13"/>
  <c r="D165" i="13"/>
  <c r="D388" i="13" s="1"/>
  <c r="D91" i="13"/>
  <c r="Y3528" i="11"/>
  <c r="E241" i="13"/>
  <c r="E96" i="13"/>
  <c r="J96" i="13" s="1"/>
  <c r="E170" i="13"/>
  <c r="D173" i="13"/>
  <c r="D396" i="13" s="1"/>
  <c r="D99" i="13"/>
  <c r="Y2912" i="11"/>
  <c r="E230" i="13"/>
  <c r="X3528" i="11"/>
  <c r="E173" i="13"/>
  <c r="E99" i="13"/>
  <c r="J99" i="13" s="1"/>
  <c r="D322" i="13"/>
  <c r="J247" i="13"/>
  <c r="F143" i="9" s="1"/>
  <c r="E94" i="13"/>
  <c r="J94" i="13" s="1"/>
  <c r="E168" i="13"/>
  <c r="D171" i="13"/>
  <c r="D394" i="13" s="1"/>
  <c r="D97" i="13"/>
  <c r="X3416" i="11"/>
  <c r="X3584" i="11"/>
  <c r="D242" i="13"/>
  <c r="E171" i="13"/>
  <c r="E97" i="13"/>
  <c r="J97" i="13" s="1"/>
  <c r="D92" i="13"/>
  <c r="D166" i="13"/>
  <c r="Y3584" i="11"/>
  <c r="E242" i="13"/>
  <c r="J245" i="13"/>
  <c r="F141" i="9" s="1"/>
  <c r="D320" i="13"/>
  <c r="D100" i="13"/>
  <c r="D174" i="13"/>
  <c r="D81" i="13"/>
  <c r="D155" i="13"/>
  <c r="E92" i="13"/>
  <c r="J92" i="13" s="1"/>
  <c r="E166" i="13"/>
  <c r="D169" i="13"/>
  <c r="D392" i="13" s="1"/>
  <c r="D95" i="13"/>
  <c r="Y3752" i="11"/>
  <c r="E245" i="13"/>
  <c r="E100" i="13"/>
  <c r="J100" i="13" s="1"/>
  <c r="E174" i="13"/>
  <c r="E81" i="13"/>
  <c r="J81" i="13" s="1"/>
  <c r="E155" i="13"/>
  <c r="X3472" i="11"/>
  <c r="D240" i="13"/>
  <c r="E169" i="13"/>
  <c r="E95" i="13"/>
  <c r="J95" i="13" s="1"/>
  <c r="X3752" i="11"/>
  <c r="X3920" i="11"/>
  <c r="D248" i="13"/>
  <c r="X2856" i="11"/>
  <c r="D229" i="13"/>
  <c r="Y3472" i="11"/>
  <c r="E240" i="13"/>
  <c r="J243" i="13"/>
  <c r="F139" i="9" s="1"/>
  <c r="D318" i="13"/>
  <c r="D98" i="13"/>
  <c r="D172" i="13"/>
  <c r="Y3920" i="11"/>
  <c r="E248" i="13"/>
  <c r="D156" i="13"/>
  <c r="D82" i="13"/>
  <c r="E167" i="13"/>
  <c r="E93" i="13"/>
  <c r="J93" i="13" s="1"/>
  <c r="X3808" i="11"/>
  <c r="D246" i="13"/>
  <c r="D96" i="13"/>
  <c r="D170" i="13"/>
  <c r="E165" i="13"/>
  <c r="E91" i="13"/>
  <c r="J91" i="13" s="1"/>
  <c r="X3696" i="11"/>
  <c r="D244" i="13"/>
  <c r="J239" i="13"/>
  <c r="F135" i="9" s="1"/>
  <c r="D314" i="13"/>
  <c r="D94" i="13"/>
  <c r="D168" i="13"/>
  <c r="Y3696" i="11"/>
  <c r="E244" i="13"/>
  <c r="Y3416" i="11"/>
  <c r="E239" i="13"/>
  <c r="Y3864" i="11"/>
  <c r="E247" i="13"/>
  <c r="X3864" i="11"/>
  <c r="Y2856" i="11"/>
  <c r="E229" i="13"/>
  <c r="D167" i="13"/>
  <c r="D390" i="13" s="1"/>
  <c r="D93" i="13"/>
  <c r="Y3640" i="11"/>
  <c r="E243" i="13"/>
  <c r="E98" i="13"/>
  <c r="J98" i="13" s="1"/>
  <c r="E172" i="13"/>
  <c r="X2856" i="15"/>
  <c r="D228" i="16"/>
  <c r="J228" i="16" s="1"/>
  <c r="E125" i="9" s="1"/>
  <c r="D166" i="16"/>
  <c r="D93" i="16"/>
  <c r="D96" i="16"/>
  <c r="D169" i="16"/>
  <c r="D172" i="16"/>
  <c r="D99" i="16"/>
  <c r="Y2856" i="15"/>
  <c r="E228" i="16"/>
  <c r="E166" i="16"/>
  <c r="E93" i="16"/>
  <c r="J93" i="16" s="1"/>
  <c r="E96" i="16"/>
  <c r="J96" i="16" s="1"/>
  <c r="E169" i="16"/>
  <c r="E172" i="16"/>
  <c r="E99" i="16"/>
  <c r="J99" i="16" s="1"/>
  <c r="D155" i="16"/>
  <c r="D82" i="16"/>
  <c r="X3528" i="15"/>
  <c r="D240" i="16"/>
  <c r="J240" i="16" s="1"/>
  <c r="E137" i="9" s="1"/>
  <c r="X3696" i="15"/>
  <c r="D243" i="16"/>
  <c r="J243" i="16" s="1"/>
  <c r="E140" i="9" s="1"/>
  <c r="X3864" i="15"/>
  <c r="D246" i="16"/>
  <c r="J246" i="16" s="1"/>
  <c r="E143" i="9" s="1"/>
  <c r="D168" i="16"/>
  <c r="D95" i="16"/>
  <c r="Y3864" i="15"/>
  <c r="E246" i="16"/>
  <c r="X2912" i="15"/>
  <c r="D229" i="16"/>
  <c r="J229" i="16" s="1"/>
  <c r="E126" i="9" s="1"/>
  <c r="D94" i="16"/>
  <c r="D167" i="16"/>
  <c r="D170" i="16"/>
  <c r="D97" i="16"/>
  <c r="D100" i="16"/>
  <c r="D173" i="16"/>
  <c r="Y2912" i="15"/>
  <c r="E229" i="16"/>
  <c r="E164" i="16"/>
  <c r="E91" i="16"/>
  <c r="J91" i="16" s="1"/>
  <c r="E94" i="16"/>
  <c r="J94" i="16" s="1"/>
  <c r="E167" i="16"/>
  <c r="E170" i="16"/>
  <c r="E97" i="16"/>
  <c r="J97" i="16" s="1"/>
  <c r="E100" i="16"/>
  <c r="J100" i="16" s="1"/>
  <c r="E173" i="16"/>
  <c r="D92" i="16"/>
  <c r="D165" i="16"/>
  <c r="E155" i="16"/>
  <c r="E82" i="16"/>
  <c r="J82" i="16" s="1"/>
  <c r="Y3528" i="15"/>
  <c r="E240" i="16"/>
  <c r="Y3696" i="15"/>
  <c r="E243" i="16"/>
  <c r="D164" i="16"/>
  <c r="D91" i="16"/>
  <c r="X3416" i="15"/>
  <c r="D238" i="16"/>
  <c r="J238" i="16" s="1"/>
  <c r="E135" i="9" s="1"/>
  <c r="X3584" i="15"/>
  <c r="D241" i="16"/>
  <c r="J241" i="16" s="1"/>
  <c r="E138" i="9" s="1"/>
  <c r="X3752" i="15"/>
  <c r="D244" i="16"/>
  <c r="J244" i="16" s="1"/>
  <c r="E141" i="9" s="1"/>
  <c r="X3920" i="15"/>
  <c r="D247" i="16"/>
  <c r="J247" i="16" s="1"/>
  <c r="E144" i="9" s="1"/>
  <c r="Y3416" i="15"/>
  <c r="E238" i="16"/>
  <c r="Y3584" i="15"/>
  <c r="E241" i="16"/>
  <c r="Y3752" i="15"/>
  <c r="E244" i="16"/>
  <c r="Y3920" i="15"/>
  <c r="E247" i="16"/>
  <c r="D98" i="16"/>
  <c r="D171" i="16"/>
  <c r="E92" i="16"/>
  <c r="J92" i="16" s="1"/>
  <c r="E165" i="16"/>
  <c r="E168" i="16"/>
  <c r="E95" i="16"/>
  <c r="J95" i="16" s="1"/>
  <c r="E98" i="16"/>
  <c r="J98" i="16" s="1"/>
  <c r="E171" i="16"/>
  <c r="D81" i="16"/>
  <c r="D154" i="16"/>
  <c r="X3472" i="15"/>
  <c r="D239" i="16"/>
  <c r="J239" i="16" s="1"/>
  <c r="E136" i="9" s="1"/>
  <c r="X3640" i="15"/>
  <c r="D242" i="16"/>
  <c r="J242" i="16" s="1"/>
  <c r="E139" i="9" s="1"/>
  <c r="X3808" i="15"/>
  <c r="D245" i="16"/>
  <c r="J245" i="16" s="1"/>
  <c r="E142" i="9" s="1"/>
  <c r="E81" i="16"/>
  <c r="J81" i="16" s="1"/>
  <c r="E154" i="16"/>
  <c r="Y3472" i="15"/>
  <c r="E239" i="16"/>
  <c r="Y3640" i="15"/>
  <c r="E242" i="16"/>
  <c r="Y3808" i="15"/>
  <c r="E245" i="16"/>
  <c r="D383" i="27"/>
  <c r="J234" i="27"/>
  <c r="J130" i="9" s="1"/>
  <c r="D309" i="27"/>
  <c r="J236" i="27"/>
  <c r="J132" i="9" s="1"/>
  <c r="D385" i="27"/>
  <c r="D311" i="27"/>
  <c r="J235" i="27"/>
  <c r="J131" i="9" s="1"/>
  <c r="D384" i="27"/>
  <c r="D310" i="27"/>
  <c r="E313" i="27"/>
  <c r="E387" i="27"/>
  <c r="J61" i="9"/>
  <c r="AB61" i="9" s="1"/>
  <c r="D387" i="27"/>
  <c r="D313" i="27"/>
  <c r="J238" i="27"/>
  <c r="J134" i="9" s="1"/>
  <c r="J58" i="9"/>
  <c r="AB58" i="9" s="1"/>
  <c r="J60" i="9"/>
  <c r="AB60" i="9" s="1"/>
  <c r="J62" i="9"/>
  <c r="AB62" i="9" s="1"/>
  <c r="E309" i="27"/>
  <c r="E383" i="27"/>
  <c r="E310" i="27"/>
  <c r="E384" i="27"/>
  <c r="D312" i="27"/>
  <c r="J237" i="27"/>
  <c r="J133" i="9" s="1"/>
  <c r="D386" i="27"/>
  <c r="E311" i="27"/>
  <c r="E385" i="27"/>
  <c r="E312" i="27"/>
  <c r="E386" i="27"/>
  <c r="J59" i="9"/>
  <c r="AB59" i="9" s="1"/>
  <c r="I60" i="9"/>
  <c r="AA60" i="9" s="1"/>
  <c r="E309" i="23"/>
  <c r="E383" i="23"/>
  <c r="D313" i="23"/>
  <c r="J238" i="23"/>
  <c r="I134" i="9" s="1"/>
  <c r="D387" i="23"/>
  <c r="J237" i="23"/>
  <c r="I133" i="9" s="1"/>
  <c r="D386" i="23"/>
  <c r="D312" i="23"/>
  <c r="I62" i="9"/>
  <c r="AA62" i="9" s="1"/>
  <c r="J234" i="23"/>
  <c r="I130" i="9" s="1"/>
  <c r="D383" i="23"/>
  <c r="D309" i="23"/>
  <c r="E310" i="23"/>
  <c r="E384" i="23"/>
  <c r="E311" i="23"/>
  <c r="E385" i="23"/>
  <c r="I59" i="9"/>
  <c r="AA59" i="9" s="1"/>
  <c r="I61" i="9"/>
  <c r="AA61" i="9" s="1"/>
  <c r="D311" i="23"/>
  <c r="D385" i="23"/>
  <c r="J236" i="23"/>
  <c r="I132" i="9" s="1"/>
  <c r="I58" i="9"/>
  <c r="AA58" i="9" s="1"/>
  <c r="D310" i="23"/>
  <c r="J235" i="23"/>
  <c r="I131" i="9" s="1"/>
  <c r="D384" i="23"/>
  <c r="E387" i="23"/>
  <c r="E313" i="23"/>
  <c r="E312" i="23"/>
  <c r="E386" i="23"/>
  <c r="J235" i="19"/>
  <c r="H131" i="9" s="1"/>
  <c r="D384" i="19"/>
  <c r="D310" i="19"/>
  <c r="D309" i="19"/>
  <c r="J234" i="19"/>
  <c r="H130" i="9" s="1"/>
  <c r="D383" i="19"/>
  <c r="H58" i="9"/>
  <c r="Z58" i="9" s="1"/>
  <c r="E310" i="19"/>
  <c r="E384" i="19"/>
  <c r="H59" i="9"/>
  <c r="Z59" i="9" s="1"/>
  <c r="E383" i="19"/>
  <c r="E309" i="19"/>
  <c r="E387" i="19"/>
  <c r="E313" i="19"/>
  <c r="H60" i="9"/>
  <c r="Z60" i="9" s="1"/>
  <c r="H62" i="9"/>
  <c r="Z62" i="9" s="1"/>
  <c r="E312" i="19"/>
  <c r="E386" i="19"/>
  <c r="J237" i="19"/>
  <c r="H133" i="9" s="1"/>
  <c r="D386" i="19"/>
  <c r="D312" i="19"/>
  <c r="E311" i="19"/>
  <c r="E385" i="19"/>
  <c r="J238" i="19"/>
  <c r="H134" i="9" s="1"/>
  <c r="D387" i="19"/>
  <c r="D313" i="19"/>
  <c r="J236" i="19"/>
  <c r="H132" i="9" s="1"/>
  <c r="D311" i="19"/>
  <c r="D385" i="19"/>
  <c r="H61" i="9"/>
  <c r="Z61" i="9" s="1"/>
  <c r="X3192" i="4"/>
  <c r="Y3192" i="4"/>
  <c r="E235" i="6"/>
  <c r="J235" i="6" s="1"/>
  <c r="G131" i="9" s="1"/>
  <c r="D90" i="6"/>
  <c r="D164" i="6"/>
  <c r="D88" i="6"/>
  <c r="D162" i="6"/>
  <c r="E90" i="6"/>
  <c r="J90" i="6" s="1"/>
  <c r="K90" i="6" s="1"/>
  <c r="E164" i="6"/>
  <c r="E88" i="6"/>
  <c r="J88" i="6" s="1"/>
  <c r="K88" i="6" s="1"/>
  <c r="E162" i="6"/>
  <c r="X3360" i="4"/>
  <c r="D238" i="6"/>
  <c r="X3248" i="4"/>
  <c r="D236" i="6"/>
  <c r="Y3360" i="4"/>
  <c r="E238" i="6"/>
  <c r="D86" i="6"/>
  <c r="D160" i="6"/>
  <c r="Y3248" i="4"/>
  <c r="E236" i="6"/>
  <c r="E86" i="6"/>
  <c r="J86" i="6" s="1"/>
  <c r="K86" i="6" s="1"/>
  <c r="E160" i="6"/>
  <c r="D163" i="6"/>
  <c r="D386" i="6" s="1"/>
  <c r="D89" i="6"/>
  <c r="X3136" i="4"/>
  <c r="D234" i="6"/>
  <c r="E163" i="6"/>
  <c r="E89" i="6"/>
  <c r="J89" i="6" s="1"/>
  <c r="K89" i="6" s="1"/>
  <c r="Y3136" i="4"/>
  <c r="E234" i="6"/>
  <c r="D312" i="6"/>
  <c r="D161" i="6"/>
  <c r="D384" i="6" s="1"/>
  <c r="D87" i="6"/>
  <c r="Y3304" i="4"/>
  <c r="E237" i="6"/>
  <c r="J237" i="6" s="1"/>
  <c r="G133" i="9" s="1"/>
  <c r="E161" i="6"/>
  <c r="E87" i="6"/>
  <c r="J87" i="6" s="1"/>
  <c r="K87" i="6" s="1"/>
  <c r="X3304" i="4"/>
  <c r="D310" i="6"/>
  <c r="D86" i="13"/>
  <c r="D160" i="13"/>
  <c r="E86" i="13"/>
  <c r="J86" i="13" s="1"/>
  <c r="K86" i="13" s="1"/>
  <c r="E160" i="13"/>
  <c r="X3304" i="11"/>
  <c r="D237" i="13"/>
  <c r="Y3136" i="11"/>
  <c r="E234" i="13"/>
  <c r="D161" i="13"/>
  <c r="D87" i="13"/>
  <c r="E161" i="13"/>
  <c r="E87" i="13"/>
  <c r="J87" i="13" s="1"/>
  <c r="K87" i="13" s="1"/>
  <c r="X3192" i="11"/>
  <c r="D235" i="13"/>
  <c r="D90" i="13"/>
  <c r="D164" i="13"/>
  <c r="Y3192" i="11"/>
  <c r="E235" i="13"/>
  <c r="E90" i="13"/>
  <c r="J90" i="13" s="1"/>
  <c r="K90" i="13" s="1"/>
  <c r="E164" i="13"/>
  <c r="D163" i="13"/>
  <c r="D89" i="13"/>
  <c r="E163" i="13"/>
  <c r="E89" i="13"/>
  <c r="J89" i="13" s="1"/>
  <c r="K89" i="13" s="1"/>
  <c r="X3136" i="11"/>
  <c r="D234" i="13"/>
  <c r="Y3304" i="11"/>
  <c r="E237" i="13"/>
  <c r="D88" i="13"/>
  <c r="D162" i="13"/>
  <c r="X3360" i="11"/>
  <c r="D238" i="13"/>
  <c r="E88" i="13"/>
  <c r="J88" i="13" s="1"/>
  <c r="K88" i="13" s="1"/>
  <c r="E162" i="13"/>
  <c r="Y3360" i="11"/>
  <c r="E238" i="13"/>
  <c r="X3248" i="11"/>
  <c r="D236" i="13"/>
  <c r="Y3248" i="11"/>
  <c r="E236" i="13"/>
  <c r="D87" i="16"/>
  <c r="D160" i="16"/>
  <c r="E87" i="16"/>
  <c r="J87" i="16" s="1"/>
  <c r="K87" i="16" s="1"/>
  <c r="E160" i="16"/>
  <c r="X3192" i="15"/>
  <c r="D234" i="16"/>
  <c r="D90" i="16"/>
  <c r="D163" i="16"/>
  <c r="Y3192" i="15"/>
  <c r="E234" i="16"/>
  <c r="E163" i="16"/>
  <c r="E90" i="16"/>
  <c r="J90" i="16" s="1"/>
  <c r="K90" i="16" s="1"/>
  <c r="D88" i="16"/>
  <c r="D161" i="16"/>
  <c r="X3360" i="15"/>
  <c r="D237" i="16"/>
  <c r="E161" i="16"/>
  <c r="E88" i="16"/>
  <c r="J88" i="16" s="1"/>
  <c r="K88" i="16" s="1"/>
  <c r="Y3360" i="15"/>
  <c r="E237" i="16"/>
  <c r="X3248" i="15"/>
  <c r="D235" i="16"/>
  <c r="Y3248" i="15"/>
  <c r="E235" i="16"/>
  <c r="D86" i="16"/>
  <c r="D159" i="16"/>
  <c r="D89" i="16"/>
  <c r="D162" i="16"/>
  <c r="E159" i="16"/>
  <c r="E86" i="16"/>
  <c r="J86" i="16" s="1"/>
  <c r="K86" i="16" s="1"/>
  <c r="E89" i="16"/>
  <c r="J89" i="16" s="1"/>
  <c r="K89" i="16" s="1"/>
  <c r="E162" i="16"/>
  <c r="X3136" i="15"/>
  <c r="D233" i="16"/>
  <c r="X3304" i="15"/>
  <c r="D236" i="16"/>
  <c r="Y3136" i="15"/>
  <c r="E233" i="16"/>
  <c r="Y3304" i="15"/>
  <c r="E236" i="16"/>
  <c r="J57" i="9"/>
  <c r="AB57" i="9" s="1"/>
  <c r="E308" i="27"/>
  <c r="E382" i="27"/>
  <c r="J233" i="27"/>
  <c r="J129" i="9" s="1"/>
  <c r="D308" i="27"/>
  <c r="D382" i="27"/>
  <c r="I57" i="9"/>
  <c r="AA57" i="9" s="1"/>
  <c r="E308" i="23"/>
  <c r="E382" i="23"/>
  <c r="D382" i="23"/>
  <c r="J233" i="23"/>
  <c r="I129" i="9" s="1"/>
  <c r="D308" i="23"/>
  <c r="H57" i="9"/>
  <c r="Z57" i="9" s="1"/>
  <c r="E308" i="19"/>
  <c r="E382" i="19"/>
  <c r="D308" i="19"/>
  <c r="J233" i="19"/>
  <c r="H129" i="9" s="1"/>
  <c r="D382" i="19"/>
  <c r="X3080" i="4"/>
  <c r="Y3080" i="4"/>
  <c r="E233" i="6"/>
  <c r="J233" i="6" s="1"/>
  <c r="G129" i="9" s="1"/>
  <c r="D85" i="6"/>
  <c r="D159" i="6"/>
  <c r="D382" i="6" s="1"/>
  <c r="E85" i="6"/>
  <c r="J85" i="6" s="1"/>
  <c r="K85" i="6" s="1"/>
  <c r="E159" i="6"/>
  <c r="D308" i="6"/>
  <c r="E85" i="13"/>
  <c r="J85" i="13" s="1"/>
  <c r="K85" i="13" s="1"/>
  <c r="E159" i="13"/>
  <c r="X3080" i="11"/>
  <c r="D233" i="13"/>
  <c r="Y3080" i="11"/>
  <c r="E233" i="13"/>
  <c r="D85" i="13"/>
  <c r="D159" i="13"/>
  <c r="D158" i="16"/>
  <c r="D85" i="16"/>
  <c r="E158" i="16"/>
  <c r="E85" i="16"/>
  <c r="J85" i="16" s="1"/>
  <c r="K85" i="16" s="1"/>
  <c r="X3080" i="15"/>
  <c r="D232" i="16"/>
  <c r="Y3080" i="15"/>
  <c r="E232" i="16"/>
  <c r="J231" i="27"/>
  <c r="J127" i="9" s="1"/>
  <c r="D380" i="27"/>
  <c r="D306" i="27"/>
  <c r="J55" i="9"/>
  <c r="AB55" i="9" s="1"/>
  <c r="J56" i="9"/>
  <c r="AB56" i="9" s="1"/>
  <c r="E306" i="27"/>
  <c r="E380" i="27"/>
  <c r="E307" i="27"/>
  <c r="E381" i="27"/>
  <c r="D381" i="27"/>
  <c r="J232" i="27"/>
  <c r="J128" i="9" s="1"/>
  <c r="D307" i="27"/>
  <c r="E306" i="23"/>
  <c r="E380" i="23"/>
  <c r="D306" i="23"/>
  <c r="J231" i="23"/>
  <c r="I127" i="9" s="1"/>
  <c r="D380" i="23"/>
  <c r="E307" i="23"/>
  <c r="E381" i="23"/>
  <c r="I55" i="9"/>
  <c r="AA55" i="9" s="1"/>
  <c r="J232" i="23"/>
  <c r="I128" i="9" s="1"/>
  <c r="D381" i="23"/>
  <c r="D307" i="23"/>
  <c r="I56" i="9"/>
  <c r="AA56" i="9" s="1"/>
  <c r="E307" i="19"/>
  <c r="E381" i="19"/>
  <c r="D307" i="19"/>
  <c r="J232" i="19"/>
  <c r="H128" i="9" s="1"/>
  <c r="D381" i="19"/>
  <c r="D380" i="19"/>
  <c r="D306" i="19"/>
  <c r="J231" i="19"/>
  <c r="H127" i="9" s="1"/>
  <c r="H55" i="9"/>
  <c r="Z55" i="9" s="1"/>
  <c r="E306" i="19"/>
  <c r="E380" i="19"/>
  <c r="H56" i="9"/>
  <c r="Z56" i="9" s="1"/>
  <c r="D158" i="6"/>
  <c r="D84" i="6"/>
  <c r="X3024" i="4"/>
  <c r="D232" i="6"/>
  <c r="E157" i="6"/>
  <c r="E83" i="6"/>
  <c r="J83" i="6" s="1"/>
  <c r="K83" i="6" s="1"/>
  <c r="Y2968" i="4"/>
  <c r="E231" i="6"/>
  <c r="J231" i="6" s="1"/>
  <c r="G127" i="9" s="1"/>
  <c r="E158" i="6"/>
  <c r="E84" i="6"/>
  <c r="J84" i="6" s="1"/>
  <c r="K84" i="6" s="1"/>
  <c r="Y3024" i="4"/>
  <c r="E232" i="6"/>
  <c r="D157" i="6"/>
  <c r="D380" i="6" s="1"/>
  <c r="D83" i="6"/>
  <c r="D306" i="6"/>
  <c r="X2968" i="4"/>
  <c r="Y3024" i="11"/>
  <c r="E232" i="13"/>
  <c r="D158" i="13"/>
  <c r="D84" i="13"/>
  <c r="E158" i="13"/>
  <c r="E84" i="13"/>
  <c r="J84" i="13" s="1"/>
  <c r="K84" i="13" s="1"/>
  <c r="X3024" i="11"/>
  <c r="D232" i="13"/>
  <c r="D157" i="13"/>
  <c r="D83" i="13"/>
  <c r="E157" i="13"/>
  <c r="E83" i="13"/>
  <c r="J83" i="13" s="1"/>
  <c r="K83" i="13" s="1"/>
  <c r="X2968" i="11"/>
  <c r="D231" i="13"/>
  <c r="Y2968" i="11"/>
  <c r="E231" i="13"/>
  <c r="D83" i="16"/>
  <c r="D156" i="16"/>
  <c r="E156" i="16"/>
  <c r="E83" i="16"/>
  <c r="J83" i="16" s="1"/>
  <c r="K83" i="16" s="1"/>
  <c r="Y2968" i="15"/>
  <c r="E230" i="16"/>
  <c r="D157" i="16"/>
  <c r="D84" i="16"/>
  <c r="Y3024" i="15"/>
  <c r="E231" i="16"/>
  <c r="X2968" i="15"/>
  <c r="D230" i="16"/>
  <c r="E157" i="16"/>
  <c r="E84" i="16"/>
  <c r="J84" i="16" s="1"/>
  <c r="K84" i="16" s="1"/>
  <c r="X3024" i="15"/>
  <c r="D231" i="16"/>
  <c r="H270" i="9"/>
  <c r="L94" i="12"/>
  <c r="D283" i="9"/>
  <c r="L82" i="27"/>
  <c r="J271" i="9"/>
  <c r="L98" i="12"/>
  <c r="D287" i="9"/>
  <c r="L100" i="12"/>
  <c r="D289" i="9"/>
  <c r="I271" i="9"/>
  <c r="I270" i="9"/>
  <c r="L96" i="12"/>
  <c r="D285" i="9"/>
  <c r="C64" i="19"/>
  <c r="C65" i="19"/>
  <c r="C66" i="19"/>
  <c r="C67" i="19"/>
  <c r="C68" i="19"/>
  <c r="C69" i="19"/>
  <c r="C70" i="19"/>
  <c r="C71" i="19"/>
  <c r="D71" i="19"/>
  <c r="E71" i="19"/>
  <c r="F71" i="19"/>
  <c r="G71" i="19"/>
  <c r="H71" i="19"/>
  <c r="C72" i="19"/>
  <c r="D72" i="19"/>
  <c r="E72" i="19"/>
  <c r="F72" i="19"/>
  <c r="G72" i="19"/>
  <c r="H72" i="19"/>
  <c r="C73" i="19"/>
  <c r="D73" i="19"/>
  <c r="E73" i="19"/>
  <c r="F73" i="19"/>
  <c r="G73" i="19"/>
  <c r="H73" i="19"/>
  <c r="C74" i="19"/>
  <c r="D74" i="19"/>
  <c r="E74" i="19"/>
  <c r="F74" i="19"/>
  <c r="G74" i="19"/>
  <c r="H74" i="19"/>
  <c r="C75" i="19"/>
  <c r="D75" i="19"/>
  <c r="E75" i="19"/>
  <c r="F75" i="19"/>
  <c r="G75" i="19"/>
  <c r="H75" i="19"/>
  <c r="C76" i="19"/>
  <c r="F76" i="19"/>
  <c r="G76" i="19"/>
  <c r="H76" i="19"/>
  <c r="C77" i="19"/>
  <c r="D77" i="19"/>
  <c r="E77" i="19"/>
  <c r="F77" i="19"/>
  <c r="G77" i="19"/>
  <c r="H77" i="19"/>
  <c r="C78" i="19"/>
  <c r="D78" i="19"/>
  <c r="E78" i="19"/>
  <c r="F78" i="19"/>
  <c r="G78" i="19"/>
  <c r="H78" i="19"/>
  <c r="C79" i="19"/>
  <c r="D79" i="19"/>
  <c r="E79" i="19"/>
  <c r="F79" i="19"/>
  <c r="G79" i="19"/>
  <c r="H79" i="19"/>
  <c r="C80" i="19"/>
  <c r="D80" i="19"/>
  <c r="E80" i="19"/>
  <c r="F80" i="19"/>
  <c r="G80" i="19"/>
  <c r="H80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J280" i="9" l="1"/>
  <c r="L91" i="27"/>
  <c r="J282" i="9"/>
  <c r="L93" i="27"/>
  <c r="J286" i="9"/>
  <c r="L97" i="27"/>
  <c r="J287" i="9"/>
  <c r="L98" i="27"/>
  <c r="L95" i="27"/>
  <c r="J284" i="9"/>
  <c r="L81" i="27"/>
  <c r="J281" i="9"/>
  <c r="L92" i="27"/>
  <c r="J288" i="9"/>
  <c r="L99" i="27"/>
  <c r="J289" i="9"/>
  <c r="L100" i="27"/>
  <c r="L94" i="27"/>
  <c r="J283" i="9"/>
  <c r="L96" i="27"/>
  <c r="J285" i="9"/>
  <c r="L82" i="23"/>
  <c r="L81" i="23"/>
  <c r="L96" i="23"/>
  <c r="I285" i="9"/>
  <c r="L99" i="23"/>
  <c r="I288" i="9"/>
  <c r="I283" i="9"/>
  <c r="L94" i="23"/>
  <c r="L97" i="23"/>
  <c r="I286" i="9"/>
  <c r="I282" i="9"/>
  <c r="L93" i="23"/>
  <c r="I280" i="9"/>
  <c r="L91" i="23"/>
  <c r="I287" i="9"/>
  <c r="L98" i="23"/>
  <c r="I289" i="9"/>
  <c r="L100" i="23"/>
  <c r="I281" i="9"/>
  <c r="L92" i="23"/>
  <c r="L95" i="23"/>
  <c r="I284" i="9"/>
  <c r="L82" i="19"/>
  <c r="L81" i="19"/>
  <c r="H280" i="9"/>
  <c r="L91" i="19"/>
  <c r="H289" i="9"/>
  <c r="L100" i="19"/>
  <c r="H288" i="9"/>
  <c r="L99" i="19"/>
  <c r="H286" i="9"/>
  <c r="L97" i="19"/>
  <c r="L92" i="19"/>
  <c r="H281" i="9"/>
  <c r="L94" i="19"/>
  <c r="H283" i="9"/>
  <c r="H282" i="9"/>
  <c r="L93" i="19"/>
  <c r="H284" i="9"/>
  <c r="L95" i="19"/>
  <c r="L96" i="19"/>
  <c r="H285" i="9"/>
  <c r="H287" i="9"/>
  <c r="L98" i="19"/>
  <c r="E323" i="6"/>
  <c r="E397" i="6"/>
  <c r="D378" i="6"/>
  <c r="J229" i="6"/>
  <c r="G125" i="9" s="1"/>
  <c r="D304" i="6"/>
  <c r="G70" i="9"/>
  <c r="Y70" i="9" s="1"/>
  <c r="K98" i="6"/>
  <c r="E317" i="6"/>
  <c r="E391" i="6"/>
  <c r="E304" i="6"/>
  <c r="E378" i="6"/>
  <c r="K81" i="6"/>
  <c r="G53" i="9"/>
  <c r="Y53" i="9" s="1"/>
  <c r="E321" i="6"/>
  <c r="E395" i="6"/>
  <c r="K82" i="6"/>
  <c r="G54" i="9"/>
  <c r="Y54" i="9" s="1"/>
  <c r="K95" i="6"/>
  <c r="G67" i="9"/>
  <c r="Y67" i="9" s="1"/>
  <c r="G66" i="9"/>
  <c r="Y66" i="9" s="1"/>
  <c r="K94" i="6"/>
  <c r="K91" i="6"/>
  <c r="G63" i="9"/>
  <c r="Y63" i="9" s="1"/>
  <c r="G68" i="9"/>
  <c r="Y68" i="9" s="1"/>
  <c r="K96" i="6"/>
  <c r="E315" i="6"/>
  <c r="E389" i="6"/>
  <c r="K99" i="6"/>
  <c r="G71" i="9"/>
  <c r="Y71" i="9" s="1"/>
  <c r="D317" i="6"/>
  <c r="D391" i="6"/>
  <c r="J242" i="6"/>
  <c r="G138" i="9" s="1"/>
  <c r="D395" i="6"/>
  <c r="D321" i="6"/>
  <c r="J246" i="6"/>
  <c r="G142" i="9" s="1"/>
  <c r="K93" i="6"/>
  <c r="G65" i="9"/>
  <c r="Y65" i="9" s="1"/>
  <c r="E319" i="6"/>
  <c r="E393" i="6"/>
  <c r="E305" i="6"/>
  <c r="E379" i="6"/>
  <c r="J230" i="6"/>
  <c r="G126" i="9" s="1"/>
  <c r="D305" i="6"/>
  <c r="D379" i="6"/>
  <c r="G69" i="9"/>
  <c r="Y69" i="9" s="1"/>
  <c r="K97" i="6"/>
  <c r="D389" i="6"/>
  <c r="D315" i="6"/>
  <c r="J240" i="6"/>
  <c r="G136" i="9" s="1"/>
  <c r="K92" i="6"/>
  <c r="G64" i="9"/>
  <c r="Y64" i="9" s="1"/>
  <c r="G216" i="9"/>
  <c r="D323" i="6"/>
  <c r="D397" i="6"/>
  <c r="K100" i="6"/>
  <c r="G72" i="9"/>
  <c r="Y72" i="9" s="1"/>
  <c r="J244" i="6"/>
  <c r="G140" i="9" s="1"/>
  <c r="D393" i="6"/>
  <c r="D319" i="6"/>
  <c r="D389" i="13"/>
  <c r="J240" i="13"/>
  <c r="F136" i="9" s="1"/>
  <c r="D315" i="13"/>
  <c r="J230" i="13"/>
  <c r="F126" i="9" s="1"/>
  <c r="D379" i="13"/>
  <c r="D305" i="13"/>
  <c r="K98" i="13"/>
  <c r="F70" i="9"/>
  <c r="X70" i="9" s="1"/>
  <c r="E319" i="13"/>
  <c r="E393" i="13"/>
  <c r="D391" i="13"/>
  <c r="J242" i="13"/>
  <c r="F138" i="9" s="1"/>
  <c r="D317" i="13"/>
  <c r="E318" i="13"/>
  <c r="E392" i="13"/>
  <c r="D321" i="13"/>
  <c r="J246" i="13"/>
  <c r="F142" i="9" s="1"/>
  <c r="D395" i="13"/>
  <c r="E305" i="13"/>
  <c r="E379" i="13"/>
  <c r="E321" i="13"/>
  <c r="E395" i="13"/>
  <c r="E315" i="13"/>
  <c r="E389" i="13"/>
  <c r="K81" i="13"/>
  <c r="F53" i="9"/>
  <c r="X53" i="9" s="1"/>
  <c r="F65" i="9"/>
  <c r="X65" i="9" s="1"/>
  <c r="K93" i="13"/>
  <c r="D304" i="13"/>
  <c r="J229" i="13"/>
  <c r="F125" i="9" s="1"/>
  <c r="D378" i="13"/>
  <c r="K100" i="13"/>
  <c r="F72" i="9"/>
  <c r="X72" i="9" s="1"/>
  <c r="E304" i="13"/>
  <c r="E378" i="13"/>
  <c r="E320" i="13"/>
  <c r="E394" i="13"/>
  <c r="D323" i="13"/>
  <c r="D397" i="13"/>
  <c r="E317" i="13"/>
  <c r="E391" i="13"/>
  <c r="K94" i="13"/>
  <c r="F66" i="9"/>
  <c r="X66" i="9" s="1"/>
  <c r="K96" i="13"/>
  <c r="F68" i="9"/>
  <c r="X68" i="9" s="1"/>
  <c r="K82" i="13"/>
  <c r="F54" i="9"/>
  <c r="X54" i="9" s="1"/>
  <c r="D393" i="13"/>
  <c r="D319" i="13"/>
  <c r="J244" i="13"/>
  <c r="F140" i="9" s="1"/>
  <c r="E323" i="13"/>
  <c r="E397" i="13"/>
  <c r="E390" i="13"/>
  <c r="E316" i="13"/>
  <c r="E396" i="13"/>
  <c r="E322" i="13"/>
  <c r="F63" i="9"/>
  <c r="X63" i="9" s="1"/>
  <c r="K91" i="13"/>
  <c r="K95" i="13"/>
  <c r="F67" i="9"/>
  <c r="X67" i="9" s="1"/>
  <c r="E314" i="13"/>
  <c r="E388" i="13"/>
  <c r="K92" i="13"/>
  <c r="F64" i="9"/>
  <c r="X64" i="9" s="1"/>
  <c r="K97" i="13"/>
  <c r="F69" i="9"/>
  <c r="X69" i="9" s="1"/>
  <c r="F71" i="9"/>
  <c r="X71" i="9" s="1"/>
  <c r="K99" i="13"/>
  <c r="K93" i="16"/>
  <c r="E282" i="9" s="1"/>
  <c r="E65" i="9"/>
  <c r="W65" i="9" s="1"/>
  <c r="K100" i="16"/>
  <c r="E289" i="9" s="1"/>
  <c r="E72" i="9"/>
  <c r="W72" i="9" s="1"/>
  <c r="K97" i="16"/>
  <c r="E286" i="9" s="1"/>
  <c r="E69" i="9"/>
  <c r="W69" i="9" s="1"/>
  <c r="K81" i="16"/>
  <c r="E270" i="9" s="1"/>
  <c r="E53" i="9"/>
  <c r="W53" i="9" s="1"/>
  <c r="K94" i="16"/>
  <c r="E283" i="9" s="1"/>
  <c r="E66" i="9"/>
  <c r="W66" i="9" s="1"/>
  <c r="E63" i="9"/>
  <c r="W63" i="9" s="1"/>
  <c r="K91" i="16"/>
  <c r="E280" i="9" s="1"/>
  <c r="K99" i="16"/>
  <c r="E288" i="9" s="1"/>
  <c r="E71" i="9"/>
  <c r="W71" i="9" s="1"/>
  <c r="E70" i="9"/>
  <c r="W70" i="9" s="1"/>
  <c r="K98" i="16"/>
  <c r="E287" i="9" s="1"/>
  <c r="E64" i="9"/>
  <c r="W64" i="9" s="1"/>
  <c r="K92" i="16"/>
  <c r="E281" i="9" s="1"/>
  <c r="K95" i="16"/>
  <c r="E284" i="9" s="1"/>
  <c r="E67" i="9"/>
  <c r="W67" i="9" s="1"/>
  <c r="K82" i="16"/>
  <c r="E271" i="9" s="1"/>
  <c r="E54" i="9"/>
  <c r="W54" i="9" s="1"/>
  <c r="K96" i="16"/>
  <c r="E285" i="9" s="1"/>
  <c r="E68" i="9"/>
  <c r="W68" i="9" s="1"/>
  <c r="J279" i="9"/>
  <c r="L90" i="27"/>
  <c r="L86" i="27"/>
  <c r="L89" i="27"/>
  <c r="J278" i="9"/>
  <c r="J276" i="9"/>
  <c r="L87" i="27"/>
  <c r="L88" i="27"/>
  <c r="J277" i="9"/>
  <c r="L89" i="23"/>
  <c r="I278" i="9"/>
  <c r="I279" i="9"/>
  <c r="L90" i="23"/>
  <c r="L87" i="23"/>
  <c r="I276" i="9"/>
  <c r="L86" i="23"/>
  <c r="I277" i="9"/>
  <c r="L88" i="23"/>
  <c r="H276" i="9"/>
  <c r="L87" i="19"/>
  <c r="H279" i="9"/>
  <c r="L90" i="19"/>
  <c r="L88" i="19"/>
  <c r="H277" i="9"/>
  <c r="H278" i="9"/>
  <c r="L89" i="19"/>
  <c r="L86" i="19"/>
  <c r="G58" i="9"/>
  <c r="Y58" i="9" s="1"/>
  <c r="G60" i="9"/>
  <c r="Y60" i="9" s="1"/>
  <c r="E311" i="6"/>
  <c r="E385" i="6"/>
  <c r="G62" i="9"/>
  <c r="Y62" i="9" s="1"/>
  <c r="E309" i="6"/>
  <c r="E383" i="6"/>
  <c r="G61" i="9"/>
  <c r="Y61" i="9" s="1"/>
  <c r="E313" i="6"/>
  <c r="E387" i="6"/>
  <c r="G59" i="9"/>
  <c r="Y59" i="9" s="1"/>
  <c r="D309" i="6"/>
  <c r="J234" i="6"/>
  <c r="G130" i="9" s="1"/>
  <c r="D383" i="6"/>
  <c r="D385" i="6"/>
  <c r="D311" i="6"/>
  <c r="J236" i="6"/>
  <c r="G132" i="9" s="1"/>
  <c r="E310" i="6"/>
  <c r="E384" i="6"/>
  <c r="E312" i="6"/>
  <c r="E386" i="6"/>
  <c r="J238" i="6"/>
  <c r="G134" i="9" s="1"/>
  <c r="D313" i="6"/>
  <c r="D387" i="6"/>
  <c r="J233" i="16"/>
  <c r="E130" i="9" s="1"/>
  <c r="J236" i="16"/>
  <c r="E133" i="9" s="1"/>
  <c r="F59" i="9"/>
  <c r="X59" i="9" s="1"/>
  <c r="F60" i="9"/>
  <c r="X60" i="9" s="1"/>
  <c r="D313" i="13"/>
  <c r="J238" i="13"/>
  <c r="F134" i="9" s="1"/>
  <c r="D387" i="13"/>
  <c r="E309" i="13"/>
  <c r="E383" i="13"/>
  <c r="F62" i="9"/>
  <c r="X62" i="9" s="1"/>
  <c r="E310" i="13"/>
  <c r="E384" i="13"/>
  <c r="D386" i="13"/>
  <c r="D312" i="13"/>
  <c r="J237" i="13"/>
  <c r="F133" i="9" s="1"/>
  <c r="E313" i="13"/>
  <c r="E387" i="13"/>
  <c r="F61" i="9"/>
  <c r="X61" i="9" s="1"/>
  <c r="E311" i="13"/>
  <c r="E385" i="13"/>
  <c r="E312" i="13"/>
  <c r="E386" i="13"/>
  <c r="F58" i="9"/>
  <c r="X58" i="9" s="1"/>
  <c r="D311" i="13"/>
  <c r="J236" i="13"/>
  <c r="F132" i="9" s="1"/>
  <c r="D385" i="13"/>
  <c r="J234" i="13"/>
  <c r="F130" i="9" s="1"/>
  <c r="D383" i="13"/>
  <c r="D309" i="13"/>
  <c r="D310" i="13"/>
  <c r="D384" i="13"/>
  <c r="J235" i="13"/>
  <c r="F131" i="9" s="1"/>
  <c r="J237" i="16"/>
  <c r="E134" i="9" s="1"/>
  <c r="J234" i="16"/>
  <c r="E131" i="9" s="1"/>
  <c r="J235" i="16"/>
  <c r="E132" i="9" s="1"/>
  <c r="E275" i="9"/>
  <c r="E58" i="9"/>
  <c r="W58" i="9" s="1"/>
  <c r="E276" i="9"/>
  <c r="E59" i="9"/>
  <c r="W59" i="9" s="1"/>
  <c r="E62" i="9"/>
  <c r="W62" i="9" s="1"/>
  <c r="E279" i="9"/>
  <c r="E61" i="9"/>
  <c r="W61" i="9" s="1"/>
  <c r="E278" i="9"/>
  <c r="E60" i="9"/>
  <c r="W60" i="9" s="1"/>
  <c r="E277" i="9"/>
  <c r="J274" i="9"/>
  <c r="L85" i="27"/>
  <c r="I274" i="9"/>
  <c r="L85" i="23"/>
  <c r="H274" i="9"/>
  <c r="L85" i="19"/>
  <c r="G57" i="9"/>
  <c r="Y57" i="9" s="1"/>
  <c r="E308" i="6"/>
  <c r="E382" i="6"/>
  <c r="E308" i="13"/>
  <c r="E382" i="13"/>
  <c r="D308" i="13"/>
  <c r="J233" i="13"/>
  <c r="F129" i="9" s="1"/>
  <c r="D382" i="13"/>
  <c r="F57" i="9"/>
  <c r="X57" i="9" s="1"/>
  <c r="J232" i="16"/>
  <c r="E129" i="9" s="1"/>
  <c r="E57" i="9"/>
  <c r="W57" i="9" s="1"/>
  <c r="E274" i="9"/>
  <c r="L83" i="27"/>
  <c r="J272" i="9"/>
  <c r="L84" i="27"/>
  <c r="J273" i="9"/>
  <c r="I272" i="9"/>
  <c r="L83" i="23"/>
  <c r="L84" i="23"/>
  <c r="I273" i="9"/>
  <c r="H272" i="9"/>
  <c r="L83" i="19"/>
  <c r="L84" i="19"/>
  <c r="H273" i="9"/>
  <c r="G55" i="9"/>
  <c r="Y55" i="9" s="1"/>
  <c r="D307" i="6"/>
  <c r="D381" i="6"/>
  <c r="J232" i="6"/>
  <c r="G128" i="9" s="1"/>
  <c r="E307" i="6"/>
  <c r="E381" i="6"/>
  <c r="G56" i="9"/>
  <c r="Y56" i="9" s="1"/>
  <c r="E306" i="6"/>
  <c r="E380" i="6"/>
  <c r="J232" i="13"/>
  <c r="F128" i="9" s="1"/>
  <c r="D307" i="13"/>
  <c r="D381" i="13"/>
  <c r="F55" i="9"/>
  <c r="X55" i="9" s="1"/>
  <c r="F56" i="9"/>
  <c r="X56" i="9" s="1"/>
  <c r="E306" i="13"/>
  <c r="E380" i="13"/>
  <c r="J231" i="13"/>
  <c r="F127" i="9" s="1"/>
  <c r="D306" i="13"/>
  <c r="D380" i="13"/>
  <c r="E307" i="13"/>
  <c r="E381" i="13"/>
  <c r="J230" i="16"/>
  <c r="E127" i="9" s="1"/>
  <c r="J231" i="16"/>
  <c r="E128" i="9" s="1"/>
  <c r="E272" i="9"/>
  <c r="E55" i="9"/>
  <c r="W55" i="9" s="1"/>
  <c r="E273" i="9"/>
  <c r="E56" i="9"/>
  <c r="W56" i="9" s="1"/>
  <c r="J75" i="19"/>
  <c r="K75" i="19" s="1"/>
  <c r="J67" i="19"/>
  <c r="K67" i="19" s="1"/>
  <c r="J72" i="19"/>
  <c r="K72" i="19" s="1"/>
  <c r="J73" i="19"/>
  <c r="K73" i="19" s="1"/>
  <c r="J77" i="19"/>
  <c r="K77" i="19" s="1"/>
  <c r="J66" i="19"/>
  <c r="K66" i="19" s="1"/>
  <c r="J71" i="19"/>
  <c r="K71" i="19" s="1"/>
  <c r="J69" i="19"/>
  <c r="K69" i="19" s="1"/>
  <c r="J65" i="19"/>
  <c r="H37" i="9" s="1"/>
  <c r="Z37" i="9" s="1"/>
  <c r="J79" i="19"/>
  <c r="K79" i="19" s="1"/>
  <c r="J74" i="19"/>
  <c r="K74" i="19" s="1"/>
  <c r="J70" i="19"/>
  <c r="K70" i="19" s="1"/>
  <c r="J68" i="19"/>
  <c r="K68" i="19" s="1"/>
  <c r="J64" i="19"/>
  <c r="K64" i="19" s="1"/>
  <c r="J80" i="19"/>
  <c r="K80" i="19" s="1"/>
  <c r="J78" i="19"/>
  <c r="K78" i="19" s="1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24" i="9"/>
  <c r="L124" i="9" s="1"/>
  <c r="C123" i="9"/>
  <c r="L123" i="9" s="1"/>
  <c r="C122" i="9"/>
  <c r="L122" i="9" s="1"/>
  <c r="C121" i="9"/>
  <c r="L121" i="9" s="1"/>
  <c r="C120" i="9"/>
  <c r="L120" i="9" s="1"/>
  <c r="C119" i="9"/>
  <c r="L119" i="9" s="1"/>
  <c r="C118" i="9"/>
  <c r="L118" i="9" s="1"/>
  <c r="C117" i="9"/>
  <c r="L117" i="9" s="1"/>
  <c r="C116" i="9"/>
  <c r="L116" i="9" s="1"/>
  <c r="C115" i="9"/>
  <c r="L115" i="9" s="1"/>
  <c r="C114" i="9"/>
  <c r="L114" i="9" s="1"/>
  <c r="C113" i="9"/>
  <c r="L113" i="9" s="1"/>
  <c r="C112" i="9"/>
  <c r="L112" i="9" s="1"/>
  <c r="C111" i="9"/>
  <c r="L111" i="9" s="1"/>
  <c r="C110" i="9"/>
  <c r="L110" i="9" s="1"/>
  <c r="C109" i="9"/>
  <c r="L109" i="9" s="1"/>
  <c r="C108" i="9"/>
  <c r="L108" i="9" s="1"/>
  <c r="C107" i="9"/>
  <c r="L107" i="9" s="1"/>
  <c r="C106" i="9"/>
  <c r="L106" i="9" s="1"/>
  <c r="C105" i="9"/>
  <c r="L105" i="9" s="1"/>
  <c r="C104" i="9"/>
  <c r="L104" i="9" s="1"/>
  <c r="C103" i="9"/>
  <c r="C102" i="9"/>
  <c r="C101" i="9"/>
  <c r="C30" i="9"/>
  <c r="L30" i="9" s="1"/>
  <c r="U30" i="9" s="1"/>
  <c r="C31" i="9"/>
  <c r="L31" i="9" s="1"/>
  <c r="U31" i="9" s="1"/>
  <c r="C32" i="9"/>
  <c r="L32" i="9" s="1"/>
  <c r="U32" i="9" s="1"/>
  <c r="C33" i="9"/>
  <c r="L33" i="9" s="1"/>
  <c r="U33" i="9" s="1"/>
  <c r="C34" i="9"/>
  <c r="L34" i="9" s="1"/>
  <c r="U34" i="9" s="1"/>
  <c r="C35" i="9"/>
  <c r="L35" i="9" s="1"/>
  <c r="U35" i="9" s="1"/>
  <c r="C36" i="9"/>
  <c r="L36" i="9" s="1"/>
  <c r="U36" i="9" s="1"/>
  <c r="C37" i="9"/>
  <c r="L37" i="9" s="1"/>
  <c r="U37" i="9" s="1"/>
  <c r="C38" i="9"/>
  <c r="L38" i="9" s="1"/>
  <c r="U38" i="9" s="1"/>
  <c r="C39" i="9"/>
  <c r="L39" i="9" s="1"/>
  <c r="U39" i="9" s="1"/>
  <c r="C40" i="9"/>
  <c r="L40" i="9" s="1"/>
  <c r="U40" i="9" s="1"/>
  <c r="C41" i="9"/>
  <c r="L41" i="9" s="1"/>
  <c r="U41" i="9" s="1"/>
  <c r="C42" i="9"/>
  <c r="L42" i="9" s="1"/>
  <c r="U42" i="9" s="1"/>
  <c r="C43" i="9"/>
  <c r="L43" i="9" s="1"/>
  <c r="U43" i="9" s="1"/>
  <c r="C44" i="9"/>
  <c r="L44" i="9" s="1"/>
  <c r="U44" i="9" s="1"/>
  <c r="C45" i="9"/>
  <c r="L45" i="9" s="1"/>
  <c r="U45" i="9" s="1"/>
  <c r="C46" i="9"/>
  <c r="L46" i="9" s="1"/>
  <c r="U46" i="9" s="1"/>
  <c r="C47" i="9"/>
  <c r="L47" i="9" s="1"/>
  <c r="U47" i="9" s="1"/>
  <c r="C48" i="9"/>
  <c r="L48" i="9" s="1"/>
  <c r="U48" i="9" s="1"/>
  <c r="C49" i="9"/>
  <c r="L49" i="9" s="1"/>
  <c r="U49" i="9" s="1"/>
  <c r="C50" i="9"/>
  <c r="L50" i="9" s="1"/>
  <c r="U50" i="9" s="1"/>
  <c r="C51" i="9"/>
  <c r="L51" i="9" s="1"/>
  <c r="U51" i="9" s="1"/>
  <c r="C52" i="9"/>
  <c r="L52" i="9" s="1"/>
  <c r="U52" i="9" s="1"/>
  <c r="C29" i="9"/>
  <c r="L29" i="9" s="1"/>
  <c r="U29" i="9" s="1"/>
  <c r="C26" i="9"/>
  <c r="L26" i="9" s="1"/>
  <c r="U26" i="9" s="1"/>
  <c r="C27" i="9"/>
  <c r="L27" i="9" s="1"/>
  <c r="U27" i="9" s="1"/>
  <c r="C28" i="9"/>
  <c r="L28" i="9" s="1"/>
  <c r="U28" i="9" s="1"/>
  <c r="E149" i="12"/>
  <c r="D149" i="12"/>
  <c r="E148" i="12"/>
  <c r="D148" i="12"/>
  <c r="E147" i="12"/>
  <c r="E146" i="12"/>
  <c r="D146" i="12"/>
  <c r="E145" i="12"/>
  <c r="E144" i="12"/>
  <c r="D144" i="12"/>
  <c r="E70" i="12"/>
  <c r="D143" i="12"/>
  <c r="E142" i="12"/>
  <c r="D142" i="12"/>
  <c r="E140" i="12"/>
  <c r="D140" i="12"/>
  <c r="E139" i="12"/>
  <c r="E65" i="12"/>
  <c r="J65" i="12" s="1"/>
  <c r="D65" i="12"/>
  <c r="E137" i="12"/>
  <c r="D137" i="12"/>
  <c r="D210" i="12"/>
  <c r="J210" i="12" s="1"/>
  <c r="J285" i="12" s="1"/>
  <c r="D63" i="12"/>
  <c r="E135" i="12"/>
  <c r="D62" i="12"/>
  <c r="E61" i="12"/>
  <c r="D61" i="12"/>
  <c r="J61" i="12" s="1"/>
  <c r="E133" i="12"/>
  <c r="E149" i="16"/>
  <c r="D76" i="16"/>
  <c r="E75" i="16"/>
  <c r="D148" i="16"/>
  <c r="E147" i="16"/>
  <c r="E73" i="16"/>
  <c r="D73" i="16"/>
  <c r="D219" i="16"/>
  <c r="E72" i="16"/>
  <c r="D145" i="16"/>
  <c r="E144" i="16"/>
  <c r="D71" i="16"/>
  <c r="E70" i="16"/>
  <c r="D70" i="16"/>
  <c r="E216" i="16"/>
  <c r="E291" i="16" s="1"/>
  <c r="E142" i="16"/>
  <c r="D142" i="16"/>
  <c r="D215" i="16"/>
  <c r="E68" i="16"/>
  <c r="E67" i="16"/>
  <c r="D67" i="16"/>
  <c r="D139" i="16"/>
  <c r="E212" i="16"/>
  <c r="D212" i="16"/>
  <c r="E137" i="16"/>
  <c r="E210" i="16"/>
  <c r="E285" i="16" s="1"/>
  <c r="D210" i="16"/>
  <c r="E135" i="16"/>
  <c r="E208" i="16"/>
  <c r="E283" i="16" s="1"/>
  <c r="D208" i="16"/>
  <c r="D283" i="16" s="1"/>
  <c r="E133" i="16"/>
  <c r="D194" i="16"/>
  <c r="D193" i="16"/>
  <c r="D224" i="13"/>
  <c r="E76" i="13"/>
  <c r="D150" i="13"/>
  <c r="D223" i="13"/>
  <c r="E149" i="13"/>
  <c r="D149" i="13"/>
  <c r="D222" i="13"/>
  <c r="E74" i="13"/>
  <c r="D74" i="13"/>
  <c r="E221" i="13"/>
  <c r="E296" i="13" s="1"/>
  <c r="D221" i="13"/>
  <c r="E147" i="13"/>
  <c r="D147" i="13"/>
  <c r="D220" i="13"/>
  <c r="E72" i="13"/>
  <c r="D219" i="13"/>
  <c r="E71" i="13"/>
  <c r="D145" i="13"/>
  <c r="D218" i="13"/>
  <c r="E70" i="13"/>
  <c r="D70" i="13"/>
  <c r="E217" i="13"/>
  <c r="E292" i="13" s="1"/>
  <c r="D217" i="13"/>
  <c r="E143" i="13"/>
  <c r="D143" i="13"/>
  <c r="D216" i="13"/>
  <c r="E68" i="13"/>
  <c r="D68" i="13"/>
  <c r="E215" i="13"/>
  <c r="E290" i="13" s="1"/>
  <c r="D215" i="13"/>
  <c r="E141" i="13"/>
  <c r="D141" i="13"/>
  <c r="D214" i="13"/>
  <c r="E66" i="13"/>
  <c r="D66" i="13"/>
  <c r="D213" i="13"/>
  <c r="E65" i="13"/>
  <c r="D139" i="13"/>
  <c r="D212" i="13"/>
  <c r="E64" i="13"/>
  <c r="E211" i="13"/>
  <c r="E286" i="13" s="1"/>
  <c r="D211" i="13"/>
  <c r="E63" i="13"/>
  <c r="D63" i="13"/>
  <c r="D210" i="13"/>
  <c r="E62" i="13"/>
  <c r="D62" i="13"/>
  <c r="D209" i="13"/>
  <c r="D135" i="13"/>
  <c r="D208" i="13"/>
  <c r="E60" i="13"/>
  <c r="D60" i="13"/>
  <c r="E150" i="6"/>
  <c r="D76" i="6"/>
  <c r="E75" i="6"/>
  <c r="D149" i="6"/>
  <c r="E148" i="6"/>
  <c r="D148" i="6"/>
  <c r="D221" i="6"/>
  <c r="E73" i="6"/>
  <c r="D147" i="6"/>
  <c r="E146" i="6"/>
  <c r="E71" i="6"/>
  <c r="D145" i="6"/>
  <c r="E144" i="6"/>
  <c r="D70" i="6"/>
  <c r="E69" i="6"/>
  <c r="D143" i="6"/>
  <c r="E142" i="6"/>
  <c r="D68" i="6"/>
  <c r="D215" i="6"/>
  <c r="D141" i="6"/>
  <c r="E140" i="6"/>
  <c r="E213" i="6"/>
  <c r="E288" i="6" s="1"/>
  <c r="E138" i="6"/>
  <c r="D64" i="6"/>
  <c r="E211" i="6"/>
  <c r="E286" i="6" s="1"/>
  <c r="E63" i="6"/>
  <c r="D137" i="6"/>
  <c r="E136" i="6"/>
  <c r="D62" i="6"/>
  <c r="E209" i="6"/>
  <c r="E284" i="6" s="1"/>
  <c r="E135" i="6"/>
  <c r="D135" i="6"/>
  <c r="E134" i="6"/>
  <c r="D60" i="6"/>
  <c r="E223" i="19"/>
  <c r="E149" i="19"/>
  <c r="E148" i="19"/>
  <c r="D148" i="19"/>
  <c r="D221" i="19"/>
  <c r="E146" i="19"/>
  <c r="D146" i="19"/>
  <c r="D219" i="19"/>
  <c r="E145" i="19"/>
  <c r="D145" i="19"/>
  <c r="E144" i="19"/>
  <c r="D144" i="19"/>
  <c r="D217" i="19"/>
  <c r="E143" i="19"/>
  <c r="E142" i="19"/>
  <c r="D142" i="19"/>
  <c r="D215" i="19"/>
  <c r="E141" i="19"/>
  <c r="E140" i="19"/>
  <c r="D140" i="19"/>
  <c r="D213" i="19"/>
  <c r="E138" i="19"/>
  <c r="D138" i="19"/>
  <c r="D211" i="19"/>
  <c r="E136" i="19"/>
  <c r="D136" i="19"/>
  <c r="D209" i="19"/>
  <c r="E135" i="19"/>
  <c r="D135" i="19"/>
  <c r="E134" i="19"/>
  <c r="D134" i="19"/>
  <c r="D76" i="23"/>
  <c r="D150" i="23"/>
  <c r="E223" i="23"/>
  <c r="E298" i="23" s="1"/>
  <c r="D223" i="23"/>
  <c r="D75" i="23"/>
  <c r="E74" i="23"/>
  <c r="D148" i="23"/>
  <c r="E221" i="23"/>
  <c r="E296" i="23" s="1"/>
  <c r="D221" i="23"/>
  <c r="E147" i="23"/>
  <c r="D147" i="23"/>
  <c r="D146" i="23"/>
  <c r="E219" i="23"/>
  <c r="E294" i="23" s="1"/>
  <c r="D219" i="23"/>
  <c r="E71" i="23"/>
  <c r="D71" i="23"/>
  <c r="E144" i="23"/>
  <c r="D144" i="23"/>
  <c r="E217" i="23"/>
  <c r="D217" i="23"/>
  <c r="E143" i="23"/>
  <c r="D69" i="23"/>
  <c r="E142" i="23"/>
  <c r="D142" i="23"/>
  <c r="E215" i="23"/>
  <c r="E290" i="23" s="1"/>
  <c r="D215" i="23"/>
  <c r="E141" i="23"/>
  <c r="E140" i="23"/>
  <c r="D140" i="23"/>
  <c r="E213" i="23"/>
  <c r="E288" i="23" s="1"/>
  <c r="D213" i="23"/>
  <c r="E138" i="23"/>
  <c r="D138" i="23"/>
  <c r="E211" i="23"/>
  <c r="D211" i="23"/>
  <c r="E136" i="23"/>
  <c r="D136" i="23"/>
  <c r="E209" i="23"/>
  <c r="E284" i="23" s="1"/>
  <c r="D209" i="23"/>
  <c r="E61" i="23"/>
  <c r="D61" i="23"/>
  <c r="E134" i="23"/>
  <c r="D134" i="23"/>
  <c r="E76" i="27"/>
  <c r="D76" i="27"/>
  <c r="E223" i="27"/>
  <c r="D223" i="27"/>
  <c r="J223" i="27" s="1"/>
  <c r="J298" i="27" s="1"/>
  <c r="E149" i="27"/>
  <c r="D149" i="27"/>
  <c r="E74" i="27"/>
  <c r="J74" i="27" s="1"/>
  <c r="D74" i="27"/>
  <c r="E221" i="27"/>
  <c r="D221" i="27"/>
  <c r="J221" i="27" s="1"/>
  <c r="J296" i="27" s="1"/>
  <c r="E73" i="27"/>
  <c r="J73" i="27" s="1"/>
  <c r="D147" i="27"/>
  <c r="E72" i="27"/>
  <c r="J72" i="27" s="1"/>
  <c r="D72" i="27"/>
  <c r="E219" i="27"/>
  <c r="D219" i="27"/>
  <c r="J219" i="27" s="1"/>
  <c r="J294" i="27" s="1"/>
  <c r="E145" i="27"/>
  <c r="D145" i="27"/>
  <c r="E70" i="27"/>
  <c r="J70" i="27" s="1"/>
  <c r="D70" i="27"/>
  <c r="D217" i="27"/>
  <c r="E143" i="27"/>
  <c r="D143" i="27"/>
  <c r="E68" i="27"/>
  <c r="D68" i="27"/>
  <c r="E67" i="27"/>
  <c r="D141" i="27"/>
  <c r="E66" i="27"/>
  <c r="D66" i="27"/>
  <c r="E213" i="27"/>
  <c r="D213" i="27"/>
  <c r="E139" i="27"/>
  <c r="D65" i="27"/>
  <c r="E64" i="27"/>
  <c r="D64" i="27"/>
  <c r="E211" i="27"/>
  <c r="D211" i="27"/>
  <c r="E63" i="27"/>
  <c r="D63" i="27"/>
  <c r="E62" i="27"/>
  <c r="E209" i="27"/>
  <c r="D209" i="27"/>
  <c r="D135" i="27"/>
  <c r="E60" i="27"/>
  <c r="D60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208" i="27"/>
  <c r="F208" i="27"/>
  <c r="G208" i="27"/>
  <c r="H208" i="27"/>
  <c r="C209" i="27"/>
  <c r="F209" i="27"/>
  <c r="G209" i="27"/>
  <c r="H209" i="27"/>
  <c r="C210" i="27"/>
  <c r="E210" i="27"/>
  <c r="F210" i="27"/>
  <c r="G210" i="27"/>
  <c r="H210" i="27"/>
  <c r="C211" i="27"/>
  <c r="F211" i="27"/>
  <c r="G211" i="27"/>
  <c r="H211" i="27"/>
  <c r="C212" i="27"/>
  <c r="F212" i="27"/>
  <c r="G212" i="27"/>
  <c r="H212" i="27"/>
  <c r="C213" i="27"/>
  <c r="F213" i="27"/>
  <c r="G213" i="27"/>
  <c r="H213" i="27"/>
  <c r="C214" i="27"/>
  <c r="D214" i="27"/>
  <c r="E214" i="27"/>
  <c r="F214" i="27"/>
  <c r="G214" i="27"/>
  <c r="H214" i="27"/>
  <c r="C215" i="27"/>
  <c r="F215" i="27"/>
  <c r="G215" i="27"/>
  <c r="H215" i="27"/>
  <c r="C216" i="27"/>
  <c r="F216" i="27"/>
  <c r="G216" i="27"/>
  <c r="H216" i="27"/>
  <c r="C217" i="27"/>
  <c r="F217" i="27"/>
  <c r="G217" i="27"/>
  <c r="H217" i="27"/>
  <c r="C218" i="27"/>
  <c r="D218" i="27"/>
  <c r="J218" i="27" s="1"/>
  <c r="J293" i="27" s="1"/>
  <c r="E218" i="27"/>
  <c r="F218" i="27"/>
  <c r="G218" i="27"/>
  <c r="H218" i="27"/>
  <c r="C219" i="27"/>
  <c r="F219" i="27"/>
  <c r="G219" i="27"/>
  <c r="H219" i="27"/>
  <c r="C220" i="27"/>
  <c r="D220" i="27"/>
  <c r="J220" i="27" s="1"/>
  <c r="J295" i="27" s="1"/>
  <c r="E220" i="27"/>
  <c r="F220" i="27"/>
  <c r="G220" i="27"/>
  <c r="H220" i="27"/>
  <c r="C221" i="27"/>
  <c r="F221" i="27"/>
  <c r="G221" i="27"/>
  <c r="H221" i="27"/>
  <c r="C222" i="27"/>
  <c r="D222" i="27"/>
  <c r="J222" i="27" s="1"/>
  <c r="J297" i="27" s="1"/>
  <c r="E222" i="27"/>
  <c r="F222" i="27"/>
  <c r="G222" i="27"/>
  <c r="H222" i="27"/>
  <c r="C223" i="27"/>
  <c r="F223" i="27"/>
  <c r="G223" i="27"/>
  <c r="H223" i="27"/>
  <c r="C224" i="27"/>
  <c r="F224" i="27"/>
  <c r="G224" i="27"/>
  <c r="H224" i="27"/>
  <c r="C225" i="27"/>
  <c r="D225" i="27"/>
  <c r="E225" i="27"/>
  <c r="F225" i="27"/>
  <c r="G225" i="27"/>
  <c r="H225" i="27"/>
  <c r="C226" i="27"/>
  <c r="D226" i="27"/>
  <c r="E226" i="27"/>
  <c r="F226" i="27"/>
  <c r="G226" i="27"/>
  <c r="H226" i="27"/>
  <c r="C227" i="27"/>
  <c r="D227" i="27"/>
  <c r="E227" i="27"/>
  <c r="F227" i="27"/>
  <c r="G227" i="27"/>
  <c r="H227" i="27"/>
  <c r="C228" i="27"/>
  <c r="D228" i="27"/>
  <c r="E228" i="27"/>
  <c r="F228" i="27"/>
  <c r="G228" i="27"/>
  <c r="H228" i="27"/>
  <c r="C134" i="27"/>
  <c r="E134" i="27"/>
  <c r="F134" i="27"/>
  <c r="G134" i="27"/>
  <c r="H134" i="27"/>
  <c r="C135" i="27"/>
  <c r="E135" i="27"/>
  <c r="F135" i="27"/>
  <c r="G135" i="27"/>
  <c r="H135" i="27"/>
  <c r="C136" i="27"/>
  <c r="F136" i="27"/>
  <c r="G136" i="27"/>
  <c r="H136" i="27"/>
  <c r="C137" i="27"/>
  <c r="F137" i="27"/>
  <c r="G137" i="27"/>
  <c r="H137" i="27"/>
  <c r="C138" i="27"/>
  <c r="E138" i="27"/>
  <c r="F138" i="27"/>
  <c r="G138" i="27"/>
  <c r="H138" i="27"/>
  <c r="C139" i="27"/>
  <c r="F139" i="27"/>
  <c r="G139" i="27"/>
  <c r="H139" i="27"/>
  <c r="C140" i="27"/>
  <c r="E140" i="27"/>
  <c r="F140" i="27"/>
  <c r="G140" i="27"/>
  <c r="H140" i="27"/>
  <c r="C141" i="27"/>
  <c r="F141" i="27"/>
  <c r="G141" i="27"/>
  <c r="H141" i="27"/>
  <c r="C142" i="27"/>
  <c r="F142" i="27"/>
  <c r="G142" i="27"/>
  <c r="H142" i="27"/>
  <c r="C143" i="27"/>
  <c r="F143" i="27"/>
  <c r="G143" i="27"/>
  <c r="H143" i="27"/>
  <c r="C144" i="27"/>
  <c r="D144" i="27"/>
  <c r="E144" i="27"/>
  <c r="F144" i="27"/>
  <c r="G144" i="27"/>
  <c r="H144" i="27"/>
  <c r="C145" i="27"/>
  <c r="F145" i="27"/>
  <c r="G145" i="27"/>
  <c r="H145" i="27"/>
  <c r="C146" i="27"/>
  <c r="D146" i="27"/>
  <c r="E146" i="27"/>
  <c r="F146" i="27"/>
  <c r="G146" i="27"/>
  <c r="H146" i="27"/>
  <c r="C147" i="27"/>
  <c r="F147" i="27"/>
  <c r="G147" i="27"/>
  <c r="H147" i="27"/>
  <c r="C148" i="27"/>
  <c r="D148" i="27"/>
  <c r="E148" i="27"/>
  <c r="F148" i="27"/>
  <c r="G148" i="27"/>
  <c r="H148" i="27"/>
  <c r="C149" i="27"/>
  <c r="F149" i="27"/>
  <c r="G149" i="27"/>
  <c r="H149" i="27"/>
  <c r="C150" i="27"/>
  <c r="D150" i="27"/>
  <c r="F150" i="27"/>
  <c r="G150" i="27"/>
  <c r="H150" i="27"/>
  <c r="C151" i="27"/>
  <c r="D151" i="27"/>
  <c r="E151" i="27"/>
  <c r="F151" i="27"/>
  <c r="G151" i="27"/>
  <c r="H151" i="27"/>
  <c r="C152" i="27"/>
  <c r="D152" i="27"/>
  <c r="E152" i="27"/>
  <c r="F152" i="27"/>
  <c r="G152" i="27"/>
  <c r="H152" i="27"/>
  <c r="C153" i="27"/>
  <c r="D153" i="27"/>
  <c r="E153" i="27"/>
  <c r="F153" i="27"/>
  <c r="G153" i="27"/>
  <c r="H153" i="27"/>
  <c r="C154" i="27"/>
  <c r="D154" i="27"/>
  <c r="E154" i="27"/>
  <c r="F154" i="27"/>
  <c r="G154" i="27"/>
  <c r="H154" i="27"/>
  <c r="C60" i="27"/>
  <c r="F60" i="27"/>
  <c r="G60" i="27"/>
  <c r="H60" i="27"/>
  <c r="C61" i="27"/>
  <c r="E61" i="27"/>
  <c r="F61" i="27"/>
  <c r="G61" i="27"/>
  <c r="H61" i="27"/>
  <c r="C62" i="27"/>
  <c r="F62" i="27"/>
  <c r="G62" i="27"/>
  <c r="H62" i="27"/>
  <c r="C63" i="27"/>
  <c r="F63" i="27"/>
  <c r="G63" i="27"/>
  <c r="H63" i="27"/>
  <c r="C64" i="27"/>
  <c r="F64" i="27"/>
  <c r="G64" i="27"/>
  <c r="H64" i="27"/>
  <c r="C65" i="27"/>
  <c r="F65" i="27"/>
  <c r="G65" i="27"/>
  <c r="H65" i="27"/>
  <c r="C66" i="27"/>
  <c r="F66" i="27"/>
  <c r="G66" i="27"/>
  <c r="H66" i="27"/>
  <c r="C67" i="27"/>
  <c r="F67" i="27"/>
  <c r="G67" i="27"/>
  <c r="H67" i="27"/>
  <c r="C68" i="27"/>
  <c r="F68" i="27"/>
  <c r="G68" i="27"/>
  <c r="H68" i="27"/>
  <c r="C69" i="27"/>
  <c r="F69" i="27"/>
  <c r="G69" i="27"/>
  <c r="H69" i="27"/>
  <c r="C70" i="27"/>
  <c r="F70" i="27"/>
  <c r="G70" i="27"/>
  <c r="H70" i="27"/>
  <c r="C71" i="27"/>
  <c r="F71" i="27"/>
  <c r="G71" i="27"/>
  <c r="H71" i="27"/>
  <c r="C72" i="27"/>
  <c r="F72" i="27"/>
  <c r="G72" i="27"/>
  <c r="H72" i="27"/>
  <c r="C73" i="27"/>
  <c r="F73" i="27"/>
  <c r="G73" i="27"/>
  <c r="H73" i="27"/>
  <c r="C74" i="27"/>
  <c r="F74" i="27"/>
  <c r="G74" i="27"/>
  <c r="H74" i="27"/>
  <c r="C75" i="27"/>
  <c r="F75" i="27"/>
  <c r="G75" i="27"/>
  <c r="H75" i="27"/>
  <c r="C76" i="27"/>
  <c r="F76" i="27"/>
  <c r="G76" i="27"/>
  <c r="H76" i="27"/>
  <c r="C77" i="27"/>
  <c r="D77" i="27"/>
  <c r="E77" i="27"/>
  <c r="F77" i="27"/>
  <c r="G77" i="27"/>
  <c r="H77" i="27"/>
  <c r="C78" i="27"/>
  <c r="D78" i="27"/>
  <c r="E78" i="27"/>
  <c r="F78" i="27"/>
  <c r="G78" i="27"/>
  <c r="H78" i="27"/>
  <c r="C79" i="27"/>
  <c r="D79" i="27"/>
  <c r="E79" i="27"/>
  <c r="F79" i="27"/>
  <c r="G79" i="27"/>
  <c r="H79" i="27"/>
  <c r="C80" i="27"/>
  <c r="D80" i="27"/>
  <c r="E80" i="27"/>
  <c r="F80" i="27"/>
  <c r="G80" i="27"/>
  <c r="H80" i="27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208" i="23"/>
  <c r="D208" i="23"/>
  <c r="F208" i="23"/>
  <c r="F283" i="23" s="1"/>
  <c r="G208" i="23"/>
  <c r="G283" i="23" s="1"/>
  <c r="H208" i="23"/>
  <c r="H283" i="23" s="1"/>
  <c r="C209" i="23"/>
  <c r="F209" i="23"/>
  <c r="F284" i="23" s="1"/>
  <c r="G209" i="23"/>
  <c r="G284" i="23" s="1"/>
  <c r="H209" i="23"/>
  <c r="H284" i="23" s="1"/>
  <c r="C210" i="23"/>
  <c r="E210" i="23"/>
  <c r="E285" i="23" s="1"/>
  <c r="F210" i="23"/>
  <c r="F285" i="23" s="1"/>
  <c r="G210" i="23"/>
  <c r="G285" i="23" s="1"/>
  <c r="H210" i="23"/>
  <c r="H285" i="23" s="1"/>
  <c r="C211" i="23"/>
  <c r="F211" i="23"/>
  <c r="F286" i="23" s="1"/>
  <c r="G211" i="23"/>
  <c r="G286" i="23" s="1"/>
  <c r="H211" i="23"/>
  <c r="H286" i="23" s="1"/>
  <c r="C212" i="23"/>
  <c r="D212" i="23"/>
  <c r="E212" i="23"/>
  <c r="E287" i="23" s="1"/>
  <c r="F212" i="23"/>
  <c r="F287" i="23" s="1"/>
  <c r="G212" i="23"/>
  <c r="G287" i="23" s="1"/>
  <c r="H212" i="23"/>
  <c r="H287" i="23" s="1"/>
  <c r="C213" i="23"/>
  <c r="F213" i="23"/>
  <c r="F288" i="23" s="1"/>
  <c r="G213" i="23"/>
  <c r="G288" i="23" s="1"/>
  <c r="H213" i="23"/>
  <c r="H288" i="23" s="1"/>
  <c r="C214" i="23"/>
  <c r="E214" i="23"/>
  <c r="E289" i="23" s="1"/>
  <c r="F214" i="23"/>
  <c r="F289" i="23" s="1"/>
  <c r="G214" i="23"/>
  <c r="G289" i="23" s="1"/>
  <c r="H214" i="23"/>
  <c r="H289" i="23" s="1"/>
  <c r="C215" i="23"/>
  <c r="F215" i="23"/>
  <c r="F290" i="23" s="1"/>
  <c r="G215" i="23"/>
  <c r="G290" i="23" s="1"/>
  <c r="H215" i="23"/>
  <c r="H290" i="23" s="1"/>
  <c r="C216" i="23"/>
  <c r="D216" i="23"/>
  <c r="E216" i="23"/>
  <c r="E291" i="23" s="1"/>
  <c r="F216" i="23"/>
  <c r="F291" i="23" s="1"/>
  <c r="G216" i="23"/>
  <c r="G291" i="23" s="1"/>
  <c r="H216" i="23"/>
  <c r="H291" i="23" s="1"/>
  <c r="C217" i="23"/>
  <c r="F217" i="23"/>
  <c r="F292" i="23" s="1"/>
  <c r="G217" i="23"/>
  <c r="G292" i="23" s="1"/>
  <c r="H217" i="23"/>
  <c r="H292" i="23" s="1"/>
  <c r="C218" i="23"/>
  <c r="F218" i="23"/>
  <c r="F293" i="23" s="1"/>
  <c r="G218" i="23"/>
  <c r="G293" i="23" s="1"/>
  <c r="H218" i="23"/>
  <c r="H293" i="23" s="1"/>
  <c r="C219" i="23"/>
  <c r="F219" i="23"/>
  <c r="F294" i="23" s="1"/>
  <c r="G219" i="23"/>
  <c r="G294" i="23" s="1"/>
  <c r="H219" i="23"/>
  <c r="H294" i="23" s="1"/>
  <c r="C220" i="23"/>
  <c r="E220" i="23"/>
  <c r="E295" i="23" s="1"/>
  <c r="F220" i="23"/>
  <c r="F295" i="23" s="1"/>
  <c r="G220" i="23"/>
  <c r="G295" i="23" s="1"/>
  <c r="H220" i="23"/>
  <c r="H295" i="23" s="1"/>
  <c r="C221" i="23"/>
  <c r="F221" i="23"/>
  <c r="F296" i="23" s="1"/>
  <c r="G221" i="23"/>
  <c r="G296" i="23" s="1"/>
  <c r="H221" i="23"/>
  <c r="H296" i="23" s="1"/>
  <c r="C222" i="23"/>
  <c r="D222" i="23"/>
  <c r="E222" i="23"/>
  <c r="E297" i="23" s="1"/>
  <c r="F222" i="23"/>
  <c r="F297" i="23" s="1"/>
  <c r="G222" i="23"/>
  <c r="G297" i="23" s="1"/>
  <c r="H222" i="23"/>
  <c r="H297" i="23" s="1"/>
  <c r="C223" i="23"/>
  <c r="F223" i="23"/>
  <c r="F298" i="23" s="1"/>
  <c r="G223" i="23"/>
  <c r="G298" i="23" s="1"/>
  <c r="H223" i="23"/>
  <c r="H298" i="23" s="1"/>
  <c r="C224" i="23"/>
  <c r="F224" i="23"/>
  <c r="F299" i="23" s="1"/>
  <c r="G224" i="23"/>
  <c r="G299" i="23" s="1"/>
  <c r="H224" i="23"/>
  <c r="C225" i="23"/>
  <c r="D225" i="23"/>
  <c r="E225" i="23"/>
  <c r="E300" i="23" s="1"/>
  <c r="F225" i="23"/>
  <c r="F300" i="23" s="1"/>
  <c r="G225" i="23"/>
  <c r="G300" i="23" s="1"/>
  <c r="H225" i="23"/>
  <c r="H300" i="23" s="1"/>
  <c r="C226" i="23"/>
  <c r="D226" i="23"/>
  <c r="E226" i="23"/>
  <c r="E301" i="23" s="1"/>
  <c r="F226" i="23"/>
  <c r="F301" i="23" s="1"/>
  <c r="G226" i="23"/>
  <c r="G301" i="23" s="1"/>
  <c r="H226" i="23"/>
  <c r="H301" i="23" s="1"/>
  <c r="C227" i="23"/>
  <c r="D227" i="23"/>
  <c r="E227" i="23"/>
  <c r="E302" i="23" s="1"/>
  <c r="F227" i="23"/>
  <c r="F302" i="23" s="1"/>
  <c r="G227" i="23"/>
  <c r="G302" i="23" s="1"/>
  <c r="H227" i="23"/>
  <c r="H302" i="23" s="1"/>
  <c r="C228" i="23"/>
  <c r="D228" i="23"/>
  <c r="E228" i="23"/>
  <c r="E303" i="23" s="1"/>
  <c r="F228" i="23"/>
  <c r="F303" i="23" s="1"/>
  <c r="G228" i="23"/>
  <c r="G303" i="23" s="1"/>
  <c r="H228" i="23"/>
  <c r="H303" i="23" s="1"/>
  <c r="C134" i="23"/>
  <c r="F134" i="23"/>
  <c r="G134" i="23"/>
  <c r="H134" i="23"/>
  <c r="C135" i="23"/>
  <c r="E135" i="23"/>
  <c r="F135" i="23"/>
  <c r="G135" i="23"/>
  <c r="H135" i="23"/>
  <c r="C136" i="23"/>
  <c r="F136" i="23"/>
  <c r="G136" i="23"/>
  <c r="H136" i="23"/>
  <c r="C137" i="23"/>
  <c r="D137" i="23"/>
  <c r="E137" i="23"/>
  <c r="F137" i="23"/>
  <c r="G137" i="23"/>
  <c r="H137" i="23"/>
  <c r="C138" i="23"/>
  <c r="F138" i="23"/>
  <c r="G138" i="23"/>
  <c r="H138" i="23"/>
  <c r="C139" i="23"/>
  <c r="D139" i="23"/>
  <c r="E139" i="23"/>
  <c r="F139" i="23"/>
  <c r="G139" i="23"/>
  <c r="H139" i="23"/>
  <c r="C140" i="23"/>
  <c r="F140" i="23"/>
  <c r="G140" i="23"/>
  <c r="H140" i="23"/>
  <c r="C141" i="23"/>
  <c r="F141" i="23"/>
  <c r="G141" i="23"/>
  <c r="H141" i="23"/>
  <c r="C142" i="23"/>
  <c r="F142" i="23"/>
  <c r="G142" i="23"/>
  <c r="H142" i="23"/>
  <c r="C143" i="23"/>
  <c r="D143" i="23"/>
  <c r="F143" i="23"/>
  <c r="G143" i="23"/>
  <c r="H143" i="23"/>
  <c r="C144" i="23"/>
  <c r="F144" i="23"/>
  <c r="G144" i="23"/>
  <c r="H144" i="23"/>
  <c r="C145" i="23"/>
  <c r="F145" i="23"/>
  <c r="G145" i="23"/>
  <c r="H145" i="23"/>
  <c r="C146" i="23"/>
  <c r="E146" i="23"/>
  <c r="F146" i="23"/>
  <c r="G146" i="23"/>
  <c r="H146" i="23"/>
  <c r="C147" i="23"/>
  <c r="F147" i="23"/>
  <c r="G147" i="23"/>
  <c r="H147" i="23"/>
  <c r="C148" i="23"/>
  <c r="E148" i="23"/>
  <c r="F148" i="23"/>
  <c r="G148" i="23"/>
  <c r="H148" i="23"/>
  <c r="C149" i="23"/>
  <c r="D149" i="23"/>
  <c r="E149" i="23"/>
  <c r="F149" i="23"/>
  <c r="G149" i="23"/>
  <c r="H149" i="23"/>
  <c r="C150" i="23"/>
  <c r="F150" i="23"/>
  <c r="G150" i="23"/>
  <c r="H150" i="23"/>
  <c r="C151" i="23"/>
  <c r="D151" i="23"/>
  <c r="E151" i="23"/>
  <c r="F151" i="23"/>
  <c r="G151" i="23"/>
  <c r="H151" i="23"/>
  <c r="C152" i="23"/>
  <c r="D152" i="23"/>
  <c r="E152" i="23"/>
  <c r="F152" i="23"/>
  <c r="G152" i="23"/>
  <c r="H152" i="23"/>
  <c r="C153" i="23"/>
  <c r="D153" i="23"/>
  <c r="E153" i="23"/>
  <c r="F153" i="23"/>
  <c r="G153" i="23"/>
  <c r="H153" i="23"/>
  <c r="C154" i="23"/>
  <c r="D154" i="23"/>
  <c r="E154" i="23"/>
  <c r="F154" i="23"/>
  <c r="G154" i="23"/>
  <c r="H154" i="23"/>
  <c r="C60" i="23"/>
  <c r="E60" i="23"/>
  <c r="F60" i="23"/>
  <c r="G60" i="23"/>
  <c r="H60" i="23"/>
  <c r="C61" i="23"/>
  <c r="F61" i="23"/>
  <c r="G61" i="23"/>
  <c r="H61" i="23"/>
  <c r="C62" i="23"/>
  <c r="F62" i="23"/>
  <c r="G62" i="23"/>
  <c r="H62" i="23"/>
  <c r="C63" i="23"/>
  <c r="D63" i="23"/>
  <c r="E63" i="23"/>
  <c r="F63" i="23"/>
  <c r="G63" i="23"/>
  <c r="H63" i="23"/>
  <c r="C64" i="23"/>
  <c r="F64" i="23"/>
  <c r="G64" i="23"/>
  <c r="H64" i="23"/>
  <c r="C65" i="23"/>
  <c r="D65" i="23"/>
  <c r="E65" i="23"/>
  <c r="F65" i="23"/>
  <c r="G65" i="23"/>
  <c r="H65" i="23"/>
  <c r="C66" i="23"/>
  <c r="F66" i="23"/>
  <c r="G66" i="23"/>
  <c r="H66" i="23"/>
  <c r="C67" i="23"/>
  <c r="F67" i="23"/>
  <c r="G67" i="23"/>
  <c r="H67" i="23"/>
  <c r="C68" i="23"/>
  <c r="E68" i="23"/>
  <c r="F68" i="23"/>
  <c r="G68" i="23"/>
  <c r="H68" i="23"/>
  <c r="C69" i="23"/>
  <c r="F69" i="23"/>
  <c r="G69" i="23"/>
  <c r="H69" i="23"/>
  <c r="C70" i="23"/>
  <c r="F70" i="23"/>
  <c r="G70" i="23"/>
  <c r="H70" i="23"/>
  <c r="C71" i="23"/>
  <c r="F71" i="23"/>
  <c r="G71" i="23"/>
  <c r="H71" i="23"/>
  <c r="C72" i="23"/>
  <c r="E72" i="23"/>
  <c r="F72" i="23"/>
  <c r="G72" i="23"/>
  <c r="H72" i="23"/>
  <c r="C73" i="23"/>
  <c r="F73" i="23"/>
  <c r="G73" i="23"/>
  <c r="H73" i="23"/>
  <c r="C74" i="23"/>
  <c r="F74" i="23"/>
  <c r="G74" i="23"/>
  <c r="H74" i="23"/>
  <c r="C75" i="23"/>
  <c r="E75" i="23"/>
  <c r="F75" i="23"/>
  <c r="G75" i="23"/>
  <c r="H75" i="23"/>
  <c r="C76" i="23"/>
  <c r="F76" i="23"/>
  <c r="G76" i="23"/>
  <c r="H76" i="23"/>
  <c r="C77" i="23"/>
  <c r="D77" i="23"/>
  <c r="E77" i="23"/>
  <c r="F77" i="23"/>
  <c r="G77" i="23"/>
  <c r="H77" i="23"/>
  <c r="C78" i="23"/>
  <c r="D78" i="23"/>
  <c r="E78" i="23"/>
  <c r="F78" i="23"/>
  <c r="G78" i="23"/>
  <c r="H78" i="23"/>
  <c r="C79" i="23"/>
  <c r="D79" i="23"/>
  <c r="E79" i="23"/>
  <c r="F79" i="23"/>
  <c r="G79" i="23"/>
  <c r="H79" i="23"/>
  <c r="C80" i="23"/>
  <c r="D80" i="23"/>
  <c r="E80" i="23"/>
  <c r="F80" i="23"/>
  <c r="G80" i="23"/>
  <c r="H80" i="23"/>
  <c r="C283" i="19"/>
  <c r="C284" i="19"/>
  <c r="C285" i="19"/>
  <c r="C208" i="19"/>
  <c r="D208" i="19"/>
  <c r="E208" i="19"/>
  <c r="F208" i="19"/>
  <c r="G208" i="19"/>
  <c r="H208" i="19"/>
  <c r="C209" i="19"/>
  <c r="F209" i="19"/>
  <c r="G209" i="19"/>
  <c r="H209" i="19"/>
  <c r="C210" i="19"/>
  <c r="D210" i="19"/>
  <c r="E210" i="19"/>
  <c r="F210" i="19"/>
  <c r="G210" i="19"/>
  <c r="H210" i="19"/>
  <c r="C211" i="19"/>
  <c r="F211" i="19"/>
  <c r="G211" i="19"/>
  <c r="H211" i="19"/>
  <c r="C212" i="19"/>
  <c r="D212" i="19"/>
  <c r="E212" i="19"/>
  <c r="F212" i="19"/>
  <c r="G212" i="19"/>
  <c r="H212" i="19"/>
  <c r="C213" i="19"/>
  <c r="F213" i="19"/>
  <c r="G213" i="19"/>
  <c r="H213" i="19"/>
  <c r="C214" i="19"/>
  <c r="D214" i="19"/>
  <c r="F214" i="19"/>
  <c r="G214" i="19"/>
  <c r="H214" i="19"/>
  <c r="C215" i="19"/>
  <c r="F215" i="19"/>
  <c r="G215" i="19"/>
  <c r="H215" i="19"/>
  <c r="C216" i="19"/>
  <c r="D216" i="19"/>
  <c r="E216" i="19"/>
  <c r="F216" i="19"/>
  <c r="G216" i="19"/>
  <c r="H216" i="19"/>
  <c r="C217" i="19"/>
  <c r="F217" i="19"/>
  <c r="G217" i="19"/>
  <c r="H217" i="19"/>
  <c r="C218" i="19"/>
  <c r="D218" i="19"/>
  <c r="E218" i="19"/>
  <c r="F218" i="19"/>
  <c r="G218" i="19"/>
  <c r="H218" i="19"/>
  <c r="C219" i="19"/>
  <c r="F219" i="19"/>
  <c r="G219" i="19"/>
  <c r="H219" i="19"/>
  <c r="C220" i="19"/>
  <c r="F220" i="19"/>
  <c r="G220" i="19"/>
  <c r="H220" i="19"/>
  <c r="C221" i="19"/>
  <c r="F221" i="19"/>
  <c r="G221" i="19"/>
  <c r="H221" i="19"/>
  <c r="C222" i="19"/>
  <c r="D222" i="19"/>
  <c r="E222" i="19"/>
  <c r="F222" i="19"/>
  <c r="G222" i="19"/>
  <c r="H222" i="19"/>
  <c r="C223" i="19"/>
  <c r="F223" i="19"/>
  <c r="G223" i="19"/>
  <c r="H223" i="19"/>
  <c r="C224" i="19"/>
  <c r="D224" i="19"/>
  <c r="E224" i="19"/>
  <c r="F224" i="19"/>
  <c r="G224" i="19"/>
  <c r="H224" i="19"/>
  <c r="C225" i="19"/>
  <c r="D225" i="19"/>
  <c r="E225" i="19"/>
  <c r="F225" i="19"/>
  <c r="G225" i="19"/>
  <c r="H225" i="19"/>
  <c r="C226" i="19"/>
  <c r="D226" i="19"/>
  <c r="E226" i="19"/>
  <c r="F226" i="19"/>
  <c r="G226" i="19"/>
  <c r="H226" i="19"/>
  <c r="C227" i="19"/>
  <c r="D227" i="19"/>
  <c r="E227" i="19"/>
  <c r="F227" i="19"/>
  <c r="G227" i="19"/>
  <c r="H227" i="19"/>
  <c r="C228" i="19"/>
  <c r="D228" i="19"/>
  <c r="E228" i="19"/>
  <c r="F228" i="19"/>
  <c r="G228" i="19"/>
  <c r="H228" i="19"/>
  <c r="C134" i="19"/>
  <c r="F134" i="19"/>
  <c r="G134" i="19"/>
  <c r="H134" i="19"/>
  <c r="C135" i="19"/>
  <c r="F135" i="19"/>
  <c r="G135" i="19"/>
  <c r="H135" i="19"/>
  <c r="C136" i="19"/>
  <c r="F136" i="19"/>
  <c r="G136" i="19"/>
  <c r="H136" i="19"/>
  <c r="C137" i="19"/>
  <c r="D137" i="19"/>
  <c r="E137" i="19"/>
  <c r="F137" i="19"/>
  <c r="G137" i="19"/>
  <c r="H137" i="19"/>
  <c r="C138" i="19"/>
  <c r="F138" i="19"/>
  <c r="G138" i="19"/>
  <c r="H138" i="19"/>
  <c r="C139" i="19"/>
  <c r="D139" i="19"/>
  <c r="E139" i="19"/>
  <c r="F139" i="19"/>
  <c r="G139" i="19"/>
  <c r="H139" i="19"/>
  <c r="C140" i="19"/>
  <c r="F140" i="19"/>
  <c r="G140" i="19"/>
  <c r="H140" i="19"/>
  <c r="C141" i="19"/>
  <c r="F141" i="19"/>
  <c r="G141" i="19"/>
  <c r="H141" i="19"/>
  <c r="C142" i="19"/>
  <c r="F142" i="19"/>
  <c r="G142" i="19"/>
  <c r="H142" i="19"/>
  <c r="C143" i="19"/>
  <c r="F143" i="19"/>
  <c r="G143" i="19"/>
  <c r="H143" i="19"/>
  <c r="C144" i="19"/>
  <c r="F144" i="19"/>
  <c r="G144" i="19"/>
  <c r="H144" i="19"/>
  <c r="C145" i="19"/>
  <c r="F145" i="19"/>
  <c r="G145" i="19"/>
  <c r="H145" i="19"/>
  <c r="C146" i="19"/>
  <c r="F146" i="19"/>
  <c r="G146" i="19"/>
  <c r="H146" i="19"/>
  <c r="C147" i="19"/>
  <c r="F147" i="19"/>
  <c r="G147" i="19"/>
  <c r="H147" i="19"/>
  <c r="C148" i="19"/>
  <c r="F148" i="19"/>
  <c r="G148" i="19"/>
  <c r="H148" i="19"/>
  <c r="C149" i="19"/>
  <c r="F149" i="19"/>
  <c r="G149" i="19"/>
  <c r="H149" i="19"/>
  <c r="C150" i="19"/>
  <c r="F150" i="19"/>
  <c r="G150" i="19"/>
  <c r="H150" i="19"/>
  <c r="C151" i="19"/>
  <c r="D151" i="19"/>
  <c r="E151" i="19"/>
  <c r="F151" i="19"/>
  <c r="G151" i="19"/>
  <c r="H151" i="19"/>
  <c r="C152" i="19"/>
  <c r="D152" i="19"/>
  <c r="E152" i="19"/>
  <c r="F152" i="19"/>
  <c r="G152" i="19"/>
  <c r="H152" i="19"/>
  <c r="C153" i="19"/>
  <c r="D153" i="19"/>
  <c r="E153" i="19"/>
  <c r="F153" i="19"/>
  <c r="G153" i="19"/>
  <c r="H153" i="19"/>
  <c r="C154" i="19"/>
  <c r="D154" i="19"/>
  <c r="E154" i="19"/>
  <c r="F154" i="19"/>
  <c r="G154" i="19"/>
  <c r="H154" i="19"/>
  <c r="C60" i="19"/>
  <c r="D60" i="19"/>
  <c r="E60" i="19"/>
  <c r="F60" i="19"/>
  <c r="G60" i="19"/>
  <c r="H60" i="19"/>
  <c r="C61" i="19"/>
  <c r="E61" i="19"/>
  <c r="F61" i="19"/>
  <c r="G61" i="19"/>
  <c r="H61" i="19"/>
  <c r="C62" i="19"/>
  <c r="C63" i="19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208" i="6"/>
  <c r="D208" i="6"/>
  <c r="F208" i="6"/>
  <c r="F283" i="6" s="1"/>
  <c r="G208" i="6"/>
  <c r="G283" i="6" s="1"/>
  <c r="H208" i="6"/>
  <c r="H283" i="6" s="1"/>
  <c r="C209" i="6"/>
  <c r="F209" i="6"/>
  <c r="F284" i="6" s="1"/>
  <c r="G209" i="6"/>
  <c r="G284" i="6" s="1"/>
  <c r="H209" i="6"/>
  <c r="H284" i="6" s="1"/>
  <c r="C210" i="6"/>
  <c r="D210" i="6"/>
  <c r="E210" i="6"/>
  <c r="E285" i="6" s="1"/>
  <c r="F210" i="6"/>
  <c r="F285" i="6" s="1"/>
  <c r="G210" i="6"/>
  <c r="G285" i="6" s="1"/>
  <c r="H210" i="6"/>
  <c r="H285" i="6" s="1"/>
  <c r="C211" i="6"/>
  <c r="D211" i="6"/>
  <c r="F211" i="6"/>
  <c r="F286" i="6" s="1"/>
  <c r="G211" i="6"/>
  <c r="G286" i="6" s="1"/>
  <c r="H211" i="6"/>
  <c r="H286" i="6" s="1"/>
  <c r="C212" i="6"/>
  <c r="D212" i="6"/>
  <c r="E212" i="6"/>
  <c r="E287" i="6" s="1"/>
  <c r="F212" i="6"/>
  <c r="F287" i="6" s="1"/>
  <c r="G212" i="6"/>
  <c r="G287" i="6" s="1"/>
  <c r="H212" i="6"/>
  <c r="H287" i="6" s="1"/>
  <c r="C213" i="6"/>
  <c r="F213" i="6"/>
  <c r="F288" i="6" s="1"/>
  <c r="G213" i="6"/>
  <c r="H213" i="6"/>
  <c r="H288" i="6" s="1"/>
  <c r="C214" i="6"/>
  <c r="D214" i="6"/>
  <c r="E214" i="6"/>
  <c r="E289" i="6" s="1"/>
  <c r="F214" i="6"/>
  <c r="F289" i="6" s="1"/>
  <c r="G214" i="6"/>
  <c r="G289" i="6" s="1"/>
  <c r="H214" i="6"/>
  <c r="H289" i="6" s="1"/>
  <c r="C215" i="6"/>
  <c r="F215" i="6"/>
  <c r="F290" i="6" s="1"/>
  <c r="G215" i="6"/>
  <c r="H215" i="6"/>
  <c r="H290" i="6" s="1"/>
  <c r="C216" i="6"/>
  <c r="E216" i="6"/>
  <c r="E291" i="6" s="1"/>
  <c r="F216" i="6"/>
  <c r="F291" i="6" s="1"/>
  <c r="G216" i="6"/>
  <c r="G291" i="6" s="1"/>
  <c r="H216" i="6"/>
  <c r="H291" i="6" s="1"/>
  <c r="C217" i="6"/>
  <c r="F217" i="6"/>
  <c r="F292" i="6" s="1"/>
  <c r="G217" i="6"/>
  <c r="H217" i="6"/>
  <c r="H292" i="6" s="1"/>
  <c r="C218" i="6"/>
  <c r="D218" i="6"/>
  <c r="F218" i="6"/>
  <c r="F293" i="6" s="1"/>
  <c r="G218" i="6"/>
  <c r="G293" i="6" s="1"/>
  <c r="H218" i="6"/>
  <c r="H293" i="6" s="1"/>
  <c r="C219" i="6"/>
  <c r="D219" i="6"/>
  <c r="F219" i="6"/>
  <c r="F294" i="6" s="1"/>
  <c r="G219" i="6"/>
  <c r="H219" i="6"/>
  <c r="H294" i="6" s="1"/>
  <c r="C220" i="6"/>
  <c r="F220" i="6"/>
  <c r="F295" i="6" s="1"/>
  <c r="G220" i="6"/>
  <c r="G295" i="6" s="1"/>
  <c r="H220" i="6"/>
  <c r="C221" i="6"/>
  <c r="F221" i="6"/>
  <c r="G221" i="6"/>
  <c r="H221" i="6"/>
  <c r="H296" i="6" s="1"/>
  <c r="C222" i="6"/>
  <c r="E222" i="6"/>
  <c r="E297" i="6" s="1"/>
  <c r="F222" i="6"/>
  <c r="F297" i="6" s="1"/>
  <c r="G222" i="6"/>
  <c r="G297" i="6" s="1"/>
  <c r="H222" i="6"/>
  <c r="C223" i="6"/>
  <c r="D223" i="6"/>
  <c r="F223" i="6"/>
  <c r="G223" i="6"/>
  <c r="H223" i="6"/>
  <c r="H298" i="6" s="1"/>
  <c r="C224" i="6"/>
  <c r="F224" i="6"/>
  <c r="F299" i="6" s="1"/>
  <c r="G224" i="6"/>
  <c r="G299" i="6" s="1"/>
  <c r="H224" i="6"/>
  <c r="H299" i="6" s="1"/>
  <c r="C225" i="6"/>
  <c r="D225" i="6"/>
  <c r="E225" i="6"/>
  <c r="E300" i="6" s="1"/>
  <c r="F225" i="6"/>
  <c r="G225" i="6"/>
  <c r="G300" i="6" s="1"/>
  <c r="H225" i="6"/>
  <c r="H300" i="6" s="1"/>
  <c r="C226" i="6"/>
  <c r="D226" i="6"/>
  <c r="E226" i="6"/>
  <c r="E301" i="6" s="1"/>
  <c r="F226" i="6"/>
  <c r="F301" i="6" s="1"/>
  <c r="G226" i="6"/>
  <c r="G301" i="6" s="1"/>
  <c r="H226" i="6"/>
  <c r="C227" i="6"/>
  <c r="D227" i="6"/>
  <c r="E227" i="6"/>
  <c r="F227" i="6"/>
  <c r="G227" i="6"/>
  <c r="G302" i="6" s="1"/>
  <c r="H227" i="6"/>
  <c r="H302" i="6" s="1"/>
  <c r="C228" i="6"/>
  <c r="D228" i="6"/>
  <c r="E228" i="6"/>
  <c r="E303" i="6" s="1"/>
  <c r="F228" i="6"/>
  <c r="G228" i="6"/>
  <c r="G303" i="6" s="1"/>
  <c r="H228" i="6"/>
  <c r="H303" i="6" s="1"/>
  <c r="C134" i="6"/>
  <c r="F134" i="6"/>
  <c r="G134" i="6"/>
  <c r="H134" i="6"/>
  <c r="C135" i="6"/>
  <c r="F135" i="6"/>
  <c r="G135" i="6"/>
  <c r="H135" i="6"/>
  <c r="C136" i="6"/>
  <c r="F136" i="6"/>
  <c r="G136" i="6"/>
  <c r="H136" i="6"/>
  <c r="C137" i="6"/>
  <c r="F137" i="6"/>
  <c r="G137" i="6"/>
  <c r="H137" i="6"/>
  <c r="C138" i="6"/>
  <c r="D138" i="6"/>
  <c r="F138" i="6"/>
  <c r="G138" i="6"/>
  <c r="H138" i="6"/>
  <c r="C139" i="6"/>
  <c r="D139" i="6"/>
  <c r="E139" i="6"/>
  <c r="F139" i="6"/>
  <c r="G139" i="6"/>
  <c r="H139" i="6"/>
  <c r="C140" i="6"/>
  <c r="D140" i="6"/>
  <c r="F140" i="6"/>
  <c r="G140" i="6"/>
  <c r="H140" i="6"/>
  <c r="C141" i="6"/>
  <c r="F141" i="6"/>
  <c r="G141" i="6"/>
  <c r="H141" i="6"/>
  <c r="C142" i="6"/>
  <c r="F142" i="6"/>
  <c r="G142" i="6"/>
  <c r="H142" i="6"/>
  <c r="C143" i="6"/>
  <c r="F143" i="6"/>
  <c r="G143" i="6"/>
  <c r="H143" i="6"/>
  <c r="C144" i="6"/>
  <c r="F144" i="6"/>
  <c r="G144" i="6"/>
  <c r="H144" i="6"/>
  <c r="C145" i="6"/>
  <c r="F145" i="6"/>
  <c r="G145" i="6"/>
  <c r="H145" i="6"/>
  <c r="C146" i="6"/>
  <c r="D146" i="6"/>
  <c r="F146" i="6"/>
  <c r="G146" i="6"/>
  <c r="H146" i="6"/>
  <c r="C147" i="6"/>
  <c r="E147" i="6"/>
  <c r="F147" i="6"/>
  <c r="G147" i="6"/>
  <c r="H147" i="6"/>
  <c r="C148" i="6"/>
  <c r="F148" i="6"/>
  <c r="G148" i="6"/>
  <c r="H148" i="6"/>
  <c r="C149" i="6"/>
  <c r="F149" i="6"/>
  <c r="G149" i="6"/>
  <c r="H149" i="6"/>
  <c r="C150" i="6"/>
  <c r="F150" i="6"/>
  <c r="G150" i="6"/>
  <c r="H150" i="6"/>
  <c r="C151" i="6"/>
  <c r="D151" i="6"/>
  <c r="E151" i="6"/>
  <c r="F151" i="6"/>
  <c r="G151" i="6"/>
  <c r="H151" i="6"/>
  <c r="C152" i="6"/>
  <c r="D152" i="6"/>
  <c r="E152" i="6"/>
  <c r="F152" i="6"/>
  <c r="G152" i="6"/>
  <c r="H152" i="6"/>
  <c r="C153" i="6"/>
  <c r="D153" i="6"/>
  <c r="E153" i="6"/>
  <c r="F153" i="6"/>
  <c r="G153" i="6"/>
  <c r="H153" i="6"/>
  <c r="C154" i="6"/>
  <c r="D154" i="6"/>
  <c r="E154" i="6"/>
  <c r="F154" i="6"/>
  <c r="G154" i="6"/>
  <c r="H154" i="6"/>
  <c r="C79" i="6"/>
  <c r="D79" i="6"/>
  <c r="E79" i="6"/>
  <c r="F79" i="6"/>
  <c r="G79" i="6"/>
  <c r="H79" i="6"/>
  <c r="C80" i="6"/>
  <c r="D80" i="6"/>
  <c r="E80" i="6"/>
  <c r="F80" i="6"/>
  <c r="G80" i="6"/>
  <c r="H80" i="6"/>
  <c r="C60" i="6"/>
  <c r="E60" i="6"/>
  <c r="F60" i="6"/>
  <c r="G60" i="6"/>
  <c r="H60" i="6"/>
  <c r="C61" i="6"/>
  <c r="F61" i="6"/>
  <c r="G61" i="6"/>
  <c r="H61" i="6"/>
  <c r="C62" i="6"/>
  <c r="E62" i="6"/>
  <c r="F62" i="6"/>
  <c r="G62" i="6"/>
  <c r="H62" i="6"/>
  <c r="C63" i="6"/>
  <c r="D63" i="6"/>
  <c r="F63" i="6"/>
  <c r="G63" i="6"/>
  <c r="H63" i="6"/>
  <c r="C64" i="6"/>
  <c r="E64" i="6"/>
  <c r="F64" i="6"/>
  <c r="G64" i="6"/>
  <c r="H64" i="6"/>
  <c r="C65" i="6"/>
  <c r="D65" i="6"/>
  <c r="E65" i="6"/>
  <c r="F65" i="6"/>
  <c r="G65" i="6"/>
  <c r="H65" i="6"/>
  <c r="C66" i="6"/>
  <c r="E66" i="6"/>
  <c r="F66" i="6"/>
  <c r="G66" i="6"/>
  <c r="H66" i="6"/>
  <c r="C67" i="6"/>
  <c r="F67" i="6"/>
  <c r="G67" i="6"/>
  <c r="H67" i="6"/>
  <c r="C68" i="6"/>
  <c r="E68" i="6"/>
  <c r="F68" i="6"/>
  <c r="G68" i="6"/>
  <c r="H68" i="6"/>
  <c r="C69" i="6"/>
  <c r="F69" i="6"/>
  <c r="G69" i="6"/>
  <c r="H69" i="6"/>
  <c r="C70" i="6"/>
  <c r="F70" i="6"/>
  <c r="G70" i="6"/>
  <c r="H70" i="6"/>
  <c r="C71" i="6"/>
  <c r="F71" i="6"/>
  <c r="G71" i="6"/>
  <c r="H71" i="6"/>
  <c r="C72" i="6"/>
  <c r="D72" i="6"/>
  <c r="F72" i="6"/>
  <c r="G72" i="6"/>
  <c r="H72" i="6"/>
  <c r="C73" i="6"/>
  <c r="F73" i="6"/>
  <c r="G73" i="6"/>
  <c r="H73" i="6"/>
  <c r="C74" i="6"/>
  <c r="D74" i="6"/>
  <c r="E74" i="6"/>
  <c r="F74" i="6"/>
  <c r="G74" i="6"/>
  <c r="H74" i="6"/>
  <c r="C75" i="6"/>
  <c r="F75" i="6"/>
  <c r="G75" i="6"/>
  <c r="H75" i="6"/>
  <c r="C76" i="6"/>
  <c r="F76" i="6"/>
  <c r="G76" i="6"/>
  <c r="H76" i="6"/>
  <c r="C77" i="6"/>
  <c r="D77" i="6"/>
  <c r="E77" i="6"/>
  <c r="F77" i="6"/>
  <c r="G77" i="6"/>
  <c r="H77" i="6"/>
  <c r="C78" i="6"/>
  <c r="D78" i="6"/>
  <c r="E78" i="6"/>
  <c r="F78" i="6"/>
  <c r="G78" i="6"/>
  <c r="H78" i="6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208" i="13"/>
  <c r="F208" i="13"/>
  <c r="F283" i="13" s="1"/>
  <c r="G208" i="13"/>
  <c r="G283" i="13" s="1"/>
  <c r="H208" i="13"/>
  <c r="H283" i="13" s="1"/>
  <c r="C209" i="13"/>
  <c r="F209" i="13"/>
  <c r="F284" i="13" s="1"/>
  <c r="G209" i="13"/>
  <c r="G284" i="13" s="1"/>
  <c r="H209" i="13"/>
  <c r="H284" i="13" s="1"/>
  <c r="C210" i="13"/>
  <c r="F210" i="13"/>
  <c r="F285" i="13" s="1"/>
  <c r="G210" i="13"/>
  <c r="G285" i="13" s="1"/>
  <c r="H210" i="13"/>
  <c r="C211" i="13"/>
  <c r="F211" i="13"/>
  <c r="F286" i="13" s="1"/>
  <c r="G211" i="13"/>
  <c r="G286" i="13" s="1"/>
  <c r="H211" i="13"/>
  <c r="H286" i="13" s="1"/>
  <c r="C212" i="13"/>
  <c r="F212" i="13"/>
  <c r="F287" i="13" s="1"/>
  <c r="G212" i="13"/>
  <c r="H212" i="13"/>
  <c r="C213" i="13"/>
  <c r="F213" i="13"/>
  <c r="F288" i="13" s="1"/>
  <c r="G213" i="13"/>
  <c r="G288" i="13" s="1"/>
  <c r="H213" i="13"/>
  <c r="H288" i="13" s="1"/>
  <c r="C214" i="13"/>
  <c r="F214" i="13"/>
  <c r="G214" i="13"/>
  <c r="H214" i="13"/>
  <c r="C215" i="13"/>
  <c r="F215" i="13"/>
  <c r="F290" i="13" s="1"/>
  <c r="G215" i="13"/>
  <c r="H215" i="13"/>
  <c r="H290" i="13" s="1"/>
  <c r="C216" i="13"/>
  <c r="F216" i="13"/>
  <c r="G216" i="13"/>
  <c r="H216" i="13"/>
  <c r="C217" i="13"/>
  <c r="F217" i="13"/>
  <c r="F292" i="13" s="1"/>
  <c r="G217" i="13"/>
  <c r="G292" i="13" s="1"/>
  <c r="H217" i="13"/>
  <c r="H292" i="13" s="1"/>
  <c r="C218" i="13"/>
  <c r="F218" i="13"/>
  <c r="G218" i="13"/>
  <c r="H218" i="13"/>
  <c r="C219" i="13"/>
  <c r="F219" i="13"/>
  <c r="G219" i="13"/>
  <c r="H219" i="13"/>
  <c r="C220" i="13"/>
  <c r="F220" i="13"/>
  <c r="G220" i="13"/>
  <c r="H220" i="13"/>
  <c r="C221" i="13"/>
  <c r="F221" i="13"/>
  <c r="F296" i="13" s="1"/>
  <c r="G221" i="13"/>
  <c r="G296" i="13" s="1"/>
  <c r="H221" i="13"/>
  <c r="H296" i="13" s="1"/>
  <c r="C222" i="13"/>
  <c r="F222" i="13"/>
  <c r="G222" i="13"/>
  <c r="H222" i="13"/>
  <c r="C223" i="13"/>
  <c r="F223" i="13"/>
  <c r="F298" i="13" s="1"/>
  <c r="G223" i="13"/>
  <c r="G298" i="13" s="1"/>
  <c r="H223" i="13"/>
  <c r="H298" i="13" s="1"/>
  <c r="C224" i="13"/>
  <c r="F224" i="13"/>
  <c r="G224" i="13"/>
  <c r="H224" i="13"/>
  <c r="C225" i="13"/>
  <c r="D225" i="13"/>
  <c r="E225" i="13"/>
  <c r="E300" i="13" s="1"/>
  <c r="F225" i="13"/>
  <c r="F300" i="13" s="1"/>
  <c r="G225" i="13"/>
  <c r="G300" i="13" s="1"/>
  <c r="H225" i="13"/>
  <c r="H300" i="13" s="1"/>
  <c r="C226" i="13"/>
  <c r="D226" i="13"/>
  <c r="E226" i="13"/>
  <c r="E301" i="13" s="1"/>
  <c r="F226" i="13"/>
  <c r="G226" i="13"/>
  <c r="H226" i="13"/>
  <c r="C227" i="13"/>
  <c r="D227" i="13"/>
  <c r="E227" i="13"/>
  <c r="E302" i="13" s="1"/>
  <c r="F227" i="13"/>
  <c r="F302" i="13" s="1"/>
  <c r="G227" i="13"/>
  <c r="G302" i="13" s="1"/>
  <c r="H227" i="13"/>
  <c r="H302" i="13" s="1"/>
  <c r="C228" i="13"/>
  <c r="D228" i="13"/>
  <c r="E228" i="13"/>
  <c r="F228" i="13"/>
  <c r="G228" i="13"/>
  <c r="H228" i="13"/>
  <c r="C134" i="13"/>
  <c r="E134" i="13"/>
  <c r="F134" i="13"/>
  <c r="G134" i="13"/>
  <c r="H134" i="13"/>
  <c r="C135" i="13"/>
  <c r="E135" i="13"/>
  <c r="F135" i="13"/>
  <c r="G135" i="13"/>
  <c r="H135" i="13"/>
  <c r="C136" i="13"/>
  <c r="E136" i="13"/>
  <c r="F136" i="13"/>
  <c r="G136" i="13"/>
  <c r="H136" i="13"/>
  <c r="C137" i="13"/>
  <c r="E137" i="13"/>
  <c r="F137" i="13"/>
  <c r="G137" i="13"/>
  <c r="H137" i="13"/>
  <c r="C138" i="13"/>
  <c r="F138" i="13"/>
  <c r="G138" i="13"/>
  <c r="H138" i="13"/>
  <c r="C139" i="13"/>
  <c r="F139" i="13"/>
  <c r="G139" i="13"/>
  <c r="H139" i="13"/>
  <c r="C140" i="13"/>
  <c r="F140" i="13"/>
  <c r="G140" i="13"/>
  <c r="H140" i="13"/>
  <c r="C141" i="13"/>
  <c r="F141" i="13"/>
  <c r="G141" i="13"/>
  <c r="H141" i="13"/>
  <c r="C142" i="13"/>
  <c r="D142" i="13"/>
  <c r="E142" i="13"/>
  <c r="F142" i="13"/>
  <c r="G142" i="13"/>
  <c r="H142" i="13"/>
  <c r="C143" i="13"/>
  <c r="F143" i="13"/>
  <c r="G143" i="13"/>
  <c r="H143" i="13"/>
  <c r="C144" i="13"/>
  <c r="F144" i="13"/>
  <c r="G144" i="13"/>
  <c r="H144" i="13"/>
  <c r="C145" i="13"/>
  <c r="F145" i="13"/>
  <c r="G145" i="13"/>
  <c r="H145" i="13"/>
  <c r="C146" i="13"/>
  <c r="F146" i="13"/>
  <c r="G146" i="13"/>
  <c r="H146" i="13"/>
  <c r="C147" i="13"/>
  <c r="F147" i="13"/>
  <c r="G147" i="13"/>
  <c r="H147" i="13"/>
  <c r="C148" i="13"/>
  <c r="D148" i="13"/>
  <c r="E148" i="13"/>
  <c r="F148" i="13"/>
  <c r="G148" i="13"/>
  <c r="H148" i="13"/>
  <c r="C149" i="13"/>
  <c r="F149" i="13"/>
  <c r="G149" i="13"/>
  <c r="H149" i="13"/>
  <c r="C150" i="13"/>
  <c r="F150" i="13"/>
  <c r="G150" i="13"/>
  <c r="H150" i="13"/>
  <c r="C151" i="13"/>
  <c r="D151" i="13"/>
  <c r="E151" i="13"/>
  <c r="F151" i="13"/>
  <c r="G151" i="13"/>
  <c r="H151" i="13"/>
  <c r="C152" i="13"/>
  <c r="D152" i="13"/>
  <c r="E152" i="13"/>
  <c r="F152" i="13"/>
  <c r="G152" i="13"/>
  <c r="H152" i="13"/>
  <c r="C153" i="13"/>
  <c r="D153" i="13"/>
  <c r="E153" i="13"/>
  <c r="F153" i="13"/>
  <c r="G153" i="13"/>
  <c r="H153" i="13"/>
  <c r="C154" i="13"/>
  <c r="D154" i="13"/>
  <c r="E154" i="13"/>
  <c r="F154" i="13"/>
  <c r="G154" i="13"/>
  <c r="H154" i="13"/>
  <c r="C60" i="13"/>
  <c r="F60" i="13"/>
  <c r="G60" i="13"/>
  <c r="H60" i="13"/>
  <c r="C61" i="13"/>
  <c r="E61" i="13"/>
  <c r="F61" i="13"/>
  <c r="G61" i="13"/>
  <c r="H61" i="13"/>
  <c r="C62" i="13"/>
  <c r="F62" i="13"/>
  <c r="G62" i="13"/>
  <c r="H62" i="13"/>
  <c r="C63" i="13"/>
  <c r="F63" i="13"/>
  <c r="G63" i="13"/>
  <c r="H63" i="13"/>
  <c r="C64" i="13"/>
  <c r="F64" i="13"/>
  <c r="G64" i="13"/>
  <c r="H64" i="13"/>
  <c r="C65" i="13"/>
  <c r="F65" i="13"/>
  <c r="G65" i="13"/>
  <c r="H65" i="13"/>
  <c r="C66" i="13"/>
  <c r="F66" i="13"/>
  <c r="G66" i="13"/>
  <c r="H66" i="13"/>
  <c r="C67" i="13"/>
  <c r="F67" i="13"/>
  <c r="G67" i="13"/>
  <c r="H67" i="13"/>
  <c r="C68" i="13"/>
  <c r="F68" i="13"/>
  <c r="G68" i="13"/>
  <c r="H68" i="13"/>
  <c r="C69" i="13"/>
  <c r="F69" i="13"/>
  <c r="G69" i="13"/>
  <c r="H69" i="13"/>
  <c r="C70" i="13"/>
  <c r="F70" i="13"/>
  <c r="G70" i="13"/>
  <c r="H70" i="13"/>
  <c r="C71" i="13"/>
  <c r="F71" i="13"/>
  <c r="G71" i="13"/>
  <c r="H71" i="13"/>
  <c r="C72" i="13"/>
  <c r="F72" i="13"/>
  <c r="G72" i="13"/>
  <c r="H72" i="13"/>
  <c r="C73" i="13"/>
  <c r="F73" i="13"/>
  <c r="G73" i="13"/>
  <c r="H73" i="13"/>
  <c r="C74" i="13"/>
  <c r="F74" i="13"/>
  <c r="G74" i="13"/>
  <c r="H74" i="13"/>
  <c r="C75" i="13"/>
  <c r="F75" i="13"/>
  <c r="G75" i="13"/>
  <c r="H75" i="13"/>
  <c r="C76" i="13"/>
  <c r="F76" i="13"/>
  <c r="G76" i="13"/>
  <c r="H76" i="13"/>
  <c r="C77" i="13"/>
  <c r="D77" i="13"/>
  <c r="E77" i="13"/>
  <c r="F77" i="13"/>
  <c r="G77" i="13"/>
  <c r="H77" i="13"/>
  <c r="C78" i="13"/>
  <c r="D78" i="13"/>
  <c r="E78" i="13"/>
  <c r="F78" i="13"/>
  <c r="G78" i="13"/>
  <c r="H78" i="13"/>
  <c r="C79" i="13"/>
  <c r="D79" i="13"/>
  <c r="E79" i="13"/>
  <c r="F79" i="13"/>
  <c r="G79" i="13"/>
  <c r="H79" i="13"/>
  <c r="C80" i="13"/>
  <c r="D80" i="13"/>
  <c r="E80" i="13"/>
  <c r="F80" i="13"/>
  <c r="G80" i="13"/>
  <c r="H80" i="13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207" i="12"/>
  <c r="F207" i="12"/>
  <c r="F283" i="12" s="1"/>
  <c r="G207" i="12"/>
  <c r="G283" i="12" s="1"/>
  <c r="H207" i="12"/>
  <c r="H283" i="12" s="1"/>
  <c r="C208" i="12"/>
  <c r="E208" i="12"/>
  <c r="E284" i="12" s="1"/>
  <c r="F208" i="12"/>
  <c r="F284" i="12" s="1"/>
  <c r="G208" i="12"/>
  <c r="G284" i="12" s="1"/>
  <c r="H208" i="12"/>
  <c r="H284" i="12" s="1"/>
  <c r="C209" i="12"/>
  <c r="E209" i="12"/>
  <c r="E285" i="12" s="1"/>
  <c r="F209" i="12"/>
  <c r="F285" i="12" s="1"/>
  <c r="G209" i="12"/>
  <c r="G285" i="12" s="1"/>
  <c r="H209" i="12"/>
  <c r="H285" i="12" s="1"/>
  <c r="C210" i="12"/>
  <c r="F210" i="12"/>
  <c r="F286" i="12" s="1"/>
  <c r="G210" i="12"/>
  <c r="G286" i="12" s="1"/>
  <c r="H210" i="12"/>
  <c r="H286" i="12" s="1"/>
  <c r="C211" i="12"/>
  <c r="F211" i="12"/>
  <c r="F287" i="12" s="1"/>
  <c r="G211" i="12"/>
  <c r="G287" i="12" s="1"/>
  <c r="H211" i="12"/>
  <c r="H287" i="12" s="1"/>
  <c r="C212" i="12"/>
  <c r="E212" i="12"/>
  <c r="E288" i="12" s="1"/>
  <c r="F212" i="12"/>
  <c r="F288" i="12" s="1"/>
  <c r="G212" i="12"/>
  <c r="G288" i="12" s="1"/>
  <c r="H212" i="12"/>
  <c r="H288" i="12" s="1"/>
  <c r="C213" i="12"/>
  <c r="F213" i="12"/>
  <c r="F289" i="12" s="1"/>
  <c r="G213" i="12"/>
  <c r="G289" i="12" s="1"/>
  <c r="H213" i="12"/>
  <c r="H289" i="12" s="1"/>
  <c r="C214" i="12"/>
  <c r="F214" i="12"/>
  <c r="F290" i="12" s="1"/>
  <c r="G214" i="12"/>
  <c r="G290" i="12" s="1"/>
  <c r="H214" i="12"/>
  <c r="H290" i="12" s="1"/>
  <c r="C215" i="12"/>
  <c r="D215" i="12"/>
  <c r="F215" i="12"/>
  <c r="F291" i="12" s="1"/>
  <c r="G215" i="12"/>
  <c r="G291" i="12" s="1"/>
  <c r="H215" i="12"/>
  <c r="H291" i="12" s="1"/>
  <c r="C216" i="12"/>
  <c r="F216" i="12"/>
  <c r="F292" i="12" s="1"/>
  <c r="G216" i="12"/>
  <c r="G292" i="12" s="1"/>
  <c r="H216" i="12"/>
  <c r="H292" i="12" s="1"/>
  <c r="C217" i="12"/>
  <c r="F217" i="12"/>
  <c r="F293" i="12" s="1"/>
  <c r="G217" i="12"/>
  <c r="G293" i="12" s="1"/>
  <c r="H217" i="12"/>
  <c r="H293" i="12" s="1"/>
  <c r="C218" i="12"/>
  <c r="D218" i="12"/>
  <c r="F218" i="12"/>
  <c r="F294" i="12" s="1"/>
  <c r="G218" i="12"/>
  <c r="G294" i="12" s="1"/>
  <c r="H218" i="12"/>
  <c r="H294" i="12" s="1"/>
  <c r="C219" i="12"/>
  <c r="F219" i="12"/>
  <c r="F295" i="12" s="1"/>
  <c r="G219" i="12"/>
  <c r="G295" i="12" s="1"/>
  <c r="H219" i="12"/>
  <c r="H295" i="12" s="1"/>
  <c r="C220" i="12"/>
  <c r="F220" i="12"/>
  <c r="F296" i="12" s="1"/>
  <c r="G220" i="12"/>
  <c r="G296" i="12" s="1"/>
  <c r="H220" i="12"/>
  <c r="H296" i="12" s="1"/>
  <c r="C221" i="12"/>
  <c r="D221" i="12"/>
  <c r="F221" i="12"/>
  <c r="F297" i="12" s="1"/>
  <c r="G221" i="12"/>
  <c r="G297" i="12" s="1"/>
  <c r="H221" i="12"/>
  <c r="H297" i="12" s="1"/>
  <c r="C222" i="12"/>
  <c r="F222" i="12"/>
  <c r="F298" i="12" s="1"/>
  <c r="G222" i="12"/>
  <c r="G298" i="12" s="1"/>
  <c r="H222" i="12"/>
  <c r="H298" i="12" s="1"/>
  <c r="C223" i="12"/>
  <c r="F223" i="12"/>
  <c r="F299" i="12" s="1"/>
  <c r="G223" i="12"/>
  <c r="G299" i="12" s="1"/>
  <c r="H223" i="12"/>
  <c r="H299" i="12" s="1"/>
  <c r="C224" i="12"/>
  <c r="D224" i="12"/>
  <c r="E224" i="12"/>
  <c r="E300" i="12" s="1"/>
  <c r="F224" i="12"/>
  <c r="F300" i="12" s="1"/>
  <c r="G224" i="12"/>
  <c r="G300" i="12" s="1"/>
  <c r="H224" i="12"/>
  <c r="H300" i="12" s="1"/>
  <c r="C225" i="12"/>
  <c r="D225" i="12"/>
  <c r="E225" i="12"/>
  <c r="E301" i="12" s="1"/>
  <c r="F225" i="12"/>
  <c r="F301" i="12" s="1"/>
  <c r="G225" i="12"/>
  <c r="G301" i="12" s="1"/>
  <c r="H225" i="12"/>
  <c r="H301" i="12" s="1"/>
  <c r="C226" i="12"/>
  <c r="D226" i="12"/>
  <c r="E226" i="12"/>
  <c r="E302" i="12" s="1"/>
  <c r="F226" i="12"/>
  <c r="F302" i="12" s="1"/>
  <c r="G226" i="12"/>
  <c r="G302" i="12" s="1"/>
  <c r="H226" i="12"/>
  <c r="H302" i="12" s="1"/>
  <c r="C227" i="12"/>
  <c r="D227" i="12"/>
  <c r="E227" i="12"/>
  <c r="E303" i="12" s="1"/>
  <c r="F227" i="12"/>
  <c r="F303" i="12" s="1"/>
  <c r="G227" i="12"/>
  <c r="G303" i="12" s="1"/>
  <c r="H227" i="12"/>
  <c r="H303" i="12" s="1"/>
  <c r="C133" i="12"/>
  <c r="D133" i="12"/>
  <c r="F133" i="12"/>
  <c r="G133" i="12"/>
  <c r="H133" i="12"/>
  <c r="C134" i="12"/>
  <c r="F134" i="12"/>
  <c r="G134" i="12"/>
  <c r="H134" i="12"/>
  <c r="C135" i="12"/>
  <c r="D135" i="12"/>
  <c r="F135" i="12"/>
  <c r="G135" i="12"/>
  <c r="H135" i="12"/>
  <c r="C136" i="12"/>
  <c r="D136" i="12"/>
  <c r="F136" i="12"/>
  <c r="G136" i="12"/>
  <c r="H136" i="12"/>
  <c r="C137" i="12"/>
  <c r="F137" i="12"/>
  <c r="G137" i="12"/>
  <c r="H137" i="12"/>
  <c r="C138" i="12"/>
  <c r="F138" i="12"/>
  <c r="G138" i="12"/>
  <c r="H138" i="12"/>
  <c r="C139" i="12"/>
  <c r="D139" i="12"/>
  <c r="F139" i="12"/>
  <c r="G139" i="12"/>
  <c r="H139" i="12"/>
  <c r="C140" i="12"/>
  <c r="F140" i="12"/>
  <c r="G140" i="12"/>
  <c r="H140" i="12"/>
  <c r="C141" i="12"/>
  <c r="D141" i="12"/>
  <c r="E141" i="12"/>
  <c r="F141" i="12"/>
  <c r="G141" i="12"/>
  <c r="H141" i="12"/>
  <c r="C142" i="12"/>
  <c r="F142" i="12"/>
  <c r="G142" i="12"/>
  <c r="H142" i="12"/>
  <c r="C143" i="12"/>
  <c r="F143" i="12"/>
  <c r="G143" i="12"/>
  <c r="H143" i="12"/>
  <c r="C144" i="12"/>
  <c r="F144" i="12"/>
  <c r="G144" i="12"/>
  <c r="H144" i="12"/>
  <c r="C145" i="12"/>
  <c r="F145" i="12"/>
  <c r="G145" i="12"/>
  <c r="H145" i="12"/>
  <c r="C146" i="12"/>
  <c r="F146" i="12"/>
  <c r="G146" i="12"/>
  <c r="H146" i="12"/>
  <c r="C147" i="12"/>
  <c r="D147" i="12"/>
  <c r="F147" i="12"/>
  <c r="G147" i="12"/>
  <c r="H147" i="12"/>
  <c r="C148" i="12"/>
  <c r="F148" i="12"/>
  <c r="G148" i="12"/>
  <c r="H148" i="12"/>
  <c r="C149" i="12"/>
  <c r="F149" i="12"/>
  <c r="G149" i="12"/>
  <c r="H149" i="12"/>
  <c r="C150" i="12"/>
  <c r="D150" i="12"/>
  <c r="E150" i="12"/>
  <c r="F150" i="12"/>
  <c r="G150" i="12"/>
  <c r="H150" i="12"/>
  <c r="C151" i="12"/>
  <c r="D151" i="12"/>
  <c r="E151" i="12"/>
  <c r="F151" i="12"/>
  <c r="G151" i="12"/>
  <c r="H151" i="12"/>
  <c r="C152" i="12"/>
  <c r="D152" i="12"/>
  <c r="E152" i="12"/>
  <c r="F152" i="12"/>
  <c r="G152" i="12"/>
  <c r="H152" i="12"/>
  <c r="C153" i="12"/>
  <c r="D153" i="12"/>
  <c r="E153" i="12"/>
  <c r="F153" i="12"/>
  <c r="G153" i="12"/>
  <c r="H153" i="12"/>
  <c r="C80" i="12"/>
  <c r="D80" i="12"/>
  <c r="E80" i="12"/>
  <c r="F80" i="12"/>
  <c r="G80" i="12"/>
  <c r="H80" i="12"/>
  <c r="C60" i="12"/>
  <c r="F60" i="12"/>
  <c r="G60" i="12"/>
  <c r="H60" i="12"/>
  <c r="C61" i="12"/>
  <c r="F61" i="12"/>
  <c r="G61" i="12"/>
  <c r="H61" i="12"/>
  <c r="C62" i="12"/>
  <c r="E62" i="12"/>
  <c r="J62" i="12" s="1"/>
  <c r="F62" i="12"/>
  <c r="G62" i="12"/>
  <c r="H62" i="12"/>
  <c r="C63" i="12"/>
  <c r="F63" i="12"/>
  <c r="G63" i="12"/>
  <c r="H63" i="12"/>
  <c r="C64" i="12"/>
  <c r="F64" i="12"/>
  <c r="G64" i="12"/>
  <c r="H64" i="12"/>
  <c r="C65" i="12"/>
  <c r="F65" i="12"/>
  <c r="G65" i="12"/>
  <c r="H65" i="12"/>
  <c r="C66" i="12"/>
  <c r="F66" i="12"/>
  <c r="G66" i="12"/>
  <c r="H66" i="12"/>
  <c r="C67" i="12"/>
  <c r="F67" i="12"/>
  <c r="G67" i="12"/>
  <c r="H67" i="12"/>
  <c r="C68" i="12"/>
  <c r="D68" i="12"/>
  <c r="E68" i="12"/>
  <c r="F68" i="12"/>
  <c r="G68" i="12"/>
  <c r="H68" i="12"/>
  <c r="C69" i="12"/>
  <c r="F69" i="12"/>
  <c r="G69" i="12"/>
  <c r="H69" i="12"/>
  <c r="C70" i="12"/>
  <c r="F70" i="12"/>
  <c r="G70" i="12"/>
  <c r="H70" i="12"/>
  <c r="C71" i="12"/>
  <c r="F71" i="12"/>
  <c r="G71" i="12"/>
  <c r="H71" i="12"/>
  <c r="C72" i="12"/>
  <c r="F72" i="12"/>
  <c r="G72" i="12"/>
  <c r="H72" i="12"/>
  <c r="C73" i="12"/>
  <c r="F73" i="12"/>
  <c r="G73" i="12"/>
  <c r="H73" i="12"/>
  <c r="C74" i="12"/>
  <c r="D74" i="12"/>
  <c r="E74" i="12"/>
  <c r="F74" i="12"/>
  <c r="G74" i="12"/>
  <c r="H74" i="12"/>
  <c r="C75" i="12"/>
  <c r="F75" i="12"/>
  <c r="G75" i="12"/>
  <c r="H75" i="12"/>
  <c r="C76" i="12"/>
  <c r="F76" i="12"/>
  <c r="G76" i="12"/>
  <c r="H76" i="12"/>
  <c r="C77" i="12"/>
  <c r="D77" i="12"/>
  <c r="E77" i="12"/>
  <c r="F77" i="12"/>
  <c r="G77" i="12"/>
  <c r="H77" i="12"/>
  <c r="C78" i="12"/>
  <c r="D78" i="12"/>
  <c r="E78" i="12"/>
  <c r="F78" i="12"/>
  <c r="G78" i="12"/>
  <c r="H78" i="12"/>
  <c r="C79" i="12"/>
  <c r="D79" i="12"/>
  <c r="E79" i="12"/>
  <c r="F79" i="12"/>
  <c r="G79" i="12"/>
  <c r="H79" i="12"/>
  <c r="C133" i="16"/>
  <c r="D133" i="16"/>
  <c r="F133" i="16"/>
  <c r="G133" i="16"/>
  <c r="H133" i="16"/>
  <c r="C134" i="16"/>
  <c r="D134" i="16"/>
  <c r="E134" i="16"/>
  <c r="F134" i="16"/>
  <c r="G134" i="16"/>
  <c r="H134" i="16"/>
  <c r="C135" i="16"/>
  <c r="D135" i="16"/>
  <c r="F135" i="16"/>
  <c r="G135" i="16"/>
  <c r="H135" i="16"/>
  <c r="C136" i="16"/>
  <c r="D136" i="16"/>
  <c r="E136" i="16"/>
  <c r="F136" i="16"/>
  <c r="G136" i="16"/>
  <c r="H136" i="16"/>
  <c r="C137" i="16"/>
  <c r="D137" i="16"/>
  <c r="F137" i="16"/>
  <c r="G137" i="16"/>
  <c r="H137" i="16"/>
  <c r="C138" i="16"/>
  <c r="D138" i="16"/>
  <c r="E138" i="16"/>
  <c r="F138" i="16"/>
  <c r="G138" i="16"/>
  <c r="H138" i="16"/>
  <c r="C139" i="16"/>
  <c r="F139" i="16"/>
  <c r="G139" i="16"/>
  <c r="H139" i="16"/>
  <c r="C140" i="16"/>
  <c r="E140" i="16"/>
  <c r="F140" i="16"/>
  <c r="G140" i="16"/>
  <c r="H140" i="16"/>
  <c r="C141" i="16"/>
  <c r="F141" i="16"/>
  <c r="G141" i="16"/>
  <c r="H141" i="16"/>
  <c r="C142" i="16"/>
  <c r="F142" i="16"/>
  <c r="G142" i="16"/>
  <c r="H142" i="16"/>
  <c r="C143" i="16"/>
  <c r="E143" i="16"/>
  <c r="F143" i="16"/>
  <c r="G143" i="16"/>
  <c r="H143" i="16"/>
  <c r="C144" i="16"/>
  <c r="F144" i="16"/>
  <c r="G144" i="16"/>
  <c r="H144" i="16"/>
  <c r="C145" i="16"/>
  <c r="F145" i="16"/>
  <c r="G145" i="16"/>
  <c r="H145" i="16"/>
  <c r="C146" i="16"/>
  <c r="F146" i="16"/>
  <c r="G146" i="16"/>
  <c r="H146" i="16"/>
  <c r="C147" i="16"/>
  <c r="F147" i="16"/>
  <c r="G147" i="16"/>
  <c r="H147" i="16"/>
  <c r="C148" i="16"/>
  <c r="E148" i="16"/>
  <c r="F148" i="16"/>
  <c r="G148" i="16"/>
  <c r="H148" i="16"/>
  <c r="C149" i="16"/>
  <c r="F149" i="16"/>
  <c r="G149" i="16"/>
  <c r="H149" i="16"/>
  <c r="C150" i="16"/>
  <c r="D150" i="16"/>
  <c r="E150" i="16"/>
  <c r="F150" i="16"/>
  <c r="G150" i="16"/>
  <c r="H150" i="16"/>
  <c r="C151" i="16"/>
  <c r="D151" i="16"/>
  <c r="E151" i="16"/>
  <c r="F151" i="16"/>
  <c r="G151" i="16"/>
  <c r="H151" i="16"/>
  <c r="C152" i="16"/>
  <c r="D152" i="16"/>
  <c r="E152" i="16"/>
  <c r="F152" i="16"/>
  <c r="G152" i="16"/>
  <c r="H152" i="16"/>
  <c r="C153" i="16"/>
  <c r="D153" i="16"/>
  <c r="E153" i="16"/>
  <c r="F153" i="16"/>
  <c r="G153" i="16"/>
  <c r="H153" i="16"/>
  <c r="C207" i="16"/>
  <c r="E207" i="16"/>
  <c r="E282" i="16" s="1"/>
  <c r="F207" i="16"/>
  <c r="F282" i="16" s="1"/>
  <c r="G207" i="16"/>
  <c r="G282" i="16" s="1"/>
  <c r="H207" i="16"/>
  <c r="H282" i="16" s="1"/>
  <c r="C208" i="16"/>
  <c r="F208" i="16"/>
  <c r="F283" i="16" s="1"/>
  <c r="G208" i="16"/>
  <c r="G283" i="16" s="1"/>
  <c r="H208" i="16"/>
  <c r="H283" i="16" s="1"/>
  <c r="C209" i="16"/>
  <c r="E209" i="16"/>
  <c r="E284" i="16" s="1"/>
  <c r="F209" i="16"/>
  <c r="F284" i="16" s="1"/>
  <c r="G209" i="16"/>
  <c r="G284" i="16" s="1"/>
  <c r="H209" i="16"/>
  <c r="H284" i="16" s="1"/>
  <c r="C210" i="16"/>
  <c r="F210" i="16"/>
  <c r="F285" i="16" s="1"/>
  <c r="G210" i="16"/>
  <c r="G285" i="16" s="1"/>
  <c r="H210" i="16"/>
  <c r="H285" i="16" s="1"/>
  <c r="C211" i="16"/>
  <c r="E211" i="16"/>
  <c r="F211" i="16"/>
  <c r="G211" i="16"/>
  <c r="G286" i="16" s="1"/>
  <c r="H211" i="16"/>
  <c r="C212" i="16"/>
  <c r="F212" i="16"/>
  <c r="F287" i="16" s="1"/>
  <c r="G212" i="16"/>
  <c r="G287" i="16" s="1"/>
  <c r="H212" i="16"/>
  <c r="C213" i="16"/>
  <c r="E213" i="16"/>
  <c r="F213" i="16"/>
  <c r="G213" i="16"/>
  <c r="H213" i="16"/>
  <c r="C214" i="16"/>
  <c r="F214" i="16"/>
  <c r="F289" i="16" s="1"/>
  <c r="G214" i="16"/>
  <c r="G289" i="16" s="1"/>
  <c r="H214" i="16"/>
  <c r="C215" i="16"/>
  <c r="E215" i="16"/>
  <c r="F215" i="16"/>
  <c r="G215" i="16"/>
  <c r="H215" i="16"/>
  <c r="C216" i="16"/>
  <c r="F216" i="16"/>
  <c r="F291" i="16" s="1"/>
  <c r="G216" i="16"/>
  <c r="G291" i="16" s="1"/>
  <c r="H216" i="16"/>
  <c r="C217" i="16"/>
  <c r="E217" i="16"/>
  <c r="E292" i="16" s="1"/>
  <c r="F217" i="16"/>
  <c r="F292" i="16" s="1"/>
  <c r="G217" i="16"/>
  <c r="G292" i="16" s="1"/>
  <c r="H217" i="16"/>
  <c r="H292" i="16" s="1"/>
  <c r="C218" i="16"/>
  <c r="E218" i="16"/>
  <c r="E293" i="16" s="1"/>
  <c r="F218" i="16"/>
  <c r="F293" i="16" s="1"/>
  <c r="G218" i="16"/>
  <c r="G293" i="16" s="1"/>
  <c r="H218" i="16"/>
  <c r="C219" i="16"/>
  <c r="F219" i="16"/>
  <c r="F294" i="16" s="1"/>
  <c r="G219" i="16"/>
  <c r="G294" i="16" s="1"/>
  <c r="H219" i="16"/>
  <c r="H294" i="16" s="1"/>
  <c r="C220" i="16"/>
  <c r="F220" i="16"/>
  <c r="F295" i="16" s="1"/>
  <c r="G220" i="16"/>
  <c r="G295" i="16" s="1"/>
  <c r="H220" i="16"/>
  <c r="H295" i="16" s="1"/>
  <c r="C221" i="16"/>
  <c r="D221" i="16"/>
  <c r="D296" i="16" s="1"/>
  <c r="E221" i="16"/>
  <c r="F221" i="16"/>
  <c r="G221" i="16"/>
  <c r="G296" i="16" s="1"/>
  <c r="H221" i="16"/>
  <c r="H296" i="16" s="1"/>
  <c r="C222" i="16"/>
  <c r="E222" i="16"/>
  <c r="E297" i="16" s="1"/>
  <c r="F222" i="16"/>
  <c r="F297" i="16" s="1"/>
  <c r="G222" i="16"/>
  <c r="G297" i="16" s="1"/>
  <c r="H222" i="16"/>
  <c r="H297" i="16" s="1"/>
  <c r="C223" i="16"/>
  <c r="D223" i="16"/>
  <c r="E223" i="16"/>
  <c r="F223" i="16"/>
  <c r="G223" i="16"/>
  <c r="G298" i="16" s="1"/>
  <c r="H223" i="16"/>
  <c r="C224" i="16"/>
  <c r="D224" i="16"/>
  <c r="D299" i="16" s="1"/>
  <c r="E224" i="16"/>
  <c r="E299" i="16" s="1"/>
  <c r="F224" i="16"/>
  <c r="F299" i="16" s="1"/>
  <c r="G224" i="16"/>
  <c r="G299" i="16" s="1"/>
  <c r="H224" i="16"/>
  <c r="C225" i="16"/>
  <c r="D225" i="16"/>
  <c r="E225" i="16"/>
  <c r="F225" i="16"/>
  <c r="G225" i="16"/>
  <c r="H225" i="16"/>
  <c r="C226" i="16"/>
  <c r="D226" i="16"/>
  <c r="D301" i="16" s="1"/>
  <c r="E226" i="16"/>
  <c r="E301" i="16" s="1"/>
  <c r="F226" i="16"/>
  <c r="F301" i="16" s="1"/>
  <c r="G226" i="16"/>
  <c r="G301" i="16" s="1"/>
  <c r="H226" i="16"/>
  <c r="C227" i="16"/>
  <c r="D227" i="16"/>
  <c r="E227" i="16"/>
  <c r="F227" i="16"/>
  <c r="G227" i="16"/>
  <c r="H227" i="16"/>
  <c r="H302" i="16" s="1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178" i="16"/>
  <c r="D178" i="16"/>
  <c r="E178" i="16"/>
  <c r="F178" i="16"/>
  <c r="G178" i="16"/>
  <c r="H178" i="16"/>
  <c r="C179" i="16"/>
  <c r="D179" i="16"/>
  <c r="F179" i="16"/>
  <c r="G179" i="16"/>
  <c r="H179" i="16"/>
  <c r="C180" i="16"/>
  <c r="D180" i="16"/>
  <c r="E180" i="16"/>
  <c r="F180" i="16"/>
  <c r="G180" i="16"/>
  <c r="H180" i="16"/>
  <c r="C181" i="16"/>
  <c r="D181" i="16"/>
  <c r="F181" i="16"/>
  <c r="G181" i="16"/>
  <c r="H181" i="16"/>
  <c r="C182" i="16"/>
  <c r="D182" i="16"/>
  <c r="E182" i="16"/>
  <c r="F182" i="16"/>
  <c r="G182" i="16"/>
  <c r="H182" i="16"/>
  <c r="C183" i="16"/>
  <c r="D183" i="16"/>
  <c r="F183" i="16"/>
  <c r="G183" i="16"/>
  <c r="H183" i="16"/>
  <c r="C184" i="16"/>
  <c r="D184" i="16"/>
  <c r="E184" i="16"/>
  <c r="F184" i="16"/>
  <c r="G184" i="16"/>
  <c r="H184" i="16"/>
  <c r="C185" i="16"/>
  <c r="D185" i="16"/>
  <c r="F185" i="16"/>
  <c r="G185" i="16"/>
  <c r="H185" i="16"/>
  <c r="C186" i="16"/>
  <c r="D186" i="16"/>
  <c r="E186" i="16"/>
  <c r="F186" i="16"/>
  <c r="G186" i="16"/>
  <c r="H186" i="16"/>
  <c r="C187" i="16"/>
  <c r="D187" i="16"/>
  <c r="F187" i="16"/>
  <c r="G187" i="16"/>
  <c r="H187" i="16"/>
  <c r="C188" i="16"/>
  <c r="D188" i="16"/>
  <c r="E188" i="16"/>
  <c r="F188" i="16"/>
  <c r="G188" i="16"/>
  <c r="H188" i="16"/>
  <c r="C189" i="16"/>
  <c r="D189" i="16"/>
  <c r="F189" i="16"/>
  <c r="G189" i="16"/>
  <c r="H189" i="16"/>
  <c r="C190" i="16"/>
  <c r="D190" i="16"/>
  <c r="E190" i="16"/>
  <c r="F190" i="16"/>
  <c r="G190" i="16"/>
  <c r="H190" i="16"/>
  <c r="C191" i="16"/>
  <c r="E191" i="16"/>
  <c r="F191" i="16"/>
  <c r="G191" i="16"/>
  <c r="H191" i="16"/>
  <c r="C192" i="16"/>
  <c r="E192" i="16"/>
  <c r="F192" i="16"/>
  <c r="G192" i="16"/>
  <c r="H192" i="16"/>
  <c r="C193" i="16"/>
  <c r="E193" i="16"/>
  <c r="F193" i="16"/>
  <c r="G193" i="16"/>
  <c r="H193" i="16"/>
  <c r="C194" i="16"/>
  <c r="E194" i="16"/>
  <c r="F194" i="16"/>
  <c r="G194" i="16"/>
  <c r="H194" i="16"/>
  <c r="C66" i="16"/>
  <c r="F66" i="16"/>
  <c r="G66" i="16"/>
  <c r="H66" i="16"/>
  <c r="C67" i="16"/>
  <c r="F67" i="16"/>
  <c r="G67" i="16"/>
  <c r="H67" i="16"/>
  <c r="C68" i="16"/>
  <c r="F68" i="16"/>
  <c r="G68" i="16"/>
  <c r="H68" i="16"/>
  <c r="C69" i="16"/>
  <c r="E69" i="16"/>
  <c r="F69" i="16"/>
  <c r="G69" i="16"/>
  <c r="H69" i="16"/>
  <c r="C70" i="16"/>
  <c r="F70" i="16"/>
  <c r="G70" i="16"/>
  <c r="H70" i="16"/>
  <c r="C71" i="16"/>
  <c r="E71" i="16"/>
  <c r="F71" i="16"/>
  <c r="G71" i="16"/>
  <c r="H71" i="16"/>
  <c r="C72" i="16"/>
  <c r="F72" i="16"/>
  <c r="G72" i="16"/>
  <c r="H72" i="16"/>
  <c r="C73" i="16"/>
  <c r="F73" i="16"/>
  <c r="G73" i="16"/>
  <c r="H73" i="16"/>
  <c r="C74" i="16"/>
  <c r="E74" i="16"/>
  <c r="F74" i="16"/>
  <c r="G74" i="16"/>
  <c r="H74" i="16"/>
  <c r="C75" i="16"/>
  <c r="F75" i="16"/>
  <c r="G75" i="16"/>
  <c r="H75" i="16"/>
  <c r="C76" i="16"/>
  <c r="F76" i="16"/>
  <c r="G76" i="16"/>
  <c r="H76" i="16"/>
  <c r="C77" i="16"/>
  <c r="D77" i="16"/>
  <c r="E77" i="16"/>
  <c r="F77" i="16"/>
  <c r="G77" i="16"/>
  <c r="H77" i="16"/>
  <c r="C78" i="16"/>
  <c r="D78" i="16"/>
  <c r="E78" i="16"/>
  <c r="F78" i="16"/>
  <c r="G78" i="16"/>
  <c r="H78" i="16"/>
  <c r="C79" i="16"/>
  <c r="D79" i="16"/>
  <c r="E79" i="16"/>
  <c r="F79" i="16"/>
  <c r="G79" i="16"/>
  <c r="H79" i="16"/>
  <c r="C80" i="16"/>
  <c r="D80" i="16"/>
  <c r="E80" i="16"/>
  <c r="F80" i="16"/>
  <c r="G80" i="16"/>
  <c r="H80" i="16"/>
  <c r="C60" i="16"/>
  <c r="E60" i="16"/>
  <c r="F60" i="16"/>
  <c r="G60" i="16"/>
  <c r="H60" i="16"/>
  <c r="C61" i="16"/>
  <c r="D61" i="16"/>
  <c r="E61" i="16"/>
  <c r="F61" i="16"/>
  <c r="G61" i="16"/>
  <c r="H61" i="16"/>
  <c r="C62" i="16"/>
  <c r="E62" i="16"/>
  <c r="F62" i="16"/>
  <c r="G62" i="16"/>
  <c r="H62" i="16"/>
  <c r="C63" i="16"/>
  <c r="D63" i="16"/>
  <c r="E63" i="16"/>
  <c r="F63" i="16"/>
  <c r="G63" i="16"/>
  <c r="H63" i="16"/>
  <c r="C64" i="16"/>
  <c r="E64" i="16"/>
  <c r="F64" i="16"/>
  <c r="G64" i="16"/>
  <c r="H64" i="16"/>
  <c r="C65" i="16"/>
  <c r="D65" i="16"/>
  <c r="E65" i="16"/>
  <c r="F65" i="16"/>
  <c r="G65" i="16"/>
  <c r="H65" i="16"/>
  <c r="L93" i="6" l="1"/>
  <c r="G282" i="9"/>
  <c r="L81" i="6"/>
  <c r="G270" i="9"/>
  <c r="G286" i="9"/>
  <c r="L97" i="6"/>
  <c r="L91" i="6"/>
  <c r="G280" i="9"/>
  <c r="L94" i="6"/>
  <c r="G283" i="9"/>
  <c r="L100" i="6"/>
  <c r="G289" i="9"/>
  <c r="L98" i="6"/>
  <c r="G287" i="9"/>
  <c r="L95" i="6"/>
  <c r="G284" i="9"/>
  <c r="L99" i="6"/>
  <c r="G288" i="9"/>
  <c r="G271" i="9"/>
  <c r="L82" i="6"/>
  <c r="G281" i="9"/>
  <c r="L92" i="6"/>
  <c r="L96" i="6"/>
  <c r="G285" i="9"/>
  <c r="L95" i="13"/>
  <c r="F284" i="9"/>
  <c r="F280" i="9"/>
  <c r="L91" i="13"/>
  <c r="L82" i="13"/>
  <c r="F271" i="9"/>
  <c r="F288" i="9"/>
  <c r="L99" i="13"/>
  <c r="L96" i="13"/>
  <c r="F285" i="9"/>
  <c r="F289" i="9"/>
  <c r="L100" i="13"/>
  <c r="F287" i="9"/>
  <c r="L98" i="13"/>
  <c r="F283" i="9"/>
  <c r="L94" i="13"/>
  <c r="F286" i="9"/>
  <c r="L97" i="13"/>
  <c r="L93" i="13"/>
  <c r="F282" i="9"/>
  <c r="L92" i="13"/>
  <c r="F281" i="9"/>
  <c r="L81" i="13"/>
  <c r="F270" i="9"/>
  <c r="K72" i="27"/>
  <c r="K73" i="27"/>
  <c r="K74" i="27"/>
  <c r="K70" i="27"/>
  <c r="K65" i="19"/>
  <c r="K61" i="12"/>
  <c r="K62" i="12"/>
  <c r="K65" i="12"/>
  <c r="L90" i="6"/>
  <c r="G279" i="9"/>
  <c r="L87" i="6"/>
  <c r="G276" i="9"/>
  <c r="L88" i="6"/>
  <c r="G277" i="9"/>
  <c r="G275" i="9"/>
  <c r="L86" i="6"/>
  <c r="L89" i="6"/>
  <c r="G278" i="9"/>
  <c r="L89" i="13"/>
  <c r="F278" i="9"/>
  <c r="L90" i="13"/>
  <c r="F279" i="9"/>
  <c r="L88" i="13"/>
  <c r="F277" i="9"/>
  <c r="L87" i="13"/>
  <c r="F276" i="9"/>
  <c r="L86" i="13"/>
  <c r="F275" i="9"/>
  <c r="L85" i="6"/>
  <c r="G274" i="9"/>
  <c r="F274" i="9"/>
  <c r="L85" i="13"/>
  <c r="L84" i="6"/>
  <c r="G273" i="9"/>
  <c r="L83" i="6"/>
  <c r="G272" i="9"/>
  <c r="F273" i="9"/>
  <c r="L84" i="13"/>
  <c r="L83" i="13"/>
  <c r="F272" i="9"/>
  <c r="J209" i="27"/>
  <c r="J284" i="27" s="1"/>
  <c r="J177" i="9" s="1"/>
  <c r="J64" i="27"/>
  <c r="J36" i="9" s="1"/>
  <c r="AB36" i="9" s="1"/>
  <c r="J61" i="23"/>
  <c r="I33" i="9" s="1"/>
  <c r="AA33" i="9" s="1"/>
  <c r="J60" i="27"/>
  <c r="J32" i="9" s="1"/>
  <c r="AB32" i="9" s="1"/>
  <c r="J228" i="27"/>
  <c r="J226" i="27"/>
  <c r="J301" i="27" s="1"/>
  <c r="J213" i="27"/>
  <c r="J288" i="27" s="1"/>
  <c r="J181" i="9" s="1"/>
  <c r="J79" i="27"/>
  <c r="K79" i="27" s="1"/>
  <c r="J77" i="27"/>
  <c r="K77" i="27" s="1"/>
  <c r="J62" i="27"/>
  <c r="K62" i="27" s="1"/>
  <c r="J66" i="27"/>
  <c r="K66" i="27" s="1"/>
  <c r="J63" i="27"/>
  <c r="J35" i="9" s="1"/>
  <c r="AB35" i="9" s="1"/>
  <c r="J67" i="27"/>
  <c r="K67" i="27" s="1"/>
  <c r="J227" i="27"/>
  <c r="J302" i="27" s="1"/>
  <c r="J225" i="27"/>
  <c r="J300" i="27" s="1"/>
  <c r="J211" i="27"/>
  <c r="J286" i="27" s="1"/>
  <c r="J76" i="27"/>
  <c r="K76" i="27" s="1"/>
  <c r="J80" i="27"/>
  <c r="K80" i="27" s="1"/>
  <c r="J78" i="27"/>
  <c r="K78" i="27" s="1"/>
  <c r="J68" i="27"/>
  <c r="J40" i="9" s="1"/>
  <c r="AB40" i="9" s="1"/>
  <c r="J214" i="27"/>
  <c r="J289" i="27" s="1"/>
  <c r="J182" i="9" s="1"/>
  <c r="D296" i="23"/>
  <c r="J221" i="23"/>
  <c r="J296" i="23" s="1"/>
  <c r="J68" i="23"/>
  <c r="K68" i="23" s="1"/>
  <c r="J65" i="23"/>
  <c r="I37" i="9" s="1"/>
  <c r="AA37" i="9" s="1"/>
  <c r="D301" i="23"/>
  <c r="J226" i="23"/>
  <c r="J301" i="23" s="1"/>
  <c r="J74" i="23"/>
  <c r="K74" i="23" s="1"/>
  <c r="J80" i="23"/>
  <c r="K80" i="23" s="1"/>
  <c r="J209" i="23"/>
  <c r="J284" i="23" s="1"/>
  <c r="I177" i="9" s="1"/>
  <c r="J71" i="23"/>
  <c r="K71" i="23" s="1"/>
  <c r="J215" i="23"/>
  <c r="J290" i="23" s="1"/>
  <c r="I183" i="9" s="1"/>
  <c r="D294" i="23"/>
  <c r="J219" i="23"/>
  <c r="J294" i="23" s="1"/>
  <c r="D297" i="23"/>
  <c r="J222" i="23"/>
  <c r="J297" i="23" s="1"/>
  <c r="J63" i="23"/>
  <c r="I35" i="9" s="1"/>
  <c r="AA35" i="9" s="1"/>
  <c r="J213" i="23"/>
  <c r="J288" i="23" s="1"/>
  <c r="I181" i="9" s="1"/>
  <c r="J60" i="23"/>
  <c r="K60" i="23" s="1"/>
  <c r="D303" i="23"/>
  <c r="J228" i="23"/>
  <c r="D283" i="23"/>
  <c r="J78" i="23"/>
  <c r="K78" i="23" s="1"/>
  <c r="D298" i="23"/>
  <c r="J223" i="23"/>
  <c r="J298" i="23" s="1"/>
  <c r="J60" i="19"/>
  <c r="H32" i="9" s="1"/>
  <c r="Z32" i="9" s="1"/>
  <c r="J208" i="19"/>
  <c r="J283" i="19" s="1"/>
  <c r="J75" i="23"/>
  <c r="K75" i="23" s="1"/>
  <c r="J72" i="23"/>
  <c r="K72" i="23" s="1"/>
  <c r="D302" i="23"/>
  <c r="J227" i="23"/>
  <c r="J302" i="23" s="1"/>
  <c r="D300" i="23"/>
  <c r="J225" i="23"/>
  <c r="J300" i="23" s="1"/>
  <c r="D287" i="23"/>
  <c r="J212" i="23"/>
  <c r="J287" i="23" s="1"/>
  <c r="D292" i="23"/>
  <c r="J217" i="23"/>
  <c r="J292" i="23" s="1"/>
  <c r="J216" i="23"/>
  <c r="J291" i="23" s="1"/>
  <c r="J79" i="23"/>
  <c r="K79" i="23" s="1"/>
  <c r="J77" i="23"/>
  <c r="K77" i="23" s="1"/>
  <c r="J211" i="23"/>
  <c r="J286" i="23" s="1"/>
  <c r="I179" i="9" s="1"/>
  <c r="J72" i="16"/>
  <c r="K72" i="16" s="1"/>
  <c r="J212" i="19"/>
  <c r="J287" i="19" s="1"/>
  <c r="J222" i="19"/>
  <c r="J297" i="19" s="1"/>
  <c r="J216" i="19"/>
  <c r="J291" i="19" s="1"/>
  <c r="J218" i="19"/>
  <c r="J293" i="19" s="1"/>
  <c r="J227" i="19"/>
  <c r="J302" i="19" s="1"/>
  <c r="J225" i="19"/>
  <c r="J300" i="19" s="1"/>
  <c r="J62" i="19"/>
  <c r="K62" i="19" s="1"/>
  <c r="J210" i="19"/>
  <c r="J285" i="19" s="1"/>
  <c r="J68" i="12"/>
  <c r="K68" i="12" s="1"/>
  <c r="J211" i="6"/>
  <c r="J286" i="6" s="1"/>
  <c r="J64" i="6"/>
  <c r="G36" i="9" s="1"/>
  <c r="Y36" i="9" s="1"/>
  <c r="J228" i="19"/>
  <c r="J226" i="19"/>
  <c r="J301" i="19" s="1"/>
  <c r="J224" i="19"/>
  <c r="J299" i="19" s="1"/>
  <c r="J68" i="13"/>
  <c r="F40" i="9" s="1"/>
  <c r="X40" i="9" s="1"/>
  <c r="J63" i="19"/>
  <c r="H35" i="9" s="1"/>
  <c r="Z35" i="9" s="1"/>
  <c r="J76" i="13"/>
  <c r="K76" i="13" s="1"/>
  <c r="J65" i="13"/>
  <c r="K65" i="13" s="1"/>
  <c r="D303" i="6"/>
  <c r="J228" i="6"/>
  <c r="J71" i="6"/>
  <c r="K71" i="6" s="1"/>
  <c r="J65" i="6"/>
  <c r="G37" i="9" s="1"/>
  <c r="Y37" i="9" s="1"/>
  <c r="J79" i="6"/>
  <c r="K79" i="6" s="1"/>
  <c r="J60" i="6"/>
  <c r="G32" i="9" s="1"/>
  <c r="Y32" i="9" s="1"/>
  <c r="D302" i="6"/>
  <c r="J227" i="6"/>
  <c r="J302" i="6" s="1"/>
  <c r="J210" i="6"/>
  <c r="J285" i="6" s="1"/>
  <c r="J62" i="6"/>
  <c r="G34" i="9" s="1"/>
  <c r="Y34" i="9" s="1"/>
  <c r="D287" i="6"/>
  <c r="J212" i="6"/>
  <c r="J287" i="6" s="1"/>
  <c r="J80" i="6"/>
  <c r="K80" i="6" s="1"/>
  <c r="J214" i="6"/>
  <c r="J289" i="6" s="1"/>
  <c r="J69" i="6"/>
  <c r="K69" i="6" s="1"/>
  <c r="J74" i="6"/>
  <c r="K74" i="6" s="1"/>
  <c r="J66" i="6"/>
  <c r="K66" i="6" s="1"/>
  <c r="J63" i="6"/>
  <c r="G35" i="9" s="1"/>
  <c r="Y35" i="9" s="1"/>
  <c r="D301" i="6"/>
  <c r="J226" i="6"/>
  <c r="J301" i="6" s="1"/>
  <c r="J68" i="6"/>
  <c r="G40" i="9" s="1"/>
  <c r="Y40" i="9" s="1"/>
  <c r="J78" i="6"/>
  <c r="K78" i="6" s="1"/>
  <c r="D298" i="6"/>
  <c r="J73" i="6"/>
  <c r="K73" i="6" s="1"/>
  <c r="D296" i="6"/>
  <c r="D300" i="6"/>
  <c r="J225" i="6"/>
  <c r="J300" i="6" s="1"/>
  <c r="J77" i="6"/>
  <c r="K77" i="6" s="1"/>
  <c r="D294" i="6"/>
  <c r="J75" i="6"/>
  <c r="K75" i="6" s="1"/>
  <c r="D301" i="13"/>
  <c r="J226" i="13"/>
  <c r="J301" i="13" s="1"/>
  <c r="D287" i="13"/>
  <c r="D296" i="13"/>
  <c r="J221" i="13"/>
  <c r="J296" i="13" s="1"/>
  <c r="J62" i="13"/>
  <c r="F34" i="9" s="1"/>
  <c r="X34" i="9" s="1"/>
  <c r="D302" i="13"/>
  <c r="J227" i="13"/>
  <c r="J302" i="13" s="1"/>
  <c r="D300" i="13"/>
  <c r="J225" i="13"/>
  <c r="J300" i="13" s="1"/>
  <c r="J70" i="13"/>
  <c r="K70" i="13" s="1"/>
  <c r="J74" i="13"/>
  <c r="K74" i="13" s="1"/>
  <c r="D298" i="13"/>
  <c r="D303" i="13"/>
  <c r="J228" i="13"/>
  <c r="J72" i="13"/>
  <c r="K72" i="13" s="1"/>
  <c r="D283" i="13"/>
  <c r="J77" i="13"/>
  <c r="K77" i="13" s="1"/>
  <c r="J66" i="13"/>
  <c r="F38" i="9" s="1"/>
  <c r="X38" i="9" s="1"/>
  <c r="J63" i="13"/>
  <c r="F35" i="9" s="1"/>
  <c r="X35" i="9" s="1"/>
  <c r="J211" i="13"/>
  <c r="J286" i="13" s="1"/>
  <c r="J215" i="13"/>
  <c r="J290" i="13" s="1"/>
  <c r="F183" i="9" s="1"/>
  <c r="D294" i="13"/>
  <c r="J60" i="13"/>
  <c r="F32" i="9" s="1"/>
  <c r="X32" i="9" s="1"/>
  <c r="D299" i="13"/>
  <c r="J79" i="13"/>
  <c r="K79" i="13" s="1"/>
  <c r="D292" i="13"/>
  <c r="J217" i="13"/>
  <c r="J292" i="13" s="1"/>
  <c r="J80" i="13"/>
  <c r="K80" i="13" s="1"/>
  <c r="J78" i="13"/>
  <c r="K78" i="13" s="1"/>
  <c r="J71" i="13"/>
  <c r="K71" i="13" s="1"/>
  <c r="D301" i="12"/>
  <c r="J225" i="12"/>
  <c r="J300" i="12" s="1"/>
  <c r="J80" i="12"/>
  <c r="D52" i="9" s="1"/>
  <c r="J70" i="12"/>
  <c r="K70" i="12" s="1"/>
  <c r="J224" i="12"/>
  <c r="J299" i="12" s="1"/>
  <c r="J79" i="12"/>
  <c r="D51" i="9" s="1"/>
  <c r="J74" i="12"/>
  <c r="D46" i="9" s="1"/>
  <c r="D303" i="12"/>
  <c r="J227" i="12"/>
  <c r="J302" i="12" s="1"/>
  <c r="J78" i="12"/>
  <c r="D50" i="9" s="1"/>
  <c r="D302" i="12"/>
  <c r="J226" i="12"/>
  <c r="J301" i="12" s="1"/>
  <c r="J77" i="12"/>
  <c r="D49" i="9" s="1"/>
  <c r="D294" i="12"/>
  <c r="J61" i="16"/>
  <c r="K61" i="16" s="1"/>
  <c r="J71" i="16"/>
  <c r="K71" i="16" s="1"/>
  <c r="J70" i="16"/>
  <c r="K70" i="16" s="1"/>
  <c r="J78" i="16"/>
  <c r="K78" i="16" s="1"/>
  <c r="J63" i="16"/>
  <c r="E35" i="9" s="1"/>
  <c r="W35" i="9" s="1"/>
  <c r="J65" i="16"/>
  <c r="K65" i="16" s="1"/>
  <c r="J68" i="16"/>
  <c r="K68" i="16" s="1"/>
  <c r="J73" i="16"/>
  <c r="K73" i="16" s="1"/>
  <c r="J77" i="16"/>
  <c r="K77" i="16" s="1"/>
  <c r="J69" i="16"/>
  <c r="K69" i="16" s="1"/>
  <c r="J60" i="16"/>
  <c r="K60" i="16" s="1"/>
  <c r="J75" i="16"/>
  <c r="K75" i="16" s="1"/>
  <c r="J80" i="16"/>
  <c r="K80" i="16" s="1"/>
  <c r="J67" i="16"/>
  <c r="E39" i="9" s="1"/>
  <c r="W39" i="9" s="1"/>
  <c r="J79" i="16"/>
  <c r="K79" i="16" s="1"/>
  <c r="J62" i="16"/>
  <c r="K62" i="16" s="1"/>
  <c r="J74" i="16"/>
  <c r="K74" i="16" s="1"/>
  <c r="D360" i="19"/>
  <c r="D371" i="27"/>
  <c r="H303" i="27"/>
  <c r="H377" i="27"/>
  <c r="H301" i="27"/>
  <c r="H375" i="27"/>
  <c r="H299" i="27"/>
  <c r="H373" i="27"/>
  <c r="H294" i="27"/>
  <c r="H368" i="27"/>
  <c r="F292" i="27"/>
  <c r="F366" i="27"/>
  <c r="F289" i="27"/>
  <c r="F363" i="27"/>
  <c r="H286" i="27"/>
  <c r="H360" i="27"/>
  <c r="G303" i="27"/>
  <c r="G377" i="27"/>
  <c r="G301" i="27"/>
  <c r="G375" i="27"/>
  <c r="G299" i="27"/>
  <c r="G373" i="27"/>
  <c r="G294" i="27"/>
  <c r="G368" i="27"/>
  <c r="E289" i="27"/>
  <c r="E363" i="27"/>
  <c r="G286" i="27"/>
  <c r="G360" i="27"/>
  <c r="H283" i="27"/>
  <c r="H357" i="27"/>
  <c r="D296" i="27"/>
  <c r="D370" i="27"/>
  <c r="F303" i="27"/>
  <c r="F377" i="27"/>
  <c r="F301" i="27"/>
  <c r="F375" i="27"/>
  <c r="F299" i="27"/>
  <c r="F373" i="27"/>
  <c r="H296" i="27"/>
  <c r="H370" i="27"/>
  <c r="F294" i="27"/>
  <c r="F368" i="27"/>
  <c r="H291" i="27"/>
  <c r="H365" i="27"/>
  <c r="F286" i="27"/>
  <c r="F360" i="27"/>
  <c r="G283" i="27"/>
  <c r="G357" i="27"/>
  <c r="D366" i="27"/>
  <c r="E296" i="27"/>
  <c r="E303" i="27"/>
  <c r="E377" i="27"/>
  <c r="E301" i="27"/>
  <c r="E375" i="27"/>
  <c r="G296" i="27"/>
  <c r="G370" i="27"/>
  <c r="G291" i="27"/>
  <c r="G365" i="27"/>
  <c r="F283" i="27"/>
  <c r="F357" i="27"/>
  <c r="D303" i="27"/>
  <c r="D377" i="27"/>
  <c r="D301" i="27"/>
  <c r="D375" i="27"/>
  <c r="H298" i="27"/>
  <c r="H372" i="27"/>
  <c r="F296" i="27"/>
  <c r="F370" i="27"/>
  <c r="H293" i="27"/>
  <c r="H367" i="27"/>
  <c r="F291" i="27"/>
  <c r="F365" i="27"/>
  <c r="H288" i="27"/>
  <c r="H362" i="27"/>
  <c r="H285" i="27"/>
  <c r="H359" i="27"/>
  <c r="G298" i="27"/>
  <c r="G372" i="27"/>
  <c r="G293" i="27"/>
  <c r="G367" i="27"/>
  <c r="G288" i="27"/>
  <c r="G362" i="27"/>
  <c r="G285" i="27"/>
  <c r="G359" i="27"/>
  <c r="D358" i="27"/>
  <c r="E288" i="27"/>
  <c r="E362" i="27"/>
  <c r="H302" i="27"/>
  <c r="H376" i="27"/>
  <c r="H300" i="27"/>
  <c r="H374" i="27"/>
  <c r="F298" i="27"/>
  <c r="F372" i="27"/>
  <c r="H295" i="27"/>
  <c r="H369" i="27"/>
  <c r="F293" i="27"/>
  <c r="F367" i="27"/>
  <c r="H290" i="27"/>
  <c r="H364" i="27"/>
  <c r="F288" i="27"/>
  <c r="F362" i="27"/>
  <c r="F285" i="27"/>
  <c r="F359" i="27"/>
  <c r="E284" i="27"/>
  <c r="E358" i="27"/>
  <c r="G302" i="27"/>
  <c r="G376" i="27"/>
  <c r="G300" i="27"/>
  <c r="G374" i="27"/>
  <c r="G295" i="27"/>
  <c r="G369" i="27"/>
  <c r="E293" i="27"/>
  <c r="E367" i="27"/>
  <c r="G290" i="27"/>
  <c r="G364" i="27"/>
  <c r="E285" i="27"/>
  <c r="D368" i="27"/>
  <c r="D298" i="27"/>
  <c r="D372" i="27"/>
  <c r="F302" i="27"/>
  <c r="F376" i="27"/>
  <c r="F300" i="27"/>
  <c r="F374" i="27"/>
  <c r="H297" i="27"/>
  <c r="H371" i="27"/>
  <c r="F295" i="27"/>
  <c r="F369" i="27"/>
  <c r="D293" i="27"/>
  <c r="D367" i="27"/>
  <c r="F290" i="27"/>
  <c r="F364" i="27"/>
  <c r="H287" i="27"/>
  <c r="H361" i="27"/>
  <c r="E294" i="27"/>
  <c r="E368" i="27"/>
  <c r="E298" i="27"/>
  <c r="E372" i="27"/>
  <c r="E302" i="27"/>
  <c r="E376" i="27"/>
  <c r="E300" i="27"/>
  <c r="E374" i="27"/>
  <c r="G297" i="27"/>
  <c r="G371" i="27"/>
  <c r="E295" i="27"/>
  <c r="E369" i="27"/>
  <c r="G287" i="27"/>
  <c r="G361" i="27"/>
  <c r="H284" i="27"/>
  <c r="H358" i="27"/>
  <c r="D376" i="27"/>
  <c r="D374" i="27"/>
  <c r="F297" i="27"/>
  <c r="F371" i="27"/>
  <c r="D369" i="27"/>
  <c r="H292" i="27"/>
  <c r="H366" i="27"/>
  <c r="H289" i="27"/>
  <c r="H363" i="27"/>
  <c r="F287" i="27"/>
  <c r="F361" i="27"/>
  <c r="G284" i="27"/>
  <c r="G358" i="27"/>
  <c r="E297" i="27"/>
  <c r="E371" i="27"/>
  <c r="G292" i="27"/>
  <c r="G366" i="27"/>
  <c r="G289" i="27"/>
  <c r="G363" i="27"/>
  <c r="F284" i="27"/>
  <c r="F358" i="27"/>
  <c r="E286" i="27"/>
  <c r="D357" i="19"/>
  <c r="G364" i="19"/>
  <c r="D362" i="19"/>
  <c r="G376" i="19"/>
  <c r="G300" i="19"/>
  <c r="G374" i="19"/>
  <c r="G372" i="19"/>
  <c r="E293" i="19"/>
  <c r="E367" i="19"/>
  <c r="F288" i="19"/>
  <c r="F362" i="19"/>
  <c r="H285" i="19"/>
  <c r="H359" i="19"/>
  <c r="F283" i="19"/>
  <c r="F357" i="19"/>
  <c r="E299" i="19"/>
  <c r="H286" i="19"/>
  <c r="H360" i="19"/>
  <c r="D301" i="19"/>
  <c r="D375" i="19"/>
  <c r="H293" i="19"/>
  <c r="H367" i="19"/>
  <c r="D292" i="19"/>
  <c r="G293" i="19"/>
  <c r="G367" i="19"/>
  <c r="H283" i="19"/>
  <c r="H357" i="19"/>
  <c r="F293" i="19"/>
  <c r="F367" i="19"/>
  <c r="F300" i="19"/>
  <c r="F374" i="19"/>
  <c r="F285" i="19"/>
  <c r="F359" i="19"/>
  <c r="D294" i="19"/>
  <c r="D368" i="19"/>
  <c r="F295" i="19"/>
  <c r="F369" i="19"/>
  <c r="G287" i="19"/>
  <c r="G361" i="19"/>
  <c r="G297" i="19"/>
  <c r="G371" i="19"/>
  <c r="G292" i="19"/>
  <c r="G366" i="19"/>
  <c r="F287" i="19"/>
  <c r="F361" i="19"/>
  <c r="D359" i="19"/>
  <c r="D299" i="19"/>
  <c r="F286" i="19"/>
  <c r="F360" i="19"/>
  <c r="H300" i="19"/>
  <c r="H374" i="19"/>
  <c r="F302" i="19"/>
  <c r="F376" i="19"/>
  <c r="H290" i="19"/>
  <c r="H364" i="19"/>
  <c r="E302" i="19"/>
  <c r="E376" i="19"/>
  <c r="G295" i="19"/>
  <c r="G369" i="19"/>
  <c r="D302" i="19"/>
  <c r="D376" i="19"/>
  <c r="F290" i="19"/>
  <c r="F364" i="19"/>
  <c r="H303" i="19"/>
  <c r="H377" i="19"/>
  <c r="H301" i="19"/>
  <c r="H375" i="19"/>
  <c r="H299" i="19"/>
  <c r="H373" i="19"/>
  <c r="F297" i="19"/>
  <c r="F371" i="19"/>
  <c r="H294" i="19"/>
  <c r="H368" i="19"/>
  <c r="F292" i="19"/>
  <c r="F366" i="19"/>
  <c r="H289" i="19"/>
  <c r="H363" i="19"/>
  <c r="E287" i="19"/>
  <c r="E361" i="19"/>
  <c r="D290" i="19"/>
  <c r="D296" i="19"/>
  <c r="E303" i="19"/>
  <c r="E377" i="19"/>
  <c r="G291" i="19"/>
  <c r="G365" i="19"/>
  <c r="F284" i="19"/>
  <c r="F358" i="19"/>
  <c r="H296" i="19"/>
  <c r="H370" i="19"/>
  <c r="F291" i="19"/>
  <c r="F365" i="19"/>
  <c r="E298" i="19"/>
  <c r="E372" i="19"/>
  <c r="G296" i="19"/>
  <c r="G370" i="19"/>
  <c r="H288" i="19"/>
  <c r="H362" i="19"/>
  <c r="H298" i="19"/>
  <c r="H372" i="19"/>
  <c r="G288" i="19"/>
  <c r="G362" i="19"/>
  <c r="H295" i="19"/>
  <c r="H369" i="19"/>
  <c r="E283" i="19"/>
  <c r="E357" i="19"/>
  <c r="H287" i="19"/>
  <c r="H361" i="19"/>
  <c r="D300" i="19"/>
  <c r="D374" i="19"/>
  <c r="H292" i="19"/>
  <c r="H366" i="19"/>
  <c r="G303" i="19"/>
  <c r="G377" i="19"/>
  <c r="G301" i="19"/>
  <c r="G375" i="19"/>
  <c r="G299" i="19"/>
  <c r="G373" i="19"/>
  <c r="E297" i="19"/>
  <c r="E371" i="19"/>
  <c r="G368" i="19"/>
  <c r="G289" i="19"/>
  <c r="G363" i="19"/>
  <c r="D287" i="19"/>
  <c r="D361" i="19"/>
  <c r="H284" i="19"/>
  <c r="H358" i="19"/>
  <c r="E301" i="19"/>
  <c r="E375" i="19"/>
  <c r="D289" i="19"/>
  <c r="D363" i="19"/>
  <c r="D303" i="19"/>
  <c r="D377" i="19"/>
  <c r="G286" i="19"/>
  <c r="G360" i="19"/>
  <c r="E291" i="19"/>
  <c r="E365" i="19"/>
  <c r="H302" i="19"/>
  <c r="H376" i="19"/>
  <c r="F296" i="19"/>
  <c r="F370" i="19"/>
  <c r="D291" i="19"/>
  <c r="D365" i="19"/>
  <c r="G283" i="19"/>
  <c r="G357" i="19"/>
  <c r="F298" i="19"/>
  <c r="F372" i="19"/>
  <c r="D293" i="19"/>
  <c r="D367" i="19"/>
  <c r="G285" i="19"/>
  <c r="G359" i="19"/>
  <c r="E300" i="19"/>
  <c r="E374" i="19"/>
  <c r="H297" i="19"/>
  <c r="H371" i="19"/>
  <c r="E285" i="19"/>
  <c r="E359" i="19"/>
  <c r="F303" i="19"/>
  <c r="F377" i="19"/>
  <c r="F301" i="19"/>
  <c r="F375" i="19"/>
  <c r="F299" i="19"/>
  <c r="F373" i="19"/>
  <c r="D297" i="19"/>
  <c r="D371" i="19"/>
  <c r="F294" i="19"/>
  <c r="F368" i="19"/>
  <c r="H291" i="19"/>
  <c r="H365" i="19"/>
  <c r="F289" i="19"/>
  <c r="F363" i="19"/>
  <c r="G284" i="19"/>
  <c r="G358" i="19"/>
  <c r="D358" i="19"/>
  <c r="H36" i="9"/>
  <c r="Z36" i="9" s="1"/>
  <c r="E224" i="27"/>
  <c r="E150" i="27"/>
  <c r="D224" i="27"/>
  <c r="E150" i="23"/>
  <c r="E76" i="23"/>
  <c r="J76" i="23" s="1"/>
  <c r="K76" i="23" s="1"/>
  <c r="E224" i="23"/>
  <c r="E299" i="23" s="1"/>
  <c r="D224" i="23"/>
  <c r="D150" i="19"/>
  <c r="D373" i="19" s="1"/>
  <c r="D76" i="19"/>
  <c r="E150" i="19"/>
  <c r="E373" i="19" s="1"/>
  <c r="E76" i="19"/>
  <c r="J76" i="19" s="1"/>
  <c r="K76" i="19" s="1"/>
  <c r="D150" i="6"/>
  <c r="E224" i="6"/>
  <c r="E299" i="6" s="1"/>
  <c r="E76" i="6"/>
  <c r="J76" i="6" s="1"/>
  <c r="K76" i="6" s="1"/>
  <c r="D224" i="6"/>
  <c r="E150" i="13"/>
  <c r="D76" i="13"/>
  <c r="E76" i="16"/>
  <c r="J76" i="16" s="1"/>
  <c r="K76" i="16" s="1"/>
  <c r="E76" i="12"/>
  <c r="J76" i="12" s="1"/>
  <c r="K76" i="12" s="1"/>
  <c r="E223" i="12"/>
  <c r="E299" i="12" s="1"/>
  <c r="D76" i="12"/>
  <c r="D223" i="12"/>
  <c r="E216" i="27"/>
  <c r="E137" i="27"/>
  <c r="E360" i="27" s="1"/>
  <c r="AB38" i="9"/>
  <c r="D142" i="27"/>
  <c r="E142" i="27"/>
  <c r="D216" i="27"/>
  <c r="D137" i="27"/>
  <c r="D360" i="27" s="1"/>
  <c r="E212" i="27"/>
  <c r="D212" i="27"/>
  <c r="E65" i="27"/>
  <c r="J65" i="27" s="1"/>
  <c r="K65" i="27" s="1"/>
  <c r="D139" i="27"/>
  <c r="D362" i="27" s="1"/>
  <c r="D72" i="23"/>
  <c r="D214" i="23"/>
  <c r="E218" i="23"/>
  <c r="E293" i="23" s="1"/>
  <c r="D218" i="23"/>
  <c r="E145" i="23"/>
  <c r="E368" i="23" s="1"/>
  <c r="D74" i="23"/>
  <c r="D145" i="23"/>
  <c r="D368" i="23" s="1"/>
  <c r="D68" i="23"/>
  <c r="E70" i="23"/>
  <c r="J70" i="23" s="1"/>
  <c r="K70" i="23" s="1"/>
  <c r="D70" i="23"/>
  <c r="D220" i="23"/>
  <c r="J220" i="23" s="1"/>
  <c r="J295" i="23" s="1"/>
  <c r="D67" i="23"/>
  <c r="G302" i="19"/>
  <c r="G298" i="19"/>
  <c r="G290" i="19"/>
  <c r="G294" i="19"/>
  <c r="D288" i="19"/>
  <c r="D286" i="19"/>
  <c r="E220" i="19"/>
  <c r="Z38" i="9"/>
  <c r="D220" i="19"/>
  <c r="E214" i="19"/>
  <c r="J214" i="19" s="1"/>
  <c r="J289" i="19" s="1"/>
  <c r="H40" i="9"/>
  <c r="Z40" i="9" s="1"/>
  <c r="D220" i="6"/>
  <c r="D144" i="6"/>
  <c r="D367" i="6" s="1"/>
  <c r="D75" i="6"/>
  <c r="E70" i="6"/>
  <c r="J70" i="6" s="1"/>
  <c r="K70" i="6" s="1"/>
  <c r="E72" i="6"/>
  <c r="J72" i="6" s="1"/>
  <c r="K72" i="6" s="1"/>
  <c r="E220" i="6"/>
  <c r="E295" i="6" s="1"/>
  <c r="D71" i="6"/>
  <c r="D222" i="6"/>
  <c r="E145" i="6"/>
  <c r="E218" i="6"/>
  <c r="E293" i="6" s="1"/>
  <c r="E137" i="6"/>
  <c r="E360" i="6" s="1"/>
  <c r="D142" i="6"/>
  <c r="D216" i="6"/>
  <c r="D66" i="6"/>
  <c r="D137" i="13"/>
  <c r="D360" i="13" s="1"/>
  <c r="D72" i="13"/>
  <c r="E146" i="13"/>
  <c r="D146" i="13"/>
  <c r="D369" i="13" s="1"/>
  <c r="E139" i="13"/>
  <c r="E144" i="13"/>
  <c r="D144" i="13"/>
  <c r="D367" i="13" s="1"/>
  <c r="D65" i="13"/>
  <c r="E138" i="13"/>
  <c r="E140" i="13"/>
  <c r="D64" i="13"/>
  <c r="E145" i="16"/>
  <c r="D214" i="16"/>
  <c r="D289" i="16" s="1"/>
  <c r="J215" i="16"/>
  <c r="J290" i="16" s="1"/>
  <c r="E184" i="9" s="1"/>
  <c r="E146" i="16"/>
  <c r="D217" i="16"/>
  <c r="J217" i="16" s="1"/>
  <c r="E219" i="16"/>
  <c r="E294" i="16" s="1"/>
  <c r="E141" i="16"/>
  <c r="E364" i="16" s="1"/>
  <c r="D66" i="16"/>
  <c r="E220" i="16"/>
  <c r="E295" i="16" s="1"/>
  <c r="E214" i="16"/>
  <c r="E289" i="16" s="1"/>
  <c r="D222" i="16"/>
  <c r="J222" i="16" s="1"/>
  <c r="D220" i="16"/>
  <c r="D295" i="16" s="1"/>
  <c r="D218" i="16"/>
  <c r="D293" i="16" s="1"/>
  <c r="D216" i="16"/>
  <c r="D291" i="16" s="1"/>
  <c r="D74" i="16"/>
  <c r="D68" i="16"/>
  <c r="D72" i="12"/>
  <c r="D145" i="12"/>
  <c r="E217" i="12"/>
  <c r="E293" i="12" s="1"/>
  <c r="D217" i="12"/>
  <c r="E219" i="12"/>
  <c r="E295" i="12" s="1"/>
  <c r="E221" i="12"/>
  <c r="E297" i="12" s="1"/>
  <c r="E134" i="12"/>
  <c r="E72" i="12"/>
  <c r="J72" i="12" s="1"/>
  <c r="K72" i="12" s="1"/>
  <c r="E143" i="12"/>
  <c r="E215" i="12"/>
  <c r="E291" i="12" s="1"/>
  <c r="D219" i="12"/>
  <c r="D70" i="12"/>
  <c r="E138" i="12"/>
  <c r="E222" i="12"/>
  <c r="E298" i="12" s="1"/>
  <c r="E220" i="12"/>
  <c r="E296" i="12" s="1"/>
  <c r="E218" i="12"/>
  <c r="E294" i="12" s="1"/>
  <c r="E216" i="12"/>
  <c r="E292" i="12" s="1"/>
  <c r="E214" i="12"/>
  <c r="E290" i="12" s="1"/>
  <c r="D138" i="12"/>
  <c r="D222" i="12"/>
  <c r="D220" i="12"/>
  <c r="D216" i="12"/>
  <c r="D214" i="12"/>
  <c r="D33" i="9"/>
  <c r="V33" i="9" s="1"/>
  <c r="E213" i="12"/>
  <c r="E289" i="12" s="1"/>
  <c r="E136" i="12"/>
  <c r="E64" i="12"/>
  <c r="D37" i="9"/>
  <c r="V37" i="9" s="1"/>
  <c r="D34" i="9"/>
  <c r="V34" i="9" s="1"/>
  <c r="D134" i="12"/>
  <c r="E210" i="12"/>
  <c r="E286" i="12" s="1"/>
  <c r="E66" i="12"/>
  <c r="J66" i="12" s="1"/>
  <c r="K66" i="12" s="1"/>
  <c r="E60" i="12"/>
  <c r="J60" i="12" s="1"/>
  <c r="K60" i="12" s="1"/>
  <c r="D66" i="12"/>
  <c r="D64" i="12"/>
  <c r="J64" i="12" s="1"/>
  <c r="K64" i="12" s="1"/>
  <c r="D60" i="12"/>
  <c r="E207" i="12"/>
  <c r="E283" i="12" s="1"/>
  <c r="E63" i="12"/>
  <c r="J63" i="12" s="1"/>
  <c r="K63" i="12" s="1"/>
  <c r="E211" i="12"/>
  <c r="E287" i="12" s="1"/>
  <c r="D61" i="27"/>
  <c r="J61" i="27" s="1"/>
  <c r="K61" i="27" s="1"/>
  <c r="E208" i="27"/>
  <c r="D210" i="27"/>
  <c r="J210" i="27" s="1"/>
  <c r="J285" i="27" s="1"/>
  <c r="D62" i="27"/>
  <c r="E136" i="27"/>
  <c r="E359" i="27" s="1"/>
  <c r="D208" i="27"/>
  <c r="D60" i="23"/>
  <c r="E208" i="23"/>
  <c r="E283" i="23" s="1"/>
  <c r="E62" i="23"/>
  <c r="J62" i="23" s="1"/>
  <c r="K62" i="23" s="1"/>
  <c r="D135" i="23"/>
  <c r="D358" i="23" s="1"/>
  <c r="D210" i="23"/>
  <c r="D61" i="19"/>
  <c r="E208" i="6"/>
  <c r="J208" i="6" s="1"/>
  <c r="J283" i="6" s="1"/>
  <c r="E61" i="6"/>
  <c r="D61" i="6"/>
  <c r="D134" i="6"/>
  <c r="D357" i="6" s="1"/>
  <c r="D209" i="6"/>
  <c r="D61" i="13"/>
  <c r="D212" i="12"/>
  <c r="J212" i="12" s="1"/>
  <c r="J287" i="12" s="1"/>
  <c r="D208" i="12"/>
  <c r="J208" i="12" s="1"/>
  <c r="J283" i="12" s="1"/>
  <c r="E75" i="12"/>
  <c r="J75" i="12" s="1"/>
  <c r="K75" i="12" s="1"/>
  <c r="E73" i="12"/>
  <c r="J73" i="12" s="1"/>
  <c r="K73" i="12" s="1"/>
  <c r="E71" i="12"/>
  <c r="J71" i="12" s="1"/>
  <c r="K71" i="12" s="1"/>
  <c r="E69" i="12"/>
  <c r="J69" i="12" s="1"/>
  <c r="K69" i="12" s="1"/>
  <c r="E67" i="12"/>
  <c r="J67" i="12" s="1"/>
  <c r="K67" i="12" s="1"/>
  <c r="D75" i="12"/>
  <c r="D73" i="12"/>
  <c r="D71" i="12"/>
  <c r="D69" i="12"/>
  <c r="D67" i="12"/>
  <c r="D213" i="12"/>
  <c r="D211" i="12"/>
  <c r="D209" i="12"/>
  <c r="D207" i="12"/>
  <c r="D60" i="16"/>
  <c r="D75" i="16"/>
  <c r="D69" i="16"/>
  <c r="D192" i="16"/>
  <c r="J192" i="16" s="1"/>
  <c r="D213" i="16"/>
  <c r="J213" i="16" s="1"/>
  <c r="D211" i="16"/>
  <c r="D286" i="16" s="1"/>
  <c r="D209" i="16"/>
  <c r="D284" i="16" s="1"/>
  <c r="D207" i="16"/>
  <c r="D282" i="16" s="1"/>
  <c r="D146" i="16"/>
  <c r="D144" i="16"/>
  <c r="D140" i="16"/>
  <c r="D64" i="16"/>
  <c r="J64" i="16" s="1"/>
  <c r="K64" i="16" s="1"/>
  <c r="D62" i="16"/>
  <c r="E66" i="16"/>
  <c r="J66" i="16" s="1"/>
  <c r="K66" i="16" s="1"/>
  <c r="E189" i="16"/>
  <c r="J189" i="16" s="1"/>
  <c r="E187" i="16"/>
  <c r="J187" i="16" s="1"/>
  <c r="E185" i="16"/>
  <c r="J185" i="16" s="1"/>
  <c r="E183" i="16"/>
  <c r="J183" i="16" s="1"/>
  <c r="E181" i="16"/>
  <c r="J181" i="16" s="1"/>
  <c r="E179" i="16"/>
  <c r="J179" i="16" s="1"/>
  <c r="E139" i="16"/>
  <c r="E362" i="16" s="1"/>
  <c r="D72" i="16"/>
  <c r="D191" i="16"/>
  <c r="J191" i="16" s="1"/>
  <c r="D149" i="16"/>
  <c r="D372" i="16" s="1"/>
  <c r="D147" i="16"/>
  <c r="D370" i="16" s="1"/>
  <c r="D143" i="16"/>
  <c r="D141" i="16"/>
  <c r="D364" i="16" s="1"/>
  <c r="E75" i="13"/>
  <c r="J75" i="13" s="1"/>
  <c r="K75" i="13" s="1"/>
  <c r="E69" i="13"/>
  <c r="J69" i="13" s="1"/>
  <c r="K69" i="13" s="1"/>
  <c r="E219" i="13"/>
  <c r="E294" i="13" s="1"/>
  <c r="E209" i="13"/>
  <c r="E284" i="13" s="1"/>
  <c r="D71" i="13"/>
  <c r="D138" i="13"/>
  <c r="D361" i="13" s="1"/>
  <c r="D134" i="13"/>
  <c r="D357" i="13" s="1"/>
  <c r="E73" i="13"/>
  <c r="J73" i="13" s="1"/>
  <c r="K73" i="13" s="1"/>
  <c r="E67" i="13"/>
  <c r="J67" i="13" s="1"/>
  <c r="K67" i="13" s="1"/>
  <c r="E223" i="13"/>
  <c r="E298" i="13" s="1"/>
  <c r="E213" i="13"/>
  <c r="E288" i="13" s="1"/>
  <c r="D73" i="13"/>
  <c r="D67" i="13"/>
  <c r="D136" i="13"/>
  <c r="D359" i="13" s="1"/>
  <c r="E145" i="13"/>
  <c r="E224" i="13"/>
  <c r="E299" i="13" s="1"/>
  <c r="E222" i="13"/>
  <c r="E297" i="13" s="1"/>
  <c r="E220" i="13"/>
  <c r="E295" i="13" s="1"/>
  <c r="E218" i="13"/>
  <c r="E293" i="13" s="1"/>
  <c r="E216" i="13"/>
  <c r="E291" i="13" s="1"/>
  <c r="E214" i="13"/>
  <c r="E289" i="13" s="1"/>
  <c r="E212" i="13"/>
  <c r="E287" i="13" s="1"/>
  <c r="E210" i="13"/>
  <c r="E285" i="13" s="1"/>
  <c r="E208" i="13"/>
  <c r="E283" i="13" s="1"/>
  <c r="D75" i="13"/>
  <c r="D69" i="13"/>
  <c r="D140" i="13"/>
  <c r="D363" i="13" s="1"/>
  <c r="D69" i="6"/>
  <c r="D217" i="6"/>
  <c r="E221" i="6"/>
  <c r="E296" i="6" s="1"/>
  <c r="E219" i="6"/>
  <c r="E294" i="6" s="1"/>
  <c r="E143" i="6"/>
  <c r="D136" i="6"/>
  <c r="D359" i="6" s="1"/>
  <c r="E217" i="6"/>
  <c r="E292" i="6" s="1"/>
  <c r="E67" i="6"/>
  <c r="J67" i="6" s="1"/>
  <c r="K67" i="6" s="1"/>
  <c r="E141" i="6"/>
  <c r="E215" i="6"/>
  <c r="E290" i="6" s="1"/>
  <c r="E223" i="6"/>
  <c r="E298" i="6" s="1"/>
  <c r="D213" i="6"/>
  <c r="J213" i="6" s="1"/>
  <c r="J288" i="6" s="1"/>
  <c r="D67" i="6"/>
  <c r="E149" i="6"/>
  <c r="D73" i="6"/>
  <c r="E147" i="19"/>
  <c r="D141" i="19"/>
  <c r="D364" i="19" s="1"/>
  <c r="E221" i="19"/>
  <c r="J221" i="19" s="1"/>
  <c r="J296" i="19" s="1"/>
  <c r="E219" i="19"/>
  <c r="J219" i="19" s="1"/>
  <c r="J294" i="19" s="1"/>
  <c r="E217" i="19"/>
  <c r="J217" i="19" s="1"/>
  <c r="J292" i="19" s="1"/>
  <c r="E215" i="19"/>
  <c r="J215" i="19" s="1"/>
  <c r="J290" i="19" s="1"/>
  <c r="E213" i="19"/>
  <c r="J213" i="19" s="1"/>
  <c r="J288" i="19" s="1"/>
  <c r="E211" i="19"/>
  <c r="J211" i="19" s="1"/>
  <c r="J286" i="19" s="1"/>
  <c r="E209" i="19"/>
  <c r="J209" i="19" s="1"/>
  <c r="J284" i="19" s="1"/>
  <c r="D149" i="19"/>
  <c r="D147" i="19"/>
  <c r="D370" i="19" s="1"/>
  <c r="D143" i="19"/>
  <c r="D366" i="19" s="1"/>
  <c r="D223" i="19"/>
  <c r="J223" i="19" s="1"/>
  <c r="J298" i="19" s="1"/>
  <c r="E73" i="23"/>
  <c r="J73" i="23" s="1"/>
  <c r="K73" i="23" s="1"/>
  <c r="D302" i="27"/>
  <c r="D300" i="27"/>
  <c r="E66" i="23"/>
  <c r="J66" i="23" s="1"/>
  <c r="K66" i="23" s="1"/>
  <c r="E64" i="23"/>
  <c r="D66" i="23"/>
  <c r="D64" i="23"/>
  <c r="D62" i="23"/>
  <c r="E366" i="23"/>
  <c r="E67" i="23"/>
  <c r="J67" i="23" s="1"/>
  <c r="K67" i="23" s="1"/>
  <c r="E360" i="23"/>
  <c r="E69" i="23"/>
  <c r="J69" i="23" s="1"/>
  <c r="K69" i="23" s="1"/>
  <c r="D141" i="23"/>
  <c r="D364" i="23" s="1"/>
  <c r="D73" i="23"/>
  <c r="D286" i="27"/>
  <c r="D294" i="27"/>
  <c r="D292" i="27"/>
  <c r="E71" i="27"/>
  <c r="J71" i="27" s="1"/>
  <c r="K71" i="27" s="1"/>
  <c r="D75" i="27"/>
  <c r="D140" i="27"/>
  <c r="D363" i="27" s="1"/>
  <c r="D136" i="27"/>
  <c r="E75" i="27"/>
  <c r="J75" i="27" s="1"/>
  <c r="K75" i="27" s="1"/>
  <c r="E69" i="27"/>
  <c r="J69" i="27" s="1"/>
  <c r="K69" i="27" s="1"/>
  <c r="D71" i="27"/>
  <c r="D67" i="27"/>
  <c r="D138" i="27"/>
  <c r="E217" i="27"/>
  <c r="J217" i="27" s="1"/>
  <c r="J292" i="27" s="1"/>
  <c r="E215" i="27"/>
  <c r="D215" i="27"/>
  <c r="E147" i="27"/>
  <c r="E370" i="27" s="1"/>
  <c r="E141" i="27"/>
  <c r="D73" i="27"/>
  <c r="D69" i="27"/>
  <c r="D134" i="27"/>
  <c r="D289" i="27"/>
  <c r="D295" i="27"/>
  <c r="D284" i="27"/>
  <c r="D297" i="27"/>
  <c r="D288" i="27"/>
  <c r="H364" i="23"/>
  <c r="H374" i="23"/>
  <c r="H370" i="23"/>
  <c r="H366" i="23"/>
  <c r="H362" i="23"/>
  <c r="D291" i="23"/>
  <c r="H376" i="23"/>
  <c r="H372" i="23"/>
  <c r="H368" i="23"/>
  <c r="H373" i="23"/>
  <c r="G364" i="23"/>
  <c r="G374" i="23"/>
  <c r="G370" i="23"/>
  <c r="G366" i="23"/>
  <c r="G362" i="23"/>
  <c r="G368" i="23"/>
  <c r="E374" i="23"/>
  <c r="H360" i="23"/>
  <c r="G376" i="23"/>
  <c r="E370" i="23"/>
  <c r="E362" i="23"/>
  <c r="G372" i="23"/>
  <c r="F376" i="23"/>
  <c r="F372" i="23"/>
  <c r="F368" i="23"/>
  <c r="F360" i="23"/>
  <c r="F365" i="23"/>
  <c r="G360" i="23"/>
  <c r="F364" i="23"/>
  <c r="E376" i="23"/>
  <c r="E372" i="23"/>
  <c r="E364" i="23"/>
  <c r="H358" i="23"/>
  <c r="G358" i="23"/>
  <c r="F374" i="23"/>
  <c r="F370" i="23"/>
  <c r="F366" i="23"/>
  <c r="F362" i="23"/>
  <c r="E286" i="23"/>
  <c r="H299" i="23"/>
  <c r="F358" i="23"/>
  <c r="E358" i="23"/>
  <c r="D376" i="23"/>
  <c r="D374" i="23"/>
  <c r="D372" i="23"/>
  <c r="D370" i="23"/>
  <c r="D366" i="23"/>
  <c r="D362" i="23"/>
  <c r="D360" i="23"/>
  <c r="H377" i="23"/>
  <c r="H375" i="23"/>
  <c r="H371" i="23"/>
  <c r="H369" i="23"/>
  <c r="H367" i="23"/>
  <c r="H365" i="23"/>
  <c r="H363" i="23"/>
  <c r="H361" i="23"/>
  <c r="H359" i="23"/>
  <c r="H357" i="23"/>
  <c r="G377" i="23"/>
  <c r="G375" i="23"/>
  <c r="G373" i="23"/>
  <c r="G371" i="23"/>
  <c r="G369" i="23"/>
  <c r="G367" i="23"/>
  <c r="G365" i="23"/>
  <c r="G363" i="23"/>
  <c r="G361" i="23"/>
  <c r="G359" i="23"/>
  <c r="G357" i="23"/>
  <c r="F377" i="23"/>
  <c r="F375" i="23"/>
  <c r="F373" i="23"/>
  <c r="F371" i="23"/>
  <c r="F369" i="23"/>
  <c r="F367" i="23"/>
  <c r="F363" i="23"/>
  <c r="F361" i="23"/>
  <c r="F359" i="23"/>
  <c r="F357" i="23"/>
  <c r="E377" i="23"/>
  <c r="E375" i="23"/>
  <c r="E371" i="23"/>
  <c r="E369" i="23"/>
  <c r="E365" i="23"/>
  <c r="E363" i="23"/>
  <c r="E361" i="23"/>
  <c r="E359" i="23"/>
  <c r="D377" i="23"/>
  <c r="D375" i="23"/>
  <c r="D371" i="23"/>
  <c r="D365" i="23"/>
  <c r="D361" i="23"/>
  <c r="D357" i="23"/>
  <c r="D286" i="23"/>
  <c r="E292" i="23"/>
  <c r="D290" i="23"/>
  <c r="D284" i="23"/>
  <c r="D288" i="23"/>
  <c r="D285" i="19"/>
  <c r="D283" i="19"/>
  <c r="D284" i="19"/>
  <c r="H361" i="6"/>
  <c r="G361" i="6"/>
  <c r="H360" i="6"/>
  <c r="H371" i="6"/>
  <c r="H376" i="6"/>
  <c r="H368" i="6"/>
  <c r="H358" i="6"/>
  <c r="H369" i="6"/>
  <c r="G358" i="6"/>
  <c r="F358" i="6"/>
  <c r="F377" i="6"/>
  <c r="H370" i="6"/>
  <c r="H375" i="6"/>
  <c r="G376" i="6"/>
  <c r="G360" i="6"/>
  <c r="F360" i="6"/>
  <c r="E358" i="6"/>
  <c r="F361" i="6"/>
  <c r="F359" i="6"/>
  <c r="H297" i="6"/>
  <c r="H364" i="6"/>
  <c r="H374" i="6"/>
  <c r="F303" i="6"/>
  <c r="D360" i="6"/>
  <c r="H357" i="6"/>
  <c r="D286" i="6"/>
  <c r="G357" i="6"/>
  <c r="H372" i="6"/>
  <c r="H359" i="6"/>
  <c r="F357" i="6"/>
  <c r="D293" i="6"/>
  <c r="G359" i="6"/>
  <c r="F302" i="6"/>
  <c r="F376" i="6"/>
  <c r="F300" i="6"/>
  <c r="F374" i="6"/>
  <c r="F296" i="6"/>
  <c r="F370" i="6"/>
  <c r="D285" i="6"/>
  <c r="D283" i="6"/>
  <c r="G298" i="6"/>
  <c r="G372" i="6"/>
  <c r="G296" i="6"/>
  <c r="G370" i="6"/>
  <c r="G294" i="6"/>
  <c r="G368" i="6"/>
  <c r="G292" i="6"/>
  <c r="G366" i="6"/>
  <c r="G290" i="6"/>
  <c r="G364" i="6"/>
  <c r="G288" i="6"/>
  <c r="G362" i="6"/>
  <c r="G374" i="6"/>
  <c r="H366" i="6"/>
  <c r="F298" i="6"/>
  <c r="F372" i="6"/>
  <c r="E302" i="6"/>
  <c r="E376" i="6"/>
  <c r="H362" i="6"/>
  <c r="H295" i="6"/>
  <c r="E377" i="6"/>
  <c r="E375" i="6"/>
  <c r="E371" i="6"/>
  <c r="E365" i="6"/>
  <c r="E363" i="6"/>
  <c r="E361" i="6"/>
  <c r="E359" i="6"/>
  <c r="F368" i="6"/>
  <c r="F366" i="6"/>
  <c r="F364" i="6"/>
  <c r="F362" i="6"/>
  <c r="E374" i="6"/>
  <c r="E362" i="6"/>
  <c r="D376" i="6"/>
  <c r="D374" i="6"/>
  <c r="D372" i="6"/>
  <c r="D370" i="6"/>
  <c r="D368" i="6"/>
  <c r="D364" i="6"/>
  <c r="D290" i="6"/>
  <c r="H301" i="6"/>
  <c r="H377" i="6"/>
  <c r="H373" i="6"/>
  <c r="H367" i="6"/>
  <c r="H365" i="6"/>
  <c r="H363" i="6"/>
  <c r="G377" i="6"/>
  <c r="G375" i="6"/>
  <c r="G373" i="6"/>
  <c r="G371" i="6"/>
  <c r="G369" i="6"/>
  <c r="G367" i="6"/>
  <c r="G365" i="6"/>
  <c r="G363" i="6"/>
  <c r="F375" i="6"/>
  <c r="F373" i="6"/>
  <c r="F371" i="6"/>
  <c r="F369" i="6"/>
  <c r="F367" i="6"/>
  <c r="F365" i="6"/>
  <c r="F363" i="6"/>
  <c r="D377" i="6"/>
  <c r="D375" i="6"/>
  <c r="D363" i="6"/>
  <c r="D361" i="6"/>
  <c r="D289" i="6"/>
  <c r="D376" i="13"/>
  <c r="D362" i="13"/>
  <c r="D370" i="13"/>
  <c r="H368" i="13"/>
  <c r="D374" i="13"/>
  <c r="D368" i="13"/>
  <c r="D364" i="13"/>
  <c r="D372" i="13"/>
  <c r="D366" i="13"/>
  <c r="D371" i="13"/>
  <c r="F374" i="13"/>
  <c r="G364" i="13"/>
  <c r="G368" i="13"/>
  <c r="F368" i="13"/>
  <c r="H362" i="13"/>
  <c r="D285" i="13"/>
  <c r="F294" i="13"/>
  <c r="G374" i="13"/>
  <c r="G372" i="13"/>
  <c r="G370" i="13"/>
  <c r="G366" i="13"/>
  <c r="G362" i="13"/>
  <c r="G360" i="13"/>
  <c r="G358" i="13"/>
  <c r="H358" i="13"/>
  <c r="H372" i="13"/>
  <c r="F372" i="13"/>
  <c r="F370" i="13"/>
  <c r="F366" i="13"/>
  <c r="F362" i="13"/>
  <c r="F360" i="13"/>
  <c r="E376" i="13"/>
  <c r="E374" i="13"/>
  <c r="E370" i="13"/>
  <c r="E366" i="13"/>
  <c r="E364" i="13"/>
  <c r="E360" i="13"/>
  <c r="H366" i="13"/>
  <c r="F376" i="13"/>
  <c r="F364" i="13"/>
  <c r="F358" i="13"/>
  <c r="G376" i="13"/>
  <c r="H294" i="13"/>
  <c r="G290" i="13"/>
  <c r="H376" i="13"/>
  <c r="H374" i="13"/>
  <c r="H370" i="13"/>
  <c r="H364" i="13"/>
  <c r="H360" i="13"/>
  <c r="G294" i="13"/>
  <c r="H303" i="13"/>
  <c r="H377" i="13"/>
  <c r="G303" i="13"/>
  <c r="G377" i="13"/>
  <c r="H301" i="13"/>
  <c r="H375" i="13"/>
  <c r="H373" i="13"/>
  <c r="H299" i="13"/>
  <c r="H297" i="13"/>
  <c r="H371" i="13"/>
  <c r="H295" i="13"/>
  <c r="H369" i="13"/>
  <c r="H293" i="13"/>
  <c r="H367" i="13"/>
  <c r="H291" i="13"/>
  <c r="H365" i="13"/>
  <c r="H289" i="13"/>
  <c r="H363" i="13"/>
  <c r="D358" i="13"/>
  <c r="F303" i="13"/>
  <c r="F377" i="13"/>
  <c r="G301" i="13"/>
  <c r="G375" i="13"/>
  <c r="G373" i="13"/>
  <c r="G299" i="13"/>
  <c r="G297" i="13"/>
  <c r="G371" i="13"/>
  <c r="G295" i="13"/>
  <c r="G369" i="13"/>
  <c r="G293" i="13"/>
  <c r="G367" i="13"/>
  <c r="G291" i="13"/>
  <c r="G365" i="13"/>
  <c r="G289" i="13"/>
  <c r="G363" i="13"/>
  <c r="H287" i="13"/>
  <c r="H361" i="13"/>
  <c r="D286" i="13"/>
  <c r="E303" i="13"/>
  <c r="E377" i="13"/>
  <c r="F301" i="13"/>
  <c r="F375" i="13"/>
  <c r="F299" i="13"/>
  <c r="F373" i="13"/>
  <c r="F297" i="13"/>
  <c r="F371" i="13"/>
  <c r="F295" i="13"/>
  <c r="F369" i="13"/>
  <c r="F293" i="13"/>
  <c r="F367" i="13"/>
  <c r="F291" i="13"/>
  <c r="F365" i="13"/>
  <c r="F289" i="13"/>
  <c r="F363" i="13"/>
  <c r="G287" i="13"/>
  <c r="G361" i="13"/>
  <c r="H285" i="13"/>
  <c r="H359" i="13"/>
  <c r="H357" i="13"/>
  <c r="G359" i="13"/>
  <c r="G357" i="13"/>
  <c r="D293" i="13"/>
  <c r="F361" i="13"/>
  <c r="F359" i="13"/>
  <c r="F357" i="13"/>
  <c r="E375" i="13"/>
  <c r="D377" i="13"/>
  <c r="D375" i="13"/>
  <c r="D373" i="13"/>
  <c r="D365" i="13"/>
  <c r="D291" i="13"/>
  <c r="D290" i="13"/>
  <c r="D297" i="13"/>
  <c r="D295" i="13"/>
  <c r="D284" i="13"/>
  <c r="D289" i="13"/>
  <c r="D288" i="13"/>
  <c r="D286" i="12"/>
  <c r="D300" i="12"/>
  <c r="D291" i="12"/>
  <c r="D297" i="12"/>
  <c r="F376" i="16"/>
  <c r="H357" i="16"/>
  <c r="G375" i="16"/>
  <c r="G367" i="16"/>
  <c r="E372" i="16"/>
  <c r="E360" i="16"/>
  <c r="E375" i="16"/>
  <c r="E367" i="16"/>
  <c r="J226" i="16"/>
  <c r="D375" i="16"/>
  <c r="F360" i="16"/>
  <c r="F375" i="16"/>
  <c r="F367" i="16"/>
  <c r="E370" i="16"/>
  <c r="J224" i="16"/>
  <c r="F366" i="16"/>
  <c r="G359" i="16"/>
  <c r="F363" i="16"/>
  <c r="H373" i="16"/>
  <c r="G361" i="16"/>
  <c r="G371" i="16"/>
  <c r="E366" i="16"/>
  <c r="G376" i="16"/>
  <c r="H375" i="16"/>
  <c r="H365" i="16"/>
  <c r="E361" i="16"/>
  <c r="H376" i="16"/>
  <c r="H369" i="16"/>
  <c r="H363" i="16"/>
  <c r="F371" i="16"/>
  <c r="E371" i="16"/>
  <c r="G365" i="16"/>
  <c r="F374" i="16"/>
  <c r="G364" i="16"/>
  <c r="H360" i="16"/>
  <c r="H361" i="16"/>
  <c r="F361" i="16"/>
  <c r="H372" i="16"/>
  <c r="H364" i="16"/>
  <c r="F365" i="16"/>
  <c r="D376" i="16"/>
  <c r="E374" i="16"/>
  <c r="F372" i="16"/>
  <c r="F370" i="16"/>
  <c r="F362" i="16"/>
  <c r="J212" i="16"/>
  <c r="H368" i="16"/>
  <c r="G368" i="16"/>
  <c r="F368" i="16"/>
  <c r="G302" i="16"/>
  <c r="F302" i="16"/>
  <c r="D368" i="16"/>
  <c r="E365" i="16"/>
  <c r="F359" i="16"/>
  <c r="E359" i="16"/>
  <c r="H290" i="16"/>
  <c r="G290" i="16"/>
  <c r="E357" i="16"/>
  <c r="G373" i="16"/>
  <c r="G369" i="16"/>
  <c r="D357" i="16"/>
  <c r="D294" i="16"/>
  <c r="E287" i="16"/>
  <c r="F373" i="16"/>
  <c r="F369" i="16"/>
  <c r="D287" i="16"/>
  <c r="E373" i="16"/>
  <c r="D361" i="16"/>
  <c r="H356" i="16"/>
  <c r="J223" i="16"/>
  <c r="D373" i="16"/>
  <c r="G356" i="16"/>
  <c r="J221" i="16"/>
  <c r="H366" i="16"/>
  <c r="F356" i="16"/>
  <c r="G366" i="16"/>
  <c r="G363" i="16"/>
  <c r="E356" i="16"/>
  <c r="D285" i="16"/>
  <c r="J210" i="16"/>
  <c r="D359" i="16"/>
  <c r="F364" i="16"/>
  <c r="F290" i="16"/>
  <c r="G362" i="16"/>
  <c r="G288" i="16"/>
  <c r="F357" i="16"/>
  <c r="H374" i="16"/>
  <c r="H300" i="16"/>
  <c r="G374" i="16"/>
  <c r="G300" i="16"/>
  <c r="H362" i="16"/>
  <c r="H288" i="16"/>
  <c r="G357" i="16"/>
  <c r="E290" i="16"/>
  <c r="H367" i="16"/>
  <c r="H293" i="16"/>
  <c r="E376" i="16"/>
  <c r="E302" i="16"/>
  <c r="J225" i="16"/>
  <c r="D302" i="16"/>
  <c r="H298" i="16"/>
  <c r="D290" i="16"/>
  <c r="F288" i="16"/>
  <c r="H286" i="16"/>
  <c r="H370" i="16"/>
  <c r="H358" i="16"/>
  <c r="E300" i="16"/>
  <c r="H291" i="16"/>
  <c r="G372" i="16"/>
  <c r="G360" i="16"/>
  <c r="F298" i="16"/>
  <c r="F286" i="16"/>
  <c r="F358" i="16"/>
  <c r="E358" i="16"/>
  <c r="F296" i="16"/>
  <c r="D374" i="16"/>
  <c r="H299" i="16"/>
  <c r="E296" i="16"/>
  <c r="J227" i="16"/>
  <c r="J208" i="16"/>
  <c r="F300" i="16"/>
  <c r="E288" i="16"/>
  <c r="G370" i="16"/>
  <c r="G358" i="16"/>
  <c r="D300" i="16"/>
  <c r="H301" i="16"/>
  <c r="E298" i="16"/>
  <c r="H289" i="16"/>
  <c r="E286" i="16"/>
  <c r="D298" i="16"/>
  <c r="H287" i="16"/>
  <c r="H371" i="16"/>
  <c r="H359" i="16"/>
  <c r="J178" i="16"/>
  <c r="J180" i="16"/>
  <c r="J182" i="16"/>
  <c r="J194" i="16"/>
  <c r="J190" i="16"/>
  <c r="J193" i="16"/>
  <c r="J188" i="16"/>
  <c r="J186" i="16"/>
  <c r="J184" i="16"/>
  <c r="B28" i="29"/>
  <c r="B29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B30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B31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B32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B33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B34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B35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B36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B37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B38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B40" i="29"/>
  <c r="C40" i="29"/>
  <c r="D40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B41" i="29"/>
  <c r="C41" i="29"/>
  <c r="D41" i="29"/>
  <c r="E41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B42" i="29"/>
  <c r="C42" i="29"/>
  <c r="D42" i="29"/>
  <c r="E42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B43" i="29"/>
  <c r="C43" i="29"/>
  <c r="D43" i="29"/>
  <c r="E43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B44" i="29"/>
  <c r="C44" i="29"/>
  <c r="D44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B45" i="29"/>
  <c r="C45" i="29"/>
  <c r="D45" i="29"/>
  <c r="E45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B46" i="29"/>
  <c r="C46" i="29"/>
  <c r="D46" i="29"/>
  <c r="E46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B47" i="29"/>
  <c r="C47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B48" i="29"/>
  <c r="C48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B49" i="29"/>
  <c r="C49" i="29"/>
  <c r="D49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B50" i="29"/>
  <c r="C50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B51" i="29"/>
  <c r="C51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B52" i="29"/>
  <c r="C52" i="29"/>
  <c r="D52" i="29"/>
  <c r="E52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B53" i="29"/>
  <c r="C53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B54" i="29"/>
  <c r="C54" i="29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B55" i="29"/>
  <c r="C55" i="29"/>
  <c r="D55" i="29"/>
  <c r="E55" i="29"/>
  <c r="F55" i="29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B56" i="29"/>
  <c r="C56" i="29"/>
  <c r="D56" i="29"/>
  <c r="E56" i="29"/>
  <c r="F56" i="29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B57" i="29"/>
  <c r="C57" i="29"/>
  <c r="D57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B58" i="29"/>
  <c r="C58" i="29"/>
  <c r="D58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B59" i="29"/>
  <c r="C59" i="29"/>
  <c r="D59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B60" i="29"/>
  <c r="C60" i="29"/>
  <c r="D60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B68" i="29"/>
  <c r="C68" i="29"/>
  <c r="D68" i="29"/>
  <c r="E68" i="29"/>
  <c r="F68" i="29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B69" i="29"/>
  <c r="C69" i="29"/>
  <c r="D69" i="29"/>
  <c r="E69" i="29"/>
  <c r="F69" i="29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B70" i="29"/>
  <c r="C70" i="29"/>
  <c r="D70" i="29"/>
  <c r="E70" i="29"/>
  <c r="F70" i="29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B71" i="29"/>
  <c r="C71" i="29"/>
  <c r="D71" i="29"/>
  <c r="E71" i="29"/>
  <c r="F71" i="29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B72" i="29"/>
  <c r="C72" i="29"/>
  <c r="D72" i="29"/>
  <c r="E72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B73" i="29"/>
  <c r="C73" i="29"/>
  <c r="D73" i="29"/>
  <c r="E73" i="29"/>
  <c r="F73" i="29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B74" i="29"/>
  <c r="C74" i="29"/>
  <c r="D74" i="29"/>
  <c r="E74" i="29"/>
  <c r="F74" i="29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B75" i="29"/>
  <c r="C75" i="29"/>
  <c r="D75" i="29"/>
  <c r="E75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B76" i="29"/>
  <c r="C76" i="29"/>
  <c r="D76" i="29"/>
  <c r="E76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B77" i="29"/>
  <c r="C77" i="29"/>
  <c r="D77" i="29"/>
  <c r="E77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E6" i="29"/>
  <c r="O3" i="29"/>
  <c r="G6" i="29"/>
  <c r="F6" i="29"/>
  <c r="F15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6" i="29"/>
  <c r="E7" i="29"/>
  <c r="F7" i="29"/>
  <c r="G7" i="29" s="1"/>
  <c r="E8" i="29"/>
  <c r="F8" i="29"/>
  <c r="G8" i="29"/>
  <c r="E9" i="29"/>
  <c r="F9" i="29"/>
  <c r="G9" i="29"/>
  <c r="E10" i="29"/>
  <c r="F10" i="29"/>
  <c r="G10" i="29"/>
  <c r="E11" i="29"/>
  <c r="F11" i="29"/>
  <c r="G11" i="29"/>
  <c r="E12" i="29"/>
  <c r="F12" i="29"/>
  <c r="G12" i="29"/>
  <c r="E13" i="29"/>
  <c r="F13" i="29"/>
  <c r="G13" i="29"/>
  <c r="E14" i="29"/>
  <c r="F14" i="29"/>
  <c r="G14" i="29"/>
  <c r="E15" i="29"/>
  <c r="G15" i="29"/>
  <c r="E16" i="29"/>
  <c r="F16" i="29"/>
  <c r="G16" i="29"/>
  <c r="E17" i="29"/>
  <c r="F17" i="29"/>
  <c r="G17" i="29"/>
  <c r="E18" i="29"/>
  <c r="F18" i="29"/>
  <c r="G18" i="29"/>
  <c r="E19" i="29"/>
  <c r="F19" i="29"/>
  <c r="G19" i="29"/>
  <c r="E20" i="29"/>
  <c r="F20" i="29"/>
  <c r="G20" i="29"/>
  <c r="E21" i="29"/>
  <c r="F21" i="29"/>
  <c r="G21" i="29"/>
  <c r="K61" i="23" l="1"/>
  <c r="K68" i="27"/>
  <c r="K63" i="27"/>
  <c r="J252" i="9" s="1"/>
  <c r="K60" i="27"/>
  <c r="J249" i="9" s="1"/>
  <c r="K64" i="27"/>
  <c r="K60" i="19"/>
  <c r="L60" i="19" s="1"/>
  <c r="H358" i="9" s="1"/>
  <c r="K62" i="13"/>
  <c r="F251" i="9" s="1"/>
  <c r="K68" i="6"/>
  <c r="K65" i="23"/>
  <c r="L65" i="23" s="1"/>
  <c r="I363" i="9" s="1"/>
  <c r="K63" i="23"/>
  <c r="I252" i="9" s="1"/>
  <c r="K62" i="6"/>
  <c r="G251" i="9" s="1"/>
  <c r="K63" i="19"/>
  <c r="K64" i="6"/>
  <c r="K60" i="13"/>
  <c r="F249" i="9" s="1"/>
  <c r="K60" i="6"/>
  <c r="G249" i="9" s="1"/>
  <c r="K63" i="13"/>
  <c r="F252" i="9" s="1"/>
  <c r="K65" i="6"/>
  <c r="G254" i="9" s="1"/>
  <c r="K63" i="6"/>
  <c r="G252" i="9" s="1"/>
  <c r="K66" i="13"/>
  <c r="K68" i="13"/>
  <c r="K63" i="16"/>
  <c r="K80" i="12"/>
  <c r="K67" i="16"/>
  <c r="K78" i="12"/>
  <c r="K74" i="12"/>
  <c r="D263" i="9" s="1"/>
  <c r="K77" i="12"/>
  <c r="K79" i="12"/>
  <c r="J224" i="27"/>
  <c r="J299" i="27" s="1"/>
  <c r="J220" i="19"/>
  <c r="J295" i="19" s="1"/>
  <c r="J212" i="27"/>
  <c r="J287" i="27" s="1"/>
  <c r="J180" i="9" s="1"/>
  <c r="J216" i="27"/>
  <c r="J291" i="27" s="1"/>
  <c r="J184" i="9" s="1"/>
  <c r="H104" i="9"/>
  <c r="G107" i="9"/>
  <c r="I112" i="9"/>
  <c r="J208" i="27"/>
  <c r="J283" i="27" s="1"/>
  <c r="J176" i="9" s="1"/>
  <c r="J208" i="23"/>
  <c r="J283" i="23" s="1"/>
  <c r="I176" i="9" s="1"/>
  <c r="D364" i="27"/>
  <c r="J215" i="27"/>
  <c r="J290" i="27" s="1"/>
  <c r="J34" i="9"/>
  <c r="AB34" i="9" s="1"/>
  <c r="J64" i="23"/>
  <c r="L68" i="19"/>
  <c r="H366" i="9" s="1"/>
  <c r="D285" i="23"/>
  <c r="J210" i="23"/>
  <c r="J285" i="23" s="1"/>
  <c r="J214" i="23"/>
  <c r="J289" i="23" s="1"/>
  <c r="I182" i="9" s="1"/>
  <c r="I40" i="9"/>
  <c r="AA40" i="9" s="1"/>
  <c r="D373" i="23"/>
  <c r="J224" i="23"/>
  <c r="J299" i="23" s="1"/>
  <c r="I192" i="9" s="1"/>
  <c r="D293" i="23"/>
  <c r="J218" i="23"/>
  <c r="J293" i="23" s="1"/>
  <c r="I186" i="9" s="1"/>
  <c r="J219" i="6"/>
  <c r="J294" i="6" s="1"/>
  <c r="I32" i="9"/>
  <c r="AA32" i="9" s="1"/>
  <c r="J61" i="19"/>
  <c r="K61" i="19" s="1"/>
  <c r="J218" i="13"/>
  <c r="J293" i="13" s="1"/>
  <c r="F186" i="9" s="1"/>
  <c r="G38" i="9"/>
  <c r="Y38" i="9" s="1"/>
  <c r="J221" i="6"/>
  <c r="J296" i="6" s="1"/>
  <c r="G189" i="9" s="1"/>
  <c r="G110" i="9"/>
  <c r="F37" i="9"/>
  <c r="X37" i="9" s="1"/>
  <c r="J218" i="6"/>
  <c r="J293" i="6" s="1"/>
  <c r="H106" i="9"/>
  <c r="H34" i="9"/>
  <c r="Z34" i="9" s="1"/>
  <c r="J61" i="6"/>
  <c r="J209" i="6"/>
  <c r="J284" i="6" s="1"/>
  <c r="G177" i="9" s="1"/>
  <c r="D297" i="6"/>
  <c r="J222" i="6"/>
  <c r="J297" i="6" s="1"/>
  <c r="G190" i="9" s="1"/>
  <c r="D299" i="6"/>
  <c r="J224" i="6"/>
  <c r="J299" i="6" s="1"/>
  <c r="G192" i="9" s="1"/>
  <c r="J220" i="13"/>
  <c r="J295" i="13" s="1"/>
  <c r="J216" i="6"/>
  <c r="J291" i="6" s="1"/>
  <c r="G184" i="9" s="1"/>
  <c r="J208" i="13"/>
  <c r="J283" i="13" s="1"/>
  <c r="D295" i="6"/>
  <c r="J220" i="6"/>
  <c r="J295" i="6" s="1"/>
  <c r="J224" i="13"/>
  <c r="J299" i="13" s="1"/>
  <c r="J215" i="6"/>
  <c r="J290" i="6" s="1"/>
  <c r="D292" i="6"/>
  <c r="J217" i="6"/>
  <c r="J292" i="6" s="1"/>
  <c r="J223" i="6"/>
  <c r="J298" i="6" s="1"/>
  <c r="D42" i="9"/>
  <c r="V42" i="9" s="1"/>
  <c r="J215" i="12"/>
  <c r="J290" i="12" s="1"/>
  <c r="D183" i="9" s="1"/>
  <c r="J216" i="13"/>
  <c r="J291" i="13" s="1"/>
  <c r="J214" i="12"/>
  <c r="J289" i="12" s="1"/>
  <c r="D182" i="9" s="1"/>
  <c r="J219" i="12"/>
  <c r="J294" i="12" s="1"/>
  <c r="J222" i="13"/>
  <c r="J297" i="13" s="1"/>
  <c r="J212" i="13"/>
  <c r="J287" i="13" s="1"/>
  <c r="F180" i="9" s="1"/>
  <c r="J64" i="13"/>
  <c r="J219" i="13"/>
  <c r="J294" i="13" s="1"/>
  <c r="J213" i="13"/>
  <c r="J288" i="13" s="1"/>
  <c r="J221" i="12"/>
  <c r="J296" i="12" s="1"/>
  <c r="J214" i="13"/>
  <c r="J289" i="13" s="1"/>
  <c r="J61" i="13"/>
  <c r="J210" i="13"/>
  <c r="J285" i="13" s="1"/>
  <c r="J223" i="13"/>
  <c r="J298" i="13" s="1"/>
  <c r="F191" i="9" s="1"/>
  <c r="J218" i="12"/>
  <c r="J293" i="12" s="1"/>
  <c r="J209" i="13"/>
  <c r="J284" i="13" s="1"/>
  <c r="D283" i="12"/>
  <c r="J207" i="12"/>
  <c r="J282" i="12" s="1"/>
  <c r="D285" i="12"/>
  <c r="J209" i="12"/>
  <c r="J284" i="12" s="1"/>
  <c r="D177" i="9" s="1"/>
  <c r="J213" i="12"/>
  <c r="J288" i="12" s="1"/>
  <c r="D181" i="9" s="1"/>
  <c r="D298" i="12"/>
  <c r="J222" i="12"/>
  <c r="J297" i="12" s="1"/>
  <c r="D287" i="12"/>
  <c r="J211" i="12"/>
  <c r="J286" i="12" s="1"/>
  <c r="D292" i="12"/>
  <c r="J216" i="12"/>
  <c r="J291" i="12" s="1"/>
  <c r="D296" i="12"/>
  <c r="J220" i="12"/>
  <c r="J295" i="12" s="1"/>
  <c r="D293" i="12"/>
  <c r="J217" i="12"/>
  <c r="J292" i="12" s="1"/>
  <c r="D299" i="12"/>
  <c r="J223" i="12"/>
  <c r="J298" i="12" s="1"/>
  <c r="E40" i="9"/>
  <c r="W40" i="9" s="1"/>
  <c r="D365" i="27"/>
  <c r="E283" i="27"/>
  <c r="E357" i="27"/>
  <c r="E299" i="27"/>
  <c r="E373" i="27"/>
  <c r="D287" i="27"/>
  <c r="D361" i="27"/>
  <c r="E291" i="27"/>
  <c r="E365" i="27"/>
  <c r="E287" i="27"/>
  <c r="E361" i="27"/>
  <c r="D283" i="27"/>
  <c r="D357" i="27"/>
  <c r="D299" i="27"/>
  <c r="D373" i="27"/>
  <c r="E290" i="27"/>
  <c r="E364" i="27"/>
  <c r="D285" i="27"/>
  <c r="D359" i="27"/>
  <c r="E292" i="27"/>
  <c r="E366" i="27"/>
  <c r="E296" i="19"/>
  <c r="E370" i="19"/>
  <c r="E289" i="19"/>
  <c r="E363" i="19"/>
  <c r="E286" i="19"/>
  <c r="E360" i="19"/>
  <c r="D295" i="19"/>
  <c r="D369" i="19"/>
  <c r="E284" i="19"/>
  <c r="E358" i="19"/>
  <c r="E288" i="19"/>
  <c r="E362" i="19"/>
  <c r="E295" i="19"/>
  <c r="E369" i="19"/>
  <c r="E292" i="19"/>
  <c r="E366" i="19"/>
  <c r="D298" i="19"/>
  <c r="D372" i="19"/>
  <c r="E290" i="19"/>
  <c r="E364" i="19"/>
  <c r="E294" i="19"/>
  <c r="E368" i="19"/>
  <c r="I109" i="9"/>
  <c r="I107" i="9"/>
  <c r="H109" i="9"/>
  <c r="H179" i="9"/>
  <c r="D299" i="23"/>
  <c r="E373" i="23"/>
  <c r="L76" i="19"/>
  <c r="D373" i="6"/>
  <c r="E373" i="6"/>
  <c r="L66" i="27"/>
  <c r="J364" i="9" s="1"/>
  <c r="D48" i="9"/>
  <c r="V48" i="9" s="1"/>
  <c r="J110" i="9"/>
  <c r="J185" i="9"/>
  <c r="J109" i="9"/>
  <c r="D291" i="27"/>
  <c r="D369" i="23"/>
  <c r="J37" i="9"/>
  <c r="AB37" i="9" s="1"/>
  <c r="L65" i="27"/>
  <c r="J363" i="9" s="1"/>
  <c r="D367" i="23"/>
  <c r="I111" i="9"/>
  <c r="I42" i="9"/>
  <c r="AA42" i="9" s="1"/>
  <c r="D289" i="23"/>
  <c r="D295" i="23"/>
  <c r="D363" i="23"/>
  <c r="L68" i="23"/>
  <c r="I366" i="9" s="1"/>
  <c r="I184" i="9"/>
  <c r="E367" i="23"/>
  <c r="L78" i="19"/>
  <c r="L66" i="19"/>
  <c r="H364" i="9" s="1"/>
  <c r="G179" i="9"/>
  <c r="L80" i="19"/>
  <c r="L79" i="19"/>
  <c r="D369" i="6"/>
  <c r="L77" i="19"/>
  <c r="L74" i="19"/>
  <c r="L64" i="19"/>
  <c r="H362" i="9" s="1"/>
  <c r="L70" i="19"/>
  <c r="H184" i="9"/>
  <c r="L69" i="19"/>
  <c r="H44" i="9"/>
  <c r="Z44" i="9" s="1"/>
  <c r="H112" i="9"/>
  <c r="L73" i="19"/>
  <c r="H39" i="9"/>
  <c r="Z39" i="9" s="1"/>
  <c r="E369" i="6"/>
  <c r="E367" i="6"/>
  <c r="D291" i="6"/>
  <c r="D371" i="6"/>
  <c r="G182" i="9"/>
  <c r="D365" i="6"/>
  <c r="F111" i="9"/>
  <c r="F47" i="9"/>
  <c r="X47" i="9" s="1"/>
  <c r="F41" i="9"/>
  <c r="X41" i="9" s="1"/>
  <c r="E368" i="16"/>
  <c r="D363" i="16"/>
  <c r="F254" i="9"/>
  <c r="E112" i="9"/>
  <c r="D292" i="16"/>
  <c r="J218" i="16"/>
  <c r="E115" i="9" s="1"/>
  <c r="E38" i="9"/>
  <c r="W38" i="9" s="1"/>
  <c r="D40" i="9"/>
  <c r="V40" i="9" s="1"/>
  <c r="D366" i="16"/>
  <c r="D44" i="9"/>
  <c r="V44" i="9" s="1"/>
  <c r="J219" i="16"/>
  <c r="J294" i="16" s="1"/>
  <c r="E188" i="9" s="1"/>
  <c r="D367" i="16"/>
  <c r="D365" i="16"/>
  <c r="D369" i="16"/>
  <c r="E369" i="16"/>
  <c r="D297" i="16"/>
  <c r="J214" i="16"/>
  <c r="E111" i="9" s="1"/>
  <c r="D371" i="16"/>
  <c r="J220" i="16"/>
  <c r="E117" i="9" s="1"/>
  <c r="J216" i="16"/>
  <c r="J291" i="16" s="1"/>
  <c r="E185" i="9" s="1"/>
  <c r="E363" i="16"/>
  <c r="D39" i="9"/>
  <c r="V39" i="9" s="1"/>
  <c r="D41" i="9"/>
  <c r="V41" i="9" s="1"/>
  <c r="D43" i="9"/>
  <c r="V43" i="9" s="1"/>
  <c r="D45" i="9"/>
  <c r="V45" i="9" s="1"/>
  <c r="D47" i="9"/>
  <c r="V47" i="9" s="1"/>
  <c r="J105" i="9"/>
  <c r="D38" i="9"/>
  <c r="V38" i="9" s="1"/>
  <c r="D295" i="12"/>
  <c r="D290" i="12"/>
  <c r="D35" i="9"/>
  <c r="V35" i="9" s="1"/>
  <c r="D36" i="9"/>
  <c r="V36" i="9" s="1"/>
  <c r="J33" i="9"/>
  <c r="AB33" i="9" s="1"/>
  <c r="L61" i="27"/>
  <c r="J359" i="9" s="1"/>
  <c r="J251" i="9"/>
  <c r="J178" i="9"/>
  <c r="I249" i="9"/>
  <c r="D359" i="23"/>
  <c r="H176" i="9"/>
  <c r="I105" i="9"/>
  <c r="E357" i="23"/>
  <c r="E283" i="6"/>
  <c r="H178" i="9"/>
  <c r="E357" i="6"/>
  <c r="H251" i="9"/>
  <c r="D358" i="6"/>
  <c r="D284" i="6"/>
  <c r="H254" i="9"/>
  <c r="G196" i="9"/>
  <c r="G124" i="9"/>
  <c r="H196" i="9"/>
  <c r="H124" i="9"/>
  <c r="I196" i="9"/>
  <c r="I124" i="9"/>
  <c r="J188" i="9"/>
  <c r="J116" i="9"/>
  <c r="J292" i="16"/>
  <c r="E186" i="9" s="1"/>
  <c r="E114" i="9"/>
  <c r="J296" i="16"/>
  <c r="E190" i="9" s="1"/>
  <c r="E118" i="9"/>
  <c r="G195" i="9"/>
  <c r="G123" i="9"/>
  <c r="G178" i="9"/>
  <c r="G106" i="9"/>
  <c r="J189" i="9"/>
  <c r="J117" i="9"/>
  <c r="F185" i="9"/>
  <c r="F113" i="9"/>
  <c r="J191" i="9"/>
  <c r="J119" i="9"/>
  <c r="J179" i="9"/>
  <c r="J107" i="9"/>
  <c r="D105" i="9"/>
  <c r="J298" i="16"/>
  <c r="E192" i="9" s="1"/>
  <c r="E120" i="9"/>
  <c r="F179" i="9"/>
  <c r="F107" i="9"/>
  <c r="G193" i="9"/>
  <c r="G121" i="9"/>
  <c r="J186" i="9"/>
  <c r="J114" i="9"/>
  <c r="J193" i="9"/>
  <c r="J121" i="9"/>
  <c r="D109" i="9"/>
  <c r="J300" i="16"/>
  <c r="E194" i="9" s="1"/>
  <c r="E122" i="9"/>
  <c r="F193" i="9"/>
  <c r="F121" i="9"/>
  <c r="H192" i="9"/>
  <c r="H120" i="9"/>
  <c r="I195" i="9"/>
  <c r="I123" i="9"/>
  <c r="J196" i="9"/>
  <c r="J124" i="9"/>
  <c r="J285" i="16"/>
  <c r="E107" i="9"/>
  <c r="D121" i="9"/>
  <c r="H193" i="9"/>
  <c r="H121" i="9"/>
  <c r="J195" i="9"/>
  <c r="J123" i="9"/>
  <c r="J283" i="16"/>
  <c r="E105" i="9"/>
  <c r="H180" i="9"/>
  <c r="H108" i="9"/>
  <c r="H195" i="9"/>
  <c r="H123" i="9"/>
  <c r="I190" i="9"/>
  <c r="I118" i="9"/>
  <c r="I185" i="9"/>
  <c r="I113" i="9"/>
  <c r="J288" i="16"/>
  <c r="E182" i="9" s="1"/>
  <c r="E110" i="9"/>
  <c r="G176" i="9"/>
  <c r="G104" i="9"/>
  <c r="J287" i="16"/>
  <c r="E109" i="9"/>
  <c r="F194" i="9"/>
  <c r="F122" i="9"/>
  <c r="H190" i="9"/>
  <c r="H118" i="9"/>
  <c r="I189" i="9"/>
  <c r="I117" i="9"/>
  <c r="I187" i="9"/>
  <c r="I115" i="9"/>
  <c r="J187" i="9"/>
  <c r="J115" i="9"/>
  <c r="F189" i="9"/>
  <c r="F117" i="9"/>
  <c r="I191" i="9"/>
  <c r="I119" i="9"/>
  <c r="I193" i="9"/>
  <c r="I121" i="9"/>
  <c r="J194" i="9"/>
  <c r="J122" i="9"/>
  <c r="J190" i="9"/>
  <c r="J118" i="9"/>
  <c r="D122" i="9"/>
  <c r="J301" i="16"/>
  <c r="E195" i="9" s="1"/>
  <c r="E123" i="9"/>
  <c r="D124" i="9"/>
  <c r="D123" i="9"/>
  <c r="F196" i="9"/>
  <c r="F124" i="9"/>
  <c r="J299" i="16"/>
  <c r="E193" i="9" s="1"/>
  <c r="E121" i="9"/>
  <c r="G194" i="9"/>
  <c r="G122" i="9"/>
  <c r="H186" i="9"/>
  <c r="H114" i="9"/>
  <c r="G181" i="9"/>
  <c r="G109" i="9"/>
  <c r="J302" i="16"/>
  <c r="E196" i="9" s="1"/>
  <c r="E124" i="9"/>
  <c r="J297" i="16"/>
  <c r="E191" i="9" s="1"/>
  <c r="E119" i="9"/>
  <c r="F195" i="9"/>
  <c r="F123" i="9"/>
  <c r="G180" i="9"/>
  <c r="G108" i="9"/>
  <c r="H194" i="9"/>
  <c r="H122" i="9"/>
  <c r="I194" i="9"/>
  <c r="I122" i="9"/>
  <c r="I188" i="9"/>
  <c r="I116" i="9"/>
  <c r="I180" i="9"/>
  <c r="I108" i="9"/>
  <c r="E370" i="6"/>
  <c r="E372" i="6"/>
  <c r="D284" i="12"/>
  <c r="D288" i="12"/>
  <c r="E366" i="6"/>
  <c r="D356" i="16"/>
  <c r="J207" i="16"/>
  <c r="D289" i="12"/>
  <c r="H50" i="9"/>
  <c r="Z50" i="9" s="1"/>
  <c r="I47" i="9"/>
  <c r="AA47" i="9" s="1"/>
  <c r="AB43" i="9"/>
  <c r="E265" i="9"/>
  <c r="E48" i="9"/>
  <c r="W48" i="9" s="1"/>
  <c r="I43" i="9"/>
  <c r="AA43" i="9" s="1"/>
  <c r="AB45" i="9"/>
  <c r="V46" i="9"/>
  <c r="F50" i="9"/>
  <c r="X50" i="9" s="1"/>
  <c r="E266" i="9"/>
  <c r="E49" i="9"/>
  <c r="W49" i="9" s="1"/>
  <c r="F49" i="9"/>
  <c r="X49" i="9" s="1"/>
  <c r="G48" i="9"/>
  <c r="Y48" i="9" s="1"/>
  <c r="AB44" i="9"/>
  <c r="E33" i="9"/>
  <c r="W33" i="9" s="1"/>
  <c r="V50" i="9"/>
  <c r="H264" i="9"/>
  <c r="H47" i="9"/>
  <c r="Z47" i="9" s="1"/>
  <c r="I48" i="9"/>
  <c r="AA48" i="9" s="1"/>
  <c r="E34" i="9"/>
  <c r="W34" i="9" s="1"/>
  <c r="F51" i="9"/>
  <c r="X51" i="9" s="1"/>
  <c r="G52" i="9"/>
  <c r="Y52" i="9" s="1"/>
  <c r="J48" i="9"/>
  <c r="AB48" i="9" s="1"/>
  <c r="E264" i="9"/>
  <c r="E47" i="9"/>
  <c r="W47" i="9" s="1"/>
  <c r="G47" i="9"/>
  <c r="Y47" i="9" s="1"/>
  <c r="AB42" i="9"/>
  <c r="H49" i="9"/>
  <c r="Z49" i="9" s="1"/>
  <c r="G258" i="9"/>
  <c r="G41" i="9"/>
  <c r="Y41" i="9" s="1"/>
  <c r="E268" i="9"/>
  <c r="E51" i="9"/>
  <c r="W51" i="9" s="1"/>
  <c r="V49" i="9"/>
  <c r="G50" i="9"/>
  <c r="Y50" i="9" s="1"/>
  <c r="AB46" i="9"/>
  <c r="G45" i="9"/>
  <c r="Y45" i="9" s="1"/>
  <c r="E259" i="9"/>
  <c r="E42" i="9"/>
  <c r="W42" i="9" s="1"/>
  <c r="H263" i="9"/>
  <c r="H46" i="9"/>
  <c r="Z46" i="9" s="1"/>
  <c r="H52" i="9"/>
  <c r="Z52" i="9" s="1"/>
  <c r="J49" i="9"/>
  <c r="AB49" i="9" s="1"/>
  <c r="E262" i="9"/>
  <c r="E45" i="9"/>
  <c r="W45" i="9" s="1"/>
  <c r="E263" i="9"/>
  <c r="E46" i="9"/>
  <c r="W46" i="9" s="1"/>
  <c r="F46" i="9"/>
  <c r="X46" i="9" s="1"/>
  <c r="F44" i="9"/>
  <c r="X44" i="9" s="1"/>
  <c r="G46" i="9"/>
  <c r="Y46" i="9" s="1"/>
  <c r="G51" i="9"/>
  <c r="Y51" i="9" s="1"/>
  <c r="H51" i="9"/>
  <c r="Z51" i="9" s="1"/>
  <c r="AA41" i="9"/>
  <c r="F42" i="9"/>
  <c r="X42" i="9" s="1"/>
  <c r="V51" i="9"/>
  <c r="E260" i="9"/>
  <c r="E43" i="9"/>
  <c r="W43" i="9" s="1"/>
  <c r="E261" i="9"/>
  <c r="E44" i="9"/>
  <c r="W44" i="9" s="1"/>
  <c r="D259" i="9"/>
  <c r="E36" i="9"/>
  <c r="W36" i="9" s="1"/>
  <c r="I51" i="9"/>
  <c r="AA51" i="9" s="1"/>
  <c r="J51" i="9"/>
  <c r="AB51" i="9" s="1"/>
  <c r="E258" i="9"/>
  <c r="E41" i="9"/>
  <c r="W41" i="9" s="1"/>
  <c r="G43" i="9"/>
  <c r="Y43" i="9" s="1"/>
  <c r="I52" i="9"/>
  <c r="AA52" i="9" s="1"/>
  <c r="AA38" i="9"/>
  <c r="E254" i="9"/>
  <c r="E37" i="9"/>
  <c r="W37" i="9" s="1"/>
  <c r="F52" i="9"/>
  <c r="X52" i="9" s="1"/>
  <c r="I49" i="9"/>
  <c r="AA49" i="9" s="1"/>
  <c r="E32" i="9"/>
  <c r="W32" i="9" s="1"/>
  <c r="G42" i="9"/>
  <c r="Y42" i="9" s="1"/>
  <c r="I46" i="9"/>
  <c r="AA46" i="9" s="1"/>
  <c r="J50" i="9"/>
  <c r="AB50" i="9" s="1"/>
  <c r="V52" i="9"/>
  <c r="E269" i="9"/>
  <c r="E52" i="9"/>
  <c r="W52" i="9" s="1"/>
  <c r="I44" i="9"/>
  <c r="AA44" i="9" s="1"/>
  <c r="E267" i="9"/>
  <c r="E50" i="9"/>
  <c r="W50" i="9" s="1"/>
  <c r="F48" i="9"/>
  <c r="X48" i="9" s="1"/>
  <c r="G49" i="9"/>
  <c r="Y49" i="9" s="1"/>
  <c r="G44" i="9"/>
  <c r="Y44" i="9" s="1"/>
  <c r="Z45" i="9"/>
  <c r="I50" i="9"/>
  <c r="AA50" i="9" s="1"/>
  <c r="J52" i="9"/>
  <c r="AB52" i="9" s="1"/>
  <c r="J39" i="9"/>
  <c r="AB39" i="9" s="1"/>
  <c r="AB47" i="9"/>
  <c r="AA45" i="9"/>
  <c r="F43" i="9"/>
  <c r="X43" i="9" s="1"/>
  <c r="E358" i="13"/>
  <c r="E357" i="13"/>
  <c r="E359" i="13"/>
  <c r="D288" i="6"/>
  <c r="E371" i="13"/>
  <c r="D362" i="6"/>
  <c r="E373" i="13"/>
  <c r="E368" i="13"/>
  <c r="D358" i="16"/>
  <c r="D360" i="16"/>
  <c r="E364" i="6"/>
  <c r="J211" i="16"/>
  <c r="D362" i="16"/>
  <c r="D288" i="16"/>
  <c r="J209" i="16"/>
  <c r="E362" i="13"/>
  <c r="D366" i="6"/>
  <c r="E361" i="13"/>
  <c r="E363" i="13"/>
  <c r="E372" i="13"/>
  <c r="E367" i="13"/>
  <c r="E365" i="13"/>
  <c r="E369" i="13"/>
  <c r="E368" i="6"/>
  <c r="D290" i="27"/>
  <c r="C32" i="7"/>
  <c r="C31" i="7"/>
  <c r="C30" i="7"/>
  <c r="C29" i="7"/>
  <c r="C28" i="7"/>
  <c r="C27" i="7"/>
  <c r="C26" i="7"/>
  <c r="C23" i="7"/>
  <c r="A5" i="7"/>
  <c r="A6" i="7"/>
  <c r="D6" i="7" s="1"/>
  <c r="A7" i="7"/>
  <c r="A8" i="7"/>
  <c r="K8" i="7" s="1"/>
  <c r="K18" i="7" s="1"/>
  <c r="A9" i="7"/>
  <c r="H9" i="7" s="1"/>
  <c r="H19" i="7" s="1"/>
  <c r="A10" i="7"/>
  <c r="C10" i="7" s="1"/>
  <c r="A4" i="7"/>
  <c r="J4" i="7" s="1"/>
  <c r="I36" i="9" l="1"/>
  <c r="AA36" i="9" s="1"/>
  <c r="K64" i="23"/>
  <c r="L64" i="23" s="1"/>
  <c r="I362" i="9" s="1"/>
  <c r="G33" i="9"/>
  <c r="Y33" i="9" s="1"/>
  <c r="K61" i="6"/>
  <c r="F33" i="9"/>
  <c r="X33" i="9" s="1"/>
  <c r="K61" i="13"/>
  <c r="F36" i="9"/>
  <c r="X36" i="9" s="1"/>
  <c r="K64" i="13"/>
  <c r="H33" i="9"/>
  <c r="Z33" i="9" s="1"/>
  <c r="J120" i="9"/>
  <c r="J111" i="9"/>
  <c r="I106" i="9"/>
  <c r="I110" i="9"/>
  <c r="F116" i="9"/>
  <c r="G119" i="9"/>
  <c r="G115" i="9"/>
  <c r="D119" i="9"/>
  <c r="G114" i="9"/>
  <c r="F104" i="9"/>
  <c r="F120" i="9"/>
  <c r="G105" i="9"/>
  <c r="G112" i="9"/>
  <c r="G116" i="9"/>
  <c r="F118" i="9"/>
  <c r="D118" i="9"/>
  <c r="F115" i="9"/>
  <c r="L100" i="16"/>
  <c r="E177" i="9"/>
  <c r="L95" i="16"/>
  <c r="E179" i="9"/>
  <c r="L97" i="16"/>
  <c r="E181" i="9"/>
  <c r="L99" i="16"/>
  <c r="D189" i="9"/>
  <c r="L85" i="12"/>
  <c r="D186" i="9"/>
  <c r="L82" i="12"/>
  <c r="D187" i="9"/>
  <c r="L83" i="12"/>
  <c r="D195" i="9"/>
  <c r="L91" i="12"/>
  <c r="D193" i="9"/>
  <c r="L89" i="12"/>
  <c r="D192" i="9"/>
  <c r="L88" i="12"/>
  <c r="D194" i="9"/>
  <c r="L90" i="12"/>
  <c r="D188" i="9"/>
  <c r="L84" i="12"/>
  <c r="D196" i="9"/>
  <c r="L92" i="12"/>
  <c r="D185" i="9"/>
  <c r="L81" i="12"/>
  <c r="L63" i="23"/>
  <c r="I361" i="9" s="1"/>
  <c r="I254" i="9"/>
  <c r="H181" i="9"/>
  <c r="L65" i="19"/>
  <c r="H363" i="9" s="1"/>
  <c r="I120" i="9"/>
  <c r="L64" i="6"/>
  <c r="G362" i="9" s="1"/>
  <c r="L63" i="19"/>
  <c r="H361" i="9" s="1"/>
  <c r="J192" i="9"/>
  <c r="H252" i="9"/>
  <c r="H107" i="9"/>
  <c r="L65" i="6"/>
  <c r="G363" i="9" s="1"/>
  <c r="G120" i="9"/>
  <c r="D265" i="9"/>
  <c r="H48" i="9"/>
  <c r="Z48" i="9" s="1"/>
  <c r="F192" i="9"/>
  <c r="D120" i="9"/>
  <c r="J112" i="9"/>
  <c r="L68" i="27"/>
  <c r="J366" i="9" s="1"/>
  <c r="AB41" i="9"/>
  <c r="J113" i="9"/>
  <c r="L64" i="27"/>
  <c r="J362" i="9" s="1"/>
  <c r="L63" i="27"/>
  <c r="J361" i="9" s="1"/>
  <c r="J254" i="9"/>
  <c r="L70" i="23"/>
  <c r="I368" i="9" s="1"/>
  <c r="J108" i="9"/>
  <c r="I114" i="9"/>
  <c r="H182" i="9"/>
  <c r="I39" i="9"/>
  <c r="AA39" i="9" s="1"/>
  <c r="H110" i="9"/>
  <c r="H188" i="9"/>
  <c r="L72" i="19"/>
  <c r="H370" i="9" s="1"/>
  <c r="L68" i="6"/>
  <c r="G366" i="9" s="1"/>
  <c r="H183" i="9"/>
  <c r="L67" i="19"/>
  <c r="H365" i="9" s="1"/>
  <c r="H116" i="9"/>
  <c r="G191" i="9"/>
  <c r="H191" i="9"/>
  <c r="L75" i="19"/>
  <c r="H373" i="9" s="1"/>
  <c r="H187" i="9"/>
  <c r="L71" i="19"/>
  <c r="H369" i="9" s="1"/>
  <c r="L63" i="6"/>
  <c r="G361" i="9" s="1"/>
  <c r="H189" i="9"/>
  <c r="G186" i="9"/>
  <c r="H115" i="9"/>
  <c r="H113" i="9"/>
  <c r="H185" i="9"/>
  <c r="H42" i="9"/>
  <c r="Z42" i="9" s="1"/>
  <c r="H43" i="9"/>
  <c r="Z43" i="9" s="1"/>
  <c r="H117" i="9"/>
  <c r="G188" i="9"/>
  <c r="G118" i="9"/>
  <c r="Z41" i="9"/>
  <c r="G187" i="9"/>
  <c r="G117" i="9"/>
  <c r="H111" i="9"/>
  <c r="G39" i="9"/>
  <c r="Y39" i="9" s="1"/>
  <c r="L66" i="6"/>
  <c r="G364" i="9" s="1"/>
  <c r="F45" i="9"/>
  <c r="X45" i="9" s="1"/>
  <c r="F188" i="9"/>
  <c r="F119" i="9"/>
  <c r="L75" i="13"/>
  <c r="F373" i="9" s="1"/>
  <c r="G183" i="9"/>
  <c r="G111" i="9"/>
  <c r="L66" i="13"/>
  <c r="F364" i="9" s="1"/>
  <c r="F190" i="9"/>
  <c r="F187" i="9"/>
  <c r="F108" i="9"/>
  <c r="F258" i="9"/>
  <c r="L65" i="13"/>
  <c r="F363" i="9" s="1"/>
  <c r="E116" i="9"/>
  <c r="L63" i="13"/>
  <c r="F361" i="9" s="1"/>
  <c r="F39" i="9"/>
  <c r="X39" i="9" s="1"/>
  <c r="F184" i="9"/>
  <c r="F112" i="9"/>
  <c r="L68" i="13"/>
  <c r="F366" i="9" s="1"/>
  <c r="F182" i="9"/>
  <c r="F110" i="9"/>
  <c r="J293" i="16"/>
  <c r="E187" i="9" s="1"/>
  <c r="J295" i="16"/>
  <c r="E189" i="9" s="1"/>
  <c r="F114" i="9"/>
  <c r="E113" i="9"/>
  <c r="F181" i="9"/>
  <c r="F109" i="9"/>
  <c r="J289" i="16"/>
  <c r="E183" i="9" s="1"/>
  <c r="D261" i="9"/>
  <c r="D262" i="9"/>
  <c r="D115" i="9"/>
  <c r="D110" i="9"/>
  <c r="D114" i="9"/>
  <c r="D260" i="9"/>
  <c r="D264" i="9"/>
  <c r="D258" i="9"/>
  <c r="D116" i="9"/>
  <c r="D111" i="9"/>
  <c r="D184" i="9"/>
  <c r="D112" i="9"/>
  <c r="D117" i="9"/>
  <c r="D113" i="9"/>
  <c r="D179" i="9"/>
  <c r="D107" i="9"/>
  <c r="D32" i="9"/>
  <c r="V32" i="9" s="1"/>
  <c r="L62" i="27"/>
  <c r="J360" i="9" s="1"/>
  <c r="L69" i="23"/>
  <c r="I367" i="9" s="1"/>
  <c r="I178" i="9"/>
  <c r="J106" i="9"/>
  <c r="I34" i="9"/>
  <c r="AA34" i="9" s="1"/>
  <c r="L60" i="27"/>
  <c r="J358" i="9" s="1"/>
  <c r="J104" i="9"/>
  <c r="H372" i="9"/>
  <c r="L60" i="23"/>
  <c r="I358" i="9" s="1"/>
  <c r="I104" i="9"/>
  <c r="L61" i="23"/>
  <c r="I359" i="9" s="1"/>
  <c r="L62" i="6"/>
  <c r="G360" i="9" s="1"/>
  <c r="L60" i="6"/>
  <c r="G358" i="9" s="1"/>
  <c r="H249" i="9"/>
  <c r="L62" i="19"/>
  <c r="H360" i="9" s="1"/>
  <c r="L62" i="13"/>
  <c r="F360" i="9" s="1"/>
  <c r="H177" i="9"/>
  <c r="H105" i="9"/>
  <c r="F106" i="9"/>
  <c r="F178" i="9"/>
  <c r="L60" i="13"/>
  <c r="F358" i="9" s="1"/>
  <c r="F176" i="9"/>
  <c r="F105" i="9"/>
  <c r="F177" i="9"/>
  <c r="H371" i="9"/>
  <c r="L75" i="6"/>
  <c r="G373" i="9" s="1"/>
  <c r="G264" i="9"/>
  <c r="L74" i="23"/>
  <c r="I372" i="9" s="1"/>
  <c r="I263" i="9"/>
  <c r="L63" i="16"/>
  <c r="E361" i="9" s="1"/>
  <c r="E252" i="9"/>
  <c r="H378" i="9"/>
  <c r="H269" i="9"/>
  <c r="L78" i="23"/>
  <c r="I376" i="9" s="1"/>
  <c r="I267" i="9"/>
  <c r="L70" i="13"/>
  <c r="F368" i="9" s="1"/>
  <c r="F259" i="9"/>
  <c r="L76" i="6"/>
  <c r="G374" i="9" s="1"/>
  <c r="G265" i="9"/>
  <c r="L71" i="13"/>
  <c r="F369" i="9" s="1"/>
  <c r="F260" i="9"/>
  <c r="L66" i="23"/>
  <c r="I364" i="9" s="1"/>
  <c r="L67" i="13"/>
  <c r="F365" i="9" s="1"/>
  <c r="L72" i="13"/>
  <c r="F370" i="9" s="1"/>
  <c r="F261" i="9"/>
  <c r="L77" i="12"/>
  <c r="D375" i="9" s="1"/>
  <c r="D266" i="9"/>
  <c r="L77" i="13"/>
  <c r="F375" i="9" s="1"/>
  <c r="F266" i="9"/>
  <c r="L71" i="27"/>
  <c r="J369" i="9" s="1"/>
  <c r="L72" i="6"/>
  <c r="G370" i="9" s="1"/>
  <c r="G261" i="9"/>
  <c r="L74" i="13"/>
  <c r="F372" i="9" s="1"/>
  <c r="F263" i="9"/>
  <c r="L78" i="12"/>
  <c r="D376" i="9" s="1"/>
  <c r="D267" i="9"/>
  <c r="L75" i="27"/>
  <c r="J373" i="9" s="1"/>
  <c r="L64" i="16"/>
  <c r="E362" i="9" s="1"/>
  <c r="L80" i="6"/>
  <c r="G378" i="9" s="1"/>
  <c r="G269" i="9"/>
  <c r="L78" i="27"/>
  <c r="J376" i="9" s="1"/>
  <c r="J267" i="9"/>
  <c r="L79" i="27"/>
  <c r="J377" i="9" s="1"/>
  <c r="J268" i="9"/>
  <c r="L74" i="6"/>
  <c r="G372" i="9" s="1"/>
  <c r="G263" i="9"/>
  <c r="L76" i="23"/>
  <c r="I374" i="9" s="1"/>
  <c r="I265" i="9"/>
  <c r="L72" i="23"/>
  <c r="I370" i="9" s="1"/>
  <c r="I261" i="9"/>
  <c r="L79" i="23"/>
  <c r="I377" i="9" s="1"/>
  <c r="I268" i="9"/>
  <c r="L73" i="23"/>
  <c r="I371" i="9" s="1"/>
  <c r="L70" i="6"/>
  <c r="G368" i="9" s="1"/>
  <c r="G259" i="9"/>
  <c r="L75" i="23"/>
  <c r="I373" i="9" s="1"/>
  <c r="I264" i="9"/>
  <c r="L60" i="16"/>
  <c r="E358" i="9" s="1"/>
  <c r="E249" i="9"/>
  <c r="L79" i="12"/>
  <c r="D377" i="9" s="1"/>
  <c r="D268" i="9"/>
  <c r="H374" i="9"/>
  <c r="H265" i="9"/>
  <c r="L77" i="23"/>
  <c r="I375" i="9" s="1"/>
  <c r="I266" i="9"/>
  <c r="L79" i="13"/>
  <c r="F377" i="9" s="1"/>
  <c r="F268" i="9"/>
  <c r="L71" i="23"/>
  <c r="I369" i="9" s="1"/>
  <c r="I260" i="9"/>
  <c r="L78" i="6"/>
  <c r="G376" i="9" s="1"/>
  <c r="G267" i="9"/>
  <c r="L78" i="13"/>
  <c r="F376" i="9" s="1"/>
  <c r="F267" i="9"/>
  <c r="L80" i="23"/>
  <c r="I378" i="9" s="1"/>
  <c r="I269" i="9"/>
  <c r="L67" i="6"/>
  <c r="G365" i="9" s="1"/>
  <c r="L76" i="27"/>
  <c r="J374" i="9" s="1"/>
  <c r="J265" i="9"/>
  <c r="L77" i="6"/>
  <c r="G375" i="9" s="1"/>
  <c r="G266" i="9"/>
  <c r="L71" i="6"/>
  <c r="G369" i="9" s="1"/>
  <c r="G260" i="9"/>
  <c r="H377" i="9"/>
  <c r="H268" i="9"/>
  <c r="L61" i="16"/>
  <c r="E359" i="9" s="1"/>
  <c r="L73" i="27"/>
  <c r="J371" i="9" s="1"/>
  <c r="L76" i="13"/>
  <c r="F374" i="9" s="1"/>
  <c r="F265" i="9"/>
  <c r="H367" i="9"/>
  <c r="H260" i="9"/>
  <c r="H368" i="9"/>
  <c r="H259" i="9"/>
  <c r="L73" i="6"/>
  <c r="G371" i="9" s="1"/>
  <c r="G262" i="9"/>
  <c r="H375" i="9"/>
  <c r="H266" i="9"/>
  <c r="L62" i="23"/>
  <c r="I360" i="9" s="1"/>
  <c r="I251" i="9"/>
  <c r="H376" i="9"/>
  <c r="H267" i="9"/>
  <c r="L80" i="27"/>
  <c r="J378" i="9" s="1"/>
  <c r="J269" i="9"/>
  <c r="D269" i="9"/>
  <c r="L80" i="13"/>
  <c r="F378" i="9" s="1"/>
  <c r="F269" i="9"/>
  <c r="L69" i="27"/>
  <c r="J367" i="9" s="1"/>
  <c r="L79" i="6"/>
  <c r="G377" i="9" s="1"/>
  <c r="G268" i="9"/>
  <c r="L77" i="27"/>
  <c r="J375" i="9" s="1"/>
  <c r="J266" i="9"/>
  <c r="L74" i="27"/>
  <c r="J372" i="9" s="1"/>
  <c r="L70" i="27"/>
  <c r="J368" i="9" s="1"/>
  <c r="L62" i="16"/>
  <c r="E360" i="9" s="1"/>
  <c r="E251" i="9"/>
  <c r="L72" i="27"/>
  <c r="J370" i="9" s="1"/>
  <c r="H261" i="9"/>
  <c r="L73" i="13"/>
  <c r="F371" i="9" s="1"/>
  <c r="F262" i="9"/>
  <c r="G185" i="9"/>
  <c r="G113" i="9"/>
  <c r="J286" i="16"/>
  <c r="E108" i="9"/>
  <c r="J282" i="16"/>
  <c r="E104" i="9"/>
  <c r="D176" i="9"/>
  <c r="D104" i="9"/>
  <c r="D180" i="9"/>
  <c r="D108" i="9"/>
  <c r="D178" i="9"/>
  <c r="D106" i="9"/>
  <c r="J284" i="16"/>
  <c r="E106" i="9"/>
  <c r="H119" i="9"/>
  <c r="L69" i="6"/>
  <c r="G367" i="9" s="1"/>
  <c r="J183" i="9"/>
  <c r="L67" i="27"/>
  <c r="J365" i="9" s="1"/>
  <c r="K4" i="7"/>
  <c r="I4" i="7"/>
  <c r="L9" i="7"/>
  <c r="L19" i="7" s="1"/>
  <c r="L8" i="7"/>
  <c r="L18" i="7" s="1"/>
  <c r="M8" i="7"/>
  <c r="M18" i="7" s="1"/>
  <c r="L10" i="7"/>
  <c r="L20" i="7" s="1"/>
  <c r="F8" i="7"/>
  <c r="F18" i="7" s="1"/>
  <c r="G8" i="7"/>
  <c r="G6" i="7"/>
  <c r="H8" i="7"/>
  <c r="H18" i="7" s="1"/>
  <c r="H6" i="7"/>
  <c r="C9" i="7"/>
  <c r="F10" i="7"/>
  <c r="F20" i="7" s="1"/>
  <c r="G10" i="7"/>
  <c r="H10" i="7"/>
  <c r="H20" i="7" s="1"/>
  <c r="I8" i="7"/>
  <c r="I18" i="7" s="1"/>
  <c r="D8" i="7"/>
  <c r="D18" i="7" s="1"/>
  <c r="K9" i="7"/>
  <c r="K19" i="7" s="1"/>
  <c r="F6" i="7"/>
  <c r="E8" i="7"/>
  <c r="E18" i="7" s="1"/>
  <c r="K10" i="7"/>
  <c r="K20" i="7" s="1"/>
  <c r="D9" i="7"/>
  <c r="D19" i="7" s="1"/>
  <c r="I9" i="7"/>
  <c r="I19" i="7" s="1"/>
  <c r="M9" i="7"/>
  <c r="M19" i="7" s="1"/>
  <c r="I10" i="7"/>
  <c r="I20" i="7" s="1"/>
  <c r="M10" i="7"/>
  <c r="F9" i="7"/>
  <c r="F19" i="7" s="1"/>
  <c r="J8" i="7"/>
  <c r="J18" i="7" s="1"/>
  <c r="G9" i="7"/>
  <c r="J9" i="7"/>
  <c r="J19" i="7" s="1"/>
  <c r="J10" i="7"/>
  <c r="J20" i="7" s="1"/>
  <c r="E6" i="7"/>
  <c r="C8" i="7"/>
  <c r="D4" i="7"/>
  <c r="E4" i="7"/>
  <c r="E14" i="7" s="1"/>
  <c r="F4" i="7"/>
  <c r="G4" i="7"/>
  <c r="H4" i="7"/>
  <c r="M4" i="7"/>
  <c r="L4" i="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79" i="27"/>
  <c r="H254" i="27" s="1"/>
  <c r="H180" i="27"/>
  <c r="H255" i="27" s="1"/>
  <c r="H181" i="27"/>
  <c r="H256" i="27" s="1"/>
  <c r="H182" i="27"/>
  <c r="H257" i="27" s="1"/>
  <c r="H183" i="27"/>
  <c r="H258" i="27" s="1"/>
  <c r="H184" i="27"/>
  <c r="H185" i="27"/>
  <c r="H186" i="27"/>
  <c r="H261" i="27" s="1"/>
  <c r="H187" i="27"/>
  <c r="H262" i="27" s="1"/>
  <c r="H188" i="27"/>
  <c r="H263" i="27" s="1"/>
  <c r="H189" i="27"/>
  <c r="H264" i="27" s="1"/>
  <c r="H190" i="27"/>
  <c r="H191" i="27"/>
  <c r="H266" i="27" s="1"/>
  <c r="H192" i="27"/>
  <c r="H267" i="27" s="1"/>
  <c r="H193" i="27"/>
  <c r="H268" i="27" s="1"/>
  <c r="H194" i="27"/>
  <c r="H269" i="27" s="1"/>
  <c r="H195" i="27"/>
  <c r="H270" i="27" s="1"/>
  <c r="H196" i="27"/>
  <c r="H197" i="27"/>
  <c r="H198" i="27"/>
  <c r="H273" i="27" s="1"/>
  <c r="H199" i="27"/>
  <c r="H200" i="27"/>
  <c r="H275" i="27" s="1"/>
  <c r="H201" i="27"/>
  <c r="H202" i="27"/>
  <c r="H203" i="27"/>
  <c r="H278" i="27" s="1"/>
  <c r="H204" i="27"/>
  <c r="H279" i="27" s="1"/>
  <c r="H205" i="27"/>
  <c r="H280" i="27" s="1"/>
  <c r="H206" i="27"/>
  <c r="H281" i="27" s="1"/>
  <c r="H207" i="27"/>
  <c r="H282" i="27" s="1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79" i="27"/>
  <c r="G254" i="27" s="1"/>
  <c r="G180" i="27"/>
  <c r="G255" i="27" s="1"/>
  <c r="G181" i="27"/>
  <c r="G182" i="27"/>
  <c r="G183" i="27"/>
  <c r="G184" i="27"/>
  <c r="G185" i="27"/>
  <c r="G186" i="27"/>
  <c r="G261" i="27" s="1"/>
  <c r="G187" i="27"/>
  <c r="G188" i="27"/>
  <c r="G189" i="27"/>
  <c r="G190" i="27"/>
  <c r="G265" i="27" s="1"/>
  <c r="G191" i="27"/>
  <c r="G266" i="27" s="1"/>
  <c r="G192" i="27"/>
  <c r="G267" i="27" s="1"/>
  <c r="G193" i="27"/>
  <c r="G194" i="27"/>
  <c r="G195" i="27"/>
  <c r="G196" i="27"/>
  <c r="G197" i="27"/>
  <c r="G272" i="27" s="1"/>
  <c r="G198" i="27"/>
  <c r="G273" i="27" s="1"/>
  <c r="G199" i="27"/>
  <c r="G274" i="27" s="1"/>
  <c r="G200" i="27"/>
  <c r="G201" i="27"/>
  <c r="G202" i="27"/>
  <c r="G203" i="27"/>
  <c r="G278" i="27" s="1"/>
  <c r="G204" i="27"/>
  <c r="G279" i="27" s="1"/>
  <c r="G205" i="27"/>
  <c r="G206" i="27"/>
  <c r="G207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79" i="27"/>
  <c r="F254" i="27" s="1"/>
  <c r="F180" i="27"/>
  <c r="F255" i="27" s="1"/>
  <c r="F181" i="27"/>
  <c r="F182" i="27"/>
  <c r="F257" i="27" s="1"/>
  <c r="F183" i="27"/>
  <c r="F258" i="27" s="1"/>
  <c r="F184" i="27"/>
  <c r="F185" i="27"/>
  <c r="F186" i="27"/>
  <c r="F261" i="27" s="1"/>
  <c r="F187" i="27"/>
  <c r="F262" i="27" s="1"/>
  <c r="F188" i="27"/>
  <c r="F263" i="27" s="1"/>
  <c r="F189" i="27"/>
  <c r="F264" i="27" s="1"/>
  <c r="F190" i="27"/>
  <c r="F265" i="27" s="1"/>
  <c r="F191" i="27"/>
  <c r="F266" i="27" s="1"/>
  <c r="F192" i="27"/>
  <c r="F267" i="27" s="1"/>
  <c r="F193" i="27"/>
  <c r="F194" i="27"/>
  <c r="F269" i="27" s="1"/>
  <c r="F195" i="27"/>
  <c r="F270" i="27" s="1"/>
  <c r="F196" i="27"/>
  <c r="F271" i="27" s="1"/>
  <c r="F197" i="27"/>
  <c r="F272" i="27" s="1"/>
  <c r="F198" i="27"/>
  <c r="F273" i="27" s="1"/>
  <c r="F199" i="27"/>
  <c r="F274" i="27" s="1"/>
  <c r="F200" i="27"/>
  <c r="F275" i="27" s="1"/>
  <c r="F201" i="27"/>
  <c r="F276" i="27" s="1"/>
  <c r="F202" i="27"/>
  <c r="F277" i="27" s="1"/>
  <c r="F203" i="27"/>
  <c r="F278" i="27" s="1"/>
  <c r="F204" i="27"/>
  <c r="F279" i="27" s="1"/>
  <c r="F205" i="27"/>
  <c r="F206" i="27"/>
  <c r="F281" i="27" s="1"/>
  <c r="F207" i="27"/>
  <c r="F282" i="27" s="1"/>
  <c r="E39" i="27"/>
  <c r="E51" i="27"/>
  <c r="E52" i="27"/>
  <c r="E54" i="27"/>
  <c r="E55" i="27"/>
  <c r="E56" i="27"/>
  <c r="E57" i="27"/>
  <c r="E58" i="27"/>
  <c r="E59" i="27"/>
  <c r="E128" i="27"/>
  <c r="E129" i="27"/>
  <c r="E130" i="27"/>
  <c r="E131" i="27"/>
  <c r="E132" i="27"/>
  <c r="E133" i="27"/>
  <c r="E189" i="27"/>
  <c r="E264" i="27" s="1"/>
  <c r="E202" i="27"/>
  <c r="E277" i="27" s="1"/>
  <c r="E203" i="27"/>
  <c r="E278" i="27" s="1"/>
  <c r="E204" i="27"/>
  <c r="E205" i="27"/>
  <c r="E206" i="27"/>
  <c r="E281" i="27" s="1"/>
  <c r="E207" i="27"/>
  <c r="E252" i="27"/>
  <c r="D54" i="27"/>
  <c r="D55" i="27"/>
  <c r="D56" i="27"/>
  <c r="D57" i="27"/>
  <c r="D58" i="27"/>
  <c r="D59" i="27"/>
  <c r="D128" i="27"/>
  <c r="D129" i="27"/>
  <c r="D130" i="27"/>
  <c r="D131" i="27"/>
  <c r="D132" i="27"/>
  <c r="D133" i="27"/>
  <c r="D202" i="27"/>
  <c r="D203" i="27"/>
  <c r="D204" i="27"/>
  <c r="D205" i="27"/>
  <c r="D206" i="27"/>
  <c r="D207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C356" i="27"/>
  <c r="E127" i="27"/>
  <c r="D53" i="27"/>
  <c r="E200" i="27"/>
  <c r="E275" i="27" s="1"/>
  <c r="E126" i="27"/>
  <c r="D52" i="27"/>
  <c r="E125" i="27"/>
  <c r="D51" i="27"/>
  <c r="E198" i="27"/>
  <c r="E273" i="27" s="1"/>
  <c r="E124" i="27"/>
  <c r="D50" i="27"/>
  <c r="E123" i="27"/>
  <c r="D49" i="27"/>
  <c r="E196" i="27"/>
  <c r="E48" i="27"/>
  <c r="D122" i="27"/>
  <c r="E10" i="7"/>
  <c r="E20" i="7" s="1"/>
  <c r="D10" i="7"/>
  <c r="D20" i="7" s="1"/>
  <c r="E194" i="27"/>
  <c r="E46" i="27"/>
  <c r="D120" i="27"/>
  <c r="E45" i="27"/>
  <c r="D119" i="27"/>
  <c r="E192" i="27"/>
  <c r="E44" i="27"/>
  <c r="D118" i="27"/>
  <c r="D191" i="27"/>
  <c r="E43" i="27"/>
  <c r="D27" i="27"/>
  <c r="E116" i="27"/>
  <c r="D25" i="27"/>
  <c r="E24" i="27"/>
  <c r="D24" i="27"/>
  <c r="E115" i="27"/>
  <c r="D23" i="27"/>
  <c r="E114" i="27"/>
  <c r="E20" i="27"/>
  <c r="D187" i="27"/>
  <c r="E113" i="27"/>
  <c r="D39" i="27"/>
  <c r="E17" i="27"/>
  <c r="D38" i="27"/>
  <c r="E185" i="27"/>
  <c r="E260" i="27" s="1"/>
  <c r="D16" i="27"/>
  <c r="E37" i="27"/>
  <c r="E36" i="27"/>
  <c r="D13" i="27"/>
  <c r="E183" i="27"/>
  <c r="E258" i="27" s="1"/>
  <c r="D12" i="27"/>
  <c r="E35" i="27"/>
  <c r="D11" i="27"/>
  <c r="E34" i="27"/>
  <c r="D108" i="27"/>
  <c r="E181" i="27"/>
  <c r="D181" i="27"/>
  <c r="E7" i="27"/>
  <c r="D107" i="27"/>
  <c r="E5" i="27"/>
  <c r="D106" i="27"/>
  <c r="E179" i="27"/>
  <c r="E254" i="27" s="1"/>
  <c r="D179" i="27"/>
  <c r="E31" i="27"/>
  <c r="D3" i="27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88" i="9"/>
  <c r="L88" i="9" s="1"/>
  <c r="C89" i="9"/>
  <c r="L89" i="9" s="1"/>
  <c r="C90" i="9"/>
  <c r="L90" i="9" s="1"/>
  <c r="C91" i="9"/>
  <c r="L91" i="9" s="1"/>
  <c r="C92" i="9"/>
  <c r="L92" i="9" s="1"/>
  <c r="C93" i="9"/>
  <c r="L93" i="9" s="1"/>
  <c r="C94" i="9"/>
  <c r="L94" i="9" s="1"/>
  <c r="C95" i="9"/>
  <c r="L95" i="9" s="1"/>
  <c r="C96" i="9"/>
  <c r="L96" i="9" s="1"/>
  <c r="C97" i="9"/>
  <c r="L97" i="9" s="1"/>
  <c r="C98" i="9"/>
  <c r="L98" i="9" s="1"/>
  <c r="C99" i="9"/>
  <c r="L99" i="9" s="1"/>
  <c r="C100" i="9"/>
  <c r="L100" i="9" s="1"/>
  <c r="L101" i="9"/>
  <c r="L102" i="9"/>
  <c r="L103" i="9"/>
  <c r="C16" i="9"/>
  <c r="C17" i="9"/>
  <c r="C18" i="9"/>
  <c r="C19" i="9"/>
  <c r="C20" i="9"/>
  <c r="C21" i="9"/>
  <c r="L21" i="9" s="1"/>
  <c r="C22" i="9"/>
  <c r="C23" i="9"/>
  <c r="L23" i="9" s="1"/>
  <c r="C24" i="9"/>
  <c r="L24" i="9" s="1"/>
  <c r="C25" i="9"/>
  <c r="L25" i="9" s="1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79" i="23"/>
  <c r="H254" i="23" s="1"/>
  <c r="H180" i="23"/>
  <c r="H181" i="23"/>
  <c r="H182" i="23"/>
  <c r="H183" i="23"/>
  <c r="H184" i="23"/>
  <c r="H259" i="23" s="1"/>
  <c r="H185" i="23"/>
  <c r="H260" i="23" s="1"/>
  <c r="H186" i="23"/>
  <c r="H261" i="23" s="1"/>
  <c r="H187" i="23"/>
  <c r="H262" i="23" s="1"/>
  <c r="H188" i="23"/>
  <c r="H263" i="23" s="1"/>
  <c r="H189" i="23"/>
  <c r="H264" i="23" s="1"/>
  <c r="H190" i="23"/>
  <c r="H265" i="23" s="1"/>
  <c r="H191" i="23"/>
  <c r="H266" i="23" s="1"/>
  <c r="H192" i="23"/>
  <c r="H267" i="23" s="1"/>
  <c r="H193" i="23"/>
  <c r="H194" i="23"/>
  <c r="H195" i="23"/>
  <c r="H196" i="23"/>
  <c r="H271" i="23" s="1"/>
  <c r="H197" i="23"/>
  <c r="H272" i="23" s="1"/>
  <c r="H198" i="23"/>
  <c r="H273" i="23" s="1"/>
  <c r="H199" i="23"/>
  <c r="H274" i="23" s="1"/>
  <c r="H200" i="23"/>
  <c r="H275" i="23" s="1"/>
  <c r="H201" i="23"/>
  <c r="H276" i="23" s="1"/>
  <c r="H202" i="23"/>
  <c r="H277" i="23" s="1"/>
  <c r="H203" i="23"/>
  <c r="H278" i="23" s="1"/>
  <c r="H204" i="23"/>
  <c r="H279" i="23" s="1"/>
  <c r="H205" i="23"/>
  <c r="H206" i="23"/>
  <c r="H207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79" i="23"/>
  <c r="G254" i="23" s="1"/>
  <c r="G180" i="23"/>
  <c r="G255" i="23" s="1"/>
  <c r="G181" i="23"/>
  <c r="G256" i="23" s="1"/>
  <c r="G182" i="23"/>
  <c r="G257" i="23" s="1"/>
  <c r="G183" i="23"/>
  <c r="G184" i="23"/>
  <c r="G185" i="23"/>
  <c r="G186" i="23"/>
  <c r="G261" i="23" s="1"/>
  <c r="G187" i="23"/>
  <c r="G188" i="23"/>
  <c r="G263" i="23" s="1"/>
  <c r="G189" i="23"/>
  <c r="G264" i="23" s="1"/>
  <c r="G190" i="23"/>
  <c r="G265" i="23" s="1"/>
  <c r="G191" i="23"/>
  <c r="G266" i="23" s="1"/>
  <c r="G192" i="23"/>
  <c r="G267" i="23" s="1"/>
  <c r="G193" i="23"/>
  <c r="G268" i="23" s="1"/>
  <c r="G194" i="23"/>
  <c r="G195" i="23"/>
  <c r="G270" i="23" s="1"/>
  <c r="G196" i="23"/>
  <c r="G197" i="23"/>
  <c r="G198" i="23"/>
  <c r="G273" i="23" s="1"/>
  <c r="G199" i="23"/>
  <c r="G200" i="23"/>
  <c r="G275" i="23" s="1"/>
  <c r="G201" i="23"/>
  <c r="G276" i="23" s="1"/>
  <c r="G202" i="23"/>
  <c r="G277" i="23" s="1"/>
  <c r="G203" i="23"/>
  <c r="G278" i="23" s="1"/>
  <c r="G204" i="23"/>
  <c r="G279" i="23" s="1"/>
  <c r="G205" i="23"/>
  <c r="G206" i="23"/>
  <c r="G207" i="23"/>
  <c r="G282" i="23" s="1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79" i="23"/>
  <c r="F254" i="23" s="1"/>
  <c r="F180" i="23"/>
  <c r="F255" i="23" s="1"/>
  <c r="F181" i="23"/>
  <c r="F182" i="23"/>
  <c r="F257" i="23" s="1"/>
  <c r="F183" i="23"/>
  <c r="F184" i="23"/>
  <c r="F185" i="23"/>
  <c r="F186" i="23"/>
  <c r="F261" i="23" s="1"/>
  <c r="F187" i="23"/>
  <c r="F262" i="23" s="1"/>
  <c r="F188" i="23"/>
  <c r="F189" i="23"/>
  <c r="F264" i="23" s="1"/>
  <c r="F190" i="23"/>
  <c r="F265" i="23" s="1"/>
  <c r="F191" i="23"/>
  <c r="F266" i="23" s="1"/>
  <c r="F192" i="23"/>
  <c r="F267" i="23" s="1"/>
  <c r="F193" i="23"/>
  <c r="F194" i="23"/>
  <c r="F269" i="23" s="1"/>
  <c r="F195" i="23"/>
  <c r="F270" i="23" s="1"/>
  <c r="F196" i="23"/>
  <c r="F271" i="23" s="1"/>
  <c r="F197" i="23"/>
  <c r="F198" i="23"/>
  <c r="F273" i="23" s="1"/>
  <c r="F199" i="23"/>
  <c r="F200" i="23"/>
  <c r="F201" i="23"/>
  <c r="F276" i="23" s="1"/>
  <c r="F202" i="23"/>
  <c r="F277" i="23" s="1"/>
  <c r="F203" i="23"/>
  <c r="F278" i="23" s="1"/>
  <c r="F204" i="23"/>
  <c r="F279" i="23" s="1"/>
  <c r="F205" i="23"/>
  <c r="F206" i="23"/>
  <c r="F207" i="23"/>
  <c r="E26" i="23"/>
  <c r="E53" i="23"/>
  <c r="E54" i="23"/>
  <c r="E55" i="23"/>
  <c r="E56" i="23"/>
  <c r="E57" i="23"/>
  <c r="E58" i="23"/>
  <c r="E59" i="23"/>
  <c r="E128" i="23"/>
  <c r="E129" i="23"/>
  <c r="E130" i="23"/>
  <c r="E131" i="23"/>
  <c r="E132" i="23"/>
  <c r="E133" i="23"/>
  <c r="E180" i="23"/>
  <c r="E255" i="23" s="1"/>
  <c r="E186" i="23"/>
  <c r="E202" i="23"/>
  <c r="E277" i="23" s="1"/>
  <c r="E203" i="23"/>
  <c r="E278" i="23" s="1"/>
  <c r="E204" i="23"/>
  <c r="E279" i="23" s="1"/>
  <c r="E205" i="23"/>
  <c r="E206" i="23"/>
  <c r="E207" i="23"/>
  <c r="E252" i="23"/>
  <c r="D54" i="23"/>
  <c r="D55" i="23"/>
  <c r="D56" i="23"/>
  <c r="D57" i="23"/>
  <c r="D58" i="23"/>
  <c r="D59" i="23"/>
  <c r="D124" i="23"/>
  <c r="D128" i="23"/>
  <c r="D129" i="23"/>
  <c r="D130" i="23"/>
  <c r="D131" i="23"/>
  <c r="D132" i="23"/>
  <c r="D133" i="23"/>
  <c r="D202" i="23"/>
  <c r="D203" i="23"/>
  <c r="D204" i="23"/>
  <c r="D205" i="23"/>
  <c r="D206" i="23"/>
  <c r="D207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6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180" i="19"/>
  <c r="D180" i="19"/>
  <c r="E180" i="19"/>
  <c r="E255" i="19" s="1"/>
  <c r="F180" i="19"/>
  <c r="F255" i="19" s="1"/>
  <c r="G180" i="19"/>
  <c r="G255" i="19" s="1"/>
  <c r="H180" i="19"/>
  <c r="H255" i="19" s="1"/>
  <c r="C181" i="19"/>
  <c r="D181" i="19"/>
  <c r="E181" i="19"/>
  <c r="E256" i="19" s="1"/>
  <c r="F181" i="19"/>
  <c r="F256" i="19" s="1"/>
  <c r="G181" i="19"/>
  <c r="H181" i="19"/>
  <c r="H256" i="19" s="1"/>
  <c r="C182" i="19"/>
  <c r="D182" i="19"/>
  <c r="E182" i="19"/>
  <c r="E257" i="19" s="1"/>
  <c r="F182" i="19"/>
  <c r="F257" i="19" s="1"/>
  <c r="G182" i="19"/>
  <c r="G257" i="19" s="1"/>
  <c r="H182" i="19"/>
  <c r="H257" i="19" s="1"/>
  <c r="C183" i="19"/>
  <c r="D183" i="19"/>
  <c r="E183" i="19"/>
  <c r="E258" i="19" s="1"/>
  <c r="F183" i="19"/>
  <c r="F258" i="19" s="1"/>
  <c r="G183" i="19"/>
  <c r="G258" i="19" s="1"/>
  <c r="H183" i="19"/>
  <c r="H258" i="19" s="1"/>
  <c r="C184" i="19"/>
  <c r="D184" i="19"/>
  <c r="E184" i="19"/>
  <c r="F184" i="19"/>
  <c r="F259" i="19" s="1"/>
  <c r="G184" i="19"/>
  <c r="G259" i="19" s="1"/>
  <c r="H184" i="19"/>
  <c r="H259" i="19" s="1"/>
  <c r="C185" i="19"/>
  <c r="D185" i="19"/>
  <c r="E185" i="19"/>
  <c r="F185" i="19"/>
  <c r="F260" i="19" s="1"/>
  <c r="G185" i="19"/>
  <c r="G260" i="19" s="1"/>
  <c r="H185" i="19"/>
  <c r="H260" i="19" s="1"/>
  <c r="C186" i="19"/>
  <c r="D186" i="19"/>
  <c r="E186" i="19"/>
  <c r="F186" i="19"/>
  <c r="F261" i="19" s="1"/>
  <c r="G186" i="19"/>
  <c r="G261" i="19" s="1"/>
  <c r="H186" i="19"/>
  <c r="C187" i="19"/>
  <c r="D187" i="19"/>
  <c r="E187" i="19"/>
  <c r="E262" i="19" s="1"/>
  <c r="F187" i="19"/>
  <c r="F262" i="19" s="1"/>
  <c r="G187" i="19"/>
  <c r="G262" i="19" s="1"/>
  <c r="H187" i="19"/>
  <c r="H262" i="19" s="1"/>
  <c r="C188" i="19"/>
  <c r="D188" i="19"/>
  <c r="E188" i="19"/>
  <c r="E263" i="19" s="1"/>
  <c r="F188" i="19"/>
  <c r="G188" i="19"/>
  <c r="G263" i="19" s="1"/>
  <c r="H188" i="19"/>
  <c r="H263" i="19" s="1"/>
  <c r="C189" i="19"/>
  <c r="D189" i="19"/>
  <c r="E189" i="19"/>
  <c r="E264" i="19" s="1"/>
  <c r="F189" i="19"/>
  <c r="F264" i="19" s="1"/>
  <c r="G189" i="19"/>
  <c r="G264" i="19" s="1"/>
  <c r="H189" i="19"/>
  <c r="H264" i="19" s="1"/>
  <c r="C190" i="19"/>
  <c r="D190" i="19"/>
  <c r="E190" i="19"/>
  <c r="E265" i="19" s="1"/>
  <c r="F190" i="19"/>
  <c r="F265" i="19" s="1"/>
  <c r="G190" i="19"/>
  <c r="G265" i="19" s="1"/>
  <c r="H190" i="19"/>
  <c r="H265" i="19" s="1"/>
  <c r="C191" i="19"/>
  <c r="D191" i="19"/>
  <c r="E191" i="19"/>
  <c r="E266" i="19" s="1"/>
  <c r="F191" i="19"/>
  <c r="G191" i="19"/>
  <c r="G266" i="19" s="1"/>
  <c r="H191" i="19"/>
  <c r="H266" i="19" s="1"/>
  <c r="C192" i="19"/>
  <c r="D192" i="19"/>
  <c r="E192" i="19"/>
  <c r="E267" i="19" s="1"/>
  <c r="F192" i="19"/>
  <c r="F267" i="19" s="1"/>
  <c r="G192" i="19"/>
  <c r="H192" i="19"/>
  <c r="C193" i="19"/>
  <c r="D193" i="19"/>
  <c r="E193" i="19"/>
  <c r="E268" i="19" s="1"/>
  <c r="F193" i="19"/>
  <c r="F268" i="19" s="1"/>
  <c r="G193" i="19"/>
  <c r="G268" i="19" s="1"/>
  <c r="H193" i="19"/>
  <c r="H268" i="19" s="1"/>
  <c r="C194" i="19"/>
  <c r="D194" i="19"/>
  <c r="E194" i="19"/>
  <c r="E269" i="19" s="1"/>
  <c r="F194" i="19"/>
  <c r="G194" i="19"/>
  <c r="H194" i="19"/>
  <c r="C195" i="19"/>
  <c r="D195" i="19"/>
  <c r="E195" i="19"/>
  <c r="E270" i="19" s="1"/>
  <c r="F195" i="19"/>
  <c r="F270" i="19" s="1"/>
  <c r="G195" i="19"/>
  <c r="G270" i="19" s="1"/>
  <c r="H195" i="19"/>
  <c r="H270" i="19" s="1"/>
  <c r="C196" i="19"/>
  <c r="D196" i="19"/>
  <c r="E196" i="19"/>
  <c r="E271" i="19" s="1"/>
  <c r="F196" i="19"/>
  <c r="F271" i="19" s="1"/>
  <c r="G196" i="19"/>
  <c r="G271" i="19" s="1"/>
  <c r="H196" i="19"/>
  <c r="H271" i="19" s="1"/>
  <c r="C197" i="19"/>
  <c r="D197" i="19"/>
  <c r="E197" i="19"/>
  <c r="E272" i="19" s="1"/>
  <c r="F197" i="19"/>
  <c r="F272" i="19" s="1"/>
  <c r="G197" i="19"/>
  <c r="G272" i="19" s="1"/>
  <c r="H197" i="19"/>
  <c r="H272" i="19" s="1"/>
  <c r="C198" i="19"/>
  <c r="D198" i="19"/>
  <c r="E198" i="19"/>
  <c r="E273" i="19" s="1"/>
  <c r="F198" i="19"/>
  <c r="F273" i="19" s="1"/>
  <c r="G198" i="19"/>
  <c r="G273" i="19" s="1"/>
  <c r="H198" i="19"/>
  <c r="C199" i="19"/>
  <c r="D199" i="19"/>
  <c r="E199" i="19"/>
  <c r="E274" i="19" s="1"/>
  <c r="F199" i="19"/>
  <c r="F274" i="19" s="1"/>
  <c r="G199" i="19"/>
  <c r="G274" i="19" s="1"/>
  <c r="H199" i="19"/>
  <c r="H274" i="19" s="1"/>
  <c r="C200" i="19"/>
  <c r="D200" i="19"/>
  <c r="E200" i="19"/>
  <c r="E275" i="19" s="1"/>
  <c r="F200" i="19"/>
  <c r="F275" i="19" s="1"/>
  <c r="G200" i="19"/>
  <c r="G275" i="19" s="1"/>
  <c r="H200" i="19"/>
  <c r="H275" i="19" s="1"/>
  <c r="C201" i="19"/>
  <c r="D201" i="19"/>
  <c r="E201" i="19"/>
  <c r="E276" i="19" s="1"/>
  <c r="F201" i="19"/>
  <c r="F276" i="19" s="1"/>
  <c r="G201" i="19"/>
  <c r="G276" i="19" s="1"/>
  <c r="H201" i="19"/>
  <c r="H276" i="19" s="1"/>
  <c r="C202" i="19"/>
  <c r="D202" i="19"/>
  <c r="E202" i="19"/>
  <c r="F202" i="19"/>
  <c r="G202" i="19"/>
  <c r="G277" i="19" s="1"/>
  <c r="H202" i="19"/>
  <c r="H277" i="19" s="1"/>
  <c r="C203" i="19"/>
  <c r="D203" i="19"/>
  <c r="E203" i="19"/>
  <c r="E278" i="19" s="1"/>
  <c r="F203" i="19"/>
  <c r="F278" i="19" s="1"/>
  <c r="G203" i="19"/>
  <c r="G278" i="19" s="1"/>
  <c r="H203" i="19"/>
  <c r="H278" i="19" s="1"/>
  <c r="C204" i="19"/>
  <c r="D204" i="19"/>
  <c r="E204" i="19"/>
  <c r="E279" i="19" s="1"/>
  <c r="F204" i="19"/>
  <c r="F279" i="19" s="1"/>
  <c r="G204" i="19"/>
  <c r="G279" i="19" s="1"/>
  <c r="H204" i="19"/>
  <c r="H279" i="19" s="1"/>
  <c r="C205" i="19"/>
  <c r="D205" i="19"/>
  <c r="E205" i="19"/>
  <c r="E280" i="19" s="1"/>
  <c r="F205" i="19"/>
  <c r="F280" i="19" s="1"/>
  <c r="G205" i="19"/>
  <c r="G280" i="19" s="1"/>
  <c r="H205" i="19"/>
  <c r="H280" i="19" s="1"/>
  <c r="C206" i="19"/>
  <c r="D206" i="19"/>
  <c r="E206" i="19"/>
  <c r="F206" i="19"/>
  <c r="G206" i="19"/>
  <c r="G281" i="19" s="1"/>
  <c r="H206" i="19"/>
  <c r="H281" i="19" s="1"/>
  <c r="C207" i="19"/>
  <c r="D207" i="19"/>
  <c r="E207" i="19"/>
  <c r="E282" i="19" s="1"/>
  <c r="F207" i="19"/>
  <c r="F282" i="19" s="1"/>
  <c r="G207" i="19"/>
  <c r="G282" i="19" s="1"/>
  <c r="H207" i="19"/>
  <c r="H282" i="19" s="1"/>
  <c r="C106" i="19"/>
  <c r="D106" i="19"/>
  <c r="E106" i="19"/>
  <c r="F106" i="19"/>
  <c r="G106" i="19"/>
  <c r="H106" i="19"/>
  <c r="C107" i="19"/>
  <c r="D107" i="19"/>
  <c r="E107" i="19"/>
  <c r="F107" i="19"/>
  <c r="G107" i="19"/>
  <c r="H107" i="19"/>
  <c r="C108" i="19"/>
  <c r="D108" i="19"/>
  <c r="E108" i="19"/>
  <c r="F108" i="19"/>
  <c r="G108" i="19"/>
  <c r="H108" i="19"/>
  <c r="C109" i="19"/>
  <c r="D109" i="19"/>
  <c r="E109" i="19"/>
  <c r="F109" i="19"/>
  <c r="G109" i="19"/>
  <c r="H109" i="19"/>
  <c r="C110" i="19"/>
  <c r="D110" i="19"/>
  <c r="E110" i="19"/>
  <c r="F110" i="19"/>
  <c r="G110" i="19"/>
  <c r="H110" i="19"/>
  <c r="C111" i="19"/>
  <c r="D111" i="19"/>
  <c r="E111" i="19"/>
  <c r="F111" i="19"/>
  <c r="G111" i="19"/>
  <c r="H111" i="19"/>
  <c r="C112" i="19"/>
  <c r="D112" i="19"/>
  <c r="E112" i="19"/>
  <c r="F112" i="19"/>
  <c r="G112" i="19"/>
  <c r="H112" i="19"/>
  <c r="C113" i="19"/>
  <c r="D113" i="19"/>
  <c r="E113" i="19"/>
  <c r="F113" i="19"/>
  <c r="G113" i="19"/>
  <c r="H113" i="19"/>
  <c r="C114" i="19"/>
  <c r="D114" i="19"/>
  <c r="E114" i="19"/>
  <c r="F114" i="19"/>
  <c r="G114" i="19"/>
  <c r="H114" i="19"/>
  <c r="C115" i="19"/>
  <c r="D115" i="19"/>
  <c r="E115" i="19"/>
  <c r="F115" i="19"/>
  <c r="G115" i="19"/>
  <c r="H115" i="19"/>
  <c r="C116" i="19"/>
  <c r="D116" i="19"/>
  <c r="E116" i="19"/>
  <c r="F116" i="19"/>
  <c r="G116" i="19"/>
  <c r="H116" i="19"/>
  <c r="C117" i="19"/>
  <c r="D117" i="19"/>
  <c r="E117" i="19"/>
  <c r="F117" i="19"/>
  <c r="G117" i="19"/>
  <c r="H117" i="19"/>
  <c r="C118" i="19"/>
  <c r="D118" i="19"/>
  <c r="E118" i="19"/>
  <c r="F118" i="19"/>
  <c r="G118" i="19"/>
  <c r="H118" i="19"/>
  <c r="C119" i="19"/>
  <c r="D119" i="19"/>
  <c r="E119" i="19"/>
  <c r="F119" i="19"/>
  <c r="G119" i="19"/>
  <c r="H119" i="19"/>
  <c r="C120" i="19"/>
  <c r="D120" i="19"/>
  <c r="E120" i="19"/>
  <c r="F120" i="19"/>
  <c r="G120" i="19"/>
  <c r="H120" i="19"/>
  <c r="C121" i="19"/>
  <c r="D121" i="19"/>
  <c r="E121" i="19"/>
  <c r="F121" i="19"/>
  <c r="G121" i="19"/>
  <c r="H121" i="19"/>
  <c r="C122" i="19"/>
  <c r="D122" i="19"/>
  <c r="E122" i="19"/>
  <c r="F122" i="19"/>
  <c r="G122" i="19"/>
  <c r="H122" i="19"/>
  <c r="C123" i="19"/>
  <c r="D123" i="19"/>
  <c r="E123" i="19"/>
  <c r="F123" i="19"/>
  <c r="G123" i="19"/>
  <c r="H123" i="19"/>
  <c r="C124" i="19"/>
  <c r="D124" i="19"/>
  <c r="E124" i="19"/>
  <c r="F124" i="19"/>
  <c r="G124" i="19"/>
  <c r="H124" i="19"/>
  <c r="C125" i="19"/>
  <c r="D125" i="19"/>
  <c r="E125" i="19"/>
  <c r="F125" i="19"/>
  <c r="G125" i="19"/>
  <c r="H125" i="19"/>
  <c r="C126" i="19"/>
  <c r="D126" i="19"/>
  <c r="E126" i="19"/>
  <c r="F126" i="19"/>
  <c r="G126" i="19"/>
  <c r="H126" i="19"/>
  <c r="C127" i="19"/>
  <c r="D127" i="19"/>
  <c r="E127" i="19"/>
  <c r="F127" i="19"/>
  <c r="G127" i="19"/>
  <c r="H127" i="19"/>
  <c r="C128" i="19"/>
  <c r="D128" i="19"/>
  <c r="E128" i="19"/>
  <c r="F128" i="19"/>
  <c r="G128" i="19"/>
  <c r="H128" i="19"/>
  <c r="C129" i="19"/>
  <c r="D129" i="19"/>
  <c r="E129" i="19"/>
  <c r="F129" i="19"/>
  <c r="G129" i="19"/>
  <c r="H129" i="19"/>
  <c r="C130" i="19"/>
  <c r="D130" i="19"/>
  <c r="E130" i="19"/>
  <c r="F130" i="19"/>
  <c r="G130" i="19"/>
  <c r="H130" i="19"/>
  <c r="C131" i="19"/>
  <c r="D131" i="19"/>
  <c r="E131" i="19"/>
  <c r="F131" i="19"/>
  <c r="G131" i="19"/>
  <c r="H131" i="19"/>
  <c r="C132" i="19"/>
  <c r="D132" i="19"/>
  <c r="E132" i="19"/>
  <c r="F132" i="19"/>
  <c r="G132" i="19"/>
  <c r="H132" i="19"/>
  <c r="C133" i="19"/>
  <c r="D133" i="19"/>
  <c r="E133" i="19"/>
  <c r="F133" i="19"/>
  <c r="G133" i="19"/>
  <c r="H133" i="19"/>
  <c r="C32" i="19"/>
  <c r="D32" i="19"/>
  <c r="E32" i="19"/>
  <c r="F32" i="19"/>
  <c r="G32" i="19"/>
  <c r="H32" i="19"/>
  <c r="C33" i="19"/>
  <c r="D33" i="19"/>
  <c r="E33" i="19"/>
  <c r="F33" i="19"/>
  <c r="G33" i="19"/>
  <c r="H33" i="19"/>
  <c r="C34" i="19"/>
  <c r="D34" i="19"/>
  <c r="E34" i="19"/>
  <c r="F34" i="19"/>
  <c r="G34" i="19"/>
  <c r="H34" i="19"/>
  <c r="C35" i="19"/>
  <c r="D35" i="19"/>
  <c r="E35" i="19"/>
  <c r="F35" i="19"/>
  <c r="G35" i="19"/>
  <c r="H35" i="19"/>
  <c r="C36" i="19"/>
  <c r="D36" i="19"/>
  <c r="E36" i="19"/>
  <c r="F36" i="19"/>
  <c r="G36" i="19"/>
  <c r="H36" i="19"/>
  <c r="C37" i="19"/>
  <c r="D37" i="19"/>
  <c r="E37" i="19"/>
  <c r="F37" i="19"/>
  <c r="G37" i="19"/>
  <c r="H37" i="19"/>
  <c r="C38" i="19"/>
  <c r="D38" i="19"/>
  <c r="E38" i="19"/>
  <c r="F38" i="19"/>
  <c r="G38" i="19"/>
  <c r="H38" i="19"/>
  <c r="C39" i="19"/>
  <c r="D39" i="19"/>
  <c r="E39" i="19"/>
  <c r="F39" i="19"/>
  <c r="G39" i="19"/>
  <c r="H39" i="19"/>
  <c r="C40" i="19"/>
  <c r="D40" i="19"/>
  <c r="E40" i="19"/>
  <c r="F40" i="19"/>
  <c r="G40" i="19"/>
  <c r="H40" i="19"/>
  <c r="C41" i="19"/>
  <c r="D41" i="19"/>
  <c r="E41" i="19"/>
  <c r="F41" i="19"/>
  <c r="G41" i="19"/>
  <c r="H41" i="19"/>
  <c r="C42" i="19"/>
  <c r="D42" i="19"/>
  <c r="E42" i="19"/>
  <c r="F42" i="19"/>
  <c r="G42" i="19"/>
  <c r="H42" i="19"/>
  <c r="C43" i="19"/>
  <c r="D43" i="19"/>
  <c r="E43" i="19"/>
  <c r="F43" i="19"/>
  <c r="G43" i="19"/>
  <c r="H43" i="19"/>
  <c r="C44" i="19"/>
  <c r="D44" i="19"/>
  <c r="E44" i="19"/>
  <c r="F44" i="19"/>
  <c r="G44" i="19"/>
  <c r="H44" i="19"/>
  <c r="C45" i="19"/>
  <c r="D45" i="19"/>
  <c r="E45" i="19"/>
  <c r="F45" i="19"/>
  <c r="G45" i="19"/>
  <c r="H45" i="19"/>
  <c r="C46" i="19"/>
  <c r="D46" i="19"/>
  <c r="E46" i="19"/>
  <c r="F46" i="19"/>
  <c r="G46" i="19"/>
  <c r="H46" i="19"/>
  <c r="C47" i="19"/>
  <c r="D47" i="19"/>
  <c r="E47" i="19"/>
  <c r="F47" i="19"/>
  <c r="G47" i="19"/>
  <c r="H47" i="19"/>
  <c r="C48" i="19"/>
  <c r="D48" i="19"/>
  <c r="E48" i="19"/>
  <c r="F48" i="19"/>
  <c r="G48" i="19"/>
  <c r="H48" i="19"/>
  <c r="C49" i="19"/>
  <c r="D49" i="19"/>
  <c r="E49" i="19"/>
  <c r="F49" i="19"/>
  <c r="G49" i="19"/>
  <c r="H49" i="19"/>
  <c r="C50" i="19"/>
  <c r="D50" i="19"/>
  <c r="E50" i="19"/>
  <c r="F50" i="19"/>
  <c r="G50" i="19"/>
  <c r="H50" i="19"/>
  <c r="C51" i="19"/>
  <c r="D51" i="19"/>
  <c r="E51" i="19"/>
  <c r="F51" i="19"/>
  <c r="G51" i="19"/>
  <c r="H51" i="19"/>
  <c r="C52" i="19"/>
  <c r="D52" i="19"/>
  <c r="E52" i="19"/>
  <c r="F52" i="19"/>
  <c r="G52" i="19"/>
  <c r="H52" i="19"/>
  <c r="C53" i="19"/>
  <c r="D53" i="19"/>
  <c r="E53" i="19"/>
  <c r="F53" i="19"/>
  <c r="G53" i="19"/>
  <c r="H53" i="19"/>
  <c r="C54" i="19"/>
  <c r="D54" i="19"/>
  <c r="E54" i="19"/>
  <c r="F54" i="19"/>
  <c r="G54" i="19"/>
  <c r="H54" i="19"/>
  <c r="C55" i="19"/>
  <c r="D55" i="19"/>
  <c r="E55" i="19"/>
  <c r="F55" i="19"/>
  <c r="G55" i="19"/>
  <c r="H55" i="19"/>
  <c r="C56" i="19"/>
  <c r="D56" i="19"/>
  <c r="E56" i="19"/>
  <c r="F56" i="19"/>
  <c r="G56" i="19"/>
  <c r="H56" i="19"/>
  <c r="C57" i="19"/>
  <c r="D57" i="19"/>
  <c r="E57" i="19"/>
  <c r="F57" i="19"/>
  <c r="G57" i="19"/>
  <c r="H57" i="19"/>
  <c r="C58" i="19"/>
  <c r="D58" i="19"/>
  <c r="E58" i="19"/>
  <c r="F58" i="19"/>
  <c r="G58" i="19"/>
  <c r="H58" i="19"/>
  <c r="C59" i="19"/>
  <c r="D59" i="19"/>
  <c r="E59" i="19"/>
  <c r="F59" i="19"/>
  <c r="G59" i="19"/>
  <c r="H59" i="19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180" i="6"/>
  <c r="D180" i="6"/>
  <c r="E180" i="6"/>
  <c r="F180" i="6"/>
  <c r="G180" i="6"/>
  <c r="H180" i="6"/>
  <c r="C181" i="6"/>
  <c r="D181" i="6"/>
  <c r="E181" i="6"/>
  <c r="F181" i="6"/>
  <c r="G181" i="6"/>
  <c r="H181" i="6"/>
  <c r="C182" i="6"/>
  <c r="D182" i="6"/>
  <c r="E182" i="6"/>
  <c r="F182" i="6"/>
  <c r="G182" i="6"/>
  <c r="H182" i="6"/>
  <c r="C183" i="6"/>
  <c r="D183" i="6"/>
  <c r="E183" i="6"/>
  <c r="F183" i="6"/>
  <c r="G183" i="6"/>
  <c r="H183" i="6"/>
  <c r="C184" i="6"/>
  <c r="D184" i="6"/>
  <c r="E184" i="6"/>
  <c r="F184" i="6"/>
  <c r="G184" i="6"/>
  <c r="H184" i="6"/>
  <c r="C185" i="6"/>
  <c r="D185" i="6"/>
  <c r="E185" i="6"/>
  <c r="F185" i="6"/>
  <c r="G185" i="6"/>
  <c r="H185" i="6"/>
  <c r="C186" i="6"/>
  <c r="D186" i="6"/>
  <c r="E186" i="6"/>
  <c r="F186" i="6"/>
  <c r="G186" i="6"/>
  <c r="H186" i="6"/>
  <c r="C187" i="6"/>
  <c r="D187" i="6"/>
  <c r="E187" i="6"/>
  <c r="F187" i="6"/>
  <c r="G187" i="6"/>
  <c r="H187" i="6"/>
  <c r="C188" i="6"/>
  <c r="D188" i="6"/>
  <c r="E188" i="6"/>
  <c r="F188" i="6"/>
  <c r="G188" i="6"/>
  <c r="H188" i="6"/>
  <c r="C189" i="6"/>
  <c r="D189" i="6"/>
  <c r="E189" i="6"/>
  <c r="F189" i="6"/>
  <c r="G189" i="6"/>
  <c r="H189" i="6"/>
  <c r="C190" i="6"/>
  <c r="D190" i="6"/>
  <c r="E190" i="6"/>
  <c r="F190" i="6"/>
  <c r="G190" i="6"/>
  <c r="H190" i="6"/>
  <c r="C191" i="6"/>
  <c r="D191" i="6"/>
  <c r="E191" i="6"/>
  <c r="F191" i="6"/>
  <c r="G191" i="6"/>
  <c r="H191" i="6"/>
  <c r="C192" i="6"/>
  <c r="D192" i="6"/>
  <c r="E192" i="6"/>
  <c r="F192" i="6"/>
  <c r="G192" i="6"/>
  <c r="H192" i="6"/>
  <c r="C193" i="6"/>
  <c r="D193" i="6"/>
  <c r="E193" i="6"/>
  <c r="F193" i="6"/>
  <c r="G193" i="6"/>
  <c r="H193" i="6"/>
  <c r="C194" i="6"/>
  <c r="D194" i="6"/>
  <c r="E194" i="6"/>
  <c r="F194" i="6"/>
  <c r="G194" i="6"/>
  <c r="H194" i="6"/>
  <c r="C195" i="6"/>
  <c r="D195" i="6"/>
  <c r="E195" i="6"/>
  <c r="E270" i="6" s="1"/>
  <c r="F195" i="6"/>
  <c r="F270" i="6" s="1"/>
  <c r="G195" i="6"/>
  <c r="G270" i="6" s="1"/>
  <c r="H195" i="6"/>
  <c r="H270" i="6" s="1"/>
  <c r="C196" i="6"/>
  <c r="D196" i="6"/>
  <c r="E196" i="6"/>
  <c r="E271" i="6" s="1"/>
  <c r="F196" i="6"/>
  <c r="F271" i="6" s="1"/>
  <c r="G196" i="6"/>
  <c r="G271" i="6" s="1"/>
  <c r="H196" i="6"/>
  <c r="C197" i="6"/>
  <c r="D197" i="6"/>
  <c r="E197" i="6"/>
  <c r="E272" i="6" s="1"/>
  <c r="F197" i="6"/>
  <c r="F272" i="6" s="1"/>
  <c r="G197" i="6"/>
  <c r="G272" i="6" s="1"/>
  <c r="H197" i="6"/>
  <c r="H272" i="6" s="1"/>
  <c r="C198" i="6"/>
  <c r="D198" i="6"/>
  <c r="E198" i="6"/>
  <c r="F198" i="6"/>
  <c r="F273" i="6" s="1"/>
  <c r="G198" i="6"/>
  <c r="G273" i="6" s="1"/>
  <c r="H198" i="6"/>
  <c r="H273" i="6" s="1"/>
  <c r="C199" i="6"/>
  <c r="D199" i="6"/>
  <c r="E199" i="6"/>
  <c r="E274" i="6" s="1"/>
  <c r="F199" i="6"/>
  <c r="F274" i="6" s="1"/>
  <c r="G199" i="6"/>
  <c r="G274" i="6" s="1"/>
  <c r="H199" i="6"/>
  <c r="H274" i="6" s="1"/>
  <c r="C200" i="6"/>
  <c r="D200" i="6"/>
  <c r="E200" i="6"/>
  <c r="E275" i="6" s="1"/>
  <c r="F200" i="6"/>
  <c r="F275" i="6" s="1"/>
  <c r="G200" i="6"/>
  <c r="G275" i="6" s="1"/>
  <c r="H200" i="6"/>
  <c r="H275" i="6" s="1"/>
  <c r="C201" i="6"/>
  <c r="D201" i="6"/>
  <c r="E201" i="6"/>
  <c r="E276" i="6" s="1"/>
  <c r="F201" i="6"/>
  <c r="F276" i="6" s="1"/>
  <c r="G201" i="6"/>
  <c r="G276" i="6" s="1"/>
  <c r="H201" i="6"/>
  <c r="H276" i="6" s="1"/>
  <c r="C202" i="6"/>
  <c r="D202" i="6"/>
  <c r="E202" i="6"/>
  <c r="E277" i="6" s="1"/>
  <c r="F202" i="6"/>
  <c r="F277" i="6" s="1"/>
  <c r="G202" i="6"/>
  <c r="G277" i="6" s="1"/>
  <c r="H202" i="6"/>
  <c r="H277" i="6" s="1"/>
  <c r="C203" i="6"/>
  <c r="D203" i="6"/>
  <c r="E203" i="6"/>
  <c r="E278" i="6" s="1"/>
  <c r="F203" i="6"/>
  <c r="F278" i="6" s="1"/>
  <c r="G203" i="6"/>
  <c r="G278" i="6" s="1"/>
  <c r="H203" i="6"/>
  <c r="H278" i="6" s="1"/>
  <c r="C204" i="6"/>
  <c r="D204" i="6"/>
  <c r="E204" i="6"/>
  <c r="E279" i="6" s="1"/>
  <c r="F204" i="6"/>
  <c r="F279" i="6" s="1"/>
  <c r="G204" i="6"/>
  <c r="G279" i="6" s="1"/>
  <c r="H204" i="6"/>
  <c r="H279" i="6" s="1"/>
  <c r="C205" i="6"/>
  <c r="D205" i="6"/>
  <c r="E205" i="6"/>
  <c r="E280" i="6" s="1"/>
  <c r="F205" i="6"/>
  <c r="F280" i="6" s="1"/>
  <c r="G205" i="6"/>
  <c r="G280" i="6" s="1"/>
  <c r="H205" i="6"/>
  <c r="C206" i="6"/>
  <c r="D206" i="6"/>
  <c r="E206" i="6"/>
  <c r="E281" i="6" s="1"/>
  <c r="F206" i="6"/>
  <c r="F281" i="6" s="1"/>
  <c r="G206" i="6"/>
  <c r="G281" i="6" s="1"/>
  <c r="H206" i="6"/>
  <c r="H281" i="6" s="1"/>
  <c r="C207" i="6"/>
  <c r="D207" i="6"/>
  <c r="E207" i="6"/>
  <c r="E282" i="6" s="1"/>
  <c r="F207" i="6"/>
  <c r="F282" i="6" s="1"/>
  <c r="G207" i="6"/>
  <c r="H207" i="6"/>
  <c r="H282" i="6" s="1"/>
  <c r="C106" i="6"/>
  <c r="D106" i="6"/>
  <c r="E106" i="6"/>
  <c r="F106" i="6"/>
  <c r="G106" i="6"/>
  <c r="H106" i="6"/>
  <c r="C107" i="6"/>
  <c r="D107" i="6"/>
  <c r="E107" i="6"/>
  <c r="F107" i="6"/>
  <c r="G107" i="6"/>
  <c r="H107" i="6"/>
  <c r="C108" i="6"/>
  <c r="D108" i="6"/>
  <c r="E108" i="6"/>
  <c r="F108" i="6"/>
  <c r="G108" i="6"/>
  <c r="H108" i="6"/>
  <c r="C109" i="6"/>
  <c r="D109" i="6"/>
  <c r="E109" i="6"/>
  <c r="F109" i="6"/>
  <c r="G109" i="6"/>
  <c r="H109" i="6"/>
  <c r="C110" i="6"/>
  <c r="D110" i="6"/>
  <c r="E110" i="6"/>
  <c r="F110" i="6"/>
  <c r="G110" i="6"/>
  <c r="H110" i="6"/>
  <c r="C111" i="6"/>
  <c r="D111" i="6"/>
  <c r="E111" i="6"/>
  <c r="F111" i="6"/>
  <c r="G111" i="6"/>
  <c r="H111" i="6"/>
  <c r="C112" i="6"/>
  <c r="D112" i="6"/>
  <c r="E112" i="6"/>
  <c r="F112" i="6"/>
  <c r="G112" i="6"/>
  <c r="H112" i="6"/>
  <c r="C113" i="6"/>
  <c r="D113" i="6"/>
  <c r="E113" i="6"/>
  <c r="F113" i="6"/>
  <c r="G113" i="6"/>
  <c r="H113" i="6"/>
  <c r="C114" i="6"/>
  <c r="D114" i="6"/>
  <c r="E114" i="6"/>
  <c r="F114" i="6"/>
  <c r="G114" i="6"/>
  <c r="H114" i="6"/>
  <c r="C115" i="6"/>
  <c r="D115" i="6"/>
  <c r="E115" i="6"/>
  <c r="F115" i="6"/>
  <c r="G115" i="6"/>
  <c r="H115" i="6"/>
  <c r="C116" i="6"/>
  <c r="D116" i="6"/>
  <c r="E116" i="6"/>
  <c r="F116" i="6"/>
  <c r="G116" i="6"/>
  <c r="H116" i="6"/>
  <c r="C117" i="6"/>
  <c r="D117" i="6"/>
  <c r="E117" i="6"/>
  <c r="F117" i="6"/>
  <c r="G117" i="6"/>
  <c r="H117" i="6"/>
  <c r="C118" i="6"/>
  <c r="D118" i="6"/>
  <c r="E118" i="6"/>
  <c r="F118" i="6"/>
  <c r="G118" i="6"/>
  <c r="H118" i="6"/>
  <c r="C119" i="6"/>
  <c r="D119" i="6"/>
  <c r="E119" i="6"/>
  <c r="F119" i="6"/>
  <c r="G119" i="6"/>
  <c r="H119" i="6"/>
  <c r="C120" i="6"/>
  <c r="D120" i="6"/>
  <c r="E120" i="6"/>
  <c r="F120" i="6"/>
  <c r="G120" i="6"/>
  <c r="H120" i="6"/>
  <c r="C121" i="6"/>
  <c r="D121" i="6"/>
  <c r="E121" i="6"/>
  <c r="F121" i="6"/>
  <c r="G121" i="6"/>
  <c r="H121" i="6"/>
  <c r="C122" i="6"/>
  <c r="D122" i="6"/>
  <c r="E122" i="6"/>
  <c r="F122" i="6"/>
  <c r="G122" i="6"/>
  <c r="H122" i="6"/>
  <c r="C123" i="6"/>
  <c r="D123" i="6"/>
  <c r="E123" i="6"/>
  <c r="F123" i="6"/>
  <c r="G123" i="6"/>
  <c r="H123" i="6"/>
  <c r="C124" i="6"/>
  <c r="D124" i="6"/>
  <c r="E124" i="6"/>
  <c r="F124" i="6"/>
  <c r="G124" i="6"/>
  <c r="H124" i="6"/>
  <c r="C125" i="6"/>
  <c r="D125" i="6"/>
  <c r="E125" i="6"/>
  <c r="F125" i="6"/>
  <c r="G125" i="6"/>
  <c r="G348" i="6" s="1"/>
  <c r="H125" i="6"/>
  <c r="C126" i="6"/>
  <c r="D126" i="6"/>
  <c r="E126" i="6"/>
  <c r="F126" i="6"/>
  <c r="G126" i="6"/>
  <c r="H126" i="6"/>
  <c r="C127" i="6"/>
  <c r="D127" i="6"/>
  <c r="E127" i="6"/>
  <c r="F127" i="6"/>
  <c r="G127" i="6"/>
  <c r="H127" i="6"/>
  <c r="C128" i="6"/>
  <c r="D128" i="6"/>
  <c r="E128" i="6"/>
  <c r="F128" i="6"/>
  <c r="G128" i="6"/>
  <c r="H128" i="6"/>
  <c r="C129" i="6"/>
  <c r="D129" i="6"/>
  <c r="E129" i="6"/>
  <c r="F129" i="6"/>
  <c r="G129" i="6"/>
  <c r="H129" i="6"/>
  <c r="C130" i="6"/>
  <c r="D130" i="6"/>
  <c r="E130" i="6"/>
  <c r="F130" i="6"/>
  <c r="G130" i="6"/>
  <c r="H130" i="6"/>
  <c r="C131" i="6"/>
  <c r="D131" i="6"/>
  <c r="E131" i="6"/>
  <c r="F131" i="6"/>
  <c r="G131" i="6"/>
  <c r="H131" i="6"/>
  <c r="C132" i="6"/>
  <c r="D132" i="6"/>
  <c r="E132" i="6"/>
  <c r="F132" i="6"/>
  <c r="G132" i="6"/>
  <c r="H132" i="6"/>
  <c r="C133" i="6"/>
  <c r="D133" i="6"/>
  <c r="E133" i="6"/>
  <c r="F133" i="6"/>
  <c r="G133" i="6"/>
  <c r="H133" i="6"/>
  <c r="C32" i="6"/>
  <c r="D32" i="6"/>
  <c r="E32" i="6"/>
  <c r="F32" i="6"/>
  <c r="G32" i="6"/>
  <c r="H32" i="6"/>
  <c r="C33" i="6"/>
  <c r="D33" i="6"/>
  <c r="E33" i="6"/>
  <c r="F33" i="6"/>
  <c r="G33" i="6"/>
  <c r="H33" i="6"/>
  <c r="C34" i="6"/>
  <c r="D34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F40" i="6"/>
  <c r="G40" i="6"/>
  <c r="H40" i="6"/>
  <c r="C41" i="6"/>
  <c r="D41" i="6"/>
  <c r="E41" i="6"/>
  <c r="F41" i="6"/>
  <c r="G41" i="6"/>
  <c r="H41" i="6"/>
  <c r="C42" i="6"/>
  <c r="D42" i="6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C49" i="6"/>
  <c r="D49" i="6"/>
  <c r="E49" i="6"/>
  <c r="F49" i="6"/>
  <c r="G49" i="6"/>
  <c r="H49" i="6"/>
  <c r="C50" i="6"/>
  <c r="D50" i="6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C57" i="6"/>
  <c r="D57" i="6"/>
  <c r="E57" i="6"/>
  <c r="F57" i="6"/>
  <c r="G57" i="6"/>
  <c r="H57" i="6"/>
  <c r="C58" i="6"/>
  <c r="D58" i="6"/>
  <c r="E58" i="6"/>
  <c r="F58" i="6"/>
  <c r="G58" i="6"/>
  <c r="H58" i="6"/>
  <c r="C59" i="6"/>
  <c r="D59" i="6"/>
  <c r="E59" i="6"/>
  <c r="F59" i="6"/>
  <c r="G59" i="6"/>
  <c r="H59" i="6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255" i="13"/>
  <c r="C256" i="13"/>
  <c r="C257" i="13"/>
  <c r="C258" i="13"/>
  <c r="C259" i="13"/>
  <c r="C260" i="13"/>
  <c r="C261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180" i="13"/>
  <c r="D180" i="13"/>
  <c r="E180" i="13"/>
  <c r="E255" i="13" s="1"/>
  <c r="F180" i="13"/>
  <c r="F255" i="13" s="1"/>
  <c r="G180" i="13"/>
  <c r="G255" i="13" s="1"/>
  <c r="H180" i="13"/>
  <c r="H255" i="13" s="1"/>
  <c r="C181" i="13"/>
  <c r="D181" i="13"/>
  <c r="E181" i="13"/>
  <c r="E256" i="13" s="1"/>
  <c r="F181" i="13"/>
  <c r="F256" i="13" s="1"/>
  <c r="G181" i="13"/>
  <c r="G256" i="13" s="1"/>
  <c r="H181" i="13"/>
  <c r="H256" i="13" s="1"/>
  <c r="C182" i="13"/>
  <c r="D182" i="13"/>
  <c r="E182" i="13"/>
  <c r="F182" i="13"/>
  <c r="F257" i="13" s="1"/>
  <c r="G182" i="13"/>
  <c r="G257" i="13" s="1"/>
  <c r="H182" i="13"/>
  <c r="H257" i="13" s="1"/>
  <c r="C183" i="13"/>
  <c r="D183" i="13"/>
  <c r="E183" i="13"/>
  <c r="E258" i="13" s="1"/>
  <c r="F183" i="13"/>
  <c r="F258" i="13" s="1"/>
  <c r="G183" i="13"/>
  <c r="G258" i="13" s="1"/>
  <c r="H183" i="13"/>
  <c r="H258" i="13" s="1"/>
  <c r="C184" i="13"/>
  <c r="D184" i="13"/>
  <c r="E184" i="13"/>
  <c r="E259" i="13" s="1"/>
  <c r="F184" i="13"/>
  <c r="F259" i="13" s="1"/>
  <c r="G184" i="13"/>
  <c r="G259" i="13" s="1"/>
  <c r="H184" i="13"/>
  <c r="H259" i="13" s="1"/>
  <c r="C185" i="13"/>
  <c r="D185" i="13"/>
  <c r="E185" i="13"/>
  <c r="E260" i="13" s="1"/>
  <c r="F185" i="13"/>
  <c r="F260" i="13" s="1"/>
  <c r="G185" i="13"/>
  <c r="G260" i="13" s="1"/>
  <c r="H185" i="13"/>
  <c r="C186" i="13"/>
  <c r="D186" i="13"/>
  <c r="E186" i="13"/>
  <c r="E261" i="13" s="1"/>
  <c r="F186" i="13"/>
  <c r="F261" i="13" s="1"/>
  <c r="G186" i="13"/>
  <c r="G261" i="13" s="1"/>
  <c r="H186" i="13"/>
  <c r="H261" i="13" s="1"/>
  <c r="C187" i="13"/>
  <c r="D187" i="13"/>
  <c r="E187" i="13"/>
  <c r="F187" i="13"/>
  <c r="G187" i="13"/>
  <c r="H187" i="13"/>
  <c r="C188" i="13"/>
  <c r="D188" i="13"/>
  <c r="E188" i="13"/>
  <c r="F188" i="13"/>
  <c r="G188" i="13"/>
  <c r="H188" i="13"/>
  <c r="C189" i="13"/>
  <c r="D189" i="13"/>
  <c r="E189" i="13"/>
  <c r="F189" i="13"/>
  <c r="G189" i="13"/>
  <c r="H189" i="13"/>
  <c r="C190" i="13"/>
  <c r="D190" i="13"/>
  <c r="E190" i="13"/>
  <c r="F190" i="13"/>
  <c r="G190" i="13"/>
  <c r="H190" i="13"/>
  <c r="C191" i="13"/>
  <c r="D191" i="13"/>
  <c r="E191" i="13"/>
  <c r="F191" i="13"/>
  <c r="G191" i="13"/>
  <c r="H191" i="13"/>
  <c r="C192" i="13"/>
  <c r="D192" i="13"/>
  <c r="E192" i="13"/>
  <c r="E267" i="13" s="1"/>
  <c r="F192" i="13"/>
  <c r="F267" i="13" s="1"/>
  <c r="G192" i="13"/>
  <c r="G267" i="13" s="1"/>
  <c r="H192" i="13"/>
  <c r="H267" i="13" s="1"/>
  <c r="C193" i="13"/>
  <c r="D193" i="13"/>
  <c r="E193" i="13"/>
  <c r="E268" i="13" s="1"/>
  <c r="F193" i="13"/>
  <c r="F268" i="13" s="1"/>
  <c r="G193" i="13"/>
  <c r="G268" i="13" s="1"/>
  <c r="H193" i="13"/>
  <c r="H268" i="13" s="1"/>
  <c r="C194" i="13"/>
  <c r="D194" i="13"/>
  <c r="E194" i="13"/>
  <c r="E269" i="13" s="1"/>
  <c r="F194" i="13"/>
  <c r="G194" i="13"/>
  <c r="G269" i="13" s="1"/>
  <c r="H194" i="13"/>
  <c r="C195" i="13"/>
  <c r="D195" i="13"/>
  <c r="E195" i="13"/>
  <c r="E270" i="13" s="1"/>
  <c r="F195" i="13"/>
  <c r="F270" i="13" s="1"/>
  <c r="G195" i="13"/>
  <c r="G270" i="13" s="1"/>
  <c r="H195" i="13"/>
  <c r="H270" i="13" s="1"/>
  <c r="C196" i="13"/>
  <c r="D196" i="13"/>
  <c r="E196" i="13"/>
  <c r="E271" i="13" s="1"/>
  <c r="F196" i="13"/>
  <c r="F271" i="13" s="1"/>
  <c r="G196" i="13"/>
  <c r="G271" i="13" s="1"/>
  <c r="H196" i="13"/>
  <c r="H271" i="13" s="1"/>
  <c r="C197" i="13"/>
  <c r="D197" i="13"/>
  <c r="E197" i="13"/>
  <c r="E272" i="13" s="1"/>
  <c r="F197" i="13"/>
  <c r="F272" i="13" s="1"/>
  <c r="G197" i="13"/>
  <c r="G272" i="13" s="1"/>
  <c r="H197" i="13"/>
  <c r="H272" i="13" s="1"/>
  <c r="C198" i="13"/>
  <c r="D198" i="13"/>
  <c r="E198" i="13"/>
  <c r="E273" i="13" s="1"/>
  <c r="F198" i="13"/>
  <c r="G198" i="13"/>
  <c r="G273" i="13" s="1"/>
  <c r="H198" i="13"/>
  <c r="H273" i="13" s="1"/>
  <c r="C199" i="13"/>
  <c r="D199" i="13"/>
  <c r="E199" i="13"/>
  <c r="E274" i="13" s="1"/>
  <c r="F199" i="13"/>
  <c r="F274" i="13" s="1"/>
  <c r="G199" i="13"/>
  <c r="G274" i="13" s="1"/>
  <c r="H199" i="13"/>
  <c r="H274" i="13" s="1"/>
  <c r="C200" i="13"/>
  <c r="D200" i="13"/>
  <c r="E200" i="13"/>
  <c r="E275" i="13" s="1"/>
  <c r="F200" i="13"/>
  <c r="F275" i="13" s="1"/>
  <c r="G200" i="13"/>
  <c r="G275" i="13" s="1"/>
  <c r="H200" i="13"/>
  <c r="H275" i="13" s="1"/>
  <c r="C201" i="13"/>
  <c r="D201" i="13"/>
  <c r="E201" i="13"/>
  <c r="E276" i="13" s="1"/>
  <c r="F201" i="13"/>
  <c r="F276" i="13" s="1"/>
  <c r="G201" i="13"/>
  <c r="G276" i="13" s="1"/>
  <c r="H201" i="13"/>
  <c r="H276" i="13" s="1"/>
  <c r="C202" i="13"/>
  <c r="D202" i="13"/>
  <c r="E202" i="13"/>
  <c r="E277" i="13" s="1"/>
  <c r="F202" i="13"/>
  <c r="F277" i="13" s="1"/>
  <c r="G202" i="13"/>
  <c r="G277" i="13" s="1"/>
  <c r="H202" i="13"/>
  <c r="H277" i="13" s="1"/>
  <c r="C203" i="13"/>
  <c r="D203" i="13"/>
  <c r="E203" i="13"/>
  <c r="E278" i="13" s="1"/>
  <c r="F203" i="13"/>
  <c r="F278" i="13" s="1"/>
  <c r="G203" i="13"/>
  <c r="G278" i="13" s="1"/>
  <c r="H203" i="13"/>
  <c r="H278" i="13" s="1"/>
  <c r="C204" i="13"/>
  <c r="D204" i="13"/>
  <c r="E204" i="13"/>
  <c r="E279" i="13" s="1"/>
  <c r="F204" i="13"/>
  <c r="F279" i="13" s="1"/>
  <c r="G204" i="13"/>
  <c r="G279" i="13" s="1"/>
  <c r="H204" i="13"/>
  <c r="H279" i="13" s="1"/>
  <c r="C205" i="13"/>
  <c r="D205" i="13"/>
  <c r="E205" i="13"/>
  <c r="E280" i="13" s="1"/>
  <c r="F205" i="13"/>
  <c r="F280" i="13" s="1"/>
  <c r="G205" i="13"/>
  <c r="G280" i="13" s="1"/>
  <c r="H205" i="13"/>
  <c r="H280" i="13" s="1"/>
  <c r="C206" i="13"/>
  <c r="D206" i="13"/>
  <c r="E206" i="13"/>
  <c r="E281" i="13" s="1"/>
  <c r="F206" i="13"/>
  <c r="F281" i="13" s="1"/>
  <c r="G206" i="13"/>
  <c r="G281" i="13" s="1"/>
  <c r="H206" i="13"/>
  <c r="H281" i="13" s="1"/>
  <c r="C207" i="13"/>
  <c r="D207" i="13"/>
  <c r="E207" i="13"/>
  <c r="E282" i="13" s="1"/>
  <c r="F207" i="13"/>
  <c r="F282" i="13" s="1"/>
  <c r="G207" i="13"/>
  <c r="G282" i="13" s="1"/>
  <c r="H207" i="13"/>
  <c r="H282" i="13" s="1"/>
  <c r="D179" i="13"/>
  <c r="E179" i="13"/>
  <c r="D106" i="13"/>
  <c r="E106" i="13"/>
  <c r="D107" i="13"/>
  <c r="E107" i="13"/>
  <c r="D108" i="13"/>
  <c r="E108" i="13"/>
  <c r="D109" i="13"/>
  <c r="E109" i="13"/>
  <c r="D110" i="13"/>
  <c r="E110" i="13"/>
  <c r="D111" i="13"/>
  <c r="E111" i="13"/>
  <c r="D112" i="13"/>
  <c r="E112" i="13"/>
  <c r="D113" i="13"/>
  <c r="E113" i="13"/>
  <c r="D114" i="13"/>
  <c r="E114" i="13"/>
  <c r="D115" i="13"/>
  <c r="E115" i="13"/>
  <c r="D116" i="13"/>
  <c r="E116" i="13"/>
  <c r="D117" i="13"/>
  <c r="E117" i="13"/>
  <c r="D118" i="13"/>
  <c r="E118" i="13"/>
  <c r="D119" i="13"/>
  <c r="E119" i="13"/>
  <c r="D120" i="13"/>
  <c r="E120" i="13"/>
  <c r="D121" i="13"/>
  <c r="E121" i="13"/>
  <c r="D122" i="13"/>
  <c r="E122" i="13"/>
  <c r="D123" i="13"/>
  <c r="E123" i="13"/>
  <c r="D124" i="13"/>
  <c r="E124" i="13"/>
  <c r="D125" i="13"/>
  <c r="E125" i="13"/>
  <c r="D126" i="13"/>
  <c r="E126" i="13"/>
  <c r="D127" i="13"/>
  <c r="E127" i="13"/>
  <c r="D128" i="13"/>
  <c r="E128" i="13"/>
  <c r="D129" i="13"/>
  <c r="E129" i="13"/>
  <c r="D130" i="13"/>
  <c r="E130" i="13"/>
  <c r="D131" i="13"/>
  <c r="E131" i="13"/>
  <c r="D132" i="13"/>
  <c r="E132" i="13"/>
  <c r="D133" i="13"/>
  <c r="E133" i="13"/>
  <c r="D105" i="13"/>
  <c r="E105" i="13"/>
  <c r="C106" i="13"/>
  <c r="F106" i="13"/>
  <c r="G106" i="13"/>
  <c r="H106" i="13"/>
  <c r="C107" i="13"/>
  <c r="F107" i="13"/>
  <c r="G107" i="13"/>
  <c r="H107" i="13"/>
  <c r="C108" i="13"/>
  <c r="F108" i="13"/>
  <c r="G108" i="13"/>
  <c r="H108" i="13"/>
  <c r="C109" i="13"/>
  <c r="F109" i="13"/>
  <c r="G109" i="13"/>
  <c r="H109" i="13"/>
  <c r="C110" i="13"/>
  <c r="F110" i="13"/>
  <c r="G110" i="13"/>
  <c r="H110" i="13"/>
  <c r="C111" i="13"/>
  <c r="F111" i="13"/>
  <c r="G111" i="13"/>
  <c r="H111" i="13"/>
  <c r="C112" i="13"/>
  <c r="F112" i="13"/>
  <c r="G112" i="13"/>
  <c r="H112" i="13"/>
  <c r="C113" i="13"/>
  <c r="F113" i="13"/>
  <c r="G113" i="13"/>
  <c r="H113" i="13"/>
  <c r="C114" i="13"/>
  <c r="F114" i="13"/>
  <c r="G114" i="13"/>
  <c r="H114" i="13"/>
  <c r="C115" i="13"/>
  <c r="F115" i="13"/>
  <c r="G115" i="13"/>
  <c r="H115" i="13"/>
  <c r="C116" i="13"/>
  <c r="F116" i="13"/>
  <c r="G116" i="13"/>
  <c r="H116" i="13"/>
  <c r="C117" i="13"/>
  <c r="F117" i="13"/>
  <c r="G117" i="13"/>
  <c r="H117" i="13"/>
  <c r="C118" i="13"/>
  <c r="F118" i="13"/>
  <c r="G118" i="13"/>
  <c r="H118" i="13"/>
  <c r="C119" i="13"/>
  <c r="F119" i="13"/>
  <c r="G119" i="13"/>
  <c r="H119" i="13"/>
  <c r="C120" i="13"/>
  <c r="F120" i="13"/>
  <c r="G120" i="13"/>
  <c r="H120" i="13"/>
  <c r="C121" i="13"/>
  <c r="F121" i="13"/>
  <c r="G121" i="13"/>
  <c r="H121" i="13"/>
  <c r="C122" i="13"/>
  <c r="F122" i="13"/>
  <c r="G122" i="13"/>
  <c r="H122" i="13"/>
  <c r="C123" i="13"/>
  <c r="F123" i="13"/>
  <c r="G123" i="13"/>
  <c r="H123" i="13"/>
  <c r="C124" i="13"/>
  <c r="F124" i="13"/>
  <c r="G124" i="13"/>
  <c r="H124" i="13"/>
  <c r="C125" i="13"/>
  <c r="F125" i="13"/>
  <c r="G125" i="13"/>
  <c r="H125" i="13"/>
  <c r="C126" i="13"/>
  <c r="F126" i="13"/>
  <c r="G126" i="13"/>
  <c r="H126" i="13"/>
  <c r="C127" i="13"/>
  <c r="F127" i="13"/>
  <c r="G127" i="13"/>
  <c r="H127" i="13"/>
  <c r="C128" i="13"/>
  <c r="F128" i="13"/>
  <c r="G128" i="13"/>
  <c r="H128" i="13"/>
  <c r="C129" i="13"/>
  <c r="F129" i="13"/>
  <c r="G129" i="13"/>
  <c r="H129" i="13"/>
  <c r="C130" i="13"/>
  <c r="F130" i="13"/>
  <c r="G130" i="13"/>
  <c r="H130" i="13"/>
  <c r="C131" i="13"/>
  <c r="F131" i="13"/>
  <c r="G131" i="13"/>
  <c r="H131" i="13"/>
  <c r="C132" i="13"/>
  <c r="F132" i="13"/>
  <c r="G132" i="13"/>
  <c r="H132" i="13"/>
  <c r="C133" i="13"/>
  <c r="F133" i="13"/>
  <c r="G133" i="13"/>
  <c r="H133" i="13"/>
  <c r="C44" i="13"/>
  <c r="D44" i="13"/>
  <c r="E44" i="13"/>
  <c r="F44" i="13"/>
  <c r="G44" i="13"/>
  <c r="H44" i="13"/>
  <c r="C45" i="13"/>
  <c r="D45" i="13"/>
  <c r="E45" i="13"/>
  <c r="F45" i="13"/>
  <c r="G45" i="13"/>
  <c r="H45" i="13"/>
  <c r="C46" i="13"/>
  <c r="D46" i="13"/>
  <c r="E46" i="13"/>
  <c r="F46" i="13"/>
  <c r="G46" i="13"/>
  <c r="H46" i="13"/>
  <c r="C47" i="13"/>
  <c r="D47" i="13"/>
  <c r="E47" i="13"/>
  <c r="F47" i="13"/>
  <c r="G47" i="13"/>
  <c r="H47" i="13"/>
  <c r="C48" i="13"/>
  <c r="D48" i="13"/>
  <c r="E48" i="13"/>
  <c r="F48" i="13"/>
  <c r="G48" i="13"/>
  <c r="H48" i="13"/>
  <c r="C49" i="13"/>
  <c r="D49" i="13"/>
  <c r="E49" i="13"/>
  <c r="F49" i="13"/>
  <c r="G49" i="13"/>
  <c r="H49" i="13"/>
  <c r="C50" i="13"/>
  <c r="D50" i="13"/>
  <c r="E50" i="13"/>
  <c r="F50" i="13"/>
  <c r="G50" i="13"/>
  <c r="H50" i="13"/>
  <c r="C51" i="13"/>
  <c r="D51" i="13"/>
  <c r="E51" i="13"/>
  <c r="F51" i="13"/>
  <c r="G51" i="13"/>
  <c r="H51" i="13"/>
  <c r="C52" i="13"/>
  <c r="D52" i="13"/>
  <c r="E52" i="13"/>
  <c r="F52" i="13"/>
  <c r="G52" i="13"/>
  <c r="H52" i="13"/>
  <c r="C53" i="13"/>
  <c r="D53" i="13"/>
  <c r="E53" i="13"/>
  <c r="F53" i="13"/>
  <c r="G53" i="13"/>
  <c r="H53" i="13"/>
  <c r="C54" i="13"/>
  <c r="D54" i="13"/>
  <c r="E54" i="13"/>
  <c r="F54" i="13"/>
  <c r="G54" i="13"/>
  <c r="H54" i="13"/>
  <c r="C55" i="13"/>
  <c r="D55" i="13"/>
  <c r="E55" i="13"/>
  <c r="F55" i="13"/>
  <c r="G55" i="13"/>
  <c r="H55" i="13"/>
  <c r="C56" i="13"/>
  <c r="D56" i="13"/>
  <c r="E56" i="13"/>
  <c r="F56" i="13"/>
  <c r="G56" i="13"/>
  <c r="H56" i="13"/>
  <c r="C57" i="13"/>
  <c r="D57" i="13"/>
  <c r="E57" i="13"/>
  <c r="F57" i="13"/>
  <c r="G57" i="13"/>
  <c r="H57" i="13"/>
  <c r="C58" i="13"/>
  <c r="D58" i="13"/>
  <c r="E58" i="13"/>
  <c r="F58" i="13"/>
  <c r="G58" i="13"/>
  <c r="H58" i="13"/>
  <c r="C59" i="13"/>
  <c r="D59" i="13"/>
  <c r="E59" i="13"/>
  <c r="F59" i="13"/>
  <c r="G59" i="13"/>
  <c r="H59" i="13"/>
  <c r="D32" i="13"/>
  <c r="E32" i="13"/>
  <c r="D33" i="13"/>
  <c r="E33" i="13"/>
  <c r="D34" i="13"/>
  <c r="E34" i="13"/>
  <c r="D35" i="13"/>
  <c r="E35" i="13"/>
  <c r="D36" i="13"/>
  <c r="E36" i="13"/>
  <c r="D37" i="13"/>
  <c r="E37" i="13"/>
  <c r="D38" i="13"/>
  <c r="E38" i="13"/>
  <c r="D39" i="13"/>
  <c r="E39" i="13"/>
  <c r="D40" i="13"/>
  <c r="E40" i="13"/>
  <c r="D41" i="13"/>
  <c r="E41" i="13"/>
  <c r="D42" i="13"/>
  <c r="E42" i="13"/>
  <c r="D43" i="13"/>
  <c r="E43" i="13"/>
  <c r="E31" i="13"/>
  <c r="D31" i="13"/>
  <c r="F32" i="13"/>
  <c r="G32" i="13"/>
  <c r="H32" i="13"/>
  <c r="F33" i="13"/>
  <c r="G33" i="13"/>
  <c r="H33" i="13"/>
  <c r="F34" i="13"/>
  <c r="G34" i="13"/>
  <c r="H34" i="13"/>
  <c r="F35" i="13"/>
  <c r="G35" i="13"/>
  <c r="H35" i="13"/>
  <c r="F36" i="13"/>
  <c r="G36" i="13"/>
  <c r="H36" i="13"/>
  <c r="F37" i="13"/>
  <c r="G37" i="13"/>
  <c r="H37" i="13"/>
  <c r="F38" i="13"/>
  <c r="G38" i="13"/>
  <c r="H38" i="13"/>
  <c r="F39" i="13"/>
  <c r="G39" i="13"/>
  <c r="H39" i="13"/>
  <c r="F254" i="16"/>
  <c r="G254" i="16"/>
  <c r="H254" i="16"/>
  <c r="F255" i="16"/>
  <c r="G255" i="16"/>
  <c r="F256" i="16"/>
  <c r="H256" i="16"/>
  <c r="E257" i="16"/>
  <c r="F258" i="16"/>
  <c r="G258" i="16"/>
  <c r="H258" i="16"/>
  <c r="F259" i="16"/>
  <c r="G259" i="16"/>
  <c r="H259" i="16"/>
  <c r="E260" i="16"/>
  <c r="F260" i="16"/>
  <c r="G260" i="16"/>
  <c r="H260" i="16"/>
  <c r="D105" i="16"/>
  <c r="E105" i="16"/>
  <c r="F105" i="16"/>
  <c r="G105" i="16"/>
  <c r="H105" i="16"/>
  <c r="F106" i="16"/>
  <c r="G106" i="16"/>
  <c r="H106" i="16"/>
  <c r="E107" i="16"/>
  <c r="F107" i="16"/>
  <c r="G107" i="16"/>
  <c r="H107" i="16"/>
  <c r="D108" i="16"/>
  <c r="F108" i="16"/>
  <c r="G108" i="16"/>
  <c r="H108" i="16"/>
  <c r="F109" i="16"/>
  <c r="G109" i="16"/>
  <c r="H109" i="16"/>
  <c r="D32" i="16"/>
  <c r="E32" i="16"/>
  <c r="F32" i="16"/>
  <c r="G32" i="16"/>
  <c r="H32" i="16"/>
  <c r="F33" i="16"/>
  <c r="G33" i="16"/>
  <c r="H33" i="16"/>
  <c r="F34" i="16"/>
  <c r="G34" i="16"/>
  <c r="H34" i="16"/>
  <c r="F35" i="16"/>
  <c r="G35" i="16"/>
  <c r="H35" i="16"/>
  <c r="F36" i="16"/>
  <c r="G36" i="16"/>
  <c r="H36" i="16"/>
  <c r="F37" i="16"/>
  <c r="G37" i="16"/>
  <c r="H37" i="16"/>
  <c r="F38" i="16"/>
  <c r="G38" i="16"/>
  <c r="H38" i="16"/>
  <c r="C44" i="16"/>
  <c r="F44" i="16"/>
  <c r="G44" i="16"/>
  <c r="H44" i="16"/>
  <c r="C45" i="16"/>
  <c r="F45" i="16"/>
  <c r="G45" i="16"/>
  <c r="H45" i="16"/>
  <c r="C46" i="16"/>
  <c r="F46" i="16"/>
  <c r="G46" i="16"/>
  <c r="H46" i="16"/>
  <c r="C47" i="16"/>
  <c r="F47" i="16"/>
  <c r="G47" i="16"/>
  <c r="H47" i="16"/>
  <c r="C48" i="16"/>
  <c r="E48" i="16"/>
  <c r="F48" i="16"/>
  <c r="G48" i="16"/>
  <c r="H48" i="16"/>
  <c r="C49" i="16"/>
  <c r="F49" i="16"/>
  <c r="G49" i="16"/>
  <c r="H49" i="16"/>
  <c r="C50" i="16"/>
  <c r="F50" i="16"/>
  <c r="G50" i="16"/>
  <c r="H50" i="16"/>
  <c r="C51" i="16"/>
  <c r="E51" i="16"/>
  <c r="F51" i="16"/>
  <c r="G51" i="16"/>
  <c r="H51" i="16"/>
  <c r="C52" i="16"/>
  <c r="F52" i="16"/>
  <c r="G52" i="16"/>
  <c r="H52" i="16"/>
  <c r="C53" i="16"/>
  <c r="F53" i="16"/>
  <c r="G53" i="16"/>
  <c r="H53" i="16"/>
  <c r="C54" i="16"/>
  <c r="D54" i="16"/>
  <c r="E54" i="16"/>
  <c r="F54" i="16"/>
  <c r="G54" i="16"/>
  <c r="H54" i="16"/>
  <c r="C55" i="16"/>
  <c r="F55" i="16"/>
  <c r="G55" i="16"/>
  <c r="H55" i="16"/>
  <c r="C56" i="16"/>
  <c r="F56" i="16"/>
  <c r="G56" i="16"/>
  <c r="H56" i="16"/>
  <c r="C57" i="16"/>
  <c r="F57" i="16"/>
  <c r="G57" i="16"/>
  <c r="H57" i="16"/>
  <c r="C58" i="16"/>
  <c r="D58" i="16"/>
  <c r="E58" i="16"/>
  <c r="F58" i="16"/>
  <c r="G58" i="16"/>
  <c r="H58" i="16"/>
  <c r="C59" i="16"/>
  <c r="F59" i="16"/>
  <c r="G59" i="16"/>
  <c r="H59" i="16"/>
  <c r="C117" i="16"/>
  <c r="D117" i="16"/>
  <c r="F117" i="16"/>
  <c r="G117" i="16"/>
  <c r="H117" i="16"/>
  <c r="C118" i="16"/>
  <c r="E118" i="16"/>
  <c r="F118" i="16"/>
  <c r="G118" i="16"/>
  <c r="H118" i="16"/>
  <c r="C119" i="16"/>
  <c r="F119" i="16"/>
  <c r="G119" i="16"/>
  <c r="H119" i="16"/>
  <c r="C120" i="16"/>
  <c r="F120" i="16"/>
  <c r="G120" i="16"/>
  <c r="H120" i="16"/>
  <c r="C121" i="16"/>
  <c r="D121" i="16"/>
  <c r="E121" i="16"/>
  <c r="F121" i="16"/>
  <c r="G121" i="16"/>
  <c r="H121" i="16"/>
  <c r="C122" i="16"/>
  <c r="F122" i="16"/>
  <c r="G122" i="16"/>
  <c r="H122" i="16"/>
  <c r="C123" i="16"/>
  <c r="D123" i="16"/>
  <c r="F123" i="16"/>
  <c r="G123" i="16"/>
  <c r="H123" i="16"/>
  <c r="C124" i="16"/>
  <c r="F124" i="16"/>
  <c r="G124" i="16"/>
  <c r="H124" i="16"/>
  <c r="C125" i="16"/>
  <c r="F125" i="16"/>
  <c r="G125" i="16"/>
  <c r="H125" i="16"/>
  <c r="C126" i="16"/>
  <c r="F126" i="16"/>
  <c r="G126" i="16"/>
  <c r="H126" i="16"/>
  <c r="C127" i="16"/>
  <c r="F127" i="16"/>
  <c r="G127" i="16"/>
  <c r="H127" i="16"/>
  <c r="C128" i="16"/>
  <c r="F128" i="16"/>
  <c r="G128" i="16"/>
  <c r="H128" i="16"/>
  <c r="C129" i="16"/>
  <c r="D129" i="16"/>
  <c r="F129" i="16"/>
  <c r="G129" i="16"/>
  <c r="H129" i="16"/>
  <c r="C130" i="16"/>
  <c r="F130" i="16"/>
  <c r="G130" i="16"/>
  <c r="H130" i="16"/>
  <c r="C131" i="16"/>
  <c r="E131" i="16"/>
  <c r="F131" i="16"/>
  <c r="G131" i="16"/>
  <c r="H131" i="16"/>
  <c r="C132" i="16"/>
  <c r="F132" i="16"/>
  <c r="G132" i="16"/>
  <c r="H132" i="16"/>
  <c r="E266" i="16"/>
  <c r="H267" i="16"/>
  <c r="E268" i="16"/>
  <c r="F268" i="16"/>
  <c r="G268" i="16"/>
  <c r="H268" i="16"/>
  <c r="G269" i="16"/>
  <c r="C195" i="16"/>
  <c r="F195" i="16"/>
  <c r="F270" i="16" s="1"/>
  <c r="G195" i="16"/>
  <c r="G270" i="16" s="1"/>
  <c r="H195" i="16"/>
  <c r="H270" i="16" s="1"/>
  <c r="C196" i="16"/>
  <c r="F196" i="16"/>
  <c r="F271" i="16" s="1"/>
  <c r="G196" i="16"/>
  <c r="G271" i="16" s="1"/>
  <c r="H196" i="16"/>
  <c r="H271" i="16" s="1"/>
  <c r="C197" i="16"/>
  <c r="F197" i="16"/>
  <c r="F272" i="16" s="1"/>
  <c r="G197" i="16"/>
  <c r="G272" i="16" s="1"/>
  <c r="H197" i="16"/>
  <c r="H272" i="16" s="1"/>
  <c r="C198" i="16"/>
  <c r="F198" i="16"/>
  <c r="F273" i="16" s="1"/>
  <c r="G198" i="16"/>
  <c r="G273" i="16" s="1"/>
  <c r="H198" i="16"/>
  <c r="C199" i="16"/>
  <c r="E199" i="16"/>
  <c r="E274" i="16" s="1"/>
  <c r="F199" i="16"/>
  <c r="G199" i="16"/>
  <c r="H199" i="16"/>
  <c r="H274" i="16" s="1"/>
  <c r="C200" i="16"/>
  <c r="F200" i="16"/>
  <c r="F275" i="16" s="1"/>
  <c r="G200" i="16"/>
  <c r="G275" i="16" s="1"/>
  <c r="H200" i="16"/>
  <c r="H275" i="16" s="1"/>
  <c r="C201" i="16"/>
  <c r="F201" i="16"/>
  <c r="G201" i="16"/>
  <c r="H201" i="16"/>
  <c r="C202" i="16"/>
  <c r="F202" i="16"/>
  <c r="F277" i="16" s="1"/>
  <c r="G202" i="16"/>
  <c r="G277" i="16" s="1"/>
  <c r="H202" i="16"/>
  <c r="H277" i="16" s="1"/>
  <c r="C203" i="16"/>
  <c r="F203" i="16"/>
  <c r="G203" i="16"/>
  <c r="H203" i="16"/>
  <c r="C204" i="16"/>
  <c r="F204" i="16"/>
  <c r="G204" i="16"/>
  <c r="H204" i="16"/>
  <c r="H279" i="16" s="1"/>
  <c r="C205" i="16"/>
  <c r="F205" i="16"/>
  <c r="G205" i="16"/>
  <c r="H205" i="16"/>
  <c r="C206" i="16"/>
  <c r="F206" i="16"/>
  <c r="F281" i="16" s="1"/>
  <c r="G206" i="16"/>
  <c r="H206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350" i="12"/>
  <c r="C351" i="12"/>
  <c r="C352" i="12"/>
  <c r="C353" i="12"/>
  <c r="C354" i="12"/>
  <c r="C355" i="12"/>
  <c r="C356" i="12"/>
  <c r="C357" i="12"/>
  <c r="C358" i="12"/>
  <c r="C359" i="12"/>
  <c r="C273" i="12"/>
  <c r="C274" i="12"/>
  <c r="C275" i="12"/>
  <c r="C276" i="12"/>
  <c r="C277" i="12"/>
  <c r="C278" i="12"/>
  <c r="C279" i="12"/>
  <c r="C280" i="12"/>
  <c r="C281" i="12"/>
  <c r="C282" i="12"/>
  <c r="C197" i="12"/>
  <c r="D197" i="12"/>
  <c r="E197" i="12"/>
  <c r="E273" i="12" s="1"/>
  <c r="F197" i="12"/>
  <c r="F273" i="12" s="1"/>
  <c r="G197" i="12"/>
  <c r="G273" i="12" s="1"/>
  <c r="H197" i="12"/>
  <c r="H273" i="12" s="1"/>
  <c r="C198" i="12"/>
  <c r="D198" i="12"/>
  <c r="E198" i="12"/>
  <c r="E274" i="12" s="1"/>
  <c r="F198" i="12"/>
  <c r="G198" i="12"/>
  <c r="H198" i="12"/>
  <c r="H274" i="12" s="1"/>
  <c r="C199" i="12"/>
  <c r="D199" i="12"/>
  <c r="E199" i="12"/>
  <c r="E275" i="12" s="1"/>
  <c r="F199" i="12"/>
  <c r="F275" i="12" s="1"/>
  <c r="G199" i="12"/>
  <c r="G275" i="12" s="1"/>
  <c r="H199" i="12"/>
  <c r="H275" i="12" s="1"/>
  <c r="C200" i="12"/>
  <c r="D200" i="12"/>
  <c r="E200" i="12"/>
  <c r="E276" i="12" s="1"/>
  <c r="F200" i="12"/>
  <c r="F276" i="12" s="1"/>
  <c r="G200" i="12"/>
  <c r="G276" i="12" s="1"/>
  <c r="H200" i="12"/>
  <c r="H276" i="12" s="1"/>
  <c r="C201" i="12"/>
  <c r="D201" i="12"/>
  <c r="E201" i="12"/>
  <c r="E277" i="12" s="1"/>
  <c r="F201" i="12"/>
  <c r="F277" i="12" s="1"/>
  <c r="G201" i="12"/>
  <c r="G277" i="12" s="1"/>
  <c r="H201" i="12"/>
  <c r="H277" i="12" s="1"/>
  <c r="C202" i="12"/>
  <c r="D202" i="12"/>
  <c r="E202" i="12"/>
  <c r="E278" i="12" s="1"/>
  <c r="F202" i="12"/>
  <c r="F278" i="12" s="1"/>
  <c r="G202" i="12"/>
  <c r="G278" i="12" s="1"/>
  <c r="H202" i="12"/>
  <c r="H278" i="12" s="1"/>
  <c r="C203" i="12"/>
  <c r="D203" i="12"/>
  <c r="E203" i="12"/>
  <c r="F203" i="12"/>
  <c r="G203" i="12"/>
  <c r="G279" i="12" s="1"/>
  <c r="H203" i="12"/>
  <c r="H279" i="12" s="1"/>
  <c r="C204" i="12"/>
  <c r="D204" i="12"/>
  <c r="J204" i="12" s="1"/>
  <c r="J279" i="12" s="1"/>
  <c r="E204" i="12"/>
  <c r="E280" i="12" s="1"/>
  <c r="F204" i="12"/>
  <c r="F280" i="12" s="1"/>
  <c r="G204" i="12"/>
  <c r="G280" i="12" s="1"/>
  <c r="H204" i="12"/>
  <c r="H280" i="12" s="1"/>
  <c r="C205" i="12"/>
  <c r="D205" i="12"/>
  <c r="J205" i="12" s="1"/>
  <c r="J280" i="12" s="1"/>
  <c r="E205" i="12"/>
  <c r="E281" i="12" s="1"/>
  <c r="F205" i="12"/>
  <c r="F281" i="12" s="1"/>
  <c r="G205" i="12"/>
  <c r="G281" i="12" s="1"/>
  <c r="H205" i="12"/>
  <c r="H281" i="12" s="1"/>
  <c r="C206" i="12"/>
  <c r="D206" i="12"/>
  <c r="J206" i="12" s="1"/>
  <c r="J281" i="12" s="1"/>
  <c r="E206" i="12"/>
  <c r="E282" i="12" s="1"/>
  <c r="F206" i="12"/>
  <c r="F282" i="12" s="1"/>
  <c r="G206" i="12"/>
  <c r="G282" i="12" s="1"/>
  <c r="H206" i="12"/>
  <c r="H282" i="12" s="1"/>
  <c r="C123" i="12"/>
  <c r="D123" i="12"/>
  <c r="E123" i="12"/>
  <c r="F123" i="12"/>
  <c r="G123" i="12"/>
  <c r="H123" i="12"/>
  <c r="C124" i="12"/>
  <c r="D124" i="12"/>
  <c r="E124" i="12"/>
  <c r="F124" i="12"/>
  <c r="G124" i="12"/>
  <c r="H124" i="12"/>
  <c r="C125" i="12"/>
  <c r="D125" i="12"/>
  <c r="E125" i="12"/>
  <c r="F125" i="12"/>
  <c r="G125" i="12"/>
  <c r="H125" i="12"/>
  <c r="C126" i="12"/>
  <c r="D126" i="12"/>
  <c r="E126" i="12"/>
  <c r="F126" i="12"/>
  <c r="G126" i="12"/>
  <c r="H126" i="12"/>
  <c r="C127" i="12"/>
  <c r="D127" i="12"/>
  <c r="E127" i="12"/>
  <c r="F127" i="12"/>
  <c r="G127" i="12"/>
  <c r="H127" i="12"/>
  <c r="C128" i="12"/>
  <c r="D128" i="12"/>
  <c r="E128" i="12"/>
  <c r="F128" i="12"/>
  <c r="G128" i="12"/>
  <c r="H128" i="12"/>
  <c r="C129" i="12"/>
  <c r="D129" i="12"/>
  <c r="E129" i="12"/>
  <c r="F129" i="12"/>
  <c r="G129" i="12"/>
  <c r="H129" i="12"/>
  <c r="C130" i="12"/>
  <c r="D130" i="12"/>
  <c r="E130" i="12"/>
  <c r="F130" i="12"/>
  <c r="G130" i="12"/>
  <c r="H130" i="12"/>
  <c r="C131" i="12"/>
  <c r="D131" i="12"/>
  <c r="E131" i="12"/>
  <c r="F131" i="12"/>
  <c r="G131" i="12"/>
  <c r="H131" i="12"/>
  <c r="C132" i="12"/>
  <c r="D132" i="12"/>
  <c r="E132" i="12"/>
  <c r="F132" i="12"/>
  <c r="G132" i="12"/>
  <c r="H132" i="12"/>
  <c r="C50" i="12"/>
  <c r="D50" i="12"/>
  <c r="E50" i="12"/>
  <c r="F50" i="12"/>
  <c r="G50" i="12"/>
  <c r="H50" i="12"/>
  <c r="C51" i="12"/>
  <c r="D51" i="12"/>
  <c r="E51" i="12"/>
  <c r="F51" i="12"/>
  <c r="G51" i="12"/>
  <c r="H51" i="12"/>
  <c r="C52" i="12"/>
  <c r="D52" i="12"/>
  <c r="E52" i="12"/>
  <c r="F52" i="12"/>
  <c r="G52" i="12"/>
  <c r="H52" i="12"/>
  <c r="C53" i="12"/>
  <c r="D53" i="12"/>
  <c r="E53" i="12"/>
  <c r="F53" i="12"/>
  <c r="G53" i="12"/>
  <c r="H53" i="12"/>
  <c r="C54" i="12"/>
  <c r="D54" i="12"/>
  <c r="E54" i="12"/>
  <c r="F54" i="12"/>
  <c r="G54" i="12"/>
  <c r="H54" i="12"/>
  <c r="C55" i="12"/>
  <c r="D55" i="12"/>
  <c r="E55" i="12"/>
  <c r="F55" i="12"/>
  <c r="G55" i="12"/>
  <c r="H55" i="12"/>
  <c r="C56" i="12"/>
  <c r="D56" i="12"/>
  <c r="E56" i="12"/>
  <c r="F56" i="12"/>
  <c r="G56" i="12"/>
  <c r="H56" i="12"/>
  <c r="C57" i="12"/>
  <c r="D57" i="12"/>
  <c r="E57" i="12"/>
  <c r="J57" i="12" s="1"/>
  <c r="F57" i="12"/>
  <c r="G57" i="12"/>
  <c r="H57" i="12"/>
  <c r="C58" i="12"/>
  <c r="D58" i="12"/>
  <c r="J58" i="12" s="1"/>
  <c r="E58" i="12"/>
  <c r="F58" i="12"/>
  <c r="G58" i="12"/>
  <c r="H58" i="12"/>
  <c r="C59" i="12"/>
  <c r="D59" i="12"/>
  <c r="E59" i="12"/>
  <c r="J59" i="12" s="1"/>
  <c r="F59" i="12"/>
  <c r="G59" i="12"/>
  <c r="H59" i="12"/>
  <c r="E127" i="23"/>
  <c r="D53" i="23"/>
  <c r="E200" i="23"/>
  <c r="E275" i="23" s="1"/>
  <c r="D200" i="23"/>
  <c r="E126" i="23"/>
  <c r="D126" i="23"/>
  <c r="E125" i="23"/>
  <c r="E50" i="23"/>
  <c r="D50" i="23"/>
  <c r="D123" i="23"/>
  <c r="E48" i="23"/>
  <c r="E121" i="23"/>
  <c r="D121" i="23"/>
  <c r="E194" i="23"/>
  <c r="E269" i="23" s="1"/>
  <c r="E120" i="23"/>
  <c r="D120" i="23"/>
  <c r="E119" i="23"/>
  <c r="D119" i="23"/>
  <c r="E44" i="23"/>
  <c r="D44" i="23"/>
  <c r="E191" i="23"/>
  <c r="E266" i="23" s="1"/>
  <c r="D191" i="23"/>
  <c r="E117" i="23"/>
  <c r="E116" i="23"/>
  <c r="E189" i="23"/>
  <c r="E264" i="23" s="1"/>
  <c r="D24" i="23"/>
  <c r="E115" i="23"/>
  <c r="E114" i="23"/>
  <c r="E187" i="23"/>
  <c r="E262" i="23" s="1"/>
  <c r="E113" i="23"/>
  <c r="E17" i="23"/>
  <c r="D16" i="23"/>
  <c r="E37" i="23"/>
  <c r="E13" i="23"/>
  <c r="E183" i="23"/>
  <c r="D12" i="23"/>
  <c r="E11" i="23"/>
  <c r="D109" i="23"/>
  <c r="E108" i="23"/>
  <c r="D108" i="23"/>
  <c r="E7" i="23"/>
  <c r="D107" i="23"/>
  <c r="E32" i="23"/>
  <c r="E179" i="23"/>
  <c r="D179" i="23"/>
  <c r="E31" i="23"/>
  <c r="E59" i="16"/>
  <c r="D205" i="16"/>
  <c r="D131" i="16"/>
  <c r="E204" i="16"/>
  <c r="E57" i="16"/>
  <c r="D57" i="16"/>
  <c r="E203" i="16"/>
  <c r="D203" i="16"/>
  <c r="E129" i="16"/>
  <c r="D202" i="16"/>
  <c r="E55" i="16"/>
  <c r="D55" i="16"/>
  <c r="E201" i="16"/>
  <c r="E127" i="16"/>
  <c r="D127" i="16"/>
  <c r="E126" i="16"/>
  <c r="E52" i="16"/>
  <c r="D125" i="16"/>
  <c r="E124" i="16"/>
  <c r="D51" i="16"/>
  <c r="D50" i="16"/>
  <c r="E49" i="16"/>
  <c r="D49" i="16"/>
  <c r="D48" i="16"/>
  <c r="E47" i="16"/>
  <c r="E119" i="16"/>
  <c r="D119" i="16"/>
  <c r="E45" i="16"/>
  <c r="D45" i="16"/>
  <c r="E44" i="16"/>
  <c r="E38" i="16"/>
  <c r="D38" i="16"/>
  <c r="E37" i="16"/>
  <c r="D37" i="16"/>
  <c r="E36" i="16"/>
  <c r="D109" i="16"/>
  <c r="D257" i="16"/>
  <c r="E35" i="16"/>
  <c r="E34" i="16"/>
  <c r="D107" i="16"/>
  <c r="D255" i="16"/>
  <c r="E106" i="16"/>
  <c r="D33" i="16"/>
  <c r="G329" i="19" l="1"/>
  <c r="K59" i="12"/>
  <c r="K57" i="12"/>
  <c r="K58" i="12"/>
  <c r="M14" i="7"/>
  <c r="N4" i="7"/>
  <c r="O4" i="7" s="1"/>
  <c r="L61" i="13"/>
  <c r="F359" i="9" s="1"/>
  <c r="J34" i="27"/>
  <c r="K34" i="27" s="1"/>
  <c r="J35" i="27"/>
  <c r="K35" i="27" s="1"/>
  <c r="J59" i="27"/>
  <c r="J31" i="9" s="1"/>
  <c r="AB31" i="9" s="1"/>
  <c r="J202" i="27"/>
  <c r="J277" i="27" s="1"/>
  <c r="J31" i="27"/>
  <c r="D254" i="27"/>
  <c r="J179" i="27"/>
  <c r="J254" i="27" s="1"/>
  <c r="J57" i="27"/>
  <c r="J29" i="9" s="1"/>
  <c r="AB29" i="9" s="1"/>
  <c r="J56" i="27"/>
  <c r="J28" i="9" s="1"/>
  <c r="AB28" i="9" s="1"/>
  <c r="J36" i="27"/>
  <c r="K36" i="27" s="1"/>
  <c r="J45" i="27"/>
  <c r="K45" i="27" s="1"/>
  <c r="J207" i="27"/>
  <c r="J282" i="27" s="1"/>
  <c r="J50" i="23"/>
  <c r="I22" i="9" s="1"/>
  <c r="J58" i="27"/>
  <c r="J30" i="9" s="1"/>
  <c r="AB30" i="9" s="1"/>
  <c r="J54" i="27"/>
  <c r="J26" i="9" s="1"/>
  <c r="AB26" i="9" s="1"/>
  <c r="J46" i="27"/>
  <c r="K46" i="27" s="1"/>
  <c r="J52" i="27"/>
  <c r="K52" i="27" s="1"/>
  <c r="D256" i="27"/>
  <c r="J181" i="27"/>
  <c r="J256" i="27" s="1"/>
  <c r="D279" i="27"/>
  <c r="J204" i="27"/>
  <c r="J279" i="27" s="1"/>
  <c r="J51" i="27"/>
  <c r="K51" i="27" s="1"/>
  <c r="J43" i="27"/>
  <c r="J44" i="27"/>
  <c r="K44" i="27" s="1"/>
  <c r="J37" i="27"/>
  <c r="K37" i="27" s="1"/>
  <c r="J206" i="27"/>
  <c r="J281" i="27" s="1"/>
  <c r="J44" i="23"/>
  <c r="I16" i="9" s="1"/>
  <c r="D280" i="27"/>
  <c r="J205" i="27"/>
  <c r="J280" i="27" s="1"/>
  <c r="D278" i="27"/>
  <c r="J203" i="27"/>
  <c r="J278" i="27" s="1"/>
  <c r="J55" i="27"/>
  <c r="J27" i="9" s="1"/>
  <c r="AB27" i="9" s="1"/>
  <c r="J39" i="27"/>
  <c r="K39" i="27" s="1"/>
  <c r="L61" i="19"/>
  <c r="H359" i="9" s="1"/>
  <c r="J207" i="23"/>
  <c r="J282" i="23" s="1"/>
  <c r="J58" i="23"/>
  <c r="I30" i="9" s="1"/>
  <c r="AA30" i="9" s="1"/>
  <c r="D279" i="23"/>
  <c r="J204" i="23"/>
  <c r="J279" i="23" s="1"/>
  <c r="J54" i="23"/>
  <c r="I26" i="9" s="1"/>
  <c r="AA26" i="9" s="1"/>
  <c r="D278" i="23"/>
  <c r="J203" i="23"/>
  <c r="J278" i="23" s="1"/>
  <c r="J53" i="23"/>
  <c r="I25" i="9" s="1"/>
  <c r="J200" i="23"/>
  <c r="J275" i="23" s="1"/>
  <c r="J206" i="23"/>
  <c r="J281" i="23" s="1"/>
  <c r="J56" i="23"/>
  <c r="I28" i="9" s="1"/>
  <c r="AA28" i="9" s="1"/>
  <c r="J205" i="23"/>
  <c r="J280" i="23" s="1"/>
  <c r="J55" i="23"/>
  <c r="I27" i="9" s="1"/>
  <c r="AA27" i="9" s="1"/>
  <c r="J31" i="23"/>
  <c r="J191" i="23"/>
  <c r="J266" i="23" s="1"/>
  <c r="J59" i="23"/>
  <c r="I31" i="9" s="1"/>
  <c r="AA31" i="9" s="1"/>
  <c r="L64" i="13"/>
  <c r="F362" i="9" s="1"/>
  <c r="J57" i="23"/>
  <c r="I29" i="9" s="1"/>
  <c r="AA29" i="9" s="1"/>
  <c r="J202" i="23"/>
  <c r="J277" i="23" s="1"/>
  <c r="D254" i="23"/>
  <c r="J179" i="23"/>
  <c r="J254" i="23" s="1"/>
  <c r="J37" i="23"/>
  <c r="K37" i="23" s="1"/>
  <c r="J54" i="19"/>
  <c r="H26" i="9" s="1"/>
  <c r="Z26" i="9" s="1"/>
  <c r="J44" i="19"/>
  <c r="K44" i="19" s="1"/>
  <c r="J36" i="19"/>
  <c r="K36" i="19" s="1"/>
  <c r="J58" i="19"/>
  <c r="H30" i="9" s="1"/>
  <c r="Z30" i="9" s="1"/>
  <c r="J32" i="19"/>
  <c r="D281" i="19"/>
  <c r="J206" i="19"/>
  <c r="J281" i="19" s="1"/>
  <c r="J202" i="19"/>
  <c r="J277" i="19" s="1"/>
  <c r="H170" i="9" s="1"/>
  <c r="D275" i="19"/>
  <c r="J200" i="19"/>
  <c r="J275" i="19" s="1"/>
  <c r="D273" i="19"/>
  <c r="J198" i="19"/>
  <c r="J273" i="19" s="1"/>
  <c r="D271" i="19"/>
  <c r="J196" i="19"/>
  <c r="J271" i="19" s="1"/>
  <c r="D269" i="19"/>
  <c r="J194" i="19"/>
  <c r="J269" i="19" s="1"/>
  <c r="J190" i="19"/>
  <c r="J265" i="19" s="1"/>
  <c r="D263" i="19"/>
  <c r="J188" i="19"/>
  <c r="J263" i="19" s="1"/>
  <c r="D261" i="19"/>
  <c r="J186" i="19"/>
  <c r="J261" i="19" s="1"/>
  <c r="D259" i="19"/>
  <c r="J184" i="19"/>
  <c r="J259" i="19" s="1"/>
  <c r="D257" i="19"/>
  <c r="J182" i="19"/>
  <c r="J257" i="19" s="1"/>
  <c r="D255" i="19"/>
  <c r="J180" i="19"/>
  <c r="J255" i="19" s="1"/>
  <c r="J57" i="16"/>
  <c r="E29" i="9" s="1"/>
  <c r="W29" i="9" s="1"/>
  <c r="J59" i="6"/>
  <c r="G31" i="9" s="1"/>
  <c r="Y31" i="9" s="1"/>
  <c r="J57" i="6"/>
  <c r="G29" i="9" s="1"/>
  <c r="Y29" i="9" s="1"/>
  <c r="J53" i="6"/>
  <c r="K53" i="6" s="1"/>
  <c r="J51" i="6"/>
  <c r="K51" i="6" s="1"/>
  <c r="J49" i="6"/>
  <c r="K49" i="6" s="1"/>
  <c r="J47" i="6"/>
  <c r="K47" i="6" s="1"/>
  <c r="J45" i="6"/>
  <c r="K45" i="6" s="1"/>
  <c r="J43" i="6"/>
  <c r="K43" i="6" s="1"/>
  <c r="J39" i="6"/>
  <c r="K39" i="6" s="1"/>
  <c r="J37" i="6"/>
  <c r="K37" i="6" s="1"/>
  <c r="J35" i="6"/>
  <c r="K35" i="6" s="1"/>
  <c r="J33" i="6"/>
  <c r="K33" i="6" s="1"/>
  <c r="J52" i="19"/>
  <c r="K52" i="19" s="1"/>
  <c r="J46" i="19"/>
  <c r="K46" i="19" s="1"/>
  <c r="J42" i="19"/>
  <c r="J34" i="19"/>
  <c r="K34" i="19" s="1"/>
  <c r="D279" i="19"/>
  <c r="J204" i="19"/>
  <c r="J279" i="19" s="1"/>
  <c r="J45" i="16"/>
  <c r="K45" i="16" s="1"/>
  <c r="J59" i="19"/>
  <c r="H31" i="9" s="1"/>
  <c r="Z31" i="9" s="1"/>
  <c r="J57" i="19"/>
  <c r="H29" i="9" s="1"/>
  <c r="Z29" i="9" s="1"/>
  <c r="J53" i="19"/>
  <c r="K53" i="19" s="1"/>
  <c r="J51" i="19"/>
  <c r="K51" i="19" s="1"/>
  <c r="J49" i="19"/>
  <c r="K49" i="19" s="1"/>
  <c r="J47" i="19"/>
  <c r="K47" i="19" s="1"/>
  <c r="J45" i="19"/>
  <c r="K45" i="19" s="1"/>
  <c r="J43" i="19"/>
  <c r="J39" i="19"/>
  <c r="K39" i="19" s="1"/>
  <c r="J37" i="19"/>
  <c r="K37" i="19" s="1"/>
  <c r="J35" i="19"/>
  <c r="K35" i="19" s="1"/>
  <c r="J33" i="19"/>
  <c r="J56" i="19"/>
  <c r="H28" i="9" s="1"/>
  <c r="Z28" i="9" s="1"/>
  <c r="J50" i="19"/>
  <c r="K50" i="19" s="1"/>
  <c r="J40" i="19"/>
  <c r="K40" i="19" s="1"/>
  <c r="J48" i="19"/>
  <c r="K48" i="19" s="1"/>
  <c r="J38" i="19"/>
  <c r="K38" i="19" s="1"/>
  <c r="D267" i="19"/>
  <c r="J192" i="19"/>
  <c r="J267" i="19" s="1"/>
  <c r="J37" i="13"/>
  <c r="K37" i="13" s="1"/>
  <c r="J55" i="19"/>
  <c r="H27" i="9" s="1"/>
  <c r="Z27" i="9" s="1"/>
  <c r="J41" i="19"/>
  <c r="J207" i="19"/>
  <c r="J282" i="19" s="1"/>
  <c r="J205" i="19"/>
  <c r="J280" i="19" s="1"/>
  <c r="H173" i="9" s="1"/>
  <c r="D278" i="19"/>
  <c r="J203" i="19"/>
  <c r="J278" i="19" s="1"/>
  <c r="D276" i="19"/>
  <c r="J201" i="19"/>
  <c r="J276" i="19" s="1"/>
  <c r="J199" i="19"/>
  <c r="J274" i="19" s="1"/>
  <c r="D272" i="19"/>
  <c r="J197" i="19"/>
  <c r="J272" i="19" s="1"/>
  <c r="D270" i="19"/>
  <c r="J195" i="19"/>
  <c r="J270" i="19" s="1"/>
  <c r="D268" i="19"/>
  <c r="J193" i="19"/>
  <c r="J268" i="19" s="1"/>
  <c r="D266" i="19"/>
  <c r="J191" i="19"/>
  <c r="J266" i="19" s="1"/>
  <c r="D264" i="19"/>
  <c r="J189" i="19"/>
  <c r="J264" i="19" s="1"/>
  <c r="J187" i="19"/>
  <c r="J262" i="19" s="1"/>
  <c r="J185" i="19"/>
  <c r="J260" i="19" s="1"/>
  <c r="D258" i="19"/>
  <c r="J183" i="19"/>
  <c r="J258" i="19" s="1"/>
  <c r="J181" i="19"/>
  <c r="J256" i="19" s="1"/>
  <c r="J41" i="6"/>
  <c r="K41" i="6" s="1"/>
  <c r="J203" i="6"/>
  <c r="J278" i="6" s="1"/>
  <c r="G171" i="9" s="1"/>
  <c r="J197" i="6"/>
  <c r="J272" i="6" s="1"/>
  <c r="J191" i="6"/>
  <c r="J266" i="6" s="1"/>
  <c r="J185" i="6"/>
  <c r="J260" i="6" s="1"/>
  <c r="J56" i="6"/>
  <c r="G28" i="9" s="1"/>
  <c r="Y28" i="9" s="1"/>
  <c r="J50" i="6"/>
  <c r="K50" i="6" s="1"/>
  <c r="J44" i="6"/>
  <c r="K44" i="6" s="1"/>
  <c r="J34" i="6"/>
  <c r="K34" i="6" s="1"/>
  <c r="J204" i="6"/>
  <c r="J279" i="6" s="1"/>
  <c r="J196" i="6"/>
  <c r="J271" i="6" s="1"/>
  <c r="J190" i="6"/>
  <c r="J265" i="6" s="1"/>
  <c r="J180" i="6"/>
  <c r="J255" i="6" s="1"/>
  <c r="J55" i="6"/>
  <c r="G27" i="9" s="1"/>
  <c r="Y27" i="9" s="1"/>
  <c r="J207" i="6"/>
  <c r="J282" i="6" s="1"/>
  <c r="G175" i="9" s="1"/>
  <c r="D274" i="6"/>
  <c r="J199" i="6"/>
  <c r="J274" i="6" s="1"/>
  <c r="J193" i="6"/>
  <c r="J268" i="6" s="1"/>
  <c r="J187" i="6"/>
  <c r="J262" i="6" s="1"/>
  <c r="J181" i="6"/>
  <c r="J256" i="6" s="1"/>
  <c r="J52" i="6"/>
  <c r="K52" i="6" s="1"/>
  <c r="J46" i="6"/>
  <c r="K46" i="6" s="1"/>
  <c r="J40" i="6"/>
  <c r="K40" i="6" s="1"/>
  <c r="J48" i="6"/>
  <c r="K48" i="6" s="1"/>
  <c r="J38" i="6"/>
  <c r="K38" i="6" s="1"/>
  <c r="J32" i="6"/>
  <c r="K32" i="6" s="1"/>
  <c r="D275" i="6"/>
  <c r="J200" i="6"/>
  <c r="J275" i="6" s="1"/>
  <c r="J194" i="6"/>
  <c r="J269" i="6" s="1"/>
  <c r="J188" i="6"/>
  <c r="J263" i="6" s="1"/>
  <c r="J184" i="6"/>
  <c r="J259" i="6" s="1"/>
  <c r="J205" i="6"/>
  <c r="J280" i="6" s="1"/>
  <c r="G173" i="9" s="1"/>
  <c r="D276" i="6"/>
  <c r="J201" i="6"/>
  <c r="J276" i="6" s="1"/>
  <c r="D270" i="6"/>
  <c r="J195" i="6"/>
  <c r="J270" i="6" s="1"/>
  <c r="J189" i="6"/>
  <c r="J264" i="6" s="1"/>
  <c r="J183" i="6"/>
  <c r="J258" i="6" s="1"/>
  <c r="J54" i="6"/>
  <c r="G26" i="9" s="1"/>
  <c r="Y26" i="9" s="1"/>
  <c r="J42" i="6"/>
  <c r="K42" i="6" s="1"/>
  <c r="J36" i="6"/>
  <c r="K36" i="6" s="1"/>
  <c r="J58" i="6"/>
  <c r="G30" i="9" s="1"/>
  <c r="Y30" i="9" s="1"/>
  <c r="J206" i="6"/>
  <c r="J281" i="6" s="1"/>
  <c r="J202" i="6"/>
  <c r="J277" i="6" s="1"/>
  <c r="G170" i="9" s="1"/>
  <c r="D273" i="6"/>
  <c r="J198" i="6"/>
  <c r="J273" i="6" s="1"/>
  <c r="J192" i="6"/>
  <c r="J267" i="6" s="1"/>
  <c r="J186" i="6"/>
  <c r="J261" i="6" s="1"/>
  <c r="J182" i="6"/>
  <c r="J257" i="6" s="1"/>
  <c r="J56" i="13"/>
  <c r="F28" i="9" s="1"/>
  <c r="X28" i="9" s="1"/>
  <c r="J54" i="13"/>
  <c r="F26" i="9" s="1"/>
  <c r="X26" i="9" s="1"/>
  <c r="J52" i="13"/>
  <c r="K52" i="13" s="1"/>
  <c r="J50" i="13"/>
  <c r="K50" i="13" s="1"/>
  <c r="J46" i="13"/>
  <c r="K46" i="13" s="1"/>
  <c r="J44" i="13"/>
  <c r="K44" i="13" s="1"/>
  <c r="J48" i="13"/>
  <c r="K48" i="13" s="1"/>
  <c r="J32" i="13"/>
  <c r="K32" i="13" s="1"/>
  <c r="J202" i="13"/>
  <c r="J277" i="13" s="1"/>
  <c r="F170" i="9" s="1"/>
  <c r="J196" i="13"/>
  <c r="J271" i="13" s="1"/>
  <c r="J188" i="13"/>
  <c r="J263" i="13" s="1"/>
  <c r="J182" i="13"/>
  <c r="J257" i="13" s="1"/>
  <c r="J59" i="13"/>
  <c r="F31" i="9" s="1"/>
  <c r="X31" i="9" s="1"/>
  <c r="J53" i="13"/>
  <c r="K53" i="13" s="1"/>
  <c r="J47" i="13"/>
  <c r="K47" i="13" s="1"/>
  <c r="J55" i="12"/>
  <c r="D27" i="9" s="1"/>
  <c r="V27" i="9" s="1"/>
  <c r="J202" i="12"/>
  <c r="J277" i="12" s="1"/>
  <c r="D170" i="9" s="1"/>
  <c r="J200" i="12"/>
  <c r="J275" i="12" s="1"/>
  <c r="J38" i="13"/>
  <c r="K38" i="13" s="1"/>
  <c r="J36" i="13"/>
  <c r="K36" i="13" s="1"/>
  <c r="D281" i="13"/>
  <c r="J206" i="13"/>
  <c r="J281" i="13" s="1"/>
  <c r="D275" i="13"/>
  <c r="J200" i="13"/>
  <c r="J275" i="13" s="1"/>
  <c r="D269" i="13"/>
  <c r="J194" i="13"/>
  <c r="J269" i="13" s="1"/>
  <c r="J190" i="13"/>
  <c r="J265" i="13" s="1"/>
  <c r="D259" i="13"/>
  <c r="J184" i="13"/>
  <c r="J259" i="13" s="1"/>
  <c r="J180" i="13"/>
  <c r="J255" i="13" s="1"/>
  <c r="J49" i="13"/>
  <c r="K49" i="13" s="1"/>
  <c r="J34" i="13"/>
  <c r="K34" i="13" s="1"/>
  <c r="J58" i="13"/>
  <c r="F30" i="9" s="1"/>
  <c r="X30" i="9" s="1"/>
  <c r="D279" i="13"/>
  <c r="J204" i="13"/>
  <c r="J279" i="13" s="1"/>
  <c r="D273" i="13"/>
  <c r="J198" i="13"/>
  <c r="J273" i="13" s="1"/>
  <c r="J192" i="13"/>
  <c r="J267" i="13" s="1"/>
  <c r="D261" i="13"/>
  <c r="J186" i="13"/>
  <c r="J261" i="13" s="1"/>
  <c r="J57" i="13"/>
  <c r="F29" i="9" s="1"/>
  <c r="X29" i="9" s="1"/>
  <c r="J51" i="13"/>
  <c r="K51" i="13" s="1"/>
  <c r="J45" i="13"/>
  <c r="K45" i="13" s="1"/>
  <c r="J35" i="13"/>
  <c r="K35" i="13" s="1"/>
  <c r="J55" i="13"/>
  <c r="F27" i="9" s="1"/>
  <c r="X27" i="9" s="1"/>
  <c r="J39" i="13"/>
  <c r="K39" i="13" s="1"/>
  <c r="J33" i="13"/>
  <c r="K33" i="13" s="1"/>
  <c r="J207" i="13"/>
  <c r="J282" i="13" s="1"/>
  <c r="F175" i="9" s="1"/>
  <c r="J205" i="13"/>
  <c r="J280" i="13" s="1"/>
  <c r="F173" i="9" s="1"/>
  <c r="J203" i="13"/>
  <c r="J278" i="13" s="1"/>
  <c r="F171" i="9" s="1"/>
  <c r="D276" i="13"/>
  <c r="J201" i="13"/>
  <c r="J276" i="13" s="1"/>
  <c r="D274" i="13"/>
  <c r="J199" i="13"/>
  <c r="J274" i="13" s="1"/>
  <c r="D272" i="13"/>
  <c r="J197" i="13"/>
  <c r="J272" i="13" s="1"/>
  <c r="D270" i="13"/>
  <c r="J195" i="13"/>
  <c r="J270" i="13" s="1"/>
  <c r="D268" i="13"/>
  <c r="J193" i="13"/>
  <c r="J268" i="13" s="1"/>
  <c r="J191" i="13"/>
  <c r="J266" i="13" s="1"/>
  <c r="J189" i="13"/>
  <c r="J264" i="13" s="1"/>
  <c r="J187" i="13"/>
  <c r="J262" i="13" s="1"/>
  <c r="D260" i="13"/>
  <c r="J185" i="13"/>
  <c r="J260" i="13" s="1"/>
  <c r="D258" i="13"/>
  <c r="J183" i="13"/>
  <c r="J258" i="13" s="1"/>
  <c r="D256" i="13"/>
  <c r="J181" i="13"/>
  <c r="J256" i="13" s="1"/>
  <c r="J56" i="12"/>
  <c r="D28" i="9" s="1"/>
  <c r="V28" i="9" s="1"/>
  <c r="J50" i="12"/>
  <c r="K50" i="12" s="1"/>
  <c r="J203" i="12"/>
  <c r="J278" i="12" s="1"/>
  <c r="D171" i="9" s="1"/>
  <c r="D275" i="12"/>
  <c r="J199" i="12"/>
  <c r="J274" i="12" s="1"/>
  <c r="D274" i="12"/>
  <c r="J198" i="12"/>
  <c r="J273" i="12" s="1"/>
  <c r="J54" i="12"/>
  <c r="D26" i="9" s="1"/>
  <c r="V26" i="9" s="1"/>
  <c r="J52" i="12"/>
  <c r="K52" i="12" s="1"/>
  <c r="J201" i="12"/>
  <c r="J276" i="12" s="1"/>
  <c r="D273" i="12"/>
  <c r="J197" i="12"/>
  <c r="J272" i="12" s="1"/>
  <c r="J36" i="16"/>
  <c r="K36" i="16" s="1"/>
  <c r="J53" i="12"/>
  <c r="K53" i="12" s="1"/>
  <c r="J51" i="12"/>
  <c r="K51" i="12" s="1"/>
  <c r="J58" i="16"/>
  <c r="E30" i="9" s="1"/>
  <c r="W30" i="9" s="1"/>
  <c r="J55" i="16"/>
  <c r="E27" i="9" s="1"/>
  <c r="W27" i="9" s="1"/>
  <c r="J48" i="16"/>
  <c r="K48" i="16" s="1"/>
  <c r="J38" i="16"/>
  <c r="K38" i="16" s="1"/>
  <c r="J32" i="16"/>
  <c r="K32" i="16" s="1"/>
  <c r="J44" i="16"/>
  <c r="K44" i="16" s="1"/>
  <c r="J34" i="16"/>
  <c r="K34" i="16" s="1"/>
  <c r="J47" i="16"/>
  <c r="K47" i="16" s="1"/>
  <c r="J49" i="16"/>
  <c r="K49" i="16" s="1"/>
  <c r="J52" i="16"/>
  <c r="K52" i="16" s="1"/>
  <c r="J35" i="16"/>
  <c r="K35" i="16" s="1"/>
  <c r="J54" i="16"/>
  <c r="E26" i="9" s="1"/>
  <c r="W26" i="9" s="1"/>
  <c r="J59" i="16"/>
  <c r="K59" i="16" s="1"/>
  <c r="J51" i="16"/>
  <c r="K51" i="16" s="1"/>
  <c r="J37" i="16"/>
  <c r="K37" i="16" s="1"/>
  <c r="H266" i="6"/>
  <c r="H340" i="6"/>
  <c r="H260" i="6"/>
  <c r="H334" i="6"/>
  <c r="H256" i="6"/>
  <c r="H330" i="6"/>
  <c r="G264" i="6"/>
  <c r="G338" i="6"/>
  <c r="G260" i="6"/>
  <c r="G334" i="6"/>
  <c r="G256" i="6"/>
  <c r="G330" i="6"/>
  <c r="F268" i="6"/>
  <c r="F342" i="6"/>
  <c r="F262" i="6"/>
  <c r="F336" i="6"/>
  <c r="E264" i="6"/>
  <c r="E338" i="6"/>
  <c r="E258" i="6"/>
  <c r="E332" i="6"/>
  <c r="D264" i="6"/>
  <c r="D338" i="6"/>
  <c r="D258" i="6"/>
  <c r="D332" i="6"/>
  <c r="H265" i="6"/>
  <c r="H339" i="6"/>
  <c r="H261" i="6"/>
  <c r="H335" i="6"/>
  <c r="H257" i="6"/>
  <c r="H331" i="6"/>
  <c r="G343" i="6"/>
  <c r="G263" i="6"/>
  <c r="G337" i="6"/>
  <c r="G257" i="6"/>
  <c r="G331" i="6"/>
  <c r="F343" i="6"/>
  <c r="F263" i="6"/>
  <c r="F337" i="6"/>
  <c r="F257" i="6"/>
  <c r="F331" i="6"/>
  <c r="E269" i="6"/>
  <c r="E343" i="6"/>
  <c r="E267" i="6"/>
  <c r="E341" i="6"/>
  <c r="E265" i="6"/>
  <c r="E339" i="6"/>
  <c r="E263" i="6"/>
  <c r="E337" i="6"/>
  <c r="E261" i="6"/>
  <c r="E335" i="6"/>
  <c r="E259" i="6"/>
  <c r="E333" i="6"/>
  <c r="E257" i="6"/>
  <c r="E331" i="6"/>
  <c r="E255" i="6"/>
  <c r="E329" i="6"/>
  <c r="H268" i="6"/>
  <c r="H342" i="6"/>
  <c r="H262" i="6"/>
  <c r="H336" i="6"/>
  <c r="G266" i="6"/>
  <c r="G340" i="6"/>
  <c r="G258" i="6"/>
  <c r="G332" i="6"/>
  <c r="F264" i="6"/>
  <c r="F338" i="6"/>
  <c r="F258" i="6"/>
  <c r="F332" i="6"/>
  <c r="E266" i="6"/>
  <c r="E340" i="6"/>
  <c r="E260" i="6"/>
  <c r="E334" i="6"/>
  <c r="E256" i="6"/>
  <c r="E330" i="6"/>
  <c r="D266" i="6"/>
  <c r="D340" i="6"/>
  <c r="D262" i="6"/>
  <c r="D336" i="6"/>
  <c r="D256" i="6"/>
  <c r="D330" i="6"/>
  <c r="H269" i="6"/>
  <c r="H343" i="6"/>
  <c r="H263" i="6"/>
  <c r="H337" i="6"/>
  <c r="H255" i="6"/>
  <c r="H329" i="6"/>
  <c r="G267" i="6"/>
  <c r="G341" i="6"/>
  <c r="G259" i="6"/>
  <c r="G333" i="6"/>
  <c r="F265" i="6"/>
  <c r="F339" i="6"/>
  <c r="F259" i="6"/>
  <c r="F333" i="6"/>
  <c r="F255" i="6"/>
  <c r="F329" i="6"/>
  <c r="D269" i="6"/>
  <c r="D343" i="6"/>
  <c r="D267" i="6"/>
  <c r="D341" i="6"/>
  <c r="D265" i="6"/>
  <c r="D339" i="6"/>
  <c r="D263" i="6"/>
  <c r="D337" i="6"/>
  <c r="D261" i="6"/>
  <c r="D335" i="6"/>
  <c r="D259" i="6"/>
  <c r="D333" i="6"/>
  <c r="D257" i="6"/>
  <c r="D331" i="6"/>
  <c r="D255" i="6"/>
  <c r="D329" i="6"/>
  <c r="H264" i="6"/>
  <c r="H338" i="6"/>
  <c r="H258" i="6"/>
  <c r="H332" i="6"/>
  <c r="G268" i="6"/>
  <c r="G342" i="6"/>
  <c r="G262" i="6"/>
  <c r="G336" i="6"/>
  <c r="F266" i="6"/>
  <c r="F340" i="6"/>
  <c r="F260" i="6"/>
  <c r="F334" i="6"/>
  <c r="F256" i="6"/>
  <c r="F330" i="6"/>
  <c r="E268" i="6"/>
  <c r="E342" i="6"/>
  <c r="E262" i="6"/>
  <c r="E336" i="6"/>
  <c r="D268" i="6"/>
  <c r="D342" i="6"/>
  <c r="D260" i="6"/>
  <c r="D334" i="6"/>
  <c r="H267" i="6"/>
  <c r="H341" i="6"/>
  <c r="H259" i="6"/>
  <c r="H333" i="6"/>
  <c r="G265" i="6"/>
  <c r="G339" i="6"/>
  <c r="G261" i="6"/>
  <c r="G335" i="6"/>
  <c r="G255" i="6"/>
  <c r="G329" i="6"/>
  <c r="F267" i="6"/>
  <c r="F341" i="6"/>
  <c r="F261" i="6"/>
  <c r="F335" i="6"/>
  <c r="E180" i="9"/>
  <c r="L98" i="16"/>
  <c r="E178" i="9"/>
  <c r="L96" i="16"/>
  <c r="E176" i="9"/>
  <c r="L94" i="16"/>
  <c r="D190" i="9"/>
  <c r="L86" i="12"/>
  <c r="D191" i="9"/>
  <c r="L87" i="12"/>
  <c r="G355" i="19"/>
  <c r="I259" i="9"/>
  <c r="L67" i="23"/>
  <c r="I365" i="9" s="1"/>
  <c r="F264" i="9"/>
  <c r="L69" i="13"/>
  <c r="F367" i="9" s="1"/>
  <c r="H332" i="19"/>
  <c r="L80" i="12"/>
  <c r="D378" i="9" s="1"/>
  <c r="D30" i="9"/>
  <c r="V30" i="9" s="1"/>
  <c r="D174" i="9"/>
  <c r="D31" i="9"/>
  <c r="V31" i="9" s="1"/>
  <c r="D29" i="9"/>
  <c r="V29" i="9" s="1"/>
  <c r="D175" i="9"/>
  <c r="D173" i="9"/>
  <c r="H348" i="6"/>
  <c r="H344" i="6"/>
  <c r="L61" i="6"/>
  <c r="G359" i="9" s="1"/>
  <c r="H330" i="19"/>
  <c r="D172" i="9"/>
  <c r="J203" i="16"/>
  <c r="J278" i="16" s="1"/>
  <c r="E172" i="9" s="1"/>
  <c r="G341" i="16"/>
  <c r="D340" i="16"/>
  <c r="D44" i="16"/>
  <c r="E56" i="16"/>
  <c r="J56" i="16" s="1"/>
  <c r="K56" i="16" s="1"/>
  <c r="D56" i="16"/>
  <c r="E117" i="16"/>
  <c r="E340" i="16" s="1"/>
  <c r="E50" i="16"/>
  <c r="J50" i="16" s="1"/>
  <c r="K50" i="16" s="1"/>
  <c r="D106" i="16"/>
  <c r="D329" i="16" s="1"/>
  <c r="E197" i="16"/>
  <c r="E272" i="16" s="1"/>
  <c r="H340" i="16"/>
  <c r="D34" i="16"/>
  <c r="E259" i="16"/>
  <c r="D197" i="16"/>
  <c r="D272" i="16" s="1"/>
  <c r="D256" i="16"/>
  <c r="E123" i="16"/>
  <c r="E256" i="16"/>
  <c r="D47" i="16"/>
  <c r="D53" i="16"/>
  <c r="D59" i="16"/>
  <c r="D35" i="16"/>
  <c r="E108" i="16"/>
  <c r="E331" i="16" s="1"/>
  <c r="E205" i="16"/>
  <c r="J205" i="16" s="1"/>
  <c r="E195" i="16"/>
  <c r="E270" i="16" s="1"/>
  <c r="E46" i="16"/>
  <c r="J46" i="16" s="1"/>
  <c r="K46" i="16" s="1"/>
  <c r="E254" i="16"/>
  <c r="D201" i="16"/>
  <c r="D276" i="16" s="1"/>
  <c r="D195" i="16"/>
  <c r="D270" i="16" s="1"/>
  <c r="D52" i="16"/>
  <c r="D46" i="16"/>
  <c r="D254" i="16"/>
  <c r="D36" i="16"/>
  <c r="E109" i="16"/>
  <c r="E206" i="16"/>
  <c r="E202" i="16"/>
  <c r="E277" i="16" s="1"/>
  <c r="E198" i="16"/>
  <c r="E132" i="16"/>
  <c r="E128" i="16"/>
  <c r="E122" i="16"/>
  <c r="E53" i="16"/>
  <c r="J53" i="16" s="1"/>
  <c r="K53" i="16" s="1"/>
  <c r="D206" i="16"/>
  <c r="D281" i="16" s="1"/>
  <c r="D204" i="16"/>
  <c r="D279" i="16" s="1"/>
  <c r="D200" i="16"/>
  <c r="D275" i="16" s="1"/>
  <c r="D198" i="16"/>
  <c r="D273" i="16" s="1"/>
  <c r="D196" i="16"/>
  <c r="D271" i="16" s="1"/>
  <c r="D269" i="16"/>
  <c r="D267" i="16"/>
  <c r="D132" i="16"/>
  <c r="D130" i="16"/>
  <c r="D128" i="16"/>
  <c r="D351" i="16" s="1"/>
  <c r="D126" i="16"/>
  <c r="D124" i="16"/>
  <c r="D122" i="16"/>
  <c r="D120" i="16"/>
  <c r="D118" i="16"/>
  <c r="E33" i="16"/>
  <c r="J33" i="16" s="1"/>
  <c r="K33" i="16" s="1"/>
  <c r="D260" i="16"/>
  <c r="E255" i="16"/>
  <c r="E125" i="16"/>
  <c r="E348" i="16" s="1"/>
  <c r="D199" i="16"/>
  <c r="D274" i="16" s="1"/>
  <c r="D342" i="16"/>
  <c r="E258" i="16"/>
  <c r="D258" i="16"/>
  <c r="E200" i="16"/>
  <c r="E275" i="16" s="1"/>
  <c r="E196" i="16"/>
  <c r="E341" i="16"/>
  <c r="E130" i="16"/>
  <c r="E353" i="16" s="1"/>
  <c r="E120" i="16"/>
  <c r="E4" i="23"/>
  <c r="D3" i="23"/>
  <c r="D15" i="23"/>
  <c r="D40" i="23"/>
  <c r="D27" i="23"/>
  <c r="E105" i="23"/>
  <c r="E328" i="23" s="1"/>
  <c r="E41" i="23"/>
  <c r="D36" i="23"/>
  <c r="E38" i="23"/>
  <c r="E3" i="23"/>
  <c r="D33" i="23"/>
  <c r="E36" i="23"/>
  <c r="J36" i="23" s="1"/>
  <c r="K36" i="23" s="1"/>
  <c r="D199" i="23"/>
  <c r="D117" i="23"/>
  <c r="D340" i="23" s="1"/>
  <c r="D31" i="23"/>
  <c r="D5" i="23"/>
  <c r="D38" i="23"/>
  <c r="D41" i="23"/>
  <c r="D49" i="23"/>
  <c r="D195" i="23"/>
  <c r="D115" i="23"/>
  <c r="D28" i="23"/>
  <c r="E28" i="23"/>
  <c r="D187" i="23"/>
  <c r="D112" i="23"/>
  <c r="D23" i="23"/>
  <c r="E199" i="23"/>
  <c r="E274" i="23" s="1"/>
  <c r="E27" i="23"/>
  <c r="D185" i="23"/>
  <c r="D105" i="23"/>
  <c r="D328" i="23" s="1"/>
  <c r="D22" i="23"/>
  <c r="E197" i="23"/>
  <c r="E272" i="23" s="1"/>
  <c r="D8" i="23"/>
  <c r="E195" i="23"/>
  <c r="E270" i="23" s="1"/>
  <c r="E23" i="23"/>
  <c r="D13" i="23"/>
  <c r="D39" i="23"/>
  <c r="D25" i="23"/>
  <c r="D7" i="23"/>
  <c r="E193" i="23"/>
  <c r="E342" i="23" s="1"/>
  <c r="E124" i="23"/>
  <c r="E51" i="23"/>
  <c r="J51" i="23" s="1"/>
  <c r="K51" i="23" s="1"/>
  <c r="E22" i="23"/>
  <c r="D4" i="23"/>
  <c r="E192" i="23"/>
  <c r="E267" i="23" s="1"/>
  <c r="E112" i="23"/>
  <c r="E335" i="23" s="1"/>
  <c r="E111" i="23"/>
  <c r="E45" i="23"/>
  <c r="J45" i="23" s="1"/>
  <c r="K45" i="23" s="1"/>
  <c r="E12" i="23"/>
  <c r="D48" i="23"/>
  <c r="D51" i="23"/>
  <c r="E188" i="23"/>
  <c r="E263" i="23" s="1"/>
  <c r="E110" i="23"/>
  <c r="E43" i="23"/>
  <c r="J43" i="23" s="1"/>
  <c r="E5" i="23"/>
  <c r="E9" i="7"/>
  <c r="E19" i="7" s="1"/>
  <c r="D37" i="27"/>
  <c r="D40" i="27"/>
  <c r="E49" i="27"/>
  <c r="J49" i="27" s="1"/>
  <c r="K49" i="27" s="1"/>
  <c r="D126" i="27"/>
  <c r="E53" i="27"/>
  <c r="J53" i="27" s="1"/>
  <c r="K53" i="27" s="1"/>
  <c r="D198" i="27"/>
  <c r="D186" i="27"/>
  <c r="D117" i="27"/>
  <c r="D340" i="27" s="1"/>
  <c r="D105" i="27"/>
  <c r="D328" i="27" s="1"/>
  <c r="D48" i="27"/>
  <c r="J48" i="27" s="1"/>
  <c r="K48" i="27" s="1"/>
  <c r="D36" i="27"/>
  <c r="D22" i="27"/>
  <c r="D10" i="27"/>
  <c r="E180" i="27"/>
  <c r="E111" i="27"/>
  <c r="E334" i="27" s="1"/>
  <c r="E42" i="27"/>
  <c r="J42" i="27" s="1"/>
  <c r="E28" i="27"/>
  <c r="E16" i="27"/>
  <c r="E4" i="27"/>
  <c r="D197" i="27"/>
  <c r="D185" i="27"/>
  <c r="D116" i="27"/>
  <c r="D47" i="27"/>
  <c r="D35" i="27"/>
  <c r="D21" i="27"/>
  <c r="D9" i="27"/>
  <c r="E191" i="27"/>
  <c r="J191" i="27" s="1"/>
  <c r="J266" i="27" s="1"/>
  <c r="E122" i="27"/>
  <c r="E345" i="27" s="1"/>
  <c r="E110" i="27"/>
  <c r="E41" i="27"/>
  <c r="E27" i="27"/>
  <c r="E15" i="27"/>
  <c r="E3" i="27"/>
  <c r="D196" i="27"/>
  <c r="D184" i="27"/>
  <c r="D127" i="27"/>
  <c r="D115" i="27"/>
  <c r="D46" i="27"/>
  <c r="D34" i="27"/>
  <c r="D20" i="27"/>
  <c r="D8" i="27"/>
  <c r="E190" i="27"/>
  <c r="E265" i="27" s="1"/>
  <c r="E121" i="27"/>
  <c r="E109" i="27"/>
  <c r="E332" i="27" s="1"/>
  <c r="E40" i="27"/>
  <c r="J40" i="27" s="1"/>
  <c r="K40" i="27" s="1"/>
  <c r="E26" i="27"/>
  <c r="E14" i="27"/>
  <c r="D195" i="27"/>
  <c r="D183" i="27"/>
  <c r="D114" i="27"/>
  <c r="D45" i="27"/>
  <c r="D33" i="27"/>
  <c r="D19" i="27"/>
  <c r="D7" i="27"/>
  <c r="E201" i="27"/>
  <c r="E276" i="27" s="1"/>
  <c r="E120" i="27"/>
  <c r="E343" i="27" s="1"/>
  <c r="E108" i="27"/>
  <c r="E25" i="27"/>
  <c r="E13" i="27"/>
  <c r="D194" i="27"/>
  <c r="J194" i="27" s="1"/>
  <c r="J269" i="27" s="1"/>
  <c r="D182" i="27"/>
  <c r="D125" i="27"/>
  <c r="D113" i="27"/>
  <c r="D336" i="27" s="1"/>
  <c r="D44" i="27"/>
  <c r="D32" i="27"/>
  <c r="D18" i="27"/>
  <c r="D6" i="27"/>
  <c r="E188" i="27"/>
  <c r="E263" i="27" s="1"/>
  <c r="E119" i="27"/>
  <c r="E107" i="27"/>
  <c r="E330" i="27" s="1"/>
  <c r="E50" i="27"/>
  <c r="J50" i="27" s="1"/>
  <c r="K50" i="27" s="1"/>
  <c r="E38" i="27"/>
  <c r="J38" i="27" s="1"/>
  <c r="K38" i="27" s="1"/>
  <c r="E12" i="27"/>
  <c r="D193" i="27"/>
  <c r="D124" i="27"/>
  <c r="D112" i="27"/>
  <c r="D43" i="27"/>
  <c r="D31" i="27"/>
  <c r="D17" i="27"/>
  <c r="D5" i="27"/>
  <c r="E199" i="27"/>
  <c r="E274" i="27" s="1"/>
  <c r="E187" i="27"/>
  <c r="E262" i="27" s="1"/>
  <c r="E118" i="27"/>
  <c r="E341" i="27" s="1"/>
  <c r="E106" i="27"/>
  <c r="E23" i="27"/>
  <c r="E11" i="27"/>
  <c r="D192" i="27"/>
  <c r="D180" i="27"/>
  <c r="D123" i="27"/>
  <c r="D111" i="27"/>
  <c r="D42" i="27"/>
  <c r="D28" i="27"/>
  <c r="D4" i="27"/>
  <c r="E186" i="27"/>
  <c r="E261" i="27" s="1"/>
  <c r="E117" i="27"/>
  <c r="E105" i="27"/>
  <c r="E328" i="27" s="1"/>
  <c r="E22" i="27"/>
  <c r="E10" i="27"/>
  <c r="D110" i="27"/>
  <c r="D41" i="27"/>
  <c r="D15" i="27"/>
  <c r="E197" i="27"/>
  <c r="E272" i="27" s="1"/>
  <c r="E47" i="27"/>
  <c r="J47" i="27" s="1"/>
  <c r="K47" i="27" s="1"/>
  <c r="E21" i="27"/>
  <c r="E9" i="27"/>
  <c r="D190" i="27"/>
  <c r="D121" i="27"/>
  <c r="D109" i="27"/>
  <c r="D26" i="27"/>
  <c r="D14" i="27"/>
  <c r="E184" i="27"/>
  <c r="E259" i="27" s="1"/>
  <c r="E8" i="27"/>
  <c r="D201" i="27"/>
  <c r="D189" i="27"/>
  <c r="E195" i="27"/>
  <c r="E33" i="27"/>
  <c r="J33" i="27" s="1"/>
  <c r="E19" i="27"/>
  <c r="D200" i="27"/>
  <c r="J200" i="27" s="1"/>
  <c r="J275" i="27" s="1"/>
  <c r="D188" i="27"/>
  <c r="E182" i="27"/>
  <c r="E257" i="27" s="1"/>
  <c r="E32" i="27"/>
  <c r="E18" i="27"/>
  <c r="E6" i="27"/>
  <c r="D199" i="27"/>
  <c r="E193" i="27"/>
  <c r="E268" i="27" s="1"/>
  <c r="E112" i="27"/>
  <c r="G333" i="19"/>
  <c r="G331" i="19"/>
  <c r="G344" i="6"/>
  <c r="G18" i="7"/>
  <c r="G20" i="7"/>
  <c r="G19" i="7"/>
  <c r="M20" i="7"/>
  <c r="N10" i="7"/>
  <c r="O10" i="7" s="1"/>
  <c r="N8" i="7"/>
  <c r="O8" i="7" s="1"/>
  <c r="N9" i="7"/>
  <c r="O9" i="7" s="1"/>
  <c r="H348" i="19"/>
  <c r="F341" i="16"/>
  <c r="F348" i="6"/>
  <c r="L22" i="9"/>
  <c r="U22" i="9" s="1"/>
  <c r="L20" i="9"/>
  <c r="U20" i="9" s="1"/>
  <c r="L19" i="9"/>
  <c r="U19" i="9" s="1"/>
  <c r="U21" i="9"/>
  <c r="L18" i="9"/>
  <c r="U18" i="9" s="1"/>
  <c r="U25" i="9"/>
  <c r="L17" i="9"/>
  <c r="U17" i="9" s="1"/>
  <c r="U24" i="9"/>
  <c r="L16" i="9"/>
  <c r="U16" i="9" s="1"/>
  <c r="U23" i="9"/>
  <c r="E52" i="23"/>
  <c r="J52" i="23" s="1"/>
  <c r="K52" i="23" s="1"/>
  <c r="E109" i="23"/>
  <c r="E332" i="23" s="1"/>
  <c r="E49" i="23"/>
  <c r="J49" i="23" s="1"/>
  <c r="K49" i="23" s="1"/>
  <c r="E47" i="23"/>
  <c r="J47" i="23" s="1"/>
  <c r="K47" i="23" s="1"/>
  <c r="D116" i="23"/>
  <c r="D181" i="23"/>
  <c r="D47" i="23"/>
  <c r="D18" i="23"/>
  <c r="E123" i="23"/>
  <c r="E42" i="23"/>
  <c r="J42" i="23" s="1"/>
  <c r="D114" i="23"/>
  <c r="D45" i="23"/>
  <c r="D17" i="23"/>
  <c r="E181" i="23"/>
  <c r="E16" i="23"/>
  <c r="D197" i="23"/>
  <c r="D21" i="23"/>
  <c r="D43" i="23"/>
  <c r="E201" i="23"/>
  <c r="E276" i="23" s="1"/>
  <c r="E15" i="23"/>
  <c r="D35" i="23"/>
  <c r="E107" i="23"/>
  <c r="D186" i="23"/>
  <c r="D118" i="23"/>
  <c r="E25" i="23"/>
  <c r="E190" i="23"/>
  <c r="E265" i="23" s="1"/>
  <c r="D183" i="23"/>
  <c r="D11" i="23"/>
  <c r="E40" i="23"/>
  <c r="J40" i="23" s="1"/>
  <c r="K40" i="23" s="1"/>
  <c r="D52" i="23"/>
  <c r="D106" i="23"/>
  <c r="D37" i="23"/>
  <c r="D10" i="23"/>
  <c r="D198" i="23"/>
  <c r="D9" i="23"/>
  <c r="D196" i="23"/>
  <c r="D127" i="23"/>
  <c r="D46" i="23"/>
  <c r="D194" i="23"/>
  <c r="D113" i="23"/>
  <c r="D6" i="23"/>
  <c r="E118" i="23"/>
  <c r="D192" i="23"/>
  <c r="D180" i="23"/>
  <c r="D111" i="23"/>
  <c r="D42" i="23"/>
  <c r="E198" i="23"/>
  <c r="D122" i="23"/>
  <c r="D110" i="23"/>
  <c r="E185" i="23"/>
  <c r="E260" i="23" s="1"/>
  <c r="E35" i="23"/>
  <c r="J35" i="23" s="1"/>
  <c r="K35" i="23" s="1"/>
  <c r="E21" i="23"/>
  <c r="E9" i="23"/>
  <c r="D190" i="23"/>
  <c r="D26" i="23"/>
  <c r="D14" i="23"/>
  <c r="E196" i="23"/>
  <c r="E271" i="23" s="1"/>
  <c r="E184" i="23"/>
  <c r="E259" i="23" s="1"/>
  <c r="E46" i="23"/>
  <c r="J46" i="23" s="1"/>
  <c r="K46" i="23" s="1"/>
  <c r="E34" i="23"/>
  <c r="J34" i="23" s="1"/>
  <c r="K34" i="23" s="1"/>
  <c r="E20" i="23"/>
  <c r="E8" i="23"/>
  <c r="E122" i="23"/>
  <c r="E39" i="23"/>
  <c r="J39" i="23" s="1"/>
  <c r="K39" i="23" s="1"/>
  <c r="D125" i="23"/>
  <c r="D32" i="23"/>
  <c r="J32" i="23" s="1"/>
  <c r="E24" i="23"/>
  <c r="E106" i="23"/>
  <c r="E329" i="23" s="1"/>
  <c r="D184" i="23"/>
  <c r="D34" i="23"/>
  <c r="D20" i="23"/>
  <c r="E14" i="23"/>
  <c r="D19" i="23"/>
  <c r="D182" i="23"/>
  <c r="D193" i="23"/>
  <c r="E10" i="23"/>
  <c r="D201" i="23"/>
  <c r="D189" i="23"/>
  <c r="J189" i="23" s="1"/>
  <c r="J264" i="23" s="1"/>
  <c r="E33" i="23"/>
  <c r="J33" i="23" s="1"/>
  <c r="E19" i="23"/>
  <c r="D188" i="23"/>
  <c r="E182" i="23"/>
  <c r="E257" i="23" s="1"/>
  <c r="E18" i="23"/>
  <c r="E6" i="23"/>
  <c r="H346" i="27"/>
  <c r="H334" i="27"/>
  <c r="H345" i="27"/>
  <c r="H333" i="27"/>
  <c r="H350" i="27"/>
  <c r="H343" i="27"/>
  <c r="H331" i="27"/>
  <c r="H348" i="27"/>
  <c r="H353" i="27"/>
  <c r="H341" i="27"/>
  <c r="H329" i="27"/>
  <c r="H260" i="27"/>
  <c r="H351" i="27"/>
  <c r="H339" i="27"/>
  <c r="H356" i="27"/>
  <c r="H344" i="27"/>
  <c r="H332" i="27"/>
  <c r="H259" i="27"/>
  <c r="H355" i="27"/>
  <c r="H352" i="27"/>
  <c r="H328" i="27"/>
  <c r="G355" i="27"/>
  <c r="G343" i="27"/>
  <c r="G331" i="27"/>
  <c r="G354" i="27"/>
  <c r="G342" i="27"/>
  <c r="G330" i="27"/>
  <c r="H272" i="27"/>
  <c r="G345" i="27"/>
  <c r="G333" i="27"/>
  <c r="H271" i="27"/>
  <c r="G356" i="27"/>
  <c r="G344" i="27"/>
  <c r="G332" i="27"/>
  <c r="H340" i="27"/>
  <c r="G270" i="27"/>
  <c r="F354" i="27"/>
  <c r="F342" i="27"/>
  <c r="F330" i="27"/>
  <c r="G257" i="27"/>
  <c r="G336" i="27"/>
  <c r="G353" i="27"/>
  <c r="G341" i="27"/>
  <c r="G329" i="27"/>
  <c r="H354" i="27"/>
  <c r="H342" i="27"/>
  <c r="H330" i="27"/>
  <c r="G271" i="27"/>
  <c r="G256" i="27"/>
  <c r="G352" i="27"/>
  <c r="G340" i="27"/>
  <c r="G328" i="27"/>
  <c r="G269" i="27"/>
  <c r="G268" i="27"/>
  <c r="E354" i="27"/>
  <c r="G346" i="27"/>
  <c r="G334" i="27"/>
  <c r="H337" i="27"/>
  <c r="F353" i="27"/>
  <c r="F329" i="27"/>
  <c r="H335" i="27"/>
  <c r="F256" i="27"/>
  <c r="F352" i="27"/>
  <c r="F340" i="27"/>
  <c r="F328" i="27"/>
  <c r="H277" i="27"/>
  <c r="H265" i="27"/>
  <c r="F268" i="27"/>
  <c r="H338" i="27"/>
  <c r="H349" i="27"/>
  <c r="H336" i="27"/>
  <c r="E347" i="27"/>
  <c r="F341" i="27"/>
  <c r="H347" i="27"/>
  <c r="F346" i="27"/>
  <c r="F334" i="27"/>
  <c r="H276" i="27"/>
  <c r="F333" i="27"/>
  <c r="G282" i="27"/>
  <c r="G351" i="27"/>
  <c r="G281" i="27"/>
  <c r="G259" i="27"/>
  <c r="G350" i="27"/>
  <c r="G338" i="27"/>
  <c r="H274" i="27"/>
  <c r="F345" i="27"/>
  <c r="G260" i="27"/>
  <c r="G280" i="27"/>
  <c r="G258" i="27"/>
  <c r="G349" i="27"/>
  <c r="G337" i="27"/>
  <c r="G339" i="27"/>
  <c r="G348" i="27"/>
  <c r="E352" i="27"/>
  <c r="D356" i="27"/>
  <c r="G276" i="27"/>
  <c r="G264" i="27"/>
  <c r="G335" i="27"/>
  <c r="G277" i="27"/>
  <c r="D266" i="27"/>
  <c r="F260" i="27"/>
  <c r="F356" i="27"/>
  <c r="F344" i="27"/>
  <c r="F332" i="27"/>
  <c r="G275" i="27"/>
  <c r="G263" i="27"/>
  <c r="E356" i="27"/>
  <c r="F259" i="27"/>
  <c r="F355" i="27"/>
  <c r="F343" i="27"/>
  <c r="F331" i="27"/>
  <c r="G262" i="27"/>
  <c r="G347" i="27"/>
  <c r="E355" i="27"/>
  <c r="F280" i="27"/>
  <c r="F351" i="27"/>
  <c r="F339" i="27"/>
  <c r="F350" i="27"/>
  <c r="F338" i="27"/>
  <c r="E282" i="27"/>
  <c r="F337" i="27"/>
  <c r="F348" i="27"/>
  <c r="F336" i="27"/>
  <c r="F347" i="27"/>
  <c r="F335" i="27"/>
  <c r="D355" i="27"/>
  <c r="E271" i="27"/>
  <c r="E353" i="27"/>
  <c r="F349" i="27"/>
  <c r="E269" i="27"/>
  <c r="D352" i="27"/>
  <c r="E351" i="27"/>
  <c r="E338" i="27"/>
  <c r="E349" i="27"/>
  <c r="E280" i="27"/>
  <c r="E256" i="27"/>
  <c r="E279" i="27"/>
  <c r="E267" i="27"/>
  <c r="D282" i="27"/>
  <c r="D281" i="27"/>
  <c r="D277" i="27"/>
  <c r="D353" i="27"/>
  <c r="D354" i="27"/>
  <c r="D330" i="27"/>
  <c r="D262" i="27"/>
  <c r="D351" i="27"/>
  <c r="H350" i="19"/>
  <c r="G335" i="19"/>
  <c r="H340" i="23"/>
  <c r="H341" i="23"/>
  <c r="G348" i="23"/>
  <c r="H347" i="23"/>
  <c r="G336" i="23"/>
  <c r="G353" i="23"/>
  <c r="G341" i="23"/>
  <c r="G329" i="23"/>
  <c r="G346" i="23"/>
  <c r="G334" i="23"/>
  <c r="F348" i="23"/>
  <c r="G340" i="23"/>
  <c r="G328" i="23"/>
  <c r="D356" i="23"/>
  <c r="G345" i="23"/>
  <c r="G333" i="23"/>
  <c r="F354" i="23"/>
  <c r="F342" i="23"/>
  <c r="F330" i="23"/>
  <c r="G355" i="23"/>
  <c r="G343" i="23"/>
  <c r="G331" i="23"/>
  <c r="H356" i="23"/>
  <c r="H344" i="23"/>
  <c r="H332" i="23"/>
  <c r="E351" i="12"/>
  <c r="H355" i="23"/>
  <c r="H343" i="23"/>
  <c r="H331" i="23"/>
  <c r="H336" i="23"/>
  <c r="H354" i="23"/>
  <c r="H342" i="23"/>
  <c r="H330" i="23"/>
  <c r="H335" i="23"/>
  <c r="H329" i="23"/>
  <c r="E354" i="23"/>
  <c r="H348" i="23"/>
  <c r="G269" i="23"/>
  <c r="G352" i="23"/>
  <c r="H281" i="23"/>
  <c r="H257" i="23"/>
  <c r="H270" i="23"/>
  <c r="H269" i="23"/>
  <c r="G272" i="23"/>
  <c r="G271" i="23"/>
  <c r="G330" i="23"/>
  <c r="H353" i="23"/>
  <c r="H255" i="23"/>
  <c r="H346" i="23"/>
  <c r="H334" i="23"/>
  <c r="G354" i="23"/>
  <c r="G342" i="23"/>
  <c r="H328" i="23"/>
  <c r="H282" i="23"/>
  <c r="H258" i="23"/>
  <c r="H352" i="23"/>
  <c r="H345" i="23"/>
  <c r="H333" i="23"/>
  <c r="H351" i="23"/>
  <c r="H339" i="23"/>
  <c r="F268" i="23"/>
  <c r="H350" i="23"/>
  <c r="H338" i="23"/>
  <c r="G356" i="23"/>
  <c r="G344" i="23"/>
  <c r="G332" i="23"/>
  <c r="H349" i="23"/>
  <c r="H337" i="23"/>
  <c r="H280" i="23"/>
  <c r="H268" i="23"/>
  <c r="H256" i="23"/>
  <c r="F353" i="23"/>
  <c r="D355" i="23"/>
  <c r="F256" i="23"/>
  <c r="F352" i="23"/>
  <c r="F340" i="23"/>
  <c r="F328" i="23"/>
  <c r="F329" i="23"/>
  <c r="F346" i="23"/>
  <c r="F334" i="23"/>
  <c r="F345" i="23"/>
  <c r="F333" i="23"/>
  <c r="G260" i="23"/>
  <c r="F356" i="23"/>
  <c r="F344" i="23"/>
  <c r="F332" i="23"/>
  <c r="G281" i="23"/>
  <c r="G259" i="23"/>
  <c r="F341" i="23"/>
  <c r="F272" i="23"/>
  <c r="F355" i="23"/>
  <c r="F343" i="23"/>
  <c r="F331" i="23"/>
  <c r="G280" i="23"/>
  <c r="G258" i="23"/>
  <c r="E280" i="23"/>
  <c r="E356" i="23"/>
  <c r="F281" i="23"/>
  <c r="F259" i="23"/>
  <c r="G274" i="23"/>
  <c r="G262" i="23"/>
  <c r="G351" i="23"/>
  <c r="G339" i="23"/>
  <c r="G350" i="23"/>
  <c r="G338" i="23"/>
  <c r="G349" i="23"/>
  <c r="G337" i="23"/>
  <c r="G347" i="23"/>
  <c r="G335" i="23"/>
  <c r="D354" i="23"/>
  <c r="E352" i="23"/>
  <c r="E340" i="23"/>
  <c r="E254" i="23"/>
  <c r="F282" i="23"/>
  <c r="F260" i="23"/>
  <c r="D353" i="23"/>
  <c r="E355" i="23"/>
  <c r="E343" i="23"/>
  <c r="F280" i="23"/>
  <c r="F258" i="23"/>
  <c r="F349" i="23"/>
  <c r="F337" i="23"/>
  <c r="F351" i="23"/>
  <c r="F339" i="23"/>
  <c r="F350" i="23"/>
  <c r="F338" i="23"/>
  <c r="F275" i="23"/>
  <c r="F263" i="23"/>
  <c r="F336" i="23"/>
  <c r="E353" i="23"/>
  <c r="E282" i="23"/>
  <c r="E258" i="23"/>
  <c r="F274" i="23"/>
  <c r="F347" i="23"/>
  <c r="F335" i="23"/>
  <c r="D352" i="23"/>
  <c r="E281" i="23"/>
  <c r="D280" i="23"/>
  <c r="D275" i="23"/>
  <c r="E261" i="23"/>
  <c r="E351" i="23"/>
  <c r="E338" i="23"/>
  <c r="E349" i="23"/>
  <c r="E336" i="23"/>
  <c r="D266" i="23"/>
  <c r="D282" i="23"/>
  <c r="D281" i="23"/>
  <c r="D351" i="23"/>
  <c r="D349" i="23"/>
  <c r="D277" i="23"/>
  <c r="E356" i="19"/>
  <c r="F330" i="19"/>
  <c r="H341" i="19"/>
  <c r="H343" i="19"/>
  <c r="H335" i="19"/>
  <c r="H347" i="19"/>
  <c r="G356" i="19"/>
  <c r="G330" i="19"/>
  <c r="F356" i="19"/>
  <c r="E334" i="19"/>
  <c r="G256" i="19"/>
  <c r="D356" i="19"/>
  <c r="E333" i="19"/>
  <c r="D339" i="19"/>
  <c r="D337" i="19"/>
  <c r="H356" i="19"/>
  <c r="F332" i="19"/>
  <c r="D334" i="19"/>
  <c r="D330" i="19"/>
  <c r="F355" i="19"/>
  <c r="G347" i="19"/>
  <c r="G343" i="19"/>
  <c r="G341" i="19"/>
  <c r="H267" i="19"/>
  <c r="D351" i="19"/>
  <c r="D349" i="19"/>
  <c r="D347" i="19"/>
  <c r="E355" i="19"/>
  <c r="F351" i="19"/>
  <c r="F347" i="19"/>
  <c r="F343" i="19"/>
  <c r="F337" i="19"/>
  <c r="G267" i="19"/>
  <c r="G332" i="19"/>
  <c r="E351" i="19"/>
  <c r="E349" i="19"/>
  <c r="E347" i="19"/>
  <c r="E337" i="19"/>
  <c r="E335" i="19"/>
  <c r="F277" i="19"/>
  <c r="E260" i="19"/>
  <c r="D277" i="19"/>
  <c r="E259" i="19"/>
  <c r="G354" i="19"/>
  <c r="F354" i="19"/>
  <c r="H334" i="19"/>
  <c r="D260" i="19"/>
  <c r="F338" i="19"/>
  <c r="G269" i="19"/>
  <c r="E344" i="19"/>
  <c r="E338" i="19"/>
  <c r="F269" i="19"/>
  <c r="F334" i="19"/>
  <c r="H354" i="19"/>
  <c r="G334" i="19"/>
  <c r="H355" i="19"/>
  <c r="H353" i="19"/>
  <c r="H333" i="19"/>
  <c r="H331" i="19"/>
  <c r="H329" i="19"/>
  <c r="D348" i="19"/>
  <c r="D344" i="19"/>
  <c r="D342" i="19"/>
  <c r="D338" i="19"/>
  <c r="D336" i="19"/>
  <c r="E330" i="19"/>
  <c r="H352" i="19"/>
  <c r="H344" i="19"/>
  <c r="H340" i="19"/>
  <c r="G352" i="19"/>
  <c r="G348" i="19"/>
  <c r="G344" i="19"/>
  <c r="G340" i="19"/>
  <c r="G338" i="19"/>
  <c r="F352" i="19"/>
  <c r="F350" i="19"/>
  <c r="F348" i="19"/>
  <c r="F346" i="19"/>
  <c r="F344" i="19"/>
  <c r="F342" i="19"/>
  <c r="F340" i="19"/>
  <c r="F336" i="19"/>
  <c r="D256" i="19"/>
  <c r="E354" i="19"/>
  <c r="E352" i="19"/>
  <c r="E350" i="19"/>
  <c r="E348" i="19"/>
  <c r="E346" i="19"/>
  <c r="E342" i="19"/>
  <c r="E340" i="19"/>
  <c r="E336" i="19"/>
  <c r="E332" i="19"/>
  <c r="D282" i="19"/>
  <c r="E277" i="19"/>
  <c r="H273" i="19"/>
  <c r="H269" i="19"/>
  <c r="F263" i="19"/>
  <c r="D354" i="19"/>
  <c r="D352" i="19"/>
  <c r="D350" i="19"/>
  <c r="D346" i="19"/>
  <c r="D340" i="19"/>
  <c r="D332" i="19"/>
  <c r="H346" i="19"/>
  <c r="H342" i="19"/>
  <c r="G350" i="19"/>
  <c r="G346" i="19"/>
  <c r="G342" i="19"/>
  <c r="G336" i="19"/>
  <c r="F266" i="19"/>
  <c r="H345" i="19"/>
  <c r="H339" i="19"/>
  <c r="H337" i="19"/>
  <c r="G351" i="19"/>
  <c r="F281" i="19"/>
  <c r="F353" i="19"/>
  <c r="F349" i="19"/>
  <c r="F345" i="19"/>
  <c r="F341" i="19"/>
  <c r="F339" i="19"/>
  <c r="F335" i="19"/>
  <c r="F333" i="19"/>
  <c r="F331" i="19"/>
  <c r="F329" i="19"/>
  <c r="H336" i="19"/>
  <c r="H351" i="19"/>
  <c r="G349" i="19"/>
  <c r="G345" i="19"/>
  <c r="G339" i="19"/>
  <c r="E281" i="19"/>
  <c r="H261" i="19"/>
  <c r="E353" i="19"/>
  <c r="E345" i="19"/>
  <c r="E343" i="19"/>
  <c r="E341" i="19"/>
  <c r="E339" i="19"/>
  <c r="E331" i="19"/>
  <c r="E329" i="19"/>
  <c r="H338" i="19"/>
  <c r="H349" i="19"/>
  <c r="G353" i="19"/>
  <c r="G337" i="19"/>
  <c r="D265" i="19"/>
  <c r="D355" i="19"/>
  <c r="D353" i="19"/>
  <c r="D345" i="19"/>
  <c r="D343" i="19"/>
  <c r="D341" i="19"/>
  <c r="D335" i="19"/>
  <c r="D333" i="19"/>
  <c r="D331" i="19"/>
  <c r="D329" i="19"/>
  <c r="D280" i="19"/>
  <c r="E261" i="19"/>
  <c r="D274" i="19"/>
  <c r="D262" i="19"/>
  <c r="H346" i="13"/>
  <c r="F340" i="16"/>
  <c r="E356" i="6"/>
  <c r="F354" i="6"/>
  <c r="F344" i="6"/>
  <c r="E354" i="6"/>
  <c r="E347" i="6"/>
  <c r="E273" i="6"/>
  <c r="D345" i="6"/>
  <c r="H280" i="6"/>
  <c r="H354" i="6"/>
  <c r="D279" i="6"/>
  <c r="G282" i="6"/>
  <c r="G356" i="6"/>
  <c r="D281" i="6"/>
  <c r="H356" i="6"/>
  <c r="D356" i="6"/>
  <c r="H346" i="6"/>
  <c r="D346" i="6"/>
  <c r="G346" i="6"/>
  <c r="H350" i="6"/>
  <c r="F346" i="6"/>
  <c r="H352" i="6"/>
  <c r="F356" i="6"/>
  <c r="G352" i="6"/>
  <c r="F352" i="6"/>
  <c r="H345" i="6"/>
  <c r="G350" i="6"/>
  <c r="G354" i="6"/>
  <c r="F350" i="6"/>
  <c r="D272" i="6"/>
  <c r="H271" i="6"/>
  <c r="D354" i="6"/>
  <c r="D352" i="6"/>
  <c r="D350" i="6"/>
  <c r="D348" i="6"/>
  <c r="D344" i="6"/>
  <c r="H355" i="6"/>
  <c r="H353" i="6"/>
  <c r="H351" i="6"/>
  <c r="H349" i="6"/>
  <c r="H347" i="6"/>
  <c r="E355" i="6"/>
  <c r="E353" i="6"/>
  <c r="E351" i="6"/>
  <c r="E349" i="6"/>
  <c r="E345" i="6"/>
  <c r="D282" i="6"/>
  <c r="D355" i="6"/>
  <c r="D353" i="6"/>
  <c r="D351" i="6"/>
  <c r="D349" i="6"/>
  <c r="D347" i="6"/>
  <c r="D280" i="6"/>
  <c r="E352" i="6"/>
  <c r="E350" i="6"/>
  <c r="E348" i="6"/>
  <c r="E346" i="6"/>
  <c r="E344" i="6"/>
  <c r="D277" i="6"/>
  <c r="G269" i="6"/>
  <c r="G355" i="6"/>
  <c r="G353" i="6"/>
  <c r="G351" i="6"/>
  <c r="G349" i="6"/>
  <c r="G347" i="6"/>
  <c r="G345" i="6"/>
  <c r="F269" i="6"/>
  <c r="F355" i="6"/>
  <c r="F353" i="6"/>
  <c r="F351" i="6"/>
  <c r="F349" i="6"/>
  <c r="F347" i="6"/>
  <c r="F345" i="6"/>
  <c r="D278" i="6"/>
  <c r="D271" i="6"/>
  <c r="D336" i="13"/>
  <c r="E336" i="13"/>
  <c r="G356" i="13"/>
  <c r="E339" i="13"/>
  <c r="H334" i="13"/>
  <c r="H340" i="13"/>
  <c r="H342" i="13"/>
  <c r="E340" i="13"/>
  <c r="H260" i="13"/>
  <c r="H348" i="13"/>
  <c r="H330" i="13"/>
  <c r="H352" i="13"/>
  <c r="H343" i="13"/>
  <c r="H337" i="13"/>
  <c r="H344" i="13"/>
  <c r="H354" i="13"/>
  <c r="H336" i="13"/>
  <c r="H338" i="13"/>
  <c r="G337" i="13"/>
  <c r="D345" i="13"/>
  <c r="D341" i="13"/>
  <c r="D339" i="13"/>
  <c r="H350" i="13"/>
  <c r="H332" i="13"/>
  <c r="G340" i="13"/>
  <c r="G338" i="13"/>
  <c r="G336" i="13"/>
  <c r="H356" i="13"/>
  <c r="F338" i="13"/>
  <c r="F336" i="13"/>
  <c r="G334" i="13"/>
  <c r="E338" i="13"/>
  <c r="G332" i="13"/>
  <c r="G339" i="13"/>
  <c r="F347" i="13"/>
  <c r="F343" i="13"/>
  <c r="F339" i="13"/>
  <c r="F337" i="13"/>
  <c r="G346" i="13"/>
  <c r="G350" i="13"/>
  <c r="E337" i="13"/>
  <c r="E331" i="13"/>
  <c r="F340" i="13"/>
  <c r="F356" i="13"/>
  <c r="D337" i="13"/>
  <c r="D331" i="13"/>
  <c r="D329" i="13"/>
  <c r="F273" i="13"/>
  <c r="G354" i="13"/>
  <c r="G348" i="13"/>
  <c r="G342" i="13"/>
  <c r="G330" i="13"/>
  <c r="H339" i="13"/>
  <c r="G344" i="13"/>
  <c r="E257" i="13"/>
  <c r="G352" i="13"/>
  <c r="F330" i="13"/>
  <c r="E332" i="13"/>
  <c r="D330" i="13"/>
  <c r="H269" i="13"/>
  <c r="H329" i="13"/>
  <c r="G353" i="13"/>
  <c r="G351" i="13"/>
  <c r="G349" i="13"/>
  <c r="G347" i="13"/>
  <c r="G345" i="13"/>
  <c r="G343" i="13"/>
  <c r="G341" i="13"/>
  <c r="G335" i="13"/>
  <c r="G333" i="13"/>
  <c r="F329" i="13"/>
  <c r="E355" i="13"/>
  <c r="E353" i="13"/>
  <c r="E351" i="13"/>
  <c r="E349" i="13"/>
  <c r="E347" i="13"/>
  <c r="E345" i="13"/>
  <c r="E343" i="13"/>
  <c r="E341" i="13"/>
  <c r="E335" i="13"/>
  <c r="E333" i="13"/>
  <c r="E329" i="13"/>
  <c r="F332" i="13"/>
  <c r="E356" i="13"/>
  <c r="E354" i="13"/>
  <c r="E352" i="13"/>
  <c r="E350" i="13"/>
  <c r="E348" i="13"/>
  <c r="E346" i="13"/>
  <c r="E344" i="13"/>
  <c r="E342" i="13"/>
  <c r="E334" i="13"/>
  <c r="D332" i="13"/>
  <c r="H355" i="13"/>
  <c r="H353" i="13"/>
  <c r="H351" i="13"/>
  <c r="H349" i="13"/>
  <c r="H347" i="13"/>
  <c r="H345" i="13"/>
  <c r="H341" i="13"/>
  <c r="H335" i="13"/>
  <c r="H331" i="13"/>
  <c r="G329" i="13"/>
  <c r="F331" i="13"/>
  <c r="D355" i="13"/>
  <c r="D353" i="13"/>
  <c r="D351" i="13"/>
  <c r="D349" i="13"/>
  <c r="D347" i="13"/>
  <c r="D343" i="13"/>
  <c r="D335" i="13"/>
  <c r="D333" i="13"/>
  <c r="F354" i="13"/>
  <c r="F352" i="13"/>
  <c r="F350" i="13"/>
  <c r="F348" i="13"/>
  <c r="F346" i="13"/>
  <c r="F344" i="13"/>
  <c r="F342" i="13"/>
  <c r="F334" i="13"/>
  <c r="E330" i="13"/>
  <c r="D356" i="13"/>
  <c r="D354" i="13"/>
  <c r="D352" i="13"/>
  <c r="D350" i="13"/>
  <c r="D348" i="13"/>
  <c r="D346" i="13"/>
  <c r="D344" i="13"/>
  <c r="D342" i="13"/>
  <c r="D340" i="13"/>
  <c r="D338" i="13"/>
  <c r="D334" i="13"/>
  <c r="H333" i="13"/>
  <c r="F269" i="13"/>
  <c r="G355" i="13"/>
  <c r="G331" i="13"/>
  <c r="F355" i="13"/>
  <c r="F353" i="13"/>
  <c r="F351" i="13"/>
  <c r="F349" i="13"/>
  <c r="F345" i="13"/>
  <c r="F341" i="13"/>
  <c r="F335" i="13"/>
  <c r="F333" i="13"/>
  <c r="D278" i="13"/>
  <c r="D257" i="13"/>
  <c r="D255" i="13"/>
  <c r="D280" i="13"/>
  <c r="D282" i="13"/>
  <c r="D277" i="13"/>
  <c r="D271" i="13"/>
  <c r="D267" i="13"/>
  <c r="G340" i="16"/>
  <c r="D331" i="16"/>
  <c r="G330" i="16"/>
  <c r="H329" i="16"/>
  <c r="F359" i="12"/>
  <c r="H331" i="16"/>
  <c r="G331" i="16"/>
  <c r="F331" i="16"/>
  <c r="F354" i="16"/>
  <c r="F352" i="16"/>
  <c r="F350" i="16"/>
  <c r="H255" i="16"/>
  <c r="H257" i="16"/>
  <c r="G257" i="16"/>
  <c r="F257" i="16"/>
  <c r="G332" i="16"/>
  <c r="H328" i="16"/>
  <c r="F332" i="16"/>
  <c r="G328" i="16"/>
  <c r="G329" i="16"/>
  <c r="G256" i="16"/>
  <c r="F329" i="16"/>
  <c r="D259" i="16"/>
  <c r="H330" i="16"/>
  <c r="F328" i="16"/>
  <c r="H332" i="16"/>
  <c r="F330" i="16"/>
  <c r="F343" i="16"/>
  <c r="G354" i="16"/>
  <c r="G352" i="16"/>
  <c r="G350" i="16"/>
  <c r="G348" i="16"/>
  <c r="E352" i="16"/>
  <c r="G266" i="16"/>
  <c r="D278" i="16"/>
  <c r="H345" i="16"/>
  <c r="H341" i="16"/>
  <c r="G345" i="16"/>
  <c r="H342" i="16"/>
  <c r="F355" i="16"/>
  <c r="F347" i="16"/>
  <c r="F345" i="16"/>
  <c r="G342" i="16"/>
  <c r="H354" i="16"/>
  <c r="H352" i="16"/>
  <c r="H350" i="16"/>
  <c r="D277" i="16"/>
  <c r="H266" i="16"/>
  <c r="H344" i="16"/>
  <c r="G280" i="16"/>
  <c r="G344" i="16"/>
  <c r="E342" i="16"/>
  <c r="F342" i="16"/>
  <c r="H280" i="16"/>
  <c r="E278" i="16"/>
  <c r="F344" i="16"/>
  <c r="H278" i="16"/>
  <c r="E350" i="16"/>
  <c r="F348" i="16"/>
  <c r="G278" i="16"/>
  <c r="F278" i="16"/>
  <c r="H355" i="16"/>
  <c r="G355" i="16"/>
  <c r="G353" i="16"/>
  <c r="F353" i="16"/>
  <c r="H347" i="16"/>
  <c r="F266" i="16"/>
  <c r="G349" i="16"/>
  <c r="G347" i="16"/>
  <c r="H343" i="16"/>
  <c r="H269" i="16"/>
  <c r="F349" i="16"/>
  <c r="G343" i="16"/>
  <c r="F280" i="16"/>
  <c r="G274" i="16"/>
  <c r="F269" i="16"/>
  <c r="D354" i="16"/>
  <c r="H348" i="16"/>
  <c r="D280" i="16"/>
  <c r="G276" i="16"/>
  <c r="H353" i="16"/>
  <c r="D352" i="16"/>
  <c r="H276" i="16"/>
  <c r="H281" i="16"/>
  <c r="F276" i="16"/>
  <c r="H273" i="16"/>
  <c r="G281" i="16"/>
  <c r="E276" i="16"/>
  <c r="G346" i="16"/>
  <c r="H346" i="16"/>
  <c r="G279" i="16"/>
  <c r="F274" i="16"/>
  <c r="G267" i="16"/>
  <c r="H351" i="16"/>
  <c r="H349" i="16"/>
  <c r="F346" i="16"/>
  <c r="F279" i="16"/>
  <c r="F267" i="16"/>
  <c r="G351" i="16"/>
  <c r="E279" i="16"/>
  <c r="F351" i="16"/>
  <c r="G359" i="12"/>
  <c r="D353" i="12"/>
  <c r="F356" i="12"/>
  <c r="G351" i="12"/>
  <c r="F351" i="12"/>
  <c r="H356" i="12"/>
  <c r="G356" i="12"/>
  <c r="E356" i="12"/>
  <c r="D276" i="12"/>
  <c r="F352" i="12"/>
  <c r="E353" i="12"/>
  <c r="H359" i="12"/>
  <c r="H353" i="12"/>
  <c r="G357" i="12"/>
  <c r="F353" i="12"/>
  <c r="E359" i="12"/>
  <c r="D359" i="12"/>
  <c r="D355" i="12"/>
  <c r="F279" i="12"/>
  <c r="G274" i="12"/>
  <c r="H358" i="12"/>
  <c r="H354" i="12"/>
  <c r="H352" i="12"/>
  <c r="H350" i="12"/>
  <c r="H355" i="12"/>
  <c r="F355" i="12"/>
  <c r="E357" i="12"/>
  <c r="D357" i="12"/>
  <c r="D351" i="12"/>
  <c r="E279" i="12"/>
  <c r="F274" i="12"/>
  <c r="G358" i="12"/>
  <c r="G354" i="12"/>
  <c r="G352" i="12"/>
  <c r="G350" i="12"/>
  <c r="H351" i="12"/>
  <c r="G353" i="12"/>
  <c r="E355" i="12"/>
  <c r="F358" i="12"/>
  <c r="F354" i="12"/>
  <c r="F350" i="12"/>
  <c r="E358" i="12"/>
  <c r="E354" i="12"/>
  <c r="E352" i="12"/>
  <c r="E350" i="12"/>
  <c r="D358" i="12"/>
  <c r="D356" i="12"/>
  <c r="D354" i="12"/>
  <c r="D352" i="12"/>
  <c r="D350" i="12"/>
  <c r="H357" i="12"/>
  <c r="G355" i="12"/>
  <c r="F357" i="12"/>
  <c r="D277" i="12"/>
  <c r="D279" i="12"/>
  <c r="D281" i="12"/>
  <c r="D280" i="12"/>
  <c r="D282" i="12"/>
  <c r="D278" i="12"/>
  <c r="R57" i="9" l="1"/>
  <c r="K43" i="27"/>
  <c r="J15" i="9"/>
  <c r="AB15" i="9" s="1"/>
  <c r="K42" i="23"/>
  <c r="I14" i="9"/>
  <c r="K43" i="23"/>
  <c r="I15" i="9"/>
  <c r="K41" i="19"/>
  <c r="H13" i="9"/>
  <c r="K43" i="19"/>
  <c r="H15" i="9"/>
  <c r="K42" i="19"/>
  <c r="H14" i="9"/>
  <c r="K42" i="27"/>
  <c r="J14" i="9"/>
  <c r="AB14" i="9" s="1"/>
  <c r="K32" i="23"/>
  <c r="I4" i="9"/>
  <c r="K31" i="27"/>
  <c r="J3" i="9"/>
  <c r="AB3" i="9" s="1"/>
  <c r="K32" i="19"/>
  <c r="H4" i="9"/>
  <c r="K33" i="27"/>
  <c r="J222" i="9" s="1"/>
  <c r="J5" i="9"/>
  <c r="AB5" i="9" s="1"/>
  <c r="K31" i="23"/>
  <c r="I3" i="9"/>
  <c r="K33" i="23"/>
  <c r="I222" i="9" s="1"/>
  <c r="I5" i="9"/>
  <c r="K33" i="19"/>
  <c r="H5" i="9"/>
  <c r="K54" i="27"/>
  <c r="J243" i="9" s="1"/>
  <c r="K56" i="6"/>
  <c r="G245" i="9" s="1"/>
  <c r="K55" i="27"/>
  <c r="K44" i="23"/>
  <c r="I233" i="9" s="1"/>
  <c r="K57" i="27"/>
  <c r="J246" i="9" s="1"/>
  <c r="K54" i="23"/>
  <c r="I243" i="9" s="1"/>
  <c r="K58" i="23"/>
  <c r="K58" i="27"/>
  <c r="K56" i="27"/>
  <c r="J245" i="9" s="1"/>
  <c r="K59" i="27"/>
  <c r="J248" i="9" s="1"/>
  <c r="K54" i="19"/>
  <c r="L54" i="19" s="1"/>
  <c r="H352" i="9" s="1"/>
  <c r="K58" i="19"/>
  <c r="K58" i="13"/>
  <c r="K53" i="23"/>
  <c r="I242" i="9" s="1"/>
  <c r="K55" i="13"/>
  <c r="L55" i="13" s="1"/>
  <c r="F353" i="9" s="1"/>
  <c r="K56" i="23"/>
  <c r="I245" i="9" s="1"/>
  <c r="K50" i="23"/>
  <c r="I239" i="9" s="1"/>
  <c r="K55" i="23"/>
  <c r="K59" i="23"/>
  <c r="I248" i="9" s="1"/>
  <c r="K59" i="6"/>
  <c r="L59" i="6" s="1"/>
  <c r="G357" i="9" s="1"/>
  <c r="K57" i="23"/>
  <c r="I246" i="9" s="1"/>
  <c r="K56" i="19"/>
  <c r="H245" i="9" s="1"/>
  <c r="K59" i="19"/>
  <c r="L59" i="19" s="1"/>
  <c r="H357" i="9" s="1"/>
  <c r="K57" i="19"/>
  <c r="L57" i="19" s="1"/>
  <c r="H355" i="9" s="1"/>
  <c r="K58" i="6"/>
  <c r="K55" i="19"/>
  <c r="K57" i="6"/>
  <c r="G246" i="9" s="1"/>
  <c r="K54" i="13"/>
  <c r="L54" i="13" s="1"/>
  <c r="F352" i="9" s="1"/>
  <c r="K55" i="6"/>
  <c r="L55" i="6" s="1"/>
  <c r="G353" i="9" s="1"/>
  <c r="K54" i="6"/>
  <c r="G243" i="9" s="1"/>
  <c r="K56" i="13"/>
  <c r="F245" i="9" s="1"/>
  <c r="K59" i="13"/>
  <c r="L59" i="13" s="1"/>
  <c r="F357" i="9" s="1"/>
  <c r="K57" i="13"/>
  <c r="L57" i="13" s="1"/>
  <c r="F355" i="9" s="1"/>
  <c r="K58" i="16"/>
  <c r="K55" i="16"/>
  <c r="K57" i="16"/>
  <c r="E246" i="9" s="1"/>
  <c r="K54" i="16"/>
  <c r="E243" i="9" s="1"/>
  <c r="K56" i="12"/>
  <c r="D245" i="9" s="1"/>
  <c r="K54" i="12"/>
  <c r="D243" i="9" s="1"/>
  <c r="K55" i="12"/>
  <c r="J190" i="27"/>
  <c r="J265" i="27" s="1"/>
  <c r="J158" i="9" s="1"/>
  <c r="I96" i="9"/>
  <c r="I75" i="9"/>
  <c r="J197" i="27"/>
  <c r="J272" i="27" s="1"/>
  <c r="J165" i="9" s="1"/>
  <c r="I103" i="9"/>
  <c r="I100" i="9"/>
  <c r="J195" i="27"/>
  <c r="J270" i="27" s="1"/>
  <c r="J163" i="9" s="1"/>
  <c r="D276" i="27"/>
  <c r="J201" i="27"/>
  <c r="J276" i="27" s="1"/>
  <c r="J32" i="27"/>
  <c r="D274" i="27"/>
  <c r="J199" i="27"/>
  <c r="J274" i="27" s="1"/>
  <c r="J41" i="27"/>
  <c r="D255" i="27"/>
  <c r="J180" i="27"/>
  <c r="J255" i="27" s="1"/>
  <c r="D257" i="27"/>
  <c r="J182" i="27"/>
  <c r="J257" i="27" s="1"/>
  <c r="D259" i="27"/>
  <c r="J184" i="27"/>
  <c r="J259" i="27" s="1"/>
  <c r="J197" i="23"/>
  <c r="J272" i="23" s="1"/>
  <c r="D271" i="27"/>
  <c r="J196" i="27"/>
  <c r="J271" i="27" s="1"/>
  <c r="J164" i="9" s="1"/>
  <c r="D261" i="27"/>
  <c r="J186" i="27"/>
  <c r="J261" i="27" s="1"/>
  <c r="J154" i="9" s="1"/>
  <c r="D264" i="27"/>
  <c r="J189" i="27"/>
  <c r="J264" i="27" s="1"/>
  <c r="D273" i="27"/>
  <c r="J198" i="27"/>
  <c r="J273" i="27" s="1"/>
  <c r="J166" i="9" s="1"/>
  <c r="J188" i="23"/>
  <c r="J263" i="23" s="1"/>
  <c r="D267" i="27"/>
  <c r="J192" i="27"/>
  <c r="J267" i="27" s="1"/>
  <c r="J187" i="27"/>
  <c r="J262" i="27" s="1"/>
  <c r="J155" i="9" s="1"/>
  <c r="D258" i="27"/>
  <c r="J183" i="27"/>
  <c r="J258" i="27" s="1"/>
  <c r="I87" i="9"/>
  <c r="D263" i="27"/>
  <c r="J188" i="27"/>
  <c r="J263" i="27" s="1"/>
  <c r="J156" i="9" s="1"/>
  <c r="J41" i="23"/>
  <c r="D260" i="27"/>
  <c r="J185" i="27"/>
  <c r="J260" i="27" s="1"/>
  <c r="J38" i="23"/>
  <c r="I9" i="9"/>
  <c r="D268" i="27"/>
  <c r="J193" i="27"/>
  <c r="J268" i="27" s="1"/>
  <c r="I99" i="9"/>
  <c r="D342" i="23"/>
  <c r="J193" i="23"/>
  <c r="J268" i="23" s="1"/>
  <c r="D269" i="23"/>
  <c r="J194" i="23"/>
  <c r="J269" i="23" s="1"/>
  <c r="J183" i="23"/>
  <c r="J258" i="23" s="1"/>
  <c r="I151" i="9" s="1"/>
  <c r="D260" i="23"/>
  <c r="J185" i="23"/>
  <c r="J260" i="23" s="1"/>
  <c r="J182" i="23"/>
  <c r="J257" i="23" s="1"/>
  <c r="J196" i="23"/>
  <c r="J271" i="23" s="1"/>
  <c r="J48" i="23"/>
  <c r="D259" i="23"/>
  <c r="J184" i="23"/>
  <c r="J259" i="23" s="1"/>
  <c r="D274" i="23"/>
  <c r="J199" i="23"/>
  <c r="J274" i="23" s="1"/>
  <c r="D273" i="23"/>
  <c r="J198" i="23"/>
  <c r="J273" i="23" s="1"/>
  <c r="I98" i="9"/>
  <c r="D261" i="23"/>
  <c r="J186" i="23"/>
  <c r="J261" i="23" s="1"/>
  <c r="J187" i="23"/>
  <c r="J262" i="23" s="1"/>
  <c r="I155" i="9" s="1"/>
  <c r="D255" i="23"/>
  <c r="J180" i="23"/>
  <c r="J255" i="23" s="1"/>
  <c r="D267" i="23"/>
  <c r="J192" i="23"/>
  <c r="J267" i="23" s="1"/>
  <c r="I101" i="9"/>
  <c r="I102" i="9"/>
  <c r="D265" i="23"/>
  <c r="J190" i="23"/>
  <c r="J265" i="23" s="1"/>
  <c r="D330" i="23"/>
  <c r="J181" i="23"/>
  <c r="J256" i="23" s="1"/>
  <c r="D270" i="23"/>
  <c r="J195" i="23"/>
  <c r="J270" i="23" s="1"/>
  <c r="D276" i="23"/>
  <c r="J201" i="23"/>
  <c r="J276" i="23" s="1"/>
  <c r="H103" i="9"/>
  <c r="E31" i="9"/>
  <c r="W31" i="9" s="1"/>
  <c r="R64" i="9"/>
  <c r="R65" i="9"/>
  <c r="R71" i="9"/>
  <c r="R60" i="9"/>
  <c r="R62" i="9"/>
  <c r="R69" i="9"/>
  <c r="R55" i="9"/>
  <c r="R67" i="9"/>
  <c r="R58" i="9"/>
  <c r="R72" i="9"/>
  <c r="R66" i="9"/>
  <c r="R54" i="9"/>
  <c r="R53" i="9"/>
  <c r="R63" i="9"/>
  <c r="R70" i="9"/>
  <c r="R56" i="9"/>
  <c r="R61" i="9"/>
  <c r="R59" i="9"/>
  <c r="R68" i="9"/>
  <c r="L90" i="16"/>
  <c r="R51" i="9"/>
  <c r="R52" i="9"/>
  <c r="D102" i="9"/>
  <c r="L75" i="12"/>
  <c r="D373" i="9" s="1"/>
  <c r="D103" i="9"/>
  <c r="D101" i="9"/>
  <c r="L74" i="12"/>
  <c r="D372" i="9" s="1"/>
  <c r="L76" i="12"/>
  <c r="D374" i="9" s="1"/>
  <c r="H101" i="9"/>
  <c r="H175" i="9"/>
  <c r="I170" i="9"/>
  <c r="F98" i="9"/>
  <c r="H98" i="9"/>
  <c r="G103" i="9"/>
  <c r="G98" i="9"/>
  <c r="G99" i="9"/>
  <c r="G101" i="9"/>
  <c r="F99" i="9"/>
  <c r="D98" i="9"/>
  <c r="F103" i="9"/>
  <c r="F101" i="9"/>
  <c r="L72" i="12"/>
  <c r="D370" i="9" s="1"/>
  <c r="D99" i="9"/>
  <c r="D339" i="27"/>
  <c r="D100" i="9"/>
  <c r="L71" i="12"/>
  <c r="D369" i="9" s="1"/>
  <c r="L73" i="12"/>
  <c r="D371" i="9" s="1"/>
  <c r="E100" i="9"/>
  <c r="E28" i="9"/>
  <c r="W28" i="9" s="1"/>
  <c r="D266" i="16"/>
  <c r="D330" i="16"/>
  <c r="E266" i="27"/>
  <c r="I12" i="9"/>
  <c r="E90" i="9"/>
  <c r="D353" i="16"/>
  <c r="E343" i="16"/>
  <c r="J198" i="16"/>
  <c r="E95" i="9" s="1"/>
  <c r="J196" i="16"/>
  <c r="J271" i="16" s="1"/>
  <c r="J200" i="16"/>
  <c r="J275" i="16" s="1"/>
  <c r="D328" i="16"/>
  <c r="E330" i="16"/>
  <c r="E349" i="16"/>
  <c r="D346" i="16"/>
  <c r="D344" i="16"/>
  <c r="E18" i="9"/>
  <c r="W18" i="9" s="1"/>
  <c r="E248" i="9"/>
  <c r="J197" i="16"/>
  <c r="J272" i="16" s="1"/>
  <c r="D355" i="16"/>
  <c r="D349" i="16"/>
  <c r="E351" i="16"/>
  <c r="D345" i="16"/>
  <c r="J195" i="16"/>
  <c r="J270" i="16" s="1"/>
  <c r="E345" i="16"/>
  <c r="E333" i="27"/>
  <c r="D268" i="16"/>
  <c r="E347" i="16"/>
  <c r="J202" i="16"/>
  <c r="E99" i="9" s="1"/>
  <c r="E332" i="16"/>
  <c r="E355" i="16"/>
  <c r="E267" i="16"/>
  <c r="E346" i="16"/>
  <c r="J280" i="16"/>
  <c r="E174" i="9" s="1"/>
  <c r="E102" i="9"/>
  <c r="J199" i="16"/>
  <c r="E96" i="9" s="1"/>
  <c r="D343" i="16"/>
  <c r="E273" i="16"/>
  <c r="E271" i="16"/>
  <c r="E354" i="16"/>
  <c r="E329" i="16"/>
  <c r="E91" i="9"/>
  <c r="D332" i="16"/>
  <c r="E269" i="16"/>
  <c r="E281" i="16"/>
  <c r="D341" i="16"/>
  <c r="D347" i="16"/>
  <c r="D348" i="16"/>
  <c r="J267" i="16"/>
  <c r="E161" i="9" s="1"/>
  <c r="J206" i="16"/>
  <c r="E103" i="9" s="1"/>
  <c r="J201" i="16"/>
  <c r="J276" i="16" s="1"/>
  <c r="E170" i="9" s="1"/>
  <c r="E280" i="16"/>
  <c r="E344" i="16"/>
  <c r="J204" i="16"/>
  <c r="E101" i="9" s="1"/>
  <c r="D350" i="16"/>
  <c r="E328" i="16"/>
  <c r="I21" i="9"/>
  <c r="AA21" i="9" s="1"/>
  <c r="I8" i="9"/>
  <c r="J229" i="9"/>
  <c r="I23" i="9"/>
  <c r="D344" i="23"/>
  <c r="E344" i="23"/>
  <c r="D348" i="23"/>
  <c r="I17" i="9"/>
  <c r="AA17" i="9" s="1"/>
  <c r="E341" i="23"/>
  <c r="E335" i="27"/>
  <c r="D334" i="27"/>
  <c r="E346" i="23"/>
  <c r="D262" i="23"/>
  <c r="D336" i="23"/>
  <c r="D343" i="27"/>
  <c r="D333" i="27"/>
  <c r="D338" i="23"/>
  <c r="E268" i="23"/>
  <c r="E347" i="23"/>
  <c r="E348" i="23"/>
  <c r="D334" i="23"/>
  <c r="E337" i="23"/>
  <c r="D329" i="27"/>
  <c r="D346" i="27"/>
  <c r="D345" i="27"/>
  <c r="I11" i="9"/>
  <c r="D275" i="27"/>
  <c r="D265" i="27"/>
  <c r="D337" i="27"/>
  <c r="E344" i="27"/>
  <c r="E329" i="27"/>
  <c r="D349" i="27"/>
  <c r="E270" i="27"/>
  <c r="D269" i="27"/>
  <c r="D331" i="27"/>
  <c r="D272" i="27"/>
  <c r="D350" i="27"/>
  <c r="D347" i="27"/>
  <c r="D348" i="27"/>
  <c r="D341" i="27"/>
  <c r="E337" i="27"/>
  <c r="E346" i="27"/>
  <c r="D338" i="27"/>
  <c r="E340" i="27"/>
  <c r="J236" i="9"/>
  <c r="E342" i="27"/>
  <c r="E255" i="27"/>
  <c r="D270" i="27"/>
  <c r="D332" i="27"/>
  <c r="D344" i="27"/>
  <c r="E350" i="27"/>
  <c r="E336" i="27"/>
  <c r="E339" i="27"/>
  <c r="E348" i="27"/>
  <c r="D342" i="27"/>
  <c r="E331" i="27"/>
  <c r="D335" i="27"/>
  <c r="D333" i="23"/>
  <c r="I6" i="9"/>
  <c r="I18" i="9"/>
  <c r="AA18" i="9" s="1"/>
  <c r="D264" i="23"/>
  <c r="J174" i="9"/>
  <c r="J102" i="9"/>
  <c r="J233" i="9"/>
  <c r="J16" i="9"/>
  <c r="AB16" i="9" s="1"/>
  <c r="J225" i="9"/>
  <c r="J8" i="9"/>
  <c r="AB8" i="9" s="1"/>
  <c r="J241" i="9"/>
  <c r="J24" i="9"/>
  <c r="AB24" i="9" s="1"/>
  <c r="J162" i="9"/>
  <c r="J90" i="9"/>
  <c r="J234" i="9"/>
  <c r="J17" i="9"/>
  <c r="AB17" i="9" s="1"/>
  <c r="J172" i="9"/>
  <c r="J100" i="9"/>
  <c r="J242" i="9"/>
  <c r="J25" i="9"/>
  <c r="AB25" i="9" s="1"/>
  <c r="J226" i="9"/>
  <c r="J9" i="9"/>
  <c r="AB9" i="9" s="1"/>
  <c r="J173" i="9"/>
  <c r="J101" i="9"/>
  <c r="D345" i="23"/>
  <c r="J159" i="9"/>
  <c r="J87" i="9"/>
  <c r="E330" i="23"/>
  <c r="J149" i="9"/>
  <c r="J77" i="9"/>
  <c r="J175" i="9"/>
  <c r="J103" i="9"/>
  <c r="J223" i="9"/>
  <c r="J6" i="9"/>
  <c r="AB6" i="9" s="1"/>
  <c r="J235" i="9"/>
  <c r="J18" i="9"/>
  <c r="AB18" i="9" s="1"/>
  <c r="J238" i="9"/>
  <c r="J21" i="9"/>
  <c r="AB21" i="9" s="1"/>
  <c r="J170" i="9"/>
  <c r="J98" i="9"/>
  <c r="J240" i="9"/>
  <c r="J23" i="9"/>
  <c r="J168" i="9"/>
  <c r="J96" i="9"/>
  <c r="J20" i="9"/>
  <c r="AB20" i="9" s="1"/>
  <c r="J228" i="9"/>
  <c r="J11" i="9"/>
  <c r="AB11" i="9" s="1"/>
  <c r="D332" i="23"/>
  <c r="D346" i="23"/>
  <c r="J239" i="9"/>
  <c r="J22" i="9"/>
  <c r="J224" i="9"/>
  <c r="J7" i="9"/>
  <c r="AB7" i="9" s="1"/>
  <c r="J147" i="9"/>
  <c r="J75" i="9"/>
  <c r="J171" i="9"/>
  <c r="J99" i="9"/>
  <c r="J10" i="9"/>
  <c r="D272" i="23"/>
  <c r="I85" i="9"/>
  <c r="D271" i="23"/>
  <c r="E333" i="23"/>
  <c r="D337" i="23"/>
  <c r="E345" i="23"/>
  <c r="D268" i="23"/>
  <c r="E256" i="23"/>
  <c r="I19" i="9"/>
  <c r="AA19" i="9" s="1"/>
  <c r="D258" i="23"/>
  <c r="D329" i="23"/>
  <c r="AA25" i="9"/>
  <c r="E273" i="23"/>
  <c r="I147" i="9"/>
  <c r="D335" i="23"/>
  <c r="I168" i="9"/>
  <c r="AA16" i="9"/>
  <c r="I171" i="9"/>
  <c r="I173" i="9"/>
  <c r="I174" i="9"/>
  <c r="I175" i="9"/>
  <c r="E334" i="23"/>
  <c r="I159" i="9"/>
  <c r="I172" i="9"/>
  <c r="D256" i="23"/>
  <c r="E339" i="23"/>
  <c r="D343" i="23"/>
  <c r="D350" i="23"/>
  <c r="E350" i="23"/>
  <c r="D331" i="23"/>
  <c r="D347" i="23"/>
  <c r="D257" i="23"/>
  <c r="D341" i="23"/>
  <c r="D339" i="23"/>
  <c r="D263" i="23"/>
  <c r="E331" i="23"/>
  <c r="G167" i="9"/>
  <c r="G95" i="9"/>
  <c r="G169" i="9"/>
  <c r="G97" i="9"/>
  <c r="H171" i="9"/>
  <c r="H99" i="9"/>
  <c r="H163" i="9"/>
  <c r="H91" i="9"/>
  <c r="F162" i="9"/>
  <c r="F90" i="9"/>
  <c r="H166" i="9"/>
  <c r="H94" i="9"/>
  <c r="F167" i="9"/>
  <c r="F95" i="9"/>
  <c r="F164" i="9"/>
  <c r="F92" i="9"/>
  <c r="H168" i="9"/>
  <c r="H96" i="9"/>
  <c r="F174" i="9"/>
  <c r="F102" i="9"/>
  <c r="G161" i="9"/>
  <c r="G89" i="9"/>
  <c r="H165" i="9"/>
  <c r="H93" i="9"/>
  <c r="H167" i="9"/>
  <c r="H95" i="9"/>
  <c r="F161" i="9"/>
  <c r="F89" i="9"/>
  <c r="D94" i="9"/>
  <c r="D96" i="9"/>
  <c r="F165" i="9"/>
  <c r="F93" i="9"/>
  <c r="H160" i="9"/>
  <c r="H88" i="9"/>
  <c r="F172" i="9"/>
  <c r="F100" i="9"/>
  <c r="G166" i="9"/>
  <c r="G94" i="9"/>
  <c r="F166" i="9"/>
  <c r="F94" i="9"/>
  <c r="G168" i="9"/>
  <c r="G96" i="9"/>
  <c r="G160" i="9"/>
  <c r="G88" i="9"/>
  <c r="G164" i="9"/>
  <c r="G92" i="9"/>
  <c r="F160" i="9"/>
  <c r="F88" i="9"/>
  <c r="G162" i="9"/>
  <c r="G90" i="9"/>
  <c r="G165" i="9"/>
  <c r="G93" i="9"/>
  <c r="H162" i="9"/>
  <c r="H90" i="9"/>
  <c r="H169" i="9"/>
  <c r="H97" i="9"/>
  <c r="G174" i="9"/>
  <c r="G102" i="9"/>
  <c r="H174" i="9"/>
  <c r="H102" i="9"/>
  <c r="D97" i="9"/>
  <c r="D167" i="9"/>
  <c r="D95" i="9"/>
  <c r="G172" i="9"/>
  <c r="G100" i="9"/>
  <c r="F163" i="9"/>
  <c r="F91" i="9"/>
  <c r="H161" i="9"/>
  <c r="H89" i="9"/>
  <c r="F169" i="9"/>
  <c r="F97" i="9"/>
  <c r="H164" i="9"/>
  <c r="H92" i="9"/>
  <c r="J266" i="16"/>
  <c r="E160" i="9" s="1"/>
  <c r="E88" i="9"/>
  <c r="F168" i="9"/>
  <c r="F96" i="9"/>
  <c r="G163" i="9"/>
  <c r="G91" i="9"/>
  <c r="H172" i="9"/>
  <c r="H100" i="9"/>
  <c r="H25" i="9"/>
  <c r="Z25" i="9" s="1"/>
  <c r="E23" i="9"/>
  <c r="E20" i="9"/>
  <c r="W20" i="9" s="1"/>
  <c r="F21" i="9"/>
  <c r="X21" i="9" s="1"/>
  <c r="F23" i="9"/>
  <c r="G238" i="9"/>
  <c r="G21" i="9"/>
  <c r="Y21" i="9" s="1"/>
  <c r="F22" i="9"/>
  <c r="F25" i="9"/>
  <c r="X25" i="9" s="1"/>
  <c r="G17" i="9"/>
  <c r="Y17" i="9" s="1"/>
  <c r="G22" i="9"/>
  <c r="H22" i="9"/>
  <c r="H19" i="9"/>
  <c r="Z19" i="9" s="1"/>
  <c r="D241" i="9"/>
  <c r="D24" i="9"/>
  <c r="V24" i="9" s="1"/>
  <c r="G25" i="9"/>
  <c r="Y25" i="9" s="1"/>
  <c r="G16" i="9"/>
  <c r="Y16" i="9" s="1"/>
  <c r="E22" i="9"/>
  <c r="E16" i="9"/>
  <c r="W16" i="9" s="1"/>
  <c r="G235" i="9"/>
  <c r="G18" i="9"/>
  <c r="Y18" i="9" s="1"/>
  <c r="G20" i="9"/>
  <c r="Y20" i="9" s="1"/>
  <c r="H18" i="9"/>
  <c r="Z18" i="9" s="1"/>
  <c r="F19" i="9"/>
  <c r="X19" i="9" s="1"/>
  <c r="E21" i="9"/>
  <c r="W21" i="9" s="1"/>
  <c r="F241" i="9"/>
  <c r="F24" i="9"/>
  <c r="X24" i="9" s="1"/>
  <c r="H20" i="9"/>
  <c r="Z20" i="9" s="1"/>
  <c r="F20" i="9"/>
  <c r="X20" i="9" s="1"/>
  <c r="D240" i="9"/>
  <c r="D23" i="9"/>
  <c r="H23" i="9"/>
  <c r="F18" i="9"/>
  <c r="X18" i="9" s="1"/>
  <c r="D239" i="9"/>
  <c r="D22" i="9"/>
  <c r="E19" i="9"/>
  <c r="W19" i="9" s="1"/>
  <c r="H16" i="9"/>
  <c r="Z16" i="9" s="1"/>
  <c r="E24" i="9"/>
  <c r="W24" i="9" s="1"/>
  <c r="H21" i="9"/>
  <c r="Z21" i="9" s="1"/>
  <c r="D242" i="9"/>
  <c r="D25" i="9"/>
  <c r="V25" i="9" s="1"/>
  <c r="E234" i="9"/>
  <c r="E17" i="9"/>
  <c r="W17" i="9" s="1"/>
  <c r="F16" i="9"/>
  <c r="X16" i="9" s="1"/>
  <c r="G19" i="9"/>
  <c r="Y19" i="9" s="1"/>
  <c r="G24" i="9"/>
  <c r="Y24" i="9" s="1"/>
  <c r="F17" i="9"/>
  <c r="X17" i="9" s="1"/>
  <c r="G23" i="9"/>
  <c r="H17" i="9"/>
  <c r="Z17" i="9" s="1"/>
  <c r="H24" i="9"/>
  <c r="Z24" i="9" s="1"/>
  <c r="F32" i="12"/>
  <c r="G32" i="12"/>
  <c r="H32" i="12"/>
  <c r="F33" i="12"/>
  <c r="G33" i="12"/>
  <c r="H33" i="12"/>
  <c r="F34" i="12"/>
  <c r="G34" i="12"/>
  <c r="H34" i="12"/>
  <c r="F35" i="12"/>
  <c r="G35" i="12"/>
  <c r="H35" i="12"/>
  <c r="F36" i="12"/>
  <c r="G36" i="12"/>
  <c r="H36" i="12"/>
  <c r="F37" i="12"/>
  <c r="G37" i="12"/>
  <c r="H37" i="12"/>
  <c r="F38" i="12"/>
  <c r="G38" i="12"/>
  <c r="H38" i="12"/>
  <c r="F105" i="12"/>
  <c r="G105" i="12"/>
  <c r="H105" i="12"/>
  <c r="F106" i="12"/>
  <c r="G106" i="12"/>
  <c r="H106" i="12"/>
  <c r="F107" i="12"/>
  <c r="G107" i="12"/>
  <c r="H107" i="12"/>
  <c r="F108" i="12"/>
  <c r="G108" i="12"/>
  <c r="H108" i="12"/>
  <c r="F109" i="12"/>
  <c r="G109" i="12"/>
  <c r="H109" i="12"/>
  <c r="F179" i="12"/>
  <c r="G179" i="12"/>
  <c r="H179" i="12"/>
  <c r="F180" i="12"/>
  <c r="G180" i="12"/>
  <c r="H180" i="12"/>
  <c r="F181" i="12"/>
  <c r="G181" i="12"/>
  <c r="H181" i="12"/>
  <c r="F182" i="12"/>
  <c r="G182" i="12"/>
  <c r="H182" i="12"/>
  <c r="F183" i="12"/>
  <c r="G183" i="12"/>
  <c r="H183" i="12"/>
  <c r="F184" i="12"/>
  <c r="G184" i="12"/>
  <c r="H184" i="12"/>
  <c r="F185" i="12"/>
  <c r="G185" i="12"/>
  <c r="H185" i="12"/>
  <c r="C344" i="12"/>
  <c r="C345" i="12"/>
  <c r="C346" i="12"/>
  <c r="C347" i="12"/>
  <c r="C348" i="12"/>
  <c r="C349" i="12"/>
  <c r="C267" i="12"/>
  <c r="C268" i="12"/>
  <c r="C269" i="12"/>
  <c r="C270" i="12"/>
  <c r="C271" i="12"/>
  <c r="C272" i="12"/>
  <c r="C191" i="12"/>
  <c r="F191" i="12"/>
  <c r="G191" i="12"/>
  <c r="H191" i="12"/>
  <c r="C192" i="12"/>
  <c r="F192" i="12"/>
  <c r="G192" i="12"/>
  <c r="H192" i="12"/>
  <c r="C193" i="12"/>
  <c r="F193" i="12"/>
  <c r="G193" i="12"/>
  <c r="H193" i="12"/>
  <c r="C194" i="12"/>
  <c r="F194" i="12"/>
  <c r="G194" i="12"/>
  <c r="H194" i="12"/>
  <c r="C195" i="12"/>
  <c r="F195" i="12"/>
  <c r="G195" i="12"/>
  <c r="H195" i="12"/>
  <c r="C196" i="12"/>
  <c r="F196" i="12"/>
  <c r="G196" i="12"/>
  <c r="H196" i="12"/>
  <c r="C117" i="12"/>
  <c r="F117" i="12"/>
  <c r="G117" i="12"/>
  <c r="H117" i="12"/>
  <c r="C118" i="12"/>
  <c r="F118" i="12"/>
  <c r="G118" i="12"/>
  <c r="H118" i="12"/>
  <c r="C119" i="12"/>
  <c r="F119" i="12"/>
  <c r="G119" i="12"/>
  <c r="H119" i="12"/>
  <c r="C120" i="12"/>
  <c r="F120" i="12"/>
  <c r="G120" i="12"/>
  <c r="H120" i="12"/>
  <c r="C121" i="12"/>
  <c r="F121" i="12"/>
  <c r="G121" i="12"/>
  <c r="H121" i="12"/>
  <c r="C122" i="12"/>
  <c r="F122" i="12"/>
  <c r="G122" i="12"/>
  <c r="H122" i="12"/>
  <c r="C44" i="12"/>
  <c r="F44" i="12"/>
  <c r="G44" i="12"/>
  <c r="H44" i="12"/>
  <c r="C45" i="12"/>
  <c r="F45" i="12"/>
  <c r="G45" i="12"/>
  <c r="H45" i="12"/>
  <c r="C46" i="12"/>
  <c r="F46" i="12"/>
  <c r="G46" i="12"/>
  <c r="H46" i="12"/>
  <c r="C47" i="12"/>
  <c r="F47" i="12"/>
  <c r="G47" i="12"/>
  <c r="H47" i="12"/>
  <c r="C48" i="12"/>
  <c r="F48" i="12"/>
  <c r="G48" i="12"/>
  <c r="H48" i="12"/>
  <c r="C49" i="12"/>
  <c r="F49" i="12"/>
  <c r="G49" i="12"/>
  <c r="H49" i="12"/>
  <c r="S23" i="9" l="1"/>
  <c r="S21" i="9"/>
  <c r="S17" i="9"/>
  <c r="S15" i="9"/>
  <c r="S11" i="9"/>
  <c r="S9" i="9"/>
  <c r="S7" i="9"/>
  <c r="S5" i="9"/>
  <c r="S3" i="9"/>
  <c r="S24" i="9"/>
  <c r="S18" i="9"/>
  <c r="S6" i="9"/>
  <c r="S22" i="9"/>
  <c r="S16" i="9"/>
  <c r="S10" i="9"/>
  <c r="S20" i="9"/>
  <c r="S14" i="9"/>
  <c r="S8" i="9"/>
  <c r="M57" i="9"/>
  <c r="O57" i="9"/>
  <c r="O129" i="9" s="1"/>
  <c r="S57" i="9"/>
  <c r="N57" i="9"/>
  <c r="Q57" i="9"/>
  <c r="Q129" i="9" s="1"/>
  <c r="P57" i="9"/>
  <c r="P129" i="9" s="1"/>
  <c r="AB10" i="9"/>
  <c r="K41" i="23"/>
  <c r="L41" i="23" s="1"/>
  <c r="I339" i="9" s="1"/>
  <c r="I13" i="9"/>
  <c r="K41" i="27"/>
  <c r="L41" i="27" s="1"/>
  <c r="J339" i="9" s="1"/>
  <c r="J13" i="9"/>
  <c r="AB13" i="9" s="1"/>
  <c r="K32" i="27"/>
  <c r="L32" i="27" s="1"/>
  <c r="J330" i="9" s="1"/>
  <c r="J4" i="9"/>
  <c r="AB4" i="9" s="1"/>
  <c r="I10" i="9"/>
  <c r="K38" i="23"/>
  <c r="L38" i="23" s="1"/>
  <c r="I336" i="9" s="1"/>
  <c r="I20" i="9"/>
  <c r="K48" i="23"/>
  <c r="I93" i="9"/>
  <c r="I89" i="9"/>
  <c r="J97" i="9"/>
  <c r="J89" i="9"/>
  <c r="I80" i="9"/>
  <c r="J76" i="9"/>
  <c r="J79" i="9"/>
  <c r="J95" i="9"/>
  <c r="I88" i="9"/>
  <c r="J88" i="9"/>
  <c r="I82" i="9"/>
  <c r="J81" i="9"/>
  <c r="I84" i="9"/>
  <c r="J85" i="9"/>
  <c r="I90" i="9"/>
  <c r="J80" i="9"/>
  <c r="J78" i="9"/>
  <c r="I79" i="9"/>
  <c r="I78" i="9"/>
  <c r="I83" i="9"/>
  <c r="I91" i="9"/>
  <c r="I86" i="9"/>
  <c r="I92" i="9"/>
  <c r="I97" i="9"/>
  <c r="I95" i="9"/>
  <c r="N60" i="9"/>
  <c r="N62" i="9"/>
  <c r="N69" i="9"/>
  <c r="N56" i="9"/>
  <c r="N63" i="9"/>
  <c r="N55" i="9"/>
  <c r="N67" i="9"/>
  <c r="N58" i="9"/>
  <c r="N65" i="9"/>
  <c r="N72" i="9"/>
  <c r="N54" i="9"/>
  <c r="N53" i="9"/>
  <c r="N70" i="9"/>
  <c r="N61" i="9"/>
  <c r="N71" i="9"/>
  <c r="N59" i="9"/>
  <c r="N64" i="9"/>
  <c r="N68" i="9"/>
  <c r="N66" i="9"/>
  <c r="P53" i="9"/>
  <c r="P125" i="9" s="1"/>
  <c r="P54" i="9"/>
  <c r="P126" i="9" s="1"/>
  <c r="P55" i="9"/>
  <c r="P127" i="9" s="1"/>
  <c r="P56" i="9"/>
  <c r="P128" i="9" s="1"/>
  <c r="P58" i="9"/>
  <c r="P130" i="9" s="1"/>
  <c r="P59" i="9"/>
  <c r="P131" i="9" s="1"/>
  <c r="P60" i="9"/>
  <c r="P132" i="9" s="1"/>
  <c r="P61" i="9"/>
  <c r="P133" i="9" s="1"/>
  <c r="P62" i="9"/>
  <c r="P134" i="9" s="1"/>
  <c r="P63" i="9"/>
  <c r="P135" i="9" s="1"/>
  <c r="P64" i="9"/>
  <c r="P136" i="9" s="1"/>
  <c r="P65" i="9"/>
  <c r="P137" i="9" s="1"/>
  <c r="P66" i="9"/>
  <c r="P138" i="9" s="1"/>
  <c r="P67" i="9"/>
  <c r="P139" i="9" s="1"/>
  <c r="P68" i="9"/>
  <c r="P140" i="9" s="1"/>
  <c r="P69" i="9"/>
  <c r="P141" i="9" s="1"/>
  <c r="P70" i="9"/>
  <c r="P142" i="9" s="1"/>
  <c r="P71" i="9"/>
  <c r="P143" i="9" s="1"/>
  <c r="P72" i="9"/>
  <c r="P144" i="9" s="1"/>
  <c r="O71" i="9"/>
  <c r="O143" i="9" s="1"/>
  <c r="O58" i="9"/>
  <c r="O130" i="9" s="1"/>
  <c r="O72" i="9"/>
  <c r="O144" i="9" s="1"/>
  <c r="O60" i="9"/>
  <c r="O132" i="9" s="1"/>
  <c r="O62" i="9"/>
  <c r="O134" i="9" s="1"/>
  <c r="O69" i="9"/>
  <c r="O141" i="9" s="1"/>
  <c r="O55" i="9"/>
  <c r="O127" i="9" s="1"/>
  <c r="O67" i="9"/>
  <c r="O139" i="9" s="1"/>
  <c r="O65" i="9"/>
  <c r="O137" i="9" s="1"/>
  <c r="O66" i="9"/>
  <c r="O138" i="9" s="1"/>
  <c r="O54" i="9"/>
  <c r="O126" i="9" s="1"/>
  <c r="O53" i="9"/>
  <c r="O125" i="9" s="1"/>
  <c r="O63" i="9"/>
  <c r="O135" i="9" s="1"/>
  <c r="O70" i="9"/>
  <c r="O142" i="9" s="1"/>
  <c r="O56" i="9"/>
  <c r="O128" i="9" s="1"/>
  <c r="O61" i="9"/>
  <c r="O133" i="9" s="1"/>
  <c r="O59" i="9"/>
  <c r="O131" i="9" s="1"/>
  <c r="O64" i="9"/>
  <c r="O136" i="9" s="1"/>
  <c r="O68" i="9"/>
  <c r="O140" i="9" s="1"/>
  <c r="S54" i="9"/>
  <c r="S58" i="9"/>
  <c r="S64" i="9"/>
  <c r="S71" i="9"/>
  <c r="S60" i="9"/>
  <c r="S62" i="9"/>
  <c r="S69" i="9"/>
  <c r="S55" i="9"/>
  <c r="S67" i="9"/>
  <c r="S72" i="9"/>
  <c r="S65" i="9"/>
  <c r="S66" i="9"/>
  <c r="S53" i="9"/>
  <c r="S63" i="9"/>
  <c r="S70" i="9"/>
  <c r="S56" i="9"/>
  <c r="S61" i="9"/>
  <c r="S59" i="9"/>
  <c r="S68" i="9"/>
  <c r="M55" i="9"/>
  <c r="M67" i="9"/>
  <c r="M61" i="9"/>
  <c r="M68" i="9"/>
  <c r="M70" i="9"/>
  <c r="M58" i="9"/>
  <c r="M65" i="9"/>
  <c r="M72" i="9"/>
  <c r="M56" i="9"/>
  <c r="M63" i="9"/>
  <c r="M53" i="9"/>
  <c r="M71" i="9"/>
  <c r="M59" i="9"/>
  <c r="M64" i="9"/>
  <c r="M60" i="9"/>
  <c r="M62" i="9"/>
  <c r="M69" i="9"/>
  <c r="M66" i="9"/>
  <c r="M54" i="9"/>
  <c r="Q53" i="9"/>
  <c r="Q125" i="9" s="1"/>
  <c r="Q54" i="9"/>
  <c r="Q126" i="9" s="1"/>
  <c r="Q55" i="9"/>
  <c r="Q127" i="9" s="1"/>
  <c r="Q56" i="9"/>
  <c r="Q128" i="9" s="1"/>
  <c r="Q58" i="9"/>
  <c r="Q130" i="9" s="1"/>
  <c r="Q59" i="9"/>
  <c r="Q131" i="9" s="1"/>
  <c r="Q60" i="9"/>
  <c r="Q132" i="9" s="1"/>
  <c r="Q61" i="9"/>
  <c r="Q133" i="9" s="1"/>
  <c r="Q62" i="9"/>
  <c r="Q134" i="9" s="1"/>
  <c r="Q63" i="9"/>
  <c r="Q135" i="9" s="1"/>
  <c r="Q64" i="9"/>
  <c r="Q136" i="9" s="1"/>
  <c r="Q65" i="9"/>
  <c r="Q137" i="9" s="1"/>
  <c r="Q66" i="9"/>
  <c r="Q138" i="9" s="1"/>
  <c r="Q67" i="9"/>
  <c r="Q139" i="9" s="1"/>
  <c r="Q68" i="9"/>
  <c r="Q140" i="9" s="1"/>
  <c r="Q69" i="9"/>
  <c r="Q141" i="9" s="1"/>
  <c r="Q70" i="9"/>
  <c r="Q142" i="9" s="1"/>
  <c r="Q71" i="9"/>
  <c r="Q143" i="9" s="1"/>
  <c r="Q72" i="9"/>
  <c r="Q144" i="9" s="1"/>
  <c r="L92" i="16"/>
  <c r="E166" i="9"/>
  <c r="L84" i="16"/>
  <c r="E165" i="9"/>
  <c r="L83" i="16"/>
  <c r="L88" i="16"/>
  <c r="E164" i="9"/>
  <c r="L82" i="16"/>
  <c r="E169" i="9"/>
  <c r="L87" i="16"/>
  <c r="O52" i="9"/>
  <c r="O124" i="9" s="1"/>
  <c r="O51" i="9"/>
  <c r="O123" i="9" s="1"/>
  <c r="S51" i="9"/>
  <c r="S52" i="9"/>
  <c r="Q52" i="9"/>
  <c r="Q124" i="9" s="1"/>
  <c r="Q51" i="9"/>
  <c r="Q123" i="9" s="1"/>
  <c r="N52" i="9"/>
  <c r="N51" i="9"/>
  <c r="P52" i="9"/>
  <c r="P124" i="9" s="1"/>
  <c r="P51" i="9"/>
  <c r="P123" i="9" s="1"/>
  <c r="M51" i="9"/>
  <c r="M52" i="9"/>
  <c r="L56" i="27"/>
  <c r="J354" i="9" s="1"/>
  <c r="L57" i="23"/>
  <c r="I355" i="9" s="1"/>
  <c r="L54" i="27"/>
  <c r="J352" i="9" s="1"/>
  <c r="L54" i="23"/>
  <c r="I352" i="9" s="1"/>
  <c r="L55" i="27"/>
  <c r="J353" i="9" s="1"/>
  <c r="L58" i="27"/>
  <c r="J356" i="9" s="1"/>
  <c r="L57" i="27"/>
  <c r="J355" i="9" s="1"/>
  <c r="L59" i="23"/>
  <c r="I357" i="9" s="1"/>
  <c r="L56" i="23"/>
  <c r="I354" i="9" s="1"/>
  <c r="L59" i="27"/>
  <c r="J357" i="9" s="1"/>
  <c r="L58" i="23"/>
  <c r="I356" i="9" s="1"/>
  <c r="L56" i="19"/>
  <c r="H354" i="9" s="1"/>
  <c r="L55" i="23"/>
  <c r="I353" i="9" s="1"/>
  <c r="H243" i="9"/>
  <c r="H248" i="9"/>
  <c r="L57" i="6"/>
  <c r="G355" i="9" s="1"/>
  <c r="H246" i="9"/>
  <c r="L55" i="19"/>
  <c r="H353" i="9" s="1"/>
  <c r="L58" i="19"/>
  <c r="H356" i="9" s="1"/>
  <c r="G248" i="9"/>
  <c r="L54" i="6"/>
  <c r="G352" i="9" s="1"/>
  <c r="F246" i="9"/>
  <c r="F248" i="9"/>
  <c r="L58" i="13"/>
  <c r="F356" i="9" s="1"/>
  <c r="L58" i="6"/>
  <c r="G356" i="9" s="1"/>
  <c r="L56" i="6"/>
  <c r="G354" i="9" s="1"/>
  <c r="F243" i="9"/>
  <c r="L56" i="13"/>
  <c r="F354" i="9" s="1"/>
  <c r="N28" i="9"/>
  <c r="O28" i="9"/>
  <c r="O40" i="9"/>
  <c r="O112" i="9" s="1"/>
  <c r="O43" i="9"/>
  <c r="O115" i="9" s="1"/>
  <c r="O47" i="9"/>
  <c r="O119" i="9" s="1"/>
  <c r="O42" i="9"/>
  <c r="O114" i="9" s="1"/>
  <c r="O46" i="9"/>
  <c r="O118" i="9" s="1"/>
  <c r="O32" i="9"/>
  <c r="O104" i="9" s="1"/>
  <c r="O35" i="9"/>
  <c r="O107" i="9" s="1"/>
  <c r="O30" i="9"/>
  <c r="O37" i="9"/>
  <c r="O109" i="9" s="1"/>
  <c r="O50" i="9"/>
  <c r="O122" i="9" s="1"/>
  <c r="O27" i="9"/>
  <c r="O39" i="9"/>
  <c r="O111" i="9" s="1"/>
  <c r="O45" i="9"/>
  <c r="O117" i="9" s="1"/>
  <c r="O48" i="9"/>
  <c r="O120" i="9" s="1"/>
  <c r="O34" i="9"/>
  <c r="O106" i="9" s="1"/>
  <c r="O41" i="9"/>
  <c r="O113" i="9" s="1"/>
  <c r="O33" i="9"/>
  <c r="O105" i="9" s="1"/>
  <c r="O44" i="9"/>
  <c r="O116" i="9" s="1"/>
  <c r="O26" i="9"/>
  <c r="O36" i="9"/>
  <c r="O108" i="9" s="1"/>
  <c r="O38" i="9"/>
  <c r="O110" i="9" s="1"/>
  <c r="O31" i="9"/>
  <c r="O29" i="9"/>
  <c r="O49" i="9"/>
  <c r="O121" i="9" s="1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7" i="9"/>
  <c r="R46" i="9"/>
  <c r="R50" i="9"/>
  <c r="R44" i="9"/>
  <c r="R45" i="9"/>
  <c r="R48" i="9"/>
  <c r="R26" i="9"/>
  <c r="R49" i="9"/>
  <c r="Q26" i="9"/>
  <c r="Q27" i="9"/>
  <c r="Q28" i="9"/>
  <c r="Q29" i="9"/>
  <c r="Q30" i="9"/>
  <c r="Q31" i="9"/>
  <c r="Q32" i="9"/>
  <c r="Q104" i="9" s="1"/>
  <c r="Q33" i="9"/>
  <c r="Q105" i="9" s="1"/>
  <c r="Q34" i="9"/>
  <c r="Q106" i="9" s="1"/>
  <c r="Q35" i="9"/>
  <c r="Q107" i="9" s="1"/>
  <c r="Q36" i="9"/>
  <c r="Q108" i="9" s="1"/>
  <c r="Q37" i="9"/>
  <c r="Q109" i="9" s="1"/>
  <c r="Q38" i="9"/>
  <c r="Q110" i="9" s="1"/>
  <c r="Q39" i="9"/>
  <c r="Q111" i="9" s="1"/>
  <c r="Q40" i="9"/>
  <c r="Q112" i="9" s="1"/>
  <c r="Q41" i="9"/>
  <c r="Q113" i="9" s="1"/>
  <c r="Q42" i="9"/>
  <c r="Q114" i="9" s="1"/>
  <c r="Q43" i="9"/>
  <c r="Q115" i="9" s="1"/>
  <c r="Q44" i="9"/>
  <c r="Q116" i="9" s="1"/>
  <c r="Q45" i="9"/>
  <c r="Q117" i="9" s="1"/>
  <c r="Q46" i="9"/>
  <c r="Q118" i="9" s="1"/>
  <c r="Q47" i="9"/>
  <c r="Q119" i="9" s="1"/>
  <c r="Q48" i="9"/>
  <c r="Q120" i="9" s="1"/>
  <c r="Q49" i="9"/>
  <c r="Q121" i="9" s="1"/>
  <c r="Q50" i="9"/>
  <c r="Q122" i="9" s="1"/>
  <c r="M30" i="9"/>
  <c r="M34" i="9"/>
  <c r="M45" i="9"/>
  <c r="M37" i="9"/>
  <c r="M42" i="9"/>
  <c r="M46" i="9"/>
  <c r="M50" i="9"/>
  <c r="M32" i="9"/>
  <c r="M27" i="9"/>
  <c r="M39" i="9"/>
  <c r="M49" i="9"/>
  <c r="M29" i="9"/>
  <c r="M41" i="9"/>
  <c r="M28" i="9"/>
  <c r="M44" i="9"/>
  <c r="M38" i="9"/>
  <c r="M43" i="9"/>
  <c r="M33" i="9"/>
  <c r="M35" i="9"/>
  <c r="M31" i="9"/>
  <c r="M47" i="9"/>
  <c r="M26" i="9"/>
  <c r="M36" i="9"/>
  <c r="M40" i="9"/>
  <c r="M48" i="9"/>
  <c r="N35" i="9"/>
  <c r="N27" i="9"/>
  <c r="N39" i="9"/>
  <c r="N30" i="9"/>
  <c r="N37" i="9"/>
  <c r="N42" i="9"/>
  <c r="N46" i="9"/>
  <c r="N50" i="9"/>
  <c r="N32" i="9"/>
  <c r="N34" i="9"/>
  <c r="N45" i="9"/>
  <c r="N49" i="9"/>
  <c r="N36" i="9"/>
  <c r="N33" i="9"/>
  <c r="N31" i="9"/>
  <c r="N29" i="9"/>
  <c r="N44" i="9"/>
  <c r="N41" i="9"/>
  <c r="N47" i="9"/>
  <c r="N26" i="9"/>
  <c r="N38" i="9"/>
  <c r="N43" i="9"/>
  <c r="N40" i="9"/>
  <c r="N48" i="9"/>
  <c r="P26" i="9"/>
  <c r="P27" i="9"/>
  <c r="P28" i="9"/>
  <c r="P29" i="9"/>
  <c r="P30" i="9"/>
  <c r="P31" i="9"/>
  <c r="P32" i="9"/>
  <c r="P104" i="9" s="1"/>
  <c r="P33" i="9"/>
  <c r="P105" i="9" s="1"/>
  <c r="P34" i="9"/>
  <c r="P106" i="9" s="1"/>
  <c r="P35" i="9"/>
  <c r="P107" i="9" s="1"/>
  <c r="P36" i="9"/>
  <c r="P108" i="9" s="1"/>
  <c r="P37" i="9"/>
  <c r="P109" i="9" s="1"/>
  <c r="P38" i="9"/>
  <c r="P110" i="9" s="1"/>
  <c r="P39" i="9"/>
  <c r="P111" i="9" s="1"/>
  <c r="P40" i="9"/>
  <c r="P112" i="9" s="1"/>
  <c r="P41" i="9"/>
  <c r="P113" i="9" s="1"/>
  <c r="P42" i="9"/>
  <c r="P114" i="9" s="1"/>
  <c r="P43" i="9"/>
  <c r="P115" i="9" s="1"/>
  <c r="P44" i="9"/>
  <c r="P116" i="9" s="1"/>
  <c r="P45" i="9"/>
  <c r="P117" i="9" s="1"/>
  <c r="P46" i="9"/>
  <c r="P118" i="9" s="1"/>
  <c r="P47" i="9"/>
  <c r="P119" i="9" s="1"/>
  <c r="P48" i="9"/>
  <c r="P120" i="9" s="1"/>
  <c r="P49" i="9"/>
  <c r="P121" i="9" s="1"/>
  <c r="P50" i="9"/>
  <c r="P122" i="9" s="1"/>
  <c r="AB23" i="9"/>
  <c r="S33" i="9"/>
  <c r="S37" i="9"/>
  <c r="S28" i="9"/>
  <c r="S40" i="9"/>
  <c r="S35" i="9"/>
  <c r="S43" i="9"/>
  <c r="S47" i="9"/>
  <c r="S30" i="9"/>
  <c r="S32" i="9"/>
  <c r="S42" i="9"/>
  <c r="S46" i="9"/>
  <c r="S50" i="9"/>
  <c r="S49" i="9"/>
  <c r="S39" i="9"/>
  <c r="S44" i="9"/>
  <c r="S26" i="9"/>
  <c r="S38" i="9"/>
  <c r="S29" i="9"/>
  <c r="S27" i="9"/>
  <c r="S45" i="9"/>
  <c r="S48" i="9"/>
  <c r="S34" i="9"/>
  <c r="S41" i="9"/>
  <c r="S36" i="9"/>
  <c r="S31" i="9"/>
  <c r="E245" i="9"/>
  <c r="D169" i="9"/>
  <c r="L70" i="12"/>
  <c r="D368" i="9" s="1"/>
  <c r="D168" i="9"/>
  <c r="L69" i="12"/>
  <c r="D367" i="9" s="1"/>
  <c r="D166" i="9"/>
  <c r="L67" i="12"/>
  <c r="D365" i="9" s="1"/>
  <c r="L68" i="12"/>
  <c r="D366" i="9" s="1"/>
  <c r="L78" i="16"/>
  <c r="E376" i="9" s="1"/>
  <c r="L79" i="16"/>
  <c r="E377" i="9" s="1"/>
  <c r="I229" i="9"/>
  <c r="J268" i="16"/>
  <c r="E25" i="9"/>
  <c r="W25" i="9" s="1"/>
  <c r="E97" i="9"/>
  <c r="J273" i="16"/>
  <c r="E93" i="9"/>
  <c r="L51" i="23"/>
  <c r="I349" i="9" s="1"/>
  <c r="L46" i="16"/>
  <c r="E344" i="9" s="1"/>
  <c r="E98" i="9"/>
  <c r="E94" i="9"/>
  <c r="J274" i="16"/>
  <c r="E89" i="9"/>
  <c r="J277" i="16"/>
  <c r="L58" i="16"/>
  <c r="E356" i="9" s="1"/>
  <c r="L59" i="16"/>
  <c r="E357" i="9" s="1"/>
  <c r="I225" i="9"/>
  <c r="J281" i="16"/>
  <c r="E92" i="9"/>
  <c r="L54" i="16"/>
  <c r="E352" i="9" s="1"/>
  <c r="L55" i="16"/>
  <c r="E353" i="9" s="1"/>
  <c r="J269" i="16"/>
  <c r="J279" i="16"/>
  <c r="L57" i="16"/>
  <c r="E355" i="9" s="1"/>
  <c r="I238" i="9"/>
  <c r="J12" i="9"/>
  <c r="AB12" i="9" s="1"/>
  <c r="I234" i="9"/>
  <c r="J92" i="9"/>
  <c r="I165" i="9"/>
  <c r="J157" i="9"/>
  <c r="J153" i="9"/>
  <c r="J160" i="9"/>
  <c r="I163" i="9"/>
  <c r="I167" i="9"/>
  <c r="I228" i="9"/>
  <c r="J19" i="9"/>
  <c r="AB19" i="9" s="1"/>
  <c r="J148" i="9"/>
  <c r="J152" i="9"/>
  <c r="J151" i="9"/>
  <c r="J93" i="9"/>
  <c r="J169" i="9"/>
  <c r="J84" i="9"/>
  <c r="J91" i="9"/>
  <c r="J161" i="9"/>
  <c r="J167" i="9"/>
  <c r="J86" i="9"/>
  <c r="J94" i="9"/>
  <c r="J150" i="9"/>
  <c r="J83" i="9"/>
  <c r="J82" i="9"/>
  <c r="I157" i="9"/>
  <c r="I223" i="9"/>
  <c r="I235" i="9"/>
  <c r="L35" i="27"/>
  <c r="J333" i="9" s="1"/>
  <c r="L34" i="27"/>
  <c r="J332" i="9" s="1"/>
  <c r="L50" i="27"/>
  <c r="J348" i="9" s="1"/>
  <c r="L43" i="27"/>
  <c r="J341" i="9" s="1"/>
  <c r="L44" i="27"/>
  <c r="J342" i="9" s="1"/>
  <c r="L39" i="27"/>
  <c r="J337" i="9" s="1"/>
  <c r="L53" i="27"/>
  <c r="J351" i="9" s="1"/>
  <c r="L51" i="27"/>
  <c r="J349" i="9" s="1"/>
  <c r="AB22" i="9"/>
  <c r="L45" i="27"/>
  <c r="J343" i="9" s="1"/>
  <c r="L40" i="27"/>
  <c r="J338" i="9" s="1"/>
  <c r="S25" i="9"/>
  <c r="L52" i="27"/>
  <c r="J350" i="9" s="1"/>
  <c r="L37" i="27"/>
  <c r="J335" i="9" s="1"/>
  <c r="L42" i="27"/>
  <c r="J340" i="9" s="1"/>
  <c r="L38" i="27"/>
  <c r="J336" i="9" s="1"/>
  <c r="L49" i="27"/>
  <c r="J347" i="9" s="1"/>
  <c r="L31" i="27"/>
  <c r="J329" i="9" s="1"/>
  <c r="L33" i="27"/>
  <c r="J331" i="9" s="1"/>
  <c r="L46" i="27"/>
  <c r="J344" i="9" s="1"/>
  <c r="L48" i="27"/>
  <c r="J346" i="9" s="1"/>
  <c r="L36" i="27"/>
  <c r="J334" i="9" s="1"/>
  <c r="L47" i="27"/>
  <c r="J345" i="9" s="1"/>
  <c r="I7" i="9"/>
  <c r="L43" i="23"/>
  <c r="I341" i="9" s="1"/>
  <c r="I148" i="9"/>
  <c r="I76" i="9"/>
  <c r="L32" i="23"/>
  <c r="I330" i="9" s="1"/>
  <c r="I153" i="9"/>
  <c r="I81" i="9"/>
  <c r="I152" i="9"/>
  <c r="L33" i="23"/>
  <c r="I331" i="9" s="1"/>
  <c r="I77" i="9"/>
  <c r="I241" i="9"/>
  <c r="I24" i="9"/>
  <c r="L31" i="23"/>
  <c r="I329" i="9" s="1"/>
  <c r="L37" i="23"/>
  <c r="I335" i="9" s="1"/>
  <c r="I226" i="9"/>
  <c r="I166" i="9"/>
  <c r="I94" i="9"/>
  <c r="I161" i="9"/>
  <c r="I149" i="9"/>
  <c r="I158" i="9"/>
  <c r="I164" i="9"/>
  <c r="AA22" i="9"/>
  <c r="I154" i="9"/>
  <c r="L50" i="23"/>
  <c r="I348" i="9" s="1"/>
  <c r="I160" i="9"/>
  <c r="I150" i="9"/>
  <c r="I156" i="9"/>
  <c r="I169" i="9"/>
  <c r="I162" i="9"/>
  <c r="AA23" i="9"/>
  <c r="R25" i="9"/>
  <c r="L49" i="6"/>
  <c r="G347" i="9" s="1"/>
  <c r="L53" i="23"/>
  <c r="I351" i="9" s="1"/>
  <c r="L44" i="23"/>
  <c r="I342" i="9" s="1"/>
  <c r="L46" i="6"/>
  <c r="G344" i="9" s="1"/>
  <c r="L52" i="13"/>
  <c r="F350" i="9" s="1"/>
  <c r="L45" i="16"/>
  <c r="E343" i="9" s="1"/>
  <c r="L48" i="6"/>
  <c r="G346" i="9" s="1"/>
  <c r="O25" i="9"/>
  <c r="O97" i="9" s="1"/>
  <c r="Q25" i="9"/>
  <c r="Q97" i="9" s="1"/>
  <c r="P25" i="9"/>
  <c r="P97" i="9" s="1"/>
  <c r="M25" i="9"/>
  <c r="Y23" i="9"/>
  <c r="Z23" i="9"/>
  <c r="X23" i="9"/>
  <c r="W23" i="9"/>
  <c r="V23" i="9"/>
  <c r="L44" i="19"/>
  <c r="H342" i="9" s="1"/>
  <c r="H233" i="9"/>
  <c r="L53" i="6"/>
  <c r="G351" i="9" s="1"/>
  <c r="G242" i="9"/>
  <c r="L51" i="16"/>
  <c r="E349" i="9" s="1"/>
  <c r="E240" i="9"/>
  <c r="L52" i="19"/>
  <c r="H350" i="9" s="1"/>
  <c r="H241" i="9"/>
  <c r="L47" i="16"/>
  <c r="E345" i="9" s="1"/>
  <c r="E236" i="9"/>
  <c r="L50" i="13"/>
  <c r="F348" i="9" s="1"/>
  <c r="F239" i="9"/>
  <c r="L45" i="19"/>
  <c r="H343" i="9" s="1"/>
  <c r="H234" i="9"/>
  <c r="L47" i="19"/>
  <c r="H345" i="9" s="1"/>
  <c r="H236" i="9"/>
  <c r="L51" i="6"/>
  <c r="G349" i="9" s="1"/>
  <c r="G240" i="9"/>
  <c r="L46" i="13"/>
  <c r="F344" i="9" s="1"/>
  <c r="F235" i="9"/>
  <c r="L53" i="16"/>
  <c r="E351" i="9" s="1"/>
  <c r="E242" i="9"/>
  <c r="L44" i="16"/>
  <c r="E342" i="9" s="1"/>
  <c r="E233" i="9"/>
  <c r="L50" i="19"/>
  <c r="H348" i="9" s="1"/>
  <c r="H239" i="9"/>
  <c r="L51" i="13"/>
  <c r="F349" i="9" s="1"/>
  <c r="F240" i="9"/>
  <c r="L53" i="13"/>
  <c r="F351" i="9" s="1"/>
  <c r="F242" i="9"/>
  <c r="L45" i="13"/>
  <c r="F343" i="9" s="1"/>
  <c r="F234" i="9"/>
  <c r="L49" i="19"/>
  <c r="H347" i="9" s="1"/>
  <c r="H238" i="9"/>
  <c r="L51" i="19"/>
  <c r="H349" i="9" s="1"/>
  <c r="H240" i="9"/>
  <c r="L49" i="16"/>
  <c r="E347" i="9" s="1"/>
  <c r="E238" i="9"/>
  <c r="L50" i="16"/>
  <c r="E348" i="9" s="1"/>
  <c r="E239" i="9"/>
  <c r="L50" i="6"/>
  <c r="G348" i="9" s="1"/>
  <c r="G239" i="9"/>
  <c r="L49" i="13"/>
  <c r="F347" i="9" s="1"/>
  <c r="F238" i="9"/>
  <c r="L47" i="6"/>
  <c r="G345" i="9" s="1"/>
  <c r="G236" i="9"/>
  <c r="L48" i="13"/>
  <c r="F346" i="9" s="1"/>
  <c r="L46" i="19"/>
  <c r="H344" i="9" s="1"/>
  <c r="H235" i="9"/>
  <c r="L44" i="13"/>
  <c r="F342" i="9" s="1"/>
  <c r="F233" i="9"/>
  <c r="L48" i="19"/>
  <c r="H346" i="9" s="1"/>
  <c r="L53" i="19"/>
  <c r="H351" i="9" s="1"/>
  <c r="H242" i="9"/>
  <c r="L52" i="6"/>
  <c r="G350" i="9" s="1"/>
  <c r="G241" i="9"/>
  <c r="L52" i="16"/>
  <c r="E350" i="9" s="1"/>
  <c r="E241" i="9"/>
  <c r="L47" i="13"/>
  <c r="F345" i="9" s="1"/>
  <c r="F236" i="9"/>
  <c r="L44" i="6"/>
  <c r="G342" i="9" s="1"/>
  <c r="G233" i="9"/>
  <c r="L45" i="6"/>
  <c r="G343" i="9" s="1"/>
  <c r="G234" i="9"/>
  <c r="L48" i="16"/>
  <c r="E346" i="9" s="1"/>
  <c r="W22" i="9"/>
  <c r="X22" i="9"/>
  <c r="Z22" i="9"/>
  <c r="Y22" i="9"/>
  <c r="V22" i="9"/>
  <c r="F347" i="12"/>
  <c r="H336" i="12"/>
  <c r="G336" i="12"/>
  <c r="F336" i="12"/>
  <c r="H335" i="12"/>
  <c r="H333" i="12"/>
  <c r="G345" i="12"/>
  <c r="F345" i="12"/>
  <c r="G335" i="12"/>
  <c r="F335" i="12"/>
  <c r="H334" i="12"/>
  <c r="H347" i="12"/>
  <c r="G347" i="12"/>
  <c r="H344" i="12"/>
  <c r="H348" i="12"/>
  <c r="H346" i="12"/>
  <c r="H345" i="12"/>
  <c r="F348" i="12"/>
  <c r="F349" i="12"/>
  <c r="F344" i="12"/>
  <c r="G346" i="12"/>
  <c r="G348" i="12"/>
  <c r="H349" i="12"/>
  <c r="G349" i="12"/>
  <c r="G344" i="12"/>
  <c r="F346" i="12"/>
  <c r="E191" i="12"/>
  <c r="S13" i="9" l="1"/>
  <c r="S85" i="9" s="1"/>
  <c r="S4" i="9"/>
  <c r="S76" i="9" s="1"/>
  <c r="R23" i="9"/>
  <c r="R95" i="9" s="1"/>
  <c r="R21" i="9"/>
  <c r="R93" i="9" s="1"/>
  <c r="R19" i="9"/>
  <c r="R91" i="9" s="1"/>
  <c r="R17" i="9"/>
  <c r="R89" i="9" s="1"/>
  <c r="R15" i="9"/>
  <c r="R87" i="9" s="1"/>
  <c r="R13" i="9"/>
  <c r="R85" i="9" s="1"/>
  <c r="R11" i="9"/>
  <c r="R83" i="9" s="1"/>
  <c r="R9" i="9"/>
  <c r="R81" i="9" s="1"/>
  <c r="R7" i="9"/>
  <c r="R79" i="9" s="1"/>
  <c r="R5" i="9"/>
  <c r="R77" i="9" s="1"/>
  <c r="R3" i="9"/>
  <c r="R75" i="9" s="1"/>
  <c r="R24" i="9"/>
  <c r="R96" i="9" s="1"/>
  <c r="R18" i="9"/>
  <c r="R90" i="9" s="1"/>
  <c r="R12" i="9"/>
  <c r="R84" i="9" s="1"/>
  <c r="R6" i="9"/>
  <c r="R78" i="9" s="1"/>
  <c r="R22" i="9"/>
  <c r="R94" i="9" s="1"/>
  <c r="R16" i="9"/>
  <c r="R88" i="9" s="1"/>
  <c r="R10" i="9"/>
  <c r="R82" i="9" s="1"/>
  <c r="R4" i="9"/>
  <c r="R76" i="9" s="1"/>
  <c r="R20" i="9"/>
  <c r="R92" i="9" s="1"/>
  <c r="R14" i="9"/>
  <c r="R86" i="9" s="1"/>
  <c r="R8" i="9"/>
  <c r="R80" i="9" s="1"/>
  <c r="S19" i="9"/>
  <c r="S91" i="9" s="1"/>
  <c r="S12" i="9"/>
  <c r="S84" i="9" s="1"/>
  <c r="AA24" i="9"/>
  <c r="AA20" i="9"/>
  <c r="R138" i="9"/>
  <c r="L48" i="23"/>
  <c r="I346" i="9" s="1"/>
  <c r="S144" i="9"/>
  <c r="S137" i="9"/>
  <c r="S136" i="9"/>
  <c r="S135" i="9"/>
  <c r="S129" i="9"/>
  <c r="S125" i="9"/>
  <c r="S130" i="9"/>
  <c r="S142" i="9"/>
  <c r="N143" i="9"/>
  <c r="N141" i="9"/>
  <c r="N133" i="9"/>
  <c r="N134" i="9"/>
  <c r="S138" i="9"/>
  <c r="S126" i="9"/>
  <c r="N142" i="9"/>
  <c r="N132" i="9"/>
  <c r="N128" i="9"/>
  <c r="N131" i="9"/>
  <c r="R144" i="9"/>
  <c r="R142" i="9"/>
  <c r="S139" i="9"/>
  <c r="R132" i="9"/>
  <c r="N125" i="9"/>
  <c r="N126" i="9"/>
  <c r="R128" i="9"/>
  <c r="R126" i="9"/>
  <c r="N144" i="9"/>
  <c r="R136" i="9"/>
  <c r="R141" i="9"/>
  <c r="S127" i="9"/>
  <c r="N137" i="9"/>
  <c r="R125" i="9"/>
  <c r="R131" i="9"/>
  <c r="S140" i="9"/>
  <c r="S141" i="9"/>
  <c r="N138" i="9"/>
  <c r="N130" i="9"/>
  <c r="R137" i="9"/>
  <c r="R127" i="9"/>
  <c r="S131" i="9"/>
  <c r="S134" i="9"/>
  <c r="N129" i="9"/>
  <c r="N139" i="9"/>
  <c r="R135" i="9"/>
  <c r="R140" i="9"/>
  <c r="R134" i="9"/>
  <c r="S133" i="9"/>
  <c r="S132" i="9"/>
  <c r="N140" i="9"/>
  <c r="N127" i="9"/>
  <c r="R143" i="9"/>
  <c r="R139" i="9"/>
  <c r="R129" i="9"/>
  <c r="R133" i="9"/>
  <c r="S128" i="9"/>
  <c r="S143" i="9"/>
  <c r="N136" i="9"/>
  <c r="N135" i="9"/>
  <c r="R130" i="9"/>
  <c r="E171" i="9"/>
  <c r="L89" i="16"/>
  <c r="E168" i="9"/>
  <c r="L86" i="16"/>
  <c r="E173" i="9"/>
  <c r="L91" i="16"/>
  <c r="E163" i="9"/>
  <c r="L81" i="16"/>
  <c r="E175" i="9"/>
  <c r="L93" i="16"/>
  <c r="E167" i="9"/>
  <c r="L85" i="16"/>
  <c r="L40" i="23"/>
  <c r="I338" i="9" s="1"/>
  <c r="N116" i="9"/>
  <c r="N118" i="9"/>
  <c r="R123" i="9"/>
  <c r="R105" i="9"/>
  <c r="S111" i="9"/>
  <c r="S112" i="9"/>
  <c r="N106" i="9"/>
  <c r="N124" i="9"/>
  <c r="S116" i="9"/>
  <c r="N110" i="9"/>
  <c r="N117" i="9"/>
  <c r="R118" i="9"/>
  <c r="R106" i="9"/>
  <c r="S115" i="9"/>
  <c r="N115" i="9"/>
  <c r="N121" i="9"/>
  <c r="R122" i="9"/>
  <c r="R107" i="9"/>
  <c r="S107" i="9"/>
  <c r="S124" i="9"/>
  <c r="N119" i="9"/>
  <c r="N104" i="9"/>
  <c r="S113" i="9"/>
  <c r="S122" i="9"/>
  <c r="S105" i="9"/>
  <c r="N114" i="9"/>
  <c r="R119" i="9"/>
  <c r="R104" i="9"/>
  <c r="S108" i="9"/>
  <c r="S121" i="9"/>
  <c r="S109" i="9"/>
  <c r="N113" i="9"/>
  <c r="N122" i="9"/>
  <c r="R115" i="9"/>
  <c r="S106" i="9"/>
  <c r="R124" i="9"/>
  <c r="R113" i="9"/>
  <c r="S120" i="9"/>
  <c r="S114" i="9"/>
  <c r="N109" i="9"/>
  <c r="R121" i="9"/>
  <c r="R112" i="9"/>
  <c r="S117" i="9"/>
  <c r="S104" i="9"/>
  <c r="R111" i="9"/>
  <c r="N111" i="9"/>
  <c r="R120" i="9"/>
  <c r="S123" i="9"/>
  <c r="N120" i="9"/>
  <c r="N108" i="9"/>
  <c r="R117" i="9"/>
  <c r="R109" i="9"/>
  <c r="R114" i="9"/>
  <c r="S118" i="9"/>
  <c r="N105" i="9"/>
  <c r="R110" i="9"/>
  <c r="S110" i="9"/>
  <c r="S119" i="9"/>
  <c r="N112" i="9"/>
  <c r="N123" i="9"/>
  <c r="N107" i="9"/>
  <c r="R116" i="9"/>
  <c r="R108" i="9"/>
  <c r="L56" i="16"/>
  <c r="E354" i="9" s="1"/>
  <c r="E162" i="9"/>
  <c r="L80" i="16"/>
  <c r="E378" i="9" s="1"/>
  <c r="I240" i="9"/>
  <c r="N25" i="9"/>
  <c r="N97" i="9" s="1"/>
  <c r="L36" i="23"/>
  <c r="I334" i="9" s="1"/>
  <c r="E235" i="9"/>
  <c r="L49" i="23"/>
  <c r="I347" i="9" s="1"/>
  <c r="L45" i="23"/>
  <c r="I343" i="9" s="1"/>
  <c r="S75" i="9"/>
  <c r="L39" i="23"/>
  <c r="I337" i="9" s="1"/>
  <c r="S103" i="9"/>
  <c r="S97" i="9"/>
  <c r="S96" i="9"/>
  <c r="S98" i="9"/>
  <c r="S90" i="9"/>
  <c r="S77" i="9"/>
  <c r="S78" i="9"/>
  <c r="S92" i="9"/>
  <c r="S102" i="9"/>
  <c r="S99" i="9"/>
  <c r="S81" i="9"/>
  <c r="S87" i="9"/>
  <c r="S88" i="9"/>
  <c r="S101" i="9"/>
  <c r="S93" i="9"/>
  <c r="S86" i="9"/>
  <c r="S100" i="9"/>
  <c r="S80" i="9"/>
  <c r="S94" i="9"/>
  <c r="S89" i="9"/>
  <c r="S79" i="9"/>
  <c r="S82" i="9"/>
  <c r="S95" i="9"/>
  <c r="S83" i="9"/>
  <c r="R100" i="9"/>
  <c r="L46" i="23"/>
  <c r="I344" i="9" s="1"/>
  <c r="L34" i="23"/>
  <c r="I332" i="9" s="1"/>
  <c r="L42" i="23"/>
  <c r="I340" i="9" s="1"/>
  <c r="R102" i="9"/>
  <c r="R101" i="9"/>
  <c r="R103" i="9"/>
  <c r="L52" i="23"/>
  <c r="I350" i="9" s="1"/>
  <c r="L35" i="23"/>
  <c r="I333" i="9" s="1"/>
  <c r="I224" i="9"/>
  <c r="R98" i="9"/>
  <c r="R99" i="9"/>
  <c r="L47" i="23"/>
  <c r="I345" i="9" s="1"/>
  <c r="I236" i="9"/>
  <c r="R97" i="9"/>
  <c r="D118" i="12"/>
  <c r="D45" i="12"/>
  <c r="E121" i="12"/>
  <c r="E48" i="12"/>
  <c r="D192" i="12"/>
  <c r="E192" i="12"/>
  <c r="E195" i="12"/>
  <c r="D119" i="12"/>
  <c r="D46" i="12"/>
  <c r="D122" i="12"/>
  <c r="D49" i="12"/>
  <c r="E119" i="12"/>
  <c r="E46" i="12"/>
  <c r="J46" i="12" s="1"/>
  <c r="K46" i="12" s="1"/>
  <c r="E122" i="12"/>
  <c r="E49" i="12"/>
  <c r="J49" i="12" s="1"/>
  <c r="K49" i="12" s="1"/>
  <c r="D193" i="12"/>
  <c r="D196" i="12"/>
  <c r="D117" i="12"/>
  <c r="D44" i="12"/>
  <c r="E193" i="12"/>
  <c r="E196" i="12"/>
  <c r="E117" i="12"/>
  <c r="E344" i="12" s="1"/>
  <c r="E44" i="12"/>
  <c r="J44" i="12" s="1"/>
  <c r="K44" i="12" s="1"/>
  <c r="D120" i="12"/>
  <c r="D47" i="12"/>
  <c r="D121" i="12"/>
  <c r="D48" i="12"/>
  <c r="E118" i="12"/>
  <c r="E45" i="12"/>
  <c r="J45" i="12" s="1"/>
  <c r="K45" i="12" s="1"/>
  <c r="D195" i="12"/>
  <c r="D191" i="12"/>
  <c r="J191" i="12" s="1"/>
  <c r="J266" i="12" s="1"/>
  <c r="E120" i="12"/>
  <c r="E47" i="12"/>
  <c r="J47" i="12" s="1"/>
  <c r="K47" i="12" s="1"/>
  <c r="D194" i="12"/>
  <c r="E194" i="12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31" i="19"/>
  <c r="H105" i="19"/>
  <c r="H179" i="19"/>
  <c r="H254" i="19" s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31" i="19"/>
  <c r="G105" i="19"/>
  <c r="G179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31" i="19"/>
  <c r="F105" i="19"/>
  <c r="F179" i="19"/>
  <c r="E25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31" i="19"/>
  <c r="C105" i="19"/>
  <c r="C179" i="19"/>
  <c r="C254" i="19"/>
  <c r="C328" i="19"/>
  <c r="J196" i="12" l="1"/>
  <c r="J271" i="12" s="1"/>
  <c r="J193" i="12"/>
  <c r="J268" i="12" s="1"/>
  <c r="J195" i="12"/>
  <c r="J270" i="12" s="1"/>
  <c r="J192" i="12"/>
  <c r="J267" i="12" s="1"/>
  <c r="J48" i="12"/>
  <c r="K48" i="12" s="1"/>
  <c r="J194" i="12"/>
  <c r="J269" i="12" s="1"/>
  <c r="E347" i="12"/>
  <c r="D349" i="12"/>
  <c r="E348" i="12"/>
  <c r="D347" i="12"/>
  <c r="D346" i="12"/>
  <c r="E345" i="12"/>
  <c r="D345" i="12"/>
  <c r="D344" i="12"/>
  <c r="D88" i="9"/>
  <c r="E349" i="12"/>
  <c r="D348" i="12"/>
  <c r="E346" i="12"/>
  <c r="H328" i="19"/>
  <c r="G328" i="19"/>
  <c r="G254" i="19"/>
  <c r="F328" i="19"/>
  <c r="F254" i="19"/>
  <c r="C297" i="9"/>
  <c r="C295" i="9"/>
  <c r="C303" i="9"/>
  <c r="C304" i="9"/>
  <c r="C302" i="9"/>
  <c r="C301" i="9"/>
  <c r="C300" i="9"/>
  <c r="C299" i="9"/>
  <c r="C296" i="9"/>
  <c r="C294" i="9"/>
  <c r="C293" i="9"/>
  <c r="C29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F336" i="9"/>
  <c r="D91" i="9" l="1"/>
  <c r="D93" i="9"/>
  <c r="D90" i="9"/>
  <c r="D92" i="9"/>
  <c r="D89" i="9"/>
  <c r="D17" i="9"/>
  <c r="D19" i="9"/>
  <c r="D238" i="9"/>
  <c r="D21" i="9"/>
  <c r="D20" i="9"/>
  <c r="D18" i="9"/>
  <c r="D16" i="9"/>
  <c r="D11" i="19"/>
  <c r="E12" i="19"/>
  <c r="E18" i="19"/>
  <c r="D7" i="19"/>
  <c r="D13" i="19"/>
  <c r="D25" i="19"/>
  <c r="E7" i="19"/>
  <c r="E13" i="19"/>
  <c r="E25" i="19"/>
  <c r="D8" i="19"/>
  <c r="D14" i="19"/>
  <c r="D20" i="19"/>
  <c r="E14" i="19"/>
  <c r="E20" i="19"/>
  <c r="D9" i="19"/>
  <c r="D15" i="19"/>
  <c r="D27" i="19"/>
  <c r="E31" i="19"/>
  <c r="J31" i="19" s="1"/>
  <c r="E105" i="19"/>
  <c r="E3" i="19"/>
  <c r="E9" i="19"/>
  <c r="E21" i="19"/>
  <c r="D4" i="19"/>
  <c r="D179" i="19"/>
  <c r="D10" i="19"/>
  <c r="D16" i="19"/>
  <c r="D22" i="19"/>
  <c r="D28" i="19"/>
  <c r="H10" i="9"/>
  <c r="D17" i="19"/>
  <c r="E6" i="19"/>
  <c r="E24" i="19"/>
  <c r="D19" i="19"/>
  <c r="E19" i="19"/>
  <c r="D26" i="19"/>
  <c r="E8" i="19"/>
  <c r="E26" i="19"/>
  <c r="D3" i="19"/>
  <c r="D31" i="19"/>
  <c r="D105" i="19"/>
  <c r="D21" i="19"/>
  <c r="E15" i="19"/>
  <c r="E27" i="19"/>
  <c r="E179" i="19"/>
  <c r="E4" i="19"/>
  <c r="E10" i="19"/>
  <c r="E16" i="19"/>
  <c r="E22" i="19"/>
  <c r="E28" i="19"/>
  <c r="D5" i="19"/>
  <c r="D23" i="19"/>
  <c r="E5" i="19"/>
  <c r="E11" i="19"/>
  <c r="E17" i="19"/>
  <c r="E23" i="19"/>
  <c r="D6" i="19"/>
  <c r="D12" i="19"/>
  <c r="D18" i="19"/>
  <c r="D24" i="19"/>
  <c r="C87" i="9"/>
  <c r="L87" i="9" s="1"/>
  <c r="C86" i="9"/>
  <c r="L86" i="9" s="1"/>
  <c r="C85" i="9"/>
  <c r="L85" i="9" s="1"/>
  <c r="C84" i="9"/>
  <c r="L84" i="9" s="1"/>
  <c r="C83" i="9"/>
  <c r="L83" i="9" s="1"/>
  <c r="C82" i="9"/>
  <c r="L82" i="9" s="1"/>
  <c r="C81" i="9"/>
  <c r="L81" i="9" s="1"/>
  <c r="C80" i="9"/>
  <c r="L80" i="9" s="1"/>
  <c r="C79" i="9"/>
  <c r="L79" i="9" s="1"/>
  <c r="C78" i="9"/>
  <c r="L78" i="9" s="1"/>
  <c r="C77" i="9"/>
  <c r="L77" i="9" s="1"/>
  <c r="C76" i="9"/>
  <c r="L76" i="9" s="1"/>
  <c r="C75" i="9"/>
  <c r="L75" i="9" s="1"/>
  <c r="Q23" i="9" l="1"/>
  <c r="Q95" i="9" s="1"/>
  <c r="Q21" i="9"/>
  <c r="Q93" i="9" s="1"/>
  <c r="Q19" i="9"/>
  <c r="Q91" i="9" s="1"/>
  <c r="Q17" i="9"/>
  <c r="Q89" i="9" s="1"/>
  <c r="Q15" i="9"/>
  <c r="Q13" i="9"/>
  <c r="Q5" i="9"/>
  <c r="Q24" i="9"/>
  <c r="Q96" i="9" s="1"/>
  <c r="Q18" i="9"/>
  <c r="Q90" i="9" s="1"/>
  <c r="Q22" i="9"/>
  <c r="Q94" i="9" s="1"/>
  <c r="Q16" i="9"/>
  <c r="Q88" i="9" s="1"/>
  <c r="Q10" i="9"/>
  <c r="Q4" i="9"/>
  <c r="Q20" i="9"/>
  <c r="Q92" i="9" s="1"/>
  <c r="Q14" i="9"/>
  <c r="K31" i="19"/>
  <c r="H3" i="9"/>
  <c r="Q3" i="9" s="1"/>
  <c r="J179" i="19"/>
  <c r="J254" i="19" s="1"/>
  <c r="M144" i="9"/>
  <c r="M129" i="9"/>
  <c r="M128" i="9"/>
  <c r="M142" i="9"/>
  <c r="M133" i="9"/>
  <c r="M139" i="9"/>
  <c r="M125" i="9"/>
  <c r="M141" i="9"/>
  <c r="M135" i="9"/>
  <c r="M138" i="9"/>
  <c r="M131" i="9"/>
  <c r="M126" i="9"/>
  <c r="M137" i="9"/>
  <c r="M143" i="9"/>
  <c r="M136" i="9"/>
  <c r="M130" i="9"/>
  <c r="M134" i="9"/>
  <c r="M132" i="9"/>
  <c r="M140" i="9"/>
  <c r="M127" i="9"/>
  <c r="M111" i="9"/>
  <c r="M107" i="9"/>
  <c r="M115" i="9"/>
  <c r="M123" i="9"/>
  <c r="M117" i="9"/>
  <c r="M122" i="9"/>
  <c r="M110" i="9"/>
  <c r="M116" i="9"/>
  <c r="M114" i="9"/>
  <c r="M112" i="9"/>
  <c r="M106" i="9"/>
  <c r="M118" i="9"/>
  <c r="M120" i="9"/>
  <c r="M113" i="9"/>
  <c r="M119" i="9"/>
  <c r="M104" i="9"/>
  <c r="M124" i="9"/>
  <c r="M108" i="9"/>
  <c r="M109" i="9"/>
  <c r="M121" i="9"/>
  <c r="M105" i="9"/>
  <c r="L45" i="12"/>
  <c r="D343" i="9" s="1"/>
  <c r="D234" i="9"/>
  <c r="L46" i="12"/>
  <c r="D344" i="9" s="1"/>
  <c r="D235" i="9"/>
  <c r="L44" i="12"/>
  <c r="D342" i="9" s="1"/>
  <c r="D233" i="9"/>
  <c r="D236" i="9"/>
  <c r="M97" i="9"/>
  <c r="V16" i="9"/>
  <c r="V18" i="9"/>
  <c r="V21" i="9"/>
  <c r="V17" i="9"/>
  <c r="V20" i="9"/>
  <c r="Z10" i="9"/>
  <c r="V19" i="9"/>
  <c r="H6" i="9"/>
  <c r="Q6" i="9" s="1"/>
  <c r="H228" i="9"/>
  <c r="H12" i="9"/>
  <c r="Q12" i="9" s="1"/>
  <c r="H9" i="9"/>
  <c r="Q9" i="9" s="1"/>
  <c r="H7" i="9"/>
  <c r="Q7" i="9" s="1"/>
  <c r="H8" i="9"/>
  <c r="Q8" i="9" s="1"/>
  <c r="L36" i="19"/>
  <c r="L38" i="19"/>
  <c r="H336" i="9" s="1"/>
  <c r="L33" i="19"/>
  <c r="E328" i="19"/>
  <c r="E254" i="19"/>
  <c r="D254" i="19"/>
  <c r="D328" i="1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E252" i="13"/>
  <c r="E251" i="16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E252" i="12"/>
  <c r="J384" i="9" l="1"/>
  <c r="H75" i="9"/>
  <c r="I304" i="9"/>
  <c r="J304" i="9"/>
  <c r="I303" i="9"/>
  <c r="J303" i="9"/>
  <c r="I302" i="9"/>
  <c r="J302" i="9"/>
  <c r="I296" i="9"/>
  <c r="J296" i="9"/>
  <c r="I299" i="9"/>
  <c r="J299" i="9"/>
  <c r="J386" i="9"/>
  <c r="I384" i="9"/>
  <c r="I386" i="9"/>
  <c r="H304" i="9"/>
  <c r="H303" i="9"/>
  <c r="H296" i="9"/>
  <c r="H302" i="9"/>
  <c r="H299" i="9"/>
  <c r="Z8" i="9"/>
  <c r="Z6" i="9"/>
  <c r="Z7" i="9"/>
  <c r="Z3" i="9"/>
  <c r="H148" i="9"/>
  <c r="L32" i="19"/>
  <c r="H330" i="9" s="1"/>
  <c r="H83" i="9"/>
  <c r="L39" i="19"/>
  <c r="H337" i="9" s="1"/>
  <c r="H79" i="9"/>
  <c r="L35" i="19"/>
  <c r="H158" i="9"/>
  <c r="L42" i="19"/>
  <c r="H340" i="9" s="1"/>
  <c r="H150" i="9"/>
  <c r="L34" i="19"/>
  <c r="H87" i="9"/>
  <c r="L43" i="19"/>
  <c r="H341" i="9" s="1"/>
  <c r="H156" i="9"/>
  <c r="L40" i="19"/>
  <c r="H157" i="9"/>
  <c r="L41" i="19"/>
  <c r="H339" i="9" s="1"/>
  <c r="H81" i="9"/>
  <c r="L37" i="19"/>
  <c r="H270" i="12"/>
  <c r="H259" i="12"/>
  <c r="H271" i="12"/>
  <c r="H267" i="12"/>
  <c r="G270" i="12"/>
  <c r="H268" i="12"/>
  <c r="H272" i="12"/>
  <c r="H257" i="12"/>
  <c r="G269" i="12"/>
  <c r="G261" i="12"/>
  <c r="F272" i="12"/>
  <c r="F268" i="12"/>
  <c r="H261" i="12"/>
  <c r="G272" i="12"/>
  <c r="F261" i="12"/>
  <c r="G267" i="12"/>
  <c r="H258" i="12"/>
  <c r="G268" i="12"/>
  <c r="F270" i="12"/>
  <c r="F267" i="12"/>
  <c r="G259" i="12"/>
  <c r="F258" i="12"/>
  <c r="G258" i="12"/>
  <c r="F259" i="12"/>
  <c r="H269" i="12"/>
  <c r="F269" i="12"/>
  <c r="G271" i="12"/>
  <c r="F271" i="12"/>
  <c r="H256" i="12"/>
  <c r="E267" i="12"/>
  <c r="D267" i="12"/>
  <c r="E272" i="12"/>
  <c r="E270" i="12"/>
  <c r="D269" i="12"/>
  <c r="D272" i="12"/>
  <c r="E269" i="12"/>
  <c r="D270" i="12"/>
  <c r="D271" i="12"/>
  <c r="E271" i="12"/>
  <c r="E268" i="12"/>
  <c r="D268" i="12"/>
  <c r="D165" i="9"/>
  <c r="D161" i="9"/>
  <c r="D164" i="9"/>
  <c r="D160" i="9"/>
  <c r="D162" i="9"/>
  <c r="D163" i="9"/>
  <c r="I382" i="9"/>
  <c r="H223" i="9"/>
  <c r="H331" i="9"/>
  <c r="H155" i="9"/>
  <c r="H153" i="9"/>
  <c r="H84" i="9"/>
  <c r="H11" i="9"/>
  <c r="Q11" i="9" s="1"/>
  <c r="H86" i="9"/>
  <c r="H147" i="9"/>
  <c r="H78" i="9"/>
  <c r="H159" i="9"/>
  <c r="H151" i="9"/>
  <c r="H229" i="9"/>
  <c r="H85" i="9"/>
  <c r="H226" i="9"/>
  <c r="H76" i="9"/>
  <c r="H386" i="9"/>
  <c r="H225" i="9"/>
  <c r="H77" i="9"/>
  <c r="H149" i="9"/>
  <c r="H80" i="9"/>
  <c r="H152" i="9"/>
  <c r="H82" i="9"/>
  <c r="Q82" i="9" s="1"/>
  <c r="H154" i="9"/>
  <c r="Z9" i="9"/>
  <c r="Z12" i="9"/>
  <c r="Z5" i="9"/>
  <c r="H384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E26" i="6"/>
  <c r="E23" i="6"/>
  <c r="E21" i="6"/>
  <c r="D21" i="6"/>
  <c r="E19" i="6"/>
  <c r="D19" i="6"/>
  <c r="D18" i="6"/>
  <c r="E15" i="6"/>
  <c r="D15" i="6"/>
  <c r="E14" i="6"/>
  <c r="D10" i="6"/>
  <c r="E9" i="6"/>
  <c r="E7" i="6"/>
  <c r="D7" i="6"/>
  <c r="D6" i="6"/>
  <c r="D179" i="6"/>
  <c r="E31" i="6"/>
  <c r="D31" i="6"/>
  <c r="E28" i="13"/>
  <c r="E27" i="13"/>
  <c r="D25" i="13"/>
  <c r="E23" i="13"/>
  <c r="E21" i="13"/>
  <c r="E19" i="13"/>
  <c r="D19" i="13"/>
  <c r="D18" i="13"/>
  <c r="E17" i="13"/>
  <c r="F10" i="9"/>
  <c r="E16" i="13"/>
  <c r="D13" i="13"/>
  <c r="E9" i="13"/>
  <c r="E7" i="13"/>
  <c r="D7" i="13"/>
  <c r="D6" i="13"/>
  <c r="E5" i="13"/>
  <c r="E4" i="13"/>
  <c r="E3" i="1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31" i="6"/>
  <c r="H105" i="6"/>
  <c r="H17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31" i="6"/>
  <c r="G105" i="6"/>
  <c r="G17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31" i="6"/>
  <c r="F105" i="6"/>
  <c r="F179" i="6"/>
  <c r="E5" i="6"/>
  <c r="E105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31" i="6"/>
  <c r="C105" i="6"/>
  <c r="C179" i="6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31" i="13"/>
  <c r="H40" i="13"/>
  <c r="H41" i="13"/>
  <c r="H42" i="13"/>
  <c r="H43" i="13"/>
  <c r="H105" i="13"/>
  <c r="H179" i="13"/>
  <c r="H254" i="13" s="1"/>
  <c r="H264" i="13"/>
  <c r="H265" i="13"/>
  <c r="H266" i="13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31" i="16"/>
  <c r="H39" i="16"/>
  <c r="H40" i="16"/>
  <c r="H41" i="16"/>
  <c r="H42" i="16"/>
  <c r="H43" i="16"/>
  <c r="H104" i="16"/>
  <c r="H110" i="16"/>
  <c r="H333" i="16" s="1"/>
  <c r="H111" i="16"/>
  <c r="H334" i="16" s="1"/>
  <c r="H112" i="16"/>
  <c r="H113" i="16"/>
  <c r="H114" i="16"/>
  <c r="H115" i="16"/>
  <c r="H116" i="16"/>
  <c r="H253" i="16"/>
  <c r="H261" i="16"/>
  <c r="H264" i="16"/>
  <c r="H265" i="16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31" i="13"/>
  <c r="G40" i="13"/>
  <c r="G41" i="13"/>
  <c r="G42" i="13"/>
  <c r="G43" i="13"/>
  <c r="G105" i="13"/>
  <c r="G179" i="13"/>
  <c r="G264" i="13"/>
  <c r="G265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31" i="13"/>
  <c r="F40" i="13"/>
  <c r="F41" i="13"/>
  <c r="F42" i="13"/>
  <c r="F43" i="13"/>
  <c r="F105" i="13"/>
  <c r="F179" i="13"/>
  <c r="E6" i="13"/>
  <c r="E8" i="13"/>
  <c r="E10" i="13"/>
  <c r="E12" i="13"/>
  <c r="E13" i="13"/>
  <c r="E14" i="13"/>
  <c r="E18" i="13"/>
  <c r="E20" i="13"/>
  <c r="E22" i="13"/>
  <c r="E24" i="13"/>
  <c r="E25" i="13"/>
  <c r="E26" i="13"/>
  <c r="E262" i="13"/>
  <c r="D4" i="13"/>
  <c r="D5" i="13"/>
  <c r="D8" i="13"/>
  <c r="D9" i="13"/>
  <c r="D10" i="13"/>
  <c r="D11" i="13"/>
  <c r="D14" i="13"/>
  <c r="D16" i="13"/>
  <c r="D17" i="13"/>
  <c r="D20" i="13"/>
  <c r="D21" i="13"/>
  <c r="D22" i="13"/>
  <c r="D23" i="13"/>
  <c r="D26" i="13"/>
  <c r="D28" i="13"/>
  <c r="D262" i="13"/>
  <c r="D264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105" i="13"/>
  <c r="C179" i="13"/>
  <c r="C254" i="13"/>
  <c r="C262" i="13"/>
  <c r="C263" i="13"/>
  <c r="C264" i="13"/>
  <c r="C265" i="13"/>
  <c r="C266" i="13"/>
  <c r="C328" i="13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31" i="16"/>
  <c r="G39" i="16"/>
  <c r="G40" i="16"/>
  <c r="G41" i="16"/>
  <c r="G42" i="16"/>
  <c r="G43" i="16"/>
  <c r="G104" i="16"/>
  <c r="G110" i="16"/>
  <c r="G333" i="16" s="1"/>
  <c r="G111" i="16"/>
  <c r="G334" i="16" s="1"/>
  <c r="G112" i="16"/>
  <c r="G113" i="16"/>
  <c r="G114" i="16"/>
  <c r="G115" i="16"/>
  <c r="G116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31" i="16"/>
  <c r="F39" i="16"/>
  <c r="F40" i="16"/>
  <c r="F41" i="16"/>
  <c r="F42" i="16"/>
  <c r="F43" i="16"/>
  <c r="F104" i="16"/>
  <c r="F110" i="16"/>
  <c r="F333" i="16" s="1"/>
  <c r="F111" i="16"/>
  <c r="F334" i="16" s="1"/>
  <c r="F112" i="16"/>
  <c r="F113" i="16"/>
  <c r="F114" i="16"/>
  <c r="F115" i="16"/>
  <c r="F116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O24" i="9" l="1"/>
  <c r="O96" i="9" s="1"/>
  <c r="O22" i="9"/>
  <c r="O94" i="9" s="1"/>
  <c r="O20" i="9"/>
  <c r="O92" i="9" s="1"/>
  <c r="O18" i="9"/>
  <c r="O90" i="9" s="1"/>
  <c r="O16" i="9"/>
  <c r="O88" i="9" s="1"/>
  <c r="O10" i="9"/>
  <c r="O23" i="9"/>
  <c r="O95" i="9" s="1"/>
  <c r="O21" i="9"/>
  <c r="O93" i="9" s="1"/>
  <c r="O19" i="9"/>
  <c r="O91" i="9" s="1"/>
  <c r="O17" i="9"/>
  <c r="O89" i="9" s="1"/>
  <c r="Q75" i="9"/>
  <c r="J31" i="6"/>
  <c r="G3" i="9" s="1"/>
  <c r="J179" i="13"/>
  <c r="J254" i="13" s="1"/>
  <c r="J42" i="13"/>
  <c r="K42" i="13" s="1"/>
  <c r="J40" i="13"/>
  <c r="K40" i="13" s="1"/>
  <c r="J31" i="13"/>
  <c r="K31" i="13" s="1"/>
  <c r="J43" i="13"/>
  <c r="K43" i="13" s="1"/>
  <c r="J41" i="13"/>
  <c r="K41" i="13" s="1"/>
  <c r="F254" i="6"/>
  <c r="F328" i="6"/>
  <c r="D254" i="6"/>
  <c r="G254" i="6"/>
  <c r="G328" i="6"/>
  <c r="H254" i="6"/>
  <c r="H328" i="6"/>
  <c r="L66" i="12"/>
  <c r="D364" i="9" s="1"/>
  <c r="L63" i="12"/>
  <c r="D361" i="9" s="1"/>
  <c r="L62" i="12"/>
  <c r="D360" i="9" s="1"/>
  <c r="L61" i="12"/>
  <c r="D359" i="9" s="1"/>
  <c r="L64" i="12"/>
  <c r="D362" i="9" s="1"/>
  <c r="L65" i="12"/>
  <c r="D363" i="9" s="1"/>
  <c r="Q84" i="9"/>
  <c r="Q81" i="9"/>
  <c r="J382" i="9"/>
  <c r="I391" i="9"/>
  <c r="I393" i="9"/>
  <c r="J393" i="9"/>
  <c r="I300" i="9"/>
  <c r="J300" i="9"/>
  <c r="I301" i="9"/>
  <c r="J301" i="9"/>
  <c r="I295" i="9"/>
  <c r="J295" i="9"/>
  <c r="I389" i="9"/>
  <c r="J389" i="9"/>
  <c r="I297" i="9"/>
  <c r="J297" i="9"/>
  <c r="J391" i="9"/>
  <c r="I292" i="9"/>
  <c r="J292" i="9"/>
  <c r="J388" i="9"/>
  <c r="I388" i="9"/>
  <c r="H300" i="9"/>
  <c r="Q77" i="9"/>
  <c r="H292" i="9"/>
  <c r="H297" i="9"/>
  <c r="Q86" i="9"/>
  <c r="H301" i="9"/>
  <c r="H295" i="9"/>
  <c r="Q83" i="9"/>
  <c r="Q79" i="9"/>
  <c r="Q78" i="9"/>
  <c r="Q85" i="9"/>
  <c r="Q80" i="9"/>
  <c r="Z11" i="9"/>
  <c r="Z4" i="9"/>
  <c r="Q76" i="9"/>
  <c r="Z15" i="9"/>
  <c r="Q87" i="9"/>
  <c r="Z13" i="9"/>
  <c r="Q99" i="9"/>
  <c r="Q102" i="9"/>
  <c r="Q98" i="9"/>
  <c r="Q101" i="9"/>
  <c r="Q103" i="9"/>
  <c r="Q100" i="9"/>
  <c r="H332" i="9"/>
  <c r="H222" i="9"/>
  <c r="H382" i="9"/>
  <c r="H388" i="9"/>
  <c r="H391" i="9"/>
  <c r="H389" i="9"/>
  <c r="H393" i="9"/>
  <c r="H338" i="9"/>
  <c r="L31" i="19"/>
  <c r="H329" i="9" s="1"/>
  <c r="Z14" i="9"/>
  <c r="H335" i="9"/>
  <c r="H334" i="9"/>
  <c r="H224" i="9"/>
  <c r="H333" i="9"/>
  <c r="D12" i="6"/>
  <c r="D4" i="6"/>
  <c r="E28" i="6"/>
  <c r="D26" i="6"/>
  <c r="E4" i="6"/>
  <c r="D16" i="6"/>
  <c r="E3" i="6"/>
  <c r="G4" i="9"/>
  <c r="D17" i="6"/>
  <c r="X10" i="9"/>
  <c r="D8" i="6"/>
  <c r="G86" i="9"/>
  <c r="G83" i="9"/>
  <c r="E24" i="6"/>
  <c r="E16" i="6"/>
  <c r="D3" i="6"/>
  <c r="D11" i="6"/>
  <c r="E27" i="6"/>
  <c r="D23" i="6"/>
  <c r="D20" i="6"/>
  <c r="E12" i="6"/>
  <c r="D105" i="6"/>
  <c r="D328" i="6" s="1"/>
  <c r="E179" i="6"/>
  <c r="J179" i="6" s="1"/>
  <c r="J254" i="6" s="1"/>
  <c r="E11" i="6"/>
  <c r="D14" i="6"/>
  <c r="E6" i="6"/>
  <c r="G15" i="9"/>
  <c r="D28" i="6"/>
  <c r="E18" i="6"/>
  <c r="D27" i="6"/>
  <c r="D24" i="6"/>
  <c r="E17" i="6"/>
  <c r="G8" i="9"/>
  <c r="G14" i="9"/>
  <c r="D13" i="6"/>
  <c r="G10" i="9"/>
  <c r="D22" i="6"/>
  <c r="E25" i="6"/>
  <c r="E13" i="6"/>
  <c r="D9" i="6"/>
  <c r="E22" i="6"/>
  <c r="E10" i="6"/>
  <c r="D5" i="6"/>
  <c r="G6" i="9"/>
  <c r="E20" i="6"/>
  <c r="E8" i="6"/>
  <c r="D25" i="6"/>
  <c r="D27" i="13"/>
  <c r="D15" i="13"/>
  <c r="D3" i="13"/>
  <c r="E328" i="13"/>
  <c r="D24" i="13"/>
  <c r="D12" i="13"/>
  <c r="E15" i="13"/>
  <c r="E11" i="13"/>
  <c r="D254" i="13"/>
  <c r="H327" i="16"/>
  <c r="H337" i="16"/>
  <c r="H328" i="13"/>
  <c r="E265" i="13"/>
  <c r="H263" i="16"/>
  <c r="E264" i="13"/>
  <c r="H263" i="13"/>
  <c r="H262" i="13"/>
  <c r="G328" i="13"/>
  <c r="H338" i="16"/>
  <c r="E254" i="13"/>
  <c r="H339" i="16"/>
  <c r="E266" i="13"/>
  <c r="H262" i="16"/>
  <c r="H336" i="16"/>
  <c r="H335" i="16"/>
  <c r="G263" i="13"/>
  <c r="G262" i="13"/>
  <c r="G254" i="13"/>
  <c r="G266" i="13"/>
  <c r="E263" i="13"/>
  <c r="F328" i="13"/>
  <c r="F254" i="13"/>
  <c r="F266" i="13"/>
  <c r="F265" i="13"/>
  <c r="F264" i="13"/>
  <c r="F263" i="13"/>
  <c r="F262" i="13"/>
  <c r="D265" i="13"/>
  <c r="D263" i="13"/>
  <c r="G327" i="16"/>
  <c r="F336" i="16"/>
  <c r="G339" i="16"/>
  <c r="G337" i="16"/>
  <c r="G335" i="16"/>
  <c r="F337" i="16"/>
  <c r="G338" i="16"/>
  <c r="G336" i="16"/>
  <c r="F335" i="16"/>
  <c r="G253" i="16"/>
  <c r="G265" i="16"/>
  <c r="G264" i="16"/>
  <c r="F327" i="16"/>
  <c r="G263" i="16"/>
  <c r="G262" i="16"/>
  <c r="G261" i="16"/>
  <c r="F339" i="16"/>
  <c r="F338" i="16"/>
  <c r="F253" i="16"/>
  <c r="F265" i="16"/>
  <c r="F264" i="16"/>
  <c r="F263" i="16"/>
  <c r="F262" i="16"/>
  <c r="F261" i="16"/>
  <c r="C15" i="9"/>
  <c r="C4" i="9"/>
  <c r="C5" i="9"/>
  <c r="C6" i="9"/>
  <c r="C7" i="9"/>
  <c r="C8" i="9"/>
  <c r="C9" i="9"/>
  <c r="C10" i="9"/>
  <c r="C11" i="9"/>
  <c r="C12" i="9"/>
  <c r="C13" i="9"/>
  <c r="C14" i="9"/>
  <c r="C3" i="9"/>
  <c r="H28" i="12"/>
  <c r="G28" i="12"/>
  <c r="F28" i="12"/>
  <c r="D28" i="12"/>
  <c r="C28" i="12"/>
  <c r="H27" i="12"/>
  <c r="G27" i="12"/>
  <c r="F27" i="12"/>
  <c r="C27" i="12"/>
  <c r="H26" i="12"/>
  <c r="G26" i="12"/>
  <c r="F26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15" i="12"/>
  <c r="G15" i="12"/>
  <c r="F15" i="12"/>
  <c r="H14" i="12"/>
  <c r="G14" i="12"/>
  <c r="F14" i="12"/>
  <c r="D14" i="12"/>
  <c r="H13" i="12"/>
  <c r="G13" i="12"/>
  <c r="F13" i="12"/>
  <c r="H12" i="12"/>
  <c r="G12" i="12"/>
  <c r="F12" i="12"/>
  <c r="H11" i="12"/>
  <c r="G11" i="12"/>
  <c r="F1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G6" i="12"/>
  <c r="F6" i="12"/>
  <c r="H5" i="12"/>
  <c r="G5" i="12"/>
  <c r="F5" i="12"/>
  <c r="H4" i="12"/>
  <c r="G4" i="12"/>
  <c r="F4" i="12"/>
  <c r="D3" i="12"/>
  <c r="E3" i="12"/>
  <c r="C342" i="12"/>
  <c r="C343" i="12"/>
  <c r="C265" i="12"/>
  <c r="C266" i="12"/>
  <c r="F255" i="12"/>
  <c r="G255" i="12"/>
  <c r="H255" i="12"/>
  <c r="F256" i="12"/>
  <c r="G256" i="12"/>
  <c r="F257" i="12"/>
  <c r="G257" i="12"/>
  <c r="F260" i="12"/>
  <c r="G260" i="12"/>
  <c r="H260" i="12"/>
  <c r="F186" i="12"/>
  <c r="G186" i="12"/>
  <c r="H186" i="12"/>
  <c r="F187" i="12"/>
  <c r="G187" i="12"/>
  <c r="H187" i="12"/>
  <c r="F188" i="12"/>
  <c r="G188" i="12"/>
  <c r="H188" i="12"/>
  <c r="F189" i="12"/>
  <c r="G189" i="12"/>
  <c r="H189" i="12"/>
  <c r="D190" i="12"/>
  <c r="E190" i="12"/>
  <c r="F190" i="12"/>
  <c r="G190" i="12"/>
  <c r="H190" i="12"/>
  <c r="C189" i="12"/>
  <c r="C190" i="12"/>
  <c r="F115" i="12"/>
  <c r="G115" i="12"/>
  <c r="H115" i="12"/>
  <c r="E116" i="12"/>
  <c r="F116" i="12"/>
  <c r="G116" i="12"/>
  <c r="H116" i="12"/>
  <c r="C115" i="12"/>
  <c r="C116" i="12"/>
  <c r="E43" i="12"/>
  <c r="D43" i="12"/>
  <c r="D26" i="12"/>
  <c r="E42" i="12"/>
  <c r="D115" i="12"/>
  <c r="D114" i="12"/>
  <c r="E187" i="12"/>
  <c r="D187" i="12"/>
  <c r="E21" i="12"/>
  <c r="D113" i="12"/>
  <c r="E112" i="12"/>
  <c r="D112" i="12"/>
  <c r="D38" i="12"/>
  <c r="E37" i="12"/>
  <c r="J37" i="12" s="1"/>
  <c r="K37" i="12" s="1"/>
  <c r="E104" i="12"/>
  <c r="D104" i="12"/>
  <c r="F42" i="12"/>
  <c r="G42" i="12"/>
  <c r="H42" i="12"/>
  <c r="F43" i="12"/>
  <c r="G43" i="12"/>
  <c r="H43" i="12"/>
  <c r="C42" i="12"/>
  <c r="C43" i="12"/>
  <c r="F39" i="12"/>
  <c r="G39" i="12"/>
  <c r="H39" i="12"/>
  <c r="F40" i="12"/>
  <c r="G40" i="12"/>
  <c r="H40" i="12"/>
  <c r="F41" i="12"/>
  <c r="G41" i="12"/>
  <c r="H41" i="12"/>
  <c r="M6" i="7"/>
  <c r="M16" i="7" s="1"/>
  <c r="L6" i="7"/>
  <c r="L16" i="7" s="1"/>
  <c r="K6" i="7"/>
  <c r="K16" i="7" s="1"/>
  <c r="J6" i="7"/>
  <c r="J16" i="7" s="1"/>
  <c r="I6" i="7"/>
  <c r="I16" i="7" s="1"/>
  <c r="M5" i="7"/>
  <c r="M15" i="7" s="1"/>
  <c r="L5" i="7"/>
  <c r="L15" i="7" s="1"/>
  <c r="K5" i="7"/>
  <c r="K15" i="7" s="1"/>
  <c r="J5" i="7"/>
  <c r="J15" i="7" s="1"/>
  <c r="I5" i="7"/>
  <c r="I15" i="7" s="1"/>
  <c r="L14" i="7"/>
  <c r="K14" i="7"/>
  <c r="J14" i="7"/>
  <c r="I14" i="7"/>
  <c r="H14" i="7"/>
  <c r="G14" i="7"/>
  <c r="F14" i="7"/>
  <c r="D14" i="7"/>
  <c r="C4" i="7"/>
  <c r="H3" i="12"/>
  <c r="H31" i="12"/>
  <c r="H104" i="12"/>
  <c r="H110" i="12"/>
  <c r="H111" i="12"/>
  <c r="H338" i="12" s="1"/>
  <c r="H112" i="12"/>
  <c r="H113" i="12"/>
  <c r="H114" i="12"/>
  <c r="H178" i="12"/>
  <c r="G3" i="12"/>
  <c r="G31" i="12"/>
  <c r="G104" i="12"/>
  <c r="G110" i="12"/>
  <c r="G111" i="12"/>
  <c r="G338" i="12" s="1"/>
  <c r="G112" i="12"/>
  <c r="G113" i="12"/>
  <c r="G114" i="12"/>
  <c r="G178" i="12"/>
  <c r="F3" i="12"/>
  <c r="F31" i="12"/>
  <c r="F104" i="12"/>
  <c r="F110" i="12"/>
  <c r="F111" i="12"/>
  <c r="F338" i="12" s="1"/>
  <c r="F112" i="12"/>
  <c r="F113" i="12"/>
  <c r="F114" i="12"/>
  <c r="F178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31" i="12"/>
  <c r="C32" i="12"/>
  <c r="C33" i="12"/>
  <c r="C34" i="12"/>
  <c r="C35" i="12"/>
  <c r="C36" i="12"/>
  <c r="C37" i="12"/>
  <c r="C38" i="12"/>
  <c r="C39" i="12"/>
  <c r="C40" i="12"/>
  <c r="C41" i="12"/>
  <c r="C104" i="12"/>
  <c r="C105" i="12"/>
  <c r="C106" i="12"/>
  <c r="C107" i="12"/>
  <c r="C108" i="12"/>
  <c r="C109" i="12"/>
  <c r="C110" i="12"/>
  <c r="C111" i="12"/>
  <c r="C112" i="12"/>
  <c r="C113" i="12"/>
  <c r="C114" i="12"/>
  <c r="C178" i="12"/>
  <c r="C179" i="12"/>
  <c r="C180" i="12"/>
  <c r="C181" i="12"/>
  <c r="C182" i="12"/>
  <c r="C183" i="12"/>
  <c r="C184" i="12"/>
  <c r="C185" i="12"/>
  <c r="C186" i="12"/>
  <c r="C187" i="12"/>
  <c r="C188" i="12"/>
  <c r="C254" i="12"/>
  <c r="C255" i="12"/>
  <c r="C256" i="12"/>
  <c r="C257" i="12"/>
  <c r="C258" i="12"/>
  <c r="C259" i="12"/>
  <c r="C260" i="12"/>
  <c r="C261" i="12"/>
  <c r="C262" i="12"/>
  <c r="C263" i="12"/>
  <c r="C264" i="12"/>
  <c r="C331" i="12"/>
  <c r="C332" i="12"/>
  <c r="C333" i="12"/>
  <c r="C334" i="12"/>
  <c r="C335" i="12"/>
  <c r="C336" i="12"/>
  <c r="C337" i="12"/>
  <c r="C338" i="12"/>
  <c r="C339" i="12"/>
  <c r="C340" i="12"/>
  <c r="C341" i="12"/>
  <c r="H5" i="7"/>
  <c r="H15" i="7" s="1"/>
  <c r="G5" i="7"/>
  <c r="F5" i="7"/>
  <c r="F15" i="7" s="1"/>
  <c r="C5" i="7"/>
  <c r="H16" i="7"/>
  <c r="G16" i="7"/>
  <c r="F16" i="7"/>
  <c r="C6" i="7"/>
  <c r="D7" i="7"/>
  <c r="D17" i="7" s="1"/>
  <c r="E7" i="7"/>
  <c r="E17" i="7" s="1"/>
  <c r="F7" i="7"/>
  <c r="F17" i="7" s="1"/>
  <c r="P23" i="9" l="1"/>
  <c r="P95" i="9" s="1"/>
  <c r="P21" i="9"/>
  <c r="P93" i="9" s="1"/>
  <c r="P19" i="9"/>
  <c r="P91" i="9" s="1"/>
  <c r="P17" i="9"/>
  <c r="P89" i="9" s="1"/>
  <c r="P15" i="9"/>
  <c r="P3" i="9"/>
  <c r="P24" i="9"/>
  <c r="P96" i="9" s="1"/>
  <c r="P18" i="9"/>
  <c r="P90" i="9" s="1"/>
  <c r="P6" i="9"/>
  <c r="P22" i="9"/>
  <c r="P94" i="9" s="1"/>
  <c r="P16" i="9"/>
  <c r="P88" i="9" s="1"/>
  <c r="P10" i="9"/>
  <c r="P4" i="9"/>
  <c r="P20" i="9"/>
  <c r="P92" i="9" s="1"/>
  <c r="P14" i="9"/>
  <c r="P86" i="9" s="1"/>
  <c r="P8" i="9"/>
  <c r="K31" i="6"/>
  <c r="J187" i="12"/>
  <c r="J262" i="12" s="1"/>
  <c r="J43" i="12"/>
  <c r="K43" i="12" s="1"/>
  <c r="J42" i="12"/>
  <c r="K42" i="12" s="1"/>
  <c r="J190" i="12"/>
  <c r="J265" i="12" s="1"/>
  <c r="E254" i="6"/>
  <c r="E328" i="6"/>
  <c r="F21" i="7"/>
  <c r="G15" i="7"/>
  <c r="N5" i="7"/>
  <c r="O5" i="7" s="1"/>
  <c r="N6" i="7"/>
  <c r="O6" i="7" s="1"/>
  <c r="I293" i="9"/>
  <c r="J293" i="9"/>
  <c r="I294" i="9"/>
  <c r="J294" i="9"/>
  <c r="L7" i="9"/>
  <c r="U7" i="9" s="1"/>
  <c r="L6" i="9"/>
  <c r="U6" i="9" s="1"/>
  <c r="L3" i="9"/>
  <c r="U3" i="9" s="1"/>
  <c r="L14" i="9"/>
  <c r="U14" i="9" s="1"/>
  <c r="L13" i="9"/>
  <c r="U13" i="9" s="1"/>
  <c r="L12" i="9"/>
  <c r="U12" i="9" s="1"/>
  <c r="L9" i="9"/>
  <c r="U9" i="9" s="1"/>
  <c r="L5" i="9"/>
  <c r="U5" i="9" s="1"/>
  <c r="L4" i="9"/>
  <c r="U4" i="9" s="1"/>
  <c r="L15" i="9"/>
  <c r="U15" i="9" s="1"/>
  <c r="L11" i="9"/>
  <c r="U11" i="9" s="1"/>
  <c r="L10" i="9"/>
  <c r="U10" i="9" s="1"/>
  <c r="L8" i="9"/>
  <c r="U8" i="9" s="1"/>
  <c r="H293" i="9"/>
  <c r="H294" i="9"/>
  <c r="Y15" i="9"/>
  <c r="Y4" i="9"/>
  <c r="Y6" i="9"/>
  <c r="Y8" i="9"/>
  <c r="L39" i="6"/>
  <c r="L42" i="6"/>
  <c r="G9" i="9"/>
  <c r="P9" i="9" s="1"/>
  <c r="E43" i="16"/>
  <c r="J43" i="16" s="1"/>
  <c r="K43" i="16" s="1"/>
  <c r="E116" i="16"/>
  <c r="E27" i="16"/>
  <c r="D28" i="16"/>
  <c r="E28" i="16"/>
  <c r="D27" i="16"/>
  <c r="D43" i="16"/>
  <c r="D116" i="16"/>
  <c r="E6" i="12"/>
  <c r="E179" i="12"/>
  <c r="E255" i="12" s="1"/>
  <c r="E182" i="12"/>
  <c r="E258" i="12" s="1"/>
  <c r="E185" i="12"/>
  <c r="E261" i="12" s="1"/>
  <c r="D7" i="12"/>
  <c r="D106" i="12"/>
  <c r="D33" i="12"/>
  <c r="D109" i="12"/>
  <c r="D36" i="12"/>
  <c r="E106" i="12"/>
  <c r="E33" i="12"/>
  <c r="J33" i="12" s="1"/>
  <c r="K33" i="12" s="1"/>
  <c r="E109" i="12"/>
  <c r="E36" i="12"/>
  <c r="D180" i="12"/>
  <c r="D183" i="12"/>
  <c r="E180" i="12"/>
  <c r="E256" i="12" s="1"/>
  <c r="E183" i="12"/>
  <c r="E259" i="12" s="1"/>
  <c r="D8" i="12"/>
  <c r="D107" i="12"/>
  <c r="D34" i="12"/>
  <c r="D15" i="12"/>
  <c r="D37" i="12"/>
  <c r="D42" i="12"/>
  <c r="E8" i="12"/>
  <c r="E19" i="12"/>
  <c r="E9" i="12"/>
  <c r="E107" i="12"/>
  <c r="E34" i="12"/>
  <c r="J34" i="12" s="1"/>
  <c r="K34" i="12" s="1"/>
  <c r="D116" i="12"/>
  <c r="D343" i="12" s="1"/>
  <c r="E186" i="12"/>
  <c r="E262" i="12" s="1"/>
  <c r="D181" i="12"/>
  <c r="D184" i="12"/>
  <c r="D186" i="12"/>
  <c r="D27" i="12"/>
  <c r="E10" i="12"/>
  <c r="E181" i="12"/>
  <c r="E257" i="12" s="1"/>
  <c r="E184" i="12"/>
  <c r="E260" i="12" s="1"/>
  <c r="E27" i="12"/>
  <c r="D32" i="12"/>
  <c r="D105" i="12"/>
  <c r="D108" i="12"/>
  <c r="D35" i="12"/>
  <c r="E13" i="12"/>
  <c r="E105" i="12"/>
  <c r="E32" i="12"/>
  <c r="E108" i="12"/>
  <c r="E35" i="12"/>
  <c r="E17" i="12"/>
  <c r="E38" i="12"/>
  <c r="E111" i="12"/>
  <c r="D6" i="12"/>
  <c r="D179" i="12"/>
  <c r="D182" i="12"/>
  <c r="D185" i="12"/>
  <c r="D178" i="12"/>
  <c r="E7" i="12"/>
  <c r="D340" i="12"/>
  <c r="F263" i="12"/>
  <c r="F340" i="12"/>
  <c r="F333" i="12"/>
  <c r="H262" i="12"/>
  <c r="H339" i="12"/>
  <c r="E266" i="12"/>
  <c r="E343" i="12"/>
  <c r="E263" i="12"/>
  <c r="D266" i="12"/>
  <c r="F262" i="12"/>
  <c r="F339" i="12"/>
  <c r="H265" i="12"/>
  <c r="H342" i="12"/>
  <c r="G265" i="12"/>
  <c r="G342" i="12"/>
  <c r="F332" i="12"/>
  <c r="H337" i="12"/>
  <c r="H264" i="12"/>
  <c r="H341" i="12"/>
  <c r="G337" i="12"/>
  <c r="F264" i="12"/>
  <c r="F341" i="12"/>
  <c r="G334" i="12"/>
  <c r="H266" i="12"/>
  <c r="H343" i="12"/>
  <c r="G263" i="12"/>
  <c r="G340" i="12"/>
  <c r="G333" i="12"/>
  <c r="G266" i="12"/>
  <c r="G343" i="12"/>
  <c r="F266" i="12"/>
  <c r="F343" i="12"/>
  <c r="G262" i="12"/>
  <c r="G339" i="12"/>
  <c r="H332" i="12"/>
  <c r="G332" i="12"/>
  <c r="F265" i="12"/>
  <c r="F342" i="12"/>
  <c r="G264" i="12"/>
  <c r="G341" i="12"/>
  <c r="F337" i="12"/>
  <c r="H263" i="12"/>
  <c r="H340" i="12"/>
  <c r="F334" i="12"/>
  <c r="D111" i="12"/>
  <c r="D12" i="12"/>
  <c r="D24" i="12"/>
  <c r="E18" i="12"/>
  <c r="E113" i="12"/>
  <c r="E340" i="12" s="1"/>
  <c r="D40" i="12"/>
  <c r="D23" i="12"/>
  <c r="E12" i="12"/>
  <c r="E24" i="12"/>
  <c r="D22" i="12"/>
  <c r="E40" i="12"/>
  <c r="J40" i="12" s="1"/>
  <c r="K40" i="12" s="1"/>
  <c r="D17" i="12"/>
  <c r="D18" i="12"/>
  <c r="D21" i="12"/>
  <c r="E31" i="12"/>
  <c r="J31" i="12" s="1"/>
  <c r="K31" i="12" s="1"/>
  <c r="D13" i="12"/>
  <c r="E22" i="12"/>
  <c r="E5" i="12"/>
  <c r="D10" i="12"/>
  <c r="D110" i="12"/>
  <c r="E15" i="12"/>
  <c r="E39" i="12"/>
  <c r="J39" i="12" s="1"/>
  <c r="K39" i="12" s="1"/>
  <c r="E110" i="12"/>
  <c r="D39" i="12"/>
  <c r="E25" i="12"/>
  <c r="D11" i="12"/>
  <c r="E115" i="12"/>
  <c r="E11" i="12"/>
  <c r="D31" i="12"/>
  <c r="D189" i="12"/>
  <c r="D4" i="12"/>
  <c r="E14" i="12"/>
  <c r="D19" i="12"/>
  <c r="E26" i="12"/>
  <c r="E28" i="12"/>
  <c r="E178" i="12"/>
  <c r="E254" i="12" s="1"/>
  <c r="E41" i="12"/>
  <c r="D5" i="12"/>
  <c r="D41" i="12"/>
  <c r="D188" i="12"/>
  <c r="D25" i="12"/>
  <c r="E23" i="12"/>
  <c r="D9" i="12"/>
  <c r="E16" i="12"/>
  <c r="E4" i="12"/>
  <c r="E114" i="12"/>
  <c r="E188" i="12"/>
  <c r="D20" i="12"/>
  <c r="E20" i="12"/>
  <c r="D16" i="12"/>
  <c r="E189" i="12"/>
  <c r="Y14" i="9"/>
  <c r="G393" i="9"/>
  <c r="Y3" i="9"/>
  <c r="G382" i="9"/>
  <c r="Y10" i="9"/>
  <c r="G11" i="9"/>
  <c r="P11" i="9" s="1"/>
  <c r="G155" i="9"/>
  <c r="G158" i="9"/>
  <c r="G223" i="9"/>
  <c r="G231" i="9"/>
  <c r="G232" i="9"/>
  <c r="G225" i="9"/>
  <c r="F150" i="9"/>
  <c r="F78" i="9"/>
  <c r="F226" i="9"/>
  <c r="F9" i="9"/>
  <c r="O9" i="9" s="1"/>
  <c r="F223" i="9"/>
  <c r="F6" i="9"/>
  <c r="O6" i="9" s="1"/>
  <c r="F149" i="9"/>
  <c r="F77" i="9"/>
  <c r="F224" i="9"/>
  <c r="F7" i="9"/>
  <c r="O7" i="9" s="1"/>
  <c r="F155" i="9"/>
  <c r="F83" i="9"/>
  <c r="F231" i="9"/>
  <c r="F14" i="9"/>
  <c r="O14" i="9" s="1"/>
  <c r="F157" i="9"/>
  <c r="F85" i="9"/>
  <c r="F12" i="9"/>
  <c r="O12" i="9" s="1"/>
  <c r="F156" i="9"/>
  <c r="F84" i="9"/>
  <c r="F228" i="9"/>
  <c r="F11" i="9"/>
  <c r="O11" i="9" s="1"/>
  <c r="F158" i="9"/>
  <c r="F86" i="9"/>
  <c r="F225" i="9"/>
  <c r="F8" i="9"/>
  <c r="O8" i="9" s="1"/>
  <c r="F148" i="9"/>
  <c r="F76" i="9"/>
  <c r="F4" i="9"/>
  <c r="O4" i="9" s="1"/>
  <c r="F151" i="9"/>
  <c r="F79" i="9"/>
  <c r="F153" i="9"/>
  <c r="F81" i="9"/>
  <c r="F154" i="9"/>
  <c r="F82" i="9"/>
  <c r="O82" i="9" s="1"/>
  <c r="F13" i="9"/>
  <c r="O13" i="9" s="1"/>
  <c r="G13" i="9"/>
  <c r="P13" i="9" s="1"/>
  <c r="G7" i="9"/>
  <c r="P7" i="9" s="1"/>
  <c r="G5" i="9"/>
  <c r="P5" i="9" s="1"/>
  <c r="G12" i="9"/>
  <c r="P12" i="9" s="1"/>
  <c r="D266" i="13"/>
  <c r="D328" i="13"/>
  <c r="D263" i="12"/>
  <c r="H331" i="12"/>
  <c r="H254" i="12"/>
  <c r="G331" i="12"/>
  <c r="G254" i="12"/>
  <c r="F331" i="12"/>
  <c r="F254" i="12"/>
  <c r="G220" i="9" l="1"/>
  <c r="G292" i="9" s="1"/>
  <c r="L31" i="6"/>
  <c r="G329" i="9" s="1"/>
  <c r="J36" i="12"/>
  <c r="K36" i="12" s="1"/>
  <c r="D225" i="9" s="1"/>
  <c r="J35" i="12"/>
  <c r="K35" i="12" s="1"/>
  <c r="D87" i="9"/>
  <c r="J41" i="12"/>
  <c r="K41" i="12" s="1"/>
  <c r="D231" i="9"/>
  <c r="D84" i="9"/>
  <c r="J188" i="12"/>
  <c r="J263" i="12" s="1"/>
  <c r="D156" i="9" s="1"/>
  <c r="J182" i="12"/>
  <c r="J257" i="12" s="1"/>
  <c r="D342" i="12"/>
  <c r="J189" i="12"/>
  <c r="J264" i="12" s="1"/>
  <c r="D262" i="12"/>
  <c r="J186" i="12"/>
  <c r="J261" i="12" s="1"/>
  <c r="D260" i="12"/>
  <c r="J184" i="12"/>
  <c r="J259" i="12" s="1"/>
  <c r="D261" i="12"/>
  <c r="J185" i="12"/>
  <c r="J260" i="12" s="1"/>
  <c r="D255" i="12"/>
  <c r="J179" i="12"/>
  <c r="J254" i="12" s="1"/>
  <c r="J32" i="12"/>
  <c r="K32" i="12" s="1"/>
  <c r="D259" i="12"/>
  <c r="J183" i="12"/>
  <c r="J258" i="12" s="1"/>
  <c r="D254" i="12"/>
  <c r="J178" i="12"/>
  <c r="J253" i="12" s="1"/>
  <c r="L47" i="12" s="1"/>
  <c r="D345" i="9" s="1"/>
  <c r="D257" i="12"/>
  <c r="J181" i="12"/>
  <c r="J256" i="12" s="1"/>
  <c r="J38" i="12"/>
  <c r="D256" i="12"/>
  <c r="J180" i="12"/>
  <c r="J255" i="12" s="1"/>
  <c r="G75" i="9"/>
  <c r="P75" i="9" s="1"/>
  <c r="G147" i="9"/>
  <c r="O79" i="9"/>
  <c r="O83" i="9"/>
  <c r="O85" i="9"/>
  <c r="O86" i="9"/>
  <c r="O84" i="9"/>
  <c r="O81" i="9"/>
  <c r="X4" i="9"/>
  <c r="O76" i="9"/>
  <c r="X6" i="9"/>
  <c r="O78" i="9"/>
  <c r="Y11" i="9"/>
  <c r="P83" i="9"/>
  <c r="X8" i="9"/>
  <c r="Y9" i="9"/>
  <c r="Y13" i="9"/>
  <c r="P99" i="9"/>
  <c r="P102" i="9"/>
  <c r="P101" i="9"/>
  <c r="P100" i="9"/>
  <c r="P98" i="9"/>
  <c r="P103" i="9"/>
  <c r="X13" i="9"/>
  <c r="O99" i="9"/>
  <c r="O102" i="9"/>
  <c r="O98" i="9"/>
  <c r="O101" i="9"/>
  <c r="O100" i="9"/>
  <c r="O103" i="9"/>
  <c r="G76" i="9"/>
  <c r="P76" i="9" s="1"/>
  <c r="L32" i="6"/>
  <c r="G330" i="9" s="1"/>
  <c r="G80" i="9"/>
  <c r="P80" i="9" s="1"/>
  <c r="L36" i="6"/>
  <c r="G334" i="9" s="1"/>
  <c r="G84" i="9"/>
  <c r="P84" i="9" s="1"/>
  <c r="L40" i="6"/>
  <c r="G85" i="9"/>
  <c r="P85" i="9" s="1"/>
  <c r="L41" i="6"/>
  <c r="G82" i="9"/>
  <c r="P82" i="9" s="1"/>
  <c r="L38" i="6"/>
  <c r="G336" i="9" s="1"/>
  <c r="G78" i="9"/>
  <c r="P78" i="9" s="1"/>
  <c r="L34" i="6"/>
  <c r="G332" i="9" s="1"/>
  <c r="G77" i="9"/>
  <c r="P77" i="9" s="1"/>
  <c r="L33" i="6"/>
  <c r="G79" i="9"/>
  <c r="P79" i="9" s="1"/>
  <c r="L35" i="6"/>
  <c r="G87" i="9"/>
  <c r="P87" i="9" s="1"/>
  <c r="L43" i="6"/>
  <c r="G341" i="9" s="1"/>
  <c r="G81" i="9"/>
  <c r="L37" i="6"/>
  <c r="G226" i="9"/>
  <c r="G295" i="9" s="1"/>
  <c r="G153" i="9"/>
  <c r="E338" i="12"/>
  <c r="D333" i="12"/>
  <c r="D339" i="12"/>
  <c r="G154" i="9"/>
  <c r="E333" i="12"/>
  <c r="E232" i="9"/>
  <c r="E303" i="9" s="1"/>
  <c r="D10" i="16"/>
  <c r="D22" i="16"/>
  <c r="E4" i="16"/>
  <c r="E22" i="16"/>
  <c r="D111" i="16"/>
  <c r="D334" i="16" s="1"/>
  <c r="D17" i="16"/>
  <c r="E5" i="16"/>
  <c r="E17" i="16"/>
  <c r="E111" i="16"/>
  <c r="E334" i="16" s="1"/>
  <c r="D6" i="16"/>
  <c r="D24" i="16"/>
  <c r="E6" i="16"/>
  <c r="E18" i="16"/>
  <c r="D7" i="16"/>
  <c r="D39" i="16"/>
  <c r="D112" i="16"/>
  <c r="D19" i="16"/>
  <c r="E7" i="16"/>
  <c r="E19" i="16"/>
  <c r="E112" i="16"/>
  <c r="E39" i="16"/>
  <c r="J39" i="16" s="1"/>
  <c r="K39" i="16" s="1"/>
  <c r="D8" i="16"/>
  <c r="D20" i="16"/>
  <c r="D265" i="16"/>
  <c r="D339" i="16"/>
  <c r="E14" i="16"/>
  <c r="E26" i="16"/>
  <c r="D3" i="16"/>
  <c r="D31" i="16"/>
  <c r="D104" i="16"/>
  <c r="D4" i="16"/>
  <c r="D16" i="16"/>
  <c r="E10" i="16"/>
  <c r="E16" i="16"/>
  <c r="D5" i="16"/>
  <c r="D11" i="16"/>
  <c r="D41" i="16"/>
  <c r="D114" i="16"/>
  <c r="D23" i="16"/>
  <c r="E11" i="16"/>
  <c r="E23" i="16"/>
  <c r="E114" i="16"/>
  <c r="E41" i="16"/>
  <c r="D12" i="16"/>
  <c r="D18" i="16"/>
  <c r="D222" i="9"/>
  <c r="E12" i="16"/>
  <c r="E24" i="16"/>
  <c r="E339" i="16"/>
  <c r="E265" i="16"/>
  <c r="D13" i="16"/>
  <c r="D25" i="16"/>
  <c r="D42" i="16"/>
  <c r="D115" i="16"/>
  <c r="E13" i="16"/>
  <c r="E115" i="16"/>
  <c r="E42" i="16"/>
  <c r="J42" i="16" s="1"/>
  <c r="K42" i="16" s="1"/>
  <c r="E25" i="16"/>
  <c r="D14" i="16"/>
  <c r="D26" i="16"/>
  <c r="E8" i="16"/>
  <c r="E20" i="16"/>
  <c r="D9" i="16"/>
  <c r="D15" i="16"/>
  <c r="D110" i="16"/>
  <c r="D333" i="16" s="1"/>
  <c r="D40" i="16"/>
  <c r="D113" i="16"/>
  <c r="D21" i="16"/>
  <c r="E31" i="16"/>
  <c r="J31" i="16" s="1"/>
  <c r="K31" i="16" s="1"/>
  <c r="E104" i="16"/>
  <c r="E3" i="16"/>
  <c r="E9" i="16"/>
  <c r="E110" i="16"/>
  <c r="E333" i="16" s="1"/>
  <c r="E15" i="16"/>
  <c r="E21" i="16"/>
  <c r="E113" i="16"/>
  <c r="E40" i="16"/>
  <c r="J40" i="16" s="1"/>
  <c r="K40" i="16" s="1"/>
  <c r="E336" i="12"/>
  <c r="D334" i="12"/>
  <c r="E332" i="12"/>
  <c r="E339" i="12"/>
  <c r="D331" i="12"/>
  <c r="D335" i="12"/>
  <c r="D258" i="12"/>
  <c r="D264" i="12"/>
  <c r="D341" i="12"/>
  <c r="D338" i="12"/>
  <c r="D332" i="12"/>
  <c r="E337" i="12"/>
  <c r="E335" i="12"/>
  <c r="E264" i="12"/>
  <c r="E341" i="12"/>
  <c r="E334" i="12"/>
  <c r="E265" i="12"/>
  <c r="E342" i="12"/>
  <c r="D337" i="12"/>
  <c r="D336" i="12"/>
  <c r="L40" i="12"/>
  <c r="D338" i="9" s="1"/>
  <c r="D223" i="9"/>
  <c r="D228" i="9"/>
  <c r="E331" i="12"/>
  <c r="D220" i="9"/>
  <c r="D265" i="12"/>
  <c r="G388" i="9"/>
  <c r="Y7" i="9"/>
  <c r="G386" i="9"/>
  <c r="Y12" i="9"/>
  <c r="G391" i="9"/>
  <c r="X12" i="9"/>
  <c r="F391" i="9"/>
  <c r="X9" i="9"/>
  <c r="F388" i="9"/>
  <c r="X14" i="9"/>
  <c r="Y5" i="9"/>
  <c r="G384" i="9"/>
  <c r="G389" i="9"/>
  <c r="X11" i="9"/>
  <c r="F389" i="9"/>
  <c r="X7" i="9"/>
  <c r="F386" i="9"/>
  <c r="L32" i="13"/>
  <c r="F330" i="9" s="1"/>
  <c r="L42" i="13"/>
  <c r="F340" i="9" s="1"/>
  <c r="G301" i="9"/>
  <c r="G303" i="9"/>
  <c r="F302" i="9"/>
  <c r="F294" i="9"/>
  <c r="G299" i="9"/>
  <c r="F295" i="9"/>
  <c r="F301" i="9"/>
  <c r="G296" i="9"/>
  <c r="F299" i="9"/>
  <c r="F300" i="9"/>
  <c r="G300" i="9"/>
  <c r="F304" i="9"/>
  <c r="F296" i="9"/>
  <c r="L41" i="13"/>
  <c r="F339" i="9" s="1"/>
  <c r="L39" i="13"/>
  <c r="F337" i="9" s="1"/>
  <c r="G159" i="9"/>
  <c r="G229" i="9"/>
  <c r="G157" i="9"/>
  <c r="G150" i="9"/>
  <c r="G340" i="9"/>
  <c r="G151" i="9"/>
  <c r="G149" i="9"/>
  <c r="G148" i="9"/>
  <c r="G224" i="9"/>
  <c r="G152" i="9"/>
  <c r="G156" i="9"/>
  <c r="L34" i="13"/>
  <c r="F332" i="9" s="1"/>
  <c r="F147" i="9"/>
  <c r="F75" i="9"/>
  <c r="L40" i="13"/>
  <c r="F338" i="9" s="1"/>
  <c r="F229" i="9"/>
  <c r="F297" i="9" s="1"/>
  <c r="F5" i="9"/>
  <c r="O5" i="9" s="1"/>
  <c r="F152" i="9"/>
  <c r="F80" i="9"/>
  <c r="F232" i="9"/>
  <c r="F15" i="9"/>
  <c r="O15" i="9" s="1"/>
  <c r="F159" i="9"/>
  <c r="F87" i="9"/>
  <c r="F220" i="9"/>
  <c r="F3" i="9"/>
  <c r="O3" i="9" s="1"/>
  <c r="L35" i="13"/>
  <c r="F333" i="9" s="1"/>
  <c r="L37" i="13"/>
  <c r="F335" i="9" s="1"/>
  <c r="L36" i="13"/>
  <c r="F334" i="9" s="1"/>
  <c r="D232" i="9"/>
  <c r="L43" i="12"/>
  <c r="D341" i="9" s="1"/>
  <c r="D226" i="9"/>
  <c r="D9" i="9"/>
  <c r="D14" i="9"/>
  <c r="D15" i="9"/>
  <c r="D159" i="9"/>
  <c r="D5" i="7"/>
  <c r="E5" i="7"/>
  <c r="E15" i="7" s="1"/>
  <c r="D10" i="9" l="1"/>
  <c r="K38" i="12"/>
  <c r="D79" i="9"/>
  <c r="D85" i="9"/>
  <c r="D80" i="9"/>
  <c r="D86" i="9"/>
  <c r="D77" i="9"/>
  <c r="D78" i="9"/>
  <c r="D81" i="9"/>
  <c r="D76" i="9"/>
  <c r="D83" i="9"/>
  <c r="D75" i="9"/>
  <c r="J41" i="16"/>
  <c r="L60" i="12"/>
  <c r="D358" i="9" s="1"/>
  <c r="E10" i="9"/>
  <c r="D15" i="7"/>
  <c r="D11" i="7"/>
  <c r="O75" i="9"/>
  <c r="O77" i="9"/>
  <c r="P81" i="9"/>
  <c r="O80" i="9"/>
  <c r="V15" i="9"/>
  <c r="X15" i="9"/>
  <c r="O87" i="9"/>
  <c r="G335" i="9"/>
  <c r="D154" i="9"/>
  <c r="L55" i="12"/>
  <c r="D353" i="9" s="1"/>
  <c r="L57" i="12"/>
  <c r="D355" i="9" s="1"/>
  <c r="D8" i="9"/>
  <c r="E15" i="9"/>
  <c r="E14" i="9"/>
  <c r="E6" i="9"/>
  <c r="D5" i="9"/>
  <c r="E8" i="9"/>
  <c r="E7" i="9"/>
  <c r="E5" i="9"/>
  <c r="E11" i="9"/>
  <c r="E3" i="9"/>
  <c r="E263" i="16"/>
  <c r="E337" i="16"/>
  <c r="E264" i="16"/>
  <c r="E338" i="16"/>
  <c r="E262" i="16"/>
  <c r="E336" i="16"/>
  <c r="D263" i="16"/>
  <c r="D337" i="16"/>
  <c r="J265" i="16"/>
  <c r="E87" i="9"/>
  <c r="E253" i="16"/>
  <c r="E327" i="16"/>
  <c r="D264" i="16"/>
  <c r="D338" i="16"/>
  <c r="D261" i="16"/>
  <c r="D335" i="16"/>
  <c r="D336" i="16"/>
  <c r="D262" i="16"/>
  <c r="L43" i="16"/>
  <c r="E341" i="9" s="1"/>
  <c r="E335" i="16"/>
  <c r="E261" i="16"/>
  <c r="D253" i="16"/>
  <c r="D327" i="16"/>
  <c r="L33" i="12"/>
  <c r="D331" i="9" s="1"/>
  <c r="D82" i="9"/>
  <c r="D13" i="9"/>
  <c r="L37" i="12"/>
  <c r="D335" i="9" s="1"/>
  <c r="D12" i="9"/>
  <c r="D229" i="9"/>
  <c r="D297" i="9" s="1"/>
  <c r="D6" i="9"/>
  <c r="L39" i="12"/>
  <c r="D337" i="9" s="1"/>
  <c r="D4" i="9"/>
  <c r="D7" i="9"/>
  <c r="L36" i="12"/>
  <c r="D334" i="9" s="1"/>
  <c r="D11" i="9"/>
  <c r="D3" i="9"/>
  <c r="L35" i="12"/>
  <c r="D333" i="9" s="1"/>
  <c r="D224" i="9"/>
  <c r="D294" i="9" s="1"/>
  <c r="L42" i="12"/>
  <c r="D340" i="9" s="1"/>
  <c r="L31" i="12"/>
  <c r="D329" i="9" s="1"/>
  <c r="L41" i="12"/>
  <c r="D339" i="9" s="1"/>
  <c r="L34" i="12"/>
  <c r="D332" i="9" s="1"/>
  <c r="L32" i="12"/>
  <c r="D330" i="9" s="1"/>
  <c r="F393" i="9"/>
  <c r="X3" i="9"/>
  <c r="F382" i="9"/>
  <c r="X5" i="9"/>
  <c r="F384" i="9"/>
  <c r="V9" i="9"/>
  <c r="G297" i="9"/>
  <c r="V14" i="9"/>
  <c r="G228" i="9"/>
  <c r="G337" i="9"/>
  <c r="D300" i="9"/>
  <c r="G304" i="9"/>
  <c r="D293" i="9"/>
  <c r="G294" i="9"/>
  <c r="D304" i="9"/>
  <c r="F303" i="9"/>
  <c r="D299" i="9"/>
  <c r="D302" i="9"/>
  <c r="D295" i="9"/>
  <c r="D296" i="9"/>
  <c r="D301" i="9"/>
  <c r="D303" i="9"/>
  <c r="F292" i="9"/>
  <c r="D292" i="9"/>
  <c r="G333" i="9"/>
  <c r="G338" i="9"/>
  <c r="G339" i="9"/>
  <c r="G331" i="9"/>
  <c r="G222" i="9"/>
  <c r="L31" i="13"/>
  <c r="F329" i="9" s="1"/>
  <c r="L43" i="13"/>
  <c r="F341" i="9" s="1"/>
  <c r="L33" i="13"/>
  <c r="F331" i="9" s="1"/>
  <c r="F222" i="9"/>
  <c r="D393" i="9"/>
  <c r="D16" i="7"/>
  <c r="D21" i="7" s="1"/>
  <c r="E16" i="7"/>
  <c r="E21" i="7" s="1"/>
  <c r="N24" i="9" l="1"/>
  <c r="N96" i="9" s="1"/>
  <c r="N22" i="9"/>
  <c r="N94" i="9" s="1"/>
  <c r="N20" i="9"/>
  <c r="N92" i="9" s="1"/>
  <c r="N18" i="9"/>
  <c r="N90" i="9" s="1"/>
  <c r="N16" i="9"/>
  <c r="N88" i="9" s="1"/>
  <c r="N14" i="9"/>
  <c r="N10" i="9"/>
  <c r="N8" i="9"/>
  <c r="N6" i="9"/>
  <c r="N23" i="9"/>
  <c r="N95" i="9" s="1"/>
  <c r="N21" i="9"/>
  <c r="N93" i="9" s="1"/>
  <c r="N19" i="9"/>
  <c r="N91" i="9" s="1"/>
  <c r="N17" i="9"/>
  <c r="N89" i="9" s="1"/>
  <c r="N15" i="9"/>
  <c r="N87" i="9" s="1"/>
  <c r="N11" i="9"/>
  <c r="N7" i="9"/>
  <c r="N5" i="9"/>
  <c r="N3" i="9"/>
  <c r="M24" i="9"/>
  <c r="M96" i="9" s="1"/>
  <c r="M12" i="9"/>
  <c r="M84" i="9" s="1"/>
  <c r="M11" i="9"/>
  <c r="M83" i="9" s="1"/>
  <c r="M22" i="9"/>
  <c r="M94" i="9" s="1"/>
  <c r="M10" i="9"/>
  <c r="M82" i="9" s="1"/>
  <c r="M21" i="9"/>
  <c r="M93" i="9" s="1"/>
  <c r="M9" i="9"/>
  <c r="M81" i="9" s="1"/>
  <c r="M20" i="9"/>
  <c r="M92" i="9" s="1"/>
  <c r="M8" i="9"/>
  <c r="M80" i="9" s="1"/>
  <c r="M19" i="9"/>
  <c r="M91" i="9" s="1"/>
  <c r="M7" i="9"/>
  <c r="M79" i="9" s="1"/>
  <c r="M18" i="9"/>
  <c r="M90" i="9" s="1"/>
  <c r="M6" i="9"/>
  <c r="M78" i="9" s="1"/>
  <c r="M17" i="9"/>
  <c r="M89" i="9" s="1"/>
  <c r="M5" i="9"/>
  <c r="M77" i="9" s="1"/>
  <c r="M16" i="9"/>
  <c r="M88" i="9" s="1"/>
  <c r="M23" i="9"/>
  <c r="M95" i="9" s="1"/>
  <c r="M15" i="9"/>
  <c r="M87" i="9" s="1"/>
  <c r="M14" i="9"/>
  <c r="M86" i="9" s="1"/>
  <c r="M4" i="9"/>
  <c r="M76" i="9" s="1"/>
  <c r="M13" i="9"/>
  <c r="M85" i="9" s="1"/>
  <c r="M3" i="9"/>
  <c r="M75" i="9" s="1"/>
  <c r="V10" i="9"/>
  <c r="E13" i="9"/>
  <c r="N13" i="9" s="1"/>
  <c r="K41" i="16"/>
  <c r="L41" i="16" s="1"/>
  <c r="E339" i="9" s="1"/>
  <c r="L38" i="12"/>
  <c r="D336" i="9" s="1"/>
  <c r="W10" i="9"/>
  <c r="E159" i="9"/>
  <c r="L77" i="16"/>
  <c r="E375" i="9" s="1"/>
  <c r="L38" i="16"/>
  <c r="E336" i="9" s="1"/>
  <c r="I425" i="9"/>
  <c r="J425" i="9"/>
  <c r="V6" i="9"/>
  <c r="W6" i="9"/>
  <c r="V11" i="9"/>
  <c r="W15" i="9"/>
  <c r="V4" i="9"/>
  <c r="V8" i="9"/>
  <c r="W8" i="9"/>
  <c r="V5" i="9"/>
  <c r="V3" i="9"/>
  <c r="V13" i="9"/>
  <c r="M98" i="9"/>
  <c r="M101" i="9"/>
  <c r="M99" i="9"/>
  <c r="M103" i="9"/>
  <c r="M102" i="9"/>
  <c r="M100" i="9"/>
  <c r="N99" i="9"/>
  <c r="N102" i="9"/>
  <c r="N98" i="9"/>
  <c r="N101" i="9"/>
  <c r="N100" i="9"/>
  <c r="N103" i="9"/>
  <c r="E231" i="9"/>
  <c r="E296" i="9" s="1"/>
  <c r="D157" i="9"/>
  <c r="L58" i="12"/>
  <c r="D356" i="9" s="1"/>
  <c r="D149" i="9"/>
  <c r="L50" i="12"/>
  <c r="D348" i="9" s="1"/>
  <c r="D158" i="9"/>
  <c r="L59" i="12"/>
  <c r="D357" i="9" s="1"/>
  <c r="D155" i="9"/>
  <c r="L56" i="12"/>
  <c r="D354" i="9" s="1"/>
  <c r="D153" i="9"/>
  <c r="L54" i="12"/>
  <c r="D352" i="9" s="1"/>
  <c r="D152" i="9"/>
  <c r="L53" i="12"/>
  <c r="D351" i="9" s="1"/>
  <c r="D150" i="9"/>
  <c r="L51" i="12"/>
  <c r="D349" i="9" s="1"/>
  <c r="D151" i="9"/>
  <c r="L52" i="12"/>
  <c r="D350" i="9" s="1"/>
  <c r="D386" i="9"/>
  <c r="J418" i="9" s="1"/>
  <c r="E4" i="9"/>
  <c r="N4" i="9" s="1"/>
  <c r="E224" i="9"/>
  <c r="E294" i="9" s="1"/>
  <c r="E9" i="9"/>
  <c r="N9" i="9" s="1"/>
  <c r="E12" i="9"/>
  <c r="N12" i="9" s="1"/>
  <c r="L34" i="16"/>
  <c r="E332" i="9" s="1"/>
  <c r="E222" i="9"/>
  <c r="E293" i="9" s="1"/>
  <c r="E220" i="9"/>
  <c r="E292" i="9" s="1"/>
  <c r="E228" i="9"/>
  <c r="E302" i="9" s="1"/>
  <c r="E225" i="9"/>
  <c r="E301" i="9" s="1"/>
  <c r="E386" i="9"/>
  <c r="W7" i="9"/>
  <c r="J259" i="16"/>
  <c r="E81" i="9"/>
  <c r="J254" i="16"/>
  <c r="E76" i="9"/>
  <c r="J257" i="16"/>
  <c r="E79" i="9"/>
  <c r="W14" i="9"/>
  <c r="E393" i="9"/>
  <c r="W3" i="9"/>
  <c r="W5" i="9"/>
  <c r="E384" i="9"/>
  <c r="E82" i="9"/>
  <c r="J260" i="16"/>
  <c r="J255" i="16"/>
  <c r="E77" i="9"/>
  <c r="J263" i="16"/>
  <c r="E85" i="9"/>
  <c r="E389" i="9"/>
  <c r="W11" i="9"/>
  <c r="J258" i="16"/>
  <c r="E80" i="9"/>
  <c r="J253" i="16"/>
  <c r="E75" i="9"/>
  <c r="E299" i="9"/>
  <c r="L32" i="16"/>
  <c r="E330" i="9" s="1"/>
  <c r="J264" i="16"/>
  <c r="E86" i="9"/>
  <c r="J262" i="16"/>
  <c r="E84" i="9"/>
  <c r="E226" i="9"/>
  <c r="E295" i="9" s="1"/>
  <c r="L37" i="16"/>
  <c r="E335" i="9" s="1"/>
  <c r="E229" i="9"/>
  <c r="E297" i="9" s="1"/>
  <c r="L40" i="16"/>
  <c r="E338" i="9" s="1"/>
  <c r="E78" i="9"/>
  <c r="J256" i="16"/>
  <c r="E83" i="9"/>
  <c r="J261" i="16"/>
  <c r="D391" i="9"/>
  <c r="J423" i="9" s="1"/>
  <c r="V12" i="9"/>
  <c r="D384" i="9"/>
  <c r="J416" i="9" s="1"/>
  <c r="V7" i="9"/>
  <c r="D389" i="9"/>
  <c r="J421" i="9" s="1"/>
  <c r="D382" i="9"/>
  <c r="J414" i="9" s="1"/>
  <c r="D148" i="9"/>
  <c r="L49" i="12"/>
  <c r="D347" i="9" s="1"/>
  <c r="D147" i="9"/>
  <c r="L48" i="12"/>
  <c r="D346" i="9" s="1"/>
  <c r="D388" i="9"/>
  <c r="J420" i="9" s="1"/>
  <c r="G425" i="9"/>
  <c r="H425" i="9"/>
  <c r="G302" i="9"/>
  <c r="G293" i="9"/>
  <c r="F293" i="9"/>
  <c r="F425" i="9"/>
  <c r="D425" i="9"/>
  <c r="E425" i="9"/>
  <c r="N79" i="9" l="1"/>
  <c r="N77" i="9"/>
  <c r="N75" i="9"/>
  <c r="N86" i="9"/>
  <c r="N83" i="9"/>
  <c r="N82" i="9"/>
  <c r="W13" i="9"/>
  <c r="N85" i="9"/>
  <c r="E155" i="9"/>
  <c r="L73" i="16"/>
  <c r="E371" i="9" s="1"/>
  <c r="E153" i="9"/>
  <c r="L71" i="16"/>
  <c r="E369" i="9" s="1"/>
  <c r="E150" i="9"/>
  <c r="L68" i="16"/>
  <c r="E366" i="9" s="1"/>
  <c r="E152" i="9"/>
  <c r="L70" i="16"/>
  <c r="E368" i="9" s="1"/>
  <c r="E157" i="9"/>
  <c r="L75" i="16"/>
  <c r="E373" i="9" s="1"/>
  <c r="E148" i="9"/>
  <c r="L66" i="16"/>
  <c r="E364" i="9" s="1"/>
  <c r="E158" i="9"/>
  <c r="L76" i="16"/>
  <c r="E374" i="9" s="1"/>
  <c r="E154" i="9"/>
  <c r="L72" i="16"/>
  <c r="E370" i="9" s="1"/>
  <c r="E156" i="9"/>
  <c r="L74" i="16"/>
  <c r="E372" i="9" s="1"/>
  <c r="E149" i="9"/>
  <c r="L67" i="16"/>
  <c r="E365" i="9" s="1"/>
  <c r="E151" i="9"/>
  <c r="L69" i="16"/>
  <c r="E367" i="9" s="1"/>
  <c r="E147" i="9"/>
  <c r="L65" i="16"/>
  <c r="E363" i="9" s="1"/>
  <c r="F416" i="9"/>
  <c r="I416" i="9"/>
  <c r="F423" i="9"/>
  <c r="I423" i="9"/>
  <c r="G414" i="9"/>
  <c r="I414" i="9"/>
  <c r="F420" i="9"/>
  <c r="I420" i="9"/>
  <c r="F418" i="9"/>
  <c r="I418" i="9"/>
  <c r="D421" i="9"/>
  <c r="I421" i="9"/>
  <c r="N78" i="9"/>
  <c r="N80" i="9"/>
  <c r="N84" i="9"/>
  <c r="N81" i="9"/>
  <c r="W4" i="9"/>
  <c r="N76" i="9"/>
  <c r="G418" i="9"/>
  <c r="D418" i="9"/>
  <c r="E418" i="9"/>
  <c r="W9" i="9"/>
  <c r="L42" i="16"/>
  <c r="E340" i="9" s="1"/>
  <c r="H418" i="9"/>
  <c r="L35" i="16"/>
  <c r="E333" i="9" s="1"/>
  <c r="E388" i="9"/>
  <c r="E304" i="9"/>
  <c r="E391" i="9"/>
  <c r="E382" i="9"/>
  <c r="W12" i="9"/>
  <c r="E223" i="9"/>
  <c r="E300" i="9" s="1"/>
  <c r="L39" i="16"/>
  <c r="E337" i="9" s="1"/>
  <c r="L36" i="16"/>
  <c r="E334" i="9" s="1"/>
  <c r="L31" i="16"/>
  <c r="E329" i="9" s="1"/>
  <c r="L33" i="16"/>
  <c r="E331" i="9" s="1"/>
  <c r="E423" i="9"/>
  <c r="H423" i="9"/>
  <c r="D423" i="9"/>
  <c r="G423" i="9"/>
  <c r="H416" i="9"/>
  <c r="G416" i="9"/>
  <c r="E416" i="9"/>
  <c r="D416" i="9"/>
  <c r="F421" i="9"/>
  <c r="D414" i="9"/>
  <c r="F414" i="9"/>
  <c r="G420" i="9"/>
  <c r="H421" i="9"/>
  <c r="H420" i="9"/>
  <c r="E420" i="9"/>
  <c r="D420" i="9"/>
  <c r="E421" i="9"/>
  <c r="G421" i="9"/>
  <c r="H414" i="9"/>
  <c r="E414" i="9"/>
  <c r="M7" i="7" l="1"/>
  <c r="M17" i="7" s="1"/>
  <c r="M21" i="7" s="1"/>
  <c r="K7" i="7"/>
  <c r="K17" i="7" s="1"/>
  <c r="K21" i="7" s="1"/>
  <c r="J7" i="7"/>
  <c r="J17" i="7" s="1"/>
  <c r="J21" i="7" s="1"/>
  <c r="I7" i="7"/>
  <c r="I17" i="7" s="1"/>
  <c r="I21" i="7" s="1"/>
  <c r="L7" i="7"/>
  <c r="L17" i="7" s="1"/>
  <c r="L21" i="7" s="1"/>
  <c r="H7" i="7"/>
  <c r="H17" i="7" s="1"/>
  <c r="H21" i="7" s="1"/>
  <c r="G7" i="7"/>
  <c r="C7" i="7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L34" i="5"/>
  <c r="K35" i="5"/>
  <c r="L35" i="5"/>
  <c r="K36" i="5"/>
  <c r="L36" i="5"/>
  <c r="K37" i="5"/>
  <c r="L37" i="5"/>
  <c r="K38" i="5"/>
  <c r="L38" i="5"/>
  <c r="K39" i="5"/>
  <c r="L39" i="5"/>
  <c r="K40" i="5"/>
  <c r="L40" i="5"/>
  <c r="K41" i="5"/>
  <c r="L41" i="5"/>
  <c r="K42" i="5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9" i="5"/>
  <c r="L49" i="5"/>
  <c r="K50" i="5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K58" i="5"/>
  <c r="L58" i="5"/>
  <c r="K59" i="5"/>
  <c r="L59" i="5"/>
  <c r="K60" i="5"/>
  <c r="L60" i="5"/>
  <c r="K61" i="5"/>
  <c r="L61" i="5"/>
  <c r="K62" i="5"/>
  <c r="L62" i="5"/>
  <c r="K63" i="5"/>
  <c r="L63" i="5"/>
  <c r="K64" i="5"/>
  <c r="L64" i="5"/>
  <c r="K65" i="5"/>
  <c r="L65" i="5"/>
  <c r="K66" i="5"/>
  <c r="L66" i="5"/>
  <c r="K67" i="5"/>
  <c r="L67" i="5"/>
  <c r="K68" i="5"/>
  <c r="L68" i="5"/>
  <c r="K69" i="5"/>
  <c r="L69" i="5"/>
  <c r="K70" i="5"/>
  <c r="L70" i="5"/>
  <c r="K71" i="5"/>
  <c r="L71" i="5"/>
  <c r="K72" i="5"/>
  <c r="L72" i="5"/>
  <c r="K73" i="5"/>
  <c r="L73" i="5"/>
  <c r="K74" i="5"/>
  <c r="L74" i="5"/>
  <c r="K75" i="5"/>
  <c r="L75" i="5"/>
  <c r="K76" i="5"/>
  <c r="L76" i="5"/>
  <c r="K77" i="5"/>
  <c r="L77" i="5"/>
  <c r="K78" i="5"/>
  <c r="L78" i="5"/>
  <c r="K79" i="5"/>
  <c r="L79" i="5"/>
  <c r="K80" i="5"/>
  <c r="L80" i="5"/>
  <c r="K81" i="5"/>
  <c r="L81" i="5"/>
  <c r="K82" i="5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K89" i="5"/>
  <c r="L89" i="5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K97" i="5"/>
  <c r="L97" i="5"/>
  <c r="K98" i="5"/>
  <c r="L98" i="5"/>
  <c r="K99" i="5"/>
  <c r="L99" i="5"/>
  <c r="M99" i="5"/>
  <c r="N99" i="5"/>
  <c r="K100" i="5"/>
  <c r="L100" i="5"/>
  <c r="K101" i="5"/>
  <c r="L101" i="5"/>
  <c r="K102" i="5"/>
  <c r="L102" i="5"/>
  <c r="K103" i="5"/>
  <c r="L103" i="5"/>
  <c r="K104" i="5"/>
  <c r="L104" i="5"/>
  <c r="K105" i="5"/>
  <c r="L105" i="5"/>
  <c r="K106" i="5"/>
  <c r="L106" i="5"/>
  <c r="K107" i="5"/>
  <c r="L107" i="5"/>
  <c r="K108" i="5"/>
  <c r="L108" i="5"/>
  <c r="K109" i="5"/>
  <c r="L109" i="5"/>
  <c r="K110" i="5"/>
  <c r="L110" i="5"/>
  <c r="K111" i="5"/>
  <c r="L111" i="5"/>
  <c r="K112" i="5"/>
  <c r="L112" i="5"/>
  <c r="K113" i="5"/>
  <c r="L113" i="5"/>
  <c r="K114" i="5"/>
  <c r="L114" i="5"/>
  <c r="K115" i="5"/>
  <c r="L115" i="5"/>
  <c r="K116" i="5"/>
  <c r="L116" i="5"/>
  <c r="K117" i="5"/>
  <c r="L117" i="5"/>
  <c r="K118" i="5"/>
  <c r="L118" i="5"/>
  <c r="K119" i="5"/>
  <c r="L119" i="5"/>
  <c r="K120" i="5"/>
  <c r="L120" i="5"/>
  <c r="K121" i="5"/>
  <c r="L121" i="5"/>
  <c r="K122" i="5"/>
  <c r="L122" i="5"/>
  <c r="K123" i="5"/>
  <c r="L123" i="5"/>
  <c r="K124" i="5"/>
  <c r="L124" i="5"/>
  <c r="K125" i="5"/>
  <c r="L125" i="5"/>
  <c r="K126" i="5"/>
  <c r="L126" i="5"/>
  <c r="K127" i="5"/>
  <c r="L127" i="5"/>
  <c r="K128" i="5"/>
  <c r="L128" i="5"/>
  <c r="K129" i="5"/>
  <c r="L129" i="5"/>
  <c r="K130" i="5"/>
  <c r="L130" i="5"/>
  <c r="K131" i="5"/>
  <c r="L131" i="5"/>
  <c r="K132" i="5"/>
  <c r="L132" i="5"/>
  <c r="K133" i="5"/>
  <c r="L133" i="5"/>
  <c r="K134" i="5"/>
  <c r="L134" i="5"/>
  <c r="K135" i="5"/>
  <c r="L135" i="5"/>
  <c r="K136" i="5"/>
  <c r="L136" i="5"/>
  <c r="K137" i="5"/>
  <c r="L137" i="5"/>
  <c r="K138" i="5"/>
  <c r="L138" i="5"/>
  <c r="K139" i="5"/>
  <c r="L139" i="5"/>
  <c r="K140" i="5"/>
  <c r="L140" i="5"/>
  <c r="K141" i="5"/>
  <c r="L141" i="5"/>
  <c r="K142" i="5"/>
  <c r="L142" i="5"/>
  <c r="K143" i="5"/>
  <c r="L143" i="5"/>
  <c r="K144" i="5"/>
  <c r="L144" i="5"/>
  <c r="K145" i="5"/>
  <c r="L145" i="5"/>
  <c r="K146" i="5"/>
  <c r="L146" i="5"/>
  <c r="K147" i="5"/>
  <c r="L147" i="5"/>
  <c r="K148" i="5"/>
  <c r="L148" i="5"/>
  <c r="K149" i="5"/>
  <c r="L149" i="5"/>
  <c r="K150" i="5"/>
  <c r="L150" i="5"/>
  <c r="K151" i="5"/>
  <c r="L151" i="5"/>
  <c r="K152" i="5"/>
  <c r="L152" i="5"/>
  <c r="K153" i="5"/>
  <c r="L153" i="5"/>
  <c r="K154" i="5"/>
  <c r="L154" i="5"/>
  <c r="K155" i="5"/>
  <c r="L155" i="5"/>
  <c r="K156" i="5"/>
  <c r="L156" i="5"/>
  <c r="K157" i="5"/>
  <c r="L157" i="5"/>
  <c r="K158" i="5"/>
  <c r="L158" i="5"/>
  <c r="K159" i="5"/>
  <c r="L159" i="5"/>
  <c r="K160" i="5"/>
  <c r="L160" i="5"/>
  <c r="K161" i="5"/>
  <c r="L161" i="5"/>
  <c r="K162" i="5"/>
  <c r="L162" i="5"/>
  <c r="K163" i="5"/>
  <c r="L163" i="5"/>
  <c r="K164" i="5"/>
  <c r="L164" i="5"/>
  <c r="K165" i="5"/>
  <c r="L165" i="5"/>
  <c r="K166" i="5"/>
  <c r="L166" i="5"/>
  <c r="K167" i="5"/>
  <c r="L167" i="5"/>
  <c r="K168" i="5"/>
  <c r="L168" i="5"/>
  <c r="K169" i="5"/>
  <c r="L169" i="5"/>
  <c r="K170" i="5"/>
  <c r="L170" i="5"/>
  <c r="K171" i="5"/>
  <c r="L171" i="5"/>
  <c r="K172" i="5"/>
  <c r="L172" i="5"/>
  <c r="K173" i="5"/>
  <c r="L173" i="5"/>
  <c r="K174" i="5"/>
  <c r="L174" i="5"/>
  <c r="K175" i="5"/>
  <c r="L175" i="5"/>
  <c r="K176" i="5"/>
  <c r="L176" i="5"/>
  <c r="K177" i="5"/>
  <c r="L177" i="5"/>
  <c r="K178" i="5"/>
  <c r="L178" i="5"/>
  <c r="K179" i="5"/>
  <c r="L179" i="5"/>
  <c r="K180" i="5"/>
  <c r="L180" i="5"/>
  <c r="K181" i="5"/>
  <c r="L181" i="5"/>
  <c r="K182" i="5"/>
  <c r="L182" i="5"/>
  <c r="K183" i="5"/>
  <c r="L183" i="5"/>
  <c r="K184" i="5"/>
  <c r="L184" i="5"/>
  <c r="K185" i="5"/>
  <c r="L185" i="5"/>
  <c r="K186" i="5"/>
  <c r="L186" i="5"/>
  <c r="K187" i="5"/>
  <c r="L187" i="5"/>
  <c r="K188" i="5"/>
  <c r="L188" i="5"/>
  <c r="K189" i="5"/>
  <c r="L189" i="5"/>
  <c r="K190" i="5"/>
  <c r="L190" i="5"/>
  <c r="K191" i="5"/>
  <c r="L191" i="5"/>
  <c r="K192" i="5"/>
  <c r="L192" i="5"/>
  <c r="K193" i="5"/>
  <c r="L193" i="5"/>
  <c r="K194" i="5"/>
  <c r="L194" i="5"/>
  <c r="K195" i="5"/>
  <c r="L195" i="5"/>
  <c r="K196" i="5"/>
  <c r="L196" i="5"/>
  <c r="K197" i="5"/>
  <c r="L197" i="5"/>
  <c r="K198" i="5"/>
  <c r="L198" i="5"/>
  <c r="K199" i="5"/>
  <c r="L199" i="5"/>
  <c r="K200" i="5"/>
  <c r="L200" i="5"/>
  <c r="K201" i="5"/>
  <c r="L201" i="5"/>
  <c r="K202" i="5"/>
  <c r="L202" i="5"/>
  <c r="K203" i="5"/>
  <c r="L203" i="5"/>
  <c r="K204" i="5"/>
  <c r="L204" i="5"/>
  <c r="K205" i="5"/>
  <c r="L205" i="5"/>
  <c r="K206" i="5"/>
  <c r="L206" i="5"/>
  <c r="K207" i="5"/>
  <c r="L207" i="5"/>
  <c r="K208" i="5"/>
  <c r="L208" i="5"/>
  <c r="K209" i="5"/>
  <c r="L209" i="5"/>
  <c r="K210" i="5"/>
  <c r="L210" i="5"/>
  <c r="K211" i="5"/>
  <c r="L211" i="5"/>
  <c r="K212" i="5"/>
  <c r="L212" i="5"/>
  <c r="K213" i="5"/>
  <c r="L213" i="5"/>
  <c r="K214" i="5"/>
  <c r="L214" i="5"/>
  <c r="K215" i="5"/>
  <c r="L215" i="5"/>
  <c r="K216" i="5"/>
  <c r="L216" i="5"/>
  <c r="K217" i="5"/>
  <c r="L217" i="5"/>
  <c r="K218" i="5"/>
  <c r="L218" i="5"/>
  <c r="K219" i="5"/>
  <c r="L219" i="5"/>
  <c r="K220" i="5"/>
  <c r="L220" i="5"/>
  <c r="K221" i="5"/>
  <c r="L221" i="5"/>
  <c r="K222" i="5"/>
  <c r="L222" i="5"/>
  <c r="K223" i="5"/>
  <c r="L223" i="5"/>
  <c r="K224" i="5"/>
  <c r="L224" i="5"/>
  <c r="K225" i="5"/>
  <c r="L225" i="5"/>
  <c r="K226" i="5"/>
  <c r="L226" i="5"/>
  <c r="K227" i="5"/>
  <c r="L227" i="5"/>
  <c r="K228" i="5"/>
  <c r="L228" i="5"/>
  <c r="K229" i="5"/>
  <c r="L229" i="5"/>
  <c r="K230" i="5"/>
  <c r="L230" i="5"/>
  <c r="K231" i="5"/>
  <c r="L231" i="5"/>
  <c r="K232" i="5"/>
  <c r="L232" i="5"/>
  <c r="K233" i="5"/>
  <c r="L233" i="5"/>
  <c r="K234" i="5"/>
  <c r="L234" i="5"/>
  <c r="K235" i="5"/>
  <c r="L235" i="5"/>
  <c r="K236" i="5"/>
  <c r="L236" i="5"/>
  <c r="K237" i="5"/>
  <c r="L237" i="5"/>
  <c r="K238" i="5"/>
  <c r="L238" i="5"/>
  <c r="K239" i="5"/>
  <c r="L239" i="5"/>
  <c r="K240" i="5"/>
  <c r="L240" i="5"/>
  <c r="K241" i="5"/>
  <c r="L241" i="5"/>
  <c r="K242" i="5"/>
  <c r="L242" i="5"/>
  <c r="L3" i="5"/>
  <c r="K3" i="5"/>
  <c r="G4" i="5"/>
  <c r="N4" i="5" s="1"/>
  <c r="F5" i="5"/>
  <c r="M5" i="5" s="1"/>
  <c r="G5" i="5"/>
  <c r="N5" i="5" s="1"/>
  <c r="F6" i="5"/>
  <c r="M6" i="5" s="1"/>
  <c r="G6" i="5"/>
  <c r="N6" i="5" s="1"/>
  <c r="F7" i="5"/>
  <c r="M7" i="5" s="1"/>
  <c r="G7" i="5"/>
  <c r="N7" i="5" s="1"/>
  <c r="F8" i="5"/>
  <c r="M8" i="5" s="1"/>
  <c r="G8" i="5"/>
  <c r="N8" i="5" s="1"/>
  <c r="F9" i="5"/>
  <c r="M9" i="5" s="1"/>
  <c r="G9" i="5"/>
  <c r="N9" i="5" s="1"/>
  <c r="F10" i="5"/>
  <c r="M10" i="5" s="1"/>
  <c r="G10" i="5"/>
  <c r="N10" i="5" s="1"/>
  <c r="F11" i="5"/>
  <c r="M11" i="5" s="1"/>
  <c r="G11" i="5"/>
  <c r="N11" i="5" s="1"/>
  <c r="F12" i="5"/>
  <c r="M12" i="5" s="1"/>
  <c r="G12" i="5"/>
  <c r="N12" i="5" s="1"/>
  <c r="F13" i="5"/>
  <c r="M13" i="5" s="1"/>
  <c r="G13" i="5"/>
  <c r="N13" i="5" s="1"/>
  <c r="F14" i="5"/>
  <c r="M14" i="5" s="1"/>
  <c r="G14" i="5"/>
  <c r="N14" i="5" s="1"/>
  <c r="F15" i="5"/>
  <c r="M15" i="5" s="1"/>
  <c r="G15" i="5"/>
  <c r="N15" i="5" s="1"/>
  <c r="F16" i="5"/>
  <c r="M16" i="5" s="1"/>
  <c r="G16" i="5"/>
  <c r="N16" i="5" s="1"/>
  <c r="F17" i="5"/>
  <c r="M17" i="5" s="1"/>
  <c r="G17" i="5"/>
  <c r="N17" i="5" s="1"/>
  <c r="F18" i="5"/>
  <c r="M18" i="5" s="1"/>
  <c r="G18" i="5"/>
  <c r="N18" i="5" s="1"/>
  <c r="F19" i="5"/>
  <c r="M19" i="5" s="1"/>
  <c r="G19" i="5"/>
  <c r="N19" i="5" s="1"/>
  <c r="F20" i="5"/>
  <c r="M20" i="5" s="1"/>
  <c r="G20" i="5"/>
  <c r="N20" i="5" s="1"/>
  <c r="F21" i="5"/>
  <c r="M21" i="5" s="1"/>
  <c r="G21" i="5"/>
  <c r="N21" i="5" s="1"/>
  <c r="F22" i="5"/>
  <c r="M22" i="5" s="1"/>
  <c r="G22" i="5"/>
  <c r="N22" i="5" s="1"/>
  <c r="F23" i="5"/>
  <c r="M23" i="5" s="1"/>
  <c r="G23" i="5"/>
  <c r="N23" i="5" s="1"/>
  <c r="F24" i="5"/>
  <c r="M24" i="5" s="1"/>
  <c r="G24" i="5"/>
  <c r="N24" i="5" s="1"/>
  <c r="F25" i="5"/>
  <c r="M25" i="5" s="1"/>
  <c r="G25" i="5"/>
  <c r="N25" i="5" s="1"/>
  <c r="F26" i="5"/>
  <c r="M26" i="5" s="1"/>
  <c r="G26" i="5"/>
  <c r="N26" i="5" s="1"/>
  <c r="F27" i="5"/>
  <c r="M27" i="5" s="1"/>
  <c r="G27" i="5"/>
  <c r="N27" i="5" s="1"/>
  <c r="F28" i="5"/>
  <c r="M28" i="5" s="1"/>
  <c r="G28" i="5"/>
  <c r="N28" i="5" s="1"/>
  <c r="F29" i="5"/>
  <c r="M29" i="5" s="1"/>
  <c r="G29" i="5"/>
  <c r="N29" i="5" s="1"/>
  <c r="F30" i="5"/>
  <c r="M30" i="5" s="1"/>
  <c r="G30" i="5"/>
  <c r="N30" i="5" s="1"/>
  <c r="F31" i="5"/>
  <c r="M31" i="5" s="1"/>
  <c r="G31" i="5"/>
  <c r="N31" i="5" s="1"/>
  <c r="F32" i="5"/>
  <c r="M32" i="5" s="1"/>
  <c r="G32" i="5"/>
  <c r="N32" i="5" s="1"/>
  <c r="F33" i="5"/>
  <c r="M33" i="5" s="1"/>
  <c r="G33" i="5"/>
  <c r="N33" i="5" s="1"/>
  <c r="F34" i="5"/>
  <c r="M34" i="5" s="1"/>
  <c r="G34" i="5"/>
  <c r="N34" i="5" s="1"/>
  <c r="F35" i="5"/>
  <c r="M35" i="5" s="1"/>
  <c r="G35" i="5"/>
  <c r="N35" i="5" s="1"/>
  <c r="F36" i="5"/>
  <c r="M36" i="5" s="1"/>
  <c r="G36" i="5"/>
  <c r="N36" i="5" s="1"/>
  <c r="F37" i="5"/>
  <c r="M37" i="5" s="1"/>
  <c r="G37" i="5"/>
  <c r="N37" i="5" s="1"/>
  <c r="F38" i="5"/>
  <c r="M38" i="5" s="1"/>
  <c r="G38" i="5"/>
  <c r="N38" i="5" s="1"/>
  <c r="F39" i="5"/>
  <c r="M39" i="5" s="1"/>
  <c r="G39" i="5"/>
  <c r="N39" i="5" s="1"/>
  <c r="F40" i="5"/>
  <c r="M40" i="5" s="1"/>
  <c r="G40" i="5"/>
  <c r="N40" i="5" s="1"/>
  <c r="F41" i="5"/>
  <c r="M41" i="5" s="1"/>
  <c r="G41" i="5"/>
  <c r="N41" i="5" s="1"/>
  <c r="F42" i="5"/>
  <c r="M42" i="5" s="1"/>
  <c r="G42" i="5"/>
  <c r="N42" i="5" s="1"/>
  <c r="F43" i="5"/>
  <c r="M43" i="5" s="1"/>
  <c r="G43" i="5"/>
  <c r="N43" i="5" s="1"/>
  <c r="F44" i="5"/>
  <c r="M44" i="5" s="1"/>
  <c r="G44" i="5"/>
  <c r="N44" i="5" s="1"/>
  <c r="F45" i="5"/>
  <c r="M45" i="5" s="1"/>
  <c r="G45" i="5"/>
  <c r="N45" i="5" s="1"/>
  <c r="F46" i="5"/>
  <c r="M46" i="5" s="1"/>
  <c r="G46" i="5"/>
  <c r="N46" i="5" s="1"/>
  <c r="F47" i="5"/>
  <c r="M47" i="5" s="1"/>
  <c r="G47" i="5"/>
  <c r="N47" i="5" s="1"/>
  <c r="F48" i="5"/>
  <c r="M48" i="5" s="1"/>
  <c r="G48" i="5"/>
  <c r="N48" i="5" s="1"/>
  <c r="F49" i="5"/>
  <c r="M49" i="5" s="1"/>
  <c r="G49" i="5"/>
  <c r="N49" i="5" s="1"/>
  <c r="F50" i="5"/>
  <c r="M50" i="5" s="1"/>
  <c r="G50" i="5"/>
  <c r="N50" i="5" s="1"/>
  <c r="F51" i="5"/>
  <c r="M51" i="5" s="1"/>
  <c r="G51" i="5"/>
  <c r="N51" i="5" s="1"/>
  <c r="F52" i="5"/>
  <c r="M52" i="5" s="1"/>
  <c r="G52" i="5"/>
  <c r="N52" i="5" s="1"/>
  <c r="F53" i="5"/>
  <c r="M53" i="5" s="1"/>
  <c r="G53" i="5"/>
  <c r="N53" i="5" s="1"/>
  <c r="F54" i="5"/>
  <c r="M54" i="5" s="1"/>
  <c r="G54" i="5"/>
  <c r="N54" i="5" s="1"/>
  <c r="F55" i="5"/>
  <c r="M55" i="5" s="1"/>
  <c r="G55" i="5"/>
  <c r="N55" i="5" s="1"/>
  <c r="F56" i="5"/>
  <c r="M56" i="5" s="1"/>
  <c r="G56" i="5"/>
  <c r="N56" i="5" s="1"/>
  <c r="F57" i="5"/>
  <c r="M57" i="5" s="1"/>
  <c r="G57" i="5"/>
  <c r="N57" i="5" s="1"/>
  <c r="F58" i="5"/>
  <c r="M58" i="5" s="1"/>
  <c r="G58" i="5"/>
  <c r="N58" i="5" s="1"/>
  <c r="F59" i="5"/>
  <c r="M59" i="5" s="1"/>
  <c r="G59" i="5"/>
  <c r="N59" i="5" s="1"/>
  <c r="F60" i="5"/>
  <c r="M60" i="5" s="1"/>
  <c r="G60" i="5"/>
  <c r="N60" i="5" s="1"/>
  <c r="F61" i="5"/>
  <c r="M61" i="5" s="1"/>
  <c r="G61" i="5"/>
  <c r="N61" i="5" s="1"/>
  <c r="F62" i="5"/>
  <c r="M62" i="5" s="1"/>
  <c r="G62" i="5"/>
  <c r="N62" i="5" s="1"/>
  <c r="F63" i="5"/>
  <c r="M63" i="5" s="1"/>
  <c r="G63" i="5"/>
  <c r="N63" i="5" s="1"/>
  <c r="F64" i="5"/>
  <c r="M64" i="5" s="1"/>
  <c r="G64" i="5"/>
  <c r="N64" i="5" s="1"/>
  <c r="F65" i="5"/>
  <c r="M65" i="5" s="1"/>
  <c r="G65" i="5"/>
  <c r="N65" i="5" s="1"/>
  <c r="F66" i="5"/>
  <c r="M66" i="5" s="1"/>
  <c r="G66" i="5"/>
  <c r="N66" i="5" s="1"/>
  <c r="F67" i="5"/>
  <c r="M67" i="5" s="1"/>
  <c r="G67" i="5"/>
  <c r="N67" i="5" s="1"/>
  <c r="F68" i="5"/>
  <c r="M68" i="5" s="1"/>
  <c r="G68" i="5"/>
  <c r="N68" i="5" s="1"/>
  <c r="F69" i="5"/>
  <c r="M69" i="5" s="1"/>
  <c r="G69" i="5"/>
  <c r="N69" i="5" s="1"/>
  <c r="F70" i="5"/>
  <c r="M70" i="5" s="1"/>
  <c r="G70" i="5"/>
  <c r="N70" i="5" s="1"/>
  <c r="F71" i="5"/>
  <c r="M71" i="5" s="1"/>
  <c r="G71" i="5"/>
  <c r="N71" i="5" s="1"/>
  <c r="F72" i="5"/>
  <c r="M72" i="5" s="1"/>
  <c r="G72" i="5"/>
  <c r="N72" i="5" s="1"/>
  <c r="F73" i="5"/>
  <c r="M73" i="5" s="1"/>
  <c r="G73" i="5"/>
  <c r="N73" i="5" s="1"/>
  <c r="F74" i="5"/>
  <c r="M74" i="5" s="1"/>
  <c r="G74" i="5"/>
  <c r="N74" i="5" s="1"/>
  <c r="F75" i="5"/>
  <c r="M75" i="5" s="1"/>
  <c r="G75" i="5"/>
  <c r="N75" i="5" s="1"/>
  <c r="F76" i="5"/>
  <c r="M76" i="5" s="1"/>
  <c r="G76" i="5"/>
  <c r="N76" i="5" s="1"/>
  <c r="F77" i="5"/>
  <c r="M77" i="5" s="1"/>
  <c r="G77" i="5"/>
  <c r="N77" i="5" s="1"/>
  <c r="F78" i="5"/>
  <c r="M78" i="5" s="1"/>
  <c r="G78" i="5"/>
  <c r="N78" i="5" s="1"/>
  <c r="F79" i="5"/>
  <c r="M79" i="5" s="1"/>
  <c r="G79" i="5"/>
  <c r="N79" i="5" s="1"/>
  <c r="F80" i="5"/>
  <c r="M80" i="5" s="1"/>
  <c r="G80" i="5"/>
  <c r="N80" i="5" s="1"/>
  <c r="F81" i="5"/>
  <c r="M81" i="5" s="1"/>
  <c r="G81" i="5"/>
  <c r="N81" i="5" s="1"/>
  <c r="F82" i="5"/>
  <c r="M82" i="5" s="1"/>
  <c r="G82" i="5"/>
  <c r="N82" i="5" s="1"/>
  <c r="F83" i="5"/>
  <c r="M83" i="5" s="1"/>
  <c r="G83" i="5"/>
  <c r="N83" i="5" s="1"/>
  <c r="F84" i="5"/>
  <c r="M84" i="5" s="1"/>
  <c r="G84" i="5"/>
  <c r="N84" i="5" s="1"/>
  <c r="F85" i="5"/>
  <c r="M85" i="5" s="1"/>
  <c r="G85" i="5"/>
  <c r="N85" i="5" s="1"/>
  <c r="F86" i="5"/>
  <c r="M86" i="5" s="1"/>
  <c r="G86" i="5"/>
  <c r="N86" i="5" s="1"/>
  <c r="F87" i="5"/>
  <c r="M87" i="5" s="1"/>
  <c r="G87" i="5"/>
  <c r="N87" i="5" s="1"/>
  <c r="F88" i="5"/>
  <c r="M88" i="5" s="1"/>
  <c r="G88" i="5"/>
  <c r="N88" i="5" s="1"/>
  <c r="F89" i="5"/>
  <c r="M89" i="5" s="1"/>
  <c r="G89" i="5"/>
  <c r="N89" i="5" s="1"/>
  <c r="F90" i="5"/>
  <c r="M90" i="5" s="1"/>
  <c r="G90" i="5"/>
  <c r="N90" i="5" s="1"/>
  <c r="F91" i="5"/>
  <c r="M91" i="5" s="1"/>
  <c r="G91" i="5"/>
  <c r="N91" i="5" s="1"/>
  <c r="F92" i="5"/>
  <c r="M92" i="5" s="1"/>
  <c r="G92" i="5"/>
  <c r="N92" i="5" s="1"/>
  <c r="F93" i="5"/>
  <c r="M93" i="5" s="1"/>
  <c r="G93" i="5"/>
  <c r="N93" i="5" s="1"/>
  <c r="F94" i="5"/>
  <c r="M94" i="5" s="1"/>
  <c r="G94" i="5"/>
  <c r="N94" i="5" s="1"/>
  <c r="F95" i="5"/>
  <c r="M95" i="5" s="1"/>
  <c r="G95" i="5"/>
  <c r="N95" i="5" s="1"/>
  <c r="F96" i="5"/>
  <c r="M96" i="5" s="1"/>
  <c r="G96" i="5"/>
  <c r="N96" i="5" s="1"/>
  <c r="F97" i="5"/>
  <c r="M97" i="5" s="1"/>
  <c r="G97" i="5"/>
  <c r="N97" i="5" s="1"/>
  <c r="F98" i="5"/>
  <c r="M98" i="5" s="1"/>
  <c r="G98" i="5"/>
  <c r="N98" i="5" s="1"/>
  <c r="F99" i="5"/>
  <c r="G99" i="5"/>
  <c r="F100" i="5"/>
  <c r="M100" i="5" s="1"/>
  <c r="G100" i="5"/>
  <c r="N100" i="5" s="1"/>
  <c r="F101" i="5"/>
  <c r="M101" i="5" s="1"/>
  <c r="G101" i="5"/>
  <c r="N101" i="5" s="1"/>
  <c r="F102" i="5"/>
  <c r="M102" i="5" s="1"/>
  <c r="G102" i="5"/>
  <c r="N102" i="5" s="1"/>
  <c r="F103" i="5"/>
  <c r="M103" i="5" s="1"/>
  <c r="G103" i="5"/>
  <c r="N103" i="5" s="1"/>
  <c r="F104" i="5"/>
  <c r="M104" i="5" s="1"/>
  <c r="G104" i="5"/>
  <c r="N104" i="5" s="1"/>
  <c r="F105" i="5"/>
  <c r="M105" i="5" s="1"/>
  <c r="G105" i="5"/>
  <c r="N105" i="5" s="1"/>
  <c r="F106" i="5"/>
  <c r="M106" i="5" s="1"/>
  <c r="G106" i="5"/>
  <c r="N106" i="5" s="1"/>
  <c r="F107" i="5"/>
  <c r="M107" i="5" s="1"/>
  <c r="G107" i="5"/>
  <c r="N107" i="5" s="1"/>
  <c r="F108" i="5"/>
  <c r="M108" i="5" s="1"/>
  <c r="G108" i="5"/>
  <c r="N108" i="5" s="1"/>
  <c r="F109" i="5"/>
  <c r="M109" i="5" s="1"/>
  <c r="G109" i="5"/>
  <c r="N109" i="5" s="1"/>
  <c r="F110" i="5"/>
  <c r="M110" i="5" s="1"/>
  <c r="G110" i="5"/>
  <c r="N110" i="5" s="1"/>
  <c r="F111" i="5"/>
  <c r="M111" i="5" s="1"/>
  <c r="G111" i="5"/>
  <c r="N111" i="5" s="1"/>
  <c r="F112" i="5"/>
  <c r="M112" i="5" s="1"/>
  <c r="G112" i="5"/>
  <c r="N112" i="5" s="1"/>
  <c r="F113" i="5"/>
  <c r="M113" i="5" s="1"/>
  <c r="G113" i="5"/>
  <c r="N113" i="5" s="1"/>
  <c r="F114" i="5"/>
  <c r="M114" i="5" s="1"/>
  <c r="G114" i="5"/>
  <c r="N114" i="5" s="1"/>
  <c r="F115" i="5"/>
  <c r="M115" i="5" s="1"/>
  <c r="G115" i="5"/>
  <c r="N115" i="5" s="1"/>
  <c r="F116" i="5"/>
  <c r="M116" i="5" s="1"/>
  <c r="G116" i="5"/>
  <c r="N116" i="5" s="1"/>
  <c r="F117" i="5"/>
  <c r="M117" i="5" s="1"/>
  <c r="G117" i="5"/>
  <c r="N117" i="5" s="1"/>
  <c r="F118" i="5"/>
  <c r="M118" i="5" s="1"/>
  <c r="G118" i="5"/>
  <c r="N118" i="5" s="1"/>
  <c r="F119" i="5"/>
  <c r="M119" i="5" s="1"/>
  <c r="G119" i="5"/>
  <c r="N119" i="5" s="1"/>
  <c r="F120" i="5"/>
  <c r="M120" i="5" s="1"/>
  <c r="G120" i="5"/>
  <c r="N120" i="5" s="1"/>
  <c r="F121" i="5"/>
  <c r="M121" i="5" s="1"/>
  <c r="G121" i="5"/>
  <c r="N121" i="5" s="1"/>
  <c r="F122" i="5"/>
  <c r="M122" i="5" s="1"/>
  <c r="G122" i="5"/>
  <c r="N122" i="5" s="1"/>
  <c r="F123" i="5"/>
  <c r="M123" i="5" s="1"/>
  <c r="G123" i="5"/>
  <c r="N123" i="5" s="1"/>
  <c r="F124" i="5"/>
  <c r="M124" i="5" s="1"/>
  <c r="G124" i="5"/>
  <c r="N124" i="5" s="1"/>
  <c r="F125" i="5"/>
  <c r="M125" i="5" s="1"/>
  <c r="G125" i="5"/>
  <c r="N125" i="5" s="1"/>
  <c r="F126" i="5"/>
  <c r="M126" i="5" s="1"/>
  <c r="G126" i="5"/>
  <c r="N126" i="5" s="1"/>
  <c r="F127" i="5"/>
  <c r="M127" i="5" s="1"/>
  <c r="G127" i="5"/>
  <c r="N127" i="5" s="1"/>
  <c r="F128" i="5"/>
  <c r="M128" i="5" s="1"/>
  <c r="G128" i="5"/>
  <c r="N128" i="5" s="1"/>
  <c r="F129" i="5"/>
  <c r="M129" i="5" s="1"/>
  <c r="G129" i="5"/>
  <c r="N129" i="5" s="1"/>
  <c r="F130" i="5"/>
  <c r="M130" i="5" s="1"/>
  <c r="G130" i="5"/>
  <c r="N130" i="5" s="1"/>
  <c r="F131" i="5"/>
  <c r="M131" i="5" s="1"/>
  <c r="G131" i="5"/>
  <c r="N131" i="5" s="1"/>
  <c r="F132" i="5"/>
  <c r="M132" i="5" s="1"/>
  <c r="G132" i="5"/>
  <c r="N132" i="5" s="1"/>
  <c r="F133" i="5"/>
  <c r="M133" i="5" s="1"/>
  <c r="G133" i="5"/>
  <c r="N133" i="5" s="1"/>
  <c r="F134" i="5"/>
  <c r="M134" i="5" s="1"/>
  <c r="G134" i="5"/>
  <c r="N134" i="5" s="1"/>
  <c r="F135" i="5"/>
  <c r="M135" i="5" s="1"/>
  <c r="G135" i="5"/>
  <c r="N135" i="5" s="1"/>
  <c r="F136" i="5"/>
  <c r="M136" i="5" s="1"/>
  <c r="G136" i="5"/>
  <c r="N136" i="5" s="1"/>
  <c r="F137" i="5"/>
  <c r="M137" i="5" s="1"/>
  <c r="G137" i="5"/>
  <c r="N137" i="5" s="1"/>
  <c r="F138" i="5"/>
  <c r="M138" i="5" s="1"/>
  <c r="G138" i="5"/>
  <c r="N138" i="5" s="1"/>
  <c r="F139" i="5"/>
  <c r="M139" i="5" s="1"/>
  <c r="G139" i="5"/>
  <c r="N139" i="5" s="1"/>
  <c r="F140" i="5"/>
  <c r="M140" i="5" s="1"/>
  <c r="G140" i="5"/>
  <c r="N140" i="5" s="1"/>
  <c r="F141" i="5"/>
  <c r="M141" i="5" s="1"/>
  <c r="G141" i="5"/>
  <c r="N141" i="5" s="1"/>
  <c r="F142" i="5"/>
  <c r="M142" i="5" s="1"/>
  <c r="G142" i="5"/>
  <c r="N142" i="5" s="1"/>
  <c r="F143" i="5"/>
  <c r="M143" i="5" s="1"/>
  <c r="G143" i="5"/>
  <c r="N143" i="5" s="1"/>
  <c r="F144" i="5"/>
  <c r="M144" i="5" s="1"/>
  <c r="G144" i="5"/>
  <c r="N144" i="5" s="1"/>
  <c r="F145" i="5"/>
  <c r="M145" i="5" s="1"/>
  <c r="G145" i="5"/>
  <c r="N145" i="5" s="1"/>
  <c r="F146" i="5"/>
  <c r="M146" i="5" s="1"/>
  <c r="G146" i="5"/>
  <c r="N146" i="5" s="1"/>
  <c r="F147" i="5"/>
  <c r="M147" i="5" s="1"/>
  <c r="G147" i="5"/>
  <c r="N147" i="5" s="1"/>
  <c r="F148" i="5"/>
  <c r="M148" i="5" s="1"/>
  <c r="G148" i="5"/>
  <c r="N148" i="5" s="1"/>
  <c r="F149" i="5"/>
  <c r="M149" i="5" s="1"/>
  <c r="G149" i="5"/>
  <c r="N149" i="5" s="1"/>
  <c r="F150" i="5"/>
  <c r="M150" i="5" s="1"/>
  <c r="G150" i="5"/>
  <c r="N150" i="5" s="1"/>
  <c r="F151" i="5"/>
  <c r="M151" i="5" s="1"/>
  <c r="G151" i="5"/>
  <c r="N151" i="5" s="1"/>
  <c r="F152" i="5"/>
  <c r="M152" i="5" s="1"/>
  <c r="G152" i="5"/>
  <c r="N152" i="5" s="1"/>
  <c r="F153" i="5"/>
  <c r="M153" i="5" s="1"/>
  <c r="G153" i="5"/>
  <c r="N153" i="5" s="1"/>
  <c r="F154" i="5"/>
  <c r="M154" i="5" s="1"/>
  <c r="G154" i="5"/>
  <c r="N154" i="5" s="1"/>
  <c r="F155" i="5"/>
  <c r="M155" i="5" s="1"/>
  <c r="G155" i="5"/>
  <c r="N155" i="5" s="1"/>
  <c r="F156" i="5"/>
  <c r="M156" i="5" s="1"/>
  <c r="G156" i="5"/>
  <c r="N156" i="5" s="1"/>
  <c r="F157" i="5"/>
  <c r="M157" i="5" s="1"/>
  <c r="G157" i="5"/>
  <c r="N157" i="5" s="1"/>
  <c r="F158" i="5"/>
  <c r="M158" i="5" s="1"/>
  <c r="G158" i="5"/>
  <c r="N158" i="5" s="1"/>
  <c r="F159" i="5"/>
  <c r="M159" i="5" s="1"/>
  <c r="G159" i="5"/>
  <c r="N159" i="5" s="1"/>
  <c r="F160" i="5"/>
  <c r="M160" i="5" s="1"/>
  <c r="G160" i="5"/>
  <c r="N160" i="5" s="1"/>
  <c r="F161" i="5"/>
  <c r="M161" i="5" s="1"/>
  <c r="G161" i="5"/>
  <c r="N161" i="5" s="1"/>
  <c r="F162" i="5"/>
  <c r="M162" i="5" s="1"/>
  <c r="G162" i="5"/>
  <c r="N162" i="5" s="1"/>
  <c r="F163" i="5"/>
  <c r="M163" i="5" s="1"/>
  <c r="G163" i="5"/>
  <c r="N163" i="5" s="1"/>
  <c r="F164" i="5"/>
  <c r="M164" i="5" s="1"/>
  <c r="G164" i="5"/>
  <c r="N164" i="5" s="1"/>
  <c r="F165" i="5"/>
  <c r="M165" i="5" s="1"/>
  <c r="G165" i="5"/>
  <c r="N165" i="5" s="1"/>
  <c r="F166" i="5"/>
  <c r="M166" i="5" s="1"/>
  <c r="G166" i="5"/>
  <c r="N166" i="5" s="1"/>
  <c r="F167" i="5"/>
  <c r="M167" i="5" s="1"/>
  <c r="G167" i="5"/>
  <c r="N167" i="5" s="1"/>
  <c r="F168" i="5"/>
  <c r="M168" i="5" s="1"/>
  <c r="G168" i="5"/>
  <c r="N168" i="5" s="1"/>
  <c r="F169" i="5"/>
  <c r="M169" i="5" s="1"/>
  <c r="G169" i="5"/>
  <c r="N169" i="5" s="1"/>
  <c r="F170" i="5"/>
  <c r="M170" i="5" s="1"/>
  <c r="G170" i="5"/>
  <c r="N170" i="5" s="1"/>
  <c r="F171" i="5"/>
  <c r="M171" i="5" s="1"/>
  <c r="G171" i="5"/>
  <c r="N171" i="5" s="1"/>
  <c r="F172" i="5"/>
  <c r="M172" i="5" s="1"/>
  <c r="G172" i="5"/>
  <c r="N172" i="5" s="1"/>
  <c r="F173" i="5"/>
  <c r="M173" i="5" s="1"/>
  <c r="G173" i="5"/>
  <c r="N173" i="5" s="1"/>
  <c r="F174" i="5"/>
  <c r="M174" i="5" s="1"/>
  <c r="G174" i="5"/>
  <c r="N174" i="5" s="1"/>
  <c r="F175" i="5"/>
  <c r="M175" i="5" s="1"/>
  <c r="G175" i="5"/>
  <c r="N175" i="5" s="1"/>
  <c r="F176" i="5"/>
  <c r="M176" i="5" s="1"/>
  <c r="G176" i="5"/>
  <c r="N176" i="5" s="1"/>
  <c r="F177" i="5"/>
  <c r="M177" i="5" s="1"/>
  <c r="G177" i="5"/>
  <c r="N177" i="5" s="1"/>
  <c r="F178" i="5"/>
  <c r="M178" i="5" s="1"/>
  <c r="G178" i="5"/>
  <c r="N178" i="5" s="1"/>
  <c r="F179" i="5"/>
  <c r="M179" i="5" s="1"/>
  <c r="G179" i="5"/>
  <c r="N179" i="5" s="1"/>
  <c r="F180" i="5"/>
  <c r="M180" i="5" s="1"/>
  <c r="G180" i="5"/>
  <c r="N180" i="5" s="1"/>
  <c r="F181" i="5"/>
  <c r="M181" i="5" s="1"/>
  <c r="G181" i="5"/>
  <c r="N181" i="5" s="1"/>
  <c r="F182" i="5"/>
  <c r="M182" i="5" s="1"/>
  <c r="G182" i="5"/>
  <c r="N182" i="5" s="1"/>
  <c r="F183" i="5"/>
  <c r="M183" i="5" s="1"/>
  <c r="G183" i="5"/>
  <c r="N183" i="5" s="1"/>
  <c r="F184" i="5"/>
  <c r="M184" i="5" s="1"/>
  <c r="G184" i="5"/>
  <c r="N184" i="5" s="1"/>
  <c r="F185" i="5"/>
  <c r="M185" i="5" s="1"/>
  <c r="G185" i="5"/>
  <c r="N185" i="5" s="1"/>
  <c r="F186" i="5"/>
  <c r="M186" i="5" s="1"/>
  <c r="G186" i="5"/>
  <c r="N186" i="5" s="1"/>
  <c r="F187" i="5"/>
  <c r="M187" i="5" s="1"/>
  <c r="G187" i="5"/>
  <c r="N187" i="5" s="1"/>
  <c r="F188" i="5"/>
  <c r="M188" i="5" s="1"/>
  <c r="G188" i="5"/>
  <c r="N188" i="5" s="1"/>
  <c r="F189" i="5"/>
  <c r="M189" i="5" s="1"/>
  <c r="G189" i="5"/>
  <c r="N189" i="5" s="1"/>
  <c r="F190" i="5"/>
  <c r="M190" i="5" s="1"/>
  <c r="G190" i="5"/>
  <c r="N190" i="5" s="1"/>
  <c r="F191" i="5"/>
  <c r="M191" i="5" s="1"/>
  <c r="G191" i="5"/>
  <c r="N191" i="5" s="1"/>
  <c r="F192" i="5"/>
  <c r="M192" i="5" s="1"/>
  <c r="G192" i="5"/>
  <c r="N192" i="5" s="1"/>
  <c r="F193" i="5"/>
  <c r="M193" i="5" s="1"/>
  <c r="G193" i="5"/>
  <c r="N193" i="5" s="1"/>
  <c r="F194" i="5"/>
  <c r="M194" i="5" s="1"/>
  <c r="G194" i="5"/>
  <c r="N194" i="5" s="1"/>
  <c r="F195" i="5"/>
  <c r="M195" i="5" s="1"/>
  <c r="G195" i="5"/>
  <c r="N195" i="5" s="1"/>
  <c r="F196" i="5"/>
  <c r="M196" i="5" s="1"/>
  <c r="G196" i="5"/>
  <c r="N196" i="5" s="1"/>
  <c r="F197" i="5"/>
  <c r="M197" i="5" s="1"/>
  <c r="G197" i="5"/>
  <c r="N197" i="5" s="1"/>
  <c r="F198" i="5"/>
  <c r="M198" i="5" s="1"/>
  <c r="G198" i="5"/>
  <c r="N198" i="5" s="1"/>
  <c r="F199" i="5"/>
  <c r="M199" i="5" s="1"/>
  <c r="G199" i="5"/>
  <c r="N199" i="5" s="1"/>
  <c r="F200" i="5"/>
  <c r="M200" i="5" s="1"/>
  <c r="G200" i="5"/>
  <c r="N200" i="5" s="1"/>
  <c r="F201" i="5"/>
  <c r="M201" i="5" s="1"/>
  <c r="G201" i="5"/>
  <c r="N201" i="5" s="1"/>
  <c r="F202" i="5"/>
  <c r="M202" i="5" s="1"/>
  <c r="G202" i="5"/>
  <c r="N202" i="5" s="1"/>
  <c r="F203" i="5"/>
  <c r="M203" i="5" s="1"/>
  <c r="G203" i="5"/>
  <c r="N203" i="5" s="1"/>
  <c r="F204" i="5"/>
  <c r="M204" i="5" s="1"/>
  <c r="G204" i="5"/>
  <c r="N204" i="5" s="1"/>
  <c r="F205" i="5"/>
  <c r="M205" i="5" s="1"/>
  <c r="G205" i="5"/>
  <c r="N205" i="5" s="1"/>
  <c r="F206" i="5"/>
  <c r="M206" i="5" s="1"/>
  <c r="G206" i="5"/>
  <c r="N206" i="5" s="1"/>
  <c r="F207" i="5"/>
  <c r="M207" i="5" s="1"/>
  <c r="G207" i="5"/>
  <c r="N207" i="5" s="1"/>
  <c r="F208" i="5"/>
  <c r="M208" i="5" s="1"/>
  <c r="G208" i="5"/>
  <c r="N208" i="5" s="1"/>
  <c r="F209" i="5"/>
  <c r="M209" i="5" s="1"/>
  <c r="G209" i="5"/>
  <c r="N209" i="5" s="1"/>
  <c r="F210" i="5"/>
  <c r="M210" i="5" s="1"/>
  <c r="G210" i="5"/>
  <c r="N210" i="5" s="1"/>
  <c r="F211" i="5"/>
  <c r="M211" i="5" s="1"/>
  <c r="G211" i="5"/>
  <c r="N211" i="5" s="1"/>
  <c r="F212" i="5"/>
  <c r="M212" i="5" s="1"/>
  <c r="G212" i="5"/>
  <c r="N212" i="5" s="1"/>
  <c r="F213" i="5"/>
  <c r="M213" i="5" s="1"/>
  <c r="G213" i="5"/>
  <c r="N213" i="5" s="1"/>
  <c r="F214" i="5"/>
  <c r="M214" i="5" s="1"/>
  <c r="G214" i="5"/>
  <c r="N214" i="5" s="1"/>
  <c r="F215" i="5"/>
  <c r="M215" i="5" s="1"/>
  <c r="G215" i="5"/>
  <c r="N215" i="5" s="1"/>
  <c r="F216" i="5"/>
  <c r="M216" i="5" s="1"/>
  <c r="G216" i="5"/>
  <c r="N216" i="5" s="1"/>
  <c r="F217" i="5"/>
  <c r="M217" i="5" s="1"/>
  <c r="G217" i="5"/>
  <c r="N217" i="5" s="1"/>
  <c r="F218" i="5"/>
  <c r="M218" i="5" s="1"/>
  <c r="G218" i="5"/>
  <c r="N218" i="5" s="1"/>
  <c r="F219" i="5"/>
  <c r="M219" i="5" s="1"/>
  <c r="G219" i="5"/>
  <c r="N219" i="5" s="1"/>
  <c r="F220" i="5"/>
  <c r="M220" i="5" s="1"/>
  <c r="G220" i="5"/>
  <c r="N220" i="5" s="1"/>
  <c r="F221" i="5"/>
  <c r="M221" i="5" s="1"/>
  <c r="G221" i="5"/>
  <c r="N221" i="5" s="1"/>
  <c r="F222" i="5"/>
  <c r="M222" i="5" s="1"/>
  <c r="G222" i="5"/>
  <c r="N222" i="5" s="1"/>
  <c r="F223" i="5"/>
  <c r="M223" i="5" s="1"/>
  <c r="G223" i="5"/>
  <c r="N223" i="5" s="1"/>
  <c r="F224" i="5"/>
  <c r="M224" i="5" s="1"/>
  <c r="G224" i="5"/>
  <c r="N224" i="5" s="1"/>
  <c r="F225" i="5"/>
  <c r="M225" i="5" s="1"/>
  <c r="G225" i="5"/>
  <c r="N225" i="5" s="1"/>
  <c r="F226" i="5"/>
  <c r="M226" i="5" s="1"/>
  <c r="G226" i="5"/>
  <c r="N226" i="5" s="1"/>
  <c r="F227" i="5"/>
  <c r="M227" i="5" s="1"/>
  <c r="G227" i="5"/>
  <c r="N227" i="5" s="1"/>
  <c r="F228" i="5"/>
  <c r="M228" i="5" s="1"/>
  <c r="G228" i="5"/>
  <c r="N228" i="5" s="1"/>
  <c r="F229" i="5"/>
  <c r="M229" i="5" s="1"/>
  <c r="G229" i="5"/>
  <c r="N229" i="5" s="1"/>
  <c r="F230" i="5"/>
  <c r="M230" i="5" s="1"/>
  <c r="G230" i="5"/>
  <c r="N230" i="5" s="1"/>
  <c r="F231" i="5"/>
  <c r="M231" i="5" s="1"/>
  <c r="G231" i="5"/>
  <c r="N231" i="5" s="1"/>
  <c r="F232" i="5"/>
  <c r="M232" i="5" s="1"/>
  <c r="G232" i="5"/>
  <c r="N232" i="5" s="1"/>
  <c r="F233" i="5"/>
  <c r="M233" i="5" s="1"/>
  <c r="G233" i="5"/>
  <c r="N233" i="5" s="1"/>
  <c r="F234" i="5"/>
  <c r="M234" i="5" s="1"/>
  <c r="G234" i="5"/>
  <c r="N234" i="5" s="1"/>
  <c r="F235" i="5"/>
  <c r="M235" i="5" s="1"/>
  <c r="G235" i="5"/>
  <c r="N235" i="5" s="1"/>
  <c r="F236" i="5"/>
  <c r="M236" i="5" s="1"/>
  <c r="G236" i="5"/>
  <c r="N236" i="5" s="1"/>
  <c r="F237" i="5"/>
  <c r="M237" i="5" s="1"/>
  <c r="G237" i="5"/>
  <c r="N237" i="5" s="1"/>
  <c r="F238" i="5"/>
  <c r="M238" i="5" s="1"/>
  <c r="G238" i="5"/>
  <c r="N238" i="5" s="1"/>
  <c r="F239" i="5"/>
  <c r="M239" i="5" s="1"/>
  <c r="G239" i="5"/>
  <c r="N239" i="5" s="1"/>
  <c r="F240" i="5"/>
  <c r="M240" i="5" s="1"/>
  <c r="G240" i="5"/>
  <c r="N240" i="5" s="1"/>
  <c r="F241" i="5"/>
  <c r="M241" i="5" s="1"/>
  <c r="G241" i="5"/>
  <c r="N241" i="5" s="1"/>
  <c r="F242" i="5"/>
  <c r="M242" i="5" s="1"/>
  <c r="G242" i="5"/>
  <c r="N242" i="5" s="1"/>
  <c r="G3" i="5"/>
  <c r="N3" i="5" s="1"/>
  <c r="F3" i="5"/>
  <c r="M3" i="5" s="1"/>
  <c r="H4" i="5"/>
  <c r="O4" i="5" s="1"/>
  <c r="H5" i="5"/>
  <c r="O5" i="5" s="1"/>
  <c r="H6" i="5"/>
  <c r="O6" i="5" s="1"/>
  <c r="H7" i="5"/>
  <c r="O7" i="5" s="1"/>
  <c r="H8" i="5"/>
  <c r="O8" i="5" s="1"/>
  <c r="H9" i="5"/>
  <c r="O9" i="5" s="1"/>
  <c r="H10" i="5"/>
  <c r="O10" i="5" s="1"/>
  <c r="H11" i="5"/>
  <c r="O11" i="5" s="1"/>
  <c r="H12" i="5"/>
  <c r="O12" i="5" s="1"/>
  <c r="H13" i="5"/>
  <c r="O13" i="5" s="1"/>
  <c r="H14" i="5"/>
  <c r="O14" i="5" s="1"/>
  <c r="H15" i="5"/>
  <c r="O15" i="5" s="1"/>
  <c r="H16" i="5"/>
  <c r="O16" i="5" s="1"/>
  <c r="H17" i="5"/>
  <c r="O17" i="5" s="1"/>
  <c r="H18" i="5"/>
  <c r="O18" i="5" s="1"/>
  <c r="H19" i="5"/>
  <c r="O19" i="5" s="1"/>
  <c r="H20" i="5"/>
  <c r="O20" i="5" s="1"/>
  <c r="H21" i="5"/>
  <c r="O21" i="5" s="1"/>
  <c r="H22" i="5"/>
  <c r="O22" i="5" s="1"/>
  <c r="H23" i="5"/>
  <c r="O23" i="5" s="1"/>
  <c r="H24" i="5"/>
  <c r="O24" i="5" s="1"/>
  <c r="H25" i="5"/>
  <c r="O25" i="5" s="1"/>
  <c r="H26" i="5"/>
  <c r="O26" i="5" s="1"/>
  <c r="H27" i="5"/>
  <c r="O27" i="5" s="1"/>
  <c r="H28" i="5"/>
  <c r="O28" i="5" s="1"/>
  <c r="H29" i="5"/>
  <c r="O29" i="5" s="1"/>
  <c r="H30" i="5"/>
  <c r="O30" i="5" s="1"/>
  <c r="H31" i="5"/>
  <c r="O31" i="5" s="1"/>
  <c r="H32" i="5"/>
  <c r="O32" i="5" s="1"/>
  <c r="H33" i="5"/>
  <c r="O33" i="5" s="1"/>
  <c r="H34" i="5"/>
  <c r="O34" i="5" s="1"/>
  <c r="H35" i="5"/>
  <c r="O35" i="5" s="1"/>
  <c r="H36" i="5"/>
  <c r="O36" i="5" s="1"/>
  <c r="H37" i="5"/>
  <c r="O37" i="5" s="1"/>
  <c r="H38" i="5"/>
  <c r="O38" i="5" s="1"/>
  <c r="H39" i="5"/>
  <c r="O39" i="5" s="1"/>
  <c r="H40" i="5"/>
  <c r="O40" i="5" s="1"/>
  <c r="H41" i="5"/>
  <c r="O41" i="5" s="1"/>
  <c r="H42" i="5"/>
  <c r="O42" i="5" s="1"/>
  <c r="H43" i="5"/>
  <c r="O43" i="5" s="1"/>
  <c r="H44" i="5"/>
  <c r="O44" i="5" s="1"/>
  <c r="H45" i="5"/>
  <c r="O45" i="5" s="1"/>
  <c r="H46" i="5"/>
  <c r="O46" i="5" s="1"/>
  <c r="H47" i="5"/>
  <c r="O47" i="5" s="1"/>
  <c r="H48" i="5"/>
  <c r="O48" i="5" s="1"/>
  <c r="H49" i="5"/>
  <c r="O49" i="5" s="1"/>
  <c r="H50" i="5"/>
  <c r="O50" i="5" s="1"/>
  <c r="H51" i="5"/>
  <c r="O51" i="5" s="1"/>
  <c r="H52" i="5"/>
  <c r="O52" i="5" s="1"/>
  <c r="H53" i="5"/>
  <c r="O53" i="5" s="1"/>
  <c r="H54" i="5"/>
  <c r="O54" i="5" s="1"/>
  <c r="H55" i="5"/>
  <c r="O55" i="5" s="1"/>
  <c r="H56" i="5"/>
  <c r="O56" i="5" s="1"/>
  <c r="H57" i="5"/>
  <c r="O57" i="5" s="1"/>
  <c r="H58" i="5"/>
  <c r="O58" i="5" s="1"/>
  <c r="H59" i="5"/>
  <c r="O59" i="5" s="1"/>
  <c r="H60" i="5"/>
  <c r="O60" i="5" s="1"/>
  <c r="H61" i="5"/>
  <c r="O61" i="5" s="1"/>
  <c r="H62" i="5"/>
  <c r="O62" i="5" s="1"/>
  <c r="H63" i="5"/>
  <c r="O63" i="5" s="1"/>
  <c r="H64" i="5"/>
  <c r="O64" i="5" s="1"/>
  <c r="H65" i="5"/>
  <c r="O65" i="5" s="1"/>
  <c r="H66" i="5"/>
  <c r="O66" i="5" s="1"/>
  <c r="H67" i="5"/>
  <c r="O67" i="5" s="1"/>
  <c r="H68" i="5"/>
  <c r="O68" i="5" s="1"/>
  <c r="H69" i="5"/>
  <c r="O69" i="5" s="1"/>
  <c r="H70" i="5"/>
  <c r="O70" i="5" s="1"/>
  <c r="H71" i="5"/>
  <c r="O71" i="5" s="1"/>
  <c r="H72" i="5"/>
  <c r="O72" i="5" s="1"/>
  <c r="H73" i="5"/>
  <c r="O73" i="5" s="1"/>
  <c r="H74" i="5"/>
  <c r="O74" i="5" s="1"/>
  <c r="H75" i="5"/>
  <c r="O75" i="5" s="1"/>
  <c r="H76" i="5"/>
  <c r="O76" i="5" s="1"/>
  <c r="H77" i="5"/>
  <c r="O77" i="5" s="1"/>
  <c r="H78" i="5"/>
  <c r="O78" i="5" s="1"/>
  <c r="H79" i="5"/>
  <c r="O79" i="5" s="1"/>
  <c r="H80" i="5"/>
  <c r="O80" i="5" s="1"/>
  <c r="H81" i="5"/>
  <c r="O81" i="5" s="1"/>
  <c r="H82" i="5"/>
  <c r="O82" i="5" s="1"/>
  <c r="H83" i="5"/>
  <c r="O83" i="5" s="1"/>
  <c r="H84" i="5"/>
  <c r="O84" i="5" s="1"/>
  <c r="H85" i="5"/>
  <c r="O85" i="5" s="1"/>
  <c r="H86" i="5"/>
  <c r="O86" i="5" s="1"/>
  <c r="H87" i="5"/>
  <c r="O87" i="5" s="1"/>
  <c r="H88" i="5"/>
  <c r="O88" i="5" s="1"/>
  <c r="H89" i="5"/>
  <c r="O89" i="5" s="1"/>
  <c r="H90" i="5"/>
  <c r="O90" i="5" s="1"/>
  <c r="H91" i="5"/>
  <c r="O91" i="5" s="1"/>
  <c r="H92" i="5"/>
  <c r="O92" i="5" s="1"/>
  <c r="H93" i="5"/>
  <c r="O93" i="5" s="1"/>
  <c r="H94" i="5"/>
  <c r="O94" i="5" s="1"/>
  <c r="H95" i="5"/>
  <c r="O95" i="5" s="1"/>
  <c r="H96" i="5"/>
  <c r="O96" i="5" s="1"/>
  <c r="H97" i="5"/>
  <c r="O97" i="5" s="1"/>
  <c r="H98" i="5"/>
  <c r="O98" i="5" s="1"/>
  <c r="H99" i="5"/>
  <c r="O99" i="5" s="1"/>
  <c r="H100" i="5"/>
  <c r="O100" i="5" s="1"/>
  <c r="H101" i="5"/>
  <c r="O101" i="5" s="1"/>
  <c r="H102" i="5"/>
  <c r="O102" i="5" s="1"/>
  <c r="H103" i="5"/>
  <c r="O103" i="5" s="1"/>
  <c r="H104" i="5"/>
  <c r="O104" i="5" s="1"/>
  <c r="H105" i="5"/>
  <c r="O105" i="5" s="1"/>
  <c r="H106" i="5"/>
  <c r="O106" i="5" s="1"/>
  <c r="H107" i="5"/>
  <c r="O107" i="5" s="1"/>
  <c r="H108" i="5"/>
  <c r="O108" i="5" s="1"/>
  <c r="H109" i="5"/>
  <c r="O109" i="5" s="1"/>
  <c r="H110" i="5"/>
  <c r="O110" i="5" s="1"/>
  <c r="H111" i="5"/>
  <c r="O111" i="5" s="1"/>
  <c r="H112" i="5"/>
  <c r="O112" i="5" s="1"/>
  <c r="H113" i="5"/>
  <c r="O113" i="5" s="1"/>
  <c r="H114" i="5"/>
  <c r="O114" i="5" s="1"/>
  <c r="H115" i="5"/>
  <c r="O115" i="5" s="1"/>
  <c r="H116" i="5"/>
  <c r="O116" i="5" s="1"/>
  <c r="H117" i="5"/>
  <c r="O117" i="5" s="1"/>
  <c r="H118" i="5"/>
  <c r="O118" i="5" s="1"/>
  <c r="H119" i="5"/>
  <c r="O119" i="5" s="1"/>
  <c r="H120" i="5"/>
  <c r="O120" i="5" s="1"/>
  <c r="H121" i="5"/>
  <c r="O121" i="5" s="1"/>
  <c r="H122" i="5"/>
  <c r="O122" i="5" s="1"/>
  <c r="H123" i="5"/>
  <c r="O123" i="5" s="1"/>
  <c r="H124" i="5"/>
  <c r="O124" i="5" s="1"/>
  <c r="H125" i="5"/>
  <c r="O125" i="5" s="1"/>
  <c r="H126" i="5"/>
  <c r="O126" i="5" s="1"/>
  <c r="H127" i="5"/>
  <c r="O127" i="5" s="1"/>
  <c r="H128" i="5"/>
  <c r="O128" i="5" s="1"/>
  <c r="H129" i="5"/>
  <c r="O129" i="5" s="1"/>
  <c r="H130" i="5"/>
  <c r="O130" i="5" s="1"/>
  <c r="H131" i="5"/>
  <c r="O131" i="5" s="1"/>
  <c r="H132" i="5"/>
  <c r="O132" i="5" s="1"/>
  <c r="H133" i="5"/>
  <c r="O133" i="5" s="1"/>
  <c r="H134" i="5"/>
  <c r="O134" i="5" s="1"/>
  <c r="H135" i="5"/>
  <c r="O135" i="5" s="1"/>
  <c r="H136" i="5"/>
  <c r="O136" i="5" s="1"/>
  <c r="H137" i="5"/>
  <c r="O137" i="5" s="1"/>
  <c r="H138" i="5"/>
  <c r="O138" i="5" s="1"/>
  <c r="H139" i="5"/>
  <c r="O139" i="5" s="1"/>
  <c r="H140" i="5"/>
  <c r="O140" i="5" s="1"/>
  <c r="H141" i="5"/>
  <c r="O141" i="5" s="1"/>
  <c r="H142" i="5"/>
  <c r="O142" i="5" s="1"/>
  <c r="H143" i="5"/>
  <c r="O143" i="5" s="1"/>
  <c r="H144" i="5"/>
  <c r="O144" i="5" s="1"/>
  <c r="H145" i="5"/>
  <c r="O145" i="5" s="1"/>
  <c r="H146" i="5"/>
  <c r="O146" i="5" s="1"/>
  <c r="H147" i="5"/>
  <c r="O147" i="5" s="1"/>
  <c r="H148" i="5"/>
  <c r="O148" i="5" s="1"/>
  <c r="H149" i="5"/>
  <c r="O149" i="5" s="1"/>
  <c r="H150" i="5"/>
  <c r="O150" i="5" s="1"/>
  <c r="H151" i="5"/>
  <c r="O151" i="5" s="1"/>
  <c r="H152" i="5"/>
  <c r="O152" i="5" s="1"/>
  <c r="H153" i="5"/>
  <c r="O153" i="5" s="1"/>
  <c r="H154" i="5"/>
  <c r="O154" i="5" s="1"/>
  <c r="H155" i="5"/>
  <c r="O155" i="5" s="1"/>
  <c r="H156" i="5"/>
  <c r="O156" i="5" s="1"/>
  <c r="H157" i="5"/>
  <c r="O157" i="5" s="1"/>
  <c r="H158" i="5"/>
  <c r="O158" i="5" s="1"/>
  <c r="H159" i="5"/>
  <c r="O159" i="5" s="1"/>
  <c r="H160" i="5"/>
  <c r="O160" i="5" s="1"/>
  <c r="H161" i="5"/>
  <c r="O161" i="5" s="1"/>
  <c r="H162" i="5"/>
  <c r="O162" i="5" s="1"/>
  <c r="H163" i="5"/>
  <c r="O163" i="5" s="1"/>
  <c r="H164" i="5"/>
  <c r="O164" i="5" s="1"/>
  <c r="H165" i="5"/>
  <c r="O165" i="5" s="1"/>
  <c r="H166" i="5"/>
  <c r="O166" i="5" s="1"/>
  <c r="H167" i="5"/>
  <c r="O167" i="5" s="1"/>
  <c r="H168" i="5"/>
  <c r="O168" i="5" s="1"/>
  <c r="H169" i="5"/>
  <c r="O169" i="5" s="1"/>
  <c r="H170" i="5"/>
  <c r="O170" i="5" s="1"/>
  <c r="H171" i="5"/>
  <c r="O171" i="5" s="1"/>
  <c r="H172" i="5"/>
  <c r="O172" i="5" s="1"/>
  <c r="H173" i="5"/>
  <c r="O173" i="5" s="1"/>
  <c r="H174" i="5"/>
  <c r="O174" i="5" s="1"/>
  <c r="H175" i="5"/>
  <c r="O175" i="5" s="1"/>
  <c r="H176" i="5"/>
  <c r="O176" i="5" s="1"/>
  <c r="H177" i="5"/>
  <c r="O177" i="5" s="1"/>
  <c r="H178" i="5"/>
  <c r="O178" i="5" s="1"/>
  <c r="H179" i="5"/>
  <c r="O179" i="5" s="1"/>
  <c r="H180" i="5"/>
  <c r="O180" i="5" s="1"/>
  <c r="H181" i="5"/>
  <c r="O181" i="5" s="1"/>
  <c r="H182" i="5"/>
  <c r="O182" i="5" s="1"/>
  <c r="H183" i="5"/>
  <c r="O183" i="5" s="1"/>
  <c r="H184" i="5"/>
  <c r="O184" i="5" s="1"/>
  <c r="H185" i="5"/>
  <c r="O185" i="5" s="1"/>
  <c r="H186" i="5"/>
  <c r="O186" i="5" s="1"/>
  <c r="H187" i="5"/>
  <c r="O187" i="5" s="1"/>
  <c r="H188" i="5"/>
  <c r="O188" i="5" s="1"/>
  <c r="H189" i="5"/>
  <c r="O189" i="5" s="1"/>
  <c r="H190" i="5"/>
  <c r="O190" i="5" s="1"/>
  <c r="H191" i="5"/>
  <c r="O191" i="5" s="1"/>
  <c r="H192" i="5"/>
  <c r="O192" i="5" s="1"/>
  <c r="H193" i="5"/>
  <c r="O193" i="5" s="1"/>
  <c r="H194" i="5"/>
  <c r="O194" i="5" s="1"/>
  <c r="H195" i="5"/>
  <c r="O195" i="5" s="1"/>
  <c r="H196" i="5"/>
  <c r="O196" i="5" s="1"/>
  <c r="H197" i="5"/>
  <c r="O197" i="5" s="1"/>
  <c r="H198" i="5"/>
  <c r="O198" i="5" s="1"/>
  <c r="H199" i="5"/>
  <c r="O199" i="5" s="1"/>
  <c r="H200" i="5"/>
  <c r="O200" i="5" s="1"/>
  <c r="H201" i="5"/>
  <c r="O201" i="5" s="1"/>
  <c r="H202" i="5"/>
  <c r="O202" i="5" s="1"/>
  <c r="H203" i="5"/>
  <c r="O203" i="5" s="1"/>
  <c r="H204" i="5"/>
  <c r="O204" i="5" s="1"/>
  <c r="H205" i="5"/>
  <c r="O205" i="5" s="1"/>
  <c r="H206" i="5"/>
  <c r="O206" i="5" s="1"/>
  <c r="H207" i="5"/>
  <c r="O207" i="5" s="1"/>
  <c r="H208" i="5"/>
  <c r="O208" i="5" s="1"/>
  <c r="H209" i="5"/>
  <c r="O209" i="5" s="1"/>
  <c r="H210" i="5"/>
  <c r="O210" i="5" s="1"/>
  <c r="H211" i="5"/>
  <c r="O211" i="5" s="1"/>
  <c r="H212" i="5"/>
  <c r="O212" i="5" s="1"/>
  <c r="H213" i="5"/>
  <c r="O213" i="5" s="1"/>
  <c r="H214" i="5"/>
  <c r="O214" i="5" s="1"/>
  <c r="H215" i="5"/>
  <c r="O215" i="5" s="1"/>
  <c r="H216" i="5"/>
  <c r="O216" i="5" s="1"/>
  <c r="H217" i="5"/>
  <c r="O217" i="5" s="1"/>
  <c r="H218" i="5"/>
  <c r="O218" i="5" s="1"/>
  <c r="H219" i="5"/>
  <c r="O219" i="5" s="1"/>
  <c r="H220" i="5"/>
  <c r="O220" i="5" s="1"/>
  <c r="H221" i="5"/>
  <c r="O221" i="5" s="1"/>
  <c r="H222" i="5"/>
  <c r="O222" i="5" s="1"/>
  <c r="H223" i="5"/>
  <c r="O223" i="5" s="1"/>
  <c r="H224" i="5"/>
  <c r="O224" i="5" s="1"/>
  <c r="H225" i="5"/>
  <c r="O225" i="5" s="1"/>
  <c r="H226" i="5"/>
  <c r="O226" i="5" s="1"/>
  <c r="H227" i="5"/>
  <c r="O227" i="5" s="1"/>
  <c r="H228" i="5"/>
  <c r="O228" i="5" s="1"/>
  <c r="H229" i="5"/>
  <c r="O229" i="5" s="1"/>
  <c r="H230" i="5"/>
  <c r="O230" i="5" s="1"/>
  <c r="H231" i="5"/>
  <c r="O231" i="5" s="1"/>
  <c r="H232" i="5"/>
  <c r="O232" i="5" s="1"/>
  <c r="H233" i="5"/>
  <c r="O233" i="5" s="1"/>
  <c r="H234" i="5"/>
  <c r="O234" i="5" s="1"/>
  <c r="H235" i="5"/>
  <c r="O235" i="5" s="1"/>
  <c r="H236" i="5"/>
  <c r="O236" i="5" s="1"/>
  <c r="H237" i="5"/>
  <c r="O237" i="5" s="1"/>
  <c r="H238" i="5"/>
  <c r="O238" i="5" s="1"/>
  <c r="H239" i="5"/>
  <c r="O239" i="5" s="1"/>
  <c r="H240" i="5"/>
  <c r="O240" i="5" s="1"/>
  <c r="H241" i="5"/>
  <c r="O241" i="5" s="1"/>
  <c r="H242" i="5"/>
  <c r="O242" i="5" s="1"/>
  <c r="H3" i="5"/>
  <c r="O3" i="5" s="1"/>
  <c r="G17" i="7" l="1"/>
  <c r="G21" i="7" s="1"/>
  <c r="N7" i="7"/>
  <c r="O7" i="7" s="1"/>
  <c r="O11" i="7" s="1"/>
</calcChain>
</file>

<file path=xl/sharedStrings.xml><?xml version="1.0" encoding="utf-8"?>
<sst xmlns="http://schemas.openxmlformats.org/spreadsheetml/2006/main" count="63248" uniqueCount="151">
  <si>
    <t xml:space="preserve"> Duration Mean:</t>
  </si>
  <si>
    <t xml:space="preserve"> GPU Time 1 Mean:</t>
  </si>
  <si>
    <t xml:space="preserve"> GPU Time 2 Mean:</t>
  </si>
  <si>
    <t xml:space="preserve"> GPU Time 3 Mean:</t>
  </si>
  <si>
    <t xml:space="preserve"> GPU Time 4 Mean:</t>
  </si>
  <si>
    <t xml:space="preserve"> GPU Time 5 Mean:</t>
  </si>
  <si>
    <t xml:space="preserve"> GPU Time 6 Mean:</t>
  </si>
  <si>
    <t xml:space="preserve"> GPU Time 7 Mean:</t>
  </si>
  <si>
    <t xml:space="preserve"> GPU Time 8 Mean:</t>
  </si>
  <si>
    <t xml:space="preserve"> Global Min Mean:</t>
  </si>
  <si>
    <t xml:space="preserve"> Global Max Mean:</t>
  </si>
  <si>
    <t xml:space="preserve"> Hash Fail Count Mean:</t>
  </si>
  <si>
    <t>CUDA opt Time</t>
  </si>
  <si>
    <t>CUDA opt_one_GPU</t>
  </si>
  <si>
    <t>non CUDA Time</t>
  </si>
  <si>
    <t>Classic ACO</t>
  </si>
  <si>
    <t>omp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</si>
  <si>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</si>
  <si>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</si>
  <si>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</si>
  <si>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</si>
  <si>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</si>
  <si>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ACOCCyN_KOL_ITERATION: 50</t>
  </si>
  <si>
    <t>Time CUDA Time:</t>
  </si>
  <si>
    <t>sec</t>
  </si>
  <si>
    <t>Time CUDA opt:</t>
  </si>
  <si>
    <t>Time CUDA opt Time:</t>
  </si>
  <si>
    <t>Time non CUDA_time</t>
  </si>
  <si>
    <t xml:space="preserve"> </t>
  </si>
  <si>
    <t>Time non CUDA_time:</t>
  </si>
  <si>
    <t>Time classical ACO</t>
  </si>
  <si>
    <t>Time Classic ACO:</t>
  </si>
  <si>
    <t>Time omp:</t>
  </si>
  <si>
    <t>PARAMETR_SIZE: 336</t>
  </si>
  <si>
    <t xml:space="preserve"> NAME_FILE_GRAPH: Parametr_Graph/test336,txt</t>
  </si>
  <si>
    <t xml:space="preserve"> PARAMETR_RO: 0,999</t>
  </si>
  <si>
    <t>T_Delt</t>
  </si>
  <si>
    <t>T1</t>
  </si>
  <si>
    <t>T2</t>
  </si>
  <si>
    <t>T3</t>
  </si>
  <si>
    <t>T_start</t>
  </si>
  <si>
    <t>Norm</t>
  </si>
  <si>
    <t>T_OF</t>
  </si>
  <si>
    <t>T_Hash_Save</t>
  </si>
  <si>
    <t>T_Hash_Search</t>
  </si>
  <si>
    <t>T_Search_agent</t>
  </si>
  <si>
    <t>T_Hash_Total</t>
  </si>
  <si>
    <t>CI</t>
  </si>
  <si>
    <t>Доверит интервал</t>
  </si>
  <si>
    <t>дисп</t>
  </si>
  <si>
    <t>МО</t>
  </si>
  <si>
    <t>накопительная</t>
  </si>
  <si>
    <t>summ</t>
  </si>
  <si>
    <t>Дисперсия</t>
  </si>
  <si>
    <t>CI +/-</t>
  </si>
  <si>
    <t>2 этап/ общее</t>
  </si>
  <si>
    <t>станд отклон</t>
  </si>
  <si>
    <t>Ускорение по отношению к классическому</t>
  </si>
  <si>
    <t>Отношение второго этапа</t>
  </si>
  <si>
    <t>ДИ</t>
  </si>
  <si>
    <t>Отношение с хэш и без</t>
  </si>
  <si>
    <t>Дисп</t>
  </si>
  <si>
    <t>Время на один параметр</t>
  </si>
  <si>
    <t>CUDA opt ant</t>
  </si>
  <si>
    <t>Time CUDA opt ant:</t>
  </si>
  <si>
    <t>CUDA Time</t>
  </si>
  <si>
    <t>CUDA ant par</t>
  </si>
  <si>
    <t>CUDA ant add CPU Time</t>
  </si>
  <si>
    <t>CUDA opt ant par</t>
  </si>
  <si>
    <t>Device 0: NVIDIA GeForce RTX 3060 Laptop GPU</t>
  </si>
  <si>
    <t xml:space="preserve"> Max thread in blocks by axis: (1024, 1024, 64)</t>
  </si>
  <si>
    <t xml:space="preserve"> Max blocks by axis: (2147483647, 65535, 65535)</t>
  </si>
  <si>
    <t>Time CUDA time:</t>
  </si>
  <si>
    <t>Time CUDA ant par:</t>
  </si>
  <si>
    <t>Time CUDA ant add CPU Time:</t>
  </si>
  <si>
    <t>Time CUDA opt ant par:</t>
  </si>
  <si>
    <t>T</t>
  </si>
  <si>
    <t>W</t>
  </si>
  <si>
    <t>Z</t>
  </si>
  <si>
    <t>Q</t>
  </si>
  <si>
    <t>AC</t>
  </si>
  <si>
    <t>t4</t>
  </si>
  <si>
    <t>t5</t>
  </si>
  <si>
    <t>t6</t>
  </si>
  <si>
    <t>t7</t>
  </si>
  <si>
    <t>t8</t>
  </si>
  <si>
    <t>t5=t6</t>
  </si>
  <si>
    <t>t4=t1</t>
  </si>
  <si>
    <t>Не равно, сильнее отличие</t>
  </si>
  <si>
    <t xml:space="preserve">Сумм </t>
  </si>
  <si>
    <t>делт</t>
  </si>
  <si>
    <t>T2 делт</t>
  </si>
  <si>
    <t>T_Start</t>
  </si>
  <si>
    <t>Вер-ть</t>
  </si>
  <si>
    <t>Итераций</t>
  </si>
  <si>
    <t>М_промахов</t>
  </si>
  <si>
    <t>Итер за промахи</t>
  </si>
  <si>
    <t>Итого</t>
  </si>
  <si>
    <t>T_iter_dop</t>
  </si>
  <si>
    <t>T_OF_Delt</t>
  </si>
  <si>
    <t>non CUDA transp Time</t>
  </si>
  <si>
    <t>non CUDA transp_AVX Time</t>
  </si>
  <si>
    <t>non CUDA transp_AVX_OMP Time</t>
  </si>
  <si>
    <t>CUDA ant add CPU_AVX_transp Time</t>
  </si>
  <si>
    <t>Time non CUDA_transp_time</t>
  </si>
  <si>
    <t>Time non CUDA_transp_time:</t>
  </si>
  <si>
    <t>Time non CUDA_transp_AVX_time</t>
  </si>
  <si>
    <t>Time non CUDA_transp_AVX_time:</t>
  </si>
  <si>
    <t>Time non CUDA_transp_AVX_OMP_time</t>
  </si>
  <si>
    <t>Time non CUDA_transp_AVX_OMP_time:</t>
  </si>
  <si>
    <t>Time CUDA ant add CPU_AVX_transp Time:</t>
  </si>
  <si>
    <t>Time CUDA Const:</t>
  </si>
  <si>
    <t>Time CUDA ant const:</t>
  </si>
  <si>
    <t>Time CUDA ant Const:</t>
  </si>
  <si>
    <t>Time CUDA ant par const:</t>
  </si>
  <si>
    <t>Time CUDA ant par Const:</t>
  </si>
  <si>
    <t>Time CUDA ant add CPU Const:</t>
  </si>
  <si>
    <t>Time CUDA opt Const:</t>
  </si>
  <si>
    <t>Time CUDA opt ant const:</t>
  </si>
  <si>
    <t>Time CUDA opt ant Const:</t>
  </si>
  <si>
    <t>Time CUDA opt ant par const:</t>
  </si>
  <si>
    <t>Time CUDA opt ant par Const:</t>
  </si>
  <si>
    <t>CUDA opt_one_GPU ant</t>
  </si>
  <si>
    <t>CUDA opt_one_GPU ant local</t>
  </si>
  <si>
    <t>CUDA Const</t>
  </si>
  <si>
    <t>CUDA ant Const</t>
  </si>
  <si>
    <t>CUDA ant par Const</t>
  </si>
  <si>
    <t>CUDA ant add CPU Const</t>
  </si>
  <si>
    <t>CUDA opt Const</t>
  </si>
  <si>
    <t>CUDA opt ant Const</t>
  </si>
  <si>
    <t>CUDA opt ant par Const</t>
  </si>
  <si>
    <t>CUDA ant par global</t>
  </si>
  <si>
    <t>CUDA ant add CPU Time global</t>
  </si>
  <si>
    <t>CUDA opt ant par global</t>
  </si>
  <si>
    <t>Time non CUDA AVX time 4</t>
  </si>
  <si>
    <t>Time non CUDA AVX add CPU time 4</t>
  </si>
  <si>
    <t xml:space="preserve"> Max thread in blocks: 1024 Total Global Memory: 6143,5 MB Shared Memory per Block: 49152 bytes Constant Memory: 65536 bytes Registers per Block: 65536 Warp Size: 32 Compute Capability: 8,6 Can Map Host Memory: Yes Clock Rate: 1425 MHz L2 Cache Size: 3145728 bytes Multiprocessor Count: 30</t>
  </si>
  <si>
    <t>Time CUDA ant par not f:</t>
  </si>
  <si>
    <t>Time CUDA ant par sort:</t>
  </si>
  <si>
    <t>CUDA ant par not f</t>
  </si>
  <si>
    <t>CUDA ant par sort</t>
  </si>
  <si>
    <t>Time CUDA ant par random CPU:</t>
  </si>
  <si>
    <t xml:space="preserve"> PARAMETR_SIZE_ONE_X: 21</t>
  </si>
  <si>
    <t xml:space="preserve"> TYPE_ACO: 1</t>
  </si>
  <si>
    <t xml:space="preserve"> FUNCTION: SHAFFERA </t>
  </si>
  <si>
    <t xml:space="preserve"> ANT_SIZE: 1000</t>
  </si>
  <si>
    <t xml:space="preserve"> ANT_SIZE: 1500</t>
  </si>
  <si>
    <t xml:space="preserve"> ANT_SIZE: 2000</t>
  </si>
  <si>
    <t xml:space="preserve"> ANT_SIZE: 2500</t>
  </si>
  <si>
    <t xml:space="preserve"> ANT_SIZE: 3000</t>
  </si>
  <si>
    <t xml:space="preserve"> ANT_SIZE: 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</si>
</sst>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3" borderId="0" xfId="0" applyNumberFormat="1" applyFill="1"/>
    <xf numFmtId="2" fontId="0" fillId="2" borderId="0" xfId="0" applyNumberFormat="1" applyFill="1"/>
    <xf numFmtId="164" fontId="0" fillId="0" borderId="0" xfId="0" applyNumberFormat="1"/>
    <xf numFmtId="11" fontId="0" fillId="0" borderId="0" xfId="0" applyNumberFormat="1"/>
    <xf numFmtId="10" fontId="0" fillId="0" borderId="0" xfId="0" applyNumberFormat="1"/>
    <xf numFmtId="17" fontId="0" fillId="0" borderId="0" xfId="0" applyNumberFormat="1"/>
    <xf numFmtId="0" fontId="1" fillId="0" borderId="0" xfId="0" applyFont="1"/>
    <xf numFmtId="2" fontId="1" fillId="0" borderId="0" xfId="0" applyNumberFormat="1" applyFont="1"/>
    <xf numFmtId="2" fontId="0" fillId="0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'336 end'!$C$31:$C$90</c:f>
              <c:strCache>
                <c:ptCount val="60"/>
                <c:pt idx="0">
                  <c:v>CUDA Time</c:v>
                </c:pt>
                <c:pt idx="1">
                  <c:v>CUDA ant par</c:v>
                </c:pt>
                <c:pt idx="2">
                  <c:v>CUDA ant add CPU Time</c:v>
                </c:pt>
                <c:pt idx="3">
                  <c:v>CUDA opt Time</c:v>
                </c:pt>
                <c:pt idx="4">
                  <c:v>CUDA opt ant</c:v>
                </c:pt>
                <c:pt idx="5">
                  <c:v>CUDA opt ant par</c:v>
                </c:pt>
                <c:pt idx="6">
                  <c:v>non CUDA Time</c:v>
                </c:pt>
                <c:pt idx="7">
                  <c:v>Classic ACO</c:v>
                </c:pt>
                <c:pt idx="8">
                  <c:v>omp</c:v>
                </c:pt>
                <c:pt idx="9">
                  <c:v>non CUDA transp Time</c:v>
                </c:pt>
                <c:pt idx="10">
                  <c:v>non CUDA transp_AVX Time</c:v>
                </c:pt>
                <c:pt idx="11">
                  <c:v>non CUDA transp_AVX_OMP Time</c:v>
                </c:pt>
                <c:pt idx="12">
                  <c:v>CUDA ant add CPU_AVX_transp Time</c:v>
                </c:pt>
                <c:pt idx="13">
                  <c:v>CUDA Const</c:v>
                </c:pt>
                <c:pt idx="14">
                  <c:v>CUDA ant Const</c:v>
                </c:pt>
                <c:pt idx="15">
                  <c:v>CUDA ant par Const</c:v>
                </c:pt>
                <c:pt idx="16">
                  <c:v>CUDA ant add CPU Const</c:v>
                </c:pt>
                <c:pt idx="17">
                  <c:v>CUDA opt Const</c:v>
                </c:pt>
                <c:pt idx="18">
                  <c:v>CUDA opt ant Const</c:v>
                </c:pt>
                <c:pt idx="19">
                  <c:v>CUDA opt ant par Const</c:v>
                </c:pt>
                <c:pt idx="20">
                  <c:v>CUDA ant par not f</c:v>
                </c:pt>
                <c:pt idx="21">
                  <c:v>CUDA ant par sort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strCache>
            </c:strRef>
          </c:cat>
          <c:val>
            <c:numRef>
              <c:f>'336 end'!$H$31:$H$90</c:f>
              <c:numCache>
                <c:formatCode>0.00</c:formatCode>
                <c:ptCount val="60"/>
                <c:pt idx="0">
                  <c:v>1417.497529</c:v>
                </c:pt>
                <c:pt idx="1">
                  <c:v>1812.698879</c:v>
                </c:pt>
                <c:pt idx="2">
                  <c:v>1344.9496730000001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1258.1934040000001</c:v>
                </c:pt>
                <c:pt idx="7">
                  <c:v>3422.4073539999999</c:v>
                </c:pt>
                <c:pt idx="8">
                  <c:v>1187.4220640000001</c:v>
                </c:pt>
                <c:pt idx="9">
                  <c:v>1013.52739</c:v>
                </c:pt>
                <c:pt idx="10">
                  <c:v>1100.1056880000001</c:v>
                </c:pt>
                <c:pt idx="11">
                  <c:v>1095.1858239999999</c:v>
                </c:pt>
                <c:pt idx="12">
                  <c:v>1133.75325</c:v>
                </c:pt>
                <c:pt idx="13">
                  <c:v>1445.638044</c:v>
                </c:pt>
                <c:pt idx="14">
                  <c:v>1785.3537449999999</c:v>
                </c:pt>
                <c:pt idx="15">
                  <c:v>1812.930764</c:v>
                </c:pt>
                <c:pt idx="16">
                  <c:v>1319.4895260000001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1814.5001830000001</c:v>
                </c:pt>
                <c:pt idx="21">
                  <c:v>1806.8699730000001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0-4F6E-8D6B-C14E704D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749359"/>
        <c:axId val="437748527"/>
      </c:barChart>
      <c:catAx>
        <c:axId val="4377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7748527"/>
        <c:crosses val="autoZero"/>
        <c:auto val="1"/>
        <c:lblAlgn val="ctr"/>
        <c:lblOffset val="100"/>
        <c:noMultiLvlLbl val="0"/>
      </c:catAx>
      <c:valAx>
        <c:axId val="437748527"/>
        <c:scaling>
          <c:orientation val="minMax"/>
          <c:max val="45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774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GPU CUDA модель 1+2+3"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сводное!$D$292:$I$292</c:f>
              <c:numCache>
                <c:formatCode>0.00%</c:formatCode>
                <c:ptCount val="6"/>
                <c:pt idx="0">
                  <c:v>0.93948902031963677</c:v>
                </c:pt>
                <c:pt idx="1">
                  <c:v>0.94624989030087669</c:v>
                </c:pt>
                <c:pt idx="2">
                  <c:v>0.94817379605784347</c:v>
                </c:pt>
                <c:pt idx="3">
                  <c:v>0.94911843927074779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9-4F00-A257-3E753D25DB3A}"/>
            </c:ext>
          </c:extLst>
        </c:ser>
        <c:ser>
          <c:idx val="2"/>
          <c:order val="1"/>
          <c:tx>
            <c:v>GPU CUDA модель 1+2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сводное!$D$293:$I$293</c:f>
              <c:numCache>
                <c:formatCode>0.00%</c:formatCode>
                <c:ptCount val="6"/>
                <c:pt idx="0">
                  <c:v>0.81343401789532577</c:v>
                </c:pt>
                <c:pt idx="1">
                  <c:v>0.71446918291038508</c:v>
                </c:pt>
                <c:pt idx="2">
                  <c:v>0.63799404759201372</c:v>
                </c:pt>
                <c:pt idx="3">
                  <c:v>0.57213725514109892</c:v>
                </c:pt>
                <c:pt idx="4">
                  <c:v>0.52662701611835439</c:v>
                </c:pt>
                <c:pt idx="5">
                  <c:v>0.52662701611835439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9-4F00-A257-3E753D25DB3A}"/>
            </c:ext>
          </c:extLst>
        </c:ser>
        <c:ser>
          <c:idx val="3"/>
          <c:order val="2"/>
          <c:tx>
            <c:v>GPU CUDA модель 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сводное!$D$294:$I$294</c:f>
              <c:numCache>
                <c:formatCode>0.00%</c:formatCode>
                <c:ptCount val="6"/>
                <c:pt idx="0">
                  <c:v>0.75076420772855179</c:v>
                </c:pt>
                <c:pt idx="1">
                  <c:v>0.62043504090163926</c:v>
                </c:pt>
                <c:pt idx="2">
                  <c:v>0.52910671898237183</c:v>
                </c:pt>
                <c:pt idx="3">
                  <c:v>0.45817553739076111</c:v>
                </c:pt>
                <c:pt idx="4">
                  <c:v>0.39338705721118172</c:v>
                </c:pt>
                <c:pt idx="5">
                  <c:v>0.39338705721118172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9-4F00-A257-3E753D25DB3A}"/>
            </c:ext>
          </c:extLst>
        </c:ser>
        <c:ser>
          <c:idx val="4"/>
          <c:order val="3"/>
          <c:tx>
            <c:v>ACO на CPU</c:v>
          </c:tx>
          <c:spPr>
            <a:solidFill>
              <a:srgbClr val="FFC00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сводное!$D$295:$I$295</c:f>
              <c:numCache>
                <c:formatCode>0.00%</c:formatCode>
                <c:ptCount val="6"/>
                <c:pt idx="0">
                  <c:v>0.92509931202657869</c:v>
                </c:pt>
                <c:pt idx="1">
                  <c:v>0.9202892199606918</c:v>
                </c:pt>
                <c:pt idx="2">
                  <c:v>0.91776447945951767</c:v>
                </c:pt>
                <c:pt idx="3">
                  <c:v>0.91814613465798434</c:v>
                </c:pt>
                <c:pt idx="4">
                  <c:v>0.91678202831447664</c:v>
                </c:pt>
                <c:pt idx="5">
                  <c:v>0.91678202831447664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B9-4F00-A257-3E753D25DB3A}"/>
            </c:ext>
          </c:extLst>
        </c:ser>
        <c:ser>
          <c:idx val="5"/>
          <c:order val="4"/>
          <c:tx>
            <c:v>ACO с OpenMP</c:v>
          </c:tx>
          <c:spPr>
            <a:solidFill>
              <a:srgbClr val="7030A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сводное!$D$296:$I$296</c:f>
              <c:numCache>
                <c:formatCode>0.00%</c:formatCode>
                <c:ptCount val="6"/>
                <c:pt idx="0">
                  <c:v>0.9254988467433708</c:v>
                </c:pt>
                <c:pt idx="1">
                  <c:v>0.92604755333948741</c:v>
                </c:pt>
                <c:pt idx="2">
                  <c:v>0.92779077202221694</c:v>
                </c:pt>
                <c:pt idx="3">
                  <c:v>0.92778603099344759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9-4F00-A257-3E753D25DB3A}"/>
            </c:ext>
          </c:extLst>
        </c:ser>
        <c:ser>
          <c:idx val="6"/>
          <c:order val="5"/>
          <c:tx>
            <c:v>Классический ACO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сводное!$D$291:$I$291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сводное!$D$297:$I$297</c:f>
              <c:numCache>
                <c:formatCode>0.00%</c:formatCode>
                <c:ptCount val="6"/>
                <c:pt idx="0">
                  <c:v>0.93137285038847772</c:v>
                </c:pt>
                <c:pt idx="1">
                  <c:v>0.93196303873533137</c:v>
                </c:pt>
                <c:pt idx="2">
                  <c:v>0.93168314240001338</c:v>
                </c:pt>
                <c:pt idx="3">
                  <c:v>0.93209081200277788</c:v>
                </c:pt>
                <c:pt idx="4">
                  <c:v>0.93215601919717417</c:v>
                </c:pt>
                <c:pt idx="5">
                  <c:v>0.93215601919717417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9-4F00-A257-3E753D25D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410336"/>
        <c:axId val="218407424"/>
      </c:barChart>
      <c:catAx>
        <c:axId val="2184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407424"/>
        <c:crosses val="autoZero"/>
        <c:auto val="1"/>
        <c:lblAlgn val="ctr"/>
        <c:lblOffset val="100"/>
        <c:noMultiLvlLbl val="0"/>
      </c:catAx>
      <c:valAx>
        <c:axId val="218407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4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GPU CUDA модель 1+2+3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сводное!$D$299:$I$299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8-4E47-B233-F4A85A78B65E}"/>
            </c:ext>
          </c:extLst>
        </c:ser>
        <c:ser>
          <c:idx val="1"/>
          <c:order val="1"/>
          <c:tx>
            <c:v>GPU CUDA модель 1+2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сводное!$D$300:$I$300</c:f>
              <c:numCache>
                <c:formatCode>0.00%</c:formatCode>
                <c:ptCount val="6"/>
                <c:pt idx="0">
                  <c:v>0.9383009734929626</c:v>
                </c:pt>
                <c:pt idx="1">
                  <c:v>0.94570949755980549</c:v>
                </c:pt>
                <c:pt idx="2">
                  <c:v>0.9477202233411014</c:v>
                </c:pt>
                <c:pt idx="3">
                  <c:v>0.94743028439917709</c:v>
                </c:pt>
                <c:pt idx="4">
                  <c:v>0.9484091073179961</c:v>
                </c:pt>
                <c:pt idx="5">
                  <c:v>0.9484091073179961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8-4E47-B233-F4A85A78B65E}"/>
            </c:ext>
          </c:extLst>
        </c:ser>
        <c:ser>
          <c:idx val="2"/>
          <c:order val="2"/>
          <c:tx>
            <c:v>GPU CUDA модель 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сводное!$D$301:$I$301</c:f>
              <c:numCache>
                <c:formatCode>0.00%</c:formatCode>
                <c:ptCount val="6"/>
                <c:pt idx="0">
                  <c:v>0.74447998448107655</c:v>
                </c:pt>
                <c:pt idx="1">
                  <c:v>0.62123283425204889</c:v>
                </c:pt>
                <c:pt idx="2">
                  <c:v>0.52968783545298082</c:v>
                </c:pt>
                <c:pt idx="3">
                  <c:v>0.45421214672626276</c:v>
                </c:pt>
                <c:pt idx="4">
                  <c:v>0.38963255112757972</c:v>
                </c:pt>
                <c:pt idx="5">
                  <c:v>0.38963255112757972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8-4E47-B233-F4A85A78B65E}"/>
            </c:ext>
          </c:extLst>
        </c:ser>
        <c:ser>
          <c:idx val="3"/>
          <c:order val="3"/>
          <c:tx>
            <c:v>ACO на CPU</c:v>
          </c:tx>
          <c:spPr>
            <a:solidFill>
              <a:srgbClr val="FFC00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сводное!$D$302:$I$302</c:f>
              <c:numCache>
                <c:formatCode>0.00%</c:formatCode>
                <c:ptCount val="6"/>
                <c:pt idx="0">
                  <c:v>0.92696393965306323</c:v>
                </c:pt>
                <c:pt idx="1">
                  <c:v>0.92263312375583439</c:v>
                </c:pt>
                <c:pt idx="2">
                  <c:v>0.92072094475024979</c:v>
                </c:pt>
                <c:pt idx="3">
                  <c:v>0.92082471375179564</c:v>
                </c:pt>
                <c:pt idx="4">
                  <c:v>0.9224022321286498</c:v>
                </c:pt>
                <c:pt idx="5">
                  <c:v>0.9224022321286498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8-4E47-B233-F4A85A78B65E}"/>
            </c:ext>
          </c:extLst>
        </c:ser>
        <c:ser>
          <c:idx val="4"/>
          <c:order val="4"/>
          <c:tx>
            <c:v>ACO с OpenMP</c:v>
          </c:tx>
          <c:spPr>
            <a:solidFill>
              <a:srgbClr val="7030A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сводное!$D$303:$I$303</c:f>
              <c:numCache>
                <c:formatCode>0.00%</c:formatCode>
                <c:ptCount val="6"/>
                <c:pt idx="0">
                  <c:v>0.82892287328298941</c:v>
                </c:pt>
                <c:pt idx="1">
                  <c:v>0.73603626483096896</c:v>
                </c:pt>
                <c:pt idx="2">
                  <c:v>0.6646213341470546</c:v>
                </c:pt>
                <c:pt idx="3">
                  <c:v>0.60506801370816743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8-4E47-B233-F4A85A78B65E}"/>
            </c:ext>
          </c:extLst>
        </c:ser>
        <c:ser>
          <c:idx val="5"/>
          <c:order val="5"/>
          <c:tx>
            <c:v>Классический ACO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сводное!$D$298:$I$298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сводное!$D$304:$I$304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68-4E47-B233-F4A85A78B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546640"/>
        <c:axId val="224545392"/>
      </c:barChart>
      <c:catAx>
        <c:axId val="22454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5392"/>
        <c:crosses val="autoZero"/>
        <c:auto val="1"/>
        <c:lblAlgn val="ctr"/>
        <c:lblOffset val="100"/>
        <c:noMultiLvlLbl val="0"/>
      </c:catAx>
      <c:valAx>
        <c:axId val="224545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сводное!$L$3</c:f>
              <c:strCache>
                <c:ptCount val="1"/>
                <c:pt idx="0">
                  <c:v>CUDA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сводное!$M$3:$S$3</c:f>
              <c:numCache>
                <c:formatCode>0.00</c:formatCode>
                <c:ptCount val="7"/>
                <c:pt idx="0">
                  <c:v>6.5766870933384789</c:v>
                </c:pt>
                <c:pt idx="1">
                  <c:v>6.4484736444084145</c:v>
                </c:pt>
                <c:pt idx="2">
                  <c:v>6.3631309867885291</c:v>
                </c:pt>
                <c:pt idx="3">
                  <c:v>6.266069905151511</c:v>
                </c:pt>
                <c:pt idx="4">
                  <c:v>6.1626124171415411</c:v>
                </c:pt>
                <c:pt idx="5">
                  <c:v>6.3367019002598619</c:v>
                </c:pt>
                <c:pt idx="6">
                  <c:v>6.2270260463720923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6-47AF-919E-C3583A963995}"/>
            </c:ext>
          </c:extLst>
        </c:ser>
        <c:ser>
          <c:idx val="2"/>
          <c:order val="1"/>
          <c:tx>
            <c:strRef>
              <c:f>сводное!$L$4</c:f>
              <c:strCache>
                <c:ptCount val="1"/>
                <c:pt idx="0">
                  <c:v>CUDA ant par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сводное!$M$4:$S$4</c:f>
              <c:numCache>
                <c:formatCode>0.00</c:formatCode>
                <c:ptCount val="7"/>
                <c:pt idx="0">
                  <c:v>25.414420859189338</c:v>
                </c:pt>
                <c:pt idx="1">
                  <c:v>39.549540048747374</c:v>
                </c:pt>
                <c:pt idx="2">
                  <c:v>48.76662860625899</c:v>
                </c:pt>
                <c:pt idx="3">
                  <c:v>54.627213174780579</c:v>
                </c:pt>
                <c:pt idx="4">
                  <c:v>58.191297268626528</c:v>
                </c:pt>
                <c:pt idx="5">
                  <c:v>64.013636797157034</c:v>
                </c:pt>
                <c:pt idx="6">
                  <c:v>66.682795635214973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6-47AF-919E-C3583A963995}"/>
            </c:ext>
          </c:extLst>
        </c:ser>
        <c:ser>
          <c:idx val="3"/>
          <c:order val="2"/>
          <c:tx>
            <c:strRef>
              <c:f>сводное!$L$5</c:f>
              <c:strCache>
                <c:ptCount val="1"/>
                <c:pt idx="0">
                  <c:v>CUDA ant add CPU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сводное!$M$5:$S$5</c:f>
              <c:numCache>
                <c:formatCode>0.00</c:formatCode>
                <c:ptCount val="7"/>
                <c:pt idx="0">
                  <c:v>25.736996939231503</c:v>
                </c:pt>
                <c:pt idx="1">
                  <c:v>41.779638658578364</c:v>
                </c:pt>
                <c:pt idx="2">
                  <c:v>53.017212946876676</c:v>
                </c:pt>
                <c:pt idx="3">
                  <c:v>59.240438730887796</c:v>
                </c:pt>
                <c:pt idx="4">
                  <c:v>68.109516937547241</c:v>
                </c:pt>
                <c:pt idx="5">
                  <c:v>74.501457163058234</c:v>
                </c:pt>
                <c:pt idx="6">
                  <c:v>77.518577151473195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C6-47AF-919E-C3583A963995}"/>
            </c:ext>
          </c:extLst>
        </c:ser>
        <c:ser>
          <c:idx val="4"/>
          <c:order val="3"/>
          <c:tx>
            <c:strRef>
              <c:f>сводное!$L$6</c:f>
              <c:strCache>
                <c:ptCount val="1"/>
                <c:pt idx="0">
                  <c:v>CUDA opt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сводное!$M$6:$S$6</c:f>
              <c:numCache>
                <c:formatCode>0.00</c:formatCode>
                <c:ptCount val="7"/>
                <c:pt idx="0">
                  <c:v>6.5341626531212045</c:v>
                </c:pt>
                <c:pt idx="1">
                  <c:v>6.4379047519658039</c:v>
                </c:pt>
                <c:pt idx="2">
                  <c:v>6.2962285344433466</c:v>
                </c:pt>
                <c:pt idx="3">
                  <c:v>6.2222528130104688</c:v>
                </c:pt>
                <c:pt idx="4">
                  <c:v>6.1728464499007698</c:v>
                </c:pt>
                <c:pt idx="5">
                  <c:v>6.2628670318101944</c:v>
                </c:pt>
                <c:pt idx="6">
                  <c:v>6.1857829922580585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C6-47AF-919E-C3583A963995}"/>
            </c:ext>
          </c:extLst>
        </c:ser>
        <c:ser>
          <c:idx val="5"/>
          <c:order val="4"/>
          <c:tx>
            <c:strRef>
              <c:f>сводное!$L$7</c:f>
              <c:strCache>
                <c:ptCount val="1"/>
                <c:pt idx="0">
                  <c:v>CUDA opt ant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сводное!$M$7:$S$7</c:f>
              <c:numCache>
                <c:formatCode>0.00</c:formatCode>
                <c:ptCount val="7"/>
                <c:pt idx="0">
                  <c:v>24.978040320472289</c:v>
                </c:pt>
                <c:pt idx="1">
                  <c:v>39.680470808599352</c:v>
                </c:pt>
                <c:pt idx="2">
                  <c:v>48.924291577563999</c:v>
                </c:pt>
                <c:pt idx="3">
                  <c:v>55.560656742867067</c:v>
                </c:pt>
                <c:pt idx="4">
                  <c:v>59.009105481074471</c:v>
                </c:pt>
                <c:pt idx="5">
                  <c:v>65.278045318279922</c:v>
                </c:pt>
                <c:pt idx="6">
                  <c:v>67.294281478409815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C6-47AF-919E-C3583A963995}"/>
            </c:ext>
          </c:extLst>
        </c:ser>
        <c:ser>
          <c:idx val="6"/>
          <c:order val="5"/>
          <c:tx>
            <c:strRef>
              <c:f>сводное!$L$8</c:f>
              <c:strCache>
                <c:ptCount val="1"/>
                <c:pt idx="0">
                  <c:v>CUDA opt ant par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сводное!$M$8:$S$8</c:f>
              <c:numCache>
                <c:formatCode>0.00</c:formatCode>
                <c:ptCount val="7"/>
                <c:pt idx="0">
                  <c:v>25.530907463799942</c:v>
                </c:pt>
                <c:pt idx="1">
                  <c:v>39.950804185606245</c:v>
                </c:pt>
                <c:pt idx="2">
                  <c:v>49.342910533056695</c:v>
                </c:pt>
                <c:pt idx="3">
                  <c:v>55.258959611009097</c:v>
                </c:pt>
                <c:pt idx="4">
                  <c:v>58.552534486996016</c:v>
                </c:pt>
                <c:pt idx="5">
                  <c:v>64.716754873160554</c:v>
                </c:pt>
                <c:pt idx="6">
                  <c:v>67.100853724631435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C6-47AF-919E-C3583A963995}"/>
            </c:ext>
          </c:extLst>
        </c:ser>
        <c:ser>
          <c:idx val="7"/>
          <c:order val="6"/>
          <c:tx>
            <c:strRef>
              <c:f>сводное!$L$9</c:f>
              <c:strCache>
                <c:ptCount val="1"/>
                <c:pt idx="0">
                  <c:v>non CUDA Time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сводное!$M$9:$S$9</c:f>
              <c:numCache>
                <c:formatCode>0.00</c:formatCode>
                <c:ptCount val="7"/>
                <c:pt idx="0">
                  <c:v>13.445357610995233</c:v>
                </c:pt>
                <c:pt idx="1">
                  <c:v>12.733610212547902</c:v>
                </c:pt>
                <c:pt idx="2">
                  <c:v>12.536640589467879</c:v>
                </c:pt>
                <c:pt idx="3">
                  <c:v>12.384269073691852</c:v>
                </c:pt>
                <c:pt idx="4">
                  <c:v>12.225378332864722</c:v>
                </c:pt>
                <c:pt idx="5">
                  <c:v>12.333511798440009</c:v>
                </c:pt>
                <c:pt idx="6">
                  <c:v>12.240313664209934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C6-47AF-919E-C3583A963995}"/>
            </c:ext>
          </c:extLst>
        </c:ser>
        <c:ser>
          <c:idx val="8"/>
          <c:order val="7"/>
          <c:tx>
            <c:strRef>
              <c:f>сводное!$L$10</c:f>
              <c:strCache>
                <c:ptCount val="1"/>
                <c:pt idx="0">
                  <c:v>Classic ACO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сводное!$M$10:$S$10</c:f>
              <c:numCache>
                <c:formatCode>0.00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C6-47AF-919E-C3583A963995}"/>
            </c:ext>
          </c:extLst>
        </c:ser>
        <c:ser>
          <c:idx val="9"/>
          <c:order val="8"/>
          <c:tx>
            <c:strRef>
              <c:f>сводное!$L$11</c:f>
              <c:strCache>
                <c:ptCount val="1"/>
                <c:pt idx="0">
                  <c:v>omp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сводное!$M$11:$S$11</c:f>
              <c:numCache>
                <c:formatCode>0.00</c:formatCode>
                <c:ptCount val="7"/>
                <c:pt idx="0">
                  <c:v>13.609723190193767</c:v>
                </c:pt>
                <c:pt idx="1">
                  <c:v>12.957901873016532</c:v>
                </c:pt>
                <c:pt idx="2">
                  <c:v>12.685670136756052</c:v>
                </c:pt>
                <c:pt idx="3">
                  <c:v>12.689249235645953</c:v>
                </c:pt>
                <c:pt idx="4">
                  <c:v>12.677436772410037</c:v>
                </c:pt>
                <c:pt idx="5">
                  <c:v>12.878867064455479</c:v>
                </c:pt>
                <c:pt idx="6">
                  <c:v>12.801678289967239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C6-47AF-919E-C3583A963995}"/>
            </c:ext>
          </c:extLst>
        </c:ser>
        <c:ser>
          <c:idx val="10"/>
          <c:order val="9"/>
          <c:tx>
            <c:strRef>
              <c:f>сводное!$L$12</c:f>
              <c:strCache>
                <c:ptCount val="1"/>
                <c:pt idx="0">
                  <c:v>non CUDA transp Time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сводное!$M$12:$S$12</c:f>
              <c:numCache>
                <c:formatCode>0.00</c:formatCode>
                <c:ptCount val="7"/>
                <c:pt idx="0">
                  <c:v>13.509395126869389</c:v>
                </c:pt>
                <c:pt idx="1">
                  <c:v>12.899774992030057</c:v>
                </c:pt>
                <c:pt idx="2">
                  <c:v>12.806258345424114</c:v>
                </c:pt>
                <c:pt idx="3">
                  <c:v>12.685415522437363</c:v>
                </c:pt>
                <c:pt idx="4">
                  <c:v>12.643591144096471</c:v>
                </c:pt>
                <c:pt idx="5">
                  <c:v>12.846831081996065</c:v>
                </c:pt>
                <c:pt idx="6">
                  <c:v>12.776968442558406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C6-47AF-919E-C3583A963995}"/>
            </c:ext>
          </c:extLst>
        </c:ser>
        <c:ser>
          <c:idx val="11"/>
          <c:order val="10"/>
          <c:tx>
            <c:strRef>
              <c:f>сводное!$L$13</c:f>
              <c:strCache>
                <c:ptCount val="1"/>
                <c:pt idx="0">
                  <c:v>non CUDA transp_AVX Time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сводное!$M$13:$S$13</c:f>
              <c:numCache>
                <c:formatCode>0.00</c:formatCode>
                <c:ptCount val="7"/>
                <c:pt idx="0">
                  <c:v>13.019801320871291</c:v>
                </c:pt>
                <c:pt idx="1">
                  <c:v>12.567307289955464</c:v>
                </c:pt>
                <c:pt idx="2">
                  <c:v>12.729103504713825</c:v>
                </c:pt>
                <c:pt idx="3">
                  <c:v>12.448576462432163</c:v>
                </c:pt>
                <c:pt idx="4">
                  <c:v>12.407934483178483</c:v>
                </c:pt>
                <c:pt idx="5">
                  <c:v>12.660083137431283</c:v>
                </c:pt>
                <c:pt idx="6">
                  <c:v>12.595570453761463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C6-47AF-919E-C3583A963995}"/>
            </c:ext>
          </c:extLst>
        </c:ser>
        <c:ser>
          <c:idx val="12"/>
          <c:order val="11"/>
          <c:tx>
            <c:strRef>
              <c:f>сводное!$L$14</c:f>
              <c:strCache>
                <c:ptCount val="1"/>
                <c:pt idx="0">
                  <c:v>non CUDA transp_AVX_OMP Time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сводное!$M$14:$S$14</c:f>
              <c:numCache>
                <c:formatCode>0.00</c:formatCode>
                <c:ptCount val="7"/>
                <c:pt idx="0">
                  <c:v>13.248128412015967</c:v>
                </c:pt>
                <c:pt idx="1">
                  <c:v>12.678826526857131</c:v>
                </c:pt>
                <c:pt idx="2">
                  <c:v>12.860232792626684</c:v>
                </c:pt>
                <c:pt idx="3">
                  <c:v>12.505290161710626</c:v>
                </c:pt>
                <c:pt idx="4">
                  <c:v>12.457494599726971</c:v>
                </c:pt>
                <c:pt idx="5">
                  <c:v>12.597466780056022</c:v>
                </c:pt>
                <c:pt idx="6">
                  <c:v>12.63795680834791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C6-47AF-919E-C3583A963995}"/>
            </c:ext>
          </c:extLst>
        </c:ser>
        <c:ser>
          <c:idx val="13"/>
          <c:order val="12"/>
          <c:tx>
            <c:strRef>
              <c:f>сводное!$L$15</c:f>
              <c:strCache>
                <c:ptCount val="1"/>
                <c:pt idx="0">
                  <c:v>CUDA ant add CPU_AVX_transp Time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сводное!$M$15:$S$15</c:f>
              <c:numCache>
                <c:formatCode>0.00</c:formatCode>
                <c:ptCount val="7"/>
                <c:pt idx="0">
                  <c:v>26.603956971097894</c:v>
                </c:pt>
                <c:pt idx="1">
                  <c:v>43.12775149167468</c:v>
                </c:pt>
                <c:pt idx="2">
                  <c:v>56.172832339477715</c:v>
                </c:pt>
                <c:pt idx="3">
                  <c:v>64.461051477303414</c:v>
                </c:pt>
                <c:pt idx="4">
                  <c:v>73.111683081019294</c:v>
                </c:pt>
                <c:pt idx="5">
                  <c:v>79.929468603606466</c:v>
                </c:pt>
                <c:pt idx="6">
                  <c:v>85.742068281882425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C6-47AF-919E-C3583A963995}"/>
            </c:ext>
          </c:extLst>
        </c:ser>
        <c:ser>
          <c:idx val="14"/>
          <c:order val="13"/>
          <c:tx>
            <c:strRef>
              <c:f>сводное!$L$16</c:f>
              <c:strCache>
                <c:ptCount val="1"/>
                <c:pt idx="0">
                  <c:v>CUDA Const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сводное!$M$16:$S$16</c:f>
              <c:numCache>
                <c:formatCode>0.00</c:formatCode>
                <c:ptCount val="7"/>
                <c:pt idx="0">
                  <c:v>6.5573107958782382</c:v>
                </c:pt>
                <c:pt idx="1">
                  <c:v>6.4373361200982178</c:v>
                </c:pt>
                <c:pt idx="2">
                  <c:v>6.3442402164399327</c:v>
                </c:pt>
                <c:pt idx="3">
                  <c:v>6.2255549178249145</c:v>
                </c:pt>
                <c:pt idx="4">
                  <c:v>6.1744301309093341</c:v>
                </c:pt>
                <c:pt idx="5">
                  <c:v>6.2508678432092886</c:v>
                </c:pt>
                <c:pt idx="6">
                  <c:v>6.2416018725000368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C6-47AF-919E-C3583A963995}"/>
            </c:ext>
          </c:extLst>
        </c:ser>
        <c:ser>
          <c:idx val="15"/>
          <c:order val="14"/>
          <c:tx>
            <c:strRef>
              <c:f>сводное!$L$17</c:f>
              <c:strCache>
                <c:ptCount val="1"/>
                <c:pt idx="0">
                  <c:v>CUDA ant Const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сводное!$M$17:$S$17</c:f>
              <c:numCache>
                <c:formatCode>0.00</c:formatCode>
                <c:ptCount val="7"/>
                <c:pt idx="0">
                  <c:v>25.174738775290795</c:v>
                </c:pt>
                <c:pt idx="1">
                  <c:v>39.713609956760443</c:v>
                </c:pt>
                <c:pt idx="2">
                  <c:v>49.481305459253043</c:v>
                </c:pt>
                <c:pt idx="3">
                  <c:v>55.593245921533409</c:v>
                </c:pt>
                <c:pt idx="4">
                  <c:v>59.385988864817769</c:v>
                </c:pt>
                <c:pt idx="5">
                  <c:v>64.595484612820542</c:v>
                </c:pt>
                <c:pt idx="6">
                  <c:v>67.785930147728905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C6-47AF-919E-C3583A963995}"/>
            </c:ext>
          </c:extLst>
        </c:ser>
        <c:ser>
          <c:idx val="16"/>
          <c:order val="15"/>
          <c:tx>
            <c:strRef>
              <c:f>сводное!$L$18</c:f>
              <c:strCache>
                <c:ptCount val="1"/>
                <c:pt idx="0">
                  <c:v>CUDA ant par Const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сводное!$M$18:$S$18</c:f>
              <c:numCache>
                <c:formatCode>0.00</c:formatCode>
                <c:ptCount val="7"/>
                <c:pt idx="0">
                  <c:v>25.739470489017172</c:v>
                </c:pt>
                <c:pt idx="1">
                  <c:v>39.94946611250171</c:v>
                </c:pt>
                <c:pt idx="2">
                  <c:v>50.082769742258805</c:v>
                </c:pt>
                <c:pt idx="3">
                  <c:v>55.273917141686354</c:v>
                </c:pt>
                <c:pt idx="4">
                  <c:v>58.919666653336719</c:v>
                </c:pt>
                <c:pt idx="5">
                  <c:v>64.475211788631597</c:v>
                </c:pt>
                <c:pt idx="6">
                  <c:v>67.501090120083902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C6-47AF-919E-C3583A963995}"/>
            </c:ext>
          </c:extLst>
        </c:ser>
        <c:ser>
          <c:idx val="17"/>
          <c:order val="16"/>
          <c:tx>
            <c:strRef>
              <c:f>сводное!$L$19</c:f>
              <c:strCache>
                <c:ptCount val="1"/>
                <c:pt idx="0">
                  <c:v>CUDA ant add CPU Const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сводное!$M$19:$S$19</c:f>
              <c:numCache>
                <c:formatCode>0.00</c:formatCode>
                <c:ptCount val="7"/>
                <c:pt idx="0">
                  <c:v>26.147301556307454</c:v>
                </c:pt>
                <c:pt idx="1">
                  <c:v>41.4733356089775</c:v>
                </c:pt>
                <c:pt idx="2">
                  <c:v>53.628697961532964</c:v>
                </c:pt>
                <c:pt idx="3">
                  <c:v>60.991216832068119</c:v>
                </c:pt>
                <c:pt idx="4">
                  <c:v>67.941914618838027</c:v>
                </c:pt>
                <c:pt idx="5">
                  <c:v>74.172748968647596</c:v>
                </c:pt>
                <c:pt idx="6">
                  <c:v>77.599530125382927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C6-47AF-919E-C3583A963995}"/>
            </c:ext>
          </c:extLst>
        </c:ser>
        <c:ser>
          <c:idx val="18"/>
          <c:order val="17"/>
          <c:tx>
            <c:strRef>
              <c:f>сводное!$L$20</c:f>
              <c:strCache>
                <c:ptCount val="1"/>
                <c:pt idx="0">
                  <c:v>CUDA opt Const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сводное!$M$20:$S$20</c:f>
              <c:numCache>
                <c:formatCode>0.00</c:formatCode>
                <c:ptCount val="7"/>
                <c:pt idx="0">
                  <c:v>6.5341701259466172</c:v>
                </c:pt>
                <c:pt idx="1">
                  <c:v>6.4292335215369345</c:v>
                </c:pt>
                <c:pt idx="2">
                  <c:v>6.338173759792797</c:v>
                </c:pt>
                <c:pt idx="3">
                  <c:v>6.2102471508812647</c:v>
                </c:pt>
                <c:pt idx="4">
                  <c:v>6.1703533806894137</c:v>
                </c:pt>
                <c:pt idx="5">
                  <c:v>6.2666687146583913</c:v>
                </c:pt>
                <c:pt idx="6">
                  <c:v>6.2366748883672676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C6-47AF-919E-C3583A963995}"/>
            </c:ext>
          </c:extLst>
        </c:ser>
        <c:ser>
          <c:idx val="19"/>
          <c:order val="18"/>
          <c:tx>
            <c:strRef>
              <c:f>сводное!$L$21</c:f>
              <c:strCache>
                <c:ptCount val="1"/>
                <c:pt idx="0">
                  <c:v>CUDA opt ant Const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сводное!$M$21:$S$21</c:f>
              <c:numCache>
                <c:formatCode>0.00</c:formatCode>
                <c:ptCount val="7"/>
                <c:pt idx="0">
                  <c:v>25.094891742069066</c:v>
                </c:pt>
                <c:pt idx="1">
                  <c:v>39.595653780422197</c:v>
                </c:pt>
                <c:pt idx="2">
                  <c:v>49.575719670148139</c:v>
                </c:pt>
                <c:pt idx="3">
                  <c:v>55.674280626511681</c:v>
                </c:pt>
                <c:pt idx="4">
                  <c:v>59.446176714825818</c:v>
                </c:pt>
                <c:pt idx="5">
                  <c:v>64.858363720964277</c:v>
                </c:pt>
                <c:pt idx="6">
                  <c:v>67.996853593277208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C6-47AF-919E-C3583A963995}"/>
            </c:ext>
          </c:extLst>
        </c:ser>
        <c:ser>
          <c:idx val="20"/>
          <c:order val="19"/>
          <c:tx>
            <c:strRef>
              <c:f>сводное!$L$22</c:f>
              <c:strCache>
                <c:ptCount val="1"/>
                <c:pt idx="0">
                  <c:v>CUDA opt ant par Const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сводное!$M$22:$S$22</c:f>
              <c:numCache>
                <c:formatCode>0.00</c:formatCode>
                <c:ptCount val="7"/>
                <c:pt idx="0">
                  <c:v>25.737679694531682</c:v>
                </c:pt>
                <c:pt idx="1">
                  <c:v>39.886367138513897</c:v>
                </c:pt>
                <c:pt idx="2">
                  <c:v>50.133975389921368</c:v>
                </c:pt>
                <c:pt idx="3">
                  <c:v>55.2691442800202</c:v>
                </c:pt>
                <c:pt idx="4">
                  <c:v>58.96132105706932</c:v>
                </c:pt>
                <c:pt idx="5">
                  <c:v>64.599147654493166</c:v>
                </c:pt>
                <c:pt idx="6">
                  <c:v>67.777994948340577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C6-47AF-919E-C3583A963995}"/>
            </c:ext>
          </c:extLst>
        </c:ser>
        <c:ser>
          <c:idx val="21"/>
          <c:order val="20"/>
          <c:tx>
            <c:strRef>
              <c:f>сводное!$L$23</c:f>
              <c:strCache>
                <c:ptCount val="1"/>
                <c:pt idx="0">
                  <c:v>CUDA ant par not 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сводное!$M$23:$S$23</c:f>
              <c:numCache>
                <c:formatCode>0.00</c:formatCode>
                <c:ptCount val="7"/>
                <c:pt idx="0">
                  <c:v>11.629566102384912</c:v>
                </c:pt>
                <c:pt idx="1">
                  <c:v>20.350932281401061</c:v>
                </c:pt>
                <c:pt idx="2">
                  <c:v>27.422623341992683</c:v>
                </c:pt>
                <c:pt idx="3">
                  <c:v>32.422279064618834</c:v>
                </c:pt>
                <c:pt idx="4">
                  <c:v>36.741660476359662</c:v>
                </c:pt>
                <c:pt idx="5">
                  <c:v>41.763249394996045</c:v>
                </c:pt>
                <c:pt idx="6">
                  <c:v>45.561989765993026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C6-47AF-919E-C3583A963995}"/>
            </c:ext>
          </c:extLst>
        </c:ser>
        <c:ser>
          <c:idx val="22"/>
          <c:order val="21"/>
          <c:tx>
            <c:strRef>
              <c:f>сводное!$L$24</c:f>
              <c:strCache>
                <c:ptCount val="1"/>
                <c:pt idx="0">
                  <c:v>CUDA ant par sort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сводное!$M$24:$S$24</c:f>
              <c:numCache>
                <c:formatCode>0.00</c:formatCode>
                <c:ptCount val="7"/>
                <c:pt idx="0">
                  <c:v>24.623002221881702</c:v>
                </c:pt>
                <c:pt idx="1">
                  <c:v>38.558848078531177</c:v>
                </c:pt>
                <c:pt idx="2">
                  <c:v>48.543200801751937</c:v>
                </c:pt>
                <c:pt idx="3">
                  <c:v>54.054887812206843</c:v>
                </c:pt>
                <c:pt idx="4">
                  <c:v>57.79093680062536</c:v>
                </c:pt>
                <c:pt idx="5">
                  <c:v>63.253534752370278</c:v>
                </c:pt>
                <c:pt idx="6">
                  <c:v>66.623974283993519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C6-47AF-919E-C3583A963995}"/>
            </c:ext>
          </c:extLst>
        </c:ser>
        <c:ser>
          <c:idx val="23"/>
          <c:order val="22"/>
          <c:tx>
            <c:strRef>
              <c:f>сводное!$L$25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сводное!$M$25:$S$25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C6-47AF-919E-C3583A96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59807"/>
        <c:axId val="907165455"/>
      </c:lineChart>
      <c:catAx>
        <c:axId val="69665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7165455"/>
        <c:crosses val="autoZero"/>
        <c:auto val="1"/>
        <c:lblAlgn val="ctr"/>
        <c:lblOffset val="100"/>
        <c:noMultiLvlLbl val="0"/>
      </c:catAx>
      <c:valAx>
        <c:axId val="9071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65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1176616</xdr:colOff>
      <xdr:row>35</xdr:row>
      <xdr:rowOff>134471</xdr:rowOff>
    </xdr:from>
    <xdr:to>
      <xdr:col>22</xdr:col>
      <xdr:colOff>336175</xdr:colOff>
      <xdr:row>58</xdr:row>
      <xdr:rowOff>71718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4</xdr:row>
      <xdr:rowOff>38101</xdr:rowOff>
    </xdr:from>
    <xdr:to>
      <xdr:col>12</xdr:col>
      <xdr:colOff>266700</xdr:colOff>
      <xdr:row>24</xdr:row>
      <xdr:rowOff>161925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4</xdr:row>
      <xdr:rowOff>66675</xdr:rowOff>
    </xdr:from>
    <xdr:to>
      <xdr:col>23</xdr:col>
      <xdr:colOff>590550</xdr:colOff>
      <xdr:row>24</xdr:row>
      <xdr:rowOff>180975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609599</xdr:colOff>
      <xdr:row>25</xdr:row>
      <xdr:rowOff>0</xdr:rowOff>
    </xdr:from>
    <xdr:to>
      <xdr:col>20</xdr:col>
      <xdr:colOff>285750</xdr:colOff>
      <xdr:row>71</xdr:row>
      <xdr:rowOff>171450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1181"/>
  <sheetViews>
    <sheetView workbookViewId="0">
      <selection sqref="A1:XFD1048576"/>
    </sheetView>
  </sheetViews>
  <sheetFormatPr defaultRowHeight="15" x14ac:dyDescent="0.25"/>
  <cols>
    <col min="1" max="1" width="27.5703125" bestFit="1" customWidth="1"/>
    <col min="2" max="2" width="3" bestFit="1" customWidth="1"/>
    <col min="3" max="3" width="4" bestFit="1" customWidth="1"/>
    <col min="4" max="4" width="15.28515625" bestFit="1" customWidth="1"/>
    <col min="5" max="6" width="9" bestFit="1" customWidth="1"/>
    <col min="7" max="7" width="17.7109375" bestFit="1" customWidth="1"/>
    <col min="8" max="9" width="13.140625" bestFit="1" customWidth="1"/>
    <col min="10" max="10" width="17.7109375" bestFit="1" customWidth="1"/>
    <col min="11" max="12" width="13.140625" bestFit="1" customWidth="1"/>
    <col min="13" max="13" width="17.7109375" bestFit="1" customWidth="1"/>
    <col min="14" max="14" width="11" bestFit="1" customWidth="1"/>
    <col min="15" max="15" width="10" bestFit="1" customWidth="1"/>
    <col min="16" max="16" width="17.7109375" bestFit="1" customWidth="1"/>
    <col min="17" max="18" width="11" bestFit="1" customWidth="1"/>
    <col min="19" max="19" width="17.7109375" bestFit="1" customWidth="1"/>
    <col min="20" max="20" width="11" bestFit="1" customWidth="1"/>
    <col min="21" max="21" width="10" bestFit="1" customWidth="1"/>
    <col min="22" max="22" width="17.7109375" bestFit="1" customWidth="1"/>
    <col min="23" max="23" width="10" bestFit="1" customWidth="1"/>
    <col min="24" max="24" width="9" bestFit="1" customWidth="1"/>
    <col min="25" max="25" width="17.7109375" bestFit="1" customWidth="1"/>
    <col min="26" max="26" width="10" bestFit="1" customWidth="1"/>
    <col min="27" max="27" width="9" bestFit="1" customWidth="1"/>
    <col min="28" max="28" width="17.7109375" bestFit="1" customWidth="1"/>
    <col min="29" max="29" width="11" bestFit="1" customWidth="1"/>
    <col min="30" max="30" width="10" bestFit="1" customWidth="1"/>
    <col min="31" max="31" width="17.28515625" bestFit="1" customWidth="1"/>
    <col min="32" max="32" width="13.140625" bestFit="1" customWidth="1"/>
    <col min="33" max="33" width="9.7109375" bestFit="1" customWidth="1"/>
    <col min="34" max="34" width="17.5703125" bestFit="1" customWidth="1"/>
    <col min="35" max="35" width="13.85546875" bestFit="1" customWidth="1"/>
    <col min="36" max="36" width="9.7109375" bestFit="1" customWidth="1"/>
    <col min="37" max="37" width="21.42578125" bestFit="1" customWidth="1"/>
    <col min="38" max="38" width="12" bestFit="1" customWidth="1"/>
    <col min="39" max="39" width="14.140625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386.537936</v>
      </c>
      <c r="I2">
        <v>2.0932499999999998</v>
      </c>
      <c r="J2" t="s">
        <v>2</v>
      </c>
      <c r="K2">
        <v>385.05159900000001</v>
      </c>
      <c r="L2">
        <v>1.9556830000000001</v>
      </c>
      <c r="M2" t="s">
        <v>3</v>
      </c>
      <c r="N2">
        <v>17.801708999999999</v>
      </c>
      <c r="O2">
        <v>3.9680000000000002E-3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773.05814899999996</v>
      </c>
      <c r="I3">
        <v>8.4816420000000008</v>
      </c>
      <c r="J3" t="s">
        <v>2</v>
      </c>
      <c r="K3">
        <v>770.09287400000005</v>
      </c>
      <c r="L3">
        <v>7.8662070000000002</v>
      </c>
      <c r="M3" t="s">
        <v>3</v>
      </c>
      <c r="N3">
        <v>35.603427000000003</v>
      </c>
      <c r="O3">
        <v>1.5464E-2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1159.589504</v>
      </c>
      <c r="I4">
        <v>19.071535999999998</v>
      </c>
      <c r="J4" t="s">
        <v>2</v>
      </c>
      <c r="K4">
        <v>1155.1390919999999</v>
      </c>
      <c r="L4">
        <v>17.739903999999999</v>
      </c>
      <c r="M4" t="s">
        <v>3</v>
      </c>
      <c r="N4">
        <v>53.404667000000003</v>
      </c>
      <c r="O4">
        <v>3.4409000000000002E-2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1546.111907</v>
      </c>
      <c r="I5">
        <v>33.973165999999999</v>
      </c>
      <c r="J5" t="s">
        <v>2</v>
      </c>
      <c r="K5">
        <v>1540.18679</v>
      </c>
      <c r="L5">
        <v>31.658061</v>
      </c>
      <c r="M5" t="s">
        <v>3</v>
      </c>
      <c r="N5">
        <v>71.207391999999999</v>
      </c>
      <c r="O5">
        <v>6.1212000000000003E-2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1932.6430350000001</v>
      </c>
      <c r="I6">
        <v>53.111879000000002</v>
      </c>
      <c r="J6" t="s">
        <v>2</v>
      </c>
      <c r="K6">
        <v>1925.233743</v>
      </c>
      <c r="L6">
        <v>49.499845000000001</v>
      </c>
      <c r="M6" t="s">
        <v>3</v>
      </c>
      <c r="N6">
        <v>89.008900999999994</v>
      </c>
      <c r="O6">
        <v>9.5782000000000006E-2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2319.230869</v>
      </c>
      <c r="I7">
        <v>75.928983000000002</v>
      </c>
      <c r="J7" t="s">
        <v>2</v>
      </c>
      <c r="K7">
        <v>2310.2889599999999</v>
      </c>
      <c r="L7">
        <v>71.338083999999995</v>
      </c>
      <c r="M7" t="s">
        <v>3</v>
      </c>
      <c r="N7">
        <v>106.80971599999999</v>
      </c>
      <c r="O7">
        <v>0.13772400000000001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2705.772974</v>
      </c>
      <c r="I8">
        <v>103.313851</v>
      </c>
      <c r="J8" t="s">
        <v>2</v>
      </c>
      <c r="K8">
        <v>2695.3379829999999</v>
      </c>
      <c r="L8">
        <v>97.113733999999994</v>
      </c>
      <c r="M8" t="s">
        <v>3</v>
      </c>
      <c r="N8">
        <v>124.611367</v>
      </c>
      <c r="O8">
        <v>0.18786600000000001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3092.3049270000001</v>
      </c>
      <c r="I9">
        <v>134.95811399999999</v>
      </c>
      <c r="J9" t="s">
        <v>2</v>
      </c>
      <c r="K9">
        <v>3080.3883150000001</v>
      </c>
      <c r="L9">
        <v>126.843461</v>
      </c>
      <c r="M9" t="s">
        <v>3</v>
      </c>
      <c r="N9">
        <v>142.41338200000001</v>
      </c>
      <c r="O9">
        <v>0.244917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3478.8360939999998</v>
      </c>
      <c r="I10">
        <v>170.918655</v>
      </c>
      <c r="J10" t="s">
        <v>2</v>
      </c>
      <c r="K10">
        <v>3465.4394729999999</v>
      </c>
      <c r="L10">
        <v>160.62737799999999</v>
      </c>
      <c r="M10" t="s">
        <v>3</v>
      </c>
      <c r="N10">
        <v>160.21437</v>
      </c>
      <c r="O10">
        <v>0.30949199999999999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3865.3892580000002</v>
      </c>
      <c r="I11">
        <v>210.83109200000001</v>
      </c>
      <c r="J11" t="s">
        <v>2</v>
      </c>
      <c r="K11">
        <v>3850.4974459999999</v>
      </c>
      <c r="L11">
        <v>198.29923199999999</v>
      </c>
      <c r="M11" t="s">
        <v>3</v>
      </c>
      <c r="N11">
        <v>178.017019</v>
      </c>
      <c r="O11">
        <v>0.38231199999999999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4251.9301169999999</v>
      </c>
      <c r="I12">
        <v>254.85933</v>
      </c>
      <c r="J12" t="s">
        <v>2</v>
      </c>
      <c r="K12">
        <v>4235.5517479999999</v>
      </c>
      <c r="L12">
        <v>239.95853199999999</v>
      </c>
      <c r="M12" t="s">
        <v>3</v>
      </c>
      <c r="N12">
        <v>195.81878699999999</v>
      </c>
      <c r="O12">
        <v>0.46278399999999997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4638.487881</v>
      </c>
      <c r="I13">
        <v>303.09448900000001</v>
      </c>
      <c r="J13" t="s">
        <v>2</v>
      </c>
      <c r="K13">
        <v>4620.6146390000004</v>
      </c>
      <c r="L13">
        <v>285.68196</v>
      </c>
      <c r="M13" t="s">
        <v>3</v>
      </c>
      <c r="N13">
        <v>213.62042700000001</v>
      </c>
      <c r="O13">
        <v>0.55110499999999996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5025.0119139999997</v>
      </c>
      <c r="I14">
        <v>355.39194400000002</v>
      </c>
      <c r="J14" t="s">
        <v>2</v>
      </c>
      <c r="K14">
        <v>5005.676426</v>
      </c>
      <c r="L14">
        <v>335.316486</v>
      </c>
      <c r="M14" t="s">
        <v>3</v>
      </c>
      <c r="N14">
        <v>231.421537</v>
      </c>
      <c r="O14">
        <v>0.64622999999999997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5411.5440330000001</v>
      </c>
      <c r="I15">
        <v>412.14062899999999</v>
      </c>
      <c r="J15" t="s">
        <v>2</v>
      </c>
      <c r="K15">
        <v>5390.7392479999999</v>
      </c>
      <c r="L15">
        <v>388.95192600000001</v>
      </c>
      <c r="M15" t="s">
        <v>3</v>
      </c>
      <c r="N15">
        <v>249.22361900000001</v>
      </c>
      <c r="O15">
        <v>0.74975700000000001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5798.1128909999998</v>
      </c>
      <c r="I16">
        <v>472.10517800000002</v>
      </c>
      <c r="J16" t="s">
        <v>2</v>
      </c>
      <c r="K16">
        <v>5775.8399319999999</v>
      </c>
      <c r="L16">
        <v>445.69351799999998</v>
      </c>
      <c r="M16" t="s">
        <v>3</v>
      </c>
      <c r="N16">
        <v>267.02796599999999</v>
      </c>
      <c r="O16">
        <v>0.85843000000000003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6184.7111910000003</v>
      </c>
      <c r="I17">
        <v>535.10001499999998</v>
      </c>
      <c r="J17" t="s">
        <v>2</v>
      </c>
      <c r="K17">
        <v>6160.9762890000002</v>
      </c>
      <c r="L17">
        <v>505.40060999999997</v>
      </c>
      <c r="M17" t="s">
        <v>3</v>
      </c>
      <c r="N17">
        <v>284.83238499999999</v>
      </c>
      <c r="O17">
        <v>0.97711199999999998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6571.3522359999997</v>
      </c>
      <c r="I18">
        <v>601.71892800000001</v>
      </c>
      <c r="J18" t="s">
        <v>2</v>
      </c>
      <c r="K18">
        <v>6546.1208200000001</v>
      </c>
      <c r="L18">
        <v>568.69517599999995</v>
      </c>
      <c r="M18" t="s">
        <v>3</v>
      </c>
      <c r="N18">
        <v>302.63725199999999</v>
      </c>
      <c r="O18">
        <v>1.102436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6957.9798339999998</v>
      </c>
      <c r="I19">
        <v>672.80741899999998</v>
      </c>
      <c r="J19" t="s">
        <v>2</v>
      </c>
      <c r="K19">
        <v>6931.2702929999996</v>
      </c>
      <c r="L19">
        <v>636.22496799999999</v>
      </c>
      <c r="M19" t="s">
        <v>3</v>
      </c>
      <c r="N19">
        <v>320.44265799999999</v>
      </c>
      <c r="O19">
        <v>1.235179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7344.59375</v>
      </c>
      <c r="I20">
        <v>747.75282200000004</v>
      </c>
      <c r="J20" t="s">
        <v>2</v>
      </c>
      <c r="K20">
        <v>7316.416416</v>
      </c>
      <c r="L20">
        <v>707.25139200000001</v>
      </c>
      <c r="M20" t="s">
        <v>3</v>
      </c>
      <c r="N20">
        <v>338.24681299999997</v>
      </c>
      <c r="O20">
        <v>1.37521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s="3" customFormat="1" x14ac:dyDescent="0.25">
      <c r="A21" s="3" t="s">
        <v>65</v>
      </c>
      <c r="B21" s="3">
        <v>20</v>
      </c>
      <c r="C21" s="3">
        <v>500</v>
      </c>
      <c r="D21" s="3" t="s">
        <v>0</v>
      </c>
      <c r="E21" s="3">
        <v>0</v>
      </c>
      <c r="F21" s="3">
        <v>0</v>
      </c>
      <c r="G21" s="3" t="s">
        <v>1</v>
      </c>
      <c r="H21" s="3">
        <v>7731.2313180000001</v>
      </c>
      <c r="I21" s="3">
        <v>827.31765099999996</v>
      </c>
      <c r="J21" s="3" t="s">
        <v>2</v>
      </c>
      <c r="K21" s="3">
        <v>7701.5716499999999</v>
      </c>
      <c r="L21" s="3">
        <v>782.57433700000001</v>
      </c>
      <c r="M21" s="3" t="s">
        <v>3</v>
      </c>
      <c r="N21" s="3">
        <v>356.051041</v>
      </c>
      <c r="O21" s="3">
        <v>1.523558</v>
      </c>
      <c r="P21" s="3" t="s">
        <v>4</v>
      </c>
      <c r="Q21" s="3">
        <v>0</v>
      </c>
      <c r="R21" s="3">
        <v>0</v>
      </c>
      <c r="S21" s="3" t="s">
        <v>5</v>
      </c>
      <c r="T21" s="3">
        <v>0</v>
      </c>
      <c r="U21" s="3">
        <v>0</v>
      </c>
      <c r="V21" s="3" t="s">
        <v>6</v>
      </c>
      <c r="W21" s="3">
        <v>0</v>
      </c>
      <c r="X21" s="3">
        <v>0</v>
      </c>
      <c r="Y21" s="3" t="s">
        <v>7</v>
      </c>
      <c r="Z21" s="3">
        <v>0</v>
      </c>
      <c r="AA21" s="3">
        <v>0</v>
      </c>
      <c r="AB21" s="3" t="s">
        <v>8</v>
      </c>
      <c r="AC21" s="3">
        <v>0</v>
      </c>
      <c r="AD21" s="3">
        <v>0</v>
      </c>
      <c r="AE21" s="3" t="s">
        <v>9</v>
      </c>
      <c r="AF21" s="3">
        <v>1</v>
      </c>
      <c r="AG21" s="3">
        <v>0</v>
      </c>
      <c r="AH21" s="3" t="s">
        <v>10</v>
      </c>
      <c r="AI21" s="3">
        <v>1</v>
      </c>
      <c r="AJ21" s="3">
        <v>0</v>
      </c>
      <c r="AK21" s="3" t="s">
        <v>11</v>
      </c>
      <c r="AL21" s="3">
        <v>0</v>
      </c>
      <c r="AM21" s="3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98.499691999999996</v>
      </c>
      <c r="I22">
        <v>2.9149000000000001E-2</v>
      </c>
      <c r="J22" t="s">
        <v>2</v>
      </c>
      <c r="K22">
        <v>97.053145999999998</v>
      </c>
      <c r="L22">
        <v>1.9987000000000001E-2</v>
      </c>
      <c r="M22" t="s">
        <v>3</v>
      </c>
      <c r="N22">
        <v>22.001975999999999</v>
      </c>
      <c r="O22">
        <v>1.029E-3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196.87988300000001</v>
      </c>
      <c r="I23">
        <v>9.7486000000000003E-2</v>
      </c>
      <c r="J23" t="s">
        <v>2</v>
      </c>
      <c r="K23">
        <v>194.03634600000001</v>
      </c>
      <c r="L23">
        <v>7.9330999999999999E-2</v>
      </c>
      <c r="M23" t="s">
        <v>3</v>
      </c>
      <c r="N23">
        <v>44.003376000000003</v>
      </c>
      <c r="O23">
        <v>4.0439999999999999E-3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295.248356</v>
      </c>
      <c r="I24">
        <v>0.21122299999999999</v>
      </c>
      <c r="J24" t="s">
        <v>2</v>
      </c>
      <c r="K24">
        <v>291.02424200000002</v>
      </c>
      <c r="L24">
        <v>0.179504</v>
      </c>
      <c r="M24" t="s">
        <v>3</v>
      </c>
      <c r="N24">
        <v>66.006146999999999</v>
      </c>
      <c r="O24">
        <v>8.9779999999999999E-3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393.61181499999998</v>
      </c>
      <c r="I25">
        <v>0.35653800000000002</v>
      </c>
      <c r="J25" t="s">
        <v>2</v>
      </c>
      <c r="K25">
        <v>388.01702799999998</v>
      </c>
      <c r="L25">
        <v>0.32172000000000001</v>
      </c>
      <c r="M25" t="s">
        <v>3</v>
      </c>
      <c r="N25">
        <v>88.008956999999995</v>
      </c>
      <c r="O25">
        <v>1.6348000000000001E-2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491.98423600000001</v>
      </c>
      <c r="I26">
        <v>0.51424999999999998</v>
      </c>
      <c r="J26" t="s">
        <v>2</v>
      </c>
      <c r="K26">
        <v>485.00765699999999</v>
      </c>
      <c r="L26">
        <v>0.456484</v>
      </c>
      <c r="M26" t="s">
        <v>3</v>
      </c>
      <c r="N26">
        <v>110.01005000000001</v>
      </c>
      <c r="O26">
        <v>2.3226E-2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590.349962</v>
      </c>
      <c r="I27">
        <v>0.66465300000000005</v>
      </c>
      <c r="J27" t="s">
        <v>2</v>
      </c>
      <c r="K27">
        <v>581.99338399999999</v>
      </c>
      <c r="L27">
        <v>0.57051300000000005</v>
      </c>
      <c r="M27" t="s">
        <v>3</v>
      </c>
      <c r="N27">
        <v>132.009252</v>
      </c>
      <c r="O27">
        <v>2.8739000000000001E-2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688.72252000000003</v>
      </c>
      <c r="I28">
        <v>0.84658299999999997</v>
      </c>
      <c r="J28" t="s">
        <v>2</v>
      </c>
      <c r="K28">
        <v>678.98175200000003</v>
      </c>
      <c r="L28">
        <v>0.69957400000000003</v>
      </c>
      <c r="M28" t="s">
        <v>3</v>
      </c>
      <c r="N28">
        <v>154.00873000000001</v>
      </c>
      <c r="O28">
        <v>3.5400000000000001E-2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787.13127099999997</v>
      </c>
      <c r="I29">
        <v>1.0581469999999999</v>
      </c>
      <c r="J29" t="s">
        <v>2</v>
      </c>
      <c r="K29">
        <v>775.97286899999995</v>
      </c>
      <c r="L29">
        <v>0.85017200000000004</v>
      </c>
      <c r="M29" t="s">
        <v>3</v>
      </c>
      <c r="N29">
        <v>176.0094</v>
      </c>
      <c r="O29">
        <v>4.3008999999999999E-2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885.52073600000006</v>
      </c>
      <c r="I30">
        <v>1.3589119999999999</v>
      </c>
      <c r="J30" t="s">
        <v>2</v>
      </c>
      <c r="K30">
        <v>872.96629399999995</v>
      </c>
      <c r="L30">
        <v>1.022721</v>
      </c>
      <c r="M30" t="s">
        <v>3</v>
      </c>
      <c r="N30">
        <v>198.00735499999999</v>
      </c>
      <c r="O30">
        <v>5.1976000000000001E-2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983.92399899999998</v>
      </c>
      <c r="I31">
        <v>1.6802049999999999</v>
      </c>
      <c r="J31" t="s">
        <v>2</v>
      </c>
      <c r="K31">
        <v>969.96296099999995</v>
      </c>
      <c r="L31">
        <v>1.216119</v>
      </c>
      <c r="M31" t="s">
        <v>3</v>
      </c>
      <c r="N31">
        <v>220.00715700000001</v>
      </c>
      <c r="O31">
        <v>6.2378000000000003E-2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1082.3281030000001</v>
      </c>
      <c r="I32">
        <v>2.003762</v>
      </c>
      <c r="J32" t="s">
        <v>2</v>
      </c>
      <c r="K32">
        <v>1066.9603050000001</v>
      </c>
      <c r="L32">
        <v>1.433322</v>
      </c>
      <c r="M32" t="s">
        <v>3</v>
      </c>
      <c r="N32">
        <v>242.00618299999999</v>
      </c>
      <c r="O32">
        <v>7.3958999999999997E-2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1180.720615</v>
      </c>
      <c r="I33">
        <v>2.326047</v>
      </c>
      <c r="J33" t="s">
        <v>2</v>
      </c>
      <c r="K33">
        <v>1163.9588839999999</v>
      </c>
      <c r="L33">
        <v>1.666873</v>
      </c>
      <c r="M33" t="s">
        <v>3</v>
      </c>
      <c r="N33">
        <v>264.00624800000003</v>
      </c>
      <c r="O33">
        <v>8.6040000000000005E-2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1279.1128169999999</v>
      </c>
      <c r="I34">
        <v>2.727465</v>
      </c>
      <c r="J34" t="s">
        <v>2</v>
      </c>
      <c r="K34">
        <v>1260.957551</v>
      </c>
      <c r="L34">
        <v>1.924731</v>
      </c>
      <c r="M34" t="s">
        <v>3</v>
      </c>
      <c r="N34">
        <v>286.00510600000001</v>
      </c>
      <c r="O34">
        <v>9.9587999999999996E-2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1377.509814</v>
      </c>
      <c r="I35">
        <v>3.1271659999999999</v>
      </c>
      <c r="J35" t="s">
        <v>2</v>
      </c>
      <c r="K35">
        <v>1357.9580860000001</v>
      </c>
      <c r="L35">
        <v>2.21265</v>
      </c>
      <c r="M35" t="s">
        <v>3</v>
      </c>
      <c r="N35">
        <v>308.00399599999997</v>
      </c>
      <c r="O35">
        <v>0.114158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1475.9047579999999</v>
      </c>
      <c r="I36">
        <v>3.532416</v>
      </c>
      <c r="J36" t="s">
        <v>2</v>
      </c>
      <c r="K36">
        <v>1454.960752</v>
      </c>
      <c r="L36">
        <v>2.5088750000000002</v>
      </c>
      <c r="M36" t="s">
        <v>3</v>
      </c>
      <c r="N36">
        <v>330.002476</v>
      </c>
      <c r="O36">
        <v>0.12953200000000001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1574.2923069999999</v>
      </c>
      <c r="I37">
        <v>3.8967239999999999</v>
      </c>
      <c r="J37" t="s">
        <v>2</v>
      </c>
      <c r="K37">
        <v>1551.965884</v>
      </c>
      <c r="L37">
        <v>2.83291</v>
      </c>
      <c r="M37" t="s">
        <v>3</v>
      </c>
      <c r="N37">
        <v>352.00145800000001</v>
      </c>
      <c r="O37">
        <v>0.14632500000000001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1672.70929</v>
      </c>
      <c r="I38">
        <v>4.36036</v>
      </c>
      <c r="J38" t="s">
        <v>2</v>
      </c>
      <c r="K38">
        <v>1648.97396</v>
      </c>
      <c r="L38">
        <v>3.1772429999999998</v>
      </c>
      <c r="M38" t="s">
        <v>3</v>
      </c>
      <c r="N38">
        <v>374.00008200000002</v>
      </c>
      <c r="O38">
        <v>0.16347999999999999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1771.1531789999999</v>
      </c>
      <c r="I39">
        <v>4.8211789999999999</v>
      </c>
      <c r="J39" t="s">
        <v>2</v>
      </c>
      <c r="K39">
        <v>1745.9843800000001</v>
      </c>
      <c r="L39">
        <v>3.5262020000000001</v>
      </c>
      <c r="M39" t="s">
        <v>3</v>
      </c>
      <c r="N39">
        <v>395.999348</v>
      </c>
      <c r="O39">
        <v>0.18187200000000001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1869.577327</v>
      </c>
      <c r="I40">
        <v>5.3005420000000001</v>
      </c>
      <c r="J40" t="s">
        <v>2</v>
      </c>
      <c r="K40">
        <v>1842.994612</v>
      </c>
      <c r="L40">
        <v>3.9174699999999998</v>
      </c>
      <c r="M40" t="s">
        <v>3</v>
      </c>
      <c r="N40">
        <v>417.99919999999997</v>
      </c>
      <c r="O40">
        <v>0.201345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s="3" customFormat="1" x14ac:dyDescent="0.25">
      <c r="A41" s="3" t="s">
        <v>66</v>
      </c>
      <c r="B41" s="3">
        <v>20</v>
      </c>
      <c r="C41" s="3">
        <v>500</v>
      </c>
      <c r="D41" s="3" t="s">
        <v>0</v>
      </c>
      <c r="E41" s="3">
        <v>0</v>
      </c>
      <c r="F41" s="3">
        <v>0</v>
      </c>
      <c r="G41" s="3" t="s">
        <v>1</v>
      </c>
      <c r="H41" s="3">
        <v>1967.9814160000001</v>
      </c>
      <c r="I41" s="3">
        <v>5.7975219999999998</v>
      </c>
      <c r="J41" s="3" t="s">
        <v>2</v>
      </c>
      <c r="K41" s="3">
        <v>1940.005044</v>
      </c>
      <c r="L41" s="3">
        <v>4.3261190000000003</v>
      </c>
      <c r="M41" s="3" t="s">
        <v>3</v>
      </c>
      <c r="N41" s="3">
        <v>439.99768799999998</v>
      </c>
      <c r="O41" s="3">
        <v>0.222084</v>
      </c>
      <c r="P41" s="3" t="s">
        <v>4</v>
      </c>
      <c r="Q41" s="3">
        <v>0</v>
      </c>
      <c r="R41" s="3">
        <v>0</v>
      </c>
      <c r="S41" s="3" t="s">
        <v>5</v>
      </c>
      <c r="T41" s="3">
        <v>0</v>
      </c>
      <c r="U41" s="3">
        <v>0</v>
      </c>
      <c r="V41" s="3" t="s">
        <v>6</v>
      </c>
      <c r="W41" s="3">
        <v>0</v>
      </c>
      <c r="X41" s="3">
        <v>0</v>
      </c>
      <c r="Y41" s="3" t="s">
        <v>7</v>
      </c>
      <c r="Z41" s="3">
        <v>0</v>
      </c>
      <c r="AA41" s="3">
        <v>0</v>
      </c>
      <c r="AB41" s="3" t="s">
        <v>8</v>
      </c>
      <c r="AC41" s="3">
        <v>0</v>
      </c>
      <c r="AD41" s="3">
        <v>0</v>
      </c>
      <c r="AE41" s="3" t="s">
        <v>9</v>
      </c>
      <c r="AF41" s="3">
        <v>32767</v>
      </c>
      <c r="AG41" s="3">
        <v>0</v>
      </c>
      <c r="AH41" s="3" t="s">
        <v>10</v>
      </c>
      <c r="AI41" s="3">
        <v>-32767</v>
      </c>
      <c r="AJ41" s="3">
        <v>0</v>
      </c>
      <c r="AK41" s="3" t="s">
        <v>11</v>
      </c>
      <c r="AL41" s="3">
        <v>0</v>
      </c>
      <c r="AM41" s="3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98.179754000000003</v>
      </c>
      <c r="I42">
        <v>0.91442100000000004</v>
      </c>
      <c r="J42" t="s">
        <v>2</v>
      </c>
      <c r="K42">
        <v>98.266081999999997</v>
      </c>
      <c r="L42">
        <v>0.69883200000000001</v>
      </c>
      <c r="M42" t="s">
        <v>3</v>
      </c>
      <c r="N42">
        <v>16.961084</v>
      </c>
      <c r="O42">
        <v>0.251442</v>
      </c>
      <c r="P42" t="s">
        <v>4</v>
      </c>
      <c r="Q42">
        <v>0.43735800000000002</v>
      </c>
      <c r="R42">
        <v>8.9200000000000008E-3</v>
      </c>
      <c r="S42" t="s">
        <v>5</v>
      </c>
      <c r="T42">
        <v>75.334649999999996</v>
      </c>
      <c r="U42">
        <v>1.4088E-2</v>
      </c>
      <c r="V42" t="s">
        <v>6</v>
      </c>
      <c r="W42">
        <v>0.28323199999999998</v>
      </c>
      <c r="X42">
        <v>4.594E-3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8.4036E-2</v>
      </c>
      <c r="AG42">
        <v>4.1999999999999998E-5</v>
      </c>
      <c r="AH42" t="s">
        <v>10</v>
      </c>
      <c r="AI42">
        <v>0.91702899999999998</v>
      </c>
      <c r="AJ42">
        <v>2.0599999999999999E-4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196.110738</v>
      </c>
      <c r="I43">
        <v>2.9596209999999998</v>
      </c>
      <c r="J43" t="s">
        <v>2</v>
      </c>
      <c r="K43">
        <v>196.482181</v>
      </c>
      <c r="L43">
        <v>2.21122</v>
      </c>
      <c r="M43" t="s">
        <v>3</v>
      </c>
      <c r="N43">
        <v>34.026878000000004</v>
      </c>
      <c r="O43">
        <v>0.66433299999999995</v>
      </c>
      <c r="P43" t="s">
        <v>4</v>
      </c>
      <c r="Q43">
        <v>0.84667199999999998</v>
      </c>
      <c r="R43">
        <v>2.2262000000000001E-2</v>
      </c>
      <c r="S43" t="s">
        <v>5</v>
      </c>
      <c r="T43">
        <v>150.55700200000001</v>
      </c>
      <c r="U43">
        <v>3.8733999999999998E-2</v>
      </c>
      <c r="V43" t="s">
        <v>6</v>
      </c>
      <c r="W43">
        <v>0.55796599999999996</v>
      </c>
      <c r="X43">
        <v>1.4491E-2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8.0306000000000002E-2</v>
      </c>
      <c r="AG43">
        <v>6.9999999999999994E-5</v>
      </c>
      <c r="AH43" t="s">
        <v>10</v>
      </c>
      <c r="AI43">
        <v>0.92235900000000004</v>
      </c>
      <c r="AJ43">
        <v>1.5300000000000001E-4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294.21614</v>
      </c>
      <c r="I44">
        <v>5.5344629999999997</v>
      </c>
      <c r="J44" t="s">
        <v>2</v>
      </c>
      <c r="K44">
        <v>294.74978099999998</v>
      </c>
      <c r="L44">
        <v>3.6127349999999998</v>
      </c>
      <c r="M44" t="s">
        <v>3</v>
      </c>
      <c r="N44">
        <v>51.009951999999998</v>
      </c>
      <c r="O44">
        <v>1.2904100000000001</v>
      </c>
      <c r="P44" t="s">
        <v>4</v>
      </c>
      <c r="Q44">
        <v>1.280592</v>
      </c>
      <c r="R44">
        <v>4.3496E-2</v>
      </c>
      <c r="S44" t="s">
        <v>5</v>
      </c>
      <c r="T44">
        <v>225.81300200000001</v>
      </c>
      <c r="U44">
        <v>7.7537999999999996E-2</v>
      </c>
      <c r="V44" t="s">
        <v>6</v>
      </c>
      <c r="W44">
        <v>0.84144799999999997</v>
      </c>
      <c r="X44">
        <v>2.7779000000000002E-2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7.9044000000000003E-2</v>
      </c>
      <c r="AG44">
        <v>7.4999999999999993E-5</v>
      </c>
      <c r="AH44" t="s">
        <v>10</v>
      </c>
      <c r="AI44">
        <v>0.92608299999999999</v>
      </c>
      <c r="AJ44">
        <v>1.02E-4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392.18986699999999</v>
      </c>
      <c r="I45">
        <v>9.4040970000000002</v>
      </c>
      <c r="J45" t="s">
        <v>2</v>
      </c>
      <c r="K45">
        <v>392.95387799999997</v>
      </c>
      <c r="L45">
        <v>5.9531710000000002</v>
      </c>
      <c r="M45" t="s">
        <v>3</v>
      </c>
      <c r="N45">
        <v>67.823295000000002</v>
      </c>
      <c r="O45">
        <v>2.134525</v>
      </c>
      <c r="P45" t="s">
        <v>4</v>
      </c>
      <c r="Q45">
        <v>1.7171400000000001</v>
      </c>
      <c r="R45">
        <v>6.9165000000000004E-2</v>
      </c>
      <c r="S45" t="s">
        <v>5</v>
      </c>
      <c r="T45">
        <v>301.08644800000002</v>
      </c>
      <c r="U45">
        <v>0.120638</v>
      </c>
      <c r="V45" t="s">
        <v>6</v>
      </c>
      <c r="W45">
        <v>1.1334820000000001</v>
      </c>
      <c r="X45">
        <v>4.2255000000000001E-2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7.6020000000000004E-2</v>
      </c>
      <c r="AG45">
        <v>1.1900000000000001E-4</v>
      </c>
      <c r="AH45" t="s">
        <v>10</v>
      </c>
      <c r="AI45">
        <v>0.92694500000000002</v>
      </c>
      <c r="AJ45">
        <v>8.2999999999999998E-5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490.16897899999998</v>
      </c>
      <c r="I46">
        <v>14.926425999999999</v>
      </c>
      <c r="J46" t="s">
        <v>2</v>
      </c>
      <c r="K46">
        <v>491.22528399999999</v>
      </c>
      <c r="L46">
        <v>9.2801109999999998</v>
      </c>
      <c r="M46" t="s">
        <v>3</v>
      </c>
      <c r="N46">
        <v>84.748570000000001</v>
      </c>
      <c r="O46">
        <v>3.4654379999999998</v>
      </c>
      <c r="P46" t="s">
        <v>4</v>
      </c>
      <c r="Q46">
        <v>2.141702</v>
      </c>
      <c r="R46">
        <v>0.105098</v>
      </c>
      <c r="S46" t="s">
        <v>5</v>
      </c>
      <c r="T46">
        <v>376.34279900000001</v>
      </c>
      <c r="U46">
        <v>0.18148600000000001</v>
      </c>
      <c r="V46" t="s">
        <v>6</v>
      </c>
      <c r="W46">
        <v>1.414512</v>
      </c>
      <c r="X46">
        <v>6.2225999999999997E-2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7.4862999999999999E-2</v>
      </c>
      <c r="AG46">
        <v>1.3300000000000001E-4</v>
      </c>
      <c r="AH46" t="s">
        <v>10</v>
      </c>
      <c r="AI46">
        <v>0.92819600000000002</v>
      </c>
      <c r="AJ46">
        <v>6.2000000000000003E-5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587.76790800000003</v>
      </c>
      <c r="I47">
        <v>19.113676000000002</v>
      </c>
      <c r="J47" t="s">
        <v>2</v>
      </c>
      <c r="K47">
        <v>589.19121299999995</v>
      </c>
      <c r="L47">
        <v>11.844775</v>
      </c>
      <c r="M47" t="s">
        <v>3</v>
      </c>
      <c r="N47">
        <v>101.55391</v>
      </c>
      <c r="O47">
        <v>4.8795390000000003</v>
      </c>
      <c r="P47" t="s">
        <v>4</v>
      </c>
      <c r="Q47">
        <v>2.5456259999999999</v>
      </c>
      <c r="R47">
        <v>0.127221</v>
      </c>
      <c r="S47" t="s">
        <v>5</v>
      </c>
      <c r="T47">
        <v>451.56690200000003</v>
      </c>
      <c r="U47">
        <v>0.22484399999999999</v>
      </c>
      <c r="V47" t="s">
        <v>6</v>
      </c>
      <c r="W47">
        <v>1.67981</v>
      </c>
      <c r="X47">
        <v>8.0576999999999996E-2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7.3799000000000003E-2</v>
      </c>
      <c r="AG47">
        <v>1.44E-4</v>
      </c>
      <c r="AH47" t="s">
        <v>10</v>
      </c>
      <c r="AI47">
        <v>0.92941099999999999</v>
      </c>
      <c r="AJ47">
        <v>7.3999999999999996E-5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685.54197999999997</v>
      </c>
      <c r="I48">
        <v>23.583058999999999</v>
      </c>
      <c r="J48" t="s">
        <v>2</v>
      </c>
      <c r="K48">
        <v>687.26488300000005</v>
      </c>
      <c r="L48">
        <v>14.180479999999999</v>
      </c>
      <c r="M48" t="s">
        <v>3</v>
      </c>
      <c r="N48">
        <v>118.433915</v>
      </c>
      <c r="O48">
        <v>5.8644100000000003</v>
      </c>
      <c r="P48" t="s">
        <v>4</v>
      </c>
      <c r="Q48">
        <v>2.9629219999999998</v>
      </c>
      <c r="R48">
        <v>0.158609</v>
      </c>
      <c r="S48" t="s">
        <v>5</v>
      </c>
      <c r="T48">
        <v>526.80798300000004</v>
      </c>
      <c r="U48">
        <v>0.28184300000000001</v>
      </c>
      <c r="V48" t="s">
        <v>6</v>
      </c>
      <c r="W48">
        <v>1.9546319999999999</v>
      </c>
      <c r="X48">
        <v>0.100356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7.2358000000000006E-2</v>
      </c>
      <c r="AG48">
        <v>1.4899999999999999E-4</v>
      </c>
      <c r="AH48" t="s">
        <v>10</v>
      </c>
      <c r="AI48">
        <v>0.93002499999999999</v>
      </c>
      <c r="AJ48">
        <v>5.8E-5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783.61040600000001</v>
      </c>
      <c r="I49">
        <v>27.888051000000001</v>
      </c>
      <c r="J49" t="s">
        <v>2</v>
      </c>
      <c r="K49">
        <v>785.427772</v>
      </c>
      <c r="L49">
        <v>16.980968000000001</v>
      </c>
      <c r="M49" t="s">
        <v>3</v>
      </c>
      <c r="N49">
        <v>135.36389800000001</v>
      </c>
      <c r="O49">
        <v>7.0967609999999999</v>
      </c>
      <c r="P49" t="s">
        <v>4</v>
      </c>
      <c r="Q49">
        <v>3.395883</v>
      </c>
      <c r="R49">
        <v>0.18343300000000001</v>
      </c>
      <c r="S49" t="s">
        <v>5</v>
      </c>
      <c r="T49">
        <v>602.08669599999996</v>
      </c>
      <c r="U49">
        <v>0.331399</v>
      </c>
      <c r="V49" t="s">
        <v>6</v>
      </c>
      <c r="W49">
        <v>2.2410060000000001</v>
      </c>
      <c r="X49">
        <v>0.109097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7.1374999999999994E-2</v>
      </c>
      <c r="AG49">
        <v>1.54E-4</v>
      </c>
      <c r="AH49" t="s">
        <v>10</v>
      </c>
      <c r="AI49">
        <v>0.93152100000000004</v>
      </c>
      <c r="AJ49">
        <v>2.8E-5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881.584833</v>
      </c>
      <c r="I50">
        <v>36.999664000000003</v>
      </c>
      <c r="J50" t="s">
        <v>2</v>
      </c>
      <c r="K50">
        <v>883.64599199999998</v>
      </c>
      <c r="L50">
        <v>23.060908000000001</v>
      </c>
      <c r="M50" t="s">
        <v>3</v>
      </c>
      <c r="N50">
        <v>152.45290299999999</v>
      </c>
      <c r="O50">
        <v>9.4429250000000007</v>
      </c>
      <c r="P50" t="s">
        <v>4</v>
      </c>
      <c r="Q50">
        <v>3.802155</v>
      </c>
      <c r="R50">
        <v>0.22952900000000001</v>
      </c>
      <c r="S50" t="s">
        <v>5</v>
      </c>
      <c r="T50">
        <v>677.32614999999998</v>
      </c>
      <c r="U50">
        <v>0.404779</v>
      </c>
      <c r="V50" t="s">
        <v>6</v>
      </c>
      <c r="W50">
        <v>2.505226</v>
      </c>
      <c r="X50">
        <v>0.13467299999999999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7.0834999999999995E-2</v>
      </c>
      <c r="AG50">
        <v>1.54E-4</v>
      </c>
      <c r="AH50" t="s">
        <v>10</v>
      </c>
      <c r="AI50">
        <v>0.93162999999999996</v>
      </c>
      <c r="AJ50">
        <v>2.8E-5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979.75239499999998</v>
      </c>
      <c r="I51">
        <v>44.686262999999997</v>
      </c>
      <c r="J51" t="s">
        <v>2</v>
      </c>
      <c r="K51">
        <v>981.93892600000004</v>
      </c>
      <c r="L51">
        <v>27.221238</v>
      </c>
      <c r="M51" t="s">
        <v>3</v>
      </c>
      <c r="N51">
        <v>169.46992</v>
      </c>
      <c r="O51">
        <v>11.057627</v>
      </c>
      <c r="P51" t="s">
        <v>4</v>
      </c>
      <c r="Q51">
        <v>4.233257</v>
      </c>
      <c r="R51">
        <v>0.27019199999999999</v>
      </c>
      <c r="S51" t="s">
        <v>5</v>
      </c>
      <c r="T51">
        <v>752.60297400000002</v>
      </c>
      <c r="U51">
        <v>0.471107</v>
      </c>
      <c r="V51" t="s">
        <v>6</v>
      </c>
      <c r="W51">
        <v>2.7872319999999999</v>
      </c>
      <c r="X51">
        <v>0.15657799999999999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7.0059999999999997E-2</v>
      </c>
      <c r="AG51">
        <v>1.5200000000000001E-4</v>
      </c>
      <c r="AH51" t="s">
        <v>10</v>
      </c>
      <c r="AI51">
        <v>0.93168300000000004</v>
      </c>
      <c r="AJ51">
        <v>2.8E-5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1077.899124</v>
      </c>
      <c r="I52">
        <v>49.695430999999999</v>
      </c>
      <c r="J52" t="s">
        <v>2</v>
      </c>
      <c r="K52">
        <v>1080.275662</v>
      </c>
      <c r="L52">
        <v>31.376321999999998</v>
      </c>
      <c r="M52" t="s">
        <v>3</v>
      </c>
      <c r="N52">
        <v>186.450062</v>
      </c>
      <c r="O52">
        <v>13.4072</v>
      </c>
      <c r="P52" t="s">
        <v>4</v>
      </c>
      <c r="Q52">
        <v>4.6600409999999997</v>
      </c>
      <c r="R52">
        <v>0.29830699999999999</v>
      </c>
      <c r="S52" t="s">
        <v>5</v>
      </c>
      <c r="T52">
        <v>827.88268800000003</v>
      </c>
      <c r="U52">
        <v>0.53435500000000002</v>
      </c>
      <c r="V52" t="s">
        <v>6</v>
      </c>
      <c r="W52">
        <v>3.0718420000000002</v>
      </c>
      <c r="X52">
        <v>0.17559900000000001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6.8473000000000006E-2</v>
      </c>
      <c r="AG52">
        <v>1.4999999999999999E-4</v>
      </c>
      <c r="AH52" t="s">
        <v>10</v>
      </c>
      <c r="AI52">
        <v>0.93179599999999996</v>
      </c>
      <c r="AJ52">
        <v>2.6999999999999999E-5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1176.1202029999999</v>
      </c>
      <c r="I53">
        <v>54.091785000000002</v>
      </c>
      <c r="J53" t="s">
        <v>2</v>
      </c>
      <c r="K53">
        <v>1178.656516</v>
      </c>
      <c r="L53">
        <v>35.295012999999997</v>
      </c>
      <c r="M53" t="s">
        <v>3</v>
      </c>
      <c r="N53">
        <v>203.44959</v>
      </c>
      <c r="O53">
        <v>14.833494</v>
      </c>
      <c r="P53" t="s">
        <v>4</v>
      </c>
      <c r="Q53">
        <v>5.0827280000000004</v>
      </c>
      <c r="R53">
        <v>0.335206</v>
      </c>
      <c r="S53" t="s">
        <v>5</v>
      </c>
      <c r="T53">
        <v>903.16141800000003</v>
      </c>
      <c r="U53">
        <v>0.58053299999999997</v>
      </c>
      <c r="V53" t="s">
        <v>6</v>
      </c>
      <c r="W53">
        <v>3.3510219999999999</v>
      </c>
      <c r="X53">
        <v>0.189718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6.8035999999999999E-2</v>
      </c>
      <c r="AG53">
        <v>1.4300000000000001E-4</v>
      </c>
      <c r="AH53" t="s">
        <v>10</v>
      </c>
      <c r="AI53">
        <v>0.93202099999999999</v>
      </c>
      <c r="AJ53">
        <v>2.6999999999999999E-5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1274.024727</v>
      </c>
      <c r="I54">
        <v>61.254897999999997</v>
      </c>
      <c r="J54" t="s">
        <v>2</v>
      </c>
      <c r="K54">
        <v>1276.718257</v>
      </c>
      <c r="L54">
        <v>40.435712000000002</v>
      </c>
      <c r="M54" t="s">
        <v>3</v>
      </c>
      <c r="N54">
        <v>220.31755699999999</v>
      </c>
      <c r="O54">
        <v>16.804310000000001</v>
      </c>
      <c r="P54" t="s">
        <v>4</v>
      </c>
      <c r="Q54">
        <v>5.5035319999999999</v>
      </c>
      <c r="R54">
        <v>0.38273299999999999</v>
      </c>
      <c r="S54" t="s">
        <v>5</v>
      </c>
      <c r="T54">
        <v>978.42953</v>
      </c>
      <c r="U54">
        <v>0.64354</v>
      </c>
      <c r="V54" t="s">
        <v>6</v>
      </c>
      <c r="W54">
        <v>3.6276489999999999</v>
      </c>
      <c r="X54">
        <v>0.210201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6.7509E-2</v>
      </c>
      <c r="AG54">
        <v>1.35E-4</v>
      </c>
      <c r="AH54" t="s">
        <v>10</v>
      </c>
      <c r="AI54">
        <v>0.93278799999999995</v>
      </c>
      <c r="AJ54">
        <v>3.8999999999999999E-5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1371.961714</v>
      </c>
      <c r="I55">
        <v>69.257495000000006</v>
      </c>
      <c r="J55" t="s">
        <v>2</v>
      </c>
      <c r="K55">
        <v>1374.801655</v>
      </c>
      <c r="L55">
        <v>46.018695999999998</v>
      </c>
      <c r="M55" t="s">
        <v>3</v>
      </c>
      <c r="N55">
        <v>237.14712900000001</v>
      </c>
      <c r="O55">
        <v>19.806929</v>
      </c>
      <c r="P55" t="s">
        <v>4</v>
      </c>
      <c r="Q55">
        <v>5.9352600000000004</v>
      </c>
      <c r="R55">
        <v>0.44004599999999999</v>
      </c>
      <c r="S55" t="s">
        <v>5</v>
      </c>
      <c r="T55">
        <v>1053.7237600000001</v>
      </c>
      <c r="U55">
        <v>0.72191000000000005</v>
      </c>
      <c r="V55" t="s">
        <v>6</v>
      </c>
      <c r="W55">
        <v>3.918237</v>
      </c>
      <c r="X55">
        <v>0.23585999999999999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6.7269999999999996E-2</v>
      </c>
      <c r="AG55">
        <v>1.2999999999999999E-4</v>
      </c>
      <c r="AH55" t="s">
        <v>10</v>
      </c>
      <c r="AI55">
        <v>0.93301100000000003</v>
      </c>
      <c r="AJ55">
        <v>3.8000000000000002E-5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1470.0336669999999</v>
      </c>
      <c r="I56">
        <v>76.809809000000001</v>
      </c>
      <c r="J56" t="s">
        <v>2</v>
      </c>
      <c r="K56">
        <v>1473.1061500000001</v>
      </c>
      <c r="L56">
        <v>49.378501999999997</v>
      </c>
      <c r="M56" t="s">
        <v>3</v>
      </c>
      <c r="N56">
        <v>254.08988199999999</v>
      </c>
      <c r="O56">
        <v>21.503805</v>
      </c>
      <c r="P56" t="s">
        <v>4</v>
      </c>
      <c r="Q56">
        <v>6.3668370000000003</v>
      </c>
      <c r="R56">
        <v>0.50607199999999997</v>
      </c>
      <c r="S56" t="s">
        <v>5</v>
      </c>
      <c r="T56">
        <v>1129.007388</v>
      </c>
      <c r="U56">
        <v>0.85076099999999999</v>
      </c>
      <c r="V56" t="s">
        <v>6</v>
      </c>
      <c r="W56">
        <v>4.1994860000000003</v>
      </c>
      <c r="X56">
        <v>0.27379500000000001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6.6725999999999994E-2</v>
      </c>
      <c r="AG56">
        <v>1.26E-4</v>
      </c>
      <c r="AH56" t="s">
        <v>10</v>
      </c>
      <c r="AI56">
        <v>0.93355299999999997</v>
      </c>
      <c r="AJ56">
        <v>4.8999999999999998E-5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1568.0003079999999</v>
      </c>
      <c r="I57">
        <v>88.227845000000002</v>
      </c>
      <c r="J57" t="s">
        <v>2</v>
      </c>
      <c r="K57">
        <v>1571.280771</v>
      </c>
      <c r="L57">
        <v>54.710092000000003</v>
      </c>
      <c r="M57" t="s">
        <v>3</v>
      </c>
      <c r="N57">
        <v>270.91691300000002</v>
      </c>
      <c r="O57">
        <v>24.001062000000001</v>
      </c>
      <c r="P57" t="s">
        <v>4</v>
      </c>
      <c r="Q57">
        <v>6.7970629999999996</v>
      </c>
      <c r="R57">
        <v>0.59416199999999997</v>
      </c>
      <c r="S57" t="s">
        <v>5</v>
      </c>
      <c r="T57">
        <v>1204.2968989999999</v>
      </c>
      <c r="U57">
        <v>0.98556299999999997</v>
      </c>
      <c r="V57" t="s">
        <v>6</v>
      </c>
      <c r="W57">
        <v>4.4813799999999997</v>
      </c>
      <c r="X57">
        <v>0.30975799999999998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6.6087999999999994E-2</v>
      </c>
      <c r="AG57">
        <v>1.2400000000000001E-4</v>
      </c>
      <c r="AH57" t="s">
        <v>10</v>
      </c>
      <c r="AI57">
        <v>0.93365600000000004</v>
      </c>
      <c r="AJ57">
        <v>4.8000000000000001E-5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1665.9049680000001</v>
      </c>
      <c r="I58">
        <v>96.901769000000002</v>
      </c>
      <c r="J58" t="s">
        <v>2</v>
      </c>
      <c r="K58">
        <v>1669.428208</v>
      </c>
      <c r="L58">
        <v>59.414791999999998</v>
      </c>
      <c r="M58" t="s">
        <v>3</v>
      </c>
      <c r="N58">
        <v>287.81979100000001</v>
      </c>
      <c r="O58">
        <v>26.704691</v>
      </c>
      <c r="P58" t="s">
        <v>4</v>
      </c>
      <c r="Q58">
        <v>7.2173350000000003</v>
      </c>
      <c r="R58">
        <v>0.63246999999999998</v>
      </c>
      <c r="S58" t="s">
        <v>5</v>
      </c>
      <c r="T58">
        <v>1279.5693309999999</v>
      </c>
      <c r="U58">
        <v>1.0654999999999999</v>
      </c>
      <c r="V58" t="s">
        <v>6</v>
      </c>
      <c r="W58">
        <v>4.7619100000000003</v>
      </c>
      <c r="X58">
        <v>0.33843200000000001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6.4560999999999993E-2</v>
      </c>
      <c r="AG58">
        <v>1.08E-4</v>
      </c>
      <c r="AH58" t="s">
        <v>10</v>
      </c>
      <c r="AI58">
        <v>0.93368899999999999</v>
      </c>
      <c r="AJ58">
        <v>4.8000000000000001E-5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1763.5675659999999</v>
      </c>
      <c r="I59">
        <v>106.286727</v>
      </c>
      <c r="J59" t="s">
        <v>2</v>
      </c>
      <c r="K59">
        <v>1767.362932</v>
      </c>
      <c r="L59">
        <v>65.795311999999996</v>
      </c>
      <c r="M59" t="s">
        <v>3</v>
      </c>
      <c r="N59">
        <v>304.72967299999999</v>
      </c>
      <c r="O59">
        <v>30.107776999999999</v>
      </c>
      <c r="P59" t="s">
        <v>4</v>
      </c>
      <c r="Q59">
        <v>7.6129550000000004</v>
      </c>
      <c r="R59">
        <v>0.683724</v>
      </c>
      <c r="S59" t="s">
        <v>5</v>
      </c>
      <c r="T59">
        <v>1354.819587</v>
      </c>
      <c r="U59">
        <v>1.1428940000000001</v>
      </c>
      <c r="V59" t="s">
        <v>6</v>
      </c>
      <c r="W59">
        <v>5.0273960000000004</v>
      </c>
      <c r="X59">
        <v>0.357018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6.4560999999999993E-2</v>
      </c>
      <c r="AG59">
        <v>1.08E-4</v>
      </c>
      <c r="AH59" t="s">
        <v>10</v>
      </c>
      <c r="AI59">
        <v>0.93386400000000003</v>
      </c>
      <c r="AJ59">
        <v>4.8000000000000001E-5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1861.4110740000001</v>
      </c>
      <c r="I60">
        <v>118.399404</v>
      </c>
      <c r="J60" t="s">
        <v>2</v>
      </c>
      <c r="K60">
        <v>1865.519573</v>
      </c>
      <c r="L60">
        <v>72.447800999999998</v>
      </c>
      <c r="M60" t="s">
        <v>3</v>
      </c>
      <c r="N60">
        <v>321.68335999999999</v>
      </c>
      <c r="O60">
        <v>33.417721999999998</v>
      </c>
      <c r="P60" t="s">
        <v>4</v>
      </c>
      <c r="Q60">
        <v>8.0138130000000007</v>
      </c>
      <c r="R60">
        <v>0.76073299999999999</v>
      </c>
      <c r="S60" t="s">
        <v>5</v>
      </c>
      <c r="T60">
        <v>1430.0772489999999</v>
      </c>
      <c r="U60">
        <v>1.291196</v>
      </c>
      <c r="V60" t="s">
        <v>6</v>
      </c>
      <c r="W60">
        <v>5.2897759999999998</v>
      </c>
      <c r="X60">
        <v>0.40010099999999998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6.3458000000000001E-2</v>
      </c>
      <c r="AG60">
        <v>9.8999999999999994E-5</v>
      </c>
      <c r="AH60" t="s">
        <v>10</v>
      </c>
      <c r="AI60">
        <v>0.93386400000000003</v>
      </c>
      <c r="AJ60">
        <v>4.8000000000000001E-5</v>
      </c>
      <c r="AK60" t="s">
        <v>11</v>
      </c>
      <c r="AL60">
        <v>0</v>
      </c>
      <c r="AM60">
        <v>0</v>
      </c>
    </row>
    <row r="61" spans="1:39" s="3" customFormat="1" x14ac:dyDescent="0.25">
      <c r="A61" s="3" t="s">
        <v>67</v>
      </c>
      <c r="B61" s="3">
        <v>20</v>
      </c>
      <c r="C61" s="3">
        <v>500</v>
      </c>
      <c r="D61" s="3" t="s">
        <v>0</v>
      </c>
      <c r="E61" s="3">
        <v>0</v>
      </c>
      <c r="F61" s="3">
        <v>0</v>
      </c>
      <c r="G61" s="3" t="s">
        <v>1</v>
      </c>
      <c r="H61" s="3">
        <v>1959.520522</v>
      </c>
      <c r="I61" s="3">
        <v>133.575446</v>
      </c>
      <c r="J61" s="3" t="s">
        <v>2</v>
      </c>
      <c r="K61" s="3">
        <v>1963.8394820000001</v>
      </c>
      <c r="L61" s="3">
        <v>80.054599999999994</v>
      </c>
      <c r="M61" s="3" t="s">
        <v>3</v>
      </c>
      <c r="N61" s="3">
        <v>338.65557999999999</v>
      </c>
      <c r="O61" s="3">
        <v>36.033028999999999</v>
      </c>
      <c r="P61" s="3" t="s">
        <v>4</v>
      </c>
      <c r="Q61" s="3">
        <v>8.4641380000000002</v>
      </c>
      <c r="R61" s="3">
        <v>0.92886100000000005</v>
      </c>
      <c r="S61" s="3" t="s">
        <v>5</v>
      </c>
      <c r="T61" s="3">
        <v>1505.3640700000001</v>
      </c>
      <c r="U61" s="3">
        <v>1.4448179999999999</v>
      </c>
      <c r="V61" s="3" t="s">
        <v>6</v>
      </c>
      <c r="W61" s="3">
        <v>5.5672800000000002</v>
      </c>
      <c r="X61" s="3">
        <v>0.44463200000000003</v>
      </c>
      <c r="Y61" s="3" t="s">
        <v>7</v>
      </c>
      <c r="Z61" s="3">
        <v>0</v>
      </c>
      <c r="AA61" s="3">
        <v>0</v>
      </c>
      <c r="AB61" s="3" t="s">
        <v>8</v>
      </c>
      <c r="AC61" s="3">
        <v>0</v>
      </c>
      <c r="AD61" s="3">
        <v>0</v>
      </c>
      <c r="AE61" s="3" t="s">
        <v>9</v>
      </c>
      <c r="AF61" s="3">
        <v>6.2670000000000003E-2</v>
      </c>
      <c r="AG61" s="3">
        <v>9.5000000000000005E-5</v>
      </c>
      <c r="AH61" s="3" t="s">
        <v>10</v>
      </c>
      <c r="AI61" s="3">
        <v>0.934527</v>
      </c>
      <c r="AJ61" s="3">
        <v>6.2000000000000003E-5</v>
      </c>
      <c r="AK61" s="3" t="s">
        <v>11</v>
      </c>
      <c r="AL61" s="3">
        <v>0</v>
      </c>
      <c r="AM61" s="3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388.754976</v>
      </c>
      <c r="I62">
        <v>0.161997</v>
      </c>
      <c r="J62" t="s">
        <v>2</v>
      </c>
      <c r="K62">
        <v>369.17697399999997</v>
      </c>
      <c r="L62">
        <v>0.13747500000000001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777.52492099999995</v>
      </c>
      <c r="I63">
        <v>0.61856199999999995</v>
      </c>
      <c r="J63" t="s">
        <v>2</v>
      </c>
      <c r="K63">
        <v>738.35365100000001</v>
      </c>
      <c r="L63">
        <v>0.54685300000000003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1166.2811939999999</v>
      </c>
      <c r="I64">
        <v>1.4303779999999999</v>
      </c>
      <c r="J64" t="s">
        <v>2</v>
      </c>
      <c r="K64">
        <v>1107.530471</v>
      </c>
      <c r="L64">
        <v>1.236335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1555.067344</v>
      </c>
      <c r="I65">
        <v>2.5652979999999999</v>
      </c>
      <c r="J65" t="s">
        <v>2</v>
      </c>
      <c r="K65">
        <v>1476.7103999999999</v>
      </c>
      <c r="L65">
        <v>2.1852450000000001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1943.861519</v>
      </c>
      <c r="I66">
        <v>3.9207350000000001</v>
      </c>
      <c r="J66" t="s">
        <v>2</v>
      </c>
      <c r="K66">
        <v>1845.895532</v>
      </c>
      <c r="L66">
        <v>3.4122330000000001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2332.6590670000001</v>
      </c>
      <c r="I67">
        <v>5.6314770000000003</v>
      </c>
      <c r="J67" t="s">
        <v>2</v>
      </c>
      <c r="K67">
        <v>2215.0763569999999</v>
      </c>
      <c r="L67">
        <v>4.9115630000000001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2721.4504489999999</v>
      </c>
      <c r="I68">
        <v>7.5545239999999998</v>
      </c>
      <c r="J68" t="s">
        <v>2</v>
      </c>
      <c r="K68">
        <v>2584.2634520000001</v>
      </c>
      <c r="L68">
        <v>6.6611969999999996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3110.2526029999999</v>
      </c>
      <c r="I69">
        <v>9.7203750000000007</v>
      </c>
      <c r="J69" t="s">
        <v>2</v>
      </c>
      <c r="K69">
        <v>2953.450957</v>
      </c>
      <c r="L69">
        <v>8.7040670000000002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3499.0465089999998</v>
      </c>
      <c r="I70">
        <v>12.109510999999999</v>
      </c>
      <c r="J70" t="s">
        <v>2</v>
      </c>
      <c r="K70">
        <v>3322.6371530000001</v>
      </c>
      <c r="L70">
        <v>10.988334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3887.8385840000001</v>
      </c>
      <c r="I71">
        <v>14.962564</v>
      </c>
      <c r="J71" t="s">
        <v>2</v>
      </c>
      <c r="K71">
        <v>3691.8295509999998</v>
      </c>
      <c r="L71">
        <v>13.575177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4276.6424120000001</v>
      </c>
      <c r="I72">
        <v>17.923596</v>
      </c>
      <c r="J72" t="s">
        <v>2</v>
      </c>
      <c r="K72">
        <v>4061.0261380000002</v>
      </c>
      <c r="L72">
        <v>16.370683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4665.4608980000003</v>
      </c>
      <c r="I73">
        <v>21.32443</v>
      </c>
      <c r="J73" t="s">
        <v>2</v>
      </c>
      <c r="K73">
        <v>4430.2242189999997</v>
      </c>
      <c r="L73">
        <v>19.496054999999998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5054.2653319999999</v>
      </c>
      <c r="I74">
        <v>25.025293999999999</v>
      </c>
      <c r="J74" t="s">
        <v>2</v>
      </c>
      <c r="K74">
        <v>4799.4216699999997</v>
      </c>
      <c r="L74">
        <v>22.867768000000002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5443.0707810000004</v>
      </c>
      <c r="I75">
        <v>29.060672</v>
      </c>
      <c r="J75" t="s">
        <v>2</v>
      </c>
      <c r="K75">
        <v>5168.6212889999997</v>
      </c>
      <c r="L75">
        <v>26.575026000000001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5831.8784859999996</v>
      </c>
      <c r="I76">
        <v>33.502032</v>
      </c>
      <c r="J76" t="s">
        <v>2</v>
      </c>
      <c r="K76">
        <v>5537.8234860000002</v>
      </c>
      <c r="L76">
        <v>30.533118000000002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6220.6901170000001</v>
      </c>
      <c r="I77">
        <v>38.08569</v>
      </c>
      <c r="J77" t="s">
        <v>2</v>
      </c>
      <c r="K77">
        <v>5907.0243069999997</v>
      </c>
      <c r="L77">
        <v>34.722543000000002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6609.5141409999997</v>
      </c>
      <c r="I78">
        <v>43.014021</v>
      </c>
      <c r="J78" t="s">
        <v>2</v>
      </c>
      <c r="K78">
        <v>6276.2281540000004</v>
      </c>
      <c r="L78">
        <v>39.168216000000001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6998.3646189999999</v>
      </c>
      <c r="I79">
        <v>45.718591000000004</v>
      </c>
      <c r="J79" t="s">
        <v>2</v>
      </c>
      <c r="K79">
        <v>6645.4571480000004</v>
      </c>
      <c r="L79">
        <v>41.661554000000002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7387.2234369999996</v>
      </c>
      <c r="I80">
        <v>45.637385999999999</v>
      </c>
      <c r="J80" t="s">
        <v>2</v>
      </c>
      <c r="K80">
        <v>7014.7138569999997</v>
      </c>
      <c r="L80">
        <v>41.575257000000001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s="3" customFormat="1" x14ac:dyDescent="0.25">
      <c r="A81" s="3" t="s">
        <v>12</v>
      </c>
      <c r="B81" s="3">
        <v>20</v>
      </c>
      <c r="C81" s="3">
        <v>500</v>
      </c>
      <c r="D81" s="3" t="s">
        <v>0</v>
      </c>
      <c r="E81" s="3">
        <v>0</v>
      </c>
      <c r="F81" s="3">
        <v>0</v>
      </c>
      <c r="G81" s="3" t="s">
        <v>1</v>
      </c>
      <c r="H81" s="3">
        <v>7776.0950590000002</v>
      </c>
      <c r="I81" s="3">
        <v>45.498331999999998</v>
      </c>
      <c r="J81" s="3" t="s">
        <v>2</v>
      </c>
      <c r="K81" s="3">
        <v>7383.9760249999999</v>
      </c>
      <c r="L81" s="3">
        <v>41.514512000000003</v>
      </c>
      <c r="M81" s="3" t="s">
        <v>3</v>
      </c>
      <c r="N81" s="3">
        <v>0</v>
      </c>
      <c r="O81" s="3">
        <v>0</v>
      </c>
      <c r="P81" s="3" t="s">
        <v>4</v>
      </c>
      <c r="Q81" s="3">
        <v>0</v>
      </c>
      <c r="R81" s="3">
        <v>0</v>
      </c>
      <c r="S81" s="3" t="s">
        <v>5</v>
      </c>
      <c r="T81" s="3">
        <v>0</v>
      </c>
      <c r="U81" s="3">
        <v>0</v>
      </c>
      <c r="V81" s="3" t="s">
        <v>6</v>
      </c>
      <c r="W81" s="3">
        <v>0</v>
      </c>
      <c r="X81" s="3">
        <v>0</v>
      </c>
      <c r="Y81" s="3" t="s">
        <v>7</v>
      </c>
      <c r="Z81" s="3">
        <v>0</v>
      </c>
      <c r="AA81" s="3">
        <v>0</v>
      </c>
      <c r="AB81" s="3" t="s">
        <v>8</v>
      </c>
      <c r="AC81" s="3">
        <v>0</v>
      </c>
      <c r="AD81" s="3">
        <v>0</v>
      </c>
      <c r="AE81" s="3" t="s">
        <v>9</v>
      </c>
      <c r="AF81" s="3">
        <v>32767</v>
      </c>
      <c r="AG81" s="3">
        <v>0</v>
      </c>
      <c r="AH81" s="3" t="s">
        <v>10</v>
      </c>
      <c r="AI81" s="3">
        <v>-32767</v>
      </c>
      <c r="AJ81" s="3">
        <v>0</v>
      </c>
      <c r="AK81" s="3" t="s">
        <v>11</v>
      </c>
      <c r="AL81" s="3">
        <v>0</v>
      </c>
      <c r="AM81" s="3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100.58671200000001</v>
      </c>
      <c r="I82">
        <v>0.10206899999999999</v>
      </c>
      <c r="J82" t="s">
        <v>2</v>
      </c>
      <c r="K82">
        <v>77.264326999999994</v>
      </c>
      <c r="L82">
        <v>6.2875E-2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201.33483699999999</v>
      </c>
      <c r="I83">
        <v>0.42541400000000001</v>
      </c>
      <c r="J83" t="s">
        <v>2</v>
      </c>
      <c r="K83">
        <v>154.53262799999999</v>
      </c>
      <c r="L83">
        <v>0.25635000000000002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302.05911300000002</v>
      </c>
      <c r="I84">
        <v>1.0370159999999999</v>
      </c>
      <c r="J84" t="s">
        <v>2</v>
      </c>
      <c r="K84">
        <v>231.79750200000001</v>
      </c>
      <c r="L84">
        <v>0.57901499999999995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402.836296</v>
      </c>
      <c r="I85">
        <v>1.8148340000000001</v>
      </c>
      <c r="J85" t="s">
        <v>2</v>
      </c>
      <c r="K85">
        <v>309.06779499999999</v>
      </c>
      <c r="L85">
        <v>1.0407820000000001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503.55051500000002</v>
      </c>
      <c r="I86">
        <v>2.8771439999999999</v>
      </c>
      <c r="J86" t="s">
        <v>2</v>
      </c>
      <c r="K86">
        <v>386.338099</v>
      </c>
      <c r="L86">
        <v>1.6374930000000001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604.28860399999996</v>
      </c>
      <c r="I87">
        <v>4.0541299999999998</v>
      </c>
      <c r="J87" t="s">
        <v>2</v>
      </c>
      <c r="K87">
        <v>463.60825399999999</v>
      </c>
      <c r="L87">
        <v>2.3661449999999999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705.03099399999996</v>
      </c>
      <c r="I88">
        <v>5.3571229999999996</v>
      </c>
      <c r="J88" t="s">
        <v>2</v>
      </c>
      <c r="K88">
        <v>540.87920399999996</v>
      </c>
      <c r="L88">
        <v>3.2273010000000002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805.77231099999995</v>
      </c>
      <c r="I89">
        <v>7.0282710000000002</v>
      </c>
      <c r="J89" t="s">
        <v>2</v>
      </c>
      <c r="K89">
        <v>618.15357300000005</v>
      </c>
      <c r="L89">
        <v>4.222505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906.50614599999994</v>
      </c>
      <c r="I90">
        <v>8.8129609999999996</v>
      </c>
      <c r="J90" t="s">
        <v>2</v>
      </c>
      <c r="K90">
        <v>695.42844600000001</v>
      </c>
      <c r="L90">
        <v>5.3383500000000002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1007.281458</v>
      </c>
      <c r="I91">
        <v>10.812424</v>
      </c>
      <c r="J91" t="s">
        <v>2</v>
      </c>
      <c r="K91">
        <v>772.70864700000004</v>
      </c>
      <c r="L91">
        <v>6.5952109999999999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1108.0085570000001</v>
      </c>
      <c r="I92">
        <v>13.221774999999999</v>
      </c>
      <c r="J92" t="s">
        <v>2</v>
      </c>
      <c r="K92">
        <v>849.98477400000002</v>
      </c>
      <c r="L92">
        <v>7.9723129999999998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1208.764985</v>
      </c>
      <c r="I93">
        <v>15.755687</v>
      </c>
      <c r="J93" t="s">
        <v>2</v>
      </c>
      <c r="K93">
        <v>927.26450899999998</v>
      </c>
      <c r="L93">
        <v>9.4815880000000003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1309.512917</v>
      </c>
      <c r="I94">
        <v>18.272912999999999</v>
      </c>
      <c r="J94" t="s">
        <v>2</v>
      </c>
      <c r="K94">
        <v>1004.544977</v>
      </c>
      <c r="L94">
        <v>11.158056999999999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1410.2580519999999</v>
      </c>
      <c r="I95">
        <v>21.533944000000002</v>
      </c>
      <c r="J95" t="s">
        <v>2</v>
      </c>
      <c r="K95">
        <v>1081.8284739999999</v>
      </c>
      <c r="L95">
        <v>12.9688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1511.0193019999999</v>
      </c>
      <c r="I96">
        <v>24.590907999999999</v>
      </c>
      <c r="J96" t="s">
        <v>2</v>
      </c>
      <c r="K96">
        <v>1159.110122</v>
      </c>
      <c r="L96">
        <v>14.863766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1611.7702220000001</v>
      </c>
      <c r="I97">
        <v>27.987269999999999</v>
      </c>
      <c r="J97" t="s">
        <v>2</v>
      </c>
      <c r="K97">
        <v>1236.3974189999999</v>
      </c>
      <c r="L97">
        <v>16.912849000000001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1712.543105</v>
      </c>
      <c r="I98">
        <v>31.121469000000001</v>
      </c>
      <c r="J98" t="s">
        <v>2</v>
      </c>
      <c r="K98">
        <v>1313.683176</v>
      </c>
      <c r="L98">
        <v>19.067646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1813.283621</v>
      </c>
      <c r="I99">
        <v>34.637577999999998</v>
      </c>
      <c r="J99" t="s">
        <v>2</v>
      </c>
      <c r="K99">
        <v>1390.968574</v>
      </c>
      <c r="L99">
        <v>21.398343000000001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1914.055562</v>
      </c>
      <c r="I100">
        <v>38.598972000000003</v>
      </c>
      <c r="J100" t="s">
        <v>2</v>
      </c>
      <c r="K100">
        <v>1468.258765</v>
      </c>
      <c r="L100">
        <v>23.821628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s="3" customFormat="1" x14ac:dyDescent="0.25">
      <c r="A101" s="3" t="s">
        <v>63</v>
      </c>
      <c r="B101" s="3">
        <v>20</v>
      </c>
      <c r="C101" s="3">
        <v>500</v>
      </c>
      <c r="D101" s="3" t="s">
        <v>0</v>
      </c>
      <c r="E101" s="3">
        <v>0</v>
      </c>
      <c r="F101" s="3">
        <v>0</v>
      </c>
      <c r="G101" s="3" t="s">
        <v>1</v>
      </c>
      <c r="H101" s="3">
        <v>2014.8099219999999</v>
      </c>
      <c r="I101" s="3">
        <v>42.750337999999999</v>
      </c>
      <c r="J101" s="3" t="s">
        <v>2</v>
      </c>
      <c r="K101" s="3">
        <v>1545.5506760000001</v>
      </c>
      <c r="L101" s="3">
        <v>26.424057000000001</v>
      </c>
      <c r="M101" s="3" t="s">
        <v>3</v>
      </c>
      <c r="N101" s="3">
        <v>0</v>
      </c>
      <c r="O101" s="3">
        <v>0</v>
      </c>
      <c r="P101" s="3" t="s">
        <v>4</v>
      </c>
      <c r="Q101" s="3">
        <v>0</v>
      </c>
      <c r="R101" s="3">
        <v>0</v>
      </c>
      <c r="S101" s="3" t="s">
        <v>5</v>
      </c>
      <c r="T101" s="3">
        <v>0</v>
      </c>
      <c r="U101" s="3">
        <v>0</v>
      </c>
      <c r="V101" s="3" t="s">
        <v>6</v>
      </c>
      <c r="W101" s="3">
        <v>0</v>
      </c>
      <c r="X101" s="3">
        <v>0</v>
      </c>
      <c r="Y101" s="3" t="s">
        <v>7</v>
      </c>
      <c r="Z101" s="3">
        <v>0</v>
      </c>
      <c r="AA101" s="3">
        <v>0</v>
      </c>
      <c r="AB101" s="3" t="s">
        <v>8</v>
      </c>
      <c r="AC101" s="3">
        <v>0</v>
      </c>
      <c r="AD101" s="3">
        <v>0</v>
      </c>
      <c r="AE101" s="3" t="s">
        <v>9</v>
      </c>
      <c r="AF101" s="3">
        <v>32767</v>
      </c>
      <c r="AG101" s="3">
        <v>0</v>
      </c>
      <c r="AH101" s="3" t="s">
        <v>10</v>
      </c>
      <c r="AI101" s="3">
        <v>-32767</v>
      </c>
      <c r="AJ101" s="3">
        <v>0</v>
      </c>
      <c r="AK101" s="3" t="s">
        <v>11</v>
      </c>
      <c r="AL101" s="3">
        <v>0</v>
      </c>
      <c r="AM101" s="3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98.205583000000004</v>
      </c>
      <c r="I102">
        <v>1.5498E-2</v>
      </c>
      <c r="J102" t="s">
        <v>2</v>
      </c>
      <c r="K102">
        <v>75.009</v>
      </c>
      <c r="L102">
        <v>1.4300000000000001E-4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196.53257600000001</v>
      </c>
      <c r="I103">
        <v>4.8837999999999999E-2</v>
      </c>
      <c r="J103" t="s">
        <v>2</v>
      </c>
      <c r="K103">
        <v>149.95423099999999</v>
      </c>
      <c r="L103">
        <v>3.19E-4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294.83082400000001</v>
      </c>
      <c r="I104">
        <v>0.127889</v>
      </c>
      <c r="J104" t="s">
        <v>2</v>
      </c>
      <c r="K104">
        <v>224.90266099999999</v>
      </c>
      <c r="L104">
        <v>6.2799999999999998E-4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393.12849599999998</v>
      </c>
      <c r="I105">
        <v>0.18998399999999999</v>
      </c>
      <c r="J105" t="s">
        <v>2</v>
      </c>
      <c r="K105">
        <v>299.85398600000002</v>
      </c>
      <c r="L105">
        <v>9.7999999999999997E-4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491.43919699999998</v>
      </c>
      <c r="I106">
        <v>0.26646999999999998</v>
      </c>
      <c r="J106" t="s">
        <v>2</v>
      </c>
      <c r="K106">
        <v>374.80887300000001</v>
      </c>
      <c r="L106">
        <v>1.526E-3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589.72511099999997</v>
      </c>
      <c r="I107">
        <v>0.31763000000000002</v>
      </c>
      <c r="J107" t="s">
        <v>2</v>
      </c>
      <c r="K107">
        <v>449.76751100000001</v>
      </c>
      <c r="L107">
        <v>1.934E-3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688.05398600000001</v>
      </c>
      <c r="I108">
        <v>0.41163899999999998</v>
      </c>
      <c r="J108" t="s">
        <v>2</v>
      </c>
      <c r="K108">
        <v>524.72887300000002</v>
      </c>
      <c r="L108">
        <v>2.8219999999999999E-3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786.37862299999995</v>
      </c>
      <c r="I109">
        <v>0.51465099999999997</v>
      </c>
      <c r="J109" t="s">
        <v>2</v>
      </c>
      <c r="K109">
        <v>599.694343</v>
      </c>
      <c r="L109">
        <v>3.5660000000000002E-3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884.69662000000005</v>
      </c>
      <c r="I110">
        <v>0.56973300000000004</v>
      </c>
      <c r="J110" t="s">
        <v>2</v>
      </c>
      <c r="K110">
        <v>674.66277200000002</v>
      </c>
      <c r="L110">
        <v>4.3699999999999998E-3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983.01243399999998</v>
      </c>
      <c r="I111">
        <v>0.62767399999999995</v>
      </c>
      <c r="J111" t="s">
        <v>2</v>
      </c>
      <c r="K111">
        <v>749.63240099999996</v>
      </c>
      <c r="L111">
        <v>5.267E-3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1081.3114089999999</v>
      </c>
      <c r="I112">
        <v>0.708036</v>
      </c>
      <c r="J112" t="s">
        <v>2</v>
      </c>
      <c r="K112">
        <v>824.60237800000004</v>
      </c>
      <c r="L112">
        <v>6.0670000000000003E-3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1179.6027509999999</v>
      </c>
      <c r="I113">
        <v>0.73221099999999995</v>
      </c>
      <c r="J113" t="s">
        <v>2</v>
      </c>
      <c r="K113">
        <v>899.577224</v>
      </c>
      <c r="L113">
        <v>6.9220000000000002E-3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1277.896606</v>
      </c>
      <c r="I114">
        <v>0.78947699999999998</v>
      </c>
      <c r="J114" t="s">
        <v>2</v>
      </c>
      <c r="K114">
        <v>974.55241000000001</v>
      </c>
      <c r="L114">
        <v>8.0680000000000005E-3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1376.2248050000001</v>
      </c>
      <c r="I115">
        <v>0.92819799999999997</v>
      </c>
      <c r="J115" t="s">
        <v>2</v>
      </c>
      <c r="K115">
        <v>1049.527795</v>
      </c>
      <c r="L115">
        <v>9.1629999999999993E-3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1474.5623439999999</v>
      </c>
      <c r="I116">
        <v>1.0726819999999999</v>
      </c>
      <c r="J116" t="s">
        <v>2</v>
      </c>
      <c r="K116">
        <v>1124.5064159999999</v>
      </c>
      <c r="L116">
        <v>1.061E-2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1572.9282129999999</v>
      </c>
      <c r="I117">
        <v>1.211708</v>
      </c>
      <c r="J117" t="s">
        <v>2</v>
      </c>
      <c r="K117">
        <v>1199.4868120000001</v>
      </c>
      <c r="L117">
        <v>1.1967E-2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1671.25917</v>
      </c>
      <c r="I118">
        <v>1.3977649999999999</v>
      </c>
      <c r="J118" t="s">
        <v>2</v>
      </c>
      <c r="K118">
        <v>1274.470317</v>
      </c>
      <c r="L118">
        <v>1.3733E-2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1769.5964329999999</v>
      </c>
      <c r="I119">
        <v>1.4884390000000001</v>
      </c>
      <c r="J119" t="s">
        <v>2</v>
      </c>
      <c r="K119">
        <v>1349.4561060000001</v>
      </c>
      <c r="L119">
        <v>1.499E-2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1867.912163</v>
      </c>
      <c r="I120">
        <v>1.596884</v>
      </c>
      <c r="J120" t="s">
        <v>2</v>
      </c>
      <c r="K120">
        <v>1424.441523</v>
      </c>
      <c r="L120">
        <v>1.6626999999999999E-2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s="3" customFormat="1" x14ac:dyDescent="0.25">
      <c r="A121" s="3" t="s">
        <v>68</v>
      </c>
      <c r="B121" s="3">
        <v>20</v>
      </c>
      <c r="C121" s="3">
        <v>500</v>
      </c>
      <c r="D121" s="3" t="s">
        <v>0</v>
      </c>
      <c r="E121" s="3">
        <v>0</v>
      </c>
      <c r="F121" s="3">
        <v>0</v>
      </c>
      <c r="G121" s="3" t="s">
        <v>1</v>
      </c>
      <c r="H121" s="3">
        <v>1966.263469</v>
      </c>
      <c r="I121" s="3">
        <v>1.757347</v>
      </c>
      <c r="J121" s="3" t="s">
        <v>2</v>
      </c>
      <c r="K121" s="3">
        <v>1499.4252730000001</v>
      </c>
      <c r="L121" s="3">
        <v>1.8232999999999999E-2</v>
      </c>
      <c r="M121" s="3" t="s">
        <v>3</v>
      </c>
      <c r="N121" s="3">
        <v>0</v>
      </c>
      <c r="O121" s="3">
        <v>0</v>
      </c>
      <c r="P121" s="3" t="s">
        <v>4</v>
      </c>
      <c r="Q121" s="3">
        <v>0</v>
      </c>
      <c r="R121" s="3">
        <v>0</v>
      </c>
      <c r="S121" s="3" t="s">
        <v>5</v>
      </c>
      <c r="T121" s="3">
        <v>0</v>
      </c>
      <c r="U121" s="3">
        <v>0</v>
      </c>
      <c r="V121" s="3" t="s">
        <v>6</v>
      </c>
      <c r="W121" s="3">
        <v>0</v>
      </c>
      <c r="X121" s="3">
        <v>0</v>
      </c>
      <c r="Y121" s="3" t="s">
        <v>7</v>
      </c>
      <c r="Z121" s="3">
        <v>0</v>
      </c>
      <c r="AA121" s="3">
        <v>0</v>
      </c>
      <c r="AB121" s="3" t="s">
        <v>8</v>
      </c>
      <c r="AC121" s="3">
        <v>0</v>
      </c>
      <c r="AD121" s="3">
        <v>0</v>
      </c>
      <c r="AE121" s="3" t="s">
        <v>9</v>
      </c>
      <c r="AF121" s="3">
        <v>32767</v>
      </c>
      <c r="AG121" s="3">
        <v>0</v>
      </c>
      <c r="AH121" s="3" t="s">
        <v>10</v>
      </c>
      <c r="AI121" s="3">
        <v>-32767</v>
      </c>
      <c r="AJ121" s="3">
        <v>0</v>
      </c>
      <c r="AK121" s="3" t="s">
        <v>11</v>
      </c>
      <c r="AL121" s="3">
        <v>0</v>
      </c>
      <c r="AM121" s="3">
        <v>0</v>
      </c>
    </row>
    <row r="122" spans="1:39" x14ac:dyDescent="0.25">
      <c r="A122" t="s">
        <v>14</v>
      </c>
      <c r="B122">
        <v>1</v>
      </c>
      <c r="C122">
        <v>25</v>
      </c>
      <c r="D122" t="s">
        <v>0</v>
      </c>
      <c r="E122">
        <v>0</v>
      </c>
      <c r="F122">
        <v>0</v>
      </c>
      <c r="G122" t="s">
        <v>1</v>
      </c>
      <c r="H122">
        <v>192.04558</v>
      </c>
      <c r="I122">
        <v>20.117165</v>
      </c>
      <c r="J122" t="s">
        <v>2</v>
      </c>
      <c r="K122">
        <v>191.740036</v>
      </c>
      <c r="L122">
        <v>20.061596999999999</v>
      </c>
      <c r="M122" t="s">
        <v>3</v>
      </c>
      <c r="N122">
        <v>14.09038</v>
      </c>
      <c r="O122">
        <v>0.26096799999999998</v>
      </c>
      <c r="P122" t="s">
        <v>4</v>
      </c>
      <c r="Q122">
        <v>20.239044</v>
      </c>
      <c r="R122">
        <v>0.28780299999999998</v>
      </c>
      <c r="S122" t="s">
        <v>5</v>
      </c>
      <c r="T122">
        <v>6.8846600000000002</v>
      </c>
      <c r="U122">
        <v>2.8672E-2</v>
      </c>
      <c r="V122" t="s">
        <v>6</v>
      </c>
      <c r="W122">
        <v>4.7855980000000002</v>
      </c>
      <c r="X122">
        <v>1.8445E-2</v>
      </c>
      <c r="Y122" t="s">
        <v>7</v>
      </c>
      <c r="Z122">
        <v>7.1821679999999999</v>
      </c>
      <c r="AA122">
        <v>5.2093E-2</v>
      </c>
      <c r="AB122" t="s">
        <v>8</v>
      </c>
      <c r="AC122">
        <v>156.48777200000001</v>
      </c>
      <c r="AD122">
        <v>12.715676999999999</v>
      </c>
      <c r="AE122" t="s">
        <v>9</v>
      </c>
      <c r="AF122">
        <v>8.3049999999999999E-2</v>
      </c>
      <c r="AG122">
        <v>9.0000000000000006E-5</v>
      </c>
      <c r="AH122" t="s">
        <v>10</v>
      </c>
      <c r="AI122">
        <v>0.91618900000000003</v>
      </c>
      <c r="AJ122">
        <v>1.6799999999999999E-4</v>
      </c>
      <c r="AK122" t="s">
        <v>11</v>
      </c>
      <c r="AL122">
        <v>0</v>
      </c>
      <c r="AM122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383.106694</v>
      </c>
      <c r="I123">
        <v>44.131672999999999</v>
      </c>
      <c r="J123" t="s">
        <v>2</v>
      </c>
      <c r="K123">
        <v>382.49976199999998</v>
      </c>
      <c r="L123">
        <v>44.010801999999998</v>
      </c>
      <c r="M123" t="s">
        <v>3</v>
      </c>
      <c r="N123">
        <v>28.070808</v>
      </c>
      <c r="O123">
        <v>0.41630699999999998</v>
      </c>
      <c r="P123" t="s">
        <v>4</v>
      </c>
      <c r="Q123">
        <v>40.468924000000001</v>
      </c>
      <c r="R123">
        <v>0.78051099999999995</v>
      </c>
      <c r="S123" t="s">
        <v>5</v>
      </c>
      <c r="T123">
        <v>13.768980000000001</v>
      </c>
      <c r="U123">
        <v>7.4579999999999994E-2</v>
      </c>
      <c r="V123" t="s">
        <v>6</v>
      </c>
      <c r="W123">
        <v>9.5662079999999996</v>
      </c>
      <c r="X123">
        <v>4.4940000000000001E-2</v>
      </c>
      <c r="Y123" t="s">
        <v>7</v>
      </c>
      <c r="Z123">
        <v>14.379123999999999</v>
      </c>
      <c r="AA123">
        <v>0.25831700000000002</v>
      </c>
      <c r="AB123" t="s">
        <v>8</v>
      </c>
      <c r="AC123">
        <v>312.11096600000002</v>
      </c>
      <c r="AD123">
        <v>28.444974999999999</v>
      </c>
      <c r="AE123" t="s">
        <v>9</v>
      </c>
      <c r="AF123">
        <v>7.9465999999999995E-2</v>
      </c>
      <c r="AG123">
        <v>8.8999999999999995E-5</v>
      </c>
      <c r="AH123" t="s">
        <v>10</v>
      </c>
      <c r="AI123">
        <v>0.92214799999999997</v>
      </c>
      <c r="AJ123">
        <v>1.2799999999999999E-4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574.57093799999996</v>
      </c>
      <c r="I124">
        <v>70.528700000000001</v>
      </c>
      <c r="J124" t="s">
        <v>2</v>
      </c>
      <c r="K124">
        <v>573.66143199999999</v>
      </c>
      <c r="L124">
        <v>70.331308000000007</v>
      </c>
      <c r="M124" t="s">
        <v>3</v>
      </c>
      <c r="N124">
        <v>42.131034</v>
      </c>
      <c r="O124">
        <v>0.68029499999999998</v>
      </c>
      <c r="P124" t="s">
        <v>4</v>
      </c>
      <c r="Q124">
        <v>60.729422</v>
      </c>
      <c r="R124">
        <v>1.2691060000000001</v>
      </c>
      <c r="S124" t="s">
        <v>5</v>
      </c>
      <c r="T124">
        <v>20.661131999999998</v>
      </c>
      <c r="U124">
        <v>0.10655000000000001</v>
      </c>
      <c r="V124" t="s">
        <v>6</v>
      </c>
      <c r="W124">
        <v>14.39639</v>
      </c>
      <c r="X124">
        <v>0.19098899999999999</v>
      </c>
      <c r="Y124" t="s">
        <v>7</v>
      </c>
      <c r="Z124">
        <v>21.537693999999998</v>
      </c>
      <c r="AA124">
        <v>0.35631499999999999</v>
      </c>
      <c r="AB124" t="s">
        <v>8</v>
      </c>
      <c r="AC124">
        <v>468.03031199999998</v>
      </c>
      <c r="AD124">
        <v>45.184910000000002</v>
      </c>
      <c r="AE124" t="s">
        <v>9</v>
      </c>
      <c r="AF124">
        <v>7.5653999999999999E-2</v>
      </c>
      <c r="AG124">
        <v>1.2E-4</v>
      </c>
      <c r="AH124" t="s">
        <v>10</v>
      </c>
      <c r="AI124">
        <v>0.926512</v>
      </c>
      <c r="AJ124">
        <v>8.2000000000000001E-5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765.97522200000003</v>
      </c>
      <c r="I125">
        <v>109.12950600000001</v>
      </c>
      <c r="J125" t="s">
        <v>2</v>
      </c>
      <c r="K125">
        <v>764.76212599999997</v>
      </c>
      <c r="L125">
        <v>108.79565599999999</v>
      </c>
      <c r="M125" t="s">
        <v>3</v>
      </c>
      <c r="N125">
        <v>56.156889999999997</v>
      </c>
      <c r="O125">
        <v>0.93076400000000004</v>
      </c>
      <c r="P125" t="s">
        <v>4</v>
      </c>
      <c r="Q125">
        <v>80.924700000000001</v>
      </c>
      <c r="R125">
        <v>1.8601559999999999</v>
      </c>
      <c r="S125" t="s">
        <v>5</v>
      </c>
      <c r="T125">
        <v>27.538979999999999</v>
      </c>
      <c r="U125">
        <v>0.16022900000000001</v>
      </c>
      <c r="V125" t="s">
        <v>6</v>
      </c>
      <c r="W125">
        <v>19.173957999999999</v>
      </c>
      <c r="X125">
        <v>0.21352599999999999</v>
      </c>
      <c r="Y125" t="s">
        <v>7</v>
      </c>
      <c r="Z125">
        <v>28.704768000000001</v>
      </c>
      <c r="AA125">
        <v>0.50996900000000001</v>
      </c>
      <c r="AB125" t="s">
        <v>8</v>
      </c>
      <c r="AC125">
        <v>623.98584800000003</v>
      </c>
      <c r="AD125">
        <v>70.151842000000002</v>
      </c>
      <c r="AE125" t="s">
        <v>9</v>
      </c>
      <c r="AF125">
        <v>7.4550000000000005E-2</v>
      </c>
      <c r="AG125">
        <v>1.3100000000000001E-4</v>
      </c>
      <c r="AH125" t="s">
        <v>10</v>
      </c>
      <c r="AI125">
        <v>0.92799799999999999</v>
      </c>
      <c r="AJ125">
        <v>4.8999999999999998E-5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957.59974799999998</v>
      </c>
      <c r="I126">
        <v>191.07717700000001</v>
      </c>
      <c r="J126" t="s">
        <v>2</v>
      </c>
      <c r="K126">
        <v>956.08520199999998</v>
      </c>
      <c r="L126">
        <v>190.42281299999999</v>
      </c>
      <c r="M126" t="s">
        <v>3</v>
      </c>
      <c r="N126">
        <v>70.185518000000002</v>
      </c>
      <c r="O126">
        <v>1.5875330000000001</v>
      </c>
      <c r="P126" t="s">
        <v>4</v>
      </c>
      <c r="Q126">
        <v>101.13374399999999</v>
      </c>
      <c r="R126">
        <v>2.946879</v>
      </c>
      <c r="S126" t="s">
        <v>5</v>
      </c>
      <c r="T126">
        <v>34.41254</v>
      </c>
      <c r="U126">
        <v>0.26215500000000003</v>
      </c>
      <c r="V126" t="s">
        <v>6</v>
      </c>
      <c r="W126">
        <v>23.970516</v>
      </c>
      <c r="X126">
        <v>0.27329500000000001</v>
      </c>
      <c r="Y126" t="s">
        <v>7</v>
      </c>
      <c r="Z126">
        <v>35.869408</v>
      </c>
      <c r="AA126">
        <v>0.71902500000000003</v>
      </c>
      <c r="AB126" t="s">
        <v>8</v>
      </c>
      <c r="AC126">
        <v>780.14102600000001</v>
      </c>
      <c r="AD126">
        <v>122.100954</v>
      </c>
      <c r="AE126" t="s">
        <v>9</v>
      </c>
      <c r="AF126">
        <v>7.3703000000000005E-2</v>
      </c>
      <c r="AG126">
        <v>1.34E-4</v>
      </c>
      <c r="AH126" t="s">
        <v>10</v>
      </c>
      <c r="AI126">
        <v>0.92995499999999998</v>
      </c>
      <c r="AJ126">
        <v>6.4999999999999994E-5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1148.6997100000001</v>
      </c>
      <c r="I127">
        <v>238.778166</v>
      </c>
      <c r="J127" t="s">
        <v>2</v>
      </c>
      <c r="K127">
        <v>1146.880024</v>
      </c>
      <c r="L127">
        <v>237.93914100000001</v>
      </c>
      <c r="M127" t="s">
        <v>3</v>
      </c>
      <c r="N127">
        <v>84.235388</v>
      </c>
      <c r="O127">
        <v>1.9547890000000001</v>
      </c>
      <c r="P127" t="s">
        <v>4</v>
      </c>
      <c r="Q127">
        <v>121.314814</v>
      </c>
      <c r="R127">
        <v>3.8228789999999999</v>
      </c>
      <c r="S127" t="s">
        <v>5</v>
      </c>
      <c r="T127">
        <v>41.278641999999998</v>
      </c>
      <c r="U127">
        <v>0.33650099999999999</v>
      </c>
      <c r="V127" t="s">
        <v>6</v>
      </c>
      <c r="W127">
        <v>28.749844</v>
      </c>
      <c r="X127">
        <v>0.31853599999999999</v>
      </c>
      <c r="Y127" t="s">
        <v>7</v>
      </c>
      <c r="Z127">
        <v>43.034632000000002</v>
      </c>
      <c r="AA127">
        <v>0.91410000000000002</v>
      </c>
      <c r="AB127" t="s">
        <v>8</v>
      </c>
      <c r="AC127">
        <v>935.77452200000005</v>
      </c>
      <c r="AD127">
        <v>151.30421100000001</v>
      </c>
      <c r="AE127" t="s">
        <v>9</v>
      </c>
      <c r="AF127">
        <v>7.3108999999999993E-2</v>
      </c>
      <c r="AG127">
        <v>1.3899999999999999E-4</v>
      </c>
      <c r="AH127" t="s">
        <v>10</v>
      </c>
      <c r="AI127">
        <v>0.93053699999999995</v>
      </c>
      <c r="AJ127">
        <v>4.8000000000000001E-5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1340.680026</v>
      </c>
      <c r="I128">
        <v>334.10623700000002</v>
      </c>
      <c r="J128" t="s">
        <v>2</v>
      </c>
      <c r="K128">
        <v>1338.5587539999999</v>
      </c>
      <c r="L128">
        <v>332.95119299999999</v>
      </c>
      <c r="M128" t="s">
        <v>3</v>
      </c>
      <c r="N128">
        <v>98.398796000000004</v>
      </c>
      <c r="O128">
        <v>3.0245860000000002</v>
      </c>
      <c r="P128" t="s">
        <v>4</v>
      </c>
      <c r="Q128">
        <v>141.564234</v>
      </c>
      <c r="R128">
        <v>5.0227810000000002</v>
      </c>
      <c r="S128" t="s">
        <v>5</v>
      </c>
      <c r="T128">
        <v>48.136594000000002</v>
      </c>
      <c r="U128">
        <v>0.47536800000000001</v>
      </c>
      <c r="V128" t="s">
        <v>6</v>
      </c>
      <c r="W128">
        <v>33.577202</v>
      </c>
      <c r="X128">
        <v>0.40341199999999999</v>
      </c>
      <c r="Y128" t="s">
        <v>7</v>
      </c>
      <c r="Z128">
        <v>50.213431999999997</v>
      </c>
      <c r="AA128">
        <v>1.129748</v>
      </c>
      <c r="AB128" t="s">
        <v>8</v>
      </c>
      <c r="AC128">
        <v>1092.1070500000001</v>
      </c>
      <c r="AD128">
        <v>211.625936</v>
      </c>
      <c r="AE128" t="s">
        <v>9</v>
      </c>
      <c r="AF128">
        <v>7.2079000000000004E-2</v>
      </c>
      <c r="AG128">
        <v>1.3899999999999999E-4</v>
      </c>
      <c r="AH128" t="s">
        <v>10</v>
      </c>
      <c r="AI128">
        <v>0.93080700000000005</v>
      </c>
      <c r="AJ128">
        <v>4.8000000000000001E-5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1531.55566</v>
      </c>
      <c r="I129">
        <v>402.93406199999998</v>
      </c>
      <c r="J129" t="s">
        <v>2</v>
      </c>
      <c r="K129">
        <v>1529.132018</v>
      </c>
      <c r="L129">
        <v>401.513711</v>
      </c>
      <c r="M129" t="s">
        <v>3</v>
      </c>
      <c r="N129">
        <v>112.40037599999999</v>
      </c>
      <c r="O129">
        <v>4.2090079999999999</v>
      </c>
      <c r="P129" t="s">
        <v>4</v>
      </c>
      <c r="Q129">
        <v>161.73000400000001</v>
      </c>
      <c r="R129">
        <v>5.9482799999999996</v>
      </c>
      <c r="S129" t="s">
        <v>5</v>
      </c>
      <c r="T129">
        <v>55.021388000000002</v>
      </c>
      <c r="U129">
        <v>0.54762299999999997</v>
      </c>
      <c r="V129" t="s">
        <v>6</v>
      </c>
      <c r="W129">
        <v>38.344445999999998</v>
      </c>
      <c r="X129">
        <v>0.45319399999999999</v>
      </c>
      <c r="Y129" t="s">
        <v>7</v>
      </c>
      <c r="Z129">
        <v>57.355494</v>
      </c>
      <c r="AA129">
        <v>1.3598490000000001</v>
      </c>
      <c r="AB129" t="s">
        <v>8</v>
      </c>
      <c r="AC129">
        <v>1247.5890199999999</v>
      </c>
      <c r="AD129">
        <v>250.485073</v>
      </c>
      <c r="AE129" t="s">
        <v>9</v>
      </c>
      <c r="AF129">
        <v>7.1735999999999994E-2</v>
      </c>
      <c r="AG129">
        <v>1.47E-4</v>
      </c>
      <c r="AH129" t="s">
        <v>10</v>
      </c>
      <c r="AI129">
        <v>0.93193099999999995</v>
      </c>
      <c r="AJ129">
        <v>4.6E-5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1722.2538139999999</v>
      </c>
      <c r="I130">
        <v>454.92589500000003</v>
      </c>
      <c r="J130" t="s">
        <v>2</v>
      </c>
      <c r="K130">
        <v>1719.5282979999999</v>
      </c>
      <c r="L130">
        <v>453.24677300000002</v>
      </c>
      <c r="M130" t="s">
        <v>3</v>
      </c>
      <c r="N130">
        <v>126.34248599999999</v>
      </c>
      <c r="O130">
        <v>4.6683479999999999</v>
      </c>
      <c r="P130" t="s">
        <v>4</v>
      </c>
      <c r="Q130">
        <v>181.86616000000001</v>
      </c>
      <c r="R130">
        <v>7.0945320000000001</v>
      </c>
      <c r="S130" t="s">
        <v>5</v>
      </c>
      <c r="T130">
        <v>61.863326000000001</v>
      </c>
      <c r="U130">
        <v>0.60384899999999997</v>
      </c>
      <c r="V130" t="s">
        <v>6</v>
      </c>
      <c r="W130">
        <v>43.135483999999998</v>
      </c>
      <c r="X130">
        <v>0.53911799999999999</v>
      </c>
      <c r="Y130" t="s">
        <v>7</v>
      </c>
      <c r="Z130">
        <v>64.484927999999996</v>
      </c>
      <c r="AA130">
        <v>1.6717059999999999</v>
      </c>
      <c r="AB130" t="s">
        <v>8</v>
      </c>
      <c r="AC130">
        <v>1402.9810179999999</v>
      </c>
      <c r="AD130">
        <v>281.34017299999999</v>
      </c>
      <c r="AE130" t="s">
        <v>9</v>
      </c>
      <c r="AF130">
        <v>7.0446999999999996E-2</v>
      </c>
      <c r="AG130">
        <v>1.47E-4</v>
      </c>
      <c r="AH130" t="s">
        <v>10</v>
      </c>
      <c r="AI130">
        <v>0.93213299999999999</v>
      </c>
      <c r="AJ130">
        <v>4.3999999999999999E-5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1913.525206</v>
      </c>
      <c r="I131">
        <v>489.92537800000002</v>
      </c>
      <c r="J131" t="s">
        <v>2</v>
      </c>
      <c r="K131">
        <v>1910.4846439999999</v>
      </c>
      <c r="L131">
        <v>487.98609199999999</v>
      </c>
      <c r="M131" t="s">
        <v>3</v>
      </c>
      <c r="N131">
        <v>140.391696</v>
      </c>
      <c r="O131">
        <v>5.2003649999999997</v>
      </c>
      <c r="P131" t="s">
        <v>4</v>
      </c>
      <c r="Q131">
        <v>202.092558</v>
      </c>
      <c r="R131">
        <v>8.3395109999999999</v>
      </c>
      <c r="S131" t="s">
        <v>5</v>
      </c>
      <c r="T131">
        <v>68.737756000000005</v>
      </c>
      <c r="U131">
        <v>0.65444800000000003</v>
      </c>
      <c r="V131" t="s">
        <v>6</v>
      </c>
      <c r="W131">
        <v>47.912993999999998</v>
      </c>
      <c r="X131">
        <v>0.58817900000000001</v>
      </c>
      <c r="Y131" t="s">
        <v>7</v>
      </c>
      <c r="Z131">
        <v>71.680465999999996</v>
      </c>
      <c r="AA131">
        <v>2.1655850000000001</v>
      </c>
      <c r="AB131" t="s">
        <v>8</v>
      </c>
      <c r="AC131">
        <v>1558.7346660000001</v>
      </c>
      <c r="AD131">
        <v>299.06305700000001</v>
      </c>
      <c r="AE131" t="s">
        <v>9</v>
      </c>
      <c r="AF131">
        <v>6.9370000000000001E-2</v>
      </c>
      <c r="AG131">
        <v>1.4999999999999999E-4</v>
      </c>
      <c r="AH131" t="s">
        <v>10</v>
      </c>
      <c r="AI131">
        <v>0.93290799999999996</v>
      </c>
      <c r="AJ131">
        <v>5.1E-5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2104.4235859999999</v>
      </c>
      <c r="I132">
        <v>563.98528799999997</v>
      </c>
      <c r="J132" t="s">
        <v>2</v>
      </c>
      <c r="K132">
        <v>2101.080438</v>
      </c>
      <c r="L132">
        <v>561.67369799999994</v>
      </c>
      <c r="M132" t="s">
        <v>3</v>
      </c>
      <c r="N132">
        <v>154.31965400000001</v>
      </c>
      <c r="O132">
        <v>5.9919149999999997</v>
      </c>
      <c r="P132" t="s">
        <v>4</v>
      </c>
      <c r="Q132">
        <v>222.27631400000001</v>
      </c>
      <c r="R132">
        <v>9.6195050000000002</v>
      </c>
      <c r="S132" t="s">
        <v>5</v>
      </c>
      <c r="T132">
        <v>75.614316000000002</v>
      </c>
      <c r="U132">
        <v>0.75509700000000002</v>
      </c>
      <c r="V132" t="s">
        <v>6</v>
      </c>
      <c r="W132">
        <v>52.710442</v>
      </c>
      <c r="X132">
        <v>0.69740000000000002</v>
      </c>
      <c r="Y132" t="s">
        <v>7</v>
      </c>
      <c r="Z132">
        <v>78.820214000000007</v>
      </c>
      <c r="AA132">
        <v>2.419826</v>
      </c>
      <c r="AB132" t="s">
        <v>8</v>
      </c>
      <c r="AC132">
        <v>1714.3053159999999</v>
      </c>
      <c r="AD132">
        <v>343.339248</v>
      </c>
      <c r="AE132" t="s">
        <v>9</v>
      </c>
      <c r="AF132">
        <v>6.8991999999999998E-2</v>
      </c>
      <c r="AG132">
        <v>1.4899999999999999E-4</v>
      </c>
      <c r="AH132" t="s">
        <v>10</v>
      </c>
      <c r="AI132">
        <v>0.93290799999999996</v>
      </c>
      <c r="AJ132">
        <v>5.1E-5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2295.3218820000002</v>
      </c>
      <c r="I133">
        <v>598.21571500000005</v>
      </c>
      <c r="J133" t="s">
        <v>2</v>
      </c>
      <c r="K133">
        <v>2291.6784819999998</v>
      </c>
      <c r="L133">
        <v>595.72158200000001</v>
      </c>
      <c r="M133" t="s">
        <v>3</v>
      </c>
      <c r="N133">
        <v>168.27703</v>
      </c>
      <c r="O133">
        <v>6.5283860000000002</v>
      </c>
      <c r="P133" t="s">
        <v>4</v>
      </c>
      <c r="Q133">
        <v>242.446674</v>
      </c>
      <c r="R133">
        <v>10.045519000000001</v>
      </c>
      <c r="S133" t="s">
        <v>5</v>
      </c>
      <c r="T133">
        <v>82.481442000000001</v>
      </c>
      <c r="U133">
        <v>0.829017</v>
      </c>
      <c r="V133" t="s">
        <v>6</v>
      </c>
      <c r="W133">
        <v>57.477271999999999</v>
      </c>
      <c r="X133">
        <v>0.71420099999999997</v>
      </c>
      <c r="Y133" t="s">
        <v>7</v>
      </c>
      <c r="Z133">
        <v>85.983474000000001</v>
      </c>
      <c r="AA133">
        <v>2.4827750000000002</v>
      </c>
      <c r="AB133" t="s">
        <v>8</v>
      </c>
      <c r="AC133">
        <v>1869.8473839999999</v>
      </c>
      <c r="AD133">
        <v>364.903437</v>
      </c>
      <c r="AE133" t="s">
        <v>9</v>
      </c>
      <c r="AF133">
        <v>6.8357000000000001E-2</v>
      </c>
      <c r="AG133">
        <v>1.3899999999999999E-4</v>
      </c>
      <c r="AH133" t="s">
        <v>10</v>
      </c>
      <c r="AI133">
        <v>0.93307499999999999</v>
      </c>
      <c r="AJ133">
        <v>4.8999999999999998E-5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2485.653898</v>
      </c>
      <c r="I134">
        <v>633.817182</v>
      </c>
      <c r="J134" t="s">
        <v>2</v>
      </c>
      <c r="K134">
        <v>2481.7078280000001</v>
      </c>
      <c r="L134">
        <v>631.22212200000001</v>
      </c>
      <c r="M134" t="s">
        <v>3</v>
      </c>
      <c r="N134">
        <v>182.21222800000001</v>
      </c>
      <c r="O134">
        <v>6.7218049999999998</v>
      </c>
      <c r="P134" t="s">
        <v>4</v>
      </c>
      <c r="Q134">
        <v>262.536742</v>
      </c>
      <c r="R134">
        <v>10.620896</v>
      </c>
      <c r="S134" t="s">
        <v>5</v>
      </c>
      <c r="T134">
        <v>89.337158000000002</v>
      </c>
      <c r="U134">
        <v>0.91401399999999999</v>
      </c>
      <c r="V134" t="s">
        <v>6</v>
      </c>
      <c r="W134">
        <v>62.229433999999998</v>
      </c>
      <c r="X134">
        <v>0.749</v>
      </c>
      <c r="Y134" t="s">
        <v>7</v>
      </c>
      <c r="Z134">
        <v>93.089761999999993</v>
      </c>
      <c r="AA134">
        <v>2.5387179999999998</v>
      </c>
      <c r="AB134" t="s">
        <v>8</v>
      </c>
      <c r="AC134">
        <v>2024.935986</v>
      </c>
      <c r="AD134">
        <v>388.30233700000002</v>
      </c>
      <c r="AE134" t="s">
        <v>9</v>
      </c>
      <c r="AF134">
        <v>6.5997E-2</v>
      </c>
      <c r="AG134">
        <v>1.3200000000000001E-4</v>
      </c>
      <c r="AH134" t="s">
        <v>10</v>
      </c>
      <c r="AI134">
        <v>0.93311599999999995</v>
      </c>
      <c r="AJ134">
        <v>4.8999999999999998E-5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2676.5878579999999</v>
      </c>
      <c r="I135">
        <v>713.11912500000005</v>
      </c>
      <c r="J135" t="s">
        <v>2</v>
      </c>
      <c r="K135">
        <v>2672.3387480000001</v>
      </c>
      <c r="L135">
        <v>710.11731699999996</v>
      </c>
      <c r="M135" t="s">
        <v>3</v>
      </c>
      <c r="N135">
        <v>196.17551</v>
      </c>
      <c r="O135">
        <v>7.1857839999999999</v>
      </c>
      <c r="P135" t="s">
        <v>4</v>
      </c>
      <c r="Q135">
        <v>282.71946400000002</v>
      </c>
      <c r="R135">
        <v>11.922421</v>
      </c>
      <c r="S135" t="s">
        <v>5</v>
      </c>
      <c r="T135">
        <v>96.210210000000004</v>
      </c>
      <c r="U135">
        <v>0.993336</v>
      </c>
      <c r="V135" t="s">
        <v>6</v>
      </c>
      <c r="W135">
        <v>67.008241999999996</v>
      </c>
      <c r="X135">
        <v>0.810998</v>
      </c>
      <c r="Y135" t="s">
        <v>7</v>
      </c>
      <c r="Z135">
        <v>100.248372</v>
      </c>
      <c r="AA135">
        <v>2.9168590000000001</v>
      </c>
      <c r="AB135" t="s">
        <v>8</v>
      </c>
      <c r="AC135">
        <v>2180.4997619999999</v>
      </c>
      <c r="AD135">
        <v>438.11488800000001</v>
      </c>
      <c r="AE135" t="s">
        <v>9</v>
      </c>
      <c r="AF135">
        <v>6.5907999999999994E-2</v>
      </c>
      <c r="AG135">
        <v>1.3200000000000001E-4</v>
      </c>
      <c r="AH135" t="s">
        <v>10</v>
      </c>
      <c r="AI135">
        <v>0.93328800000000001</v>
      </c>
      <c r="AJ135">
        <v>4.6999999999999997E-5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2867.5593960000001</v>
      </c>
      <c r="I136">
        <v>788.25278200000002</v>
      </c>
      <c r="J136" t="s">
        <v>2</v>
      </c>
      <c r="K136">
        <v>2863.0083540000001</v>
      </c>
      <c r="L136">
        <v>784.88379399999997</v>
      </c>
      <c r="M136" t="s">
        <v>3</v>
      </c>
      <c r="N136">
        <v>210.13852800000001</v>
      </c>
      <c r="O136">
        <v>7.8511980000000001</v>
      </c>
      <c r="P136" t="s">
        <v>4</v>
      </c>
      <c r="Q136">
        <v>302.86690800000002</v>
      </c>
      <c r="R136">
        <v>13.706054999999999</v>
      </c>
      <c r="S136" t="s">
        <v>5</v>
      </c>
      <c r="T136">
        <v>103.066816</v>
      </c>
      <c r="U136">
        <v>1.1330039999999999</v>
      </c>
      <c r="V136" t="s">
        <v>6</v>
      </c>
      <c r="W136">
        <v>71.791027999999997</v>
      </c>
      <c r="X136">
        <v>0.866282</v>
      </c>
      <c r="Y136" t="s">
        <v>7</v>
      </c>
      <c r="Z136">
        <v>107.364554</v>
      </c>
      <c r="AA136">
        <v>3.4051879999999999</v>
      </c>
      <c r="AB136" t="s">
        <v>8</v>
      </c>
      <c r="AC136">
        <v>2336.1355159999998</v>
      </c>
      <c r="AD136">
        <v>480.56313299999999</v>
      </c>
      <c r="AE136" t="s">
        <v>9</v>
      </c>
      <c r="AF136">
        <v>6.4811999999999995E-2</v>
      </c>
      <c r="AG136">
        <v>1.22E-4</v>
      </c>
      <c r="AH136" t="s">
        <v>10</v>
      </c>
      <c r="AI136">
        <v>0.93357500000000004</v>
      </c>
      <c r="AJ136">
        <v>4.5000000000000003E-5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3059.4084419999999</v>
      </c>
      <c r="I137">
        <v>858.86940800000002</v>
      </c>
      <c r="J137" t="s">
        <v>2</v>
      </c>
      <c r="K137">
        <v>3054.5555359999998</v>
      </c>
      <c r="L137">
        <v>855.15048300000001</v>
      </c>
      <c r="M137" t="s">
        <v>3</v>
      </c>
      <c r="N137">
        <v>224.218412</v>
      </c>
      <c r="O137">
        <v>8.0097199999999997</v>
      </c>
      <c r="P137" t="s">
        <v>4</v>
      </c>
      <c r="Q137">
        <v>323.063512</v>
      </c>
      <c r="R137">
        <v>14.770363</v>
      </c>
      <c r="S137" t="s">
        <v>5</v>
      </c>
      <c r="T137">
        <v>109.95242</v>
      </c>
      <c r="U137">
        <v>1.3103039999999999</v>
      </c>
      <c r="V137" t="s">
        <v>6</v>
      </c>
      <c r="W137">
        <v>76.560006000000001</v>
      </c>
      <c r="X137">
        <v>0.918211</v>
      </c>
      <c r="Y137" t="s">
        <v>7</v>
      </c>
      <c r="Z137">
        <v>114.532816</v>
      </c>
      <c r="AA137">
        <v>3.5694149999999998</v>
      </c>
      <c r="AB137" t="s">
        <v>8</v>
      </c>
      <c r="AC137">
        <v>2492.4810440000001</v>
      </c>
      <c r="AD137">
        <v>528.98749899999996</v>
      </c>
      <c r="AE137" t="s">
        <v>9</v>
      </c>
      <c r="AF137">
        <v>6.4270999999999995E-2</v>
      </c>
      <c r="AG137">
        <v>1.13E-4</v>
      </c>
      <c r="AH137" t="s">
        <v>10</v>
      </c>
      <c r="AI137">
        <v>0.93357900000000005</v>
      </c>
      <c r="AJ137">
        <v>4.5000000000000003E-5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3250.8093520000002</v>
      </c>
      <c r="I138">
        <v>949.79461500000002</v>
      </c>
      <c r="J138" t="s">
        <v>2</v>
      </c>
      <c r="K138">
        <v>3245.6520839999998</v>
      </c>
      <c r="L138">
        <v>945.47416399999997</v>
      </c>
      <c r="M138" t="s">
        <v>3</v>
      </c>
      <c r="N138">
        <v>238.244494</v>
      </c>
      <c r="O138">
        <v>9.0239940000000001</v>
      </c>
      <c r="P138" t="s">
        <v>4</v>
      </c>
      <c r="Q138">
        <v>343.30095</v>
      </c>
      <c r="R138">
        <v>16.379214999999999</v>
      </c>
      <c r="S138" t="s">
        <v>5</v>
      </c>
      <c r="T138">
        <v>116.872158</v>
      </c>
      <c r="U138">
        <v>1.4653929999999999</v>
      </c>
      <c r="V138" t="s">
        <v>6</v>
      </c>
      <c r="W138">
        <v>81.335397999999998</v>
      </c>
      <c r="X138">
        <v>0.984734</v>
      </c>
      <c r="Y138" t="s">
        <v>7</v>
      </c>
      <c r="Z138">
        <v>121.706566</v>
      </c>
      <c r="AA138">
        <v>3.9108010000000002</v>
      </c>
      <c r="AB138" t="s">
        <v>8</v>
      </c>
      <c r="AC138">
        <v>2648.3726799999999</v>
      </c>
      <c r="AD138">
        <v>581.76884299999995</v>
      </c>
      <c r="AE138" t="s">
        <v>9</v>
      </c>
      <c r="AF138">
        <v>6.3638E-2</v>
      </c>
      <c r="AG138">
        <v>1.06E-4</v>
      </c>
      <c r="AH138" t="s">
        <v>10</v>
      </c>
      <c r="AI138">
        <v>0.93362199999999995</v>
      </c>
      <c r="AJ138">
        <v>4.3999999999999999E-5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3442.0078760000001</v>
      </c>
      <c r="I139">
        <v>1079.31474</v>
      </c>
      <c r="J139" t="s">
        <v>2</v>
      </c>
      <c r="K139">
        <v>3436.54846</v>
      </c>
      <c r="L139">
        <v>1074.3385060000001</v>
      </c>
      <c r="M139" t="s">
        <v>3</v>
      </c>
      <c r="N139">
        <v>252.2578</v>
      </c>
      <c r="O139">
        <v>10.120331</v>
      </c>
      <c r="P139" t="s">
        <v>4</v>
      </c>
      <c r="Q139">
        <v>363.517358</v>
      </c>
      <c r="R139">
        <v>18.535868000000001</v>
      </c>
      <c r="S139" t="s">
        <v>5</v>
      </c>
      <c r="T139">
        <v>123.744558</v>
      </c>
      <c r="U139">
        <v>1.6902820000000001</v>
      </c>
      <c r="V139" t="s">
        <v>6</v>
      </c>
      <c r="W139">
        <v>86.123131999999998</v>
      </c>
      <c r="X139">
        <v>1.102195</v>
      </c>
      <c r="Y139" t="s">
        <v>7</v>
      </c>
      <c r="Z139">
        <v>128.87216599999999</v>
      </c>
      <c r="AA139">
        <v>4.3702500000000004</v>
      </c>
      <c r="AB139" t="s">
        <v>8</v>
      </c>
      <c r="AC139">
        <v>2804.1082900000001</v>
      </c>
      <c r="AD139">
        <v>658.04753700000003</v>
      </c>
      <c r="AE139" t="s">
        <v>9</v>
      </c>
      <c r="AF139">
        <v>6.2674999999999995E-2</v>
      </c>
      <c r="AG139">
        <v>9.3999999999999994E-5</v>
      </c>
      <c r="AH139" t="s">
        <v>10</v>
      </c>
      <c r="AI139">
        <v>0.93363399999999996</v>
      </c>
      <c r="AJ139">
        <v>4.3999999999999999E-5</v>
      </c>
      <c r="AK139" t="s">
        <v>11</v>
      </c>
      <c r="AL139">
        <v>0</v>
      </c>
      <c r="AM139">
        <v>0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3633.173906</v>
      </c>
      <c r="I140">
        <v>1223.065801</v>
      </c>
      <c r="J140" t="s">
        <v>2</v>
      </c>
      <c r="K140">
        <v>3627.410128</v>
      </c>
      <c r="L140">
        <v>1217.2642430000001</v>
      </c>
      <c r="M140" t="s">
        <v>3</v>
      </c>
      <c r="N140">
        <v>266.24389400000001</v>
      </c>
      <c r="O140">
        <v>11.527373000000001</v>
      </c>
      <c r="P140" t="s">
        <v>4</v>
      </c>
      <c r="Q140">
        <v>383.689054</v>
      </c>
      <c r="R140">
        <v>20.833929000000001</v>
      </c>
      <c r="S140" t="s">
        <v>5</v>
      </c>
      <c r="T140">
        <v>130.60943399999999</v>
      </c>
      <c r="U140">
        <v>1.9029739999999999</v>
      </c>
      <c r="V140" t="s">
        <v>6</v>
      </c>
      <c r="W140">
        <v>90.916578000000001</v>
      </c>
      <c r="X140">
        <v>1.2097100000000001</v>
      </c>
      <c r="Y140" t="s">
        <v>7</v>
      </c>
      <c r="Z140">
        <v>136.01269600000001</v>
      </c>
      <c r="AA140">
        <v>4.8506689999999999</v>
      </c>
      <c r="AB140" t="s">
        <v>8</v>
      </c>
      <c r="AC140">
        <v>2959.8867759999998</v>
      </c>
      <c r="AD140">
        <v>743.62379899999996</v>
      </c>
      <c r="AE140" t="s">
        <v>9</v>
      </c>
      <c r="AF140">
        <v>6.1201999999999999E-2</v>
      </c>
      <c r="AG140">
        <v>9.2999999999999997E-5</v>
      </c>
      <c r="AH140" t="s">
        <v>10</v>
      </c>
      <c r="AI140">
        <v>0.933701</v>
      </c>
      <c r="AJ140">
        <v>4.3999999999999999E-5</v>
      </c>
      <c r="AK140" t="s">
        <v>11</v>
      </c>
      <c r="AL140">
        <v>0</v>
      </c>
      <c r="AM140">
        <v>0</v>
      </c>
    </row>
    <row r="141" spans="1:39" s="3" customFormat="1" x14ac:dyDescent="0.25">
      <c r="A141" s="3" t="s">
        <v>14</v>
      </c>
      <c r="B141" s="3">
        <v>20</v>
      </c>
      <c r="C141" s="3">
        <v>500</v>
      </c>
      <c r="D141" s="3" t="s">
        <v>0</v>
      </c>
      <c r="E141" s="3">
        <v>0</v>
      </c>
      <c r="F141" s="3">
        <v>0</v>
      </c>
      <c r="G141" s="3" t="s">
        <v>1</v>
      </c>
      <c r="H141" s="3">
        <v>3824.2909420000001</v>
      </c>
      <c r="I141" s="3">
        <v>1330.0040389999999</v>
      </c>
      <c r="J141" s="3" t="s">
        <v>2</v>
      </c>
      <c r="K141" s="3">
        <v>3818.222154</v>
      </c>
      <c r="L141" s="3">
        <v>1323.746744</v>
      </c>
      <c r="M141" s="3" t="s">
        <v>3</v>
      </c>
      <c r="N141" s="3">
        <v>280.25291800000002</v>
      </c>
      <c r="O141" s="3">
        <v>12.518395</v>
      </c>
      <c r="P141" s="3" t="s">
        <v>4</v>
      </c>
      <c r="Q141" s="3">
        <v>403.84182800000002</v>
      </c>
      <c r="R141" s="3">
        <v>22.835388999999999</v>
      </c>
      <c r="S141" s="3" t="s">
        <v>5</v>
      </c>
      <c r="T141" s="3">
        <v>137.47025400000001</v>
      </c>
      <c r="U141" s="3">
        <v>2.0313590000000001</v>
      </c>
      <c r="V141" s="3" t="s">
        <v>6</v>
      </c>
      <c r="W141" s="3">
        <v>95.688717999999994</v>
      </c>
      <c r="X141" s="3">
        <v>1.3143210000000001</v>
      </c>
      <c r="Y141" s="3" t="s">
        <v>7</v>
      </c>
      <c r="Z141" s="3">
        <v>143.163184</v>
      </c>
      <c r="AA141" s="3">
        <v>5.3477920000000001</v>
      </c>
      <c r="AB141" s="3" t="s">
        <v>8</v>
      </c>
      <c r="AC141" s="3">
        <v>3115.6197739999998</v>
      </c>
      <c r="AD141" s="3">
        <v>804.96439799999996</v>
      </c>
      <c r="AE141" s="3" t="s">
        <v>9</v>
      </c>
      <c r="AF141" s="3">
        <v>6.0790999999999998E-2</v>
      </c>
      <c r="AG141" s="3">
        <v>8.7999999999999998E-5</v>
      </c>
      <c r="AH141" s="3" t="s">
        <v>10</v>
      </c>
      <c r="AI141" s="3">
        <v>0.93405400000000005</v>
      </c>
      <c r="AJ141" s="3">
        <v>4.6999999999999997E-5</v>
      </c>
      <c r="AK141" s="3" t="s">
        <v>11</v>
      </c>
      <c r="AL141" s="3">
        <v>0</v>
      </c>
      <c r="AM141" s="3">
        <v>0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2324.8166160000001</v>
      </c>
      <c r="I142">
        <v>811.70349799999997</v>
      </c>
      <c r="J142" t="s">
        <v>2</v>
      </c>
      <c r="K142">
        <v>2324.0489400000001</v>
      </c>
      <c r="L142">
        <v>811.04139799999996</v>
      </c>
      <c r="M142" t="s">
        <v>3</v>
      </c>
      <c r="N142">
        <v>43.146678000000001</v>
      </c>
      <c r="O142">
        <v>1.025172</v>
      </c>
      <c r="P142" t="s">
        <v>4</v>
      </c>
      <c r="Q142">
        <v>57.535418</v>
      </c>
      <c r="R142">
        <v>8.2876659999999998</v>
      </c>
      <c r="S142" t="s">
        <v>5</v>
      </c>
      <c r="T142">
        <v>30.907361999999999</v>
      </c>
      <c r="U142">
        <v>0.43104599999999998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8.3504999999999996E-2</v>
      </c>
      <c r="AG142">
        <v>6.3999999999999997E-5</v>
      </c>
      <c r="AH142" t="s">
        <v>10</v>
      </c>
      <c r="AI142">
        <v>0.914466</v>
      </c>
      <c r="AJ142">
        <v>1.5799999999999999E-4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4641.1320210000003</v>
      </c>
      <c r="I143">
        <v>1572.1091100000001</v>
      </c>
      <c r="J143" t="s">
        <v>2</v>
      </c>
      <c r="K143">
        <v>4639.6017579999998</v>
      </c>
      <c r="L143">
        <v>1570.8511149999999</v>
      </c>
      <c r="M143" t="s">
        <v>3</v>
      </c>
      <c r="N143">
        <v>86.238545999999999</v>
      </c>
      <c r="O143">
        <v>1.8693580000000001</v>
      </c>
      <c r="P143" t="s">
        <v>4</v>
      </c>
      <c r="Q143">
        <v>113.872308</v>
      </c>
      <c r="R143">
        <v>11.428076000000001</v>
      </c>
      <c r="S143" t="s">
        <v>5</v>
      </c>
      <c r="T143">
        <v>61.607692</v>
      </c>
      <c r="U143">
        <v>0.94003199999999998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8.0865999999999993E-2</v>
      </c>
      <c r="AG143">
        <v>7.4999999999999993E-5</v>
      </c>
      <c r="AH143" t="s">
        <v>10</v>
      </c>
      <c r="AI143">
        <v>0.92501500000000003</v>
      </c>
      <c r="AJ143">
        <v>1.12E-4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6955.0728319999998</v>
      </c>
      <c r="I144">
        <v>2410.74881</v>
      </c>
      <c r="J144" t="s">
        <v>2</v>
      </c>
      <c r="K144">
        <v>6952.7815629999996</v>
      </c>
      <c r="L144">
        <v>2408.6654709999998</v>
      </c>
      <c r="M144" t="s">
        <v>3</v>
      </c>
      <c r="N144">
        <v>129.17240899999999</v>
      </c>
      <c r="O144">
        <v>2.5611000000000002</v>
      </c>
      <c r="P144" t="s">
        <v>4</v>
      </c>
      <c r="Q144">
        <v>170.85282699999999</v>
      </c>
      <c r="R144">
        <v>25.908799999999999</v>
      </c>
      <c r="S144" t="s">
        <v>5</v>
      </c>
      <c r="T144">
        <v>92.460594</v>
      </c>
      <c r="U144">
        <v>2.0743320000000001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7.8358999999999998E-2</v>
      </c>
      <c r="AG144">
        <v>1.22E-4</v>
      </c>
      <c r="AH144" t="s">
        <v>10</v>
      </c>
      <c r="AI144">
        <v>0.92847800000000003</v>
      </c>
      <c r="AJ144">
        <v>1.0900000000000001E-4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9268.8360350000003</v>
      </c>
      <c r="I145">
        <v>3270.19821</v>
      </c>
      <c r="J145" t="s">
        <v>2</v>
      </c>
      <c r="K145">
        <v>9265.7803910000002</v>
      </c>
      <c r="L145">
        <v>3266.9810870000001</v>
      </c>
      <c r="M145" t="s">
        <v>3</v>
      </c>
      <c r="N145">
        <v>172.09931499999999</v>
      </c>
      <c r="O145">
        <v>3.3236210000000002</v>
      </c>
      <c r="P145" t="s">
        <v>4</v>
      </c>
      <c r="Q145">
        <v>227.43441100000001</v>
      </c>
      <c r="R145">
        <v>49.289987000000004</v>
      </c>
      <c r="S145" t="s">
        <v>5</v>
      </c>
      <c r="T145">
        <v>123.15543599999999</v>
      </c>
      <c r="U145">
        <v>3.0490080000000002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7.6744000000000007E-2</v>
      </c>
      <c r="AG145">
        <v>1.34E-4</v>
      </c>
      <c r="AH145" t="s">
        <v>10</v>
      </c>
      <c r="AI145">
        <v>0.93012799999999995</v>
      </c>
      <c r="AJ145">
        <v>8.8999999999999995E-5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11584.486797</v>
      </c>
      <c r="I146">
        <v>4494.0210939999997</v>
      </c>
      <c r="J146" t="s">
        <v>2</v>
      </c>
      <c r="K146">
        <v>11580.664667999999</v>
      </c>
      <c r="L146">
        <v>4488.5736109999998</v>
      </c>
      <c r="M146" t="s">
        <v>3</v>
      </c>
      <c r="N146">
        <v>215.221937</v>
      </c>
      <c r="O146">
        <v>4.2803199999999997</v>
      </c>
      <c r="P146" t="s">
        <v>4</v>
      </c>
      <c r="Q146">
        <v>284.53057799999999</v>
      </c>
      <c r="R146">
        <v>107.143158</v>
      </c>
      <c r="S146" t="s">
        <v>5</v>
      </c>
      <c r="T146">
        <v>153.96091200000001</v>
      </c>
      <c r="U146">
        <v>3.6476820000000001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7.5074000000000002E-2</v>
      </c>
      <c r="AG146">
        <v>1.4999999999999999E-4</v>
      </c>
      <c r="AH146" t="s">
        <v>10</v>
      </c>
      <c r="AI146">
        <v>0.93091500000000005</v>
      </c>
      <c r="AJ146">
        <v>7.8999999999999996E-5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13898.391055</v>
      </c>
      <c r="I147">
        <v>6966.5384299999996</v>
      </c>
      <c r="J147" t="s">
        <v>2</v>
      </c>
      <c r="K147">
        <v>13893.812539</v>
      </c>
      <c r="L147">
        <v>6957.856479</v>
      </c>
      <c r="M147" t="s">
        <v>3</v>
      </c>
      <c r="N147">
        <v>258.30601200000001</v>
      </c>
      <c r="O147">
        <v>5.2733999999999996</v>
      </c>
      <c r="P147" t="s">
        <v>4</v>
      </c>
      <c r="Q147">
        <v>341.40554900000001</v>
      </c>
      <c r="R147">
        <v>181.94908899999999</v>
      </c>
      <c r="S147" t="s">
        <v>5</v>
      </c>
      <c r="T147">
        <v>184.66371000000001</v>
      </c>
      <c r="U147">
        <v>4.5557920000000003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7.4482000000000007E-2</v>
      </c>
      <c r="AG147">
        <v>1.55E-4</v>
      </c>
      <c r="AH147" t="s">
        <v>10</v>
      </c>
      <c r="AI147">
        <v>0.93251300000000004</v>
      </c>
      <c r="AJ147">
        <v>7.1000000000000005E-5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16212.189785</v>
      </c>
      <c r="I148">
        <v>8922.2837390000004</v>
      </c>
      <c r="J148" t="s">
        <v>2</v>
      </c>
      <c r="K148">
        <v>16206.846523</v>
      </c>
      <c r="L148">
        <v>8913.6410489999998</v>
      </c>
      <c r="M148" t="s">
        <v>3</v>
      </c>
      <c r="N148">
        <v>301.35330900000002</v>
      </c>
      <c r="O148">
        <v>5.9715369999999997</v>
      </c>
      <c r="P148" t="s">
        <v>4</v>
      </c>
      <c r="Q148">
        <v>398.21300500000001</v>
      </c>
      <c r="R148">
        <v>261.31139400000001</v>
      </c>
      <c r="S148" t="s">
        <v>5</v>
      </c>
      <c r="T148">
        <v>215.385096</v>
      </c>
      <c r="U148">
        <v>5.9259560000000002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7.3732000000000006E-2</v>
      </c>
      <c r="AG148">
        <v>1.55E-4</v>
      </c>
      <c r="AH148" t="s">
        <v>10</v>
      </c>
      <c r="AI148">
        <v>0.93298199999999998</v>
      </c>
      <c r="AJ148">
        <v>7.2999999999999999E-5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18527.155429999999</v>
      </c>
      <c r="I149">
        <v>11325.185267999999</v>
      </c>
      <c r="J149" t="s">
        <v>2</v>
      </c>
      <c r="K149">
        <v>18521.056562999998</v>
      </c>
      <c r="L149">
        <v>11312.008304000001</v>
      </c>
      <c r="M149" t="s">
        <v>3</v>
      </c>
      <c r="N149">
        <v>344.45195000000001</v>
      </c>
      <c r="O149">
        <v>7.3115800000000002</v>
      </c>
      <c r="P149" t="s">
        <v>4</v>
      </c>
      <c r="Q149">
        <v>455.530914</v>
      </c>
      <c r="R149">
        <v>419.03338300000001</v>
      </c>
      <c r="S149" t="s">
        <v>5</v>
      </c>
      <c r="T149">
        <v>246.07535999999999</v>
      </c>
      <c r="U149">
        <v>7.3695329999999997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7.2574E-2</v>
      </c>
      <c r="AG149">
        <v>1.64E-4</v>
      </c>
      <c r="AH149" t="s">
        <v>10</v>
      </c>
      <c r="AI149">
        <v>0.93351399999999995</v>
      </c>
      <c r="AJ149">
        <v>5.7000000000000003E-5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20840.748086</v>
      </c>
      <c r="I150">
        <v>15085.131106999999</v>
      </c>
      <c r="J150" t="s">
        <v>2</v>
      </c>
      <c r="K150">
        <v>20833.893828</v>
      </c>
      <c r="L150">
        <v>15068.190196</v>
      </c>
      <c r="M150" t="s">
        <v>3</v>
      </c>
      <c r="N150">
        <v>387.31785500000001</v>
      </c>
      <c r="O150">
        <v>8.4641210000000004</v>
      </c>
      <c r="P150" t="s">
        <v>4</v>
      </c>
      <c r="Q150">
        <v>513.02865199999997</v>
      </c>
      <c r="R150">
        <v>653.24571000000003</v>
      </c>
      <c r="S150" t="s">
        <v>5</v>
      </c>
      <c r="T150">
        <v>276.74984999999998</v>
      </c>
      <c r="U150">
        <v>9.0659130000000001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7.0097999999999994E-2</v>
      </c>
      <c r="AG150">
        <v>1.7699999999999999E-4</v>
      </c>
      <c r="AH150" t="s">
        <v>10</v>
      </c>
      <c r="AI150">
        <v>0.93357199999999996</v>
      </c>
      <c r="AJ150">
        <v>5.7000000000000003E-5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23154.832655999999</v>
      </c>
      <c r="I151">
        <v>18494.572699</v>
      </c>
      <c r="J151" t="s">
        <v>2</v>
      </c>
      <c r="K151">
        <v>23147.225391</v>
      </c>
      <c r="L151">
        <v>18473.654372000001</v>
      </c>
      <c r="M151" t="s">
        <v>3</v>
      </c>
      <c r="N151">
        <v>430.33747699999998</v>
      </c>
      <c r="O151">
        <v>10.553545</v>
      </c>
      <c r="P151" t="s">
        <v>4</v>
      </c>
      <c r="Q151">
        <v>571.02398200000005</v>
      </c>
      <c r="R151">
        <v>892.19456700000001</v>
      </c>
      <c r="S151" t="s">
        <v>5</v>
      </c>
      <c r="T151">
        <v>307.47539799999998</v>
      </c>
      <c r="U151">
        <v>10.780638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6.8154999999999993E-2</v>
      </c>
      <c r="AG151">
        <v>1.65E-4</v>
      </c>
      <c r="AH151" t="s">
        <v>10</v>
      </c>
      <c r="AI151">
        <v>0.93363499999999999</v>
      </c>
      <c r="AJ151">
        <v>5.7000000000000003E-5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25469.329218999999</v>
      </c>
      <c r="I152">
        <v>22530.494440999999</v>
      </c>
      <c r="J152" t="s">
        <v>2</v>
      </c>
      <c r="K152">
        <v>25460.972891000001</v>
      </c>
      <c r="L152">
        <v>22504.439064999999</v>
      </c>
      <c r="M152" t="s">
        <v>3</v>
      </c>
      <c r="N152">
        <v>473.24473899999998</v>
      </c>
      <c r="O152">
        <v>12.274198999999999</v>
      </c>
      <c r="P152" t="s">
        <v>4</v>
      </c>
      <c r="Q152">
        <v>629.12983499999996</v>
      </c>
      <c r="R152">
        <v>1167.6362859999999</v>
      </c>
      <c r="S152" t="s">
        <v>5</v>
      </c>
      <c r="T152">
        <v>338.18648400000001</v>
      </c>
      <c r="U152">
        <v>13.273704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6.7434999999999995E-2</v>
      </c>
      <c r="AG152">
        <v>1.55E-4</v>
      </c>
      <c r="AH152" t="s">
        <v>10</v>
      </c>
      <c r="AI152">
        <v>0.93414600000000003</v>
      </c>
      <c r="AJ152">
        <v>5.7000000000000003E-5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27786.340780999999</v>
      </c>
      <c r="I153">
        <v>25080.518283000001</v>
      </c>
      <c r="J153" t="s">
        <v>2</v>
      </c>
      <c r="K153">
        <v>27777.231522999999</v>
      </c>
      <c r="L153">
        <v>25050.560888</v>
      </c>
      <c r="M153" t="s">
        <v>3</v>
      </c>
      <c r="N153">
        <v>516.18547100000001</v>
      </c>
      <c r="O153">
        <v>13.256804000000001</v>
      </c>
      <c r="P153" t="s">
        <v>4</v>
      </c>
      <c r="Q153">
        <v>687.14456499999994</v>
      </c>
      <c r="R153">
        <v>1357.6621500000001</v>
      </c>
      <c r="S153" t="s">
        <v>5</v>
      </c>
      <c r="T153">
        <v>368.97163799999998</v>
      </c>
      <c r="U153">
        <v>14.079736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6.6626000000000005E-2</v>
      </c>
      <c r="AG153">
        <v>1.56E-4</v>
      </c>
      <c r="AH153" t="s">
        <v>10</v>
      </c>
      <c r="AI153">
        <v>0.93478700000000003</v>
      </c>
      <c r="AJ153">
        <v>6.0999999999999999E-5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30101.482929999998</v>
      </c>
      <c r="I154">
        <v>30025.961339000001</v>
      </c>
      <c r="J154" t="s">
        <v>2</v>
      </c>
      <c r="K154">
        <v>30091.620234000002</v>
      </c>
      <c r="L154">
        <v>29988.974484999999</v>
      </c>
      <c r="M154" t="s">
        <v>3</v>
      </c>
      <c r="N154">
        <v>559.18823699999996</v>
      </c>
      <c r="O154">
        <v>16.277705000000001</v>
      </c>
      <c r="P154" t="s">
        <v>4</v>
      </c>
      <c r="Q154">
        <v>745.46860800000002</v>
      </c>
      <c r="R154">
        <v>1665.4612380000001</v>
      </c>
      <c r="S154" t="s">
        <v>5</v>
      </c>
      <c r="T154">
        <v>399.66863799999999</v>
      </c>
      <c r="U154">
        <v>15.479953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6.6507999999999998E-2</v>
      </c>
      <c r="AG154">
        <v>1.5699999999999999E-4</v>
      </c>
      <c r="AH154" t="s">
        <v>10</v>
      </c>
      <c r="AI154">
        <v>0.93574999999999997</v>
      </c>
      <c r="AJ154">
        <v>7.3999999999999996E-5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32419.172226999999</v>
      </c>
      <c r="I155">
        <v>35529.845561000002</v>
      </c>
      <c r="J155" t="s">
        <v>2</v>
      </c>
      <c r="K155">
        <v>32408.558046999999</v>
      </c>
      <c r="L155">
        <v>35487.842733999998</v>
      </c>
      <c r="M155" t="s">
        <v>3</v>
      </c>
      <c r="N155">
        <v>602.18552699999998</v>
      </c>
      <c r="O155">
        <v>18.006034</v>
      </c>
      <c r="P155" t="s">
        <v>4</v>
      </c>
      <c r="Q155">
        <v>804.24024799999995</v>
      </c>
      <c r="R155">
        <v>2130.7513389999999</v>
      </c>
      <c r="S155" t="s">
        <v>5</v>
      </c>
      <c r="T155">
        <v>430.31251800000001</v>
      </c>
      <c r="U155">
        <v>16.998258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6.4874000000000001E-2</v>
      </c>
      <c r="AG155">
        <v>1.45E-4</v>
      </c>
      <c r="AH155" t="s">
        <v>10</v>
      </c>
      <c r="AI155">
        <v>0.93593700000000002</v>
      </c>
      <c r="AJ155">
        <v>7.2000000000000002E-5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34737.650546999997</v>
      </c>
      <c r="I156">
        <v>43216.811763999998</v>
      </c>
      <c r="J156" t="s">
        <v>2</v>
      </c>
      <c r="K156">
        <v>34726.283905999997</v>
      </c>
      <c r="L156">
        <v>43167.588027999998</v>
      </c>
      <c r="M156" t="s">
        <v>3</v>
      </c>
      <c r="N156">
        <v>645.15081699999996</v>
      </c>
      <c r="O156">
        <v>20.487109</v>
      </c>
      <c r="P156" t="s">
        <v>4</v>
      </c>
      <c r="Q156">
        <v>863.56499899999994</v>
      </c>
      <c r="R156">
        <v>2740.5874180000001</v>
      </c>
      <c r="S156" t="s">
        <v>5</v>
      </c>
      <c r="T156">
        <v>461.00278800000001</v>
      </c>
      <c r="U156">
        <v>19.307842999999998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6.3612000000000002E-2</v>
      </c>
      <c r="AG156">
        <v>1.2899999999999999E-4</v>
      </c>
      <c r="AH156" t="s">
        <v>10</v>
      </c>
      <c r="AI156">
        <v>0.93593999999999999</v>
      </c>
      <c r="AJ156">
        <v>7.2000000000000002E-5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37056.389453000003</v>
      </c>
      <c r="I157">
        <v>49127.245342000002</v>
      </c>
      <c r="J157" t="s">
        <v>2</v>
      </c>
      <c r="K157">
        <v>37044.273906000002</v>
      </c>
      <c r="L157">
        <v>49069.885148000001</v>
      </c>
      <c r="M157" t="s">
        <v>3</v>
      </c>
      <c r="N157">
        <v>688.08194900000001</v>
      </c>
      <c r="O157">
        <v>23.022693</v>
      </c>
      <c r="P157" t="s">
        <v>4</v>
      </c>
      <c r="Q157">
        <v>922.68152199999997</v>
      </c>
      <c r="R157">
        <v>3180.5903950000002</v>
      </c>
      <c r="S157" t="s">
        <v>5</v>
      </c>
      <c r="T157">
        <v>491.69370800000002</v>
      </c>
      <c r="U157">
        <v>21.604581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6.3466999999999996E-2</v>
      </c>
      <c r="AG157">
        <v>1.2999999999999999E-4</v>
      </c>
      <c r="AH157" t="s">
        <v>10</v>
      </c>
      <c r="AI157">
        <v>0.935948</v>
      </c>
      <c r="AJ157">
        <v>7.2000000000000002E-5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39375.652265999997</v>
      </c>
      <c r="I158">
        <v>58421.240655000001</v>
      </c>
      <c r="J158" t="s">
        <v>2</v>
      </c>
      <c r="K158">
        <v>39362.776405999997</v>
      </c>
      <c r="L158">
        <v>58356.561756000003</v>
      </c>
      <c r="M158" t="s">
        <v>3</v>
      </c>
      <c r="N158">
        <v>731.257654</v>
      </c>
      <c r="O158">
        <v>25.491396000000002</v>
      </c>
      <c r="P158" t="s">
        <v>4</v>
      </c>
      <c r="Q158">
        <v>982.12447099999997</v>
      </c>
      <c r="R158">
        <v>3914.4649420000001</v>
      </c>
      <c r="S158" t="s">
        <v>5</v>
      </c>
      <c r="T158">
        <v>522.35760800000003</v>
      </c>
      <c r="U158">
        <v>23.196877000000001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6.3382999999999995E-2</v>
      </c>
      <c r="AG158">
        <v>1.3100000000000001E-4</v>
      </c>
      <c r="AH158" t="s">
        <v>10</v>
      </c>
      <c r="AI158">
        <v>0.93595499999999998</v>
      </c>
      <c r="AJ158">
        <v>7.1000000000000005E-5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41692.809219000002</v>
      </c>
      <c r="I159">
        <v>66201.092669999998</v>
      </c>
      <c r="J159" t="s">
        <v>2</v>
      </c>
      <c r="K159">
        <v>41679.180781000003</v>
      </c>
      <c r="L159">
        <v>66129.283850000007</v>
      </c>
      <c r="M159" t="s">
        <v>3</v>
      </c>
      <c r="N159">
        <v>774.315789</v>
      </c>
      <c r="O159">
        <v>29.858958000000001</v>
      </c>
      <c r="P159" t="s">
        <v>4</v>
      </c>
      <c r="Q159">
        <v>1041.2181909999999</v>
      </c>
      <c r="R159">
        <v>4447.9015069999996</v>
      </c>
      <c r="S159" t="s">
        <v>5</v>
      </c>
      <c r="T159">
        <v>553.01417200000003</v>
      </c>
      <c r="U159">
        <v>25.343582999999999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6.3136999999999999E-2</v>
      </c>
      <c r="AG159">
        <v>1.3200000000000001E-4</v>
      </c>
      <c r="AH159" t="s">
        <v>10</v>
      </c>
      <c r="AI159">
        <v>0.93595499999999998</v>
      </c>
      <c r="AJ159">
        <v>7.1000000000000005E-5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44016.034062999999</v>
      </c>
      <c r="I160">
        <v>76671.732462999993</v>
      </c>
      <c r="J160" t="s">
        <v>2</v>
      </c>
      <c r="K160">
        <v>44001.655468999998</v>
      </c>
      <c r="L160">
        <v>76595.074028000003</v>
      </c>
      <c r="M160" t="s">
        <v>3</v>
      </c>
      <c r="N160">
        <v>817.24629600000003</v>
      </c>
      <c r="O160">
        <v>32.262641000000002</v>
      </c>
      <c r="P160" t="s">
        <v>4</v>
      </c>
      <c r="Q160">
        <v>1101.076562</v>
      </c>
      <c r="R160">
        <v>5365.08968</v>
      </c>
      <c r="S160" t="s">
        <v>5</v>
      </c>
      <c r="T160">
        <v>583.77183000000002</v>
      </c>
      <c r="U160">
        <v>27.577048999999999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6.2477999999999999E-2</v>
      </c>
      <c r="AG160">
        <v>1.21E-4</v>
      </c>
      <c r="AH160" t="s">
        <v>10</v>
      </c>
      <c r="AI160">
        <v>0.93610199999999999</v>
      </c>
      <c r="AJ160">
        <v>7.1000000000000005E-5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46336.546641000001</v>
      </c>
      <c r="I161">
        <v>84088.842673000006</v>
      </c>
      <c r="J161" t="s">
        <v>2</v>
      </c>
      <c r="K161">
        <v>46321.416953</v>
      </c>
      <c r="L161">
        <v>84009.291093000007</v>
      </c>
      <c r="M161" t="s">
        <v>3</v>
      </c>
      <c r="N161">
        <v>860.27729199999999</v>
      </c>
      <c r="O161">
        <v>33.196570000000001</v>
      </c>
      <c r="P161" t="s">
        <v>4</v>
      </c>
      <c r="Q161">
        <v>1160.544543</v>
      </c>
      <c r="R161">
        <v>6007.3090759999995</v>
      </c>
      <c r="S161" t="s">
        <v>5</v>
      </c>
      <c r="T161">
        <v>614.45197599999995</v>
      </c>
      <c r="U161">
        <v>28.986056999999999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6.1936999999999999E-2</v>
      </c>
      <c r="AG161">
        <v>1.12E-4</v>
      </c>
      <c r="AH161" t="s">
        <v>10</v>
      </c>
      <c r="AI161">
        <v>0.93611299999999997</v>
      </c>
      <c r="AJ161">
        <v>7.1000000000000005E-5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189.47492</v>
      </c>
      <c r="I162">
        <v>15.153053999999999</v>
      </c>
      <c r="J162" t="s">
        <v>2</v>
      </c>
      <c r="K162">
        <v>189.17929599999999</v>
      </c>
      <c r="L162">
        <v>15.131150999999999</v>
      </c>
      <c r="M162" t="s">
        <v>3</v>
      </c>
      <c r="N162">
        <v>13.512980000000001</v>
      </c>
      <c r="O162">
        <v>7.1884000000000003E-2</v>
      </c>
      <c r="P162" t="s">
        <v>4</v>
      </c>
      <c r="Q162">
        <v>19.487886</v>
      </c>
      <c r="R162">
        <v>0.23367499999999999</v>
      </c>
      <c r="S162" t="s">
        <v>5</v>
      </c>
      <c r="T162">
        <v>6.7633020000000004</v>
      </c>
      <c r="U162">
        <v>1.5129E-2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8.3690000000000001E-2</v>
      </c>
      <c r="AG162">
        <v>5.3999999999999998E-5</v>
      </c>
      <c r="AH162" t="s">
        <v>10</v>
      </c>
      <c r="AI162">
        <v>0.91366499999999995</v>
      </c>
      <c r="AJ162">
        <v>1.5200000000000001E-4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378.17717199999998</v>
      </c>
      <c r="I163">
        <v>21.129193999999998</v>
      </c>
      <c r="J163" t="s">
        <v>2</v>
      </c>
      <c r="K163">
        <v>377.58567799999997</v>
      </c>
      <c r="L163">
        <v>21.079180999999998</v>
      </c>
      <c r="M163" t="s">
        <v>3</v>
      </c>
      <c r="N163">
        <v>27.010182</v>
      </c>
      <c r="O163">
        <v>0.34204899999999999</v>
      </c>
      <c r="P163" t="s">
        <v>4</v>
      </c>
      <c r="Q163">
        <v>38.934502000000002</v>
      </c>
      <c r="R163">
        <v>0.30942500000000001</v>
      </c>
      <c r="S163" t="s">
        <v>5</v>
      </c>
      <c r="T163">
        <v>13.525592</v>
      </c>
      <c r="U163">
        <v>2.2592000000000001E-2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8.0649999999999999E-2</v>
      </c>
      <c r="AG163">
        <v>7.1000000000000005E-5</v>
      </c>
      <c r="AH163" t="s">
        <v>10</v>
      </c>
      <c r="AI163">
        <v>0.92093499999999995</v>
      </c>
      <c r="AJ163">
        <v>1.5699999999999999E-4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567.04753200000005</v>
      </c>
      <c r="I164">
        <v>33.159157</v>
      </c>
      <c r="J164" t="s">
        <v>2</v>
      </c>
      <c r="K164">
        <v>566.16091600000004</v>
      </c>
      <c r="L164">
        <v>33.067785000000001</v>
      </c>
      <c r="M164" t="s">
        <v>3</v>
      </c>
      <c r="N164">
        <v>40.508952000000001</v>
      </c>
      <c r="O164">
        <v>0.57125899999999996</v>
      </c>
      <c r="P164" t="s">
        <v>4</v>
      </c>
      <c r="Q164">
        <v>58.435389999999998</v>
      </c>
      <c r="R164">
        <v>0.54237599999999997</v>
      </c>
      <c r="S164" t="s">
        <v>5</v>
      </c>
      <c r="T164">
        <v>20.283491999999999</v>
      </c>
      <c r="U164">
        <v>2.4721E-2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7.9247999999999999E-2</v>
      </c>
      <c r="AG164">
        <v>9.2999999999999997E-5</v>
      </c>
      <c r="AH164" t="s">
        <v>10</v>
      </c>
      <c r="AI164">
        <v>0.92624499999999999</v>
      </c>
      <c r="AJ164">
        <v>8.6000000000000003E-5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755.68121199999996</v>
      </c>
      <c r="I165">
        <v>42.637174999999999</v>
      </c>
      <c r="J165" t="s">
        <v>2</v>
      </c>
      <c r="K165">
        <v>754.49926400000004</v>
      </c>
      <c r="L165">
        <v>42.524172</v>
      </c>
      <c r="M165" t="s">
        <v>3</v>
      </c>
      <c r="N165">
        <v>54.009962000000002</v>
      </c>
      <c r="O165">
        <v>0.81851799999999997</v>
      </c>
      <c r="P165" t="s">
        <v>4</v>
      </c>
      <c r="Q165">
        <v>77.931989999999999</v>
      </c>
      <c r="R165">
        <v>0.77968199999999999</v>
      </c>
      <c r="S165" t="s">
        <v>5</v>
      </c>
      <c r="T165">
        <v>27.092881999999999</v>
      </c>
      <c r="U165">
        <v>6.6715999999999998E-2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7.5610999999999998E-2</v>
      </c>
      <c r="AG165">
        <v>1.4300000000000001E-4</v>
      </c>
      <c r="AH165" t="s">
        <v>10</v>
      </c>
      <c r="AI165">
        <v>0.92820800000000003</v>
      </c>
      <c r="AJ165">
        <v>5.1999999999999997E-5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944.71743400000003</v>
      </c>
      <c r="I166">
        <v>48.974184999999999</v>
      </c>
      <c r="J166" t="s">
        <v>2</v>
      </c>
      <c r="K166">
        <v>943.24182399999995</v>
      </c>
      <c r="L166">
        <v>48.852086999999997</v>
      </c>
      <c r="M166" t="s">
        <v>3</v>
      </c>
      <c r="N166">
        <v>67.458898000000005</v>
      </c>
      <c r="O166">
        <v>0.84825700000000004</v>
      </c>
      <c r="P166" t="s">
        <v>4</v>
      </c>
      <c r="Q166">
        <v>97.416148000000007</v>
      </c>
      <c r="R166">
        <v>0.79451000000000005</v>
      </c>
      <c r="S166" t="s">
        <v>5</v>
      </c>
      <c r="T166">
        <v>33.854641999999998</v>
      </c>
      <c r="U166">
        <v>6.9038000000000002E-2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7.3563000000000003E-2</v>
      </c>
      <c r="AG166">
        <v>1.83E-4</v>
      </c>
      <c r="AH166" t="s">
        <v>10</v>
      </c>
      <c r="AI166">
        <v>0.92981000000000003</v>
      </c>
      <c r="AJ166">
        <v>2.6999999999999999E-5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1133.4569859999999</v>
      </c>
      <c r="I167">
        <v>52.170104000000002</v>
      </c>
      <c r="J167" t="s">
        <v>2</v>
      </c>
      <c r="K167">
        <v>1131.6868999999999</v>
      </c>
      <c r="L167">
        <v>52.041308000000001</v>
      </c>
      <c r="M167" t="s">
        <v>3</v>
      </c>
      <c r="N167">
        <v>80.948856000000006</v>
      </c>
      <c r="O167">
        <v>0.97761699999999996</v>
      </c>
      <c r="P167" t="s">
        <v>4</v>
      </c>
      <c r="Q167">
        <v>116.891406</v>
      </c>
      <c r="R167">
        <v>0.97618000000000005</v>
      </c>
      <c r="S167" t="s">
        <v>5</v>
      </c>
      <c r="T167">
        <v>40.643630000000002</v>
      </c>
      <c r="U167">
        <v>0.101605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7.2109000000000006E-2</v>
      </c>
      <c r="AG167">
        <v>1.8799999999999999E-4</v>
      </c>
      <c r="AH167" t="s">
        <v>10</v>
      </c>
      <c r="AI167">
        <v>0.93012799999999995</v>
      </c>
      <c r="AJ167">
        <v>2.6999999999999999E-5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1321.922386</v>
      </c>
      <c r="I168">
        <v>52.939886999999999</v>
      </c>
      <c r="J168" t="s">
        <v>2</v>
      </c>
      <c r="K168">
        <v>1319.8544460000001</v>
      </c>
      <c r="L168">
        <v>52.713209999999997</v>
      </c>
      <c r="M168" t="s">
        <v>3</v>
      </c>
      <c r="N168">
        <v>94.432789999999997</v>
      </c>
      <c r="O168">
        <v>1.1218490000000001</v>
      </c>
      <c r="P168" t="s">
        <v>4</v>
      </c>
      <c r="Q168">
        <v>136.32951600000001</v>
      </c>
      <c r="R168">
        <v>1.151945</v>
      </c>
      <c r="S168" t="s">
        <v>5</v>
      </c>
      <c r="T168">
        <v>47.403759999999998</v>
      </c>
      <c r="U168">
        <v>0.109477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7.0545999999999998E-2</v>
      </c>
      <c r="AG168">
        <v>1.8799999999999999E-4</v>
      </c>
      <c r="AH168" t="s">
        <v>10</v>
      </c>
      <c r="AI168">
        <v>0.930369</v>
      </c>
      <c r="AJ168">
        <v>2.5000000000000001E-5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1510.6315999999999</v>
      </c>
      <c r="I169">
        <v>51.451616000000001</v>
      </c>
      <c r="J169" t="s">
        <v>2</v>
      </c>
      <c r="K169">
        <v>1508.259452</v>
      </c>
      <c r="L169">
        <v>51.316324999999999</v>
      </c>
      <c r="M169" t="s">
        <v>3</v>
      </c>
      <c r="N169">
        <v>107.905332</v>
      </c>
      <c r="O169">
        <v>1.1611389999999999</v>
      </c>
      <c r="P169" t="s">
        <v>4</v>
      </c>
      <c r="Q169">
        <v>155.774092</v>
      </c>
      <c r="R169">
        <v>1.3719650000000001</v>
      </c>
      <c r="S169" t="s">
        <v>5</v>
      </c>
      <c r="T169">
        <v>54.151902</v>
      </c>
      <c r="U169">
        <v>0.123239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6.8578E-2</v>
      </c>
      <c r="AG169">
        <v>1.84E-4</v>
      </c>
      <c r="AH169" t="s">
        <v>10</v>
      </c>
      <c r="AI169">
        <v>0.93048200000000003</v>
      </c>
      <c r="AJ169">
        <v>2.5000000000000001E-5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1699.398974</v>
      </c>
      <c r="I170">
        <v>48.064500000000002</v>
      </c>
      <c r="J170" t="s">
        <v>2</v>
      </c>
      <c r="K170">
        <v>1696.7320420000001</v>
      </c>
      <c r="L170">
        <v>47.868749999999999</v>
      </c>
      <c r="M170" t="s">
        <v>3</v>
      </c>
      <c r="N170">
        <v>121.37271</v>
      </c>
      <c r="O170">
        <v>1.1823570000000001</v>
      </c>
      <c r="P170" t="s">
        <v>4</v>
      </c>
      <c r="Q170">
        <v>175.25873799999999</v>
      </c>
      <c r="R170">
        <v>1.342838</v>
      </c>
      <c r="S170" t="s">
        <v>5</v>
      </c>
      <c r="T170">
        <v>60.916409999999999</v>
      </c>
      <c r="U170">
        <v>0.12157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6.7585999999999993E-2</v>
      </c>
      <c r="AG170">
        <v>1.7899999999999999E-4</v>
      </c>
      <c r="AH170" t="s">
        <v>10</v>
      </c>
      <c r="AI170">
        <v>0.93049300000000001</v>
      </c>
      <c r="AJ170">
        <v>2.4000000000000001E-5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1888.2204919999999</v>
      </c>
      <c r="I171">
        <v>51.198627999999999</v>
      </c>
      <c r="J171" t="s">
        <v>2</v>
      </c>
      <c r="K171">
        <v>1885.2577020000001</v>
      </c>
      <c r="L171">
        <v>51.037688000000003</v>
      </c>
      <c r="M171" t="s">
        <v>3</v>
      </c>
      <c r="N171">
        <v>134.816802</v>
      </c>
      <c r="O171">
        <v>1.10761</v>
      </c>
      <c r="P171" t="s">
        <v>4</v>
      </c>
      <c r="Q171">
        <v>194.72712999999999</v>
      </c>
      <c r="R171">
        <v>1.5154160000000001</v>
      </c>
      <c r="S171" t="s">
        <v>5</v>
      </c>
      <c r="T171">
        <v>67.686819999999997</v>
      </c>
      <c r="U171">
        <v>0.12973599999999999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6.6807000000000005E-2</v>
      </c>
      <c r="AG171">
        <v>1.66E-4</v>
      </c>
      <c r="AH171" t="s">
        <v>10</v>
      </c>
      <c r="AI171">
        <v>0.93071099999999996</v>
      </c>
      <c r="AJ171">
        <v>2.1999999999999999E-5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2076.8306080000002</v>
      </c>
      <c r="I172">
        <v>82.092539000000002</v>
      </c>
      <c r="J172" t="s">
        <v>2</v>
      </c>
      <c r="K172">
        <v>2073.5717420000001</v>
      </c>
      <c r="L172">
        <v>81.910797000000002</v>
      </c>
      <c r="M172" t="s">
        <v>3</v>
      </c>
      <c r="N172">
        <v>148.33137400000001</v>
      </c>
      <c r="O172">
        <v>1.593823</v>
      </c>
      <c r="P172" t="s">
        <v>4</v>
      </c>
      <c r="Q172">
        <v>214.30177</v>
      </c>
      <c r="R172">
        <v>2.1125029999999998</v>
      </c>
      <c r="S172" t="s">
        <v>5</v>
      </c>
      <c r="T172">
        <v>74.459699999999998</v>
      </c>
      <c r="U172">
        <v>0.15523500000000001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6.6556000000000004E-2</v>
      </c>
      <c r="AG172">
        <v>1.66E-4</v>
      </c>
      <c r="AH172" t="s">
        <v>10</v>
      </c>
      <c r="AI172">
        <v>0.93205199999999999</v>
      </c>
      <c r="AJ172">
        <v>4.6E-5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2265.4661040000001</v>
      </c>
      <c r="I173">
        <v>100.892804</v>
      </c>
      <c r="J173" t="s">
        <v>2</v>
      </c>
      <c r="K173">
        <v>2261.9114979999999</v>
      </c>
      <c r="L173">
        <v>100.675679</v>
      </c>
      <c r="M173" t="s">
        <v>3</v>
      </c>
      <c r="N173">
        <v>161.841452</v>
      </c>
      <c r="O173">
        <v>1.8709210000000001</v>
      </c>
      <c r="P173" t="s">
        <v>4</v>
      </c>
      <c r="Q173">
        <v>233.794062</v>
      </c>
      <c r="R173">
        <v>2.6011009999999999</v>
      </c>
      <c r="S173" t="s">
        <v>5</v>
      </c>
      <c r="T173">
        <v>81.242903999999996</v>
      </c>
      <c r="U173">
        <v>0.19068599999999999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6.6147999999999998E-2</v>
      </c>
      <c r="AG173">
        <v>1.7200000000000001E-4</v>
      </c>
      <c r="AH173" t="s">
        <v>10</v>
      </c>
      <c r="AI173">
        <v>0.93247400000000003</v>
      </c>
      <c r="AJ173">
        <v>3.6000000000000001E-5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2454.4919359999999</v>
      </c>
      <c r="I174">
        <v>127.17425299999999</v>
      </c>
      <c r="J174" t="s">
        <v>2</v>
      </c>
      <c r="K174">
        <v>2450.6418180000001</v>
      </c>
      <c r="L174">
        <v>126.962913</v>
      </c>
      <c r="M174" t="s">
        <v>3</v>
      </c>
      <c r="N174">
        <v>175.29640599999999</v>
      </c>
      <c r="O174">
        <v>2.1332789999999999</v>
      </c>
      <c r="P174" t="s">
        <v>4</v>
      </c>
      <c r="Q174">
        <v>253.33435600000001</v>
      </c>
      <c r="R174">
        <v>3.2669039999999998</v>
      </c>
      <c r="S174" t="s">
        <v>5</v>
      </c>
      <c r="T174">
        <v>88.027575999999996</v>
      </c>
      <c r="U174">
        <v>0.22326199999999999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6.6147999999999998E-2</v>
      </c>
      <c r="AG174">
        <v>1.7200000000000001E-4</v>
      </c>
      <c r="AH174" t="s">
        <v>10</v>
      </c>
      <c r="AI174">
        <v>0.93318599999999996</v>
      </c>
      <c r="AJ174">
        <v>4.6E-5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2643.4119860000001</v>
      </c>
      <c r="I175">
        <v>147.206166</v>
      </c>
      <c r="J175" t="s">
        <v>2</v>
      </c>
      <c r="K175">
        <v>2639.2683400000001</v>
      </c>
      <c r="L175">
        <v>146.93500399999999</v>
      </c>
      <c r="M175" t="s">
        <v>3</v>
      </c>
      <c r="N175">
        <v>188.74867599999999</v>
      </c>
      <c r="O175">
        <v>2.464429</v>
      </c>
      <c r="P175" t="s">
        <v>4</v>
      </c>
      <c r="Q175">
        <v>272.819208</v>
      </c>
      <c r="R175">
        <v>3.7972929999999998</v>
      </c>
      <c r="S175" t="s">
        <v>5</v>
      </c>
      <c r="T175">
        <v>94.803932000000003</v>
      </c>
      <c r="U175">
        <v>0.26696700000000001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6.5213999999999994E-2</v>
      </c>
      <c r="AG175">
        <v>1.5899999999999999E-4</v>
      </c>
      <c r="AH175" t="s">
        <v>10</v>
      </c>
      <c r="AI175">
        <v>0.93383300000000002</v>
      </c>
      <c r="AJ175">
        <v>5.5000000000000002E-5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2832.5593600000002</v>
      </c>
      <c r="I176">
        <v>166.32748900000001</v>
      </c>
      <c r="J176" t="s">
        <v>2</v>
      </c>
      <c r="K176">
        <v>2828.1191119999999</v>
      </c>
      <c r="L176">
        <v>165.97586999999999</v>
      </c>
      <c r="M176" t="s">
        <v>3</v>
      </c>
      <c r="N176">
        <v>202.319962</v>
      </c>
      <c r="O176">
        <v>2.4776660000000001</v>
      </c>
      <c r="P176" t="s">
        <v>4</v>
      </c>
      <c r="Q176">
        <v>292.38080600000001</v>
      </c>
      <c r="R176">
        <v>4.4510940000000003</v>
      </c>
      <c r="S176" t="s">
        <v>5</v>
      </c>
      <c r="T176">
        <v>101.593182</v>
      </c>
      <c r="U176">
        <v>0.30954399999999999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6.4877000000000004E-2</v>
      </c>
      <c r="AG176">
        <v>1.5699999999999999E-4</v>
      </c>
      <c r="AH176" t="s">
        <v>10</v>
      </c>
      <c r="AI176">
        <v>0.933979</v>
      </c>
      <c r="AJ176">
        <v>5.3999999999999998E-5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3021.3717019999999</v>
      </c>
      <c r="I177">
        <v>168.43411599999999</v>
      </c>
      <c r="J177" t="s">
        <v>2</v>
      </c>
      <c r="K177">
        <v>3016.6347219999998</v>
      </c>
      <c r="L177">
        <v>168.090149</v>
      </c>
      <c r="M177" t="s">
        <v>3</v>
      </c>
      <c r="N177">
        <v>215.81479400000001</v>
      </c>
      <c r="O177">
        <v>2.4334440000000002</v>
      </c>
      <c r="P177" t="s">
        <v>4</v>
      </c>
      <c r="Q177">
        <v>311.90854400000001</v>
      </c>
      <c r="R177">
        <v>4.7021069999999998</v>
      </c>
      <c r="S177" t="s">
        <v>5</v>
      </c>
      <c r="T177">
        <v>108.36297399999999</v>
      </c>
      <c r="U177">
        <v>0.30658800000000003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6.4876000000000003E-2</v>
      </c>
      <c r="AG177">
        <v>1.5699999999999999E-4</v>
      </c>
      <c r="AH177" t="s">
        <v>10</v>
      </c>
      <c r="AI177">
        <v>0.93401299999999998</v>
      </c>
      <c r="AJ177">
        <v>5.3000000000000001E-5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3210.840768</v>
      </c>
      <c r="I178">
        <v>166.59285600000001</v>
      </c>
      <c r="J178" t="s">
        <v>2</v>
      </c>
      <c r="K178">
        <v>3205.8085040000001</v>
      </c>
      <c r="L178">
        <v>166.12032400000001</v>
      </c>
      <c r="M178" t="s">
        <v>3</v>
      </c>
      <c r="N178">
        <v>229.32177799999999</v>
      </c>
      <c r="O178">
        <v>2.3853170000000001</v>
      </c>
      <c r="P178" t="s">
        <v>4</v>
      </c>
      <c r="Q178">
        <v>331.45165600000001</v>
      </c>
      <c r="R178">
        <v>5.0899520000000003</v>
      </c>
      <c r="S178" t="s">
        <v>5</v>
      </c>
      <c r="T178">
        <v>115.176816</v>
      </c>
      <c r="U178">
        <v>0.334895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6.4077999999999996E-2</v>
      </c>
      <c r="AG178">
        <v>1.47E-4</v>
      </c>
      <c r="AH178" t="s">
        <v>10</v>
      </c>
      <c r="AI178">
        <v>0.93451200000000001</v>
      </c>
      <c r="AJ178">
        <v>6.0999999999999999E-5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3400.5026720000001</v>
      </c>
      <c r="I179">
        <v>187.00433799999999</v>
      </c>
      <c r="J179" t="s">
        <v>2</v>
      </c>
      <c r="K179">
        <v>3395.1672739999999</v>
      </c>
      <c r="L179">
        <v>186.40681799999999</v>
      </c>
      <c r="M179" t="s">
        <v>3</v>
      </c>
      <c r="N179">
        <v>242.907534</v>
      </c>
      <c r="O179">
        <v>2.7524459999999999</v>
      </c>
      <c r="P179" t="s">
        <v>4</v>
      </c>
      <c r="Q179">
        <v>350.97726799999998</v>
      </c>
      <c r="R179">
        <v>5.3618600000000001</v>
      </c>
      <c r="S179" t="s">
        <v>5</v>
      </c>
      <c r="T179">
        <v>121.97125</v>
      </c>
      <c r="U179">
        <v>0.349416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6.3545000000000004E-2</v>
      </c>
      <c r="AG179">
        <v>1.3899999999999999E-4</v>
      </c>
      <c r="AH179" t="s">
        <v>10</v>
      </c>
      <c r="AI179">
        <v>0.93460500000000002</v>
      </c>
      <c r="AJ179">
        <v>6.0999999999999999E-5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3589.4862779999999</v>
      </c>
      <c r="I180">
        <v>199.131134</v>
      </c>
      <c r="J180" t="s">
        <v>2</v>
      </c>
      <c r="K180">
        <v>3583.8561500000001</v>
      </c>
      <c r="L180">
        <v>198.126383</v>
      </c>
      <c r="M180" t="s">
        <v>3</v>
      </c>
      <c r="N180">
        <v>256.4076</v>
      </c>
      <c r="O180">
        <v>3.0085120000000001</v>
      </c>
      <c r="P180" t="s">
        <v>4</v>
      </c>
      <c r="Q180">
        <v>370.48303199999998</v>
      </c>
      <c r="R180">
        <v>6.0987720000000003</v>
      </c>
      <c r="S180" t="s">
        <v>5</v>
      </c>
      <c r="T180">
        <v>128.75501399999999</v>
      </c>
      <c r="U180">
        <v>0.35978399999999999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6.3530000000000003E-2</v>
      </c>
      <c r="AG180">
        <v>1.3999999999999999E-4</v>
      </c>
      <c r="AH180" t="s">
        <v>10</v>
      </c>
      <c r="AI180">
        <v>0.934639</v>
      </c>
      <c r="AJ180">
        <v>6.0000000000000002E-5</v>
      </c>
      <c r="AK180" t="s">
        <v>11</v>
      </c>
      <c r="AL180">
        <v>0</v>
      </c>
      <c r="AM180">
        <v>0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3778.1055580000002</v>
      </c>
      <c r="I181">
        <v>194.624583</v>
      </c>
      <c r="J181" t="s">
        <v>2</v>
      </c>
      <c r="K181">
        <v>3772.1774759999998</v>
      </c>
      <c r="L181">
        <v>193.689098</v>
      </c>
      <c r="M181" t="s">
        <v>3</v>
      </c>
      <c r="N181">
        <v>269.89154400000001</v>
      </c>
      <c r="O181">
        <v>3.4784649999999999</v>
      </c>
      <c r="P181" t="s">
        <v>4</v>
      </c>
      <c r="Q181">
        <v>390.012472</v>
      </c>
      <c r="R181">
        <v>6.1124320000000001</v>
      </c>
      <c r="S181" t="s">
        <v>5</v>
      </c>
      <c r="T181">
        <v>135.50631200000001</v>
      </c>
      <c r="U181">
        <v>0.37580799999999998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6.2787999999999997E-2</v>
      </c>
      <c r="AG181">
        <v>1.3100000000000001E-4</v>
      </c>
      <c r="AH181" t="s">
        <v>10</v>
      </c>
      <c r="AI181">
        <v>0.934701</v>
      </c>
      <c r="AJ181">
        <v>6.0000000000000002E-5</v>
      </c>
      <c r="AK181" t="s">
        <v>11</v>
      </c>
      <c r="AL181">
        <v>0</v>
      </c>
      <c r="AM181">
        <v>0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190.666156</v>
      </c>
      <c r="I182">
        <v>10.881633000000001</v>
      </c>
      <c r="J182" t="s">
        <v>2</v>
      </c>
      <c r="K182">
        <v>190.25322199999999</v>
      </c>
      <c r="L182">
        <v>10.797650000000001</v>
      </c>
      <c r="M182" t="s">
        <v>3</v>
      </c>
      <c r="N182">
        <v>12.635426000000001</v>
      </c>
      <c r="O182">
        <v>0.124692</v>
      </c>
      <c r="P182" t="s">
        <v>4</v>
      </c>
      <c r="Q182">
        <v>20.727266</v>
      </c>
      <c r="R182">
        <v>0.48493199999999997</v>
      </c>
      <c r="S182" t="s">
        <v>5</v>
      </c>
      <c r="T182">
        <v>6.8024979999999999</v>
      </c>
      <c r="U182">
        <v>1.8452E-2</v>
      </c>
      <c r="V182" t="s">
        <v>6</v>
      </c>
      <c r="W182">
        <v>5.2467639999999998</v>
      </c>
      <c r="X182">
        <v>4.2624000000000002E-2</v>
      </c>
      <c r="Y182" t="s">
        <v>7</v>
      </c>
      <c r="Z182">
        <v>7.3052720000000004</v>
      </c>
      <c r="AA182">
        <v>0.19803599999999999</v>
      </c>
      <c r="AB182" t="s">
        <v>8</v>
      </c>
      <c r="AC182">
        <v>155.97094999999999</v>
      </c>
      <c r="AD182">
        <v>6.5393850000000002</v>
      </c>
      <c r="AE182" t="s">
        <v>9</v>
      </c>
      <c r="AF182">
        <v>8.2336000000000006E-2</v>
      </c>
      <c r="AG182">
        <v>1.44E-4</v>
      </c>
      <c r="AH182" t="s">
        <v>10</v>
      </c>
      <c r="AI182">
        <v>0.914412</v>
      </c>
      <c r="AJ182">
        <v>1.8900000000000001E-4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380.48679199999998</v>
      </c>
      <c r="I183">
        <v>21.473991000000002</v>
      </c>
      <c r="J183" t="s">
        <v>2</v>
      </c>
      <c r="K183">
        <v>379.66730799999999</v>
      </c>
      <c r="L183">
        <v>21.228842</v>
      </c>
      <c r="M183" t="s">
        <v>3</v>
      </c>
      <c r="N183">
        <v>25.257128000000002</v>
      </c>
      <c r="O183">
        <v>0.45781699999999997</v>
      </c>
      <c r="P183" t="s">
        <v>4</v>
      </c>
      <c r="Q183">
        <v>41.244596000000001</v>
      </c>
      <c r="R183">
        <v>0.91248799999999997</v>
      </c>
      <c r="S183" t="s">
        <v>5</v>
      </c>
      <c r="T183">
        <v>13.571758000000001</v>
      </c>
      <c r="U183">
        <v>3.4136E-2</v>
      </c>
      <c r="V183" t="s">
        <v>6</v>
      </c>
      <c r="W183">
        <v>10.45049</v>
      </c>
      <c r="X183">
        <v>8.3021999999999999E-2</v>
      </c>
      <c r="Y183" t="s">
        <v>7</v>
      </c>
      <c r="Z183">
        <v>14.470190000000001</v>
      </c>
      <c r="AA183">
        <v>0.32186100000000001</v>
      </c>
      <c r="AB183" t="s">
        <v>8</v>
      </c>
      <c r="AC183">
        <v>311.33777800000001</v>
      </c>
      <c r="AD183">
        <v>12.184336999999999</v>
      </c>
      <c r="AE183" t="s">
        <v>9</v>
      </c>
      <c r="AF183">
        <v>7.7507000000000006E-2</v>
      </c>
      <c r="AG183">
        <v>1.6100000000000001E-4</v>
      </c>
      <c r="AH183" t="s">
        <v>10</v>
      </c>
      <c r="AI183">
        <v>0.919852</v>
      </c>
      <c r="AJ183">
        <v>1.7799999999999999E-4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571.16979800000001</v>
      </c>
      <c r="I184">
        <v>40.648204999999997</v>
      </c>
      <c r="J184" t="s">
        <v>2</v>
      </c>
      <c r="K184">
        <v>569.937772</v>
      </c>
      <c r="L184">
        <v>40.152760000000001</v>
      </c>
      <c r="M184" t="s">
        <v>3</v>
      </c>
      <c r="N184">
        <v>37.97175</v>
      </c>
      <c r="O184">
        <v>1.1112169999999999</v>
      </c>
      <c r="P184" t="s">
        <v>4</v>
      </c>
      <c r="Q184">
        <v>61.867998</v>
      </c>
      <c r="R184">
        <v>1.6042650000000001</v>
      </c>
      <c r="S184" t="s">
        <v>5</v>
      </c>
      <c r="T184">
        <v>20.361046000000002</v>
      </c>
      <c r="U184">
        <v>5.6311E-2</v>
      </c>
      <c r="V184" t="s">
        <v>6</v>
      </c>
      <c r="W184">
        <v>15.674866</v>
      </c>
      <c r="X184">
        <v>0.162022</v>
      </c>
      <c r="Y184" t="s">
        <v>7</v>
      </c>
      <c r="Z184">
        <v>21.683375999999999</v>
      </c>
      <c r="AA184">
        <v>0.52138200000000001</v>
      </c>
      <c r="AB184" t="s">
        <v>8</v>
      </c>
      <c r="AC184">
        <v>467.35208999999998</v>
      </c>
      <c r="AD184">
        <v>21.528019</v>
      </c>
      <c r="AE184" t="s">
        <v>9</v>
      </c>
      <c r="AF184">
        <v>7.5885999999999995E-2</v>
      </c>
      <c r="AG184">
        <v>1.5799999999999999E-4</v>
      </c>
      <c r="AH184" t="s">
        <v>10</v>
      </c>
      <c r="AI184">
        <v>0.92396900000000004</v>
      </c>
      <c r="AJ184">
        <v>1.3100000000000001E-4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761.22082399999999</v>
      </c>
      <c r="I185">
        <v>55.594209999999997</v>
      </c>
      <c r="J185" t="s">
        <v>2</v>
      </c>
      <c r="K185">
        <v>759.57890799999996</v>
      </c>
      <c r="L185">
        <v>54.851691000000002</v>
      </c>
      <c r="M185" t="s">
        <v>3</v>
      </c>
      <c r="N185">
        <v>50.620956</v>
      </c>
      <c r="O185">
        <v>1.7906820000000001</v>
      </c>
      <c r="P185" t="s">
        <v>4</v>
      </c>
      <c r="Q185">
        <v>82.568876000000003</v>
      </c>
      <c r="R185">
        <v>2.036483</v>
      </c>
      <c r="S185" t="s">
        <v>5</v>
      </c>
      <c r="T185">
        <v>27.183446</v>
      </c>
      <c r="U185">
        <v>7.6413999999999996E-2</v>
      </c>
      <c r="V185" t="s">
        <v>6</v>
      </c>
      <c r="W185">
        <v>20.936518</v>
      </c>
      <c r="X185">
        <v>0.18818299999999999</v>
      </c>
      <c r="Y185" t="s">
        <v>7</v>
      </c>
      <c r="Z185">
        <v>28.92024</v>
      </c>
      <c r="AA185">
        <v>0.70106299999999999</v>
      </c>
      <c r="AB185" t="s">
        <v>8</v>
      </c>
      <c r="AC185">
        <v>622.72431400000005</v>
      </c>
      <c r="AD185">
        <v>29.204526999999999</v>
      </c>
      <c r="AE185" t="s">
        <v>9</v>
      </c>
      <c r="AF185">
        <v>7.4040999999999996E-2</v>
      </c>
      <c r="AG185">
        <v>1.73E-4</v>
      </c>
      <c r="AH185" t="s">
        <v>10</v>
      </c>
      <c r="AI185">
        <v>0.92825100000000005</v>
      </c>
      <c r="AJ185">
        <v>9.7999999999999997E-5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951.25174800000002</v>
      </c>
      <c r="I186">
        <v>74.118471</v>
      </c>
      <c r="J186" t="s">
        <v>2</v>
      </c>
      <c r="K186">
        <v>949.19680800000003</v>
      </c>
      <c r="L186">
        <v>73.081118000000004</v>
      </c>
      <c r="M186" t="s">
        <v>3</v>
      </c>
      <c r="N186">
        <v>63.216106000000003</v>
      </c>
      <c r="O186">
        <v>2.5428130000000002</v>
      </c>
      <c r="P186" t="s">
        <v>4</v>
      </c>
      <c r="Q186">
        <v>103.334682</v>
      </c>
      <c r="R186">
        <v>3.5896330000000001</v>
      </c>
      <c r="S186" t="s">
        <v>5</v>
      </c>
      <c r="T186">
        <v>33.955598000000002</v>
      </c>
      <c r="U186">
        <v>9.3917E-2</v>
      </c>
      <c r="V186" t="s">
        <v>6</v>
      </c>
      <c r="W186">
        <v>26.224224</v>
      </c>
      <c r="X186">
        <v>0.27758300000000002</v>
      </c>
      <c r="Y186" t="s">
        <v>7</v>
      </c>
      <c r="Z186">
        <v>36.248460000000001</v>
      </c>
      <c r="AA186">
        <v>1.371688</v>
      </c>
      <c r="AB186" t="s">
        <v>8</v>
      </c>
      <c r="AC186">
        <v>778.06320600000004</v>
      </c>
      <c r="AD186">
        <v>37.853667000000002</v>
      </c>
      <c r="AE186" t="s">
        <v>9</v>
      </c>
      <c r="AF186">
        <v>7.2691000000000006E-2</v>
      </c>
      <c r="AG186">
        <v>1.85E-4</v>
      </c>
      <c r="AH186" t="s">
        <v>10</v>
      </c>
      <c r="AI186">
        <v>0.93112600000000001</v>
      </c>
      <c r="AJ186">
        <v>7.6000000000000004E-5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1142.146892</v>
      </c>
      <c r="I187">
        <v>112.968104</v>
      </c>
      <c r="J187" t="s">
        <v>2</v>
      </c>
      <c r="K187">
        <v>1139.6670839999999</v>
      </c>
      <c r="L187">
        <v>111.121863</v>
      </c>
      <c r="M187" t="s">
        <v>3</v>
      </c>
      <c r="N187">
        <v>75.898582000000005</v>
      </c>
      <c r="O187">
        <v>3.6179700000000001</v>
      </c>
      <c r="P187" t="s">
        <v>4</v>
      </c>
      <c r="Q187">
        <v>124.173018</v>
      </c>
      <c r="R187">
        <v>4.9941829999999996</v>
      </c>
      <c r="S187" t="s">
        <v>5</v>
      </c>
      <c r="T187">
        <v>40.738318</v>
      </c>
      <c r="U187">
        <v>0.12968099999999999</v>
      </c>
      <c r="V187" t="s">
        <v>6</v>
      </c>
      <c r="W187">
        <v>31.548016000000001</v>
      </c>
      <c r="X187">
        <v>0.40302900000000003</v>
      </c>
      <c r="Y187" t="s">
        <v>7</v>
      </c>
      <c r="Z187">
        <v>43.595179999999999</v>
      </c>
      <c r="AA187">
        <v>1.6745559999999999</v>
      </c>
      <c r="AB187" t="s">
        <v>8</v>
      </c>
      <c r="AC187">
        <v>934.08215600000005</v>
      </c>
      <c r="AD187">
        <v>56.558270999999998</v>
      </c>
      <c r="AE187" t="s">
        <v>9</v>
      </c>
      <c r="AF187">
        <v>7.1776000000000006E-2</v>
      </c>
      <c r="AG187">
        <v>1.9000000000000001E-4</v>
      </c>
      <c r="AH187" t="s">
        <v>10</v>
      </c>
      <c r="AI187">
        <v>0.93223900000000004</v>
      </c>
      <c r="AJ187">
        <v>5.5999999999999999E-5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1331.9855660000001</v>
      </c>
      <c r="I188">
        <v>140.14369300000001</v>
      </c>
      <c r="J188" t="s">
        <v>2</v>
      </c>
      <c r="K188">
        <v>1329.0940539999999</v>
      </c>
      <c r="L188">
        <v>137.78558899999999</v>
      </c>
      <c r="M188" t="s">
        <v>3</v>
      </c>
      <c r="N188">
        <v>88.504540000000006</v>
      </c>
      <c r="O188">
        <v>4.7992309999999998</v>
      </c>
      <c r="P188" t="s">
        <v>4</v>
      </c>
      <c r="Q188">
        <v>144.81154000000001</v>
      </c>
      <c r="R188">
        <v>6.0173139999999998</v>
      </c>
      <c r="S188" t="s">
        <v>5</v>
      </c>
      <c r="T188">
        <v>47.531640000000003</v>
      </c>
      <c r="U188">
        <v>0.18055099999999999</v>
      </c>
      <c r="V188" t="s">
        <v>6</v>
      </c>
      <c r="W188">
        <v>36.777237999999997</v>
      </c>
      <c r="X188">
        <v>0.479292</v>
      </c>
      <c r="Y188" t="s">
        <v>7</v>
      </c>
      <c r="Z188">
        <v>50.834848000000001</v>
      </c>
      <c r="AA188">
        <v>1.949001</v>
      </c>
      <c r="AB188" t="s">
        <v>8</v>
      </c>
      <c r="AC188">
        <v>1089.3422619999999</v>
      </c>
      <c r="AD188">
        <v>70.692206999999996</v>
      </c>
      <c r="AE188" t="s">
        <v>9</v>
      </c>
      <c r="AF188">
        <v>7.1095000000000005E-2</v>
      </c>
      <c r="AG188">
        <v>1.85E-4</v>
      </c>
      <c r="AH188" t="s">
        <v>10</v>
      </c>
      <c r="AI188">
        <v>0.93263399999999996</v>
      </c>
      <c r="AJ188">
        <v>4.8000000000000001E-5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1522.3384140000001</v>
      </c>
      <c r="I189">
        <v>167.24593200000001</v>
      </c>
      <c r="J189" t="s">
        <v>2</v>
      </c>
      <c r="K189">
        <v>1519.033422</v>
      </c>
      <c r="L189">
        <v>164.43087299999999</v>
      </c>
      <c r="M189" t="s">
        <v>3</v>
      </c>
      <c r="N189">
        <v>101.183688</v>
      </c>
      <c r="O189">
        <v>6.4217919999999999</v>
      </c>
      <c r="P189" t="s">
        <v>4</v>
      </c>
      <c r="Q189">
        <v>165.58010999999999</v>
      </c>
      <c r="R189">
        <v>6.7589740000000003</v>
      </c>
      <c r="S189" t="s">
        <v>5</v>
      </c>
      <c r="T189">
        <v>54.303091999999999</v>
      </c>
      <c r="U189">
        <v>0.20497799999999999</v>
      </c>
      <c r="V189" t="s">
        <v>6</v>
      </c>
      <c r="W189">
        <v>42.092748</v>
      </c>
      <c r="X189">
        <v>0.52001799999999998</v>
      </c>
      <c r="Y189" t="s">
        <v>7</v>
      </c>
      <c r="Z189">
        <v>58.126716000000002</v>
      </c>
      <c r="AA189">
        <v>2.2203469999999998</v>
      </c>
      <c r="AB189" t="s">
        <v>8</v>
      </c>
      <c r="AC189">
        <v>1244.9078280000001</v>
      </c>
      <c r="AD189">
        <v>85.537418000000002</v>
      </c>
      <c r="AE189" t="s">
        <v>9</v>
      </c>
      <c r="AF189">
        <v>7.0137000000000005E-2</v>
      </c>
      <c r="AG189">
        <v>1.85E-4</v>
      </c>
      <c r="AH189" t="s">
        <v>10</v>
      </c>
      <c r="AI189">
        <v>0.93301699999999999</v>
      </c>
      <c r="AJ189">
        <v>4.5000000000000003E-5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1712.7348179999999</v>
      </c>
      <c r="I190">
        <v>175.773076</v>
      </c>
      <c r="J190" t="s">
        <v>2</v>
      </c>
      <c r="K190">
        <v>1709.014782</v>
      </c>
      <c r="L190">
        <v>172.68578500000001</v>
      </c>
      <c r="M190" t="s">
        <v>3</v>
      </c>
      <c r="N190">
        <v>113.834946</v>
      </c>
      <c r="O190">
        <v>7.6417310000000001</v>
      </c>
      <c r="P190" t="s">
        <v>4</v>
      </c>
      <c r="Q190">
        <v>186.36445800000001</v>
      </c>
      <c r="R190">
        <v>7.0107540000000004</v>
      </c>
      <c r="S190" t="s">
        <v>5</v>
      </c>
      <c r="T190">
        <v>61.130316000000001</v>
      </c>
      <c r="U190">
        <v>0.28155400000000003</v>
      </c>
      <c r="V190" t="s">
        <v>6</v>
      </c>
      <c r="W190">
        <v>47.402760000000001</v>
      </c>
      <c r="X190">
        <v>0.55684900000000004</v>
      </c>
      <c r="Y190" t="s">
        <v>7</v>
      </c>
      <c r="Z190">
        <v>65.397075999999998</v>
      </c>
      <c r="AA190">
        <v>2.4078330000000001</v>
      </c>
      <c r="AB190" t="s">
        <v>8</v>
      </c>
      <c r="AC190">
        <v>1400.5382480000001</v>
      </c>
      <c r="AD190">
        <v>91.024411999999998</v>
      </c>
      <c r="AE190" t="s">
        <v>9</v>
      </c>
      <c r="AF190">
        <v>6.9681000000000007E-2</v>
      </c>
      <c r="AG190">
        <v>1.83E-4</v>
      </c>
      <c r="AH190" t="s">
        <v>10</v>
      </c>
      <c r="AI190">
        <v>0.93318400000000001</v>
      </c>
      <c r="AJ190">
        <v>4.3000000000000002E-5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1903.42644</v>
      </c>
      <c r="I191">
        <v>197.66892100000001</v>
      </c>
      <c r="J191" t="s">
        <v>2</v>
      </c>
      <c r="K191">
        <v>1899.2929180000001</v>
      </c>
      <c r="L191">
        <v>194.17976300000001</v>
      </c>
      <c r="M191" t="s">
        <v>3</v>
      </c>
      <c r="N191">
        <v>126.499042</v>
      </c>
      <c r="O191">
        <v>9.5421340000000008</v>
      </c>
      <c r="P191" t="s">
        <v>4</v>
      </c>
      <c r="Q191">
        <v>207.28421800000001</v>
      </c>
      <c r="R191">
        <v>7.6456270000000002</v>
      </c>
      <c r="S191" t="s">
        <v>5</v>
      </c>
      <c r="T191">
        <v>67.962018</v>
      </c>
      <c r="U191">
        <v>0.45422099999999999</v>
      </c>
      <c r="V191" t="s">
        <v>6</v>
      </c>
      <c r="W191">
        <v>52.739044</v>
      </c>
      <c r="X191">
        <v>0.59858800000000001</v>
      </c>
      <c r="Y191" t="s">
        <v>7</v>
      </c>
      <c r="Z191">
        <v>72.767331999999996</v>
      </c>
      <c r="AA191">
        <v>2.627119</v>
      </c>
      <c r="AB191" t="s">
        <v>8</v>
      </c>
      <c r="AC191">
        <v>1556.3110119999999</v>
      </c>
      <c r="AD191">
        <v>102.97154999999999</v>
      </c>
      <c r="AE191" t="s">
        <v>9</v>
      </c>
      <c r="AF191">
        <v>6.8387000000000003E-2</v>
      </c>
      <c r="AG191">
        <v>1.83E-4</v>
      </c>
      <c r="AH191" t="s">
        <v>10</v>
      </c>
      <c r="AI191">
        <v>0.933639</v>
      </c>
      <c r="AJ191">
        <v>4.8000000000000001E-5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2093.5643519999999</v>
      </c>
      <c r="I192">
        <v>194.20033100000001</v>
      </c>
      <c r="J192" t="s">
        <v>2</v>
      </c>
      <c r="K192">
        <v>2089.0209279999999</v>
      </c>
      <c r="L192">
        <v>190.54003900000001</v>
      </c>
      <c r="M192" t="s">
        <v>3</v>
      </c>
      <c r="N192">
        <v>139.13129000000001</v>
      </c>
      <c r="O192">
        <v>11.38428</v>
      </c>
      <c r="P192" t="s">
        <v>4</v>
      </c>
      <c r="Q192">
        <v>228.03216</v>
      </c>
      <c r="R192">
        <v>7.8939009999999996</v>
      </c>
      <c r="S192" t="s">
        <v>5</v>
      </c>
      <c r="T192">
        <v>74.767089999999996</v>
      </c>
      <c r="U192">
        <v>0.45717200000000002</v>
      </c>
      <c r="V192" t="s">
        <v>6</v>
      </c>
      <c r="W192">
        <v>58.015045999999998</v>
      </c>
      <c r="X192">
        <v>0.58188300000000004</v>
      </c>
      <c r="Y192" t="s">
        <v>7</v>
      </c>
      <c r="Z192">
        <v>80.059396000000007</v>
      </c>
      <c r="AA192">
        <v>2.7939820000000002</v>
      </c>
      <c r="AB192" t="s">
        <v>8</v>
      </c>
      <c r="AC192">
        <v>1711.7401400000001</v>
      </c>
      <c r="AD192">
        <v>100.353436</v>
      </c>
      <c r="AE192" t="s">
        <v>9</v>
      </c>
      <c r="AF192">
        <v>6.7958000000000005E-2</v>
      </c>
      <c r="AG192">
        <v>1.7899999999999999E-4</v>
      </c>
      <c r="AH192" t="s">
        <v>10</v>
      </c>
      <c r="AI192">
        <v>0.93364800000000003</v>
      </c>
      <c r="AJ192">
        <v>4.8000000000000001E-5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2282.98461</v>
      </c>
      <c r="I193">
        <v>210.51475500000001</v>
      </c>
      <c r="J193" t="s">
        <v>2</v>
      </c>
      <c r="K193">
        <v>2278.0298320000002</v>
      </c>
      <c r="L193">
        <v>206.47662800000001</v>
      </c>
      <c r="M193" t="s">
        <v>3</v>
      </c>
      <c r="N193">
        <v>151.73402400000001</v>
      </c>
      <c r="O193">
        <v>13.108381</v>
      </c>
      <c r="P193" t="s">
        <v>4</v>
      </c>
      <c r="Q193">
        <v>248.66895199999999</v>
      </c>
      <c r="R193">
        <v>8.7700429999999994</v>
      </c>
      <c r="S193" t="s">
        <v>5</v>
      </c>
      <c r="T193">
        <v>81.534593999999998</v>
      </c>
      <c r="U193">
        <v>0.45741999999999999</v>
      </c>
      <c r="V193" t="s">
        <v>6</v>
      </c>
      <c r="W193">
        <v>63.283799999999999</v>
      </c>
      <c r="X193">
        <v>0.63775499999999996</v>
      </c>
      <c r="Y193" t="s">
        <v>7</v>
      </c>
      <c r="Z193">
        <v>87.288612000000001</v>
      </c>
      <c r="AA193">
        <v>3.068514</v>
      </c>
      <c r="AB193" t="s">
        <v>8</v>
      </c>
      <c r="AC193">
        <v>1866.59871</v>
      </c>
      <c r="AD193">
        <v>107.813058</v>
      </c>
      <c r="AE193" t="s">
        <v>9</v>
      </c>
      <c r="AF193">
        <v>6.7634E-2</v>
      </c>
      <c r="AG193">
        <v>1.84E-4</v>
      </c>
      <c r="AH193" t="s">
        <v>10</v>
      </c>
      <c r="AI193">
        <v>0.93376000000000003</v>
      </c>
      <c r="AJ193">
        <v>4.6999999999999997E-5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2472.8841379999999</v>
      </c>
      <c r="I194">
        <v>232.36776699999999</v>
      </c>
      <c r="J194" t="s">
        <v>2</v>
      </c>
      <c r="K194">
        <v>2467.524848</v>
      </c>
      <c r="L194">
        <v>228.05681100000001</v>
      </c>
      <c r="M194" t="s">
        <v>3</v>
      </c>
      <c r="N194">
        <v>164.33638400000001</v>
      </c>
      <c r="O194">
        <v>15.284560000000001</v>
      </c>
      <c r="P194" t="s">
        <v>4</v>
      </c>
      <c r="Q194">
        <v>269.34488399999998</v>
      </c>
      <c r="R194">
        <v>9.1449890000000007</v>
      </c>
      <c r="S194" t="s">
        <v>5</v>
      </c>
      <c r="T194">
        <v>88.318736000000001</v>
      </c>
      <c r="U194">
        <v>0.48903999999999997</v>
      </c>
      <c r="V194" t="s">
        <v>6</v>
      </c>
      <c r="W194">
        <v>68.554544000000007</v>
      </c>
      <c r="X194">
        <v>0.68126900000000001</v>
      </c>
      <c r="Y194" t="s">
        <v>7</v>
      </c>
      <c r="Z194">
        <v>94.506646000000003</v>
      </c>
      <c r="AA194">
        <v>3.2420909999999998</v>
      </c>
      <c r="AB194" t="s">
        <v>8</v>
      </c>
      <c r="AC194">
        <v>2021.902276</v>
      </c>
      <c r="AD194">
        <v>120.575209</v>
      </c>
      <c r="AE194" t="s">
        <v>9</v>
      </c>
      <c r="AF194">
        <v>6.6864999999999994E-2</v>
      </c>
      <c r="AG194">
        <v>1.8100000000000001E-4</v>
      </c>
      <c r="AH194" t="s">
        <v>10</v>
      </c>
      <c r="AI194">
        <v>0.93376000000000003</v>
      </c>
      <c r="AJ194">
        <v>4.6999999999999997E-5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2663.1411579999999</v>
      </c>
      <c r="I195">
        <v>251.188356</v>
      </c>
      <c r="J195" t="s">
        <v>2</v>
      </c>
      <c r="K195">
        <v>2657.3691399999998</v>
      </c>
      <c r="L195">
        <v>246.72440900000001</v>
      </c>
      <c r="M195" t="s">
        <v>3</v>
      </c>
      <c r="N195">
        <v>176.97036800000001</v>
      </c>
      <c r="O195">
        <v>17.534634</v>
      </c>
      <c r="P195" t="s">
        <v>4</v>
      </c>
      <c r="Q195">
        <v>290.10731600000003</v>
      </c>
      <c r="R195">
        <v>9.9535920000000004</v>
      </c>
      <c r="S195" t="s">
        <v>5</v>
      </c>
      <c r="T195">
        <v>95.094421999999994</v>
      </c>
      <c r="U195">
        <v>0.484877</v>
      </c>
      <c r="V195" t="s">
        <v>6</v>
      </c>
      <c r="W195">
        <v>73.859440000000006</v>
      </c>
      <c r="X195">
        <v>0.78598000000000001</v>
      </c>
      <c r="Y195" t="s">
        <v>7</v>
      </c>
      <c r="Z195">
        <v>101.81210400000001</v>
      </c>
      <c r="AA195">
        <v>3.436868</v>
      </c>
      <c r="AB195" t="s">
        <v>8</v>
      </c>
      <c r="AC195">
        <v>2177.4327579999999</v>
      </c>
      <c r="AD195">
        <v>129.26415399999999</v>
      </c>
      <c r="AE195" t="s">
        <v>9</v>
      </c>
      <c r="AF195">
        <v>6.6028000000000003E-2</v>
      </c>
      <c r="AG195">
        <v>1.83E-4</v>
      </c>
      <c r="AH195" t="s">
        <v>10</v>
      </c>
      <c r="AI195">
        <v>0.93454499999999996</v>
      </c>
      <c r="AJ195">
        <v>5.8E-5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2853.634982</v>
      </c>
      <c r="I196">
        <v>278.83016400000002</v>
      </c>
      <c r="J196" t="s">
        <v>2</v>
      </c>
      <c r="K196">
        <v>2847.4477299999999</v>
      </c>
      <c r="L196">
        <v>273.81326100000001</v>
      </c>
      <c r="M196" t="s">
        <v>3</v>
      </c>
      <c r="N196">
        <v>189.64380399999999</v>
      </c>
      <c r="O196">
        <v>20.527113</v>
      </c>
      <c r="P196" t="s">
        <v>4</v>
      </c>
      <c r="Q196">
        <v>310.87340999999998</v>
      </c>
      <c r="R196">
        <v>11.135697</v>
      </c>
      <c r="S196" t="s">
        <v>5</v>
      </c>
      <c r="T196">
        <v>101.881074</v>
      </c>
      <c r="U196">
        <v>0.54547599999999996</v>
      </c>
      <c r="V196" t="s">
        <v>6</v>
      </c>
      <c r="W196">
        <v>79.160973999999996</v>
      </c>
      <c r="X196">
        <v>0.88548400000000005</v>
      </c>
      <c r="Y196" t="s">
        <v>7</v>
      </c>
      <c r="Z196">
        <v>109.10471200000001</v>
      </c>
      <c r="AA196">
        <v>3.7569439999999998</v>
      </c>
      <c r="AB196" t="s">
        <v>8</v>
      </c>
      <c r="AC196">
        <v>2333.150674</v>
      </c>
      <c r="AD196">
        <v>136.071426</v>
      </c>
      <c r="AE196" t="s">
        <v>9</v>
      </c>
      <c r="AF196">
        <v>6.5686999999999995E-2</v>
      </c>
      <c r="AG196">
        <v>1.76E-4</v>
      </c>
      <c r="AH196" t="s">
        <v>10</v>
      </c>
      <c r="AI196">
        <v>0.93454499999999996</v>
      </c>
      <c r="AJ196">
        <v>5.8E-5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3044.060974</v>
      </c>
      <c r="I197">
        <v>316.41841699999998</v>
      </c>
      <c r="J197" t="s">
        <v>2</v>
      </c>
      <c r="K197">
        <v>3037.4568300000001</v>
      </c>
      <c r="L197">
        <v>310.80094800000001</v>
      </c>
      <c r="M197" t="s">
        <v>3</v>
      </c>
      <c r="N197">
        <v>202.28526600000001</v>
      </c>
      <c r="O197">
        <v>23.127943999999999</v>
      </c>
      <c r="P197" t="s">
        <v>4</v>
      </c>
      <c r="Q197">
        <v>331.72686800000002</v>
      </c>
      <c r="R197">
        <v>13.014824000000001</v>
      </c>
      <c r="S197" t="s">
        <v>5</v>
      </c>
      <c r="T197">
        <v>108.67429199999999</v>
      </c>
      <c r="U197">
        <v>0.60103600000000001</v>
      </c>
      <c r="V197" t="s">
        <v>6</v>
      </c>
      <c r="W197">
        <v>84.489276000000004</v>
      </c>
      <c r="X197">
        <v>0.99307999999999996</v>
      </c>
      <c r="Y197" t="s">
        <v>7</v>
      </c>
      <c r="Z197">
        <v>116.443192</v>
      </c>
      <c r="AA197">
        <v>4.4573049999999999</v>
      </c>
      <c r="AB197" t="s">
        <v>8</v>
      </c>
      <c r="AC197">
        <v>2488.7449740000002</v>
      </c>
      <c r="AD197">
        <v>156.250867</v>
      </c>
      <c r="AE197" t="s">
        <v>9</v>
      </c>
      <c r="AF197">
        <v>6.5294000000000005E-2</v>
      </c>
      <c r="AG197">
        <v>1.7200000000000001E-4</v>
      </c>
      <c r="AH197" t="s">
        <v>10</v>
      </c>
      <c r="AI197">
        <v>0.93458200000000002</v>
      </c>
      <c r="AJ197">
        <v>5.8E-5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3234.165982</v>
      </c>
      <c r="I198">
        <v>349.67947700000002</v>
      </c>
      <c r="J198" t="s">
        <v>2</v>
      </c>
      <c r="K198">
        <v>3227.1493700000001</v>
      </c>
      <c r="L198">
        <v>343.47852699999999</v>
      </c>
      <c r="M198" t="s">
        <v>3</v>
      </c>
      <c r="N198">
        <v>214.90334799999999</v>
      </c>
      <c r="O198">
        <v>26.215212999999999</v>
      </c>
      <c r="P198" t="s">
        <v>4</v>
      </c>
      <c r="Q198">
        <v>352.50151199999999</v>
      </c>
      <c r="R198">
        <v>14.370240000000001</v>
      </c>
      <c r="S198" t="s">
        <v>5</v>
      </c>
      <c r="T198">
        <v>115.472296</v>
      </c>
      <c r="U198">
        <v>0.644451</v>
      </c>
      <c r="V198" t="s">
        <v>6</v>
      </c>
      <c r="W198">
        <v>89.804882000000006</v>
      </c>
      <c r="X198">
        <v>1.0208159999999999</v>
      </c>
      <c r="Y198" t="s">
        <v>7</v>
      </c>
      <c r="Z198">
        <v>123.7239</v>
      </c>
      <c r="AA198">
        <v>4.9180789999999996</v>
      </c>
      <c r="AB198" t="s">
        <v>8</v>
      </c>
      <c r="AC198">
        <v>2644.1219380000002</v>
      </c>
      <c r="AD198">
        <v>168.53519700000001</v>
      </c>
      <c r="AE198" t="s">
        <v>9</v>
      </c>
      <c r="AF198">
        <v>6.4255000000000007E-2</v>
      </c>
      <c r="AG198">
        <v>1.6100000000000001E-4</v>
      </c>
      <c r="AH198" t="s">
        <v>10</v>
      </c>
      <c r="AI198">
        <v>0.93462100000000004</v>
      </c>
      <c r="AJ198">
        <v>5.7000000000000003E-5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3424.5926939999999</v>
      </c>
      <c r="I199">
        <v>381.93062700000002</v>
      </c>
      <c r="J199" t="s">
        <v>2</v>
      </c>
      <c r="K199">
        <v>3417.1530619999999</v>
      </c>
      <c r="L199">
        <v>374.906904</v>
      </c>
      <c r="M199" t="s">
        <v>3</v>
      </c>
      <c r="N199">
        <v>227.54488000000001</v>
      </c>
      <c r="O199">
        <v>29.088787</v>
      </c>
      <c r="P199" t="s">
        <v>4</v>
      </c>
      <c r="Q199">
        <v>373.37462799999997</v>
      </c>
      <c r="R199">
        <v>15.227226</v>
      </c>
      <c r="S199" t="s">
        <v>5</v>
      </c>
      <c r="T199">
        <v>122.273398</v>
      </c>
      <c r="U199">
        <v>0.74437799999999998</v>
      </c>
      <c r="V199" t="s">
        <v>6</v>
      </c>
      <c r="W199">
        <v>95.153986000000003</v>
      </c>
      <c r="X199">
        <v>1.091072</v>
      </c>
      <c r="Y199" t="s">
        <v>7</v>
      </c>
      <c r="Z199">
        <v>131.05579800000001</v>
      </c>
      <c r="AA199">
        <v>5.12927</v>
      </c>
      <c r="AB199" t="s">
        <v>8</v>
      </c>
      <c r="AC199">
        <v>2799.6859380000001</v>
      </c>
      <c r="AD199">
        <v>182.68484000000001</v>
      </c>
      <c r="AE199" t="s">
        <v>9</v>
      </c>
      <c r="AF199">
        <v>6.4242999999999995E-2</v>
      </c>
      <c r="AG199">
        <v>1.6100000000000001E-4</v>
      </c>
      <c r="AH199" t="s">
        <v>10</v>
      </c>
      <c r="AI199">
        <v>0.93518599999999996</v>
      </c>
      <c r="AJ199">
        <v>6.7000000000000002E-5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3615.0963539999998</v>
      </c>
      <c r="I200">
        <v>425.31224300000002</v>
      </c>
      <c r="J200" t="s">
        <v>2</v>
      </c>
      <c r="K200">
        <v>3607.2458419999998</v>
      </c>
      <c r="L200">
        <v>417.52259099999998</v>
      </c>
      <c r="M200" t="s">
        <v>3</v>
      </c>
      <c r="N200">
        <v>240.12158600000001</v>
      </c>
      <c r="O200">
        <v>32.327643999999999</v>
      </c>
      <c r="P200" t="s">
        <v>4</v>
      </c>
      <c r="Q200">
        <v>394.20376599999997</v>
      </c>
      <c r="R200">
        <v>17.388788000000002</v>
      </c>
      <c r="S200" t="s">
        <v>5</v>
      </c>
      <c r="T200">
        <v>129.070988</v>
      </c>
      <c r="U200">
        <v>0.84264700000000003</v>
      </c>
      <c r="V200" t="s">
        <v>6</v>
      </c>
      <c r="W200">
        <v>100.47698</v>
      </c>
      <c r="X200">
        <v>1.2338150000000001</v>
      </c>
      <c r="Y200" t="s">
        <v>7</v>
      </c>
      <c r="Z200">
        <v>138.389454</v>
      </c>
      <c r="AA200">
        <v>5.7629380000000001</v>
      </c>
      <c r="AB200" t="s">
        <v>8</v>
      </c>
      <c r="AC200">
        <v>2955.4578120000001</v>
      </c>
      <c r="AD200">
        <v>199.42019500000001</v>
      </c>
      <c r="AE200" t="s">
        <v>9</v>
      </c>
      <c r="AF200">
        <v>6.3715999999999995E-2</v>
      </c>
      <c r="AG200">
        <v>1.56E-4</v>
      </c>
      <c r="AH200" t="s">
        <v>10</v>
      </c>
      <c r="AI200">
        <v>0.93573799999999996</v>
      </c>
      <c r="AJ200">
        <v>7.7999999999999999E-5</v>
      </c>
      <c r="AK200" t="s">
        <v>11</v>
      </c>
      <c r="AL200">
        <v>0</v>
      </c>
      <c r="AM200">
        <v>0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3806.1655879999998</v>
      </c>
      <c r="I201">
        <v>446.21918899999997</v>
      </c>
      <c r="J201" t="s">
        <v>2</v>
      </c>
      <c r="K201">
        <v>3797.8513579999999</v>
      </c>
      <c r="L201">
        <v>440.27907800000003</v>
      </c>
      <c r="M201" t="s">
        <v>3</v>
      </c>
      <c r="N201">
        <v>252.773956</v>
      </c>
      <c r="O201">
        <v>35.661679999999997</v>
      </c>
      <c r="P201" t="s">
        <v>4</v>
      </c>
      <c r="Q201">
        <v>415.00191799999999</v>
      </c>
      <c r="R201">
        <v>18.918652999999999</v>
      </c>
      <c r="S201" t="s">
        <v>5</v>
      </c>
      <c r="T201">
        <v>135.882226</v>
      </c>
      <c r="U201">
        <v>0.91372299999999995</v>
      </c>
      <c r="V201" t="s">
        <v>6</v>
      </c>
      <c r="W201">
        <v>105.797558</v>
      </c>
      <c r="X201">
        <v>1.2955099999999999</v>
      </c>
      <c r="Y201" t="s">
        <v>7</v>
      </c>
      <c r="Z201">
        <v>145.67954</v>
      </c>
      <c r="AA201">
        <v>6.1278009999999998</v>
      </c>
      <c r="AB201" t="s">
        <v>8</v>
      </c>
      <c r="AC201">
        <v>3111.6937819999998</v>
      </c>
      <c r="AD201">
        <v>212.22203500000001</v>
      </c>
      <c r="AE201" t="s">
        <v>9</v>
      </c>
      <c r="AF201">
        <v>6.2884999999999996E-2</v>
      </c>
      <c r="AG201">
        <v>1.4100000000000001E-4</v>
      </c>
      <c r="AH201" t="s">
        <v>10</v>
      </c>
      <c r="AI201">
        <v>0.93574100000000004</v>
      </c>
      <c r="AJ201">
        <v>7.7999999999999999E-5</v>
      </c>
      <c r="AK201" t="s">
        <v>11</v>
      </c>
      <c r="AL201">
        <v>0</v>
      </c>
      <c r="AM201">
        <v>0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193.94277600000001</v>
      </c>
      <c r="I202">
        <v>4.7222549999999996</v>
      </c>
      <c r="J202" t="s">
        <v>2</v>
      </c>
      <c r="K202">
        <v>193.570896</v>
      </c>
      <c r="L202">
        <v>4.6520739999999998</v>
      </c>
      <c r="M202" t="s">
        <v>3</v>
      </c>
      <c r="N202">
        <v>14.149006</v>
      </c>
      <c r="O202">
        <v>0.21959000000000001</v>
      </c>
      <c r="P202" t="s">
        <v>4</v>
      </c>
      <c r="Q202">
        <v>21.859628000000001</v>
      </c>
      <c r="R202">
        <v>0.180225</v>
      </c>
      <c r="S202" t="s">
        <v>5</v>
      </c>
      <c r="T202">
        <v>8.2337819999999997</v>
      </c>
      <c r="U202">
        <v>2.0653999999999999E-2</v>
      </c>
      <c r="V202" t="s">
        <v>6</v>
      </c>
      <c r="W202">
        <v>5.0955779999999997</v>
      </c>
      <c r="X202">
        <v>1.4917E-2</v>
      </c>
      <c r="Y202" t="s">
        <v>7</v>
      </c>
      <c r="Z202">
        <v>7.1475999999999997</v>
      </c>
      <c r="AA202">
        <v>4.7232999999999997E-2</v>
      </c>
      <c r="AB202" t="s">
        <v>8</v>
      </c>
      <c r="AC202">
        <v>156.64068</v>
      </c>
      <c r="AD202">
        <v>3.1283949999999998</v>
      </c>
      <c r="AE202" t="s">
        <v>9</v>
      </c>
      <c r="AF202">
        <v>8.5140999999999994E-2</v>
      </c>
      <c r="AG202">
        <v>6.8999999999999997E-5</v>
      </c>
      <c r="AH202" t="s">
        <v>10</v>
      </c>
      <c r="AI202">
        <v>0.91439499999999996</v>
      </c>
      <c r="AJ202">
        <v>1.83E-4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388.44490400000001</v>
      </c>
      <c r="I203">
        <v>20.865946000000001</v>
      </c>
      <c r="J203" t="s">
        <v>2</v>
      </c>
      <c r="K203">
        <v>387.69923799999998</v>
      </c>
      <c r="L203">
        <v>20.601787999999999</v>
      </c>
      <c r="M203" t="s">
        <v>3</v>
      </c>
      <c r="N203">
        <v>28.401494</v>
      </c>
      <c r="O203">
        <v>1.0780810000000001</v>
      </c>
      <c r="P203" t="s">
        <v>4</v>
      </c>
      <c r="Q203">
        <v>43.875048</v>
      </c>
      <c r="R203">
        <v>0.62110699999999996</v>
      </c>
      <c r="S203" t="s">
        <v>5</v>
      </c>
      <c r="T203">
        <v>16.459226000000001</v>
      </c>
      <c r="U203">
        <v>4.4643000000000002E-2</v>
      </c>
      <c r="V203" t="s">
        <v>6</v>
      </c>
      <c r="W203">
        <v>10.299082</v>
      </c>
      <c r="X203">
        <v>6.4254000000000006E-2</v>
      </c>
      <c r="Y203" t="s">
        <v>7</v>
      </c>
      <c r="Z203">
        <v>14.35562</v>
      </c>
      <c r="AA203">
        <v>0.188697</v>
      </c>
      <c r="AB203" t="s">
        <v>8</v>
      </c>
      <c r="AC203">
        <v>313.57705199999998</v>
      </c>
      <c r="AD203">
        <v>12.386393999999999</v>
      </c>
      <c r="AE203" t="s">
        <v>9</v>
      </c>
      <c r="AF203">
        <v>8.0888000000000002E-2</v>
      </c>
      <c r="AG203">
        <v>5.5000000000000002E-5</v>
      </c>
      <c r="AH203" t="s">
        <v>10</v>
      </c>
      <c r="AI203">
        <v>0.91999399999999998</v>
      </c>
      <c r="AJ203">
        <v>1.6799999999999999E-4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582.13284599999997</v>
      </c>
      <c r="I204">
        <v>40.788245000000003</v>
      </c>
      <c r="J204" t="s">
        <v>2</v>
      </c>
      <c r="K204">
        <v>581.02378999999996</v>
      </c>
      <c r="L204">
        <v>40.143203</v>
      </c>
      <c r="M204" t="s">
        <v>3</v>
      </c>
      <c r="N204">
        <v>42.587792</v>
      </c>
      <c r="O204">
        <v>2.287588</v>
      </c>
      <c r="P204" t="s">
        <v>4</v>
      </c>
      <c r="Q204">
        <v>65.770635999999996</v>
      </c>
      <c r="R204">
        <v>1.4344939999999999</v>
      </c>
      <c r="S204" t="s">
        <v>5</v>
      </c>
      <c r="T204">
        <v>24.737421999999999</v>
      </c>
      <c r="U204">
        <v>0.154027</v>
      </c>
      <c r="V204" t="s">
        <v>6</v>
      </c>
      <c r="W204">
        <v>15.435002000000001</v>
      </c>
      <c r="X204">
        <v>0.120033</v>
      </c>
      <c r="Y204" t="s">
        <v>7</v>
      </c>
      <c r="Z204">
        <v>21.452397999999999</v>
      </c>
      <c r="AA204">
        <v>0.42288900000000001</v>
      </c>
      <c r="AB204" t="s">
        <v>8</v>
      </c>
      <c r="AC204">
        <v>469.901296</v>
      </c>
      <c r="AD204">
        <v>22.727568000000002</v>
      </c>
      <c r="AE204" t="s">
        <v>9</v>
      </c>
      <c r="AF204">
        <v>7.9836000000000004E-2</v>
      </c>
      <c r="AG204">
        <v>6.7999999999999999E-5</v>
      </c>
      <c r="AH204" t="s">
        <v>10</v>
      </c>
      <c r="AI204">
        <v>0.92460399999999998</v>
      </c>
      <c r="AJ204">
        <v>1.21E-4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776.35398799999996</v>
      </c>
      <c r="I205">
        <v>65.961096999999995</v>
      </c>
      <c r="J205" t="s">
        <v>2</v>
      </c>
      <c r="K205">
        <v>774.87830799999995</v>
      </c>
      <c r="L205">
        <v>64.933231000000006</v>
      </c>
      <c r="M205" t="s">
        <v>3</v>
      </c>
      <c r="N205">
        <v>56.763537999999997</v>
      </c>
      <c r="O205">
        <v>3.9539439999999999</v>
      </c>
      <c r="P205" t="s">
        <v>4</v>
      </c>
      <c r="Q205">
        <v>87.748329999999996</v>
      </c>
      <c r="R205">
        <v>2.4045209999999999</v>
      </c>
      <c r="S205" t="s">
        <v>5</v>
      </c>
      <c r="T205">
        <v>32.990997999999998</v>
      </c>
      <c r="U205">
        <v>0.19126599999999999</v>
      </c>
      <c r="V205" t="s">
        <v>6</v>
      </c>
      <c r="W205">
        <v>20.614135999999998</v>
      </c>
      <c r="X205">
        <v>0.20197499999999999</v>
      </c>
      <c r="Y205" t="s">
        <v>7</v>
      </c>
      <c r="Z205">
        <v>28.603111999999999</v>
      </c>
      <c r="AA205">
        <v>0.75502899999999995</v>
      </c>
      <c r="AB205" t="s">
        <v>8</v>
      </c>
      <c r="AC205">
        <v>626.68466000000001</v>
      </c>
      <c r="AD205">
        <v>35.723159000000003</v>
      </c>
      <c r="AE205" t="s">
        <v>9</v>
      </c>
      <c r="AF205">
        <v>7.6498999999999998E-2</v>
      </c>
      <c r="AG205">
        <v>1.1900000000000001E-4</v>
      </c>
      <c r="AH205" t="s">
        <v>10</v>
      </c>
      <c r="AI205">
        <v>0.92806299999999997</v>
      </c>
      <c r="AJ205">
        <v>9.7E-5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970.40788799999996</v>
      </c>
      <c r="I206">
        <v>73.307902999999996</v>
      </c>
      <c r="J206" t="s">
        <v>2</v>
      </c>
      <c r="K206">
        <v>968.56074799999999</v>
      </c>
      <c r="L206">
        <v>72.088561999999996</v>
      </c>
      <c r="M206" t="s">
        <v>3</v>
      </c>
      <c r="N206">
        <v>70.940017999999995</v>
      </c>
      <c r="O206">
        <v>5.863645</v>
      </c>
      <c r="P206" t="s">
        <v>4</v>
      </c>
      <c r="Q206">
        <v>109.74353600000001</v>
      </c>
      <c r="R206">
        <v>3.1273590000000002</v>
      </c>
      <c r="S206" t="s">
        <v>5</v>
      </c>
      <c r="T206">
        <v>41.210008000000002</v>
      </c>
      <c r="U206">
        <v>0.20515700000000001</v>
      </c>
      <c r="V206" t="s">
        <v>6</v>
      </c>
      <c r="W206">
        <v>25.839838</v>
      </c>
      <c r="X206">
        <v>0.31189499999999998</v>
      </c>
      <c r="Y206" t="s">
        <v>7</v>
      </c>
      <c r="Z206">
        <v>35.772962</v>
      </c>
      <c r="AA206">
        <v>1.0226189999999999</v>
      </c>
      <c r="AB206" t="s">
        <v>8</v>
      </c>
      <c r="AC206">
        <v>783.27092800000003</v>
      </c>
      <c r="AD206">
        <v>39.550274000000002</v>
      </c>
      <c r="AE206" t="s">
        <v>9</v>
      </c>
      <c r="AF206">
        <v>7.5258000000000005E-2</v>
      </c>
      <c r="AG206">
        <v>1.26E-4</v>
      </c>
      <c r="AH206" t="s">
        <v>10</v>
      </c>
      <c r="AI206">
        <v>0.93045199999999995</v>
      </c>
      <c r="AJ206">
        <v>4.8999999999999998E-5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1164.640844</v>
      </c>
      <c r="I207">
        <v>83.898702999999998</v>
      </c>
      <c r="J207" t="s">
        <v>2</v>
      </c>
      <c r="K207">
        <v>1162.426324</v>
      </c>
      <c r="L207">
        <v>82.360857999999993</v>
      </c>
      <c r="M207" t="s">
        <v>3</v>
      </c>
      <c r="N207">
        <v>85.159906000000007</v>
      </c>
      <c r="O207">
        <v>7.9763460000000004</v>
      </c>
      <c r="P207" t="s">
        <v>4</v>
      </c>
      <c r="Q207">
        <v>131.71369000000001</v>
      </c>
      <c r="R207">
        <v>3.7526600000000001</v>
      </c>
      <c r="S207" t="s">
        <v>5</v>
      </c>
      <c r="T207">
        <v>49.453175999999999</v>
      </c>
      <c r="U207">
        <v>0.21967</v>
      </c>
      <c r="V207" t="s">
        <v>6</v>
      </c>
      <c r="W207">
        <v>31.015666</v>
      </c>
      <c r="X207">
        <v>0.35692600000000002</v>
      </c>
      <c r="Y207" t="s">
        <v>7</v>
      </c>
      <c r="Z207">
        <v>42.946567999999999</v>
      </c>
      <c r="AA207">
        <v>1.2928820000000001</v>
      </c>
      <c r="AB207" t="s">
        <v>8</v>
      </c>
      <c r="AC207">
        <v>940.03222800000003</v>
      </c>
      <c r="AD207">
        <v>46.915922000000002</v>
      </c>
      <c r="AE207" t="s">
        <v>9</v>
      </c>
      <c r="AF207">
        <v>7.3149000000000006E-2</v>
      </c>
      <c r="AG207">
        <v>1.4799999999999999E-4</v>
      </c>
      <c r="AH207" t="s">
        <v>10</v>
      </c>
      <c r="AI207">
        <v>0.930894</v>
      </c>
      <c r="AJ207">
        <v>4.6E-5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1358.8118440000001</v>
      </c>
      <c r="I208">
        <v>102.540183</v>
      </c>
      <c r="J208" t="s">
        <v>2</v>
      </c>
      <c r="K208">
        <v>1356.2338420000001</v>
      </c>
      <c r="L208">
        <v>100.77989599999999</v>
      </c>
      <c r="M208" t="s">
        <v>3</v>
      </c>
      <c r="N208">
        <v>99.439040000000006</v>
      </c>
      <c r="O208">
        <v>10.772271999999999</v>
      </c>
      <c r="P208" t="s">
        <v>4</v>
      </c>
      <c r="Q208">
        <v>153.67343199999999</v>
      </c>
      <c r="R208">
        <v>4.5497699999999996</v>
      </c>
      <c r="S208" t="s">
        <v>5</v>
      </c>
      <c r="T208">
        <v>57.689419999999998</v>
      </c>
      <c r="U208">
        <v>0.23586599999999999</v>
      </c>
      <c r="V208" t="s">
        <v>6</v>
      </c>
      <c r="W208">
        <v>36.182634</v>
      </c>
      <c r="X208">
        <v>0.38649699999999998</v>
      </c>
      <c r="Y208" t="s">
        <v>7</v>
      </c>
      <c r="Z208">
        <v>50.111888</v>
      </c>
      <c r="AA208">
        <v>1.6702269999999999</v>
      </c>
      <c r="AB208" t="s">
        <v>8</v>
      </c>
      <c r="AC208">
        <v>1096.6738800000001</v>
      </c>
      <c r="AD208">
        <v>56.261982000000003</v>
      </c>
      <c r="AE208" t="s">
        <v>9</v>
      </c>
      <c r="AF208">
        <v>7.2868000000000002E-2</v>
      </c>
      <c r="AG208">
        <v>1.45E-4</v>
      </c>
      <c r="AH208" t="s">
        <v>10</v>
      </c>
      <c r="AI208">
        <v>0.93151399999999995</v>
      </c>
      <c r="AJ208">
        <v>3.1000000000000001E-5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1552.5674759999999</v>
      </c>
      <c r="I209">
        <v>115.87488399999999</v>
      </c>
      <c r="J209" t="s">
        <v>2</v>
      </c>
      <c r="K209">
        <v>1549.618588</v>
      </c>
      <c r="L209">
        <v>113.655128</v>
      </c>
      <c r="M209" t="s">
        <v>3</v>
      </c>
      <c r="N209">
        <v>113.57556</v>
      </c>
      <c r="O209">
        <v>13.951769000000001</v>
      </c>
      <c r="P209" t="s">
        <v>4</v>
      </c>
      <c r="Q209">
        <v>175.70133200000001</v>
      </c>
      <c r="R209">
        <v>5.5082930000000001</v>
      </c>
      <c r="S209" t="s">
        <v>5</v>
      </c>
      <c r="T209">
        <v>65.947230000000005</v>
      </c>
      <c r="U209">
        <v>0.24751400000000001</v>
      </c>
      <c r="V209" t="s">
        <v>6</v>
      </c>
      <c r="W209">
        <v>41.382123999999997</v>
      </c>
      <c r="X209">
        <v>0.47256300000000001</v>
      </c>
      <c r="Y209" t="s">
        <v>7</v>
      </c>
      <c r="Z209">
        <v>57.297063999999999</v>
      </c>
      <c r="AA209">
        <v>2.108352</v>
      </c>
      <c r="AB209" t="s">
        <v>8</v>
      </c>
      <c r="AC209">
        <v>1252.9728319999999</v>
      </c>
      <c r="AD209">
        <v>63.011346000000003</v>
      </c>
      <c r="AE209" t="s">
        <v>9</v>
      </c>
      <c r="AF209">
        <v>7.0886000000000005E-2</v>
      </c>
      <c r="AG209">
        <v>1.5300000000000001E-4</v>
      </c>
      <c r="AH209" t="s">
        <v>10</v>
      </c>
      <c r="AI209">
        <v>0.93180600000000002</v>
      </c>
      <c r="AJ209">
        <v>2.5000000000000001E-5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1746.184086</v>
      </c>
      <c r="I210">
        <v>117.91215200000001</v>
      </c>
      <c r="J210" t="s">
        <v>2</v>
      </c>
      <c r="K210">
        <v>1742.8676840000001</v>
      </c>
      <c r="L210">
        <v>115.537739</v>
      </c>
      <c r="M210" t="s">
        <v>3</v>
      </c>
      <c r="N210">
        <v>127.689804</v>
      </c>
      <c r="O210">
        <v>17.365331000000001</v>
      </c>
      <c r="P210" t="s">
        <v>4</v>
      </c>
      <c r="Q210">
        <v>197.70507599999999</v>
      </c>
      <c r="R210">
        <v>5.9561599999999997</v>
      </c>
      <c r="S210" t="s">
        <v>5</v>
      </c>
      <c r="T210">
        <v>74.215503999999996</v>
      </c>
      <c r="U210">
        <v>0.338036</v>
      </c>
      <c r="V210" t="s">
        <v>6</v>
      </c>
      <c r="W210">
        <v>46.540798000000002</v>
      </c>
      <c r="X210">
        <v>0.50165700000000002</v>
      </c>
      <c r="Y210" t="s">
        <v>7</v>
      </c>
      <c r="Z210">
        <v>64.487368000000004</v>
      </c>
      <c r="AA210">
        <v>2.243868</v>
      </c>
      <c r="AB210" t="s">
        <v>8</v>
      </c>
      <c r="AC210">
        <v>1409.1841999999999</v>
      </c>
      <c r="AD210">
        <v>64.117665000000002</v>
      </c>
      <c r="AE210" t="s">
        <v>9</v>
      </c>
      <c r="AF210">
        <v>7.0267999999999997E-2</v>
      </c>
      <c r="AG210">
        <v>1.55E-4</v>
      </c>
      <c r="AH210" t="s">
        <v>10</v>
      </c>
      <c r="AI210">
        <v>0.93223299999999998</v>
      </c>
      <c r="AJ210">
        <v>2.6999999999999999E-5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1940.6829740000001</v>
      </c>
      <c r="I211">
        <v>117.034713</v>
      </c>
      <c r="J211" t="s">
        <v>2</v>
      </c>
      <c r="K211">
        <v>1936.9990359999999</v>
      </c>
      <c r="L211">
        <v>114.662029</v>
      </c>
      <c r="M211" t="s">
        <v>3</v>
      </c>
      <c r="N211">
        <v>141.92029400000001</v>
      </c>
      <c r="O211">
        <v>21.425747999999999</v>
      </c>
      <c r="P211" t="s">
        <v>4</v>
      </c>
      <c r="Q211">
        <v>219.73659599999999</v>
      </c>
      <c r="R211">
        <v>6.6880519999999999</v>
      </c>
      <c r="S211" t="s">
        <v>5</v>
      </c>
      <c r="T211">
        <v>82.495812000000001</v>
      </c>
      <c r="U211">
        <v>0.39740399999999998</v>
      </c>
      <c r="V211" t="s">
        <v>6</v>
      </c>
      <c r="W211">
        <v>51.711841999999997</v>
      </c>
      <c r="X211">
        <v>0.57686099999999996</v>
      </c>
      <c r="Y211" t="s">
        <v>7</v>
      </c>
      <c r="Z211">
        <v>71.681566000000004</v>
      </c>
      <c r="AA211">
        <v>2.5669499999999998</v>
      </c>
      <c r="AB211" t="s">
        <v>8</v>
      </c>
      <c r="AC211">
        <v>1566.11742</v>
      </c>
      <c r="AD211">
        <v>56.980801999999997</v>
      </c>
      <c r="AE211" t="s">
        <v>9</v>
      </c>
      <c r="AF211">
        <v>6.7976999999999996E-2</v>
      </c>
      <c r="AG211">
        <v>1.5300000000000001E-4</v>
      </c>
      <c r="AH211" t="s">
        <v>10</v>
      </c>
      <c r="AI211">
        <v>0.932755</v>
      </c>
      <c r="AJ211">
        <v>3.3000000000000003E-5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2135.5464080000002</v>
      </c>
      <c r="I212">
        <v>155.31241800000001</v>
      </c>
      <c r="J212" t="s">
        <v>2</v>
      </c>
      <c r="K212">
        <v>2131.4919500000001</v>
      </c>
      <c r="L212">
        <v>152.159559</v>
      </c>
      <c r="M212" t="s">
        <v>3</v>
      </c>
      <c r="N212">
        <v>156.14318599999999</v>
      </c>
      <c r="O212">
        <v>25.171499000000001</v>
      </c>
      <c r="P212" t="s">
        <v>4</v>
      </c>
      <c r="Q212">
        <v>241.80342400000001</v>
      </c>
      <c r="R212">
        <v>8.5162359999999993</v>
      </c>
      <c r="S212" t="s">
        <v>5</v>
      </c>
      <c r="T212">
        <v>90.753687999999997</v>
      </c>
      <c r="U212">
        <v>0.49359900000000001</v>
      </c>
      <c r="V212" t="s">
        <v>6</v>
      </c>
      <c r="W212">
        <v>56.924799999999998</v>
      </c>
      <c r="X212">
        <v>0.71326299999999998</v>
      </c>
      <c r="Y212" t="s">
        <v>7</v>
      </c>
      <c r="Z212">
        <v>78.896000000000001</v>
      </c>
      <c r="AA212">
        <v>3.1874319999999998</v>
      </c>
      <c r="AB212" t="s">
        <v>8</v>
      </c>
      <c r="AC212">
        <v>1723.38563</v>
      </c>
      <c r="AD212">
        <v>83.633441000000005</v>
      </c>
      <c r="AE212" t="s">
        <v>9</v>
      </c>
      <c r="AF212">
        <v>6.7244999999999999E-2</v>
      </c>
      <c r="AG212">
        <v>1.5200000000000001E-4</v>
      </c>
      <c r="AH212" t="s">
        <v>10</v>
      </c>
      <c r="AI212">
        <v>0.93289999999999995</v>
      </c>
      <c r="AJ212">
        <v>3.1999999999999999E-5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2330.2527879999998</v>
      </c>
      <c r="I213">
        <v>194.60845499999999</v>
      </c>
      <c r="J213" t="s">
        <v>2</v>
      </c>
      <c r="K213">
        <v>2325.8254459999998</v>
      </c>
      <c r="L213">
        <v>190.56886900000001</v>
      </c>
      <c r="M213" t="s">
        <v>3</v>
      </c>
      <c r="N213">
        <v>170.34545600000001</v>
      </c>
      <c r="O213">
        <v>29.669222000000001</v>
      </c>
      <c r="P213" t="s">
        <v>4</v>
      </c>
      <c r="Q213">
        <v>263.93604599999998</v>
      </c>
      <c r="R213">
        <v>10.18413</v>
      </c>
      <c r="S213" t="s">
        <v>5</v>
      </c>
      <c r="T213">
        <v>99.000814000000005</v>
      </c>
      <c r="U213">
        <v>0.51573199999999997</v>
      </c>
      <c r="V213" t="s">
        <v>6</v>
      </c>
      <c r="W213">
        <v>62.160291999999998</v>
      </c>
      <c r="X213">
        <v>0.85632200000000003</v>
      </c>
      <c r="Y213" t="s">
        <v>7</v>
      </c>
      <c r="Z213">
        <v>86.163672000000005</v>
      </c>
      <c r="AA213">
        <v>3.7544309999999999</v>
      </c>
      <c r="AB213" t="s">
        <v>8</v>
      </c>
      <c r="AC213">
        <v>1880.460476</v>
      </c>
      <c r="AD213">
        <v>107.852992</v>
      </c>
      <c r="AE213" t="s">
        <v>9</v>
      </c>
      <c r="AF213">
        <v>6.5806000000000003E-2</v>
      </c>
      <c r="AG213">
        <v>1.4100000000000001E-4</v>
      </c>
      <c r="AH213" t="s">
        <v>10</v>
      </c>
      <c r="AI213">
        <v>0.933311</v>
      </c>
      <c r="AJ213">
        <v>3.8000000000000002E-5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2523.9299099999998</v>
      </c>
      <c r="I214">
        <v>231.63720599999999</v>
      </c>
      <c r="J214" t="s">
        <v>2</v>
      </c>
      <c r="K214">
        <v>2519.138688</v>
      </c>
      <c r="L214">
        <v>226.95803900000001</v>
      </c>
      <c r="M214" t="s">
        <v>3</v>
      </c>
      <c r="N214">
        <v>184.522898</v>
      </c>
      <c r="O214">
        <v>35.36103</v>
      </c>
      <c r="P214" t="s">
        <v>4</v>
      </c>
      <c r="Q214">
        <v>285.86548800000003</v>
      </c>
      <c r="R214">
        <v>11.583307</v>
      </c>
      <c r="S214" t="s">
        <v>5</v>
      </c>
      <c r="T214">
        <v>107.21951199999999</v>
      </c>
      <c r="U214">
        <v>0.53743300000000005</v>
      </c>
      <c r="V214" t="s">
        <v>6</v>
      </c>
      <c r="W214">
        <v>67.335971999999998</v>
      </c>
      <c r="X214">
        <v>0.94476899999999997</v>
      </c>
      <c r="Y214" t="s">
        <v>7</v>
      </c>
      <c r="Z214">
        <v>93.316671999999997</v>
      </c>
      <c r="AA214">
        <v>4.3675649999999999</v>
      </c>
      <c r="AB214" t="s">
        <v>8</v>
      </c>
      <c r="AC214">
        <v>2036.741642</v>
      </c>
      <c r="AD214">
        <v>124.733407</v>
      </c>
      <c r="AE214" t="s">
        <v>9</v>
      </c>
      <c r="AF214">
        <v>6.4953999999999998E-2</v>
      </c>
      <c r="AG214">
        <v>1.3899999999999999E-4</v>
      </c>
      <c r="AH214" t="s">
        <v>10</v>
      </c>
      <c r="AI214">
        <v>0.933473</v>
      </c>
      <c r="AJ214">
        <v>3.6999999999999998E-5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2718.8231300000002</v>
      </c>
      <c r="I215">
        <v>256.77025200000003</v>
      </c>
      <c r="J215" t="s">
        <v>2</v>
      </c>
      <c r="K215">
        <v>2713.656712</v>
      </c>
      <c r="L215">
        <v>251.707132</v>
      </c>
      <c r="M215" t="s">
        <v>3</v>
      </c>
      <c r="N215">
        <v>198.72041999999999</v>
      </c>
      <c r="O215">
        <v>41.638233</v>
      </c>
      <c r="P215" t="s">
        <v>4</v>
      </c>
      <c r="Q215">
        <v>308.06612999999999</v>
      </c>
      <c r="R215">
        <v>12.564593</v>
      </c>
      <c r="S215" t="s">
        <v>5</v>
      </c>
      <c r="T215">
        <v>115.51949</v>
      </c>
      <c r="U215">
        <v>0.64219400000000004</v>
      </c>
      <c r="V215" t="s">
        <v>6</v>
      </c>
      <c r="W215">
        <v>72.573009999999996</v>
      </c>
      <c r="X215">
        <v>1.058273</v>
      </c>
      <c r="Y215" t="s">
        <v>7</v>
      </c>
      <c r="Z215">
        <v>100.600408</v>
      </c>
      <c r="AA215">
        <v>4.6345749999999999</v>
      </c>
      <c r="AB215" t="s">
        <v>8</v>
      </c>
      <c r="AC215">
        <v>2193.929494</v>
      </c>
      <c r="AD215">
        <v>136.71559400000001</v>
      </c>
      <c r="AE215" t="s">
        <v>9</v>
      </c>
      <c r="AF215">
        <v>6.3739000000000004E-2</v>
      </c>
      <c r="AG215">
        <v>1.27E-4</v>
      </c>
      <c r="AH215" t="s">
        <v>10</v>
      </c>
      <c r="AI215">
        <v>0.93348500000000001</v>
      </c>
      <c r="AJ215">
        <v>3.6999999999999998E-5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2912.58383</v>
      </c>
      <c r="I216">
        <v>294.20031</v>
      </c>
      <c r="J216" t="s">
        <v>2</v>
      </c>
      <c r="K216">
        <v>2907.046096</v>
      </c>
      <c r="L216">
        <v>288.57833799999997</v>
      </c>
      <c r="M216" t="s">
        <v>3</v>
      </c>
      <c r="N216">
        <v>212.872906</v>
      </c>
      <c r="O216">
        <v>47.761037000000002</v>
      </c>
      <c r="P216" t="s">
        <v>4</v>
      </c>
      <c r="Q216">
        <v>330.09655199999997</v>
      </c>
      <c r="R216">
        <v>13.107934</v>
      </c>
      <c r="S216" t="s">
        <v>5</v>
      </c>
      <c r="T216">
        <v>123.75507399999999</v>
      </c>
      <c r="U216">
        <v>0.71481899999999998</v>
      </c>
      <c r="V216" t="s">
        <v>6</v>
      </c>
      <c r="W216">
        <v>77.774596000000003</v>
      </c>
      <c r="X216">
        <v>1.0487340000000001</v>
      </c>
      <c r="Y216" t="s">
        <v>7</v>
      </c>
      <c r="Z216">
        <v>107.81383599999999</v>
      </c>
      <c r="AA216">
        <v>5.0834219999999997</v>
      </c>
      <c r="AB216" t="s">
        <v>8</v>
      </c>
      <c r="AC216">
        <v>2350.214692</v>
      </c>
      <c r="AD216">
        <v>159.81608399999999</v>
      </c>
      <c r="AE216" t="s">
        <v>9</v>
      </c>
      <c r="AF216">
        <v>6.3057000000000002E-2</v>
      </c>
      <c r="AG216">
        <v>1.21E-4</v>
      </c>
      <c r="AH216" t="s">
        <v>10</v>
      </c>
      <c r="AI216">
        <v>0.93350900000000003</v>
      </c>
      <c r="AJ216">
        <v>3.6999999999999998E-5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3106.70561</v>
      </c>
      <c r="I217">
        <v>317.60395399999999</v>
      </c>
      <c r="J217" t="s">
        <v>2</v>
      </c>
      <c r="K217">
        <v>3100.7975059999999</v>
      </c>
      <c r="L217">
        <v>311.64162199999998</v>
      </c>
      <c r="M217" t="s">
        <v>3</v>
      </c>
      <c r="N217">
        <v>227.01304999999999</v>
      </c>
      <c r="O217">
        <v>53.729078999999999</v>
      </c>
      <c r="P217" t="s">
        <v>4</v>
      </c>
      <c r="Q217">
        <v>352.12754200000001</v>
      </c>
      <c r="R217">
        <v>13.670552000000001</v>
      </c>
      <c r="S217" t="s">
        <v>5</v>
      </c>
      <c r="T217">
        <v>132.028254</v>
      </c>
      <c r="U217">
        <v>0.81742499999999996</v>
      </c>
      <c r="V217" t="s">
        <v>6</v>
      </c>
      <c r="W217">
        <v>82.958498000000006</v>
      </c>
      <c r="X217">
        <v>1.042632</v>
      </c>
      <c r="Y217" t="s">
        <v>7</v>
      </c>
      <c r="Z217">
        <v>115.005582</v>
      </c>
      <c r="AA217">
        <v>5.4146010000000002</v>
      </c>
      <c r="AB217" t="s">
        <v>8</v>
      </c>
      <c r="AC217">
        <v>2506.8707479999998</v>
      </c>
      <c r="AD217">
        <v>184.99412100000001</v>
      </c>
      <c r="AE217" t="s">
        <v>9</v>
      </c>
      <c r="AF217">
        <v>6.2630000000000005E-2</v>
      </c>
      <c r="AG217">
        <v>1.13E-4</v>
      </c>
      <c r="AH217" t="s">
        <v>10</v>
      </c>
      <c r="AI217">
        <v>0.93352400000000002</v>
      </c>
      <c r="AJ217">
        <v>3.6999999999999998E-5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3301.6971279999998</v>
      </c>
      <c r="I218">
        <v>365.634187</v>
      </c>
      <c r="J218" t="s">
        <v>2</v>
      </c>
      <c r="K218">
        <v>3295.4159540000001</v>
      </c>
      <c r="L218">
        <v>359.55850099999998</v>
      </c>
      <c r="M218" t="s">
        <v>3</v>
      </c>
      <c r="N218">
        <v>241.263226</v>
      </c>
      <c r="O218">
        <v>62.742660000000001</v>
      </c>
      <c r="P218" t="s">
        <v>4</v>
      </c>
      <c r="Q218">
        <v>374.21199000000001</v>
      </c>
      <c r="R218">
        <v>14.775964</v>
      </c>
      <c r="S218" t="s">
        <v>5</v>
      </c>
      <c r="T218">
        <v>140.29431</v>
      </c>
      <c r="U218">
        <v>0.89465300000000003</v>
      </c>
      <c r="V218" t="s">
        <v>6</v>
      </c>
      <c r="W218">
        <v>88.189002000000002</v>
      </c>
      <c r="X218">
        <v>1.1138220000000001</v>
      </c>
      <c r="Y218" t="s">
        <v>7</v>
      </c>
      <c r="Z218">
        <v>122.21096199999999</v>
      </c>
      <c r="AA218">
        <v>5.8988550000000002</v>
      </c>
      <c r="AB218" t="s">
        <v>8</v>
      </c>
      <c r="AC218">
        <v>2664.2171859999999</v>
      </c>
      <c r="AD218">
        <v>205.15516700000001</v>
      </c>
      <c r="AE218" t="s">
        <v>9</v>
      </c>
      <c r="AF218">
        <v>6.2151999999999999E-2</v>
      </c>
      <c r="AG218">
        <v>1.0399999999999999E-4</v>
      </c>
      <c r="AH218" t="s">
        <v>10</v>
      </c>
      <c r="AI218">
        <v>0.93353399999999997</v>
      </c>
      <c r="AJ218">
        <v>3.6999999999999998E-5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3495.2474779999998</v>
      </c>
      <c r="I219">
        <v>378.67066199999999</v>
      </c>
      <c r="J219" t="s">
        <v>2</v>
      </c>
      <c r="K219">
        <v>3488.5948579999999</v>
      </c>
      <c r="L219">
        <v>371.922372</v>
      </c>
      <c r="M219" t="s">
        <v>3</v>
      </c>
      <c r="N219">
        <v>255.40329800000001</v>
      </c>
      <c r="O219">
        <v>69.546409999999995</v>
      </c>
      <c r="P219" t="s">
        <v>4</v>
      </c>
      <c r="Q219">
        <v>396.18272400000001</v>
      </c>
      <c r="R219">
        <v>15.610772000000001</v>
      </c>
      <c r="S219" t="s">
        <v>5</v>
      </c>
      <c r="T219">
        <v>148.518674</v>
      </c>
      <c r="U219">
        <v>0.970217</v>
      </c>
      <c r="V219" t="s">
        <v>6</v>
      </c>
      <c r="W219">
        <v>93.397300000000001</v>
      </c>
      <c r="X219">
        <v>1.1176950000000001</v>
      </c>
      <c r="Y219" t="s">
        <v>7</v>
      </c>
      <c r="Z219">
        <v>129.37479200000001</v>
      </c>
      <c r="AA219">
        <v>6.3172350000000002</v>
      </c>
      <c r="AB219" t="s">
        <v>8</v>
      </c>
      <c r="AC219">
        <v>2820.358072</v>
      </c>
      <c r="AD219">
        <v>213.74617599999999</v>
      </c>
      <c r="AE219" t="s">
        <v>9</v>
      </c>
      <c r="AF219">
        <v>6.2102999999999998E-2</v>
      </c>
      <c r="AG219">
        <v>1.05E-4</v>
      </c>
      <c r="AH219" t="s">
        <v>10</v>
      </c>
      <c r="AI219">
        <v>0.93356600000000001</v>
      </c>
      <c r="AJ219">
        <v>3.6999999999999998E-5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3689.4920659999998</v>
      </c>
      <c r="I220">
        <v>388.35866399999998</v>
      </c>
      <c r="J220" t="s">
        <v>2</v>
      </c>
      <c r="K220">
        <v>3682.4595039999999</v>
      </c>
      <c r="L220">
        <v>381.72645599999998</v>
      </c>
      <c r="M220" t="s">
        <v>3</v>
      </c>
      <c r="N220">
        <v>269.59428400000002</v>
      </c>
      <c r="O220">
        <v>77.785392999999999</v>
      </c>
      <c r="P220" t="s">
        <v>4</v>
      </c>
      <c r="Q220">
        <v>418.29943200000002</v>
      </c>
      <c r="R220">
        <v>15.883468000000001</v>
      </c>
      <c r="S220" t="s">
        <v>5</v>
      </c>
      <c r="T220">
        <v>156.79254399999999</v>
      </c>
      <c r="U220">
        <v>1.053749</v>
      </c>
      <c r="V220" t="s">
        <v>6</v>
      </c>
      <c r="W220">
        <v>98.632152000000005</v>
      </c>
      <c r="X220">
        <v>1.1245830000000001</v>
      </c>
      <c r="Y220" t="s">
        <v>7</v>
      </c>
      <c r="Z220">
        <v>136.58846399999999</v>
      </c>
      <c r="AA220">
        <v>6.6486799999999997</v>
      </c>
      <c r="AB220" t="s">
        <v>8</v>
      </c>
      <c r="AC220">
        <v>2976.979828</v>
      </c>
      <c r="AD220">
        <v>222.92272700000001</v>
      </c>
      <c r="AE220" t="s">
        <v>9</v>
      </c>
      <c r="AF220">
        <v>6.2084E-2</v>
      </c>
      <c r="AG220">
        <v>1.05E-4</v>
      </c>
      <c r="AH220" t="s">
        <v>10</v>
      </c>
      <c r="AI220">
        <v>0.93412300000000004</v>
      </c>
      <c r="AJ220">
        <v>4.6999999999999997E-5</v>
      </c>
      <c r="AK220" t="s">
        <v>11</v>
      </c>
      <c r="AL220">
        <v>0</v>
      </c>
      <c r="AM220">
        <v>0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3883.3124400000002</v>
      </c>
      <c r="I221">
        <v>402.719585</v>
      </c>
      <c r="J221" t="s">
        <v>2</v>
      </c>
      <c r="K221">
        <v>3875.9078500000001</v>
      </c>
      <c r="L221">
        <v>395.34321399999999</v>
      </c>
      <c r="M221" t="s">
        <v>3</v>
      </c>
      <c r="N221">
        <v>283.71639199999998</v>
      </c>
      <c r="O221">
        <v>85.570767000000004</v>
      </c>
      <c r="P221" t="s">
        <v>4</v>
      </c>
      <c r="Q221">
        <v>440.31974200000002</v>
      </c>
      <c r="R221">
        <v>16.813934</v>
      </c>
      <c r="S221" t="s">
        <v>5</v>
      </c>
      <c r="T221">
        <v>165.02906200000001</v>
      </c>
      <c r="U221">
        <v>1.1273979999999999</v>
      </c>
      <c r="V221" t="s">
        <v>6</v>
      </c>
      <c r="W221">
        <v>103.83852</v>
      </c>
      <c r="X221">
        <v>1.1797329999999999</v>
      </c>
      <c r="Y221" t="s">
        <v>7</v>
      </c>
      <c r="Z221">
        <v>143.78043600000001</v>
      </c>
      <c r="AA221">
        <v>7.0385869999999997</v>
      </c>
      <c r="AB221" t="s">
        <v>8</v>
      </c>
      <c r="AC221">
        <v>3133.3612680000001</v>
      </c>
      <c r="AD221">
        <v>233.515578</v>
      </c>
      <c r="AE221" t="s">
        <v>9</v>
      </c>
      <c r="AF221">
        <v>6.1103999999999999E-2</v>
      </c>
      <c r="AG221">
        <v>9.2E-5</v>
      </c>
      <c r="AH221" t="s">
        <v>10</v>
      </c>
      <c r="AI221">
        <v>0.93462400000000001</v>
      </c>
      <c r="AJ221">
        <v>5.1E-5</v>
      </c>
      <c r="AK221" t="s">
        <v>11</v>
      </c>
      <c r="AL221">
        <v>0</v>
      </c>
      <c r="AM221">
        <v>0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193.87605400000001</v>
      </c>
      <c r="I222">
        <v>6.7514469999999998</v>
      </c>
      <c r="J222" t="s">
        <v>2</v>
      </c>
      <c r="K222">
        <v>193.51874599999999</v>
      </c>
      <c r="L222">
        <v>6.6812569999999996</v>
      </c>
      <c r="M222" t="s">
        <v>3</v>
      </c>
      <c r="N222">
        <v>14.10004</v>
      </c>
      <c r="O222">
        <v>0.25567099999999998</v>
      </c>
      <c r="P222" t="s">
        <v>4</v>
      </c>
      <c r="Q222">
        <v>21.889199999999999</v>
      </c>
      <c r="R222">
        <v>0.214753</v>
      </c>
      <c r="S222" t="s">
        <v>5</v>
      </c>
      <c r="T222">
        <v>8.2370760000000001</v>
      </c>
      <c r="U222">
        <v>3.0161E-2</v>
      </c>
      <c r="V222" t="s">
        <v>6</v>
      </c>
      <c r="W222">
        <v>5.1215719999999996</v>
      </c>
      <c r="X222">
        <v>2.6374000000000002E-2</v>
      </c>
      <c r="Y222" t="s">
        <v>7</v>
      </c>
      <c r="Z222">
        <v>7.13856</v>
      </c>
      <c r="AA222">
        <v>5.491E-2</v>
      </c>
      <c r="AB222" t="s">
        <v>8</v>
      </c>
      <c r="AC222">
        <v>156.610106</v>
      </c>
      <c r="AD222">
        <v>4.5223599999999999</v>
      </c>
      <c r="AE222" t="s">
        <v>9</v>
      </c>
      <c r="AF222">
        <v>8.2340999999999998E-2</v>
      </c>
      <c r="AG222">
        <v>1.36E-4</v>
      </c>
      <c r="AH222" t="s">
        <v>10</v>
      </c>
      <c r="AI222">
        <v>0.91620599999999996</v>
      </c>
      <c r="AJ222">
        <v>1.83E-4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387.77907599999998</v>
      </c>
      <c r="I223">
        <v>16.765930000000001</v>
      </c>
      <c r="J223" t="s">
        <v>2</v>
      </c>
      <c r="K223">
        <v>387.05989199999999</v>
      </c>
      <c r="L223">
        <v>16.564836</v>
      </c>
      <c r="M223" t="s">
        <v>3</v>
      </c>
      <c r="N223">
        <v>28.219618000000001</v>
      </c>
      <c r="O223">
        <v>0.99540099999999998</v>
      </c>
      <c r="P223" t="s">
        <v>4</v>
      </c>
      <c r="Q223">
        <v>43.828904000000001</v>
      </c>
      <c r="R223">
        <v>0.49554799999999999</v>
      </c>
      <c r="S223" t="s">
        <v>5</v>
      </c>
      <c r="T223">
        <v>16.488076</v>
      </c>
      <c r="U223">
        <v>6.1864000000000002E-2</v>
      </c>
      <c r="V223" t="s">
        <v>6</v>
      </c>
      <c r="W223">
        <v>10.277364</v>
      </c>
      <c r="X223">
        <v>4.9630000000000001E-2</v>
      </c>
      <c r="Y223" t="s">
        <v>7</v>
      </c>
      <c r="Z223">
        <v>14.293146</v>
      </c>
      <c r="AA223">
        <v>0.136875</v>
      </c>
      <c r="AB223" t="s">
        <v>8</v>
      </c>
      <c r="AC223">
        <v>313.16992800000003</v>
      </c>
      <c r="AD223">
        <v>10.147266</v>
      </c>
      <c r="AE223" t="s">
        <v>9</v>
      </c>
      <c r="AF223">
        <v>7.9196000000000003E-2</v>
      </c>
      <c r="AG223">
        <v>9.8999999999999994E-5</v>
      </c>
      <c r="AH223" t="s">
        <v>10</v>
      </c>
      <c r="AI223">
        <v>0.923377</v>
      </c>
      <c r="AJ223">
        <v>1.25E-4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581.45053199999995</v>
      </c>
      <c r="I224">
        <v>26.403181</v>
      </c>
      <c r="J224" t="s">
        <v>2</v>
      </c>
      <c r="K224">
        <v>580.37269400000002</v>
      </c>
      <c r="L224">
        <v>26.110690000000002</v>
      </c>
      <c r="M224" t="s">
        <v>3</v>
      </c>
      <c r="N224">
        <v>42.288511999999997</v>
      </c>
      <c r="O224">
        <v>2.1508400000000001</v>
      </c>
      <c r="P224" t="s">
        <v>4</v>
      </c>
      <c r="Q224">
        <v>65.783156000000005</v>
      </c>
      <c r="R224">
        <v>0.75977499999999998</v>
      </c>
      <c r="S224" t="s">
        <v>5</v>
      </c>
      <c r="T224">
        <v>24.716234</v>
      </c>
      <c r="U224">
        <v>8.3086999999999994E-2</v>
      </c>
      <c r="V224" t="s">
        <v>6</v>
      </c>
      <c r="W224">
        <v>15.451998</v>
      </c>
      <c r="X224">
        <v>6.8820999999999993E-2</v>
      </c>
      <c r="Y224" t="s">
        <v>7</v>
      </c>
      <c r="Z224">
        <v>21.464656000000002</v>
      </c>
      <c r="AA224">
        <v>0.222249</v>
      </c>
      <c r="AB224" t="s">
        <v>8</v>
      </c>
      <c r="AC224">
        <v>469.54176999999999</v>
      </c>
      <c r="AD224">
        <v>15.693441</v>
      </c>
      <c r="AE224" t="s">
        <v>9</v>
      </c>
      <c r="AF224">
        <v>7.6785999999999993E-2</v>
      </c>
      <c r="AG224">
        <v>1.3300000000000001E-4</v>
      </c>
      <c r="AH224" t="s">
        <v>10</v>
      </c>
      <c r="AI224">
        <v>0.92647699999999999</v>
      </c>
      <c r="AJ224">
        <v>7.2000000000000002E-5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775.148504</v>
      </c>
      <c r="I225">
        <v>31.965623999999998</v>
      </c>
      <c r="J225" t="s">
        <v>2</v>
      </c>
      <c r="K225">
        <v>773.709158</v>
      </c>
      <c r="L225">
        <v>31.632527</v>
      </c>
      <c r="M225" t="s">
        <v>3</v>
      </c>
      <c r="N225">
        <v>56.389423999999998</v>
      </c>
      <c r="O225">
        <v>3.7078419999999999</v>
      </c>
      <c r="P225" t="s">
        <v>4</v>
      </c>
      <c r="Q225">
        <v>87.768702000000005</v>
      </c>
      <c r="R225">
        <v>1.122055</v>
      </c>
      <c r="S225" t="s">
        <v>5</v>
      </c>
      <c r="T225">
        <v>32.993316</v>
      </c>
      <c r="U225">
        <v>0.27256599999999997</v>
      </c>
      <c r="V225" t="s">
        <v>6</v>
      </c>
      <c r="W225">
        <v>20.597348</v>
      </c>
      <c r="X225">
        <v>8.5143999999999997E-2</v>
      </c>
      <c r="Y225" t="s">
        <v>7</v>
      </c>
      <c r="Z225">
        <v>28.652446000000001</v>
      </c>
      <c r="AA225">
        <v>0.29742299999999999</v>
      </c>
      <c r="AB225" t="s">
        <v>8</v>
      </c>
      <c r="AC225">
        <v>625.86566400000004</v>
      </c>
      <c r="AD225">
        <v>17.651060999999999</v>
      </c>
      <c r="AE225" t="s">
        <v>9</v>
      </c>
      <c r="AF225">
        <v>7.5123999999999996E-2</v>
      </c>
      <c r="AG225">
        <v>1.3899999999999999E-4</v>
      </c>
      <c r="AH225" t="s">
        <v>10</v>
      </c>
      <c r="AI225">
        <v>0.929732</v>
      </c>
      <c r="AJ225">
        <v>6.3999999999999997E-5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969.23599200000001</v>
      </c>
      <c r="I226">
        <v>45.949950000000001</v>
      </c>
      <c r="J226" t="s">
        <v>2</v>
      </c>
      <c r="K226">
        <v>967.43695200000002</v>
      </c>
      <c r="L226">
        <v>45.424098000000001</v>
      </c>
      <c r="M226" t="s">
        <v>3</v>
      </c>
      <c r="N226">
        <v>70.489161999999993</v>
      </c>
      <c r="O226">
        <v>5.4903789999999999</v>
      </c>
      <c r="P226" t="s">
        <v>4</v>
      </c>
      <c r="Q226">
        <v>109.82618600000001</v>
      </c>
      <c r="R226">
        <v>2.0152510000000001</v>
      </c>
      <c r="S226" t="s">
        <v>5</v>
      </c>
      <c r="T226">
        <v>41.247073999999998</v>
      </c>
      <c r="U226">
        <v>0.33711000000000002</v>
      </c>
      <c r="V226" t="s">
        <v>6</v>
      </c>
      <c r="W226">
        <v>25.805046000000001</v>
      </c>
      <c r="X226">
        <v>0.17502799999999999</v>
      </c>
      <c r="Y226" t="s">
        <v>7</v>
      </c>
      <c r="Z226">
        <v>35.863163999999998</v>
      </c>
      <c r="AA226">
        <v>0.477271</v>
      </c>
      <c r="AB226" t="s">
        <v>8</v>
      </c>
      <c r="AC226">
        <v>782.51746800000001</v>
      </c>
      <c r="AD226">
        <v>24.841152000000001</v>
      </c>
      <c r="AE226" t="s">
        <v>9</v>
      </c>
      <c r="AF226">
        <v>7.4233999999999994E-2</v>
      </c>
      <c r="AG226">
        <v>1.5200000000000001E-4</v>
      </c>
      <c r="AH226" t="s">
        <v>10</v>
      </c>
      <c r="AI226">
        <v>0.93023500000000003</v>
      </c>
      <c r="AJ226">
        <v>6.7000000000000002E-5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1163.963808</v>
      </c>
      <c r="I227">
        <v>58.789419000000002</v>
      </c>
      <c r="J227" t="s">
        <v>2</v>
      </c>
      <c r="K227">
        <v>1161.801328</v>
      </c>
      <c r="L227">
        <v>58.068497000000001</v>
      </c>
      <c r="M227" t="s">
        <v>3</v>
      </c>
      <c r="N227">
        <v>84.618911999999995</v>
      </c>
      <c r="O227">
        <v>7.6948550000000004</v>
      </c>
      <c r="P227" t="s">
        <v>4</v>
      </c>
      <c r="Q227">
        <v>131.95301000000001</v>
      </c>
      <c r="R227">
        <v>2.8708849999999999</v>
      </c>
      <c r="S227" t="s">
        <v>5</v>
      </c>
      <c r="T227">
        <v>49.536991999999998</v>
      </c>
      <c r="U227">
        <v>0.44285099999999999</v>
      </c>
      <c r="V227" t="s">
        <v>6</v>
      </c>
      <c r="W227">
        <v>31.010415999999999</v>
      </c>
      <c r="X227">
        <v>0.21393599999999999</v>
      </c>
      <c r="Y227" t="s">
        <v>7</v>
      </c>
      <c r="Z227">
        <v>43.104239999999997</v>
      </c>
      <c r="AA227">
        <v>0.69341600000000003</v>
      </c>
      <c r="AB227" t="s">
        <v>8</v>
      </c>
      <c r="AC227">
        <v>939.70221400000003</v>
      </c>
      <c r="AD227">
        <v>32.346569000000002</v>
      </c>
      <c r="AE227" t="s">
        <v>9</v>
      </c>
      <c r="AF227">
        <v>7.2452000000000003E-2</v>
      </c>
      <c r="AG227">
        <v>1.6899999999999999E-4</v>
      </c>
      <c r="AH227" t="s">
        <v>10</v>
      </c>
      <c r="AI227">
        <v>0.93107799999999996</v>
      </c>
      <c r="AJ227">
        <v>4.8999999999999998E-5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1359.2467919999999</v>
      </c>
      <c r="I228">
        <v>94.930745000000002</v>
      </c>
      <c r="J228" t="s">
        <v>2</v>
      </c>
      <c r="K228">
        <v>1356.7209700000001</v>
      </c>
      <c r="L228">
        <v>93.743415999999996</v>
      </c>
      <c r="M228" t="s">
        <v>3</v>
      </c>
      <c r="N228">
        <v>98.706732000000002</v>
      </c>
      <c r="O228">
        <v>10.388806000000001</v>
      </c>
      <c r="P228" t="s">
        <v>4</v>
      </c>
      <c r="Q228">
        <v>154.147212</v>
      </c>
      <c r="R228">
        <v>4.3442990000000004</v>
      </c>
      <c r="S228" t="s">
        <v>5</v>
      </c>
      <c r="T228">
        <v>57.799466000000002</v>
      </c>
      <c r="U228">
        <v>0.46903099999999998</v>
      </c>
      <c r="V228" t="s">
        <v>6</v>
      </c>
      <c r="W228">
        <v>36.280127999999998</v>
      </c>
      <c r="X228">
        <v>0.42959399999999998</v>
      </c>
      <c r="Y228" t="s">
        <v>7</v>
      </c>
      <c r="Z228">
        <v>50.376717999999997</v>
      </c>
      <c r="AA228">
        <v>1.118924</v>
      </c>
      <c r="AB228" t="s">
        <v>8</v>
      </c>
      <c r="AC228">
        <v>1097.411106</v>
      </c>
      <c r="AD228">
        <v>49.887352</v>
      </c>
      <c r="AE228" t="s">
        <v>9</v>
      </c>
      <c r="AF228">
        <v>7.1716000000000002E-2</v>
      </c>
      <c r="AG228">
        <v>1.7200000000000001E-4</v>
      </c>
      <c r="AH228" t="s">
        <v>10</v>
      </c>
      <c r="AI228">
        <v>0.93136699999999994</v>
      </c>
      <c r="AJ228">
        <v>4.8000000000000001E-5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1553.6374840000001</v>
      </c>
      <c r="I229">
        <v>101.917164</v>
      </c>
      <c r="J229" t="s">
        <v>2</v>
      </c>
      <c r="K229">
        <v>1550.7429999999999</v>
      </c>
      <c r="L229">
        <v>100.561216</v>
      </c>
      <c r="M229" t="s">
        <v>3</v>
      </c>
      <c r="N229">
        <v>112.783942</v>
      </c>
      <c r="O229">
        <v>13.486637999999999</v>
      </c>
      <c r="P229" t="s">
        <v>4</v>
      </c>
      <c r="Q229">
        <v>176.24041199999999</v>
      </c>
      <c r="R229">
        <v>4.8748259999999997</v>
      </c>
      <c r="S229" t="s">
        <v>5</v>
      </c>
      <c r="T229">
        <v>66.048246000000006</v>
      </c>
      <c r="U229">
        <v>0.46564299999999997</v>
      </c>
      <c r="V229" t="s">
        <v>6</v>
      </c>
      <c r="W229">
        <v>41.494332</v>
      </c>
      <c r="X229">
        <v>0.451955</v>
      </c>
      <c r="Y229" t="s">
        <v>7</v>
      </c>
      <c r="Z229">
        <v>57.620635999999998</v>
      </c>
      <c r="AA229">
        <v>1.393756</v>
      </c>
      <c r="AB229" t="s">
        <v>8</v>
      </c>
      <c r="AC229">
        <v>1254.3324239999999</v>
      </c>
      <c r="AD229">
        <v>50.935740000000003</v>
      </c>
      <c r="AE229" t="s">
        <v>9</v>
      </c>
      <c r="AF229">
        <v>7.1082000000000006E-2</v>
      </c>
      <c r="AG229">
        <v>1.6799999999999999E-4</v>
      </c>
      <c r="AH229" t="s">
        <v>10</v>
      </c>
      <c r="AI229">
        <v>0.93177699999999997</v>
      </c>
      <c r="AJ229">
        <v>3.6000000000000001E-5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1747.6014459999999</v>
      </c>
      <c r="I230">
        <v>106.70157399999999</v>
      </c>
      <c r="J230" t="s">
        <v>2</v>
      </c>
      <c r="K230">
        <v>1744.3390260000001</v>
      </c>
      <c r="L230">
        <v>105.22822600000001</v>
      </c>
      <c r="M230" t="s">
        <v>3</v>
      </c>
      <c r="N230">
        <v>126.863936</v>
      </c>
      <c r="O230">
        <v>16.769102</v>
      </c>
      <c r="P230" t="s">
        <v>4</v>
      </c>
      <c r="Q230">
        <v>198.33225400000001</v>
      </c>
      <c r="R230">
        <v>4.9439950000000001</v>
      </c>
      <c r="S230" t="s">
        <v>5</v>
      </c>
      <c r="T230">
        <v>74.300399999999996</v>
      </c>
      <c r="U230">
        <v>0.44977299999999998</v>
      </c>
      <c r="V230" t="s">
        <v>6</v>
      </c>
      <c r="W230">
        <v>46.709398</v>
      </c>
      <c r="X230">
        <v>0.453509</v>
      </c>
      <c r="Y230" t="s">
        <v>7</v>
      </c>
      <c r="Z230">
        <v>64.857318000000006</v>
      </c>
      <c r="AA230">
        <v>1.5184040000000001</v>
      </c>
      <c r="AB230" t="s">
        <v>8</v>
      </c>
      <c r="AC230">
        <v>1410.832144</v>
      </c>
      <c r="AD230">
        <v>54.514584999999997</v>
      </c>
      <c r="AE230" t="s">
        <v>9</v>
      </c>
      <c r="AF230">
        <v>7.0532999999999998E-2</v>
      </c>
      <c r="AG230">
        <v>1.6899999999999999E-4</v>
      </c>
      <c r="AH230" t="s">
        <v>10</v>
      </c>
      <c r="AI230">
        <v>0.93180799999999997</v>
      </c>
      <c r="AJ230">
        <v>3.6000000000000001E-5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1941.1798899999999</v>
      </c>
      <c r="I231">
        <v>121.097122</v>
      </c>
      <c r="J231" t="s">
        <v>2</v>
      </c>
      <c r="K231">
        <v>1937.551416</v>
      </c>
      <c r="L231">
        <v>119.50037500000001</v>
      </c>
      <c r="M231" t="s">
        <v>3</v>
      </c>
      <c r="N231">
        <v>140.9135</v>
      </c>
      <c r="O231">
        <v>20.591801</v>
      </c>
      <c r="P231" t="s">
        <v>4</v>
      </c>
      <c r="Q231">
        <v>220.36696000000001</v>
      </c>
      <c r="R231">
        <v>5.1192900000000003</v>
      </c>
      <c r="S231" t="s">
        <v>5</v>
      </c>
      <c r="T231">
        <v>82.513643999999999</v>
      </c>
      <c r="U231">
        <v>0.46750399999999998</v>
      </c>
      <c r="V231" t="s">
        <v>6</v>
      </c>
      <c r="W231">
        <v>51.921308000000003</v>
      </c>
      <c r="X231">
        <v>0.45556099999999999</v>
      </c>
      <c r="Y231" t="s">
        <v>7</v>
      </c>
      <c r="Z231">
        <v>72.089764000000002</v>
      </c>
      <c r="AA231">
        <v>1.603809</v>
      </c>
      <c r="AB231" t="s">
        <v>8</v>
      </c>
      <c r="AC231">
        <v>1567.037814</v>
      </c>
      <c r="AD231">
        <v>60.559289999999997</v>
      </c>
      <c r="AE231" t="s">
        <v>9</v>
      </c>
      <c r="AF231">
        <v>6.9542999999999994E-2</v>
      </c>
      <c r="AG231">
        <v>1.6799999999999999E-4</v>
      </c>
      <c r="AH231" t="s">
        <v>10</v>
      </c>
      <c r="AI231">
        <v>0.93321399999999999</v>
      </c>
      <c r="AJ231">
        <v>4.3000000000000002E-5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2135.3149100000001</v>
      </c>
      <c r="I232">
        <v>146.19040899999999</v>
      </c>
      <c r="J232" t="s">
        <v>2</v>
      </c>
      <c r="K232">
        <v>2131.321602</v>
      </c>
      <c r="L232">
        <v>144.26768899999999</v>
      </c>
      <c r="M232" t="s">
        <v>3</v>
      </c>
      <c r="N232">
        <v>154.99225000000001</v>
      </c>
      <c r="O232">
        <v>24.638458</v>
      </c>
      <c r="P232" t="s">
        <v>4</v>
      </c>
      <c r="Q232">
        <v>242.50613200000001</v>
      </c>
      <c r="R232">
        <v>6.196987</v>
      </c>
      <c r="S232" t="s">
        <v>5</v>
      </c>
      <c r="T232">
        <v>90.748481999999996</v>
      </c>
      <c r="U232">
        <v>0.47525400000000001</v>
      </c>
      <c r="V232" t="s">
        <v>6</v>
      </c>
      <c r="W232">
        <v>57.197857999999997</v>
      </c>
      <c r="X232">
        <v>0.77714399999999995</v>
      </c>
      <c r="Y232" t="s">
        <v>7</v>
      </c>
      <c r="Z232">
        <v>79.330511999999999</v>
      </c>
      <c r="AA232">
        <v>1.7325489999999999</v>
      </c>
      <c r="AB232" t="s">
        <v>8</v>
      </c>
      <c r="AC232">
        <v>1723.664698</v>
      </c>
      <c r="AD232">
        <v>71.971613000000005</v>
      </c>
      <c r="AE232" t="s">
        <v>9</v>
      </c>
      <c r="AF232">
        <v>6.8375000000000005E-2</v>
      </c>
      <c r="AG232">
        <v>1.6899999999999999E-4</v>
      </c>
      <c r="AH232" t="s">
        <v>10</v>
      </c>
      <c r="AI232">
        <v>0.93321900000000002</v>
      </c>
      <c r="AJ232">
        <v>4.3000000000000002E-5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2329.3731899999998</v>
      </c>
      <c r="I233">
        <v>177.05778599999999</v>
      </c>
      <c r="J233" t="s">
        <v>2</v>
      </c>
      <c r="K233">
        <v>2325.0072479999999</v>
      </c>
      <c r="L233">
        <v>174.733203</v>
      </c>
      <c r="M233" t="s">
        <v>3</v>
      </c>
      <c r="N233">
        <v>169.08023</v>
      </c>
      <c r="O233">
        <v>29.829364000000002</v>
      </c>
      <c r="P233" t="s">
        <v>4</v>
      </c>
      <c r="Q233">
        <v>264.57197600000001</v>
      </c>
      <c r="R233">
        <v>6.8237990000000002</v>
      </c>
      <c r="S233" t="s">
        <v>5</v>
      </c>
      <c r="T233">
        <v>98.97157</v>
      </c>
      <c r="U233">
        <v>0.50530399999999998</v>
      </c>
      <c r="V233" t="s">
        <v>6</v>
      </c>
      <c r="W233">
        <v>62.419800000000002</v>
      </c>
      <c r="X233">
        <v>0.84583600000000003</v>
      </c>
      <c r="Y233" t="s">
        <v>7</v>
      </c>
      <c r="Z233">
        <v>86.567456000000007</v>
      </c>
      <c r="AA233">
        <v>1.9009819999999999</v>
      </c>
      <c r="AB233" t="s">
        <v>8</v>
      </c>
      <c r="AC233">
        <v>1880.2730140000001</v>
      </c>
      <c r="AD233">
        <v>80.643647000000001</v>
      </c>
      <c r="AE233" t="s">
        <v>9</v>
      </c>
      <c r="AF233">
        <v>6.6164000000000001E-2</v>
      </c>
      <c r="AG233">
        <v>1.5899999999999999E-4</v>
      </c>
      <c r="AH233" t="s">
        <v>10</v>
      </c>
      <c r="AI233">
        <v>0.93420599999999998</v>
      </c>
      <c r="AJ233">
        <v>6.3E-5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2523.4445460000002</v>
      </c>
      <c r="I234">
        <v>205.78196199999999</v>
      </c>
      <c r="J234" t="s">
        <v>2</v>
      </c>
      <c r="K234">
        <v>2518.7164499999999</v>
      </c>
      <c r="L234">
        <v>203.041763</v>
      </c>
      <c r="M234" t="s">
        <v>3</v>
      </c>
      <c r="N234">
        <v>183.19348199999999</v>
      </c>
      <c r="O234">
        <v>34.538612000000001</v>
      </c>
      <c r="P234" t="s">
        <v>4</v>
      </c>
      <c r="Q234">
        <v>286.59051599999998</v>
      </c>
      <c r="R234">
        <v>7.7633609999999997</v>
      </c>
      <c r="S234" t="s">
        <v>5</v>
      </c>
      <c r="T234">
        <v>107.210804</v>
      </c>
      <c r="U234">
        <v>0.57407799999999998</v>
      </c>
      <c r="V234" t="s">
        <v>6</v>
      </c>
      <c r="W234">
        <v>67.600228000000001</v>
      </c>
      <c r="X234">
        <v>0.89305299999999999</v>
      </c>
      <c r="Y234" t="s">
        <v>7</v>
      </c>
      <c r="Z234">
        <v>93.779024000000007</v>
      </c>
      <c r="AA234">
        <v>2.1966619999999999</v>
      </c>
      <c r="AB234" t="s">
        <v>8</v>
      </c>
      <c r="AC234">
        <v>2036.9254000000001</v>
      </c>
      <c r="AD234">
        <v>97.060669000000004</v>
      </c>
      <c r="AE234" t="s">
        <v>9</v>
      </c>
      <c r="AF234">
        <v>6.4605999999999997E-2</v>
      </c>
      <c r="AG234">
        <v>1.4300000000000001E-4</v>
      </c>
      <c r="AH234" t="s">
        <v>10</v>
      </c>
      <c r="AI234">
        <v>0.93436300000000005</v>
      </c>
      <c r="AJ234">
        <v>6.0000000000000002E-5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2716.8311920000001</v>
      </c>
      <c r="I235">
        <v>211.94675599999999</v>
      </c>
      <c r="J235" t="s">
        <v>2</v>
      </c>
      <c r="K235">
        <v>2711.742272</v>
      </c>
      <c r="L235">
        <v>209.00821400000001</v>
      </c>
      <c r="M235" t="s">
        <v>3</v>
      </c>
      <c r="N235">
        <v>197.24820199999999</v>
      </c>
      <c r="O235">
        <v>39.697290000000002</v>
      </c>
      <c r="P235" t="s">
        <v>4</v>
      </c>
      <c r="Q235">
        <v>308.62300599999998</v>
      </c>
      <c r="R235">
        <v>8.4167839999999998</v>
      </c>
      <c r="S235" t="s">
        <v>5</v>
      </c>
      <c r="T235">
        <v>115.467356</v>
      </c>
      <c r="U235">
        <v>0.69399</v>
      </c>
      <c r="V235" t="s">
        <v>6</v>
      </c>
      <c r="W235">
        <v>72.799593999999999</v>
      </c>
      <c r="X235">
        <v>0.90428299999999995</v>
      </c>
      <c r="Y235" t="s">
        <v>7</v>
      </c>
      <c r="Z235">
        <v>100.97166199999999</v>
      </c>
      <c r="AA235">
        <v>2.4536180000000001</v>
      </c>
      <c r="AB235" t="s">
        <v>8</v>
      </c>
      <c r="AC235">
        <v>2192.9441860000002</v>
      </c>
      <c r="AD235">
        <v>96.200733999999997</v>
      </c>
      <c r="AE235" t="s">
        <v>9</v>
      </c>
      <c r="AF235">
        <v>6.2775999999999998E-2</v>
      </c>
      <c r="AG235">
        <v>1.1400000000000001E-4</v>
      </c>
      <c r="AH235" t="s">
        <v>10</v>
      </c>
      <c r="AI235">
        <v>0.93488400000000005</v>
      </c>
      <c r="AJ235">
        <v>6.2000000000000003E-5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2910.6381160000001</v>
      </c>
      <c r="I236">
        <v>218.67949899999999</v>
      </c>
      <c r="J236" t="s">
        <v>2</v>
      </c>
      <c r="K236">
        <v>2905.1885520000001</v>
      </c>
      <c r="L236">
        <v>215.33075400000001</v>
      </c>
      <c r="M236" t="s">
        <v>3</v>
      </c>
      <c r="N236">
        <v>211.33683600000001</v>
      </c>
      <c r="O236">
        <v>45.019944000000002</v>
      </c>
      <c r="P236" t="s">
        <v>4</v>
      </c>
      <c r="Q236">
        <v>330.64546999999999</v>
      </c>
      <c r="R236">
        <v>8.8064429999999998</v>
      </c>
      <c r="S236" t="s">
        <v>5</v>
      </c>
      <c r="T236">
        <v>123.686576</v>
      </c>
      <c r="U236">
        <v>0.71743299999999999</v>
      </c>
      <c r="V236" t="s">
        <v>6</v>
      </c>
      <c r="W236">
        <v>77.991332</v>
      </c>
      <c r="X236">
        <v>0.91646700000000003</v>
      </c>
      <c r="Y236" t="s">
        <v>7</v>
      </c>
      <c r="Z236">
        <v>108.196856</v>
      </c>
      <c r="AA236">
        <v>2.9394420000000001</v>
      </c>
      <c r="AB236" t="s">
        <v>8</v>
      </c>
      <c r="AC236">
        <v>2349.3591879999999</v>
      </c>
      <c r="AD236">
        <v>96.948622999999998</v>
      </c>
      <c r="AE236" t="s">
        <v>9</v>
      </c>
      <c r="AF236">
        <v>6.2460000000000002E-2</v>
      </c>
      <c r="AG236">
        <v>1.06E-4</v>
      </c>
      <c r="AH236" t="s">
        <v>10</v>
      </c>
      <c r="AI236">
        <v>0.93488800000000005</v>
      </c>
      <c r="AJ236">
        <v>6.2000000000000003E-5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3105.6847579999999</v>
      </c>
      <c r="I237">
        <v>265.77217100000001</v>
      </c>
      <c r="J237" t="s">
        <v>2</v>
      </c>
      <c r="K237">
        <v>3099.8713859999998</v>
      </c>
      <c r="L237">
        <v>262.060044</v>
      </c>
      <c r="M237" t="s">
        <v>3</v>
      </c>
      <c r="N237">
        <v>225.516088</v>
      </c>
      <c r="O237">
        <v>53.887109000000002</v>
      </c>
      <c r="P237" t="s">
        <v>4</v>
      </c>
      <c r="Q237">
        <v>352.84010999999998</v>
      </c>
      <c r="R237">
        <v>10.003234000000001</v>
      </c>
      <c r="S237" t="s">
        <v>5</v>
      </c>
      <c r="T237">
        <v>131.97355999999999</v>
      </c>
      <c r="U237">
        <v>0.79714200000000002</v>
      </c>
      <c r="V237" t="s">
        <v>6</v>
      </c>
      <c r="W237">
        <v>83.234166000000002</v>
      </c>
      <c r="X237">
        <v>0.897617</v>
      </c>
      <c r="Y237" t="s">
        <v>7</v>
      </c>
      <c r="Z237">
        <v>115.46034</v>
      </c>
      <c r="AA237">
        <v>3.4694340000000001</v>
      </c>
      <c r="AB237" t="s">
        <v>8</v>
      </c>
      <c r="AC237">
        <v>2506.7438099999999</v>
      </c>
      <c r="AD237">
        <v>114.05126</v>
      </c>
      <c r="AE237" t="s">
        <v>9</v>
      </c>
      <c r="AF237">
        <v>6.2406000000000003E-2</v>
      </c>
      <c r="AG237">
        <v>1.06E-4</v>
      </c>
      <c r="AH237" t="s">
        <v>10</v>
      </c>
      <c r="AI237">
        <v>0.93543200000000004</v>
      </c>
      <c r="AJ237">
        <v>7.2999999999999999E-5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3299.8140939999998</v>
      </c>
      <c r="I238">
        <v>300.12457999999998</v>
      </c>
      <c r="J238" t="s">
        <v>2</v>
      </c>
      <c r="K238">
        <v>3293.636716</v>
      </c>
      <c r="L238">
        <v>295.48595899999998</v>
      </c>
      <c r="M238" t="s">
        <v>3</v>
      </c>
      <c r="N238">
        <v>239.589438</v>
      </c>
      <c r="O238">
        <v>60.616109000000002</v>
      </c>
      <c r="P238" t="s">
        <v>4</v>
      </c>
      <c r="Q238">
        <v>374.93688200000003</v>
      </c>
      <c r="R238">
        <v>11.574303</v>
      </c>
      <c r="S238" t="s">
        <v>5</v>
      </c>
      <c r="T238">
        <v>140.24043800000001</v>
      </c>
      <c r="U238">
        <v>0.91253499999999999</v>
      </c>
      <c r="V238" t="s">
        <v>6</v>
      </c>
      <c r="W238">
        <v>88.455352000000005</v>
      </c>
      <c r="X238">
        <v>1.086236</v>
      </c>
      <c r="Y238" t="s">
        <v>7</v>
      </c>
      <c r="Z238">
        <v>122.67270000000001</v>
      </c>
      <c r="AA238">
        <v>4.0327510000000002</v>
      </c>
      <c r="AB238" t="s">
        <v>8</v>
      </c>
      <c r="AC238">
        <v>2663.3816059999999</v>
      </c>
      <c r="AD238">
        <v>126.18875199999999</v>
      </c>
      <c r="AE238" t="s">
        <v>9</v>
      </c>
      <c r="AF238">
        <v>6.1832999999999999E-2</v>
      </c>
      <c r="AG238">
        <v>9.8999999999999994E-5</v>
      </c>
      <c r="AH238" t="s">
        <v>10</v>
      </c>
      <c r="AI238">
        <v>0.93677699999999997</v>
      </c>
      <c r="AJ238">
        <v>9.1000000000000003E-5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3494.3533179999999</v>
      </c>
      <c r="I239">
        <v>363.31429300000002</v>
      </c>
      <c r="J239" t="s">
        <v>2</v>
      </c>
      <c r="K239">
        <v>3487.811588</v>
      </c>
      <c r="L239">
        <v>358.07874500000003</v>
      </c>
      <c r="M239" t="s">
        <v>3</v>
      </c>
      <c r="N239">
        <v>253.69710599999999</v>
      </c>
      <c r="O239">
        <v>69.169852000000006</v>
      </c>
      <c r="P239" t="s">
        <v>4</v>
      </c>
      <c r="Q239">
        <v>396.97647799999999</v>
      </c>
      <c r="R239">
        <v>12.611465000000001</v>
      </c>
      <c r="S239" t="s">
        <v>5</v>
      </c>
      <c r="T239">
        <v>148.49015</v>
      </c>
      <c r="U239">
        <v>0.92697499999999999</v>
      </c>
      <c r="V239" t="s">
        <v>6</v>
      </c>
      <c r="W239">
        <v>93.643528000000003</v>
      </c>
      <c r="X239">
        <v>1.1963379999999999</v>
      </c>
      <c r="Y239" t="s">
        <v>7</v>
      </c>
      <c r="Z239">
        <v>129.891752</v>
      </c>
      <c r="AA239">
        <v>4.4017609999999996</v>
      </c>
      <c r="AB239" t="s">
        <v>8</v>
      </c>
      <c r="AC239">
        <v>2820.4871320000002</v>
      </c>
      <c r="AD239">
        <v>146.01665</v>
      </c>
      <c r="AE239" t="s">
        <v>9</v>
      </c>
      <c r="AF239">
        <v>6.1827E-2</v>
      </c>
      <c r="AG239">
        <v>9.8999999999999994E-5</v>
      </c>
      <c r="AH239" t="s">
        <v>10</v>
      </c>
      <c r="AI239">
        <v>0.93735100000000005</v>
      </c>
      <c r="AJ239">
        <v>1E-4</v>
      </c>
      <c r="AK239" t="s">
        <v>11</v>
      </c>
      <c r="AL239">
        <v>0</v>
      </c>
      <c r="AM239">
        <v>0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3687.7653740000001</v>
      </c>
      <c r="I240">
        <v>394.32771100000002</v>
      </c>
      <c r="J240" t="s">
        <v>2</v>
      </c>
      <c r="K240">
        <v>3680.8602900000001</v>
      </c>
      <c r="L240">
        <v>388.53923900000001</v>
      </c>
      <c r="M240" t="s">
        <v>3</v>
      </c>
      <c r="N240">
        <v>267.73510399999998</v>
      </c>
      <c r="O240">
        <v>77.420697000000004</v>
      </c>
      <c r="P240" t="s">
        <v>4</v>
      </c>
      <c r="Q240">
        <v>419.06083799999999</v>
      </c>
      <c r="R240">
        <v>13.059483</v>
      </c>
      <c r="S240" t="s">
        <v>5</v>
      </c>
      <c r="T240">
        <v>156.700954</v>
      </c>
      <c r="U240">
        <v>0.96768900000000002</v>
      </c>
      <c r="V240" t="s">
        <v>6</v>
      </c>
      <c r="W240">
        <v>98.881017999999997</v>
      </c>
      <c r="X240">
        <v>1.1748069999999999</v>
      </c>
      <c r="Y240" t="s">
        <v>7</v>
      </c>
      <c r="Z240">
        <v>137.138362</v>
      </c>
      <c r="AA240">
        <v>4.734432</v>
      </c>
      <c r="AB240" t="s">
        <v>8</v>
      </c>
      <c r="AC240">
        <v>2976.490652</v>
      </c>
      <c r="AD240">
        <v>152.59226100000001</v>
      </c>
      <c r="AE240" t="s">
        <v>9</v>
      </c>
      <c r="AF240">
        <v>6.1349000000000001E-2</v>
      </c>
      <c r="AG240">
        <v>9.7999999999999997E-5</v>
      </c>
      <c r="AH240" t="s">
        <v>10</v>
      </c>
      <c r="AI240">
        <v>0.93739300000000003</v>
      </c>
      <c r="AJ240">
        <v>9.8999999999999994E-5</v>
      </c>
      <c r="AK240" t="s">
        <v>11</v>
      </c>
      <c r="AL240">
        <v>0</v>
      </c>
      <c r="AM240">
        <v>0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3881.232638</v>
      </c>
      <c r="I241">
        <v>409.57283899999999</v>
      </c>
      <c r="J241" t="s">
        <v>2</v>
      </c>
      <c r="K241">
        <v>3873.9639339999999</v>
      </c>
      <c r="L241">
        <v>403.80650600000001</v>
      </c>
      <c r="M241" t="s">
        <v>3</v>
      </c>
      <c r="N241">
        <v>281.77306199999998</v>
      </c>
      <c r="O241">
        <v>85.482490999999996</v>
      </c>
      <c r="P241" t="s">
        <v>4</v>
      </c>
      <c r="Q241">
        <v>441.07125400000001</v>
      </c>
      <c r="R241">
        <v>13.369122000000001</v>
      </c>
      <c r="S241" t="s">
        <v>5</v>
      </c>
      <c r="T241">
        <v>164.911766</v>
      </c>
      <c r="U241">
        <v>0.96656500000000001</v>
      </c>
      <c r="V241" t="s">
        <v>6</v>
      </c>
      <c r="W241">
        <v>104.08313800000001</v>
      </c>
      <c r="X241">
        <v>1.205824</v>
      </c>
      <c r="Y241" t="s">
        <v>7</v>
      </c>
      <c r="Z241">
        <v>144.352282</v>
      </c>
      <c r="AA241">
        <v>4.8918249999999999</v>
      </c>
      <c r="AB241" t="s">
        <v>8</v>
      </c>
      <c r="AC241">
        <v>3132.6235040000001</v>
      </c>
      <c r="AD241">
        <v>153.22050300000001</v>
      </c>
      <c r="AE241" t="s">
        <v>9</v>
      </c>
      <c r="AF241">
        <v>6.0845999999999997E-2</v>
      </c>
      <c r="AG241">
        <v>9.2999999999999997E-5</v>
      </c>
      <c r="AH241" t="s">
        <v>10</v>
      </c>
      <c r="AI241">
        <v>0.93740199999999996</v>
      </c>
      <c r="AJ241">
        <v>9.8999999999999994E-5</v>
      </c>
      <c r="AK241" t="s">
        <v>11</v>
      </c>
      <c r="AL241">
        <v>0</v>
      </c>
      <c r="AM241">
        <v>0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95.778852000000001</v>
      </c>
      <c r="I242">
        <v>1.500772</v>
      </c>
      <c r="J242" t="s">
        <v>2</v>
      </c>
      <c r="K242">
        <v>95.426374999999993</v>
      </c>
      <c r="L242">
        <v>1.299096</v>
      </c>
      <c r="M242" t="s">
        <v>3</v>
      </c>
      <c r="N242">
        <v>14.824237999999999</v>
      </c>
      <c r="O242">
        <v>0.15654799999999999</v>
      </c>
      <c r="P242" t="s">
        <v>4</v>
      </c>
      <c r="Q242">
        <v>0.504996</v>
      </c>
      <c r="R242">
        <v>1.2017999999999999E-2</v>
      </c>
      <c r="S242" t="s">
        <v>5</v>
      </c>
      <c r="T242">
        <v>75.023214999999993</v>
      </c>
      <c r="U242">
        <v>0.16631799999999999</v>
      </c>
      <c r="V242" t="s">
        <v>6</v>
      </c>
      <c r="W242">
        <v>0.28096199999999999</v>
      </c>
      <c r="X242">
        <v>3.9399999999999999E-3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8.2480999999999999E-2</v>
      </c>
      <c r="AG242">
        <v>7.3999999999999996E-5</v>
      </c>
      <c r="AH242" t="s">
        <v>10</v>
      </c>
      <c r="AI242">
        <v>0.91155699999999995</v>
      </c>
      <c r="AJ242">
        <v>1.9799999999999999E-4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191.035483</v>
      </c>
      <c r="I243">
        <v>3.6301510000000001</v>
      </c>
      <c r="J243" t="s">
        <v>2</v>
      </c>
      <c r="K243">
        <v>190.365666</v>
      </c>
      <c r="L243">
        <v>3.1023160000000001</v>
      </c>
      <c r="M243" t="s">
        <v>3</v>
      </c>
      <c r="N243">
        <v>29.646338</v>
      </c>
      <c r="O243">
        <v>0.66658499999999998</v>
      </c>
      <c r="P243" t="s">
        <v>4</v>
      </c>
      <c r="Q243">
        <v>0.97096000000000005</v>
      </c>
      <c r="R243">
        <v>3.2307000000000002E-2</v>
      </c>
      <c r="S243" t="s">
        <v>5</v>
      </c>
      <c r="T243">
        <v>149.86804100000001</v>
      </c>
      <c r="U243">
        <v>0.22942199999999999</v>
      </c>
      <c r="V243" t="s">
        <v>6</v>
      </c>
      <c r="W243">
        <v>0.55309200000000003</v>
      </c>
      <c r="X243">
        <v>1.2328E-2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8.0423999999999995E-2</v>
      </c>
      <c r="AG243">
        <v>7.2999999999999999E-5</v>
      </c>
      <c r="AH243" t="s">
        <v>10</v>
      </c>
      <c r="AI243">
        <v>0.91906100000000002</v>
      </c>
      <c r="AJ243">
        <v>2.2000000000000001E-4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286.256709</v>
      </c>
      <c r="I244">
        <v>5.8751119999999997</v>
      </c>
      <c r="J244" t="s">
        <v>2</v>
      </c>
      <c r="K244">
        <v>285.28593899999998</v>
      </c>
      <c r="L244">
        <v>5.0541850000000004</v>
      </c>
      <c r="M244" t="s">
        <v>3</v>
      </c>
      <c r="N244">
        <v>44.478144999999998</v>
      </c>
      <c r="O244">
        <v>1.1430990000000001</v>
      </c>
      <c r="P244" t="s">
        <v>4</v>
      </c>
      <c r="Q244">
        <v>1.4087700000000001</v>
      </c>
      <c r="R244">
        <v>4.8658E-2</v>
      </c>
      <c r="S244" t="s">
        <v>5</v>
      </c>
      <c r="T244">
        <v>224.70721900000001</v>
      </c>
      <c r="U244">
        <v>0.31589600000000001</v>
      </c>
      <c r="V244" t="s">
        <v>6</v>
      </c>
      <c r="W244">
        <v>0.80947199999999997</v>
      </c>
      <c r="X244">
        <v>2.2019E-2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7.8760999999999998E-2</v>
      </c>
      <c r="AG244">
        <v>9.0000000000000006E-5</v>
      </c>
      <c r="AH244" t="s">
        <v>10</v>
      </c>
      <c r="AI244">
        <v>0.924956</v>
      </c>
      <c r="AJ244">
        <v>1.4899999999999999E-4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381.26153599999998</v>
      </c>
      <c r="I245">
        <v>7.5519220000000002</v>
      </c>
      <c r="J245" t="s">
        <v>2</v>
      </c>
      <c r="K245">
        <v>379.99606499999999</v>
      </c>
      <c r="L245">
        <v>6.5479029999999998</v>
      </c>
      <c r="M245" t="s">
        <v>3</v>
      </c>
      <c r="N245">
        <v>59.238202000000001</v>
      </c>
      <c r="O245">
        <v>1.687673</v>
      </c>
      <c r="P245" t="s">
        <v>4</v>
      </c>
      <c r="Q245">
        <v>1.844708</v>
      </c>
      <c r="R245">
        <v>6.1213999999999998E-2</v>
      </c>
      <c r="S245" t="s">
        <v>5</v>
      </c>
      <c r="T245">
        <v>299.53568899999999</v>
      </c>
      <c r="U245">
        <v>0.40557399999999999</v>
      </c>
      <c r="V245" t="s">
        <v>6</v>
      </c>
      <c r="W245">
        <v>1.0544480000000001</v>
      </c>
      <c r="X245">
        <v>2.6981000000000002E-2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7.7257000000000006E-2</v>
      </c>
      <c r="AG245">
        <v>1.12E-4</v>
      </c>
      <c r="AH245" t="s">
        <v>10</v>
      </c>
      <c r="AI245">
        <v>0.93020999999999998</v>
      </c>
      <c r="AJ245">
        <v>9.2999999999999997E-5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476.08390400000002</v>
      </c>
      <c r="I246">
        <v>9.7797979999999995</v>
      </c>
      <c r="J246" t="s">
        <v>2</v>
      </c>
      <c r="K246">
        <v>474.52679699999999</v>
      </c>
      <c r="L246">
        <v>8.5804069999999992</v>
      </c>
      <c r="M246" t="s">
        <v>3</v>
      </c>
      <c r="N246">
        <v>73.956610999999995</v>
      </c>
      <c r="O246">
        <v>2.3858779999999999</v>
      </c>
      <c r="P246" t="s">
        <v>4</v>
      </c>
      <c r="Q246">
        <v>2.2652739999999998</v>
      </c>
      <c r="R246">
        <v>7.8073000000000004E-2</v>
      </c>
      <c r="S246" t="s">
        <v>5</v>
      </c>
      <c r="T246">
        <v>374.34529500000002</v>
      </c>
      <c r="U246">
        <v>0.50911700000000004</v>
      </c>
      <c r="V246" t="s">
        <v>6</v>
      </c>
      <c r="W246">
        <v>1.292764</v>
      </c>
      <c r="X246">
        <v>3.4880000000000001E-2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7.5400999999999996E-2</v>
      </c>
      <c r="AG246">
        <v>1.2899999999999999E-4</v>
      </c>
      <c r="AH246" t="s">
        <v>10</v>
      </c>
      <c r="AI246">
        <v>0.93214799999999998</v>
      </c>
      <c r="AJ246">
        <v>6.6000000000000005E-5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571.25950799999998</v>
      </c>
      <c r="I247">
        <v>12.823059000000001</v>
      </c>
      <c r="J247" t="s">
        <v>2</v>
      </c>
      <c r="K247">
        <v>569.398416</v>
      </c>
      <c r="L247">
        <v>11.269584</v>
      </c>
      <c r="M247" t="s">
        <v>3</v>
      </c>
      <c r="N247">
        <v>88.745875999999996</v>
      </c>
      <c r="O247">
        <v>3.482955</v>
      </c>
      <c r="P247" t="s">
        <v>4</v>
      </c>
      <c r="Q247">
        <v>2.7120259999999998</v>
      </c>
      <c r="R247">
        <v>0.102546</v>
      </c>
      <c r="S247" t="s">
        <v>5</v>
      </c>
      <c r="T247">
        <v>449.20194099999998</v>
      </c>
      <c r="U247">
        <v>0.71044700000000005</v>
      </c>
      <c r="V247" t="s">
        <v>6</v>
      </c>
      <c r="W247">
        <v>1.556208</v>
      </c>
      <c r="X247">
        <v>4.8333000000000001E-2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7.4147000000000005E-2</v>
      </c>
      <c r="AG247">
        <v>1.4100000000000001E-4</v>
      </c>
      <c r="AH247" t="s">
        <v>10</v>
      </c>
      <c r="AI247">
        <v>0.932535</v>
      </c>
      <c r="AJ247">
        <v>6.0999999999999999E-5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666.39254300000005</v>
      </c>
      <c r="I248">
        <v>15.708966999999999</v>
      </c>
      <c r="J248" t="s">
        <v>2</v>
      </c>
      <c r="K248">
        <v>664.21828500000004</v>
      </c>
      <c r="L248">
        <v>13.775425</v>
      </c>
      <c r="M248" t="s">
        <v>3</v>
      </c>
      <c r="N248">
        <v>103.491033</v>
      </c>
      <c r="O248">
        <v>4.4901660000000003</v>
      </c>
      <c r="P248" t="s">
        <v>4</v>
      </c>
      <c r="Q248">
        <v>3.1577639999999998</v>
      </c>
      <c r="R248">
        <v>0.13089400000000001</v>
      </c>
      <c r="S248" t="s">
        <v>5</v>
      </c>
      <c r="T248">
        <v>524.056691</v>
      </c>
      <c r="U248">
        <v>0.91019099999999997</v>
      </c>
      <c r="V248" t="s">
        <v>6</v>
      </c>
      <c r="W248">
        <v>1.8111299999999999</v>
      </c>
      <c r="X248">
        <v>6.2536999999999995E-2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7.3358999999999994E-2</v>
      </c>
      <c r="AG248">
        <v>1.47E-4</v>
      </c>
      <c r="AH248" t="s">
        <v>10</v>
      </c>
      <c r="AI248">
        <v>0.932782</v>
      </c>
      <c r="AJ248">
        <v>5.8999999999999998E-5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761.789445</v>
      </c>
      <c r="I249">
        <v>19.694164000000001</v>
      </c>
      <c r="J249" t="s">
        <v>2</v>
      </c>
      <c r="K249">
        <v>759.26746700000001</v>
      </c>
      <c r="L249">
        <v>17.279623999999998</v>
      </c>
      <c r="M249" t="s">
        <v>3</v>
      </c>
      <c r="N249">
        <v>118.280334</v>
      </c>
      <c r="O249">
        <v>5.915686</v>
      </c>
      <c r="P249" t="s">
        <v>4</v>
      </c>
      <c r="Q249">
        <v>3.6344479999999999</v>
      </c>
      <c r="R249">
        <v>0.162601</v>
      </c>
      <c r="S249" t="s">
        <v>5</v>
      </c>
      <c r="T249">
        <v>598.94220199999995</v>
      </c>
      <c r="U249">
        <v>1.129799</v>
      </c>
      <c r="V249" t="s">
        <v>6</v>
      </c>
      <c r="W249">
        <v>2.0746579999999999</v>
      </c>
      <c r="X249">
        <v>6.9894999999999999E-2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7.2525999999999993E-2</v>
      </c>
      <c r="AG249">
        <v>1.4799999999999999E-4</v>
      </c>
      <c r="AH249" t="s">
        <v>10</v>
      </c>
      <c r="AI249">
        <v>0.93317099999999997</v>
      </c>
      <c r="AJ249">
        <v>5.1999999999999997E-5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856.92837399999996</v>
      </c>
      <c r="I250">
        <v>24.890829</v>
      </c>
      <c r="J250" t="s">
        <v>2</v>
      </c>
      <c r="K250">
        <v>854.10446200000001</v>
      </c>
      <c r="L250">
        <v>22.024096</v>
      </c>
      <c r="M250" t="s">
        <v>3</v>
      </c>
      <c r="N250">
        <v>133.09677400000001</v>
      </c>
      <c r="O250">
        <v>7.7967339999999998</v>
      </c>
      <c r="P250" t="s">
        <v>4</v>
      </c>
      <c r="Q250">
        <v>4.0742880000000001</v>
      </c>
      <c r="R250">
        <v>0.18941</v>
      </c>
      <c r="S250" t="s">
        <v>5</v>
      </c>
      <c r="T250">
        <v>673.80026099999998</v>
      </c>
      <c r="U250">
        <v>1.4051180000000001</v>
      </c>
      <c r="V250" t="s">
        <v>6</v>
      </c>
      <c r="W250">
        <v>2.322066</v>
      </c>
      <c r="X250">
        <v>8.2031999999999994E-2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7.1290000000000006E-2</v>
      </c>
      <c r="AG250">
        <v>1.5200000000000001E-4</v>
      </c>
      <c r="AH250" t="s">
        <v>10</v>
      </c>
      <c r="AI250">
        <v>0.93343699999999996</v>
      </c>
      <c r="AJ250">
        <v>5.0000000000000002E-5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952.32234400000004</v>
      </c>
      <c r="I251">
        <v>38.786163999999999</v>
      </c>
      <c r="J251" t="s">
        <v>2</v>
      </c>
      <c r="K251">
        <v>949.18661299999997</v>
      </c>
      <c r="L251">
        <v>34.170726000000002</v>
      </c>
      <c r="M251" t="s">
        <v>3</v>
      </c>
      <c r="N251">
        <v>148.15226000000001</v>
      </c>
      <c r="O251">
        <v>12.040246</v>
      </c>
      <c r="P251" t="s">
        <v>4</v>
      </c>
      <c r="Q251">
        <v>4.5289780000000004</v>
      </c>
      <c r="R251">
        <v>0.24557499999999999</v>
      </c>
      <c r="S251" t="s">
        <v>5</v>
      </c>
      <c r="T251">
        <v>748.64300000000003</v>
      </c>
      <c r="U251">
        <v>1.57891</v>
      </c>
      <c r="V251" t="s">
        <v>6</v>
      </c>
      <c r="W251">
        <v>2.5659879999999999</v>
      </c>
      <c r="X251">
        <v>8.8641999999999999E-2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7.0917999999999995E-2</v>
      </c>
      <c r="AG251">
        <v>1.4999999999999999E-4</v>
      </c>
      <c r="AH251" t="s">
        <v>10</v>
      </c>
      <c r="AI251">
        <v>0.93347400000000003</v>
      </c>
      <c r="AJ251">
        <v>5.0000000000000002E-5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1047.5876539999999</v>
      </c>
      <c r="I252">
        <v>42.009099999999997</v>
      </c>
      <c r="J252" t="s">
        <v>2</v>
      </c>
      <c r="K252">
        <v>1044.126665</v>
      </c>
      <c r="L252">
        <v>37.023497999999996</v>
      </c>
      <c r="M252" t="s">
        <v>3</v>
      </c>
      <c r="N252">
        <v>162.943354</v>
      </c>
      <c r="O252">
        <v>13.509893999999999</v>
      </c>
      <c r="P252" t="s">
        <v>4</v>
      </c>
      <c r="Q252">
        <v>4.9806569999999999</v>
      </c>
      <c r="R252">
        <v>0.267986</v>
      </c>
      <c r="S252" t="s">
        <v>5</v>
      </c>
      <c r="T252">
        <v>823.49253199999998</v>
      </c>
      <c r="U252">
        <v>1.6682349999999999</v>
      </c>
      <c r="V252" t="s">
        <v>6</v>
      </c>
      <c r="W252">
        <v>2.8176199999999998</v>
      </c>
      <c r="X252">
        <v>9.7864000000000007E-2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6.9602999999999998E-2</v>
      </c>
      <c r="AG252">
        <v>1.4999999999999999E-4</v>
      </c>
      <c r="AH252" t="s">
        <v>10</v>
      </c>
      <c r="AI252">
        <v>0.93417399999999995</v>
      </c>
      <c r="AJ252">
        <v>6.0999999999999999E-5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1142.8264380000001</v>
      </c>
      <c r="I253">
        <v>45.589785999999997</v>
      </c>
      <c r="J253" t="s">
        <v>2</v>
      </c>
      <c r="K253">
        <v>1139.0390010000001</v>
      </c>
      <c r="L253">
        <v>40.210424000000003</v>
      </c>
      <c r="M253" t="s">
        <v>3</v>
      </c>
      <c r="N253">
        <v>177.79194200000001</v>
      </c>
      <c r="O253">
        <v>15.282966999999999</v>
      </c>
      <c r="P253" t="s">
        <v>4</v>
      </c>
      <c r="Q253">
        <v>5.4322429999999997</v>
      </c>
      <c r="R253">
        <v>0.297958</v>
      </c>
      <c r="S253" t="s">
        <v>5</v>
      </c>
      <c r="T253">
        <v>898.34540900000002</v>
      </c>
      <c r="U253">
        <v>1.724777</v>
      </c>
      <c r="V253" t="s">
        <v>6</v>
      </c>
      <c r="W253">
        <v>3.0807280000000001</v>
      </c>
      <c r="X253">
        <v>0.10353900000000001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6.7984000000000003E-2</v>
      </c>
      <c r="AG253">
        <v>1.4799999999999999E-4</v>
      </c>
      <c r="AH253" t="s">
        <v>10</v>
      </c>
      <c r="AI253">
        <v>0.93425000000000002</v>
      </c>
      <c r="AJ253">
        <v>6.0000000000000002E-5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1238.0600119999999</v>
      </c>
      <c r="I254">
        <v>48.767744</v>
      </c>
      <c r="J254" t="s">
        <v>2</v>
      </c>
      <c r="K254">
        <v>1233.9669429999999</v>
      </c>
      <c r="L254">
        <v>43.004157999999997</v>
      </c>
      <c r="M254" t="s">
        <v>3</v>
      </c>
      <c r="N254">
        <v>192.58935700000001</v>
      </c>
      <c r="O254">
        <v>16.643284999999999</v>
      </c>
      <c r="P254" t="s">
        <v>4</v>
      </c>
      <c r="Q254">
        <v>5.884741</v>
      </c>
      <c r="R254">
        <v>0.32158399999999998</v>
      </c>
      <c r="S254" t="s">
        <v>5</v>
      </c>
      <c r="T254">
        <v>973.21484299999997</v>
      </c>
      <c r="U254">
        <v>1.798664</v>
      </c>
      <c r="V254" t="s">
        <v>6</v>
      </c>
      <c r="W254">
        <v>3.335858</v>
      </c>
      <c r="X254">
        <v>0.110039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6.6847000000000004E-2</v>
      </c>
      <c r="AG254">
        <v>1.4200000000000001E-4</v>
      </c>
      <c r="AH254" t="s">
        <v>10</v>
      </c>
      <c r="AI254">
        <v>0.93426699999999996</v>
      </c>
      <c r="AJ254">
        <v>6.0000000000000002E-5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1333.1312399999999</v>
      </c>
      <c r="I255">
        <v>52.495089999999998</v>
      </c>
      <c r="J255" t="s">
        <v>2</v>
      </c>
      <c r="K255">
        <v>1328.723013</v>
      </c>
      <c r="L255">
        <v>46.159889</v>
      </c>
      <c r="M255" t="s">
        <v>3</v>
      </c>
      <c r="N255">
        <v>207.30733000000001</v>
      </c>
      <c r="O255">
        <v>18.733039000000002</v>
      </c>
      <c r="P255" t="s">
        <v>4</v>
      </c>
      <c r="Q255">
        <v>6.3254710000000003</v>
      </c>
      <c r="R255">
        <v>0.36668299999999998</v>
      </c>
      <c r="S255" t="s">
        <v>5</v>
      </c>
      <c r="T255">
        <v>1048.06511</v>
      </c>
      <c r="U255">
        <v>1.7899860000000001</v>
      </c>
      <c r="V255" t="s">
        <v>6</v>
      </c>
      <c r="W255">
        <v>3.59816</v>
      </c>
      <c r="X255">
        <v>0.13097700000000001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6.6137000000000001E-2</v>
      </c>
      <c r="AG255">
        <v>1.4799999999999999E-4</v>
      </c>
      <c r="AH255" t="s">
        <v>10</v>
      </c>
      <c r="AI255">
        <v>0.93440999999999996</v>
      </c>
      <c r="AJ255">
        <v>6.6000000000000005E-5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1428.4973050000001</v>
      </c>
      <c r="I256">
        <v>61.246119999999998</v>
      </c>
      <c r="J256" t="s">
        <v>2</v>
      </c>
      <c r="K256">
        <v>1423.753721</v>
      </c>
      <c r="L256">
        <v>53.456288000000001</v>
      </c>
      <c r="M256" t="s">
        <v>3</v>
      </c>
      <c r="N256">
        <v>222.04659599999999</v>
      </c>
      <c r="O256">
        <v>21.092327000000001</v>
      </c>
      <c r="P256" t="s">
        <v>4</v>
      </c>
      <c r="Q256">
        <v>6.7992229999999996</v>
      </c>
      <c r="R256">
        <v>0.44993899999999998</v>
      </c>
      <c r="S256" t="s">
        <v>5</v>
      </c>
      <c r="T256">
        <v>1122.95146</v>
      </c>
      <c r="U256">
        <v>1.856447</v>
      </c>
      <c r="V256" t="s">
        <v>6</v>
      </c>
      <c r="W256">
        <v>3.8672260000000001</v>
      </c>
      <c r="X256">
        <v>0.159271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6.5404000000000004E-2</v>
      </c>
      <c r="AG256">
        <v>1.46E-4</v>
      </c>
      <c r="AH256" t="s">
        <v>10</v>
      </c>
      <c r="AI256">
        <v>0.93445100000000003</v>
      </c>
      <c r="AJ256">
        <v>6.6000000000000005E-5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1523.9408129999999</v>
      </c>
      <c r="I257">
        <v>70.499651999999998</v>
      </c>
      <c r="J257" t="s">
        <v>2</v>
      </c>
      <c r="K257">
        <v>1518.8788500000001</v>
      </c>
      <c r="L257">
        <v>61.928158000000003</v>
      </c>
      <c r="M257" t="s">
        <v>3</v>
      </c>
      <c r="N257">
        <v>237.00160099999999</v>
      </c>
      <c r="O257">
        <v>24.714468</v>
      </c>
      <c r="P257" t="s">
        <v>4</v>
      </c>
      <c r="Q257">
        <v>7.249822</v>
      </c>
      <c r="R257">
        <v>0.50285400000000002</v>
      </c>
      <c r="S257" t="s">
        <v>5</v>
      </c>
      <c r="T257">
        <v>1197.8194430000001</v>
      </c>
      <c r="U257">
        <v>1.9295580000000001</v>
      </c>
      <c r="V257" t="s">
        <v>6</v>
      </c>
      <c r="W257">
        <v>4.1246549999999997</v>
      </c>
      <c r="X257">
        <v>0.18734700000000001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6.4926999999999999E-2</v>
      </c>
      <c r="AG257">
        <v>1.3999999999999999E-4</v>
      </c>
      <c r="AH257" t="s">
        <v>10</v>
      </c>
      <c r="AI257">
        <v>0.93477100000000002</v>
      </c>
      <c r="AJ257">
        <v>6.8999999999999997E-5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1619.0462010000001</v>
      </c>
      <c r="I258">
        <v>76.251217999999994</v>
      </c>
      <c r="J258" t="s">
        <v>2</v>
      </c>
      <c r="K258">
        <v>1613.685381</v>
      </c>
      <c r="L258">
        <v>66.929111000000006</v>
      </c>
      <c r="M258" t="s">
        <v>3</v>
      </c>
      <c r="N258">
        <v>251.82119800000001</v>
      </c>
      <c r="O258">
        <v>26.575178999999999</v>
      </c>
      <c r="P258" t="s">
        <v>4</v>
      </c>
      <c r="Q258">
        <v>7.6854659999999999</v>
      </c>
      <c r="R258">
        <v>0.547342</v>
      </c>
      <c r="S258" t="s">
        <v>5</v>
      </c>
      <c r="T258">
        <v>1272.662568</v>
      </c>
      <c r="U258">
        <v>2.0642849999999999</v>
      </c>
      <c r="V258" t="s">
        <v>6</v>
      </c>
      <c r="W258">
        <v>4.3666080000000003</v>
      </c>
      <c r="X258">
        <v>0.205015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6.4165E-2</v>
      </c>
      <c r="AG258">
        <v>1.37E-4</v>
      </c>
      <c r="AH258" t="s">
        <v>10</v>
      </c>
      <c r="AI258">
        <v>0.93477500000000002</v>
      </c>
      <c r="AJ258">
        <v>6.8999999999999997E-5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1714.1355880000001</v>
      </c>
      <c r="I259">
        <v>77.910983000000002</v>
      </c>
      <c r="J259" t="s">
        <v>2</v>
      </c>
      <c r="K259">
        <v>1708.472761</v>
      </c>
      <c r="L259">
        <v>68.449365999999998</v>
      </c>
      <c r="M259" t="s">
        <v>3</v>
      </c>
      <c r="N259">
        <v>266.68118299999998</v>
      </c>
      <c r="O259">
        <v>28.100792999999999</v>
      </c>
      <c r="P259" t="s">
        <v>4</v>
      </c>
      <c r="Q259">
        <v>8.1191980000000008</v>
      </c>
      <c r="R259">
        <v>0.59650800000000004</v>
      </c>
      <c r="S259" t="s">
        <v>5</v>
      </c>
      <c r="T259">
        <v>1347.4992749999999</v>
      </c>
      <c r="U259">
        <v>2.1209190000000002</v>
      </c>
      <c r="V259" t="s">
        <v>6</v>
      </c>
      <c r="W259">
        <v>4.6255160000000002</v>
      </c>
      <c r="X259">
        <v>0.22205800000000001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6.3717999999999997E-2</v>
      </c>
      <c r="AG259">
        <v>1.2899999999999999E-4</v>
      </c>
      <c r="AH259" t="s">
        <v>10</v>
      </c>
      <c r="AI259">
        <v>0.93479199999999996</v>
      </c>
      <c r="AJ259">
        <v>6.8999999999999997E-5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1809.5685960000001</v>
      </c>
      <c r="I260">
        <v>85.024332000000001</v>
      </c>
      <c r="J260" t="s">
        <v>2</v>
      </c>
      <c r="K260">
        <v>1803.5898219999999</v>
      </c>
      <c r="L260">
        <v>74.734324000000001</v>
      </c>
      <c r="M260" t="s">
        <v>3</v>
      </c>
      <c r="N260">
        <v>281.587962</v>
      </c>
      <c r="O260">
        <v>30.202021999999999</v>
      </c>
      <c r="P260" t="s">
        <v>4</v>
      </c>
      <c r="Q260">
        <v>8.5859529999999999</v>
      </c>
      <c r="R260">
        <v>0.61985199999999996</v>
      </c>
      <c r="S260" t="s">
        <v>5</v>
      </c>
      <c r="T260">
        <v>1422.4033669999999</v>
      </c>
      <c r="U260">
        <v>2.2045149999999998</v>
      </c>
      <c r="V260" t="s">
        <v>6</v>
      </c>
      <c r="W260">
        <v>4.9044239999999997</v>
      </c>
      <c r="X260">
        <v>0.25577800000000001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6.318E-2</v>
      </c>
      <c r="AG260">
        <v>1.2300000000000001E-4</v>
      </c>
      <c r="AH260" t="s">
        <v>10</v>
      </c>
      <c r="AI260">
        <v>0.93532999999999999</v>
      </c>
      <c r="AJ260">
        <v>7.8999999999999996E-5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1904.8690160000001</v>
      </c>
      <c r="I261">
        <v>88.340935999999999</v>
      </c>
      <c r="J261" t="s">
        <v>2</v>
      </c>
      <c r="K261">
        <v>1898.578125</v>
      </c>
      <c r="L261">
        <v>78.048129000000003</v>
      </c>
      <c r="M261" t="s">
        <v>3</v>
      </c>
      <c r="N261">
        <v>296.41792500000003</v>
      </c>
      <c r="O261">
        <v>32.520740000000004</v>
      </c>
      <c r="P261" t="s">
        <v>4</v>
      </c>
      <c r="Q261">
        <v>9.0465680000000006</v>
      </c>
      <c r="R261">
        <v>0.64006799999999997</v>
      </c>
      <c r="S261" t="s">
        <v>5</v>
      </c>
      <c r="T261">
        <v>1497.3012229999999</v>
      </c>
      <c r="U261">
        <v>2.2576309999999999</v>
      </c>
      <c r="V261" t="s">
        <v>6</v>
      </c>
      <c r="W261">
        <v>5.194286</v>
      </c>
      <c r="X261">
        <v>0.26463500000000001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6.1532999999999997E-2</v>
      </c>
      <c r="AG261">
        <v>9.7999999999999997E-5</v>
      </c>
      <c r="AH261" t="s">
        <v>10</v>
      </c>
      <c r="AI261">
        <v>0.93532999999999999</v>
      </c>
      <c r="AJ261">
        <v>7.8999999999999996E-5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387.82192500000002</v>
      </c>
      <c r="I262">
        <v>1.794109</v>
      </c>
      <c r="J262" t="s">
        <v>2</v>
      </c>
      <c r="K262">
        <v>386.260717</v>
      </c>
      <c r="L262">
        <v>1.7840830000000001</v>
      </c>
      <c r="M262" t="s">
        <v>3</v>
      </c>
      <c r="N262">
        <v>18.046171000000001</v>
      </c>
      <c r="O262">
        <v>3.656E-3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0.5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775.63526100000001</v>
      </c>
      <c r="I263">
        <v>7.2945869999999999</v>
      </c>
      <c r="J263" t="s">
        <v>2</v>
      </c>
      <c r="K263">
        <v>772.50877800000001</v>
      </c>
      <c r="L263">
        <v>7.13748</v>
      </c>
      <c r="M263" t="s">
        <v>3</v>
      </c>
      <c r="N263">
        <v>36.091200999999998</v>
      </c>
      <c r="O263">
        <v>1.4796E-2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0.5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1163.4679169999999</v>
      </c>
      <c r="I264">
        <v>16.296371000000001</v>
      </c>
      <c r="J264" t="s">
        <v>2</v>
      </c>
      <c r="K264">
        <v>1158.7585770000001</v>
      </c>
      <c r="L264">
        <v>16.020147999999999</v>
      </c>
      <c r="M264" t="s">
        <v>3</v>
      </c>
      <c r="N264">
        <v>54.137019000000002</v>
      </c>
      <c r="O264">
        <v>3.3654000000000003E-2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0.5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1551.3412060000001</v>
      </c>
      <c r="I265">
        <v>29.467568</v>
      </c>
      <c r="J265" t="s">
        <v>2</v>
      </c>
      <c r="K265">
        <v>1545.0552540000001</v>
      </c>
      <c r="L265">
        <v>28.879009</v>
      </c>
      <c r="M265" t="s">
        <v>3</v>
      </c>
      <c r="N265">
        <v>72.182344000000001</v>
      </c>
      <c r="O265">
        <v>5.9702999999999999E-2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0.5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1939.164336</v>
      </c>
      <c r="I266">
        <v>45.478710999999997</v>
      </c>
      <c r="J266" t="s">
        <v>2</v>
      </c>
      <c r="K266">
        <v>1931.310684</v>
      </c>
      <c r="L266">
        <v>44.930227000000002</v>
      </c>
      <c r="M266" t="s">
        <v>3</v>
      </c>
      <c r="N266">
        <v>90.227981999999997</v>
      </c>
      <c r="O266">
        <v>9.3507999999999994E-2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0.5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2327.014248</v>
      </c>
      <c r="I267">
        <v>64.852075999999997</v>
      </c>
      <c r="J267" t="s">
        <v>2</v>
      </c>
      <c r="K267">
        <v>2317.5716459999999</v>
      </c>
      <c r="L267">
        <v>64.511403999999999</v>
      </c>
      <c r="M267" t="s">
        <v>3</v>
      </c>
      <c r="N267">
        <v>108.27287</v>
      </c>
      <c r="O267">
        <v>0.13455400000000001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0.5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2714.8655220000001</v>
      </c>
      <c r="I268">
        <v>88.275897000000001</v>
      </c>
      <c r="J268" t="s">
        <v>2</v>
      </c>
      <c r="K268">
        <v>2703.8446680000002</v>
      </c>
      <c r="L268">
        <v>87.787030000000001</v>
      </c>
      <c r="M268" t="s">
        <v>3</v>
      </c>
      <c r="N268">
        <v>126.317114</v>
      </c>
      <c r="O268">
        <v>0.18410099999999999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0.5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3102.709175</v>
      </c>
      <c r="I269">
        <v>114.887581</v>
      </c>
      <c r="J269" t="s">
        <v>2</v>
      </c>
      <c r="K269">
        <v>3090.1070650000001</v>
      </c>
      <c r="L269">
        <v>114.429299</v>
      </c>
      <c r="M269" t="s">
        <v>3</v>
      </c>
      <c r="N269">
        <v>144.36232799999999</v>
      </c>
      <c r="O269">
        <v>0.24071100000000001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0.5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3490.5590619999998</v>
      </c>
      <c r="I270">
        <v>145.06650300000001</v>
      </c>
      <c r="J270" t="s">
        <v>2</v>
      </c>
      <c r="K270">
        <v>3476.375493</v>
      </c>
      <c r="L270">
        <v>144.64544100000001</v>
      </c>
      <c r="M270" t="s">
        <v>3</v>
      </c>
      <c r="N270">
        <v>162.407048</v>
      </c>
      <c r="O270">
        <v>0.304317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0.5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3878.4134279999998</v>
      </c>
      <c r="I271">
        <v>178.70724200000001</v>
      </c>
      <c r="J271" t="s">
        <v>2</v>
      </c>
      <c r="K271">
        <v>3862.642319</v>
      </c>
      <c r="L271">
        <v>178.589044</v>
      </c>
      <c r="M271" t="s">
        <v>3</v>
      </c>
      <c r="N271">
        <v>180.45289</v>
      </c>
      <c r="O271">
        <v>0.37488900000000003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0.5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4266.2730760000004</v>
      </c>
      <c r="I272">
        <v>216.11635000000001</v>
      </c>
      <c r="J272" t="s">
        <v>2</v>
      </c>
      <c r="K272">
        <v>4248.913184</v>
      </c>
      <c r="L272">
        <v>215.892045</v>
      </c>
      <c r="M272" t="s">
        <v>3</v>
      </c>
      <c r="N272">
        <v>198.498302</v>
      </c>
      <c r="O272">
        <v>0.45218700000000001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0.5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4654.1115820000005</v>
      </c>
      <c r="I273">
        <v>256.99261000000001</v>
      </c>
      <c r="J273" t="s">
        <v>2</v>
      </c>
      <c r="K273">
        <v>4635.1857319999999</v>
      </c>
      <c r="L273">
        <v>256.70291700000001</v>
      </c>
      <c r="M273" t="s">
        <v>3</v>
      </c>
      <c r="N273">
        <v>216.54295099999999</v>
      </c>
      <c r="O273">
        <v>0.53795599999999999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0.5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5041.986465</v>
      </c>
      <c r="I274">
        <v>300.43267500000002</v>
      </c>
      <c r="J274" t="s">
        <v>2</v>
      </c>
      <c r="K274">
        <v>5021.4792379999999</v>
      </c>
      <c r="L274">
        <v>299.95531599999998</v>
      </c>
      <c r="M274" t="s">
        <v>3</v>
      </c>
      <c r="N274">
        <v>234.59218999999999</v>
      </c>
      <c r="O274">
        <v>0.62757700000000005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0.5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5429.8835250000002</v>
      </c>
      <c r="I275">
        <v>345.94942600000002</v>
      </c>
      <c r="J275" t="s">
        <v>2</v>
      </c>
      <c r="K275">
        <v>5407.8045119999997</v>
      </c>
      <c r="L275">
        <v>345.59262899999999</v>
      </c>
      <c r="M275" t="s">
        <v>3</v>
      </c>
      <c r="N275">
        <v>252.63905399999999</v>
      </c>
      <c r="O275">
        <v>0.72165000000000001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0.5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5817.790078</v>
      </c>
      <c r="I276">
        <v>395.44588800000002</v>
      </c>
      <c r="J276" t="s">
        <v>2</v>
      </c>
      <c r="K276">
        <v>5794.1365329999999</v>
      </c>
      <c r="L276">
        <v>394.75152800000001</v>
      </c>
      <c r="M276" t="s">
        <v>3</v>
      </c>
      <c r="N276">
        <v>270.68636400000003</v>
      </c>
      <c r="O276">
        <v>0.82455400000000001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0.5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6205.6806049999996</v>
      </c>
      <c r="I277">
        <v>447.81155100000001</v>
      </c>
      <c r="J277" t="s">
        <v>2</v>
      </c>
      <c r="K277">
        <v>6180.4625880000003</v>
      </c>
      <c r="L277">
        <v>447.34531199999998</v>
      </c>
      <c r="M277" t="s">
        <v>3</v>
      </c>
      <c r="N277">
        <v>288.73378400000001</v>
      </c>
      <c r="O277">
        <v>0.93604500000000002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0.5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6593.5887700000003</v>
      </c>
      <c r="I278">
        <v>504.758668</v>
      </c>
      <c r="J278" t="s">
        <v>2</v>
      </c>
      <c r="K278">
        <v>6566.7942380000004</v>
      </c>
      <c r="L278">
        <v>503.86650700000001</v>
      </c>
      <c r="M278" t="s">
        <v>3</v>
      </c>
      <c r="N278">
        <v>306.78253999999998</v>
      </c>
      <c r="O278">
        <v>1.055186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0.5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6981.495645</v>
      </c>
      <c r="I279">
        <v>564.82545500000003</v>
      </c>
      <c r="J279" t="s">
        <v>2</v>
      </c>
      <c r="K279">
        <v>6953.1266210000003</v>
      </c>
      <c r="L279">
        <v>563.39536999999996</v>
      </c>
      <c r="M279" t="s">
        <v>3</v>
      </c>
      <c r="N279">
        <v>324.83176099999997</v>
      </c>
      <c r="O279">
        <v>1.183867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0.5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7369.4126560000004</v>
      </c>
      <c r="I280">
        <v>627.76130599999999</v>
      </c>
      <c r="J280" t="s">
        <v>2</v>
      </c>
      <c r="K280">
        <v>7339.4649609999997</v>
      </c>
      <c r="L280">
        <v>626.65609400000005</v>
      </c>
      <c r="M280" t="s">
        <v>3</v>
      </c>
      <c r="N280">
        <v>342.88148899999999</v>
      </c>
      <c r="O280">
        <v>1.317599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0.5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7757.3275100000001</v>
      </c>
      <c r="I281">
        <v>694.92187699999999</v>
      </c>
      <c r="J281" t="s">
        <v>2</v>
      </c>
      <c r="K281">
        <v>7725.806611</v>
      </c>
      <c r="L281">
        <v>693.45331899999996</v>
      </c>
      <c r="M281" t="s">
        <v>3</v>
      </c>
      <c r="N281">
        <v>360.92772000000002</v>
      </c>
      <c r="O281">
        <v>1.458132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0.5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99.846906000000004</v>
      </c>
      <c r="I282">
        <v>0.17255899999999999</v>
      </c>
      <c r="J282" t="s">
        <v>2</v>
      </c>
      <c r="K282">
        <v>98.394469999999998</v>
      </c>
      <c r="L282">
        <v>0.129408</v>
      </c>
      <c r="M282" t="s">
        <v>3</v>
      </c>
      <c r="N282">
        <v>22.208364</v>
      </c>
      <c r="O282">
        <v>6.7489999999999998E-3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199.65096199999999</v>
      </c>
      <c r="I283">
        <v>0.62983199999999995</v>
      </c>
      <c r="J283" t="s">
        <v>2</v>
      </c>
      <c r="K283">
        <v>196.78290100000001</v>
      </c>
      <c r="L283">
        <v>0.52422000000000002</v>
      </c>
      <c r="M283" t="s">
        <v>3</v>
      </c>
      <c r="N283">
        <v>44.415680000000002</v>
      </c>
      <c r="O283">
        <v>2.7333E-2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299.51624900000002</v>
      </c>
      <c r="I284">
        <v>1.3872549999999999</v>
      </c>
      <c r="J284" t="s">
        <v>2</v>
      </c>
      <c r="K284">
        <v>295.17049400000002</v>
      </c>
      <c r="L284">
        <v>1.190793</v>
      </c>
      <c r="M284" t="s">
        <v>3</v>
      </c>
      <c r="N284">
        <v>66.623306999999997</v>
      </c>
      <c r="O284">
        <v>6.2186999999999999E-2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399.35958499999998</v>
      </c>
      <c r="I285">
        <v>2.391864</v>
      </c>
      <c r="J285" t="s">
        <v>2</v>
      </c>
      <c r="K285">
        <v>393.55787099999998</v>
      </c>
      <c r="L285">
        <v>2.1198090000000001</v>
      </c>
      <c r="M285" t="s">
        <v>3</v>
      </c>
      <c r="N285">
        <v>88.830781999999999</v>
      </c>
      <c r="O285">
        <v>0.110513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499.16282000000001</v>
      </c>
      <c r="I286">
        <v>3.6928519999999998</v>
      </c>
      <c r="J286" t="s">
        <v>2</v>
      </c>
      <c r="K286">
        <v>491.94858599999998</v>
      </c>
      <c r="L286">
        <v>3.3045650000000002</v>
      </c>
      <c r="M286" t="s">
        <v>3</v>
      </c>
      <c r="N286">
        <v>111.036586</v>
      </c>
      <c r="O286">
        <v>0.17267399999999999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598.98355800000002</v>
      </c>
      <c r="I287">
        <v>5.382968</v>
      </c>
      <c r="J287" t="s">
        <v>2</v>
      </c>
      <c r="K287">
        <v>590.34224900000004</v>
      </c>
      <c r="L287">
        <v>4.7786479999999996</v>
      </c>
      <c r="M287" t="s">
        <v>3</v>
      </c>
      <c r="N287">
        <v>133.24313000000001</v>
      </c>
      <c r="O287">
        <v>0.249893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698.78916400000003</v>
      </c>
      <c r="I288">
        <v>7.3846600000000002</v>
      </c>
      <c r="J288" t="s">
        <v>2</v>
      </c>
      <c r="K288">
        <v>688.72970499999997</v>
      </c>
      <c r="L288">
        <v>6.5141980000000004</v>
      </c>
      <c r="M288" t="s">
        <v>3</v>
      </c>
      <c r="N288">
        <v>155.45025699999999</v>
      </c>
      <c r="O288">
        <v>0.34077499999999999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798.64327800000001</v>
      </c>
      <c r="I289">
        <v>9.5569799999999994</v>
      </c>
      <c r="J289" t="s">
        <v>2</v>
      </c>
      <c r="K289">
        <v>787.12433099999998</v>
      </c>
      <c r="L289">
        <v>8.5251160000000006</v>
      </c>
      <c r="M289" t="s">
        <v>3</v>
      </c>
      <c r="N289">
        <v>177.655958</v>
      </c>
      <c r="O289">
        <v>0.44565500000000002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898.47804599999995</v>
      </c>
      <c r="I290">
        <v>12.117927</v>
      </c>
      <c r="J290" t="s">
        <v>2</v>
      </c>
      <c r="K290">
        <v>885.51555900000005</v>
      </c>
      <c r="L290">
        <v>10.812492000000001</v>
      </c>
      <c r="M290" t="s">
        <v>3</v>
      </c>
      <c r="N290">
        <v>199.862796</v>
      </c>
      <c r="O290">
        <v>0.56382600000000005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998.31823499999996</v>
      </c>
      <c r="I291">
        <v>14.976368000000001</v>
      </c>
      <c r="J291" t="s">
        <v>2</v>
      </c>
      <c r="K291">
        <v>983.91886699999998</v>
      </c>
      <c r="L291">
        <v>13.371789</v>
      </c>
      <c r="M291" t="s">
        <v>3</v>
      </c>
      <c r="N291">
        <v>222.06958700000001</v>
      </c>
      <c r="O291">
        <v>0.69511400000000001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1098.157463</v>
      </c>
      <c r="I292">
        <v>17.999032</v>
      </c>
      <c r="J292" t="s">
        <v>2</v>
      </c>
      <c r="K292">
        <v>1082.313564</v>
      </c>
      <c r="L292">
        <v>16.171541000000001</v>
      </c>
      <c r="M292" t="s">
        <v>3</v>
      </c>
      <c r="N292">
        <v>244.27661000000001</v>
      </c>
      <c r="O292">
        <v>0.84049399999999996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1197.981299</v>
      </c>
      <c r="I293">
        <v>21.240279999999998</v>
      </c>
      <c r="J293" t="s">
        <v>2</v>
      </c>
      <c r="K293">
        <v>1180.7123730000001</v>
      </c>
      <c r="L293">
        <v>19.234278</v>
      </c>
      <c r="M293" t="s">
        <v>3</v>
      </c>
      <c r="N293">
        <v>266.48290800000001</v>
      </c>
      <c r="O293">
        <v>0.99706499999999998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1297.8391059999999</v>
      </c>
      <c r="I294">
        <v>24.563803</v>
      </c>
      <c r="J294" t="s">
        <v>2</v>
      </c>
      <c r="K294">
        <v>1279.1153340000001</v>
      </c>
      <c r="L294">
        <v>22.526831000000001</v>
      </c>
      <c r="M294" t="s">
        <v>3</v>
      </c>
      <c r="N294">
        <v>288.69036599999998</v>
      </c>
      <c r="O294">
        <v>1.1694610000000001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1397.7001250000001</v>
      </c>
      <c r="I295">
        <v>28.171493000000002</v>
      </c>
      <c r="J295" t="s">
        <v>2</v>
      </c>
      <c r="K295">
        <v>1377.5173749999999</v>
      </c>
      <c r="L295">
        <v>26.121455999999998</v>
      </c>
      <c r="M295" t="s">
        <v>3</v>
      </c>
      <c r="N295">
        <v>310.89738599999998</v>
      </c>
      <c r="O295">
        <v>1.354223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1497.5675590000001</v>
      </c>
      <c r="I296">
        <v>32.030844999999999</v>
      </c>
      <c r="J296" t="s">
        <v>2</v>
      </c>
      <c r="K296">
        <v>1475.9198730000001</v>
      </c>
      <c r="L296">
        <v>30.000484</v>
      </c>
      <c r="M296" t="s">
        <v>3</v>
      </c>
      <c r="N296">
        <v>333.10552100000001</v>
      </c>
      <c r="O296">
        <v>1.5535509999999999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1597.446917</v>
      </c>
      <c r="I297">
        <v>36.118558</v>
      </c>
      <c r="J297" t="s">
        <v>2</v>
      </c>
      <c r="K297">
        <v>1574.324026</v>
      </c>
      <c r="L297">
        <v>34.109706000000003</v>
      </c>
      <c r="M297" t="s">
        <v>3</v>
      </c>
      <c r="N297">
        <v>355.31329799999997</v>
      </c>
      <c r="O297">
        <v>1.764284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1697.303328</v>
      </c>
      <c r="I298">
        <v>40.740603999999998</v>
      </c>
      <c r="J298" t="s">
        <v>2</v>
      </c>
      <c r="K298">
        <v>1672.72792</v>
      </c>
      <c r="L298">
        <v>38.504719000000001</v>
      </c>
      <c r="M298" t="s">
        <v>3</v>
      </c>
      <c r="N298">
        <v>377.52118300000001</v>
      </c>
      <c r="O298">
        <v>1.990175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1797.1404219999999</v>
      </c>
      <c r="I299">
        <v>45.452567999999999</v>
      </c>
      <c r="J299" t="s">
        <v>2</v>
      </c>
      <c r="K299">
        <v>1771.138535</v>
      </c>
      <c r="L299">
        <v>43.288446999999998</v>
      </c>
      <c r="M299" t="s">
        <v>3</v>
      </c>
      <c r="N299">
        <v>399.72622899999999</v>
      </c>
      <c r="O299">
        <v>2.229517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1896.9816310000001</v>
      </c>
      <c r="I300">
        <v>50.421039</v>
      </c>
      <c r="J300" t="s">
        <v>2</v>
      </c>
      <c r="K300">
        <v>1869.548479</v>
      </c>
      <c r="L300">
        <v>48.199548</v>
      </c>
      <c r="M300" t="s">
        <v>3</v>
      </c>
      <c r="N300">
        <v>421.93270699999999</v>
      </c>
      <c r="O300">
        <v>2.484003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1996.8485129999999</v>
      </c>
      <c r="I301">
        <v>55.719558999999997</v>
      </c>
      <c r="J301" t="s">
        <v>2</v>
      </c>
      <c r="K301">
        <v>1967.9568019999999</v>
      </c>
      <c r="L301">
        <v>53.407105999999999</v>
      </c>
      <c r="M301" t="s">
        <v>3</v>
      </c>
      <c r="N301">
        <v>444.13900799999999</v>
      </c>
      <c r="O301">
        <v>2.7534749999999999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97.797735000000003</v>
      </c>
      <c r="I302">
        <v>1.2512000000000001E-2</v>
      </c>
      <c r="J302" t="s">
        <v>2</v>
      </c>
      <c r="K302">
        <v>96.412423000000004</v>
      </c>
      <c r="L302">
        <v>3.7300000000000001E-4</v>
      </c>
      <c r="M302" t="s">
        <v>3</v>
      </c>
      <c r="N302">
        <v>22.005756999999999</v>
      </c>
      <c r="O302">
        <v>2.4000000000000001E-5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195.532591</v>
      </c>
      <c r="I303">
        <v>3.2925000000000003E-2</v>
      </c>
      <c r="J303" t="s">
        <v>2</v>
      </c>
      <c r="K303">
        <v>192.75607500000001</v>
      </c>
      <c r="L303">
        <v>7.7300000000000003E-4</v>
      </c>
      <c r="M303" t="s">
        <v>3</v>
      </c>
      <c r="N303">
        <v>44.010995999999999</v>
      </c>
      <c r="O303">
        <v>5.1E-5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293.27536300000003</v>
      </c>
      <c r="I304">
        <v>6.6795999999999994E-2</v>
      </c>
      <c r="J304" t="s">
        <v>2</v>
      </c>
      <c r="K304">
        <v>289.10210899999998</v>
      </c>
      <c r="L304">
        <v>1.2160000000000001E-3</v>
      </c>
      <c r="M304" t="s">
        <v>3</v>
      </c>
      <c r="N304">
        <v>66.015604999999994</v>
      </c>
      <c r="O304">
        <v>7.7999999999999999E-5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391.04826200000002</v>
      </c>
      <c r="I305">
        <v>0.12295300000000001</v>
      </c>
      <c r="J305" t="s">
        <v>2</v>
      </c>
      <c r="K305">
        <v>385.45329299999997</v>
      </c>
      <c r="L305">
        <v>1.575E-3</v>
      </c>
      <c r="M305" t="s">
        <v>3</v>
      </c>
      <c r="N305">
        <v>88.020562999999996</v>
      </c>
      <c r="O305">
        <v>9.7E-5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488.82052099999999</v>
      </c>
      <c r="I306">
        <v>0.181334</v>
      </c>
      <c r="J306" t="s">
        <v>2</v>
      </c>
      <c r="K306">
        <v>481.806918</v>
      </c>
      <c r="L306">
        <v>1.8519999999999999E-3</v>
      </c>
      <c r="M306" t="s">
        <v>3</v>
      </c>
      <c r="N306">
        <v>110.02510599999999</v>
      </c>
      <c r="O306">
        <v>1.21E-4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586.581411</v>
      </c>
      <c r="I307">
        <v>0.24576000000000001</v>
      </c>
      <c r="J307" t="s">
        <v>2</v>
      </c>
      <c r="K307">
        <v>578.16036299999996</v>
      </c>
      <c r="L307">
        <v>2.2030000000000001E-3</v>
      </c>
      <c r="M307" t="s">
        <v>3</v>
      </c>
      <c r="N307">
        <v>132.02975799999999</v>
      </c>
      <c r="O307">
        <v>1.2999999999999999E-4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684.35514599999999</v>
      </c>
      <c r="I308">
        <v>0.30616199999999999</v>
      </c>
      <c r="J308" t="s">
        <v>2</v>
      </c>
      <c r="K308">
        <v>674.51569500000005</v>
      </c>
      <c r="L308">
        <v>2.813E-3</v>
      </c>
      <c r="M308" t="s">
        <v>3</v>
      </c>
      <c r="N308">
        <v>154.03425999999999</v>
      </c>
      <c r="O308">
        <v>1.65E-4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782.119822</v>
      </c>
      <c r="I309">
        <v>0.38758199999999998</v>
      </c>
      <c r="J309" t="s">
        <v>2</v>
      </c>
      <c r="K309">
        <v>770.87708499999997</v>
      </c>
      <c r="L309">
        <v>3.5260000000000001E-3</v>
      </c>
      <c r="M309" t="s">
        <v>3</v>
      </c>
      <c r="N309">
        <v>176.03813</v>
      </c>
      <c r="O309">
        <v>1.92E-4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879.87528799999995</v>
      </c>
      <c r="I310">
        <v>0.47571799999999997</v>
      </c>
      <c r="J310" t="s">
        <v>2</v>
      </c>
      <c r="K310">
        <v>867.23621900000001</v>
      </c>
      <c r="L310">
        <v>3.9979999999999998E-3</v>
      </c>
      <c r="M310" t="s">
        <v>3</v>
      </c>
      <c r="N310">
        <v>198.04222100000001</v>
      </c>
      <c r="O310">
        <v>2.43E-4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977.62243999999998</v>
      </c>
      <c r="I311">
        <v>0.60436500000000004</v>
      </c>
      <c r="J311" t="s">
        <v>2</v>
      </c>
      <c r="K311">
        <v>963.60357999999997</v>
      </c>
      <c r="L311">
        <v>4.829E-3</v>
      </c>
      <c r="M311" t="s">
        <v>3</v>
      </c>
      <c r="N311">
        <v>220.04594499999999</v>
      </c>
      <c r="O311">
        <v>2.8699999999999998E-4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1075.3786789999999</v>
      </c>
      <c r="I312">
        <v>0.73462700000000003</v>
      </c>
      <c r="J312" t="s">
        <v>2</v>
      </c>
      <c r="K312">
        <v>1059.971133</v>
      </c>
      <c r="L312">
        <v>5.9100000000000003E-3</v>
      </c>
      <c r="M312" t="s">
        <v>3</v>
      </c>
      <c r="N312">
        <v>242.05068800000001</v>
      </c>
      <c r="O312">
        <v>3.6299999999999999E-4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1173.182769</v>
      </c>
      <c r="I313">
        <v>0.87850200000000001</v>
      </c>
      <c r="J313" t="s">
        <v>2</v>
      </c>
      <c r="K313">
        <v>1156.3413210000001</v>
      </c>
      <c r="L313">
        <v>6.8279999999999999E-3</v>
      </c>
      <c r="M313" t="s">
        <v>3</v>
      </c>
      <c r="N313">
        <v>264.05486100000002</v>
      </c>
      <c r="O313">
        <v>4.57E-4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1270.9563869999999</v>
      </c>
      <c r="I314">
        <v>1.1001780000000001</v>
      </c>
      <c r="J314" t="s">
        <v>2</v>
      </c>
      <c r="K314">
        <v>1252.7095509999999</v>
      </c>
      <c r="L314">
        <v>7.2009999999999999E-3</v>
      </c>
      <c r="M314" t="s">
        <v>3</v>
      </c>
      <c r="N314">
        <v>286.059011</v>
      </c>
      <c r="O314">
        <v>5.1500000000000005E-4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1368.7285159999999</v>
      </c>
      <c r="I315">
        <v>1.2679849999999999</v>
      </c>
      <c r="J315" t="s">
        <v>2</v>
      </c>
      <c r="K315">
        <v>1349.0830539999999</v>
      </c>
      <c r="L315">
        <v>7.5989999999999999E-3</v>
      </c>
      <c r="M315" t="s">
        <v>3</v>
      </c>
      <c r="N315">
        <v>308.06397199999998</v>
      </c>
      <c r="O315">
        <v>5.6099999999999998E-4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1466.4999290000001</v>
      </c>
      <c r="I316">
        <v>1.4042969999999999</v>
      </c>
      <c r="J316" t="s">
        <v>2</v>
      </c>
      <c r="K316">
        <v>1445.4592110000001</v>
      </c>
      <c r="L316">
        <v>8.5760000000000003E-3</v>
      </c>
      <c r="M316" t="s">
        <v>3</v>
      </c>
      <c r="N316">
        <v>330.06837999999999</v>
      </c>
      <c r="O316">
        <v>6.2500000000000001E-4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1564.25908</v>
      </c>
      <c r="I317">
        <v>1.585831</v>
      </c>
      <c r="J317" t="s">
        <v>2</v>
      </c>
      <c r="K317">
        <v>1541.8394599999999</v>
      </c>
      <c r="L317">
        <v>9.2069999999999999E-3</v>
      </c>
      <c r="M317" t="s">
        <v>3</v>
      </c>
      <c r="N317">
        <v>352.07311399999998</v>
      </c>
      <c r="O317">
        <v>7.1599999999999995E-4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1662.0421120000001</v>
      </c>
      <c r="I318">
        <v>1.67405</v>
      </c>
      <c r="J318" t="s">
        <v>2</v>
      </c>
      <c r="K318">
        <v>1638.216921</v>
      </c>
      <c r="L318">
        <v>1.0547000000000001E-2</v>
      </c>
      <c r="M318" t="s">
        <v>3</v>
      </c>
      <c r="N318">
        <v>374.07711799999998</v>
      </c>
      <c r="O318">
        <v>7.9900000000000001E-4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1759.8718530000001</v>
      </c>
      <c r="I319">
        <v>1.7529809999999999</v>
      </c>
      <c r="J319" t="s">
        <v>2</v>
      </c>
      <c r="K319">
        <v>1734.601492</v>
      </c>
      <c r="L319">
        <v>1.2095E-2</v>
      </c>
      <c r="M319" t="s">
        <v>3</v>
      </c>
      <c r="N319">
        <v>396.08231899999998</v>
      </c>
      <c r="O319">
        <v>8.3299999999999997E-4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1857.6762550000001</v>
      </c>
      <c r="I320">
        <v>1.8696159999999999</v>
      </c>
      <c r="J320" t="s">
        <v>2</v>
      </c>
      <c r="K320">
        <v>1830.9820970000001</v>
      </c>
      <c r="L320">
        <v>1.3454000000000001E-2</v>
      </c>
      <c r="M320" t="s">
        <v>3</v>
      </c>
      <c r="N320">
        <v>418.086906</v>
      </c>
      <c r="O320">
        <v>8.9700000000000001E-4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1955.4422239999999</v>
      </c>
      <c r="I321">
        <v>1.8707590000000001</v>
      </c>
      <c r="J321" t="s">
        <v>2</v>
      </c>
      <c r="K321">
        <v>1927.365078</v>
      </c>
      <c r="L321">
        <v>1.3950000000000001E-2</v>
      </c>
      <c r="M321" t="s">
        <v>3</v>
      </c>
      <c r="N321">
        <v>440.09139499999998</v>
      </c>
      <c r="O321">
        <v>9.7099999999999997E-4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97.216247999999993</v>
      </c>
      <c r="I322">
        <v>1.1253340000000001</v>
      </c>
      <c r="J322" t="s">
        <v>2</v>
      </c>
      <c r="K322">
        <v>96.916375000000002</v>
      </c>
      <c r="L322">
        <v>0.93206100000000003</v>
      </c>
      <c r="M322" t="s">
        <v>3</v>
      </c>
      <c r="N322">
        <v>16.673722000000001</v>
      </c>
      <c r="O322">
        <v>0.292628</v>
      </c>
      <c r="P322" t="s">
        <v>4</v>
      </c>
      <c r="Q322">
        <v>0.46048800000000001</v>
      </c>
      <c r="R322">
        <v>1.2175999999999999E-2</v>
      </c>
      <c r="S322" t="s">
        <v>5</v>
      </c>
      <c r="T322">
        <v>74.730430999999996</v>
      </c>
      <c r="U322">
        <v>1.7180000000000001E-2</v>
      </c>
      <c r="V322" t="s">
        <v>6</v>
      </c>
      <c r="W322">
        <v>0.28544199999999997</v>
      </c>
      <c r="X322">
        <v>5.9919999999999999E-3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8.4758E-2</v>
      </c>
      <c r="AG322">
        <v>1.05E-4</v>
      </c>
      <c r="AH322" t="s">
        <v>10</v>
      </c>
      <c r="AI322">
        <v>0.91510000000000002</v>
      </c>
      <c r="AJ322">
        <v>1.95E-4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193.86810299999999</v>
      </c>
      <c r="I323">
        <v>2.6392609999999999</v>
      </c>
      <c r="J323" t="s">
        <v>2</v>
      </c>
      <c r="K323">
        <v>193.33203599999999</v>
      </c>
      <c r="L323">
        <v>2.2927300000000002</v>
      </c>
      <c r="M323" t="s">
        <v>3</v>
      </c>
      <c r="N323">
        <v>33.409981000000002</v>
      </c>
      <c r="O323">
        <v>1.2938350000000001</v>
      </c>
      <c r="P323" t="s">
        <v>4</v>
      </c>
      <c r="Q323">
        <v>0.85934600000000005</v>
      </c>
      <c r="R323">
        <v>2.4185000000000002E-2</v>
      </c>
      <c r="S323" t="s">
        <v>5</v>
      </c>
      <c r="T323">
        <v>149.31725399999999</v>
      </c>
      <c r="U323">
        <v>4.1324E-2</v>
      </c>
      <c r="V323" t="s">
        <v>6</v>
      </c>
      <c r="W323">
        <v>0.53490599999999999</v>
      </c>
      <c r="X323">
        <v>2.0683E-2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8.0474000000000004E-2</v>
      </c>
      <c r="AG323">
        <v>7.6000000000000004E-5</v>
      </c>
      <c r="AH323" t="s">
        <v>10</v>
      </c>
      <c r="AI323">
        <v>0.92082600000000003</v>
      </c>
      <c r="AJ323">
        <v>1.74E-4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290.90956499999999</v>
      </c>
      <c r="I324">
        <v>4.5595230000000004</v>
      </c>
      <c r="J324" t="s">
        <v>2</v>
      </c>
      <c r="K324">
        <v>290.098184</v>
      </c>
      <c r="L324">
        <v>4.0750770000000003</v>
      </c>
      <c r="M324" t="s">
        <v>3</v>
      </c>
      <c r="N324">
        <v>50.157952000000002</v>
      </c>
      <c r="O324">
        <v>2.086341</v>
      </c>
      <c r="P324" t="s">
        <v>4</v>
      </c>
      <c r="Q324">
        <v>1.297334</v>
      </c>
      <c r="R324">
        <v>3.4028999999999997E-2</v>
      </c>
      <c r="S324" t="s">
        <v>5</v>
      </c>
      <c r="T324">
        <v>223.952258</v>
      </c>
      <c r="U324">
        <v>5.8323E-2</v>
      </c>
      <c r="V324" t="s">
        <v>6</v>
      </c>
      <c r="W324">
        <v>0.80410400000000004</v>
      </c>
      <c r="X324">
        <v>3.0802E-2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7.8331999999999999E-2</v>
      </c>
      <c r="AG324">
        <v>9.8999999999999994E-5</v>
      </c>
      <c r="AH324" t="s">
        <v>10</v>
      </c>
      <c r="AI324">
        <v>0.92531300000000005</v>
      </c>
      <c r="AJ324">
        <v>1.06E-4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387.85233299999999</v>
      </c>
      <c r="I325">
        <v>6.8384159999999996</v>
      </c>
      <c r="J325" t="s">
        <v>2</v>
      </c>
      <c r="K325">
        <v>386.738879</v>
      </c>
      <c r="L325">
        <v>6.3016319999999997</v>
      </c>
      <c r="M325" t="s">
        <v>3</v>
      </c>
      <c r="N325">
        <v>66.820013000000003</v>
      </c>
      <c r="O325">
        <v>3.1195390000000001</v>
      </c>
      <c r="P325" t="s">
        <v>4</v>
      </c>
      <c r="Q325">
        <v>1.7391840000000001</v>
      </c>
      <c r="R325">
        <v>4.6890000000000001E-2</v>
      </c>
      <c r="S325" t="s">
        <v>5</v>
      </c>
      <c r="T325">
        <v>298.605209</v>
      </c>
      <c r="U325">
        <v>7.7604999999999993E-2</v>
      </c>
      <c r="V325" t="s">
        <v>6</v>
      </c>
      <c r="W325">
        <v>1.0739920000000001</v>
      </c>
      <c r="X325">
        <v>3.5132999999999998E-2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7.5939999999999994E-2</v>
      </c>
      <c r="AG325">
        <v>1.26E-4</v>
      </c>
      <c r="AH325" t="s">
        <v>10</v>
      </c>
      <c r="AI325">
        <v>0.92792799999999998</v>
      </c>
      <c r="AJ325">
        <v>6.3999999999999997E-5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485.03014300000001</v>
      </c>
      <c r="I326">
        <v>8.1335820000000005</v>
      </c>
      <c r="J326" t="s">
        <v>2</v>
      </c>
      <c r="K326">
        <v>483.614035</v>
      </c>
      <c r="L326">
        <v>7.7822680000000002</v>
      </c>
      <c r="M326" t="s">
        <v>3</v>
      </c>
      <c r="N326">
        <v>83.622989000000004</v>
      </c>
      <c r="O326">
        <v>4.6924460000000003</v>
      </c>
      <c r="P326" t="s">
        <v>4</v>
      </c>
      <c r="Q326">
        <v>2.1868620000000001</v>
      </c>
      <c r="R326">
        <v>4.9319000000000002E-2</v>
      </c>
      <c r="S326" t="s">
        <v>5</v>
      </c>
      <c r="T326">
        <v>373.27041400000002</v>
      </c>
      <c r="U326">
        <v>7.9908999999999994E-2</v>
      </c>
      <c r="V326" t="s">
        <v>6</v>
      </c>
      <c r="W326">
        <v>1.3548960000000001</v>
      </c>
      <c r="X326">
        <v>4.0992000000000001E-2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7.4365000000000001E-2</v>
      </c>
      <c r="AG326">
        <v>1.4300000000000001E-4</v>
      </c>
      <c r="AH326" t="s">
        <v>10</v>
      </c>
      <c r="AI326">
        <v>0.92885600000000001</v>
      </c>
      <c r="AJ326">
        <v>6.3999999999999997E-5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581.95685800000001</v>
      </c>
      <c r="I327">
        <v>9.7032600000000002</v>
      </c>
      <c r="J327" t="s">
        <v>2</v>
      </c>
      <c r="K327">
        <v>580.25423799999999</v>
      </c>
      <c r="L327">
        <v>9.2300699999999996</v>
      </c>
      <c r="M327" t="s">
        <v>3</v>
      </c>
      <c r="N327">
        <v>100.405051</v>
      </c>
      <c r="O327">
        <v>5.7287229999999996</v>
      </c>
      <c r="P327" t="s">
        <v>4</v>
      </c>
      <c r="Q327">
        <v>2.6149659999999999</v>
      </c>
      <c r="R327">
        <v>6.0994E-2</v>
      </c>
      <c r="S327" t="s">
        <v>5</v>
      </c>
      <c r="T327">
        <v>447.90731199999999</v>
      </c>
      <c r="U327">
        <v>0.10188800000000001</v>
      </c>
      <c r="V327" t="s">
        <v>6</v>
      </c>
      <c r="W327">
        <v>1.623108</v>
      </c>
      <c r="X327">
        <v>5.8157E-2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7.3090000000000002E-2</v>
      </c>
      <c r="AG327">
        <v>1.5300000000000001E-4</v>
      </c>
      <c r="AH327" t="s">
        <v>10</v>
      </c>
      <c r="AI327">
        <v>0.930589</v>
      </c>
      <c r="AJ327">
        <v>5.3000000000000001E-5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678.74585000000002</v>
      </c>
      <c r="I328">
        <v>11.880475000000001</v>
      </c>
      <c r="J328" t="s">
        <v>2</v>
      </c>
      <c r="K328">
        <v>676.74002900000005</v>
      </c>
      <c r="L328">
        <v>11.173734</v>
      </c>
      <c r="M328" t="s">
        <v>3</v>
      </c>
      <c r="N328">
        <v>116.99408699999999</v>
      </c>
      <c r="O328">
        <v>6.924728</v>
      </c>
      <c r="P328" t="s">
        <v>4</v>
      </c>
      <c r="Q328">
        <v>3.0522900000000002</v>
      </c>
      <c r="R328">
        <v>9.2853000000000005E-2</v>
      </c>
      <c r="S328" t="s">
        <v>5</v>
      </c>
      <c r="T328">
        <v>522.55038300000001</v>
      </c>
      <c r="U328">
        <v>0.15237000000000001</v>
      </c>
      <c r="V328" t="s">
        <v>6</v>
      </c>
      <c r="W328">
        <v>1.882098</v>
      </c>
      <c r="X328">
        <v>7.7656000000000003E-2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7.1524000000000004E-2</v>
      </c>
      <c r="AG328">
        <v>1.6000000000000001E-4</v>
      </c>
      <c r="AH328" t="s">
        <v>10</v>
      </c>
      <c r="AI328">
        <v>0.93092799999999998</v>
      </c>
      <c r="AJ328">
        <v>5.0000000000000002E-5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775.51929099999995</v>
      </c>
      <c r="I329">
        <v>14.074062</v>
      </c>
      <c r="J329" t="s">
        <v>2</v>
      </c>
      <c r="K329">
        <v>773.24548600000003</v>
      </c>
      <c r="L329">
        <v>13.218615</v>
      </c>
      <c r="M329" t="s">
        <v>3</v>
      </c>
      <c r="N329">
        <v>133.62120400000001</v>
      </c>
      <c r="O329">
        <v>7.8263259999999999</v>
      </c>
      <c r="P329" t="s">
        <v>4</v>
      </c>
      <c r="Q329">
        <v>3.4695830000000001</v>
      </c>
      <c r="R329">
        <v>0.11197500000000001</v>
      </c>
      <c r="S329" t="s">
        <v>5</v>
      </c>
      <c r="T329">
        <v>597.18294800000001</v>
      </c>
      <c r="U329">
        <v>0.190914</v>
      </c>
      <c r="V329" t="s">
        <v>6</v>
      </c>
      <c r="W329">
        <v>2.1544840000000001</v>
      </c>
      <c r="X329">
        <v>0.10005500000000001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7.0960999999999996E-2</v>
      </c>
      <c r="AG329">
        <v>1.63E-4</v>
      </c>
      <c r="AH329" t="s">
        <v>10</v>
      </c>
      <c r="AI329">
        <v>0.931867</v>
      </c>
      <c r="AJ329">
        <v>3.0000000000000001E-5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871.99571900000001</v>
      </c>
      <c r="I330">
        <v>15.676442</v>
      </c>
      <c r="J330" t="s">
        <v>2</v>
      </c>
      <c r="K330">
        <v>869.45392700000002</v>
      </c>
      <c r="L330">
        <v>14.692302</v>
      </c>
      <c r="M330" t="s">
        <v>3</v>
      </c>
      <c r="N330">
        <v>150.125596</v>
      </c>
      <c r="O330">
        <v>8.9900909999999996</v>
      </c>
      <c r="P330" t="s">
        <v>4</v>
      </c>
      <c r="Q330">
        <v>3.8778190000000001</v>
      </c>
      <c r="R330">
        <v>0.136015</v>
      </c>
      <c r="S330" t="s">
        <v>5</v>
      </c>
      <c r="T330">
        <v>671.80411700000002</v>
      </c>
      <c r="U330">
        <v>0.23177900000000001</v>
      </c>
      <c r="V330" t="s">
        <v>6</v>
      </c>
      <c r="W330">
        <v>2.4078539999999999</v>
      </c>
      <c r="X330">
        <v>0.132544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7.0688000000000001E-2</v>
      </c>
      <c r="AG330">
        <v>1.6000000000000001E-4</v>
      </c>
      <c r="AH330" t="s">
        <v>10</v>
      </c>
      <c r="AI330">
        <v>0.93198599999999998</v>
      </c>
      <c r="AJ330">
        <v>3.1000000000000001E-5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968.72740399999998</v>
      </c>
      <c r="I331">
        <v>17.386331999999999</v>
      </c>
      <c r="J331" t="s">
        <v>2</v>
      </c>
      <c r="K331">
        <v>965.90655400000003</v>
      </c>
      <c r="L331">
        <v>16.503952999999999</v>
      </c>
      <c r="M331" t="s">
        <v>3</v>
      </c>
      <c r="N331">
        <v>166.70065099999999</v>
      </c>
      <c r="O331">
        <v>10.62027</v>
      </c>
      <c r="P331" t="s">
        <v>4</v>
      </c>
      <c r="Q331">
        <v>4.3049109999999997</v>
      </c>
      <c r="R331">
        <v>0.145205</v>
      </c>
      <c r="S331" t="s">
        <v>5</v>
      </c>
      <c r="T331">
        <v>746.45166400000005</v>
      </c>
      <c r="U331">
        <v>0.247005</v>
      </c>
      <c r="V331" t="s">
        <v>6</v>
      </c>
      <c r="W331">
        <v>2.6705580000000002</v>
      </c>
      <c r="X331">
        <v>0.15229000000000001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6.9327E-2</v>
      </c>
      <c r="AG331">
        <v>1.5699999999999999E-4</v>
      </c>
      <c r="AH331" t="s">
        <v>10</v>
      </c>
      <c r="AI331">
        <v>0.93222799999999995</v>
      </c>
      <c r="AJ331">
        <v>2.9E-5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1065.450298</v>
      </c>
      <c r="I332">
        <v>19.513817</v>
      </c>
      <c r="J332" t="s">
        <v>2</v>
      </c>
      <c r="K332">
        <v>1062.3589010000001</v>
      </c>
      <c r="L332">
        <v>18.51859</v>
      </c>
      <c r="M332" t="s">
        <v>3</v>
      </c>
      <c r="N332">
        <v>183.33334600000001</v>
      </c>
      <c r="O332">
        <v>12.755483999999999</v>
      </c>
      <c r="P332" t="s">
        <v>4</v>
      </c>
      <c r="Q332">
        <v>4.718966</v>
      </c>
      <c r="R332">
        <v>0.17116999999999999</v>
      </c>
      <c r="S332" t="s">
        <v>5</v>
      </c>
      <c r="T332">
        <v>821.08609000000001</v>
      </c>
      <c r="U332">
        <v>0.28983700000000001</v>
      </c>
      <c r="V332" t="s">
        <v>6</v>
      </c>
      <c r="W332">
        <v>2.925414</v>
      </c>
      <c r="X332">
        <v>0.17824200000000001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6.8170999999999995E-2</v>
      </c>
      <c r="AG332">
        <v>1.5699999999999999E-4</v>
      </c>
      <c r="AH332" t="s">
        <v>10</v>
      </c>
      <c r="AI332">
        <v>0.93257699999999999</v>
      </c>
      <c r="AJ332">
        <v>3.1999999999999999E-5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1162.082388</v>
      </c>
      <c r="I333">
        <v>22.963294000000001</v>
      </c>
      <c r="J333" t="s">
        <v>2</v>
      </c>
      <c r="K333">
        <v>1158.713643</v>
      </c>
      <c r="L333">
        <v>21.618258000000001</v>
      </c>
      <c r="M333" t="s">
        <v>3</v>
      </c>
      <c r="N333">
        <v>199.91349</v>
      </c>
      <c r="O333">
        <v>14.70675</v>
      </c>
      <c r="P333" t="s">
        <v>4</v>
      </c>
      <c r="Q333">
        <v>5.1341960000000002</v>
      </c>
      <c r="R333">
        <v>0.20161499999999999</v>
      </c>
      <c r="S333" t="s">
        <v>5</v>
      </c>
      <c r="T333">
        <v>895.71597999999994</v>
      </c>
      <c r="U333">
        <v>0.343277</v>
      </c>
      <c r="V333" t="s">
        <v>6</v>
      </c>
      <c r="W333">
        <v>3.1727300000000001</v>
      </c>
      <c r="X333">
        <v>0.19905900000000001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6.6826999999999998E-2</v>
      </c>
      <c r="AG333">
        <v>1.44E-4</v>
      </c>
      <c r="AH333" t="s">
        <v>10</v>
      </c>
      <c r="AI333">
        <v>0.93294299999999997</v>
      </c>
      <c r="AJ333">
        <v>2.8E-5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1258.82584</v>
      </c>
      <c r="I334">
        <v>27.072137999999999</v>
      </c>
      <c r="J334" t="s">
        <v>2</v>
      </c>
      <c r="K334">
        <v>1255.179087</v>
      </c>
      <c r="L334">
        <v>25.207014999999998</v>
      </c>
      <c r="M334" t="s">
        <v>3</v>
      </c>
      <c r="N334">
        <v>216.57505900000001</v>
      </c>
      <c r="O334">
        <v>16.130277</v>
      </c>
      <c r="P334" t="s">
        <v>4</v>
      </c>
      <c r="Q334">
        <v>5.5567120000000001</v>
      </c>
      <c r="R334">
        <v>0.22311400000000001</v>
      </c>
      <c r="S334" t="s">
        <v>5</v>
      </c>
      <c r="T334">
        <v>970.35713899999996</v>
      </c>
      <c r="U334">
        <v>0.38531100000000001</v>
      </c>
      <c r="V334" t="s">
        <v>6</v>
      </c>
      <c r="W334">
        <v>3.4319799999999998</v>
      </c>
      <c r="X334">
        <v>0.22673699999999999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6.5680000000000002E-2</v>
      </c>
      <c r="AG334">
        <v>1.44E-4</v>
      </c>
      <c r="AH334" t="s">
        <v>10</v>
      </c>
      <c r="AI334">
        <v>0.93300400000000006</v>
      </c>
      <c r="AJ334">
        <v>2.6999999999999999E-5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1356.18103</v>
      </c>
      <c r="I335">
        <v>36.068339000000002</v>
      </c>
      <c r="J335" t="s">
        <v>2</v>
      </c>
      <c r="K335">
        <v>1352.2454</v>
      </c>
      <c r="L335">
        <v>33.782715000000003</v>
      </c>
      <c r="M335" t="s">
        <v>3</v>
      </c>
      <c r="N335">
        <v>233.541055</v>
      </c>
      <c r="O335">
        <v>20.469988000000001</v>
      </c>
      <c r="P335" t="s">
        <v>4</v>
      </c>
      <c r="Q335">
        <v>5.9972770000000004</v>
      </c>
      <c r="R335">
        <v>0.25308599999999998</v>
      </c>
      <c r="S335" t="s">
        <v>5</v>
      </c>
      <c r="T335">
        <v>1045.032747</v>
      </c>
      <c r="U335">
        <v>0.451602</v>
      </c>
      <c r="V335" t="s">
        <v>6</v>
      </c>
      <c r="W335">
        <v>3.7153510000000001</v>
      </c>
      <c r="X335">
        <v>0.25806600000000002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6.5133999999999997E-2</v>
      </c>
      <c r="AG335">
        <v>1.3899999999999999E-4</v>
      </c>
      <c r="AH335" t="s">
        <v>10</v>
      </c>
      <c r="AI335">
        <v>0.93303000000000003</v>
      </c>
      <c r="AJ335">
        <v>2.6999999999999999E-5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1453.593079</v>
      </c>
      <c r="I336">
        <v>41.056410999999997</v>
      </c>
      <c r="J336" t="s">
        <v>2</v>
      </c>
      <c r="K336">
        <v>1449.3725460000001</v>
      </c>
      <c r="L336">
        <v>37.694412999999997</v>
      </c>
      <c r="M336" t="s">
        <v>3</v>
      </c>
      <c r="N336">
        <v>250.538848</v>
      </c>
      <c r="O336">
        <v>20.889306000000001</v>
      </c>
      <c r="P336" t="s">
        <v>4</v>
      </c>
      <c r="Q336">
        <v>6.4424489999999999</v>
      </c>
      <c r="R336">
        <v>0.29597200000000001</v>
      </c>
      <c r="S336" t="s">
        <v>5</v>
      </c>
      <c r="T336">
        <v>1119.7025679999999</v>
      </c>
      <c r="U336">
        <v>0.52273000000000003</v>
      </c>
      <c r="V336" t="s">
        <v>6</v>
      </c>
      <c r="W336">
        <v>3.9806050000000002</v>
      </c>
      <c r="X336">
        <v>0.28780499999999998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6.4521999999999996E-2</v>
      </c>
      <c r="AG336">
        <v>1.35E-4</v>
      </c>
      <c r="AH336" t="s">
        <v>10</v>
      </c>
      <c r="AI336">
        <v>0.93407799999999996</v>
      </c>
      <c r="AJ336">
        <v>5.1E-5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1550.4972680000001</v>
      </c>
      <c r="I337">
        <v>44.975732999999998</v>
      </c>
      <c r="J337" t="s">
        <v>2</v>
      </c>
      <c r="K337">
        <v>1546.0031320000001</v>
      </c>
      <c r="L337">
        <v>40.600245000000001</v>
      </c>
      <c r="M337" t="s">
        <v>3</v>
      </c>
      <c r="N337">
        <v>267.30360100000001</v>
      </c>
      <c r="O337">
        <v>21.260121999999999</v>
      </c>
      <c r="P337" t="s">
        <v>4</v>
      </c>
      <c r="Q337">
        <v>6.8564829999999999</v>
      </c>
      <c r="R337">
        <v>0.33648600000000001</v>
      </c>
      <c r="S337" t="s">
        <v>5</v>
      </c>
      <c r="T337">
        <v>1194.3361159999999</v>
      </c>
      <c r="U337">
        <v>0.59576300000000004</v>
      </c>
      <c r="V337" t="s">
        <v>6</v>
      </c>
      <c r="W337">
        <v>4.2309150000000004</v>
      </c>
      <c r="X337">
        <v>0.32057200000000002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6.3531000000000004E-2</v>
      </c>
      <c r="AG337">
        <v>1.2300000000000001E-4</v>
      </c>
      <c r="AH337" t="s">
        <v>10</v>
      </c>
      <c r="AI337">
        <v>0.93454099999999996</v>
      </c>
      <c r="AJ337">
        <v>5.8999999999999998E-5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1647.4821480000001</v>
      </c>
      <c r="I338">
        <v>48.435180000000003</v>
      </c>
      <c r="J338" t="s">
        <v>2</v>
      </c>
      <c r="K338">
        <v>1642.735923</v>
      </c>
      <c r="L338">
        <v>43.719976000000003</v>
      </c>
      <c r="M338" t="s">
        <v>3</v>
      </c>
      <c r="N338">
        <v>284.12238200000002</v>
      </c>
      <c r="O338">
        <v>23.796355999999999</v>
      </c>
      <c r="P338" t="s">
        <v>4</v>
      </c>
      <c r="Q338">
        <v>7.2753880000000004</v>
      </c>
      <c r="R338">
        <v>0.37297599999999997</v>
      </c>
      <c r="S338" t="s">
        <v>5</v>
      </c>
      <c r="T338">
        <v>1268.995471</v>
      </c>
      <c r="U338">
        <v>0.65798800000000002</v>
      </c>
      <c r="V338" t="s">
        <v>6</v>
      </c>
      <c r="W338">
        <v>4.4746639999999998</v>
      </c>
      <c r="X338">
        <v>0.33873700000000001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6.2792000000000001E-2</v>
      </c>
      <c r="AG338">
        <v>1.1E-4</v>
      </c>
      <c r="AH338" t="s">
        <v>10</v>
      </c>
      <c r="AI338">
        <v>0.93455200000000005</v>
      </c>
      <c r="AJ338">
        <v>5.8999999999999998E-5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1744.479202</v>
      </c>
      <c r="I339">
        <v>50.409619999999997</v>
      </c>
      <c r="J339" t="s">
        <v>2</v>
      </c>
      <c r="K339">
        <v>1739.4633180000001</v>
      </c>
      <c r="L339">
        <v>45.350264000000003</v>
      </c>
      <c r="M339" t="s">
        <v>3</v>
      </c>
      <c r="N339">
        <v>300.886865</v>
      </c>
      <c r="O339">
        <v>25.925386</v>
      </c>
      <c r="P339" t="s">
        <v>4</v>
      </c>
      <c r="Q339">
        <v>7.6982900000000001</v>
      </c>
      <c r="R339">
        <v>0.37848100000000001</v>
      </c>
      <c r="S339" t="s">
        <v>5</v>
      </c>
      <c r="T339">
        <v>1343.651738</v>
      </c>
      <c r="U339">
        <v>0.684006</v>
      </c>
      <c r="V339" t="s">
        <v>6</v>
      </c>
      <c r="W339">
        <v>4.7305820000000001</v>
      </c>
      <c r="X339">
        <v>0.35161799999999999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6.2341000000000001E-2</v>
      </c>
      <c r="AG339">
        <v>1.03E-4</v>
      </c>
      <c r="AH339" t="s">
        <v>10</v>
      </c>
      <c r="AI339">
        <v>0.93502099999999999</v>
      </c>
      <c r="AJ339">
        <v>6.7000000000000002E-5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1841.558311</v>
      </c>
      <c r="I340">
        <v>50.635792000000002</v>
      </c>
      <c r="J340" t="s">
        <v>2</v>
      </c>
      <c r="K340">
        <v>1836.24199</v>
      </c>
      <c r="L340">
        <v>45.413389000000002</v>
      </c>
      <c r="M340" t="s">
        <v>3</v>
      </c>
      <c r="N340">
        <v>317.59725700000001</v>
      </c>
      <c r="O340">
        <v>27.932663000000002</v>
      </c>
      <c r="P340" t="s">
        <v>4</v>
      </c>
      <c r="Q340">
        <v>8.1406019999999994</v>
      </c>
      <c r="R340">
        <v>0.418377</v>
      </c>
      <c r="S340" t="s">
        <v>5</v>
      </c>
      <c r="T340">
        <v>1418.3363569999999</v>
      </c>
      <c r="U340">
        <v>0.75590900000000005</v>
      </c>
      <c r="V340" t="s">
        <v>6</v>
      </c>
      <c r="W340">
        <v>5.0130080000000001</v>
      </c>
      <c r="X340">
        <v>0.37275599999999998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6.2218000000000002E-2</v>
      </c>
      <c r="AG340">
        <v>1E-4</v>
      </c>
      <c r="AH340" t="s">
        <v>10</v>
      </c>
      <c r="AI340">
        <v>0.93505899999999997</v>
      </c>
      <c r="AJ340">
        <v>6.7000000000000002E-5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1938.43553</v>
      </c>
      <c r="I341">
        <v>51.888511999999999</v>
      </c>
      <c r="J341" t="s">
        <v>2</v>
      </c>
      <c r="K341">
        <v>1932.84917</v>
      </c>
      <c r="L341">
        <v>46.752453000000003</v>
      </c>
      <c r="M341" t="s">
        <v>3</v>
      </c>
      <c r="N341">
        <v>334.395959</v>
      </c>
      <c r="O341">
        <v>30.565163999999999</v>
      </c>
      <c r="P341" t="s">
        <v>4</v>
      </c>
      <c r="Q341">
        <v>8.5450160000000004</v>
      </c>
      <c r="R341">
        <v>0.44203500000000001</v>
      </c>
      <c r="S341" t="s">
        <v>5</v>
      </c>
      <c r="T341">
        <v>1492.9780909999999</v>
      </c>
      <c r="U341">
        <v>0.81809600000000005</v>
      </c>
      <c r="V341" t="s">
        <v>6</v>
      </c>
      <c r="W341">
        <v>5.2618479999999996</v>
      </c>
      <c r="X341">
        <v>0.394341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6.2218000000000002E-2</v>
      </c>
      <c r="AG341">
        <v>1E-4</v>
      </c>
      <c r="AH341" t="s">
        <v>10</v>
      </c>
      <c r="AI341">
        <v>0.93507399999999996</v>
      </c>
      <c r="AJ341">
        <v>6.7000000000000002E-5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388.27956899999998</v>
      </c>
      <c r="I342">
        <v>0.97327900000000001</v>
      </c>
      <c r="J342" t="s">
        <v>2</v>
      </c>
      <c r="K342">
        <v>368.743447</v>
      </c>
      <c r="L342">
        <v>0.861896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776.56513700000005</v>
      </c>
      <c r="I343">
        <v>3.8844789999999998</v>
      </c>
      <c r="J343" t="s">
        <v>2</v>
      </c>
      <c r="K343">
        <v>737.47245099999998</v>
      </c>
      <c r="L343">
        <v>3.434631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1164.829675</v>
      </c>
      <c r="I344">
        <v>8.5355899999999991</v>
      </c>
      <c r="J344" t="s">
        <v>2</v>
      </c>
      <c r="K344">
        <v>1106.213115</v>
      </c>
      <c r="L344">
        <v>7.6935729999999998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1553.125994</v>
      </c>
      <c r="I345">
        <v>15.004115000000001</v>
      </c>
      <c r="J345" t="s">
        <v>2</v>
      </c>
      <c r="K345">
        <v>1474.9708250000001</v>
      </c>
      <c r="L345">
        <v>13.469657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1941.4537379999999</v>
      </c>
      <c r="I346">
        <v>22.348323000000001</v>
      </c>
      <c r="J346" t="s">
        <v>2</v>
      </c>
      <c r="K346">
        <v>1843.762266</v>
      </c>
      <c r="L346">
        <v>20.143979999999999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2329.8001220000001</v>
      </c>
      <c r="I347">
        <v>31.298245000000001</v>
      </c>
      <c r="J347" t="s">
        <v>2</v>
      </c>
      <c r="K347">
        <v>2212.5550929999999</v>
      </c>
      <c r="L347">
        <v>28.364364999999999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2718.1346140000001</v>
      </c>
      <c r="I348">
        <v>42.177095000000001</v>
      </c>
      <c r="J348" t="s">
        <v>2</v>
      </c>
      <c r="K348">
        <v>2581.3460300000002</v>
      </c>
      <c r="L348">
        <v>38.088921999999997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3106.4975589999999</v>
      </c>
      <c r="I349">
        <v>54.691749000000002</v>
      </c>
      <c r="J349" t="s">
        <v>2</v>
      </c>
      <c r="K349">
        <v>2950.1441209999998</v>
      </c>
      <c r="L349">
        <v>49.328420000000001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3494.8304199999998</v>
      </c>
      <c r="I350">
        <v>69.191991000000002</v>
      </c>
      <c r="J350" t="s">
        <v>2</v>
      </c>
      <c r="K350">
        <v>3318.9496439999998</v>
      </c>
      <c r="L350">
        <v>62.112138999999999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3883.1710939999998</v>
      </c>
      <c r="I351">
        <v>85.108153000000001</v>
      </c>
      <c r="J351" t="s">
        <v>2</v>
      </c>
      <c r="K351">
        <v>3687.7492189999998</v>
      </c>
      <c r="L351">
        <v>76.477913000000001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4271.5265529999997</v>
      </c>
      <c r="I352">
        <v>102.743955</v>
      </c>
      <c r="J352" t="s">
        <v>2</v>
      </c>
      <c r="K352">
        <v>4056.5525779999998</v>
      </c>
      <c r="L352">
        <v>92.334643999999997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4659.8911719999996</v>
      </c>
      <c r="I353">
        <v>122.230155</v>
      </c>
      <c r="J353" t="s">
        <v>2</v>
      </c>
      <c r="K353">
        <v>4425.3598439999996</v>
      </c>
      <c r="L353">
        <v>109.701331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5048.2448629999999</v>
      </c>
      <c r="I354">
        <v>142.85619800000001</v>
      </c>
      <c r="J354" t="s">
        <v>2</v>
      </c>
      <c r="K354">
        <v>4794.1672559999997</v>
      </c>
      <c r="L354">
        <v>128.68324100000001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5436.5855080000001</v>
      </c>
      <c r="I355">
        <v>165.99916300000001</v>
      </c>
      <c r="J355" t="s">
        <v>2</v>
      </c>
      <c r="K355">
        <v>5162.9780860000001</v>
      </c>
      <c r="L355">
        <v>149.136607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5824.9198630000001</v>
      </c>
      <c r="I356">
        <v>190.213773</v>
      </c>
      <c r="J356" t="s">
        <v>2</v>
      </c>
      <c r="K356">
        <v>5531.7888480000001</v>
      </c>
      <c r="L356">
        <v>171.098905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6213.2825979999998</v>
      </c>
      <c r="I357">
        <v>216.22480400000001</v>
      </c>
      <c r="J357" t="s">
        <v>2</v>
      </c>
      <c r="K357">
        <v>5900.6009770000001</v>
      </c>
      <c r="L357">
        <v>194.611164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6601.6336430000001</v>
      </c>
      <c r="I358">
        <v>244.21197599999999</v>
      </c>
      <c r="J358" t="s">
        <v>2</v>
      </c>
      <c r="K358">
        <v>6269.4146479999999</v>
      </c>
      <c r="L358">
        <v>219.638554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6990.0010249999996</v>
      </c>
      <c r="I359">
        <v>274.50797799999998</v>
      </c>
      <c r="J359" t="s">
        <v>2</v>
      </c>
      <c r="K359">
        <v>6638.2318750000004</v>
      </c>
      <c r="L359">
        <v>246.156384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7378.363096</v>
      </c>
      <c r="I360">
        <v>306.16450300000002</v>
      </c>
      <c r="J360" t="s">
        <v>2</v>
      </c>
      <c r="K360">
        <v>7007.0511720000004</v>
      </c>
      <c r="L360">
        <v>274.32229100000001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7766.7398929999999</v>
      </c>
      <c r="I361">
        <v>339.70622300000002</v>
      </c>
      <c r="J361" t="s">
        <v>2</v>
      </c>
      <c r="K361">
        <v>7375.8747169999997</v>
      </c>
      <c r="L361">
        <v>303.88079800000003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99.877523999999994</v>
      </c>
      <c r="I362">
        <v>0.135627</v>
      </c>
      <c r="J362" t="s">
        <v>2</v>
      </c>
      <c r="K362">
        <v>76.589984999999999</v>
      </c>
      <c r="L362">
        <v>6.6053000000000001E-2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199.949061</v>
      </c>
      <c r="I363">
        <v>0.50304199999999999</v>
      </c>
      <c r="J363" t="s">
        <v>2</v>
      </c>
      <c r="K363">
        <v>153.17463699999999</v>
      </c>
      <c r="L363">
        <v>0.26362999999999998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300.05717800000002</v>
      </c>
      <c r="I364">
        <v>1.052583</v>
      </c>
      <c r="J364" t="s">
        <v>2</v>
      </c>
      <c r="K364">
        <v>229.75639200000001</v>
      </c>
      <c r="L364">
        <v>0.58877000000000002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400.133531</v>
      </c>
      <c r="I365">
        <v>1.893632</v>
      </c>
      <c r="J365" t="s">
        <v>2</v>
      </c>
      <c r="K365">
        <v>306.34287699999999</v>
      </c>
      <c r="L365">
        <v>1.0393870000000001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500.21349900000001</v>
      </c>
      <c r="I366">
        <v>2.8176369999999999</v>
      </c>
      <c r="J366" t="s">
        <v>2</v>
      </c>
      <c r="K366">
        <v>382.92727500000001</v>
      </c>
      <c r="L366">
        <v>1.629097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600.31857300000001</v>
      </c>
      <c r="I367">
        <v>4.0091409999999996</v>
      </c>
      <c r="J367" t="s">
        <v>2</v>
      </c>
      <c r="K367">
        <v>459.51761900000002</v>
      </c>
      <c r="L367">
        <v>2.35344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700.40043200000002</v>
      </c>
      <c r="I368">
        <v>5.5244049999999998</v>
      </c>
      <c r="J368" t="s">
        <v>2</v>
      </c>
      <c r="K368">
        <v>536.10611700000004</v>
      </c>
      <c r="L368">
        <v>3.2007509999999999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800.46562100000006</v>
      </c>
      <c r="I369">
        <v>7.3122280000000002</v>
      </c>
      <c r="J369" t="s">
        <v>2</v>
      </c>
      <c r="K369">
        <v>612.699386</v>
      </c>
      <c r="L369">
        <v>4.1807860000000003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900.53953899999999</v>
      </c>
      <c r="I370">
        <v>9.3436800000000009</v>
      </c>
      <c r="J370" t="s">
        <v>2</v>
      </c>
      <c r="K370">
        <v>689.29043799999999</v>
      </c>
      <c r="L370">
        <v>5.2990810000000002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1000.663228</v>
      </c>
      <c r="I371">
        <v>11.609334</v>
      </c>
      <c r="J371" t="s">
        <v>2</v>
      </c>
      <c r="K371">
        <v>765.88327900000002</v>
      </c>
      <c r="L371">
        <v>6.525976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1100.7734740000001</v>
      </c>
      <c r="I372">
        <v>14.076459</v>
      </c>
      <c r="J372" t="s">
        <v>2</v>
      </c>
      <c r="K372">
        <v>842.48065199999996</v>
      </c>
      <c r="L372">
        <v>7.9034139999999997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1200.8930620000001</v>
      </c>
      <c r="I373">
        <v>16.972875999999999</v>
      </c>
      <c r="J373" t="s">
        <v>2</v>
      </c>
      <c r="K373">
        <v>919.07696999999996</v>
      </c>
      <c r="L373">
        <v>9.4107920000000007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1300.984741</v>
      </c>
      <c r="I374">
        <v>19.905494000000001</v>
      </c>
      <c r="J374" t="s">
        <v>2</v>
      </c>
      <c r="K374">
        <v>995.675656</v>
      </c>
      <c r="L374">
        <v>11.029873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1401.087168</v>
      </c>
      <c r="I375">
        <v>22.890926</v>
      </c>
      <c r="J375" t="s">
        <v>2</v>
      </c>
      <c r="K375">
        <v>1072.2770680000001</v>
      </c>
      <c r="L375">
        <v>12.79504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1501.2001540000001</v>
      </c>
      <c r="I376">
        <v>26.209516000000001</v>
      </c>
      <c r="J376" t="s">
        <v>2</v>
      </c>
      <c r="K376">
        <v>1148.8769070000001</v>
      </c>
      <c r="L376">
        <v>14.686705999999999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1601.315928</v>
      </c>
      <c r="I377">
        <v>29.616793000000001</v>
      </c>
      <c r="J377" t="s">
        <v>2</v>
      </c>
      <c r="K377">
        <v>1225.4786939999999</v>
      </c>
      <c r="L377">
        <v>16.690923000000002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1701.4559469999999</v>
      </c>
      <c r="I378">
        <v>33.184472</v>
      </c>
      <c r="J378" t="s">
        <v>2</v>
      </c>
      <c r="K378">
        <v>1302.0834199999999</v>
      </c>
      <c r="L378">
        <v>18.828841000000001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1801.53791</v>
      </c>
      <c r="I379">
        <v>36.708419999999997</v>
      </c>
      <c r="J379" t="s">
        <v>2</v>
      </c>
      <c r="K379">
        <v>1378.6790840000001</v>
      </c>
      <c r="L379">
        <v>21.039235000000001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1901.6124150000001</v>
      </c>
      <c r="I380">
        <v>40.750312000000001</v>
      </c>
      <c r="J380" t="s">
        <v>2</v>
      </c>
      <c r="K380">
        <v>1455.2727319999999</v>
      </c>
      <c r="L380">
        <v>23.392192999999999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2001.694851</v>
      </c>
      <c r="I381">
        <v>44.888508000000002</v>
      </c>
      <c r="J381" t="s">
        <v>2</v>
      </c>
      <c r="K381">
        <v>1531.868181</v>
      </c>
      <c r="L381">
        <v>25.892481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97.55341</v>
      </c>
      <c r="I382">
        <v>5.4664999999999998E-2</v>
      </c>
      <c r="J382" t="s">
        <v>2</v>
      </c>
      <c r="K382">
        <v>74.389983000000001</v>
      </c>
      <c r="L382">
        <v>2.4600000000000002E-4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195.20783900000001</v>
      </c>
      <c r="I383">
        <v>0.12232999999999999</v>
      </c>
      <c r="J383" t="s">
        <v>2</v>
      </c>
      <c r="K383">
        <v>148.71633800000001</v>
      </c>
      <c r="L383">
        <v>6.8800000000000003E-4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292.82248099999998</v>
      </c>
      <c r="I384">
        <v>0.16552900000000001</v>
      </c>
      <c r="J384" t="s">
        <v>2</v>
      </c>
      <c r="K384">
        <v>223.044387</v>
      </c>
      <c r="L384">
        <v>1.2979999999999999E-3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390.480682</v>
      </c>
      <c r="I385">
        <v>0.19550300000000001</v>
      </c>
      <c r="J385" t="s">
        <v>2</v>
      </c>
      <c r="K385">
        <v>297.37725499999999</v>
      </c>
      <c r="L385">
        <v>2.1090000000000002E-3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488.17505799999998</v>
      </c>
      <c r="I386">
        <v>0.26247599999999999</v>
      </c>
      <c r="J386" t="s">
        <v>2</v>
      </c>
      <c r="K386">
        <v>371.71306600000003</v>
      </c>
      <c r="L386">
        <v>3.1489999999999999E-3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585.80443000000002</v>
      </c>
      <c r="I387">
        <v>0.30414999999999998</v>
      </c>
      <c r="J387" t="s">
        <v>2</v>
      </c>
      <c r="K387">
        <v>446.05400800000001</v>
      </c>
      <c r="L387">
        <v>4.5409999999999999E-3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683.42589799999996</v>
      </c>
      <c r="I388">
        <v>0.32518999999999998</v>
      </c>
      <c r="J388" t="s">
        <v>2</v>
      </c>
      <c r="K388">
        <v>520.396298</v>
      </c>
      <c r="L388">
        <v>5.7000000000000002E-3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781.05996300000004</v>
      </c>
      <c r="I389">
        <v>0.39742</v>
      </c>
      <c r="J389" t="s">
        <v>2</v>
      </c>
      <c r="K389">
        <v>594.74120200000004</v>
      </c>
      <c r="L389">
        <v>7.5960000000000003E-3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878.70928500000002</v>
      </c>
      <c r="I390">
        <v>0.49083700000000002</v>
      </c>
      <c r="J390" t="s">
        <v>2</v>
      </c>
      <c r="K390">
        <v>669.09060899999997</v>
      </c>
      <c r="L390">
        <v>9.2720000000000007E-3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976.34588900000006</v>
      </c>
      <c r="I391">
        <v>0.56872800000000001</v>
      </c>
      <c r="J391" t="s">
        <v>2</v>
      </c>
      <c r="K391">
        <v>743.43968099999995</v>
      </c>
      <c r="L391">
        <v>1.0721E-2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1073.979133</v>
      </c>
      <c r="I392">
        <v>0.65733900000000001</v>
      </c>
      <c r="J392" t="s">
        <v>2</v>
      </c>
      <c r="K392">
        <v>817.79332399999998</v>
      </c>
      <c r="L392">
        <v>1.2579E-2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1171.610911</v>
      </c>
      <c r="I393">
        <v>0.756359</v>
      </c>
      <c r="J393" t="s">
        <v>2</v>
      </c>
      <c r="K393">
        <v>892.14868799999999</v>
      </c>
      <c r="L393">
        <v>1.4279E-2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1269.2535640000001</v>
      </c>
      <c r="I394">
        <v>0.84001000000000003</v>
      </c>
      <c r="J394" t="s">
        <v>2</v>
      </c>
      <c r="K394">
        <v>966.50589600000001</v>
      </c>
      <c r="L394">
        <v>1.6421999999999999E-2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1366.918596</v>
      </c>
      <c r="I395">
        <v>0.94178899999999999</v>
      </c>
      <c r="J395" t="s">
        <v>2</v>
      </c>
      <c r="K395">
        <v>1040.863926</v>
      </c>
      <c r="L395">
        <v>1.8747E-2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1464.5549149999999</v>
      </c>
      <c r="I396">
        <v>1.0552649999999999</v>
      </c>
      <c r="J396" t="s">
        <v>2</v>
      </c>
      <c r="K396">
        <v>1115.2242719999999</v>
      </c>
      <c r="L396">
        <v>2.0981E-2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1562.1801170000001</v>
      </c>
      <c r="I397">
        <v>1.1927840000000001</v>
      </c>
      <c r="J397" t="s">
        <v>2</v>
      </c>
      <c r="K397">
        <v>1189.5853099999999</v>
      </c>
      <c r="L397">
        <v>2.3692999999999999E-2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1659.821267</v>
      </c>
      <c r="I398">
        <v>1.3654740000000001</v>
      </c>
      <c r="J398" t="s">
        <v>2</v>
      </c>
      <c r="K398">
        <v>1263.9513059999999</v>
      </c>
      <c r="L398">
        <v>2.6338E-2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1757.484819</v>
      </c>
      <c r="I399">
        <v>1.475428</v>
      </c>
      <c r="J399" t="s">
        <v>2</v>
      </c>
      <c r="K399">
        <v>1338.3161250000001</v>
      </c>
      <c r="L399">
        <v>2.9812999999999999E-2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1855.147412</v>
      </c>
      <c r="I400">
        <v>1.6236969999999999</v>
      </c>
      <c r="J400" t="s">
        <v>2</v>
      </c>
      <c r="K400">
        <v>1412.6844579999999</v>
      </c>
      <c r="L400">
        <v>3.3336999999999999E-2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1952.7937380000001</v>
      </c>
      <c r="I401">
        <v>1.829018</v>
      </c>
      <c r="J401" t="s">
        <v>2</v>
      </c>
      <c r="K401">
        <v>1487.052185</v>
      </c>
      <c r="L401">
        <v>3.6610999999999998E-2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218.51846399999999</v>
      </c>
      <c r="I402">
        <v>1.0673E-2</v>
      </c>
      <c r="J402" t="s">
        <v>2</v>
      </c>
      <c r="K402">
        <v>217.04283000000001</v>
      </c>
      <c r="L402">
        <v>1.3309999999999999E-3</v>
      </c>
      <c r="M402" t="s">
        <v>3</v>
      </c>
      <c r="N402">
        <v>21.996279999999999</v>
      </c>
      <c r="O402">
        <v>4.8999999999999998E-5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436.69362899999999</v>
      </c>
      <c r="I403">
        <v>0.114203</v>
      </c>
      <c r="J403" t="s">
        <v>2</v>
      </c>
      <c r="K403">
        <v>433.75217300000003</v>
      </c>
      <c r="L403">
        <v>5.1659999999999996E-3</v>
      </c>
      <c r="M403" t="s">
        <v>3</v>
      </c>
      <c r="N403">
        <v>43.992511999999998</v>
      </c>
      <c r="O403">
        <v>1.83E-4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654.84074599999997</v>
      </c>
      <c r="I404">
        <v>0.15659000000000001</v>
      </c>
      <c r="J404" t="s">
        <v>2</v>
      </c>
      <c r="K404">
        <v>650.42400299999997</v>
      </c>
      <c r="L404">
        <v>1.3609E-2</v>
      </c>
      <c r="M404" t="s">
        <v>3</v>
      </c>
      <c r="N404">
        <v>65.988342000000003</v>
      </c>
      <c r="O404">
        <v>4.3199999999999998E-4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872.93964500000004</v>
      </c>
      <c r="I405">
        <v>0.19666</v>
      </c>
      <c r="J405" t="s">
        <v>2</v>
      </c>
      <c r="K405">
        <v>867.07363899999996</v>
      </c>
      <c r="L405">
        <v>2.4140000000000002E-2</v>
      </c>
      <c r="M405" t="s">
        <v>3</v>
      </c>
      <c r="N405">
        <v>87.982952999999995</v>
      </c>
      <c r="O405">
        <v>8.3100000000000003E-4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1091.0444339999999</v>
      </c>
      <c r="I406">
        <v>0.28201500000000002</v>
      </c>
      <c r="J406" t="s">
        <v>2</v>
      </c>
      <c r="K406">
        <v>1083.703518</v>
      </c>
      <c r="L406">
        <v>3.7926000000000001E-2</v>
      </c>
      <c r="M406" t="s">
        <v>3</v>
      </c>
      <c r="N406">
        <v>109.979298</v>
      </c>
      <c r="O406">
        <v>1.354E-3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1309.100095</v>
      </c>
      <c r="I407">
        <v>0.35764600000000002</v>
      </c>
      <c r="J407" t="s">
        <v>2</v>
      </c>
      <c r="K407">
        <v>1300.31</v>
      </c>
      <c r="L407">
        <v>5.3360999999999999E-2</v>
      </c>
      <c r="M407" t="s">
        <v>3</v>
      </c>
      <c r="N407">
        <v>131.974784</v>
      </c>
      <c r="O407">
        <v>2.085E-3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1527.1517289999999</v>
      </c>
      <c r="I408">
        <v>0.422956</v>
      </c>
      <c r="J408" t="s">
        <v>2</v>
      </c>
      <c r="K408">
        <v>1516.9013769999999</v>
      </c>
      <c r="L408">
        <v>7.3263999999999996E-2</v>
      </c>
      <c r="M408" t="s">
        <v>3</v>
      </c>
      <c r="N408">
        <v>153.97046399999999</v>
      </c>
      <c r="O408">
        <v>2.9450000000000001E-3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1745.18813</v>
      </c>
      <c r="I409">
        <v>0.47816399999999998</v>
      </c>
      <c r="J409" t="s">
        <v>2</v>
      </c>
      <c r="K409">
        <v>1733.4789720000001</v>
      </c>
      <c r="L409">
        <v>9.2826000000000006E-2</v>
      </c>
      <c r="M409" t="s">
        <v>3</v>
      </c>
      <c r="N409">
        <v>175.96450300000001</v>
      </c>
      <c r="O409">
        <v>3.9750000000000002E-3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1963.230112</v>
      </c>
      <c r="I410">
        <v>0.58688099999999999</v>
      </c>
      <c r="J410" t="s">
        <v>2</v>
      </c>
      <c r="K410">
        <v>1950.039822</v>
      </c>
      <c r="L410">
        <v>0.118078</v>
      </c>
      <c r="M410" t="s">
        <v>3</v>
      </c>
      <c r="N410">
        <v>197.95958899999999</v>
      </c>
      <c r="O410">
        <v>5.2290000000000001E-3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2181.2609419999999</v>
      </c>
      <c r="I411">
        <v>0.72140700000000002</v>
      </c>
      <c r="J411" t="s">
        <v>2</v>
      </c>
      <c r="K411">
        <v>2166.5936670000001</v>
      </c>
      <c r="L411">
        <v>0.14851700000000001</v>
      </c>
      <c r="M411" t="s">
        <v>3</v>
      </c>
      <c r="N411">
        <v>219.95574199999999</v>
      </c>
      <c r="O411">
        <v>6.522E-3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2399.2663819999998</v>
      </c>
      <c r="I412">
        <v>0.88048899999999997</v>
      </c>
      <c r="J412" t="s">
        <v>2</v>
      </c>
      <c r="K412">
        <v>2383.1320209999999</v>
      </c>
      <c r="L412">
        <v>0.180149</v>
      </c>
      <c r="M412" t="s">
        <v>3</v>
      </c>
      <c r="N412">
        <v>241.95063500000001</v>
      </c>
      <c r="O412">
        <v>8.267E-3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2617.2644479999999</v>
      </c>
      <c r="I413">
        <v>1.0681020000000001</v>
      </c>
      <c r="J413" t="s">
        <v>2</v>
      </c>
      <c r="K413">
        <v>2599.6542380000001</v>
      </c>
      <c r="L413">
        <v>0.21435499999999999</v>
      </c>
      <c r="M413" t="s">
        <v>3</v>
      </c>
      <c r="N413">
        <v>263.94554199999999</v>
      </c>
      <c r="O413">
        <v>9.9579999999999998E-3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2835.234019</v>
      </c>
      <c r="I414">
        <v>1.2510939999999999</v>
      </c>
      <c r="J414" t="s">
        <v>2</v>
      </c>
      <c r="K414">
        <v>2816.1661570000001</v>
      </c>
      <c r="L414">
        <v>0.25611600000000001</v>
      </c>
      <c r="M414" t="s">
        <v>3</v>
      </c>
      <c r="N414">
        <v>285.94045</v>
      </c>
      <c r="O414">
        <v>1.1686999999999999E-2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3053.1668460000001</v>
      </c>
      <c r="I415">
        <v>1.4704820000000001</v>
      </c>
      <c r="J415" t="s">
        <v>2</v>
      </c>
      <c r="K415">
        <v>3032.6677930000001</v>
      </c>
      <c r="L415">
        <v>0.30050300000000002</v>
      </c>
      <c r="M415" t="s">
        <v>3</v>
      </c>
      <c r="N415">
        <v>307.935473</v>
      </c>
      <c r="O415">
        <v>1.3826E-2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3271.127461</v>
      </c>
      <c r="I416">
        <v>1.7042280000000001</v>
      </c>
      <c r="J416" t="s">
        <v>2</v>
      </c>
      <c r="K416">
        <v>3249.159971</v>
      </c>
      <c r="L416">
        <v>0.34885899999999997</v>
      </c>
      <c r="M416" t="s">
        <v>3</v>
      </c>
      <c r="N416">
        <v>329.93105500000001</v>
      </c>
      <c r="O416">
        <v>1.6292999999999998E-2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3489.070444</v>
      </c>
      <c r="I417">
        <v>1.9091610000000001</v>
      </c>
      <c r="J417" t="s">
        <v>2</v>
      </c>
      <c r="K417">
        <v>3465.646201</v>
      </c>
      <c r="L417">
        <v>0.40318799999999999</v>
      </c>
      <c r="M417" t="s">
        <v>3</v>
      </c>
      <c r="N417">
        <v>351.92660599999999</v>
      </c>
      <c r="O417">
        <v>1.8770999999999999E-2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3707.0264699999998</v>
      </c>
      <c r="I418">
        <v>2.1136629999999998</v>
      </c>
      <c r="J418" t="s">
        <v>2</v>
      </c>
      <c r="K418">
        <v>3682.1259770000001</v>
      </c>
      <c r="L418">
        <v>0.46366400000000002</v>
      </c>
      <c r="M418" t="s">
        <v>3</v>
      </c>
      <c r="N418">
        <v>373.92288000000002</v>
      </c>
      <c r="O418">
        <v>2.1864000000000001E-2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3924.965659</v>
      </c>
      <c r="I419">
        <v>2.3797730000000001</v>
      </c>
      <c r="J419" t="s">
        <v>2</v>
      </c>
      <c r="K419">
        <v>3898.5967970000002</v>
      </c>
      <c r="L419">
        <v>0.521953</v>
      </c>
      <c r="M419" t="s">
        <v>3</v>
      </c>
      <c r="N419">
        <v>395.91829999999999</v>
      </c>
      <c r="O419">
        <v>2.4924999999999999E-2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4142.8683689999998</v>
      </c>
      <c r="I420">
        <v>2.6327259999999999</v>
      </c>
      <c r="J420" t="s">
        <v>2</v>
      </c>
      <c r="K420">
        <v>4115.056133</v>
      </c>
      <c r="L420">
        <v>0.58440400000000003</v>
      </c>
      <c r="M420" t="s">
        <v>3</v>
      </c>
      <c r="N420">
        <v>417.91179399999999</v>
      </c>
      <c r="O420">
        <v>2.8313999999999999E-2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4360.7779490000003</v>
      </c>
      <c r="I421">
        <v>2.9409079999999999</v>
      </c>
      <c r="J421" t="s">
        <v>2</v>
      </c>
      <c r="K421">
        <v>4331.5072559999999</v>
      </c>
      <c r="L421">
        <v>0.64409400000000006</v>
      </c>
      <c r="M421" t="s">
        <v>3</v>
      </c>
      <c r="N421">
        <v>439.90518700000001</v>
      </c>
      <c r="O421">
        <v>3.1627000000000002E-2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102.23444000000001</v>
      </c>
      <c r="I422">
        <v>1.5776999999999999E-2</v>
      </c>
      <c r="J422" t="s">
        <v>2</v>
      </c>
      <c r="K422">
        <v>100.368004</v>
      </c>
      <c r="L422">
        <v>3.1500000000000001E-4</v>
      </c>
      <c r="M422" t="s">
        <v>3</v>
      </c>
      <c r="N422">
        <v>22.001352000000001</v>
      </c>
      <c r="O422">
        <v>1.9000000000000001E-5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204.34866</v>
      </c>
      <c r="I423">
        <v>4.6077E-2</v>
      </c>
      <c r="J423" t="s">
        <v>2</v>
      </c>
      <c r="K423">
        <v>200.66904</v>
      </c>
      <c r="L423">
        <v>8.3699999999999996E-4</v>
      </c>
      <c r="M423" t="s">
        <v>3</v>
      </c>
      <c r="N423">
        <v>44.002502999999997</v>
      </c>
      <c r="O423">
        <v>5.8E-5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306.47805699999998</v>
      </c>
      <c r="I424">
        <v>9.4345999999999999E-2</v>
      </c>
      <c r="J424" t="s">
        <v>2</v>
      </c>
      <c r="K424">
        <v>300.970753</v>
      </c>
      <c r="L424">
        <v>1.291E-3</v>
      </c>
      <c r="M424" t="s">
        <v>3</v>
      </c>
      <c r="N424">
        <v>66.003984000000003</v>
      </c>
      <c r="O424">
        <v>1E-4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408.597667</v>
      </c>
      <c r="I425">
        <v>0.14124</v>
      </c>
      <c r="J425" t="s">
        <v>2</v>
      </c>
      <c r="K425">
        <v>401.27849099999997</v>
      </c>
      <c r="L425">
        <v>2.2239999999999998E-3</v>
      </c>
      <c r="M425" t="s">
        <v>3</v>
      </c>
      <c r="N425">
        <v>88.005881000000002</v>
      </c>
      <c r="O425">
        <v>1.6899999999999999E-4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510.69993399999998</v>
      </c>
      <c r="I426">
        <v>0.18671399999999999</v>
      </c>
      <c r="J426" t="s">
        <v>2</v>
      </c>
      <c r="K426">
        <v>501.58939600000002</v>
      </c>
      <c r="L426">
        <v>3.493E-3</v>
      </c>
      <c r="M426" t="s">
        <v>3</v>
      </c>
      <c r="N426">
        <v>110.007458</v>
      </c>
      <c r="O426">
        <v>2.4399999999999999E-4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612.82085700000005</v>
      </c>
      <c r="I427">
        <v>0.28240999999999999</v>
      </c>
      <c r="J427" t="s">
        <v>2</v>
      </c>
      <c r="K427">
        <v>601.90125999999998</v>
      </c>
      <c r="L427">
        <v>4.8840000000000003E-3</v>
      </c>
      <c r="M427" t="s">
        <v>3</v>
      </c>
      <c r="N427">
        <v>132.00854000000001</v>
      </c>
      <c r="O427">
        <v>3.4499999999999998E-4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714.95237699999996</v>
      </c>
      <c r="I428">
        <v>0.38842599999999999</v>
      </c>
      <c r="J428" t="s">
        <v>2</v>
      </c>
      <c r="K428">
        <v>702.21785299999999</v>
      </c>
      <c r="L428">
        <v>6.6449999999999999E-3</v>
      </c>
      <c r="M428" t="s">
        <v>3</v>
      </c>
      <c r="N428">
        <v>154.010198</v>
      </c>
      <c r="O428">
        <v>4.6099999999999998E-4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817.05072800000005</v>
      </c>
      <c r="I429">
        <v>0.46426000000000001</v>
      </c>
      <c r="J429" t="s">
        <v>2</v>
      </c>
      <c r="K429">
        <v>802.53734499999996</v>
      </c>
      <c r="L429">
        <v>8.1620000000000009E-3</v>
      </c>
      <c r="M429" t="s">
        <v>3</v>
      </c>
      <c r="N429">
        <v>176.01199199999999</v>
      </c>
      <c r="O429">
        <v>5.2499999999999997E-4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919.16469800000004</v>
      </c>
      <c r="I430">
        <v>0.568963</v>
      </c>
      <c r="J430" t="s">
        <v>2</v>
      </c>
      <c r="K430">
        <v>902.85740599999997</v>
      </c>
      <c r="L430">
        <v>9.5989999999999999E-3</v>
      </c>
      <c r="M430" t="s">
        <v>3</v>
      </c>
      <c r="N430">
        <v>198.01322500000001</v>
      </c>
      <c r="O430">
        <v>6.4800000000000003E-4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1021.295255</v>
      </c>
      <c r="I431">
        <v>0.68588199999999999</v>
      </c>
      <c r="J431" t="s">
        <v>2</v>
      </c>
      <c r="K431">
        <v>1003.18229</v>
      </c>
      <c r="L431">
        <v>1.1246000000000001E-2</v>
      </c>
      <c r="M431" t="s">
        <v>3</v>
      </c>
      <c r="N431">
        <v>220.01497000000001</v>
      </c>
      <c r="O431">
        <v>7.5000000000000002E-4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1123.388972</v>
      </c>
      <c r="I432">
        <v>0.78744999999999998</v>
      </c>
      <c r="J432" t="s">
        <v>2</v>
      </c>
      <c r="K432">
        <v>1103.5098390000001</v>
      </c>
      <c r="L432">
        <v>1.3070999999999999E-2</v>
      </c>
      <c r="M432" t="s">
        <v>3</v>
      </c>
      <c r="N432">
        <v>242.01724899999999</v>
      </c>
      <c r="O432">
        <v>8.8400000000000002E-4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1225.484426</v>
      </c>
      <c r="I433">
        <v>0.85626800000000003</v>
      </c>
      <c r="J433" t="s">
        <v>2</v>
      </c>
      <c r="K433">
        <v>1203.8377909999999</v>
      </c>
      <c r="L433">
        <v>1.4546999999999999E-2</v>
      </c>
      <c r="M433" t="s">
        <v>3</v>
      </c>
      <c r="N433">
        <v>264.019609</v>
      </c>
      <c r="O433">
        <v>1.026E-3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1327.5903029999999</v>
      </c>
      <c r="I434">
        <v>1.0314719999999999</v>
      </c>
      <c r="J434" t="s">
        <v>2</v>
      </c>
      <c r="K434">
        <v>1304.1677950000001</v>
      </c>
      <c r="L434">
        <v>1.6674999999999999E-2</v>
      </c>
      <c r="M434" t="s">
        <v>3</v>
      </c>
      <c r="N434">
        <v>286.02072099999998</v>
      </c>
      <c r="O434">
        <v>1.163E-3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1429.671331</v>
      </c>
      <c r="I435">
        <v>1.177165</v>
      </c>
      <c r="J435" t="s">
        <v>2</v>
      </c>
      <c r="K435">
        <v>1404.4956910000001</v>
      </c>
      <c r="L435">
        <v>1.8796E-2</v>
      </c>
      <c r="M435" t="s">
        <v>3</v>
      </c>
      <c r="N435">
        <v>308.02082899999999</v>
      </c>
      <c r="O435">
        <v>1.2669999999999999E-3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1531.822224</v>
      </c>
      <c r="I436">
        <v>1.695049</v>
      </c>
      <c r="J436" t="s">
        <v>2</v>
      </c>
      <c r="K436">
        <v>1504.826562</v>
      </c>
      <c r="L436">
        <v>2.0801E-2</v>
      </c>
      <c r="M436" t="s">
        <v>3</v>
      </c>
      <c r="N436">
        <v>330.02192600000001</v>
      </c>
      <c r="O436">
        <v>1.4159999999999999E-3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1633.9359669999999</v>
      </c>
      <c r="I437">
        <v>1.8184370000000001</v>
      </c>
      <c r="J437" t="s">
        <v>2</v>
      </c>
      <c r="K437">
        <v>1605.1611499999999</v>
      </c>
      <c r="L437">
        <v>2.4954E-2</v>
      </c>
      <c r="M437" t="s">
        <v>3</v>
      </c>
      <c r="N437">
        <v>352.023212</v>
      </c>
      <c r="O437">
        <v>1.6080000000000001E-3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1736.0387350000001</v>
      </c>
      <c r="I438">
        <v>1.8944460000000001</v>
      </c>
      <c r="J438" t="s">
        <v>2</v>
      </c>
      <c r="K438">
        <v>1705.4950020000001</v>
      </c>
      <c r="L438">
        <v>2.7387000000000002E-2</v>
      </c>
      <c r="M438" t="s">
        <v>3</v>
      </c>
      <c r="N438">
        <v>374.024361</v>
      </c>
      <c r="O438">
        <v>1.7290000000000001E-3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1838.143853</v>
      </c>
      <c r="I439">
        <v>2.1006879999999999</v>
      </c>
      <c r="J439" t="s">
        <v>2</v>
      </c>
      <c r="K439">
        <v>1805.835415</v>
      </c>
      <c r="L439">
        <v>3.1091000000000001E-2</v>
      </c>
      <c r="M439" t="s">
        <v>3</v>
      </c>
      <c r="N439">
        <v>396.027242</v>
      </c>
      <c r="O439">
        <v>1.9480000000000001E-3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1940.255752</v>
      </c>
      <c r="I440">
        <v>2.2910249999999999</v>
      </c>
      <c r="J440" t="s">
        <v>2</v>
      </c>
      <c r="K440">
        <v>1906.1755470000001</v>
      </c>
      <c r="L440">
        <v>3.4190999999999999E-2</v>
      </c>
      <c r="M440" t="s">
        <v>3</v>
      </c>
      <c r="N440">
        <v>418.02830999999998</v>
      </c>
      <c r="O440">
        <v>2.0470000000000002E-3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2042.3737599999999</v>
      </c>
      <c r="I441">
        <v>2.4864709999999999</v>
      </c>
      <c r="J441" t="s">
        <v>2</v>
      </c>
      <c r="K441">
        <v>2006.5171849999999</v>
      </c>
      <c r="L441">
        <v>3.7525999999999997E-2</v>
      </c>
      <c r="M441" t="s">
        <v>3</v>
      </c>
      <c r="N441">
        <v>440.02979900000003</v>
      </c>
      <c r="O441">
        <v>2.2190000000000001E-3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  <row r="702" spans="1:39" x14ac:dyDescent="0.25">
      <c r="A702" t="s">
        <v>13</v>
      </c>
      <c r="B702">
        <v>1</v>
      </c>
      <c r="C702">
        <v>25</v>
      </c>
      <c r="D702" t="s">
        <v>0</v>
      </c>
      <c r="E702">
        <v>0</v>
      </c>
      <c r="F702">
        <v>0</v>
      </c>
      <c r="G702" t="s">
        <v>1</v>
      </c>
      <c r="H702">
        <v>0</v>
      </c>
      <c r="I702">
        <v>0</v>
      </c>
      <c r="J702" t="s">
        <v>2</v>
      </c>
      <c r="K702">
        <v>0</v>
      </c>
      <c r="L702">
        <v>0</v>
      </c>
      <c r="M702" t="s">
        <v>3</v>
      </c>
      <c r="N702">
        <v>0</v>
      </c>
      <c r="O702">
        <v>0</v>
      </c>
      <c r="P702" t="s">
        <v>4</v>
      </c>
      <c r="Q702">
        <v>0</v>
      </c>
      <c r="R702">
        <v>0</v>
      </c>
      <c r="S702" t="s">
        <v>5</v>
      </c>
      <c r="T702">
        <v>0</v>
      </c>
      <c r="U702">
        <v>0</v>
      </c>
      <c r="V702" t="s">
        <v>6</v>
      </c>
      <c r="W702">
        <v>0</v>
      </c>
      <c r="X702">
        <v>0</v>
      </c>
      <c r="Y702" t="s">
        <v>7</v>
      </c>
      <c r="Z702">
        <v>0</v>
      </c>
      <c r="AA702">
        <v>0</v>
      </c>
      <c r="AB702" t="s">
        <v>8</v>
      </c>
      <c r="AC702">
        <v>0</v>
      </c>
      <c r="AD702">
        <v>0</v>
      </c>
      <c r="AE702" t="s">
        <v>9</v>
      </c>
      <c r="AF702">
        <v>0</v>
      </c>
      <c r="AG702">
        <v>0</v>
      </c>
      <c r="AH702" t="s">
        <v>10</v>
      </c>
      <c r="AI702">
        <v>0</v>
      </c>
      <c r="AJ702">
        <v>0</v>
      </c>
      <c r="AK702" t="s">
        <v>11</v>
      </c>
      <c r="AL702">
        <v>0</v>
      </c>
      <c r="AM702">
        <v>0</v>
      </c>
    </row>
    <row r="703" spans="1:39" x14ac:dyDescent="0.25">
      <c r="A703" t="s">
        <v>13</v>
      </c>
      <c r="B703">
        <v>2</v>
      </c>
      <c r="C703">
        <v>50</v>
      </c>
      <c r="D703" t="s">
        <v>0</v>
      </c>
      <c r="E703">
        <v>0</v>
      </c>
      <c r="F703">
        <v>0</v>
      </c>
      <c r="G703" t="s">
        <v>1</v>
      </c>
      <c r="H703">
        <v>0</v>
      </c>
      <c r="I703">
        <v>0</v>
      </c>
      <c r="J703" t="s">
        <v>2</v>
      </c>
      <c r="K703">
        <v>0</v>
      </c>
      <c r="L703">
        <v>0</v>
      </c>
      <c r="M703" t="s">
        <v>3</v>
      </c>
      <c r="N703">
        <v>0</v>
      </c>
      <c r="O703">
        <v>0</v>
      </c>
      <c r="P703" t="s">
        <v>4</v>
      </c>
      <c r="Q703">
        <v>0</v>
      </c>
      <c r="R703">
        <v>0</v>
      </c>
      <c r="S703" t="s">
        <v>5</v>
      </c>
      <c r="T703">
        <v>0</v>
      </c>
      <c r="U703">
        <v>0</v>
      </c>
      <c r="V703" t="s">
        <v>6</v>
      </c>
      <c r="W703">
        <v>0</v>
      </c>
      <c r="X703">
        <v>0</v>
      </c>
      <c r="Y703" t="s">
        <v>7</v>
      </c>
      <c r="Z703">
        <v>0</v>
      </c>
      <c r="AA703">
        <v>0</v>
      </c>
      <c r="AB703" t="s">
        <v>8</v>
      </c>
      <c r="AC703">
        <v>0</v>
      </c>
      <c r="AD703">
        <v>0</v>
      </c>
      <c r="AE703" t="s">
        <v>9</v>
      </c>
      <c r="AF703">
        <v>0</v>
      </c>
      <c r="AG703">
        <v>0</v>
      </c>
      <c r="AH703" t="s">
        <v>10</v>
      </c>
      <c r="AI703">
        <v>0</v>
      </c>
      <c r="AJ703">
        <v>0</v>
      </c>
      <c r="AK703" t="s">
        <v>11</v>
      </c>
      <c r="AL703">
        <v>0</v>
      </c>
      <c r="AM703">
        <v>0</v>
      </c>
    </row>
    <row r="704" spans="1:39" x14ac:dyDescent="0.25">
      <c r="A704" t="s">
        <v>13</v>
      </c>
      <c r="B704">
        <v>3</v>
      </c>
      <c r="C704">
        <v>75</v>
      </c>
      <c r="D704" t="s">
        <v>0</v>
      </c>
      <c r="E704">
        <v>0</v>
      </c>
      <c r="F704">
        <v>0</v>
      </c>
      <c r="G704" t="s">
        <v>1</v>
      </c>
      <c r="H704">
        <v>0</v>
      </c>
      <c r="I704">
        <v>0</v>
      </c>
      <c r="J704" t="s">
        <v>2</v>
      </c>
      <c r="K704">
        <v>0</v>
      </c>
      <c r="L704">
        <v>0</v>
      </c>
      <c r="M704" t="s">
        <v>3</v>
      </c>
      <c r="N704">
        <v>0</v>
      </c>
      <c r="O704">
        <v>0</v>
      </c>
      <c r="P704" t="s">
        <v>4</v>
      </c>
      <c r="Q704">
        <v>0</v>
      </c>
      <c r="R704">
        <v>0</v>
      </c>
      <c r="S704" t="s">
        <v>5</v>
      </c>
      <c r="T704">
        <v>0</v>
      </c>
      <c r="U704">
        <v>0</v>
      </c>
      <c r="V704" t="s">
        <v>6</v>
      </c>
      <c r="W704">
        <v>0</v>
      </c>
      <c r="X704">
        <v>0</v>
      </c>
      <c r="Y704" t="s">
        <v>7</v>
      </c>
      <c r="Z704">
        <v>0</v>
      </c>
      <c r="AA704">
        <v>0</v>
      </c>
      <c r="AB704" t="s">
        <v>8</v>
      </c>
      <c r="AC704">
        <v>0</v>
      </c>
      <c r="AD704">
        <v>0</v>
      </c>
      <c r="AE704" t="s">
        <v>9</v>
      </c>
      <c r="AF704">
        <v>0</v>
      </c>
      <c r="AG704">
        <v>0</v>
      </c>
      <c r="AH704" t="s">
        <v>10</v>
      </c>
      <c r="AI704">
        <v>0</v>
      </c>
      <c r="AJ704">
        <v>0</v>
      </c>
      <c r="AK704" t="s">
        <v>11</v>
      </c>
      <c r="AL704">
        <v>0</v>
      </c>
      <c r="AM704">
        <v>0</v>
      </c>
    </row>
    <row r="705" spans="1:39" x14ac:dyDescent="0.25">
      <c r="A705" t="s">
        <v>13</v>
      </c>
      <c r="B705">
        <v>4</v>
      </c>
      <c r="C705">
        <v>100</v>
      </c>
      <c r="D705" t="s">
        <v>0</v>
      </c>
      <c r="E705">
        <v>0</v>
      </c>
      <c r="F705">
        <v>0</v>
      </c>
      <c r="G705" t="s">
        <v>1</v>
      </c>
      <c r="H705">
        <v>0</v>
      </c>
      <c r="I705">
        <v>0</v>
      </c>
      <c r="J705" t="s">
        <v>2</v>
      </c>
      <c r="K705">
        <v>0</v>
      </c>
      <c r="L705">
        <v>0</v>
      </c>
      <c r="M705" t="s">
        <v>3</v>
      </c>
      <c r="N705">
        <v>0</v>
      </c>
      <c r="O705">
        <v>0</v>
      </c>
      <c r="P705" t="s">
        <v>4</v>
      </c>
      <c r="Q705">
        <v>0</v>
      </c>
      <c r="R705">
        <v>0</v>
      </c>
      <c r="S705" t="s">
        <v>5</v>
      </c>
      <c r="T705">
        <v>0</v>
      </c>
      <c r="U705">
        <v>0</v>
      </c>
      <c r="V705" t="s">
        <v>6</v>
      </c>
      <c r="W705">
        <v>0</v>
      </c>
      <c r="X705">
        <v>0</v>
      </c>
      <c r="Y705" t="s">
        <v>7</v>
      </c>
      <c r="Z705">
        <v>0</v>
      </c>
      <c r="AA705">
        <v>0</v>
      </c>
      <c r="AB705" t="s">
        <v>8</v>
      </c>
      <c r="AC705">
        <v>0</v>
      </c>
      <c r="AD705">
        <v>0</v>
      </c>
      <c r="AE705" t="s">
        <v>9</v>
      </c>
      <c r="AF705">
        <v>0</v>
      </c>
      <c r="AG705">
        <v>0</v>
      </c>
      <c r="AH705" t="s">
        <v>10</v>
      </c>
      <c r="AI705">
        <v>0</v>
      </c>
      <c r="AJ705">
        <v>0</v>
      </c>
      <c r="AK705" t="s">
        <v>11</v>
      </c>
      <c r="AL705">
        <v>0</v>
      </c>
      <c r="AM705">
        <v>0</v>
      </c>
    </row>
    <row r="706" spans="1:39" x14ac:dyDescent="0.25">
      <c r="A706" t="s">
        <v>13</v>
      </c>
      <c r="B706">
        <v>5</v>
      </c>
      <c r="C706">
        <v>125</v>
      </c>
      <c r="D706" t="s">
        <v>0</v>
      </c>
      <c r="E706">
        <v>0</v>
      </c>
      <c r="F706">
        <v>0</v>
      </c>
      <c r="G706" t="s">
        <v>1</v>
      </c>
      <c r="H706">
        <v>0</v>
      </c>
      <c r="I706">
        <v>0</v>
      </c>
      <c r="J706" t="s">
        <v>2</v>
      </c>
      <c r="K706">
        <v>0</v>
      </c>
      <c r="L706">
        <v>0</v>
      </c>
      <c r="M706" t="s">
        <v>3</v>
      </c>
      <c r="N706">
        <v>0</v>
      </c>
      <c r="O706">
        <v>0</v>
      </c>
      <c r="P706" t="s">
        <v>4</v>
      </c>
      <c r="Q706">
        <v>0</v>
      </c>
      <c r="R706">
        <v>0</v>
      </c>
      <c r="S706" t="s">
        <v>5</v>
      </c>
      <c r="T706">
        <v>0</v>
      </c>
      <c r="U706">
        <v>0</v>
      </c>
      <c r="V706" t="s">
        <v>6</v>
      </c>
      <c r="W706">
        <v>0</v>
      </c>
      <c r="X706">
        <v>0</v>
      </c>
      <c r="Y706" t="s">
        <v>7</v>
      </c>
      <c r="Z706">
        <v>0</v>
      </c>
      <c r="AA706">
        <v>0</v>
      </c>
      <c r="AB706" t="s">
        <v>8</v>
      </c>
      <c r="AC706">
        <v>0</v>
      </c>
      <c r="AD706">
        <v>0</v>
      </c>
      <c r="AE706" t="s">
        <v>9</v>
      </c>
      <c r="AF706">
        <v>0</v>
      </c>
      <c r="AG706">
        <v>0</v>
      </c>
      <c r="AH706" t="s">
        <v>10</v>
      </c>
      <c r="AI706">
        <v>0</v>
      </c>
      <c r="AJ706">
        <v>0</v>
      </c>
      <c r="AK706" t="s">
        <v>11</v>
      </c>
      <c r="AL706">
        <v>0</v>
      </c>
      <c r="AM706">
        <v>0</v>
      </c>
    </row>
    <row r="707" spans="1:39" x14ac:dyDescent="0.25">
      <c r="A707" t="s">
        <v>13</v>
      </c>
      <c r="B707">
        <v>6</v>
      </c>
      <c r="C707">
        <v>150</v>
      </c>
      <c r="D707" t="s">
        <v>0</v>
      </c>
      <c r="E707">
        <v>0</v>
      </c>
      <c r="F707">
        <v>0</v>
      </c>
      <c r="G707" t="s">
        <v>1</v>
      </c>
      <c r="H707">
        <v>0</v>
      </c>
      <c r="I707">
        <v>0</v>
      </c>
      <c r="J707" t="s">
        <v>2</v>
      </c>
      <c r="K707">
        <v>0</v>
      </c>
      <c r="L707">
        <v>0</v>
      </c>
      <c r="M707" t="s">
        <v>3</v>
      </c>
      <c r="N707">
        <v>0</v>
      </c>
      <c r="O707">
        <v>0</v>
      </c>
      <c r="P707" t="s">
        <v>4</v>
      </c>
      <c r="Q707">
        <v>0</v>
      </c>
      <c r="R707">
        <v>0</v>
      </c>
      <c r="S707" t="s">
        <v>5</v>
      </c>
      <c r="T707">
        <v>0</v>
      </c>
      <c r="U707">
        <v>0</v>
      </c>
      <c r="V707" t="s">
        <v>6</v>
      </c>
      <c r="W707">
        <v>0</v>
      </c>
      <c r="X707">
        <v>0</v>
      </c>
      <c r="Y707" t="s">
        <v>7</v>
      </c>
      <c r="Z707">
        <v>0</v>
      </c>
      <c r="AA707">
        <v>0</v>
      </c>
      <c r="AB707" t="s">
        <v>8</v>
      </c>
      <c r="AC707">
        <v>0</v>
      </c>
      <c r="AD707">
        <v>0</v>
      </c>
      <c r="AE707" t="s">
        <v>9</v>
      </c>
      <c r="AF707">
        <v>0</v>
      </c>
      <c r="AG707">
        <v>0</v>
      </c>
      <c r="AH707" t="s">
        <v>10</v>
      </c>
      <c r="AI707">
        <v>0</v>
      </c>
      <c r="AJ707">
        <v>0</v>
      </c>
      <c r="AK707" t="s">
        <v>11</v>
      </c>
      <c r="AL707">
        <v>0</v>
      </c>
      <c r="AM707">
        <v>0</v>
      </c>
    </row>
    <row r="708" spans="1:39" x14ac:dyDescent="0.25">
      <c r="A708" t="s">
        <v>13</v>
      </c>
      <c r="B708">
        <v>7</v>
      </c>
      <c r="C708">
        <v>175</v>
      </c>
      <c r="D708" t="s">
        <v>0</v>
      </c>
      <c r="E708">
        <v>0</v>
      </c>
      <c r="F708">
        <v>0</v>
      </c>
      <c r="G708" t="s">
        <v>1</v>
      </c>
      <c r="H708">
        <v>0</v>
      </c>
      <c r="I708">
        <v>0</v>
      </c>
      <c r="J708" t="s">
        <v>2</v>
      </c>
      <c r="K708">
        <v>0</v>
      </c>
      <c r="L708">
        <v>0</v>
      </c>
      <c r="M708" t="s">
        <v>3</v>
      </c>
      <c r="N708">
        <v>0</v>
      </c>
      <c r="O708">
        <v>0</v>
      </c>
      <c r="P708" t="s">
        <v>4</v>
      </c>
      <c r="Q708">
        <v>0</v>
      </c>
      <c r="R708">
        <v>0</v>
      </c>
      <c r="S708" t="s">
        <v>5</v>
      </c>
      <c r="T708">
        <v>0</v>
      </c>
      <c r="U708">
        <v>0</v>
      </c>
      <c r="V708" t="s">
        <v>6</v>
      </c>
      <c r="W708">
        <v>0</v>
      </c>
      <c r="X708">
        <v>0</v>
      </c>
      <c r="Y708" t="s">
        <v>7</v>
      </c>
      <c r="Z708">
        <v>0</v>
      </c>
      <c r="AA708">
        <v>0</v>
      </c>
      <c r="AB708" t="s">
        <v>8</v>
      </c>
      <c r="AC708">
        <v>0</v>
      </c>
      <c r="AD708">
        <v>0</v>
      </c>
      <c r="AE708" t="s">
        <v>9</v>
      </c>
      <c r="AF708">
        <v>0</v>
      </c>
      <c r="AG708">
        <v>0</v>
      </c>
      <c r="AH708" t="s">
        <v>10</v>
      </c>
      <c r="AI708">
        <v>0</v>
      </c>
      <c r="AJ708">
        <v>0</v>
      </c>
      <c r="AK708" t="s">
        <v>11</v>
      </c>
      <c r="AL708">
        <v>0</v>
      </c>
      <c r="AM708">
        <v>0</v>
      </c>
    </row>
    <row r="709" spans="1:39" x14ac:dyDescent="0.25">
      <c r="A709" t="s">
        <v>13</v>
      </c>
      <c r="B709">
        <v>8</v>
      </c>
      <c r="C709">
        <v>200</v>
      </c>
      <c r="D709" t="s">
        <v>0</v>
      </c>
      <c r="E709">
        <v>0</v>
      </c>
      <c r="F709">
        <v>0</v>
      </c>
      <c r="G709" t="s">
        <v>1</v>
      </c>
      <c r="H709">
        <v>0</v>
      </c>
      <c r="I709">
        <v>0</v>
      </c>
      <c r="J709" t="s">
        <v>2</v>
      </c>
      <c r="K709">
        <v>0</v>
      </c>
      <c r="L709">
        <v>0</v>
      </c>
      <c r="M709" t="s">
        <v>3</v>
      </c>
      <c r="N709">
        <v>0</v>
      </c>
      <c r="O709">
        <v>0</v>
      </c>
      <c r="P709" t="s">
        <v>4</v>
      </c>
      <c r="Q709">
        <v>0</v>
      </c>
      <c r="R709">
        <v>0</v>
      </c>
      <c r="S709" t="s">
        <v>5</v>
      </c>
      <c r="T709">
        <v>0</v>
      </c>
      <c r="U709">
        <v>0</v>
      </c>
      <c r="V709" t="s">
        <v>6</v>
      </c>
      <c r="W709">
        <v>0</v>
      </c>
      <c r="X709">
        <v>0</v>
      </c>
      <c r="Y709" t="s">
        <v>7</v>
      </c>
      <c r="Z709">
        <v>0</v>
      </c>
      <c r="AA709">
        <v>0</v>
      </c>
      <c r="AB709" t="s">
        <v>8</v>
      </c>
      <c r="AC709">
        <v>0</v>
      </c>
      <c r="AD709">
        <v>0</v>
      </c>
      <c r="AE709" t="s">
        <v>9</v>
      </c>
      <c r="AF709">
        <v>0</v>
      </c>
      <c r="AG709">
        <v>0</v>
      </c>
      <c r="AH709" t="s">
        <v>10</v>
      </c>
      <c r="AI709">
        <v>0</v>
      </c>
      <c r="AJ709">
        <v>0</v>
      </c>
      <c r="AK709" t="s">
        <v>11</v>
      </c>
      <c r="AL709">
        <v>0</v>
      </c>
      <c r="AM709">
        <v>0</v>
      </c>
    </row>
    <row r="710" spans="1:39" x14ac:dyDescent="0.25">
      <c r="A710" t="s">
        <v>13</v>
      </c>
      <c r="B710">
        <v>9</v>
      </c>
      <c r="C710">
        <v>225</v>
      </c>
      <c r="D710" t="s">
        <v>0</v>
      </c>
      <c r="E710">
        <v>0</v>
      </c>
      <c r="F710">
        <v>0</v>
      </c>
      <c r="G710" t="s">
        <v>1</v>
      </c>
      <c r="H710">
        <v>0</v>
      </c>
      <c r="I710">
        <v>0</v>
      </c>
      <c r="J710" t="s">
        <v>2</v>
      </c>
      <c r="K710">
        <v>0</v>
      </c>
      <c r="L710">
        <v>0</v>
      </c>
      <c r="M710" t="s">
        <v>3</v>
      </c>
      <c r="N710">
        <v>0</v>
      </c>
      <c r="O710">
        <v>0</v>
      </c>
      <c r="P710" t="s">
        <v>4</v>
      </c>
      <c r="Q710">
        <v>0</v>
      </c>
      <c r="R710">
        <v>0</v>
      </c>
      <c r="S710" t="s">
        <v>5</v>
      </c>
      <c r="T710">
        <v>0</v>
      </c>
      <c r="U710">
        <v>0</v>
      </c>
      <c r="V710" t="s">
        <v>6</v>
      </c>
      <c r="W710">
        <v>0</v>
      </c>
      <c r="X710">
        <v>0</v>
      </c>
      <c r="Y710" t="s">
        <v>7</v>
      </c>
      <c r="Z710">
        <v>0</v>
      </c>
      <c r="AA710">
        <v>0</v>
      </c>
      <c r="AB710" t="s">
        <v>8</v>
      </c>
      <c r="AC710">
        <v>0</v>
      </c>
      <c r="AD710">
        <v>0</v>
      </c>
      <c r="AE710" t="s">
        <v>9</v>
      </c>
      <c r="AF710">
        <v>0</v>
      </c>
      <c r="AG710">
        <v>0</v>
      </c>
      <c r="AH710" t="s">
        <v>10</v>
      </c>
      <c r="AI710">
        <v>0</v>
      </c>
      <c r="AJ710">
        <v>0</v>
      </c>
      <c r="AK710" t="s">
        <v>11</v>
      </c>
      <c r="AL710">
        <v>0</v>
      </c>
      <c r="AM710">
        <v>0</v>
      </c>
    </row>
    <row r="711" spans="1:39" x14ac:dyDescent="0.25">
      <c r="A711" t="s">
        <v>13</v>
      </c>
      <c r="B711">
        <v>10</v>
      </c>
      <c r="C711">
        <v>250</v>
      </c>
      <c r="D711" t="s">
        <v>0</v>
      </c>
      <c r="E711">
        <v>0</v>
      </c>
      <c r="F711">
        <v>0</v>
      </c>
      <c r="G711" t="s">
        <v>1</v>
      </c>
      <c r="H711">
        <v>0</v>
      </c>
      <c r="I711">
        <v>0</v>
      </c>
      <c r="J711" t="s">
        <v>2</v>
      </c>
      <c r="K711">
        <v>0</v>
      </c>
      <c r="L711">
        <v>0</v>
      </c>
      <c r="M711" t="s">
        <v>3</v>
      </c>
      <c r="N711">
        <v>0</v>
      </c>
      <c r="O711">
        <v>0</v>
      </c>
      <c r="P711" t="s">
        <v>4</v>
      </c>
      <c r="Q711">
        <v>0</v>
      </c>
      <c r="R711">
        <v>0</v>
      </c>
      <c r="S711" t="s">
        <v>5</v>
      </c>
      <c r="T711">
        <v>0</v>
      </c>
      <c r="U711">
        <v>0</v>
      </c>
      <c r="V711" t="s">
        <v>6</v>
      </c>
      <c r="W711">
        <v>0</v>
      </c>
      <c r="X711">
        <v>0</v>
      </c>
      <c r="Y711" t="s">
        <v>7</v>
      </c>
      <c r="Z711">
        <v>0</v>
      </c>
      <c r="AA711">
        <v>0</v>
      </c>
      <c r="AB711" t="s">
        <v>8</v>
      </c>
      <c r="AC711">
        <v>0</v>
      </c>
      <c r="AD711">
        <v>0</v>
      </c>
      <c r="AE711" t="s">
        <v>9</v>
      </c>
      <c r="AF711">
        <v>0</v>
      </c>
      <c r="AG711">
        <v>0</v>
      </c>
      <c r="AH711" t="s">
        <v>10</v>
      </c>
      <c r="AI711">
        <v>0</v>
      </c>
      <c r="AJ711">
        <v>0</v>
      </c>
      <c r="AK711" t="s">
        <v>11</v>
      </c>
      <c r="AL711">
        <v>0</v>
      </c>
      <c r="AM711">
        <v>0</v>
      </c>
    </row>
    <row r="712" spans="1:39" x14ac:dyDescent="0.25">
      <c r="A712" t="s">
        <v>13</v>
      </c>
      <c r="B712">
        <v>11</v>
      </c>
      <c r="C712">
        <v>275</v>
      </c>
      <c r="D712" t="s">
        <v>0</v>
      </c>
      <c r="E712">
        <v>0</v>
      </c>
      <c r="F712">
        <v>0</v>
      </c>
      <c r="G712" t="s">
        <v>1</v>
      </c>
      <c r="H712">
        <v>0</v>
      </c>
      <c r="I712">
        <v>0</v>
      </c>
      <c r="J712" t="s">
        <v>2</v>
      </c>
      <c r="K712">
        <v>0</v>
      </c>
      <c r="L712">
        <v>0</v>
      </c>
      <c r="M712" t="s">
        <v>3</v>
      </c>
      <c r="N712">
        <v>0</v>
      </c>
      <c r="O712">
        <v>0</v>
      </c>
      <c r="P712" t="s">
        <v>4</v>
      </c>
      <c r="Q712">
        <v>0</v>
      </c>
      <c r="R712">
        <v>0</v>
      </c>
      <c r="S712" t="s">
        <v>5</v>
      </c>
      <c r="T712">
        <v>0</v>
      </c>
      <c r="U712">
        <v>0</v>
      </c>
      <c r="V712" t="s">
        <v>6</v>
      </c>
      <c r="W712">
        <v>0</v>
      </c>
      <c r="X712">
        <v>0</v>
      </c>
      <c r="Y712" t="s">
        <v>7</v>
      </c>
      <c r="Z712">
        <v>0</v>
      </c>
      <c r="AA712">
        <v>0</v>
      </c>
      <c r="AB712" t="s">
        <v>8</v>
      </c>
      <c r="AC712">
        <v>0</v>
      </c>
      <c r="AD712">
        <v>0</v>
      </c>
      <c r="AE712" t="s">
        <v>9</v>
      </c>
      <c r="AF712">
        <v>0</v>
      </c>
      <c r="AG712">
        <v>0</v>
      </c>
      <c r="AH712" t="s">
        <v>10</v>
      </c>
      <c r="AI712">
        <v>0</v>
      </c>
      <c r="AJ712">
        <v>0</v>
      </c>
      <c r="AK712" t="s">
        <v>11</v>
      </c>
      <c r="AL712">
        <v>0</v>
      </c>
      <c r="AM712">
        <v>0</v>
      </c>
    </row>
    <row r="713" spans="1:39" x14ac:dyDescent="0.25">
      <c r="A713" t="s">
        <v>13</v>
      </c>
      <c r="B713">
        <v>12</v>
      </c>
      <c r="C713">
        <v>300</v>
      </c>
      <c r="D713" t="s">
        <v>0</v>
      </c>
      <c r="E713">
        <v>0</v>
      </c>
      <c r="F713">
        <v>0</v>
      </c>
      <c r="G713" t="s">
        <v>1</v>
      </c>
      <c r="H713">
        <v>0</v>
      </c>
      <c r="I713">
        <v>0</v>
      </c>
      <c r="J713" t="s">
        <v>2</v>
      </c>
      <c r="K713">
        <v>0</v>
      </c>
      <c r="L713">
        <v>0</v>
      </c>
      <c r="M713" t="s">
        <v>3</v>
      </c>
      <c r="N713">
        <v>0</v>
      </c>
      <c r="O713">
        <v>0</v>
      </c>
      <c r="P713" t="s">
        <v>4</v>
      </c>
      <c r="Q713">
        <v>0</v>
      </c>
      <c r="R713">
        <v>0</v>
      </c>
      <c r="S713" t="s">
        <v>5</v>
      </c>
      <c r="T713">
        <v>0</v>
      </c>
      <c r="U713">
        <v>0</v>
      </c>
      <c r="V713" t="s">
        <v>6</v>
      </c>
      <c r="W713">
        <v>0</v>
      </c>
      <c r="X713">
        <v>0</v>
      </c>
      <c r="Y713" t="s">
        <v>7</v>
      </c>
      <c r="Z713">
        <v>0</v>
      </c>
      <c r="AA713">
        <v>0</v>
      </c>
      <c r="AB713" t="s">
        <v>8</v>
      </c>
      <c r="AC713">
        <v>0</v>
      </c>
      <c r="AD713">
        <v>0</v>
      </c>
      <c r="AE713" t="s">
        <v>9</v>
      </c>
      <c r="AF713">
        <v>0</v>
      </c>
      <c r="AG713">
        <v>0</v>
      </c>
      <c r="AH713" t="s">
        <v>10</v>
      </c>
      <c r="AI713">
        <v>0</v>
      </c>
      <c r="AJ713">
        <v>0</v>
      </c>
      <c r="AK713" t="s">
        <v>11</v>
      </c>
      <c r="AL713">
        <v>0</v>
      </c>
      <c r="AM713">
        <v>0</v>
      </c>
    </row>
    <row r="714" spans="1:39" x14ac:dyDescent="0.25">
      <c r="A714" t="s">
        <v>13</v>
      </c>
      <c r="B714">
        <v>13</v>
      </c>
      <c r="C714">
        <v>325</v>
      </c>
      <c r="D714" t="s">
        <v>0</v>
      </c>
      <c r="E714">
        <v>0</v>
      </c>
      <c r="F714">
        <v>0</v>
      </c>
      <c r="G714" t="s">
        <v>1</v>
      </c>
      <c r="H714">
        <v>0</v>
      </c>
      <c r="I714">
        <v>0</v>
      </c>
      <c r="J714" t="s">
        <v>2</v>
      </c>
      <c r="K714">
        <v>0</v>
      </c>
      <c r="L714">
        <v>0</v>
      </c>
      <c r="M714" t="s">
        <v>3</v>
      </c>
      <c r="N714">
        <v>0</v>
      </c>
      <c r="O714">
        <v>0</v>
      </c>
      <c r="P714" t="s">
        <v>4</v>
      </c>
      <c r="Q714">
        <v>0</v>
      </c>
      <c r="R714">
        <v>0</v>
      </c>
      <c r="S714" t="s">
        <v>5</v>
      </c>
      <c r="T714">
        <v>0</v>
      </c>
      <c r="U714">
        <v>0</v>
      </c>
      <c r="V714" t="s">
        <v>6</v>
      </c>
      <c r="W714">
        <v>0</v>
      </c>
      <c r="X714">
        <v>0</v>
      </c>
      <c r="Y714" t="s">
        <v>7</v>
      </c>
      <c r="Z714">
        <v>0</v>
      </c>
      <c r="AA714">
        <v>0</v>
      </c>
      <c r="AB714" t="s">
        <v>8</v>
      </c>
      <c r="AC714">
        <v>0</v>
      </c>
      <c r="AD714">
        <v>0</v>
      </c>
      <c r="AE714" t="s">
        <v>9</v>
      </c>
      <c r="AF714">
        <v>0</v>
      </c>
      <c r="AG714">
        <v>0</v>
      </c>
      <c r="AH714" t="s">
        <v>10</v>
      </c>
      <c r="AI714">
        <v>0</v>
      </c>
      <c r="AJ714">
        <v>0</v>
      </c>
      <c r="AK714" t="s">
        <v>11</v>
      </c>
      <c r="AL714">
        <v>0</v>
      </c>
      <c r="AM714">
        <v>0</v>
      </c>
    </row>
    <row r="715" spans="1:39" x14ac:dyDescent="0.25">
      <c r="A715" t="s">
        <v>13</v>
      </c>
      <c r="B715">
        <v>14</v>
      </c>
      <c r="C715">
        <v>350</v>
      </c>
      <c r="D715" t="s">
        <v>0</v>
      </c>
      <c r="E715">
        <v>0</v>
      </c>
      <c r="F715">
        <v>0</v>
      </c>
      <c r="G715" t="s">
        <v>1</v>
      </c>
      <c r="H715">
        <v>0</v>
      </c>
      <c r="I715">
        <v>0</v>
      </c>
      <c r="J715" t="s">
        <v>2</v>
      </c>
      <c r="K715">
        <v>0</v>
      </c>
      <c r="L715">
        <v>0</v>
      </c>
      <c r="M715" t="s">
        <v>3</v>
      </c>
      <c r="N715">
        <v>0</v>
      </c>
      <c r="O715">
        <v>0</v>
      </c>
      <c r="P715" t="s">
        <v>4</v>
      </c>
      <c r="Q715">
        <v>0</v>
      </c>
      <c r="R715">
        <v>0</v>
      </c>
      <c r="S715" t="s">
        <v>5</v>
      </c>
      <c r="T715">
        <v>0</v>
      </c>
      <c r="U715">
        <v>0</v>
      </c>
      <c r="V715" t="s">
        <v>6</v>
      </c>
      <c r="W715">
        <v>0</v>
      </c>
      <c r="X715">
        <v>0</v>
      </c>
      <c r="Y715" t="s">
        <v>7</v>
      </c>
      <c r="Z715">
        <v>0</v>
      </c>
      <c r="AA715">
        <v>0</v>
      </c>
      <c r="AB715" t="s">
        <v>8</v>
      </c>
      <c r="AC715">
        <v>0</v>
      </c>
      <c r="AD715">
        <v>0</v>
      </c>
      <c r="AE715" t="s">
        <v>9</v>
      </c>
      <c r="AF715">
        <v>0</v>
      </c>
      <c r="AG715">
        <v>0</v>
      </c>
      <c r="AH715" t="s">
        <v>10</v>
      </c>
      <c r="AI715">
        <v>0</v>
      </c>
      <c r="AJ715">
        <v>0</v>
      </c>
      <c r="AK715" t="s">
        <v>11</v>
      </c>
      <c r="AL715">
        <v>0</v>
      </c>
      <c r="AM715">
        <v>0</v>
      </c>
    </row>
    <row r="716" spans="1:39" x14ac:dyDescent="0.25">
      <c r="A716" t="s">
        <v>13</v>
      </c>
      <c r="B716">
        <v>15</v>
      </c>
      <c r="C716">
        <v>375</v>
      </c>
      <c r="D716" t="s">
        <v>0</v>
      </c>
      <c r="E716">
        <v>0</v>
      </c>
      <c r="F716">
        <v>0</v>
      </c>
      <c r="G716" t="s">
        <v>1</v>
      </c>
      <c r="H716">
        <v>0</v>
      </c>
      <c r="I716">
        <v>0</v>
      </c>
      <c r="J716" t="s">
        <v>2</v>
      </c>
      <c r="K716">
        <v>0</v>
      </c>
      <c r="L716">
        <v>0</v>
      </c>
      <c r="M716" t="s">
        <v>3</v>
      </c>
      <c r="N716">
        <v>0</v>
      </c>
      <c r="O716">
        <v>0</v>
      </c>
      <c r="P716" t="s">
        <v>4</v>
      </c>
      <c r="Q716">
        <v>0</v>
      </c>
      <c r="R716">
        <v>0</v>
      </c>
      <c r="S716" t="s">
        <v>5</v>
      </c>
      <c r="T716">
        <v>0</v>
      </c>
      <c r="U716">
        <v>0</v>
      </c>
      <c r="V716" t="s">
        <v>6</v>
      </c>
      <c r="W716">
        <v>0</v>
      </c>
      <c r="X716">
        <v>0</v>
      </c>
      <c r="Y716" t="s">
        <v>7</v>
      </c>
      <c r="Z716">
        <v>0</v>
      </c>
      <c r="AA716">
        <v>0</v>
      </c>
      <c r="AB716" t="s">
        <v>8</v>
      </c>
      <c r="AC716">
        <v>0</v>
      </c>
      <c r="AD716">
        <v>0</v>
      </c>
      <c r="AE716" t="s">
        <v>9</v>
      </c>
      <c r="AF716">
        <v>0</v>
      </c>
      <c r="AG716">
        <v>0</v>
      </c>
      <c r="AH716" t="s">
        <v>10</v>
      </c>
      <c r="AI716">
        <v>0</v>
      </c>
      <c r="AJ716">
        <v>0</v>
      </c>
      <c r="AK716" t="s">
        <v>11</v>
      </c>
      <c r="AL716">
        <v>0</v>
      </c>
      <c r="AM716">
        <v>0</v>
      </c>
    </row>
    <row r="717" spans="1:39" x14ac:dyDescent="0.25">
      <c r="A717" t="s">
        <v>13</v>
      </c>
      <c r="B717">
        <v>16</v>
      </c>
      <c r="C717">
        <v>400</v>
      </c>
      <c r="D717" t="s">
        <v>0</v>
      </c>
      <c r="E717">
        <v>0</v>
      </c>
      <c r="F717">
        <v>0</v>
      </c>
      <c r="G717" t="s">
        <v>1</v>
      </c>
      <c r="H717">
        <v>0</v>
      </c>
      <c r="I717">
        <v>0</v>
      </c>
      <c r="J717" t="s">
        <v>2</v>
      </c>
      <c r="K717">
        <v>0</v>
      </c>
      <c r="L717">
        <v>0</v>
      </c>
      <c r="M717" t="s">
        <v>3</v>
      </c>
      <c r="N717">
        <v>0</v>
      </c>
      <c r="O717">
        <v>0</v>
      </c>
      <c r="P717" t="s">
        <v>4</v>
      </c>
      <c r="Q717">
        <v>0</v>
      </c>
      <c r="R717">
        <v>0</v>
      </c>
      <c r="S717" t="s">
        <v>5</v>
      </c>
      <c r="T717">
        <v>0</v>
      </c>
      <c r="U717">
        <v>0</v>
      </c>
      <c r="V717" t="s">
        <v>6</v>
      </c>
      <c r="W717">
        <v>0</v>
      </c>
      <c r="X717">
        <v>0</v>
      </c>
      <c r="Y717" t="s">
        <v>7</v>
      </c>
      <c r="Z717">
        <v>0</v>
      </c>
      <c r="AA717">
        <v>0</v>
      </c>
      <c r="AB717" t="s">
        <v>8</v>
      </c>
      <c r="AC717">
        <v>0</v>
      </c>
      <c r="AD717">
        <v>0</v>
      </c>
      <c r="AE717" t="s">
        <v>9</v>
      </c>
      <c r="AF717">
        <v>0</v>
      </c>
      <c r="AG717">
        <v>0</v>
      </c>
      <c r="AH717" t="s">
        <v>10</v>
      </c>
      <c r="AI717">
        <v>0</v>
      </c>
      <c r="AJ717">
        <v>0</v>
      </c>
      <c r="AK717" t="s">
        <v>11</v>
      </c>
      <c r="AL717">
        <v>0</v>
      </c>
      <c r="AM717">
        <v>0</v>
      </c>
    </row>
    <row r="718" spans="1:39" x14ac:dyDescent="0.25">
      <c r="A718" t="s">
        <v>13</v>
      </c>
      <c r="B718">
        <v>17</v>
      </c>
      <c r="C718">
        <v>425</v>
      </c>
      <c r="D718" t="s">
        <v>0</v>
      </c>
      <c r="E718">
        <v>0</v>
      </c>
      <c r="F718">
        <v>0</v>
      </c>
      <c r="G718" t="s">
        <v>1</v>
      </c>
      <c r="H718">
        <v>0</v>
      </c>
      <c r="I718">
        <v>0</v>
      </c>
      <c r="J718" t="s">
        <v>2</v>
      </c>
      <c r="K718">
        <v>0</v>
      </c>
      <c r="L718">
        <v>0</v>
      </c>
      <c r="M718" t="s">
        <v>3</v>
      </c>
      <c r="N718">
        <v>0</v>
      </c>
      <c r="O718">
        <v>0</v>
      </c>
      <c r="P718" t="s">
        <v>4</v>
      </c>
      <c r="Q718">
        <v>0</v>
      </c>
      <c r="R718">
        <v>0</v>
      </c>
      <c r="S718" t="s">
        <v>5</v>
      </c>
      <c r="T718">
        <v>0</v>
      </c>
      <c r="U718">
        <v>0</v>
      </c>
      <c r="V718" t="s">
        <v>6</v>
      </c>
      <c r="W718">
        <v>0</v>
      </c>
      <c r="X718">
        <v>0</v>
      </c>
      <c r="Y718" t="s">
        <v>7</v>
      </c>
      <c r="Z718">
        <v>0</v>
      </c>
      <c r="AA718">
        <v>0</v>
      </c>
      <c r="AB718" t="s">
        <v>8</v>
      </c>
      <c r="AC718">
        <v>0</v>
      </c>
      <c r="AD718">
        <v>0</v>
      </c>
      <c r="AE718" t="s">
        <v>9</v>
      </c>
      <c r="AF718">
        <v>0</v>
      </c>
      <c r="AG718">
        <v>0</v>
      </c>
      <c r="AH718" t="s">
        <v>10</v>
      </c>
      <c r="AI718">
        <v>0</v>
      </c>
      <c r="AJ718">
        <v>0</v>
      </c>
      <c r="AK718" t="s">
        <v>11</v>
      </c>
      <c r="AL718">
        <v>0</v>
      </c>
      <c r="AM718">
        <v>0</v>
      </c>
    </row>
    <row r="719" spans="1:39" x14ac:dyDescent="0.25">
      <c r="A719" t="s">
        <v>13</v>
      </c>
      <c r="B719">
        <v>18</v>
      </c>
      <c r="C719">
        <v>450</v>
      </c>
      <c r="D719" t="s">
        <v>0</v>
      </c>
      <c r="E719">
        <v>0</v>
      </c>
      <c r="F719">
        <v>0</v>
      </c>
      <c r="G719" t="s">
        <v>1</v>
      </c>
      <c r="H719">
        <v>0</v>
      </c>
      <c r="I719">
        <v>0</v>
      </c>
      <c r="J719" t="s">
        <v>2</v>
      </c>
      <c r="K719">
        <v>0</v>
      </c>
      <c r="L719">
        <v>0</v>
      </c>
      <c r="M719" t="s">
        <v>3</v>
      </c>
      <c r="N719">
        <v>0</v>
      </c>
      <c r="O719">
        <v>0</v>
      </c>
      <c r="P719" t="s">
        <v>4</v>
      </c>
      <c r="Q719">
        <v>0</v>
      </c>
      <c r="R719">
        <v>0</v>
      </c>
      <c r="S719" t="s">
        <v>5</v>
      </c>
      <c r="T719">
        <v>0</v>
      </c>
      <c r="U719">
        <v>0</v>
      </c>
      <c r="V719" t="s">
        <v>6</v>
      </c>
      <c r="W719">
        <v>0</v>
      </c>
      <c r="X719">
        <v>0</v>
      </c>
      <c r="Y719" t="s">
        <v>7</v>
      </c>
      <c r="Z719">
        <v>0</v>
      </c>
      <c r="AA719">
        <v>0</v>
      </c>
      <c r="AB719" t="s">
        <v>8</v>
      </c>
      <c r="AC719">
        <v>0</v>
      </c>
      <c r="AD719">
        <v>0</v>
      </c>
      <c r="AE719" t="s">
        <v>9</v>
      </c>
      <c r="AF719">
        <v>0</v>
      </c>
      <c r="AG719">
        <v>0</v>
      </c>
      <c r="AH719" t="s">
        <v>10</v>
      </c>
      <c r="AI719">
        <v>0</v>
      </c>
      <c r="AJ719">
        <v>0</v>
      </c>
      <c r="AK719" t="s">
        <v>11</v>
      </c>
      <c r="AL719">
        <v>0</v>
      </c>
      <c r="AM719">
        <v>0</v>
      </c>
    </row>
    <row r="720" spans="1:39" x14ac:dyDescent="0.25">
      <c r="A720" t="s">
        <v>13</v>
      </c>
      <c r="B720">
        <v>19</v>
      </c>
      <c r="C720">
        <v>475</v>
      </c>
      <c r="D720" t="s">
        <v>0</v>
      </c>
      <c r="E720">
        <v>0</v>
      </c>
      <c r="F720">
        <v>0</v>
      </c>
      <c r="G720" t="s">
        <v>1</v>
      </c>
      <c r="H720">
        <v>0</v>
      </c>
      <c r="I720">
        <v>0</v>
      </c>
      <c r="J720" t="s">
        <v>2</v>
      </c>
      <c r="K720">
        <v>0</v>
      </c>
      <c r="L720">
        <v>0</v>
      </c>
      <c r="M720" t="s">
        <v>3</v>
      </c>
      <c r="N720">
        <v>0</v>
      </c>
      <c r="O720">
        <v>0</v>
      </c>
      <c r="P720" t="s">
        <v>4</v>
      </c>
      <c r="Q720">
        <v>0</v>
      </c>
      <c r="R720">
        <v>0</v>
      </c>
      <c r="S720" t="s">
        <v>5</v>
      </c>
      <c r="T720">
        <v>0</v>
      </c>
      <c r="U720">
        <v>0</v>
      </c>
      <c r="V720" t="s">
        <v>6</v>
      </c>
      <c r="W720">
        <v>0</v>
      </c>
      <c r="X720">
        <v>0</v>
      </c>
      <c r="Y720" t="s">
        <v>7</v>
      </c>
      <c r="Z720">
        <v>0</v>
      </c>
      <c r="AA720">
        <v>0</v>
      </c>
      <c r="AB720" t="s">
        <v>8</v>
      </c>
      <c r="AC720">
        <v>0</v>
      </c>
      <c r="AD720">
        <v>0</v>
      </c>
      <c r="AE720" t="s">
        <v>9</v>
      </c>
      <c r="AF720">
        <v>0</v>
      </c>
      <c r="AG720">
        <v>0</v>
      </c>
      <c r="AH720" t="s">
        <v>10</v>
      </c>
      <c r="AI720">
        <v>0</v>
      </c>
      <c r="AJ720">
        <v>0</v>
      </c>
      <c r="AK720" t="s">
        <v>11</v>
      </c>
      <c r="AL720">
        <v>0</v>
      </c>
      <c r="AM720">
        <v>0</v>
      </c>
    </row>
    <row r="721" spans="1:39" x14ac:dyDescent="0.25">
      <c r="A721" t="s">
        <v>13</v>
      </c>
      <c r="B721">
        <v>20</v>
      </c>
      <c r="C721">
        <v>500</v>
      </c>
      <c r="D721" t="s">
        <v>0</v>
      </c>
      <c r="E721">
        <v>0</v>
      </c>
      <c r="F721">
        <v>0</v>
      </c>
      <c r="G721" t="s">
        <v>1</v>
      </c>
      <c r="H721">
        <v>0</v>
      </c>
      <c r="I721">
        <v>0</v>
      </c>
      <c r="J721" t="s">
        <v>2</v>
      </c>
      <c r="K721">
        <v>0</v>
      </c>
      <c r="L721">
        <v>0</v>
      </c>
      <c r="M721" t="s">
        <v>3</v>
      </c>
      <c r="N721">
        <v>0</v>
      </c>
      <c r="O721">
        <v>0</v>
      </c>
      <c r="P721" t="s">
        <v>4</v>
      </c>
      <c r="Q721">
        <v>0</v>
      </c>
      <c r="R721">
        <v>0</v>
      </c>
      <c r="S721" t="s">
        <v>5</v>
      </c>
      <c r="T721">
        <v>0</v>
      </c>
      <c r="U721">
        <v>0</v>
      </c>
      <c r="V721" t="s">
        <v>6</v>
      </c>
      <c r="W721">
        <v>0</v>
      </c>
      <c r="X721">
        <v>0</v>
      </c>
      <c r="Y721" t="s">
        <v>7</v>
      </c>
      <c r="Z721">
        <v>0</v>
      </c>
      <c r="AA721">
        <v>0</v>
      </c>
      <c r="AB721" t="s">
        <v>8</v>
      </c>
      <c r="AC721">
        <v>0</v>
      </c>
      <c r="AD721">
        <v>0</v>
      </c>
      <c r="AE721" t="s">
        <v>9</v>
      </c>
      <c r="AF721">
        <v>0</v>
      </c>
      <c r="AG721">
        <v>0</v>
      </c>
      <c r="AH721" t="s">
        <v>10</v>
      </c>
      <c r="AI721">
        <v>0</v>
      </c>
      <c r="AJ721">
        <v>0</v>
      </c>
      <c r="AK721" t="s">
        <v>11</v>
      </c>
      <c r="AL721">
        <v>0</v>
      </c>
      <c r="AM721">
        <v>0</v>
      </c>
    </row>
    <row r="722" spans="1:39" x14ac:dyDescent="0.25">
      <c r="A722" t="s">
        <v>122</v>
      </c>
      <c r="B722">
        <v>1</v>
      </c>
      <c r="C722">
        <v>25</v>
      </c>
      <c r="D722" t="s">
        <v>0</v>
      </c>
      <c r="E722">
        <v>0</v>
      </c>
      <c r="F722">
        <v>0</v>
      </c>
      <c r="G722" t="s">
        <v>1</v>
      </c>
      <c r="H722">
        <v>0</v>
      </c>
      <c r="I722">
        <v>0</v>
      </c>
      <c r="J722" t="s">
        <v>2</v>
      </c>
      <c r="K722">
        <v>0</v>
      </c>
      <c r="L722">
        <v>0</v>
      </c>
      <c r="M722" t="s">
        <v>3</v>
      </c>
      <c r="N722">
        <v>0</v>
      </c>
      <c r="O722">
        <v>0</v>
      </c>
      <c r="P722" t="s">
        <v>4</v>
      </c>
      <c r="Q722">
        <v>0</v>
      </c>
      <c r="R722">
        <v>0</v>
      </c>
      <c r="S722" t="s">
        <v>5</v>
      </c>
      <c r="T722">
        <v>0</v>
      </c>
      <c r="U722">
        <v>0</v>
      </c>
      <c r="V722" t="s">
        <v>6</v>
      </c>
      <c r="W722">
        <v>0</v>
      </c>
      <c r="X722">
        <v>0</v>
      </c>
      <c r="Y722" t="s">
        <v>7</v>
      </c>
      <c r="Z722">
        <v>0</v>
      </c>
      <c r="AA722">
        <v>0</v>
      </c>
      <c r="AB722" t="s">
        <v>8</v>
      </c>
      <c r="AC722">
        <v>0</v>
      </c>
      <c r="AD722">
        <v>0</v>
      </c>
      <c r="AE722" t="s">
        <v>9</v>
      </c>
      <c r="AF722">
        <v>0</v>
      </c>
      <c r="AG722">
        <v>0</v>
      </c>
      <c r="AH722" t="s">
        <v>10</v>
      </c>
      <c r="AI722">
        <v>0</v>
      </c>
      <c r="AJ722">
        <v>0</v>
      </c>
      <c r="AK722" t="s">
        <v>11</v>
      </c>
      <c r="AL722">
        <v>0</v>
      </c>
      <c r="AM722">
        <v>0</v>
      </c>
    </row>
    <row r="723" spans="1:39" x14ac:dyDescent="0.25">
      <c r="A723" t="s">
        <v>122</v>
      </c>
      <c r="B723">
        <v>2</v>
      </c>
      <c r="C723">
        <v>50</v>
      </c>
      <c r="D723" t="s">
        <v>0</v>
      </c>
      <c r="E723">
        <v>0</v>
      </c>
      <c r="F723">
        <v>0</v>
      </c>
      <c r="G723" t="s">
        <v>1</v>
      </c>
      <c r="H723">
        <v>0</v>
      </c>
      <c r="I723">
        <v>0</v>
      </c>
      <c r="J723" t="s">
        <v>2</v>
      </c>
      <c r="K723">
        <v>0</v>
      </c>
      <c r="L723">
        <v>0</v>
      </c>
      <c r="M723" t="s">
        <v>3</v>
      </c>
      <c r="N723">
        <v>0</v>
      </c>
      <c r="O723">
        <v>0</v>
      </c>
      <c r="P723" t="s">
        <v>4</v>
      </c>
      <c r="Q723">
        <v>0</v>
      </c>
      <c r="R723">
        <v>0</v>
      </c>
      <c r="S723" t="s">
        <v>5</v>
      </c>
      <c r="T723">
        <v>0</v>
      </c>
      <c r="U723">
        <v>0</v>
      </c>
      <c r="V723" t="s">
        <v>6</v>
      </c>
      <c r="W723">
        <v>0</v>
      </c>
      <c r="X723">
        <v>0</v>
      </c>
      <c r="Y723" t="s">
        <v>7</v>
      </c>
      <c r="Z723">
        <v>0</v>
      </c>
      <c r="AA723">
        <v>0</v>
      </c>
      <c r="AB723" t="s">
        <v>8</v>
      </c>
      <c r="AC723">
        <v>0</v>
      </c>
      <c r="AD723">
        <v>0</v>
      </c>
      <c r="AE723" t="s">
        <v>9</v>
      </c>
      <c r="AF723">
        <v>0</v>
      </c>
      <c r="AG723">
        <v>0</v>
      </c>
      <c r="AH723" t="s">
        <v>10</v>
      </c>
      <c r="AI723">
        <v>0</v>
      </c>
      <c r="AJ723">
        <v>0</v>
      </c>
      <c r="AK723" t="s">
        <v>11</v>
      </c>
      <c r="AL723">
        <v>0</v>
      </c>
      <c r="AM723">
        <v>0</v>
      </c>
    </row>
    <row r="724" spans="1:39" x14ac:dyDescent="0.25">
      <c r="A724" t="s">
        <v>122</v>
      </c>
      <c r="B724">
        <v>3</v>
      </c>
      <c r="C724">
        <v>75</v>
      </c>
      <c r="D724" t="s">
        <v>0</v>
      </c>
      <c r="E724">
        <v>0</v>
      </c>
      <c r="F724">
        <v>0</v>
      </c>
      <c r="G724" t="s">
        <v>1</v>
      </c>
      <c r="H724">
        <v>0</v>
      </c>
      <c r="I724">
        <v>0</v>
      </c>
      <c r="J724" t="s">
        <v>2</v>
      </c>
      <c r="K724">
        <v>0</v>
      </c>
      <c r="L724">
        <v>0</v>
      </c>
      <c r="M724" t="s">
        <v>3</v>
      </c>
      <c r="N724">
        <v>0</v>
      </c>
      <c r="O724">
        <v>0</v>
      </c>
      <c r="P724" t="s">
        <v>4</v>
      </c>
      <c r="Q724">
        <v>0</v>
      </c>
      <c r="R724">
        <v>0</v>
      </c>
      <c r="S724" t="s">
        <v>5</v>
      </c>
      <c r="T724">
        <v>0</v>
      </c>
      <c r="U724">
        <v>0</v>
      </c>
      <c r="V724" t="s">
        <v>6</v>
      </c>
      <c r="W724">
        <v>0</v>
      </c>
      <c r="X724">
        <v>0</v>
      </c>
      <c r="Y724" t="s">
        <v>7</v>
      </c>
      <c r="Z724">
        <v>0</v>
      </c>
      <c r="AA724">
        <v>0</v>
      </c>
      <c r="AB724" t="s">
        <v>8</v>
      </c>
      <c r="AC724">
        <v>0</v>
      </c>
      <c r="AD724">
        <v>0</v>
      </c>
      <c r="AE724" t="s">
        <v>9</v>
      </c>
      <c r="AF724">
        <v>0</v>
      </c>
      <c r="AG724">
        <v>0</v>
      </c>
      <c r="AH724" t="s">
        <v>10</v>
      </c>
      <c r="AI724">
        <v>0</v>
      </c>
      <c r="AJ724">
        <v>0</v>
      </c>
      <c r="AK724" t="s">
        <v>11</v>
      </c>
      <c r="AL724">
        <v>0</v>
      </c>
      <c r="AM724">
        <v>0</v>
      </c>
    </row>
    <row r="725" spans="1:39" x14ac:dyDescent="0.25">
      <c r="A725" t="s">
        <v>122</v>
      </c>
      <c r="B725">
        <v>4</v>
      </c>
      <c r="C725">
        <v>100</v>
      </c>
      <c r="D725" t="s">
        <v>0</v>
      </c>
      <c r="E725">
        <v>0</v>
      </c>
      <c r="F725">
        <v>0</v>
      </c>
      <c r="G725" t="s">
        <v>1</v>
      </c>
      <c r="H725">
        <v>0</v>
      </c>
      <c r="I725">
        <v>0</v>
      </c>
      <c r="J725" t="s">
        <v>2</v>
      </c>
      <c r="K725">
        <v>0</v>
      </c>
      <c r="L725">
        <v>0</v>
      </c>
      <c r="M725" t="s">
        <v>3</v>
      </c>
      <c r="N725">
        <v>0</v>
      </c>
      <c r="O725">
        <v>0</v>
      </c>
      <c r="P725" t="s">
        <v>4</v>
      </c>
      <c r="Q725">
        <v>0</v>
      </c>
      <c r="R725">
        <v>0</v>
      </c>
      <c r="S725" t="s">
        <v>5</v>
      </c>
      <c r="T725">
        <v>0</v>
      </c>
      <c r="U725">
        <v>0</v>
      </c>
      <c r="V725" t="s">
        <v>6</v>
      </c>
      <c r="W725">
        <v>0</v>
      </c>
      <c r="X725">
        <v>0</v>
      </c>
      <c r="Y725" t="s">
        <v>7</v>
      </c>
      <c r="Z725">
        <v>0</v>
      </c>
      <c r="AA725">
        <v>0</v>
      </c>
      <c r="AB725" t="s">
        <v>8</v>
      </c>
      <c r="AC725">
        <v>0</v>
      </c>
      <c r="AD725">
        <v>0</v>
      </c>
      <c r="AE725" t="s">
        <v>9</v>
      </c>
      <c r="AF725">
        <v>0</v>
      </c>
      <c r="AG725">
        <v>0</v>
      </c>
      <c r="AH725" t="s">
        <v>10</v>
      </c>
      <c r="AI725">
        <v>0</v>
      </c>
      <c r="AJ725">
        <v>0</v>
      </c>
      <c r="AK725" t="s">
        <v>11</v>
      </c>
      <c r="AL725">
        <v>0</v>
      </c>
      <c r="AM725">
        <v>0</v>
      </c>
    </row>
    <row r="726" spans="1:39" x14ac:dyDescent="0.25">
      <c r="A726" t="s">
        <v>122</v>
      </c>
      <c r="B726">
        <v>5</v>
      </c>
      <c r="C726">
        <v>125</v>
      </c>
      <c r="D726" t="s">
        <v>0</v>
      </c>
      <c r="E726">
        <v>0</v>
      </c>
      <c r="F726">
        <v>0</v>
      </c>
      <c r="G726" t="s">
        <v>1</v>
      </c>
      <c r="H726">
        <v>0</v>
      </c>
      <c r="I726">
        <v>0</v>
      </c>
      <c r="J726" t="s">
        <v>2</v>
      </c>
      <c r="K726">
        <v>0</v>
      </c>
      <c r="L726">
        <v>0</v>
      </c>
      <c r="M726" t="s">
        <v>3</v>
      </c>
      <c r="N726">
        <v>0</v>
      </c>
      <c r="O726">
        <v>0</v>
      </c>
      <c r="P726" t="s">
        <v>4</v>
      </c>
      <c r="Q726">
        <v>0</v>
      </c>
      <c r="R726">
        <v>0</v>
      </c>
      <c r="S726" t="s">
        <v>5</v>
      </c>
      <c r="T726">
        <v>0</v>
      </c>
      <c r="U726">
        <v>0</v>
      </c>
      <c r="V726" t="s">
        <v>6</v>
      </c>
      <c r="W726">
        <v>0</v>
      </c>
      <c r="X726">
        <v>0</v>
      </c>
      <c r="Y726" t="s">
        <v>7</v>
      </c>
      <c r="Z726">
        <v>0</v>
      </c>
      <c r="AA726">
        <v>0</v>
      </c>
      <c r="AB726" t="s">
        <v>8</v>
      </c>
      <c r="AC726">
        <v>0</v>
      </c>
      <c r="AD726">
        <v>0</v>
      </c>
      <c r="AE726" t="s">
        <v>9</v>
      </c>
      <c r="AF726">
        <v>0</v>
      </c>
      <c r="AG726">
        <v>0</v>
      </c>
      <c r="AH726" t="s">
        <v>10</v>
      </c>
      <c r="AI726">
        <v>0</v>
      </c>
      <c r="AJ726">
        <v>0</v>
      </c>
      <c r="AK726" t="s">
        <v>11</v>
      </c>
      <c r="AL726">
        <v>0</v>
      </c>
      <c r="AM726">
        <v>0</v>
      </c>
    </row>
    <row r="727" spans="1:39" x14ac:dyDescent="0.25">
      <c r="A727" t="s">
        <v>122</v>
      </c>
      <c r="B727">
        <v>6</v>
      </c>
      <c r="C727">
        <v>150</v>
      </c>
      <c r="D727" t="s">
        <v>0</v>
      </c>
      <c r="E727">
        <v>0</v>
      </c>
      <c r="F727">
        <v>0</v>
      </c>
      <c r="G727" t="s">
        <v>1</v>
      </c>
      <c r="H727">
        <v>0</v>
      </c>
      <c r="I727">
        <v>0</v>
      </c>
      <c r="J727" t="s">
        <v>2</v>
      </c>
      <c r="K727">
        <v>0</v>
      </c>
      <c r="L727">
        <v>0</v>
      </c>
      <c r="M727" t="s">
        <v>3</v>
      </c>
      <c r="N727">
        <v>0</v>
      </c>
      <c r="O727">
        <v>0</v>
      </c>
      <c r="P727" t="s">
        <v>4</v>
      </c>
      <c r="Q727">
        <v>0</v>
      </c>
      <c r="R727">
        <v>0</v>
      </c>
      <c r="S727" t="s">
        <v>5</v>
      </c>
      <c r="T727">
        <v>0</v>
      </c>
      <c r="U727">
        <v>0</v>
      </c>
      <c r="V727" t="s">
        <v>6</v>
      </c>
      <c r="W727">
        <v>0</v>
      </c>
      <c r="X727">
        <v>0</v>
      </c>
      <c r="Y727" t="s">
        <v>7</v>
      </c>
      <c r="Z727">
        <v>0</v>
      </c>
      <c r="AA727">
        <v>0</v>
      </c>
      <c r="AB727" t="s">
        <v>8</v>
      </c>
      <c r="AC727">
        <v>0</v>
      </c>
      <c r="AD727">
        <v>0</v>
      </c>
      <c r="AE727" t="s">
        <v>9</v>
      </c>
      <c r="AF727">
        <v>0</v>
      </c>
      <c r="AG727">
        <v>0</v>
      </c>
      <c r="AH727" t="s">
        <v>10</v>
      </c>
      <c r="AI727">
        <v>0</v>
      </c>
      <c r="AJ727">
        <v>0</v>
      </c>
      <c r="AK727" t="s">
        <v>11</v>
      </c>
      <c r="AL727">
        <v>0</v>
      </c>
      <c r="AM727">
        <v>0</v>
      </c>
    </row>
    <row r="728" spans="1:39" x14ac:dyDescent="0.25">
      <c r="A728" t="s">
        <v>122</v>
      </c>
      <c r="B728">
        <v>7</v>
      </c>
      <c r="C728">
        <v>175</v>
      </c>
      <c r="D728" t="s">
        <v>0</v>
      </c>
      <c r="E728">
        <v>0</v>
      </c>
      <c r="F728">
        <v>0</v>
      </c>
      <c r="G728" t="s">
        <v>1</v>
      </c>
      <c r="H728">
        <v>0</v>
      </c>
      <c r="I728">
        <v>0</v>
      </c>
      <c r="J728" t="s">
        <v>2</v>
      </c>
      <c r="K728">
        <v>0</v>
      </c>
      <c r="L728">
        <v>0</v>
      </c>
      <c r="M728" t="s">
        <v>3</v>
      </c>
      <c r="N728">
        <v>0</v>
      </c>
      <c r="O728">
        <v>0</v>
      </c>
      <c r="P728" t="s">
        <v>4</v>
      </c>
      <c r="Q728">
        <v>0</v>
      </c>
      <c r="R728">
        <v>0</v>
      </c>
      <c r="S728" t="s">
        <v>5</v>
      </c>
      <c r="T728">
        <v>0</v>
      </c>
      <c r="U728">
        <v>0</v>
      </c>
      <c r="V728" t="s">
        <v>6</v>
      </c>
      <c r="W728">
        <v>0</v>
      </c>
      <c r="X728">
        <v>0</v>
      </c>
      <c r="Y728" t="s">
        <v>7</v>
      </c>
      <c r="Z728">
        <v>0</v>
      </c>
      <c r="AA728">
        <v>0</v>
      </c>
      <c r="AB728" t="s">
        <v>8</v>
      </c>
      <c r="AC728">
        <v>0</v>
      </c>
      <c r="AD728">
        <v>0</v>
      </c>
      <c r="AE728" t="s">
        <v>9</v>
      </c>
      <c r="AF728">
        <v>0</v>
      </c>
      <c r="AG728">
        <v>0</v>
      </c>
      <c r="AH728" t="s">
        <v>10</v>
      </c>
      <c r="AI728">
        <v>0</v>
      </c>
      <c r="AJ728">
        <v>0</v>
      </c>
      <c r="AK728" t="s">
        <v>11</v>
      </c>
      <c r="AL728">
        <v>0</v>
      </c>
      <c r="AM728">
        <v>0</v>
      </c>
    </row>
    <row r="729" spans="1:39" x14ac:dyDescent="0.25">
      <c r="A729" t="s">
        <v>122</v>
      </c>
      <c r="B729">
        <v>8</v>
      </c>
      <c r="C729">
        <v>200</v>
      </c>
      <c r="D729" t="s">
        <v>0</v>
      </c>
      <c r="E729">
        <v>0</v>
      </c>
      <c r="F729">
        <v>0</v>
      </c>
      <c r="G729" t="s">
        <v>1</v>
      </c>
      <c r="H729">
        <v>0</v>
      </c>
      <c r="I729">
        <v>0</v>
      </c>
      <c r="J729" t="s">
        <v>2</v>
      </c>
      <c r="K729">
        <v>0</v>
      </c>
      <c r="L729">
        <v>0</v>
      </c>
      <c r="M729" t="s">
        <v>3</v>
      </c>
      <c r="N729">
        <v>0</v>
      </c>
      <c r="O729">
        <v>0</v>
      </c>
      <c r="P729" t="s">
        <v>4</v>
      </c>
      <c r="Q729">
        <v>0</v>
      </c>
      <c r="R729">
        <v>0</v>
      </c>
      <c r="S729" t="s">
        <v>5</v>
      </c>
      <c r="T729">
        <v>0</v>
      </c>
      <c r="U729">
        <v>0</v>
      </c>
      <c r="V729" t="s">
        <v>6</v>
      </c>
      <c r="W729">
        <v>0</v>
      </c>
      <c r="X729">
        <v>0</v>
      </c>
      <c r="Y729" t="s">
        <v>7</v>
      </c>
      <c r="Z729">
        <v>0</v>
      </c>
      <c r="AA729">
        <v>0</v>
      </c>
      <c r="AB729" t="s">
        <v>8</v>
      </c>
      <c r="AC729">
        <v>0</v>
      </c>
      <c r="AD729">
        <v>0</v>
      </c>
      <c r="AE729" t="s">
        <v>9</v>
      </c>
      <c r="AF729">
        <v>0</v>
      </c>
      <c r="AG729">
        <v>0</v>
      </c>
      <c r="AH729" t="s">
        <v>10</v>
      </c>
      <c r="AI729">
        <v>0</v>
      </c>
      <c r="AJ729">
        <v>0</v>
      </c>
      <c r="AK729" t="s">
        <v>11</v>
      </c>
      <c r="AL729">
        <v>0</v>
      </c>
      <c r="AM729">
        <v>0</v>
      </c>
    </row>
    <row r="730" spans="1:39" x14ac:dyDescent="0.25">
      <c r="A730" t="s">
        <v>122</v>
      </c>
      <c r="B730">
        <v>9</v>
      </c>
      <c r="C730">
        <v>225</v>
      </c>
      <c r="D730" t="s">
        <v>0</v>
      </c>
      <c r="E730">
        <v>0</v>
      </c>
      <c r="F730">
        <v>0</v>
      </c>
      <c r="G730" t="s">
        <v>1</v>
      </c>
      <c r="H730">
        <v>0</v>
      </c>
      <c r="I730">
        <v>0</v>
      </c>
      <c r="J730" t="s">
        <v>2</v>
      </c>
      <c r="K730">
        <v>0</v>
      </c>
      <c r="L730">
        <v>0</v>
      </c>
      <c r="M730" t="s">
        <v>3</v>
      </c>
      <c r="N730">
        <v>0</v>
      </c>
      <c r="O730">
        <v>0</v>
      </c>
      <c r="P730" t="s">
        <v>4</v>
      </c>
      <c r="Q730">
        <v>0</v>
      </c>
      <c r="R730">
        <v>0</v>
      </c>
      <c r="S730" t="s">
        <v>5</v>
      </c>
      <c r="T730">
        <v>0</v>
      </c>
      <c r="U730">
        <v>0</v>
      </c>
      <c r="V730" t="s">
        <v>6</v>
      </c>
      <c r="W730">
        <v>0</v>
      </c>
      <c r="X730">
        <v>0</v>
      </c>
      <c r="Y730" t="s">
        <v>7</v>
      </c>
      <c r="Z730">
        <v>0</v>
      </c>
      <c r="AA730">
        <v>0</v>
      </c>
      <c r="AB730" t="s">
        <v>8</v>
      </c>
      <c r="AC730">
        <v>0</v>
      </c>
      <c r="AD730">
        <v>0</v>
      </c>
      <c r="AE730" t="s">
        <v>9</v>
      </c>
      <c r="AF730">
        <v>0</v>
      </c>
      <c r="AG730">
        <v>0</v>
      </c>
      <c r="AH730" t="s">
        <v>10</v>
      </c>
      <c r="AI730">
        <v>0</v>
      </c>
      <c r="AJ730">
        <v>0</v>
      </c>
      <c r="AK730" t="s">
        <v>11</v>
      </c>
      <c r="AL730">
        <v>0</v>
      </c>
      <c r="AM730">
        <v>0</v>
      </c>
    </row>
    <row r="731" spans="1:39" x14ac:dyDescent="0.25">
      <c r="A731" t="s">
        <v>122</v>
      </c>
      <c r="B731">
        <v>10</v>
      </c>
      <c r="C731">
        <v>250</v>
      </c>
      <c r="D731" t="s">
        <v>0</v>
      </c>
      <c r="E731">
        <v>0</v>
      </c>
      <c r="F731">
        <v>0</v>
      </c>
      <c r="G731" t="s">
        <v>1</v>
      </c>
      <c r="H731">
        <v>0</v>
      </c>
      <c r="I731">
        <v>0</v>
      </c>
      <c r="J731" t="s">
        <v>2</v>
      </c>
      <c r="K731">
        <v>0</v>
      </c>
      <c r="L731">
        <v>0</v>
      </c>
      <c r="M731" t="s">
        <v>3</v>
      </c>
      <c r="N731">
        <v>0</v>
      </c>
      <c r="O731">
        <v>0</v>
      </c>
      <c r="P731" t="s">
        <v>4</v>
      </c>
      <c r="Q731">
        <v>0</v>
      </c>
      <c r="R731">
        <v>0</v>
      </c>
      <c r="S731" t="s">
        <v>5</v>
      </c>
      <c r="T731">
        <v>0</v>
      </c>
      <c r="U731">
        <v>0</v>
      </c>
      <c r="V731" t="s">
        <v>6</v>
      </c>
      <c r="W731">
        <v>0</v>
      </c>
      <c r="X731">
        <v>0</v>
      </c>
      <c r="Y731" t="s">
        <v>7</v>
      </c>
      <c r="Z731">
        <v>0</v>
      </c>
      <c r="AA731">
        <v>0</v>
      </c>
      <c r="AB731" t="s">
        <v>8</v>
      </c>
      <c r="AC731">
        <v>0</v>
      </c>
      <c r="AD731">
        <v>0</v>
      </c>
      <c r="AE731" t="s">
        <v>9</v>
      </c>
      <c r="AF731">
        <v>0</v>
      </c>
      <c r="AG731">
        <v>0</v>
      </c>
      <c r="AH731" t="s">
        <v>10</v>
      </c>
      <c r="AI731">
        <v>0</v>
      </c>
      <c r="AJ731">
        <v>0</v>
      </c>
      <c r="AK731" t="s">
        <v>11</v>
      </c>
      <c r="AL731">
        <v>0</v>
      </c>
      <c r="AM731">
        <v>0</v>
      </c>
    </row>
    <row r="732" spans="1:39" x14ac:dyDescent="0.25">
      <c r="A732" t="s">
        <v>122</v>
      </c>
      <c r="B732">
        <v>11</v>
      </c>
      <c r="C732">
        <v>275</v>
      </c>
      <c r="D732" t="s">
        <v>0</v>
      </c>
      <c r="E732">
        <v>0</v>
      </c>
      <c r="F732">
        <v>0</v>
      </c>
      <c r="G732" t="s">
        <v>1</v>
      </c>
      <c r="H732">
        <v>0</v>
      </c>
      <c r="I732">
        <v>0</v>
      </c>
      <c r="J732" t="s">
        <v>2</v>
      </c>
      <c r="K732">
        <v>0</v>
      </c>
      <c r="L732">
        <v>0</v>
      </c>
      <c r="M732" t="s">
        <v>3</v>
      </c>
      <c r="N732">
        <v>0</v>
      </c>
      <c r="O732">
        <v>0</v>
      </c>
      <c r="P732" t="s">
        <v>4</v>
      </c>
      <c r="Q732">
        <v>0</v>
      </c>
      <c r="R732">
        <v>0</v>
      </c>
      <c r="S732" t="s">
        <v>5</v>
      </c>
      <c r="T732">
        <v>0</v>
      </c>
      <c r="U732">
        <v>0</v>
      </c>
      <c r="V732" t="s">
        <v>6</v>
      </c>
      <c r="W732">
        <v>0</v>
      </c>
      <c r="X732">
        <v>0</v>
      </c>
      <c r="Y732" t="s">
        <v>7</v>
      </c>
      <c r="Z732">
        <v>0</v>
      </c>
      <c r="AA732">
        <v>0</v>
      </c>
      <c r="AB732" t="s">
        <v>8</v>
      </c>
      <c r="AC732">
        <v>0</v>
      </c>
      <c r="AD732">
        <v>0</v>
      </c>
      <c r="AE732" t="s">
        <v>9</v>
      </c>
      <c r="AF732">
        <v>0</v>
      </c>
      <c r="AG732">
        <v>0</v>
      </c>
      <c r="AH732" t="s">
        <v>10</v>
      </c>
      <c r="AI732">
        <v>0</v>
      </c>
      <c r="AJ732">
        <v>0</v>
      </c>
      <c r="AK732" t="s">
        <v>11</v>
      </c>
      <c r="AL732">
        <v>0</v>
      </c>
      <c r="AM732">
        <v>0</v>
      </c>
    </row>
    <row r="733" spans="1:39" x14ac:dyDescent="0.25">
      <c r="A733" t="s">
        <v>122</v>
      </c>
      <c r="B733">
        <v>12</v>
      </c>
      <c r="C733">
        <v>300</v>
      </c>
      <c r="D733" t="s">
        <v>0</v>
      </c>
      <c r="E733">
        <v>0</v>
      </c>
      <c r="F733">
        <v>0</v>
      </c>
      <c r="G733" t="s">
        <v>1</v>
      </c>
      <c r="H733">
        <v>0</v>
      </c>
      <c r="I733">
        <v>0</v>
      </c>
      <c r="J733" t="s">
        <v>2</v>
      </c>
      <c r="K733">
        <v>0</v>
      </c>
      <c r="L733">
        <v>0</v>
      </c>
      <c r="M733" t="s">
        <v>3</v>
      </c>
      <c r="N733">
        <v>0</v>
      </c>
      <c r="O733">
        <v>0</v>
      </c>
      <c r="P733" t="s">
        <v>4</v>
      </c>
      <c r="Q733">
        <v>0</v>
      </c>
      <c r="R733">
        <v>0</v>
      </c>
      <c r="S733" t="s">
        <v>5</v>
      </c>
      <c r="T733">
        <v>0</v>
      </c>
      <c r="U733">
        <v>0</v>
      </c>
      <c r="V733" t="s">
        <v>6</v>
      </c>
      <c r="W733">
        <v>0</v>
      </c>
      <c r="X733">
        <v>0</v>
      </c>
      <c r="Y733" t="s">
        <v>7</v>
      </c>
      <c r="Z733">
        <v>0</v>
      </c>
      <c r="AA733">
        <v>0</v>
      </c>
      <c r="AB733" t="s">
        <v>8</v>
      </c>
      <c r="AC733">
        <v>0</v>
      </c>
      <c r="AD733">
        <v>0</v>
      </c>
      <c r="AE733" t="s">
        <v>9</v>
      </c>
      <c r="AF733">
        <v>0</v>
      </c>
      <c r="AG733">
        <v>0</v>
      </c>
      <c r="AH733" t="s">
        <v>10</v>
      </c>
      <c r="AI733">
        <v>0</v>
      </c>
      <c r="AJ733">
        <v>0</v>
      </c>
      <c r="AK733" t="s">
        <v>11</v>
      </c>
      <c r="AL733">
        <v>0</v>
      </c>
      <c r="AM733">
        <v>0</v>
      </c>
    </row>
    <row r="734" spans="1:39" x14ac:dyDescent="0.25">
      <c r="A734" t="s">
        <v>122</v>
      </c>
      <c r="B734">
        <v>13</v>
      </c>
      <c r="C734">
        <v>325</v>
      </c>
      <c r="D734" t="s">
        <v>0</v>
      </c>
      <c r="E734">
        <v>0</v>
      </c>
      <c r="F734">
        <v>0</v>
      </c>
      <c r="G734" t="s">
        <v>1</v>
      </c>
      <c r="H734">
        <v>0</v>
      </c>
      <c r="I734">
        <v>0</v>
      </c>
      <c r="J734" t="s">
        <v>2</v>
      </c>
      <c r="K734">
        <v>0</v>
      </c>
      <c r="L734">
        <v>0</v>
      </c>
      <c r="M734" t="s">
        <v>3</v>
      </c>
      <c r="N734">
        <v>0</v>
      </c>
      <c r="O734">
        <v>0</v>
      </c>
      <c r="P734" t="s">
        <v>4</v>
      </c>
      <c r="Q734">
        <v>0</v>
      </c>
      <c r="R734">
        <v>0</v>
      </c>
      <c r="S734" t="s">
        <v>5</v>
      </c>
      <c r="T734">
        <v>0</v>
      </c>
      <c r="U734">
        <v>0</v>
      </c>
      <c r="V734" t="s">
        <v>6</v>
      </c>
      <c r="W734">
        <v>0</v>
      </c>
      <c r="X734">
        <v>0</v>
      </c>
      <c r="Y734" t="s">
        <v>7</v>
      </c>
      <c r="Z734">
        <v>0</v>
      </c>
      <c r="AA734">
        <v>0</v>
      </c>
      <c r="AB734" t="s">
        <v>8</v>
      </c>
      <c r="AC734">
        <v>0</v>
      </c>
      <c r="AD734">
        <v>0</v>
      </c>
      <c r="AE734" t="s">
        <v>9</v>
      </c>
      <c r="AF734">
        <v>0</v>
      </c>
      <c r="AG734">
        <v>0</v>
      </c>
      <c r="AH734" t="s">
        <v>10</v>
      </c>
      <c r="AI734">
        <v>0</v>
      </c>
      <c r="AJ734">
        <v>0</v>
      </c>
      <c r="AK734" t="s">
        <v>11</v>
      </c>
      <c r="AL734">
        <v>0</v>
      </c>
      <c r="AM734">
        <v>0</v>
      </c>
    </row>
    <row r="735" spans="1:39" x14ac:dyDescent="0.25">
      <c r="A735" t="s">
        <v>122</v>
      </c>
      <c r="B735">
        <v>14</v>
      </c>
      <c r="C735">
        <v>350</v>
      </c>
      <c r="D735" t="s">
        <v>0</v>
      </c>
      <c r="E735">
        <v>0</v>
      </c>
      <c r="F735">
        <v>0</v>
      </c>
      <c r="G735" t="s">
        <v>1</v>
      </c>
      <c r="H735">
        <v>0</v>
      </c>
      <c r="I735">
        <v>0</v>
      </c>
      <c r="J735" t="s">
        <v>2</v>
      </c>
      <c r="K735">
        <v>0</v>
      </c>
      <c r="L735">
        <v>0</v>
      </c>
      <c r="M735" t="s">
        <v>3</v>
      </c>
      <c r="N735">
        <v>0</v>
      </c>
      <c r="O735">
        <v>0</v>
      </c>
      <c r="P735" t="s">
        <v>4</v>
      </c>
      <c r="Q735">
        <v>0</v>
      </c>
      <c r="R735">
        <v>0</v>
      </c>
      <c r="S735" t="s">
        <v>5</v>
      </c>
      <c r="T735">
        <v>0</v>
      </c>
      <c r="U735">
        <v>0</v>
      </c>
      <c r="V735" t="s">
        <v>6</v>
      </c>
      <c r="W735">
        <v>0</v>
      </c>
      <c r="X735">
        <v>0</v>
      </c>
      <c r="Y735" t="s">
        <v>7</v>
      </c>
      <c r="Z735">
        <v>0</v>
      </c>
      <c r="AA735">
        <v>0</v>
      </c>
      <c r="AB735" t="s">
        <v>8</v>
      </c>
      <c r="AC735">
        <v>0</v>
      </c>
      <c r="AD735">
        <v>0</v>
      </c>
      <c r="AE735" t="s">
        <v>9</v>
      </c>
      <c r="AF735">
        <v>0</v>
      </c>
      <c r="AG735">
        <v>0</v>
      </c>
      <c r="AH735" t="s">
        <v>10</v>
      </c>
      <c r="AI735">
        <v>0</v>
      </c>
      <c r="AJ735">
        <v>0</v>
      </c>
      <c r="AK735" t="s">
        <v>11</v>
      </c>
      <c r="AL735">
        <v>0</v>
      </c>
      <c r="AM735">
        <v>0</v>
      </c>
    </row>
    <row r="736" spans="1:39" x14ac:dyDescent="0.25">
      <c r="A736" t="s">
        <v>122</v>
      </c>
      <c r="B736">
        <v>15</v>
      </c>
      <c r="C736">
        <v>375</v>
      </c>
      <c r="D736" t="s">
        <v>0</v>
      </c>
      <c r="E736">
        <v>0</v>
      </c>
      <c r="F736">
        <v>0</v>
      </c>
      <c r="G736" t="s">
        <v>1</v>
      </c>
      <c r="H736">
        <v>0</v>
      </c>
      <c r="I736">
        <v>0</v>
      </c>
      <c r="J736" t="s">
        <v>2</v>
      </c>
      <c r="K736">
        <v>0</v>
      </c>
      <c r="L736">
        <v>0</v>
      </c>
      <c r="M736" t="s">
        <v>3</v>
      </c>
      <c r="N736">
        <v>0</v>
      </c>
      <c r="O736">
        <v>0</v>
      </c>
      <c r="P736" t="s">
        <v>4</v>
      </c>
      <c r="Q736">
        <v>0</v>
      </c>
      <c r="R736">
        <v>0</v>
      </c>
      <c r="S736" t="s">
        <v>5</v>
      </c>
      <c r="T736">
        <v>0</v>
      </c>
      <c r="U736">
        <v>0</v>
      </c>
      <c r="V736" t="s">
        <v>6</v>
      </c>
      <c r="W736">
        <v>0</v>
      </c>
      <c r="X736">
        <v>0</v>
      </c>
      <c r="Y736" t="s">
        <v>7</v>
      </c>
      <c r="Z736">
        <v>0</v>
      </c>
      <c r="AA736">
        <v>0</v>
      </c>
      <c r="AB736" t="s">
        <v>8</v>
      </c>
      <c r="AC736">
        <v>0</v>
      </c>
      <c r="AD736">
        <v>0</v>
      </c>
      <c r="AE736" t="s">
        <v>9</v>
      </c>
      <c r="AF736">
        <v>0</v>
      </c>
      <c r="AG736">
        <v>0</v>
      </c>
      <c r="AH736" t="s">
        <v>10</v>
      </c>
      <c r="AI736">
        <v>0</v>
      </c>
      <c r="AJ736">
        <v>0</v>
      </c>
      <c r="AK736" t="s">
        <v>11</v>
      </c>
      <c r="AL736">
        <v>0</v>
      </c>
      <c r="AM736">
        <v>0</v>
      </c>
    </row>
    <row r="737" spans="1:39" x14ac:dyDescent="0.25">
      <c r="A737" t="s">
        <v>122</v>
      </c>
      <c r="B737">
        <v>16</v>
      </c>
      <c r="C737">
        <v>400</v>
      </c>
      <c r="D737" t="s">
        <v>0</v>
      </c>
      <c r="E737">
        <v>0</v>
      </c>
      <c r="F737">
        <v>0</v>
      </c>
      <c r="G737" t="s">
        <v>1</v>
      </c>
      <c r="H737">
        <v>0</v>
      </c>
      <c r="I737">
        <v>0</v>
      </c>
      <c r="J737" t="s">
        <v>2</v>
      </c>
      <c r="K737">
        <v>0</v>
      </c>
      <c r="L737">
        <v>0</v>
      </c>
      <c r="M737" t="s">
        <v>3</v>
      </c>
      <c r="N737">
        <v>0</v>
      </c>
      <c r="O737">
        <v>0</v>
      </c>
      <c r="P737" t="s">
        <v>4</v>
      </c>
      <c r="Q737">
        <v>0</v>
      </c>
      <c r="R737">
        <v>0</v>
      </c>
      <c r="S737" t="s">
        <v>5</v>
      </c>
      <c r="T737">
        <v>0</v>
      </c>
      <c r="U737">
        <v>0</v>
      </c>
      <c r="V737" t="s">
        <v>6</v>
      </c>
      <c r="W737">
        <v>0</v>
      </c>
      <c r="X737">
        <v>0</v>
      </c>
      <c r="Y737" t="s">
        <v>7</v>
      </c>
      <c r="Z737">
        <v>0</v>
      </c>
      <c r="AA737">
        <v>0</v>
      </c>
      <c r="AB737" t="s">
        <v>8</v>
      </c>
      <c r="AC737">
        <v>0</v>
      </c>
      <c r="AD737">
        <v>0</v>
      </c>
      <c r="AE737" t="s">
        <v>9</v>
      </c>
      <c r="AF737">
        <v>0</v>
      </c>
      <c r="AG737">
        <v>0</v>
      </c>
      <c r="AH737" t="s">
        <v>10</v>
      </c>
      <c r="AI737">
        <v>0</v>
      </c>
      <c r="AJ737">
        <v>0</v>
      </c>
      <c r="AK737" t="s">
        <v>11</v>
      </c>
      <c r="AL737">
        <v>0</v>
      </c>
      <c r="AM737">
        <v>0</v>
      </c>
    </row>
    <row r="738" spans="1:39" x14ac:dyDescent="0.25">
      <c r="A738" t="s">
        <v>122</v>
      </c>
      <c r="B738">
        <v>17</v>
      </c>
      <c r="C738">
        <v>425</v>
      </c>
      <c r="D738" t="s">
        <v>0</v>
      </c>
      <c r="E738">
        <v>0</v>
      </c>
      <c r="F738">
        <v>0</v>
      </c>
      <c r="G738" t="s">
        <v>1</v>
      </c>
      <c r="H738">
        <v>0</v>
      </c>
      <c r="I738">
        <v>0</v>
      </c>
      <c r="J738" t="s">
        <v>2</v>
      </c>
      <c r="K738">
        <v>0</v>
      </c>
      <c r="L738">
        <v>0</v>
      </c>
      <c r="M738" t="s">
        <v>3</v>
      </c>
      <c r="N738">
        <v>0</v>
      </c>
      <c r="O738">
        <v>0</v>
      </c>
      <c r="P738" t="s">
        <v>4</v>
      </c>
      <c r="Q738">
        <v>0</v>
      </c>
      <c r="R738">
        <v>0</v>
      </c>
      <c r="S738" t="s">
        <v>5</v>
      </c>
      <c r="T738">
        <v>0</v>
      </c>
      <c r="U738">
        <v>0</v>
      </c>
      <c r="V738" t="s">
        <v>6</v>
      </c>
      <c r="W738">
        <v>0</v>
      </c>
      <c r="X738">
        <v>0</v>
      </c>
      <c r="Y738" t="s">
        <v>7</v>
      </c>
      <c r="Z738">
        <v>0</v>
      </c>
      <c r="AA738">
        <v>0</v>
      </c>
      <c r="AB738" t="s">
        <v>8</v>
      </c>
      <c r="AC738">
        <v>0</v>
      </c>
      <c r="AD738">
        <v>0</v>
      </c>
      <c r="AE738" t="s">
        <v>9</v>
      </c>
      <c r="AF738">
        <v>0</v>
      </c>
      <c r="AG738">
        <v>0</v>
      </c>
      <c r="AH738" t="s">
        <v>10</v>
      </c>
      <c r="AI738">
        <v>0</v>
      </c>
      <c r="AJ738">
        <v>0</v>
      </c>
      <c r="AK738" t="s">
        <v>11</v>
      </c>
      <c r="AL738">
        <v>0</v>
      </c>
      <c r="AM738">
        <v>0</v>
      </c>
    </row>
    <row r="739" spans="1:39" x14ac:dyDescent="0.25">
      <c r="A739" t="s">
        <v>122</v>
      </c>
      <c r="B739">
        <v>18</v>
      </c>
      <c r="C739">
        <v>450</v>
      </c>
      <c r="D739" t="s">
        <v>0</v>
      </c>
      <c r="E739">
        <v>0</v>
      </c>
      <c r="F739">
        <v>0</v>
      </c>
      <c r="G739" t="s">
        <v>1</v>
      </c>
      <c r="H739">
        <v>0</v>
      </c>
      <c r="I739">
        <v>0</v>
      </c>
      <c r="J739" t="s">
        <v>2</v>
      </c>
      <c r="K739">
        <v>0</v>
      </c>
      <c r="L739">
        <v>0</v>
      </c>
      <c r="M739" t="s">
        <v>3</v>
      </c>
      <c r="N739">
        <v>0</v>
      </c>
      <c r="O739">
        <v>0</v>
      </c>
      <c r="P739" t="s">
        <v>4</v>
      </c>
      <c r="Q739">
        <v>0</v>
      </c>
      <c r="R739">
        <v>0</v>
      </c>
      <c r="S739" t="s">
        <v>5</v>
      </c>
      <c r="T739">
        <v>0</v>
      </c>
      <c r="U739">
        <v>0</v>
      </c>
      <c r="V739" t="s">
        <v>6</v>
      </c>
      <c r="W739">
        <v>0</v>
      </c>
      <c r="X739">
        <v>0</v>
      </c>
      <c r="Y739" t="s">
        <v>7</v>
      </c>
      <c r="Z739">
        <v>0</v>
      </c>
      <c r="AA739">
        <v>0</v>
      </c>
      <c r="AB739" t="s">
        <v>8</v>
      </c>
      <c r="AC739">
        <v>0</v>
      </c>
      <c r="AD739">
        <v>0</v>
      </c>
      <c r="AE739" t="s">
        <v>9</v>
      </c>
      <c r="AF739">
        <v>0</v>
      </c>
      <c r="AG739">
        <v>0</v>
      </c>
      <c r="AH739" t="s">
        <v>10</v>
      </c>
      <c r="AI739">
        <v>0</v>
      </c>
      <c r="AJ739">
        <v>0</v>
      </c>
      <c r="AK739" t="s">
        <v>11</v>
      </c>
      <c r="AL739">
        <v>0</v>
      </c>
      <c r="AM739">
        <v>0</v>
      </c>
    </row>
    <row r="740" spans="1:39" x14ac:dyDescent="0.25">
      <c r="A740" t="s">
        <v>122</v>
      </c>
      <c r="B740">
        <v>19</v>
      </c>
      <c r="C740">
        <v>475</v>
      </c>
      <c r="D740" t="s">
        <v>0</v>
      </c>
      <c r="E740">
        <v>0</v>
      </c>
      <c r="F740">
        <v>0</v>
      </c>
      <c r="G740" t="s">
        <v>1</v>
      </c>
      <c r="H740">
        <v>0</v>
      </c>
      <c r="I740">
        <v>0</v>
      </c>
      <c r="J740" t="s">
        <v>2</v>
      </c>
      <c r="K740">
        <v>0</v>
      </c>
      <c r="L740">
        <v>0</v>
      </c>
      <c r="M740" t="s">
        <v>3</v>
      </c>
      <c r="N740">
        <v>0</v>
      </c>
      <c r="O740">
        <v>0</v>
      </c>
      <c r="P740" t="s">
        <v>4</v>
      </c>
      <c r="Q740">
        <v>0</v>
      </c>
      <c r="R740">
        <v>0</v>
      </c>
      <c r="S740" t="s">
        <v>5</v>
      </c>
      <c r="T740">
        <v>0</v>
      </c>
      <c r="U740">
        <v>0</v>
      </c>
      <c r="V740" t="s">
        <v>6</v>
      </c>
      <c r="W740">
        <v>0</v>
      </c>
      <c r="X740">
        <v>0</v>
      </c>
      <c r="Y740" t="s">
        <v>7</v>
      </c>
      <c r="Z740">
        <v>0</v>
      </c>
      <c r="AA740">
        <v>0</v>
      </c>
      <c r="AB740" t="s">
        <v>8</v>
      </c>
      <c r="AC740">
        <v>0</v>
      </c>
      <c r="AD740">
        <v>0</v>
      </c>
      <c r="AE740" t="s">
        <v>9</v>
      </c>
      <c r="AF740">
        <v>0</v>
      </c>
      <c r="AG740">
        <v>0</v>
      </c>
      <c r="AH740" t="s">
        <v>10</v>
      </c>
      <c r="AI740">
        <v>0</v>
      </c>
      <c r="AJ740">
        <v>0</v>
      </c>
      <c r="AK740" t="s">
        <v>11</v>
      </c>
      <c r="AL740">
        <v>0</v>
      </c>
      <c r="AM740">
        <v>0</v>
      </c>
    </row>
    <row r="741" spans="1:39" x14ac:dyDescent="0.25">
      <c r="A741" t="s">
        <v>122</v>
      </c>
      <c r="B741">
        <v>20</v>
      </c>
      <c r="C741">
        <v>500</v>
      </c>
      <c r="D741" t="s">
        <v>0</v>
      </c>
      <c r="E741">
        <v>0</v>
      </c>
      <c r="F741">
        <v>0</v>
      </c>
      <c r="G741" t="s">
        <v>1</v>
      </c>
      <c r="H741">
        <v>0</v>
      </c>
      <c r="I741">
        <v>0</v>
      </c>
      <c r="J741" t="s">
        <v>2</v>
      </c>
      <c r="K741">
        <v>0</v>
      </c>
      <c r="L741">
        <v>0</v>
      </c>
      <c r="M741" t="s">
        <v>3</v>
      </c>
      <c r="N741">
        <v>0</v>
      </c>
      <c r="O741">
        <v>0</v>
      </c>
      <c r="P741" t="s">
        <v>4</v>
      </c>
      <c r="Q741">
        <v>0</v>
      </c>
      <c r="R741">
        <v>0</v>
      </c>
      <c r="S741" t="s">
        <v>5</v>
      </c>
      <c r="T741">
        <v>0</v>
      </c>
      <c r="U741">
        <v>0</v>
      </c>
      <c r="V741" t="s">
        <v>6</v>
      </c>
      <c r="W741">
        <v>0</v>
      </c>
      <c r="X741">
        <v>0</v>
      </c>
      <c r="Y741" t="s">
        <v>7</v>
      </c>
      <c r="Z741">
        <v>0</v>
      </c>
      <c r="AA741">
        <v>0</v>
      </c>
      <c r="AB741" t="s">
        <v>8</v>
      </c>
      <c r="AC741">
        <v>0</v>
      </c>
      <c r="AD741">
        <v>0</v>
      </c>
      <c r="AE741" t="s">
        <v>9</v>
      </c>
      <c r="AF741">
        <v>0</v>
      </c>
      <c r="AG741">
        <v>0</v>
      </c>
      <c r="AH741" t="s">
        <v>10</v>
      </c>
      <c r="AI741">
        <v>0</v>
      </c>
      <c r="AJ741">
        <v>0</v>
      </c>
      <c r="AK741" t="s">
        <v>11</v>
      </c>
      <c r="AL741">
        <v>0</v>
      </c>
      <c r="AM741">
        <v>0</v>
      </c>
    </row>
    <row r="742" spans="1:39" x14ac:dyDescent="0.25">
      <c r="A742" t="s">
        <v>123</v>
      </c>
      <c r="B742">
        <v>1</v>
      </c>
      <c r="C742">
        <v>25</v>
      </c>
      <c r="D742" t="s">
        <v>0</v>
      </c>
      <c r="E742">
        <v>0</v>
      </c>
      <c r="F742">
        <v>0</v>
      </c>
      <c r="G742" t="s">
        <v>1</v>
      </c>
      <c r="H742">
        <v>0</v>
      </c>
      <c r="I742">
        <v>0</v>
      </c>
      <c r="J742" t="s">
        <v>2</v>
      </c>
      <c r="K742">
        <v>0</v>
      </c>
      <c r="L742">
        <v>0</v>
      </c>
      <c r="M742" t="s">
        <v>3</v>
      </c>
      <c r="N742">
        <v>0</v>
      </c>
      <c r="O742">
        <v>0</v>
      </c>
      <c r="P742" t="s">
        <v>4</v>
      </c>
      <c r="Q742">
        <v>0</v>
      </c>
      <c r="R742">
        <v>0</v>
      </c>
      <c r="S742" t="s">
        <v>5</v>
      </c>
      <c r="T742">
        <v>0</v>
      </c>
      <c r="U742">
        <v>0</v>
      </c>
      <c r="V742" t="s">
        <v>6</v>
      </c>
      <c r="W742">
        <v>0</v>
      </c>
      <c r="X742">
        <v>0</v>
      </c>
      <c r="Y742" t="s">
        <v>7</v>
      </c>
      <c r="Z742">
        <v>0</v>
      </c>
      <c r="AA742">
        <v>0</v>
      </c>
      <c r="AB742" t="s">
        <v>8</v>
      </c>
      <c r="AC742">
        <v>0</v>
      </c>
      <c r="AD742">
        <v>0</v>
      </c>
      <c r="AE742" t="s">
        <v>9</v>
      </c>
      <c r="AF742">
        <v>0</v>
      </c>
      <c r="AG742">
        <v>0</v>
      </c>
      <c r="AH742" t="s">
        <v>10</v>
      </c>
      <c r="AI742">
        <v>0</v>
      </c>
      <c r="AJ742">
        <v>0</v>
      </c>
      <c r="AK742" t="s">
        <v>11</v>
      </c>
      <c r="AL742">
        <v>0</v>
      </c>
      <c r="AM742">
        <v>0</v>
      </c>
    </row>
    <row r="743" spans="1:39" x14ac:dyDescent="0.25">
      <c r="A743" t="s">
        <v>123</v>
      </c>
      <c r="B743">
        <v>2</v>
      </c>
      <c r="C743">
        <v>50</v>
      </c>
      <c r="D743" t="s">
        <v>0</v>
      </c>
      <c r="E743">
        <v>0</v>
      </c>
      <c r="F743">
        <v>0</v>
      </c>
      <c r="G743" t="s">
        <v>1</v>
      </c>
      <c r="H743">
        <v>0</v>
      </c>
      <c r="I743">
        <v>0</v>
      </c>
      <c r="J743" t="s">
        <v>2</v>
      </c>
      <c r="K743">
        <v>0</v>
      </c>
      <c r="L743">
        <v>0</v>
      </c>
      <c r="M743" t="s">
        <v>3</v>
      </c>
      <c r="N743">
        <v>0</v>
      </c>
      <c r="O743">
        <v>0</v>
      </c>
      <c r="P743" t="s">
        <v>4</v>
      </c>
      <c r="Q743">
        <v>0</v>
      </c>
      <c r="R743">
        <v>0</v>
      </c>
      <c r="S743" t="s">
        <v>5</v>
      </c>
      <c r="T743">
        <v>0</v>
      </c>
      <c r="U743">
        <v>0</v>
      </c>
      <c r="V743" t="s">
        <v>6</v>
      </c>
      <c r="W743">
        <v>0</v>
      </c>
      <c r="X743">
        <v>0</v>
      </c>
      <c r="Y743" t="s">
        <v>7</v>
      </c>
      <c r="Z743">
        <v>0</v>
      </c>
      <c r="AA743">
        <v>0</v>
      </c>
      <c r="AB743" t="s">
        <v>8</v>
      </c>
      <c r="AC743">
        <v>0</v>
      </c>
      <c r="AD743">
        <v>0</v>
      </c>
      <c r="AE743" t="s">
        <v>9</v>
      </c>
      <c r="AF743">
        <v>0</v>
      </c>
      <c r="AG743">
        <v>0</v>
      </c>
      <c r="AH743" t="s">
        <v>10</v>
      </c>
      <c r="AI743">
        <v>0</v>
      </c>
      <c r="AJ743">
        <v>0</v>
      </c>
      <c r="AK743" t="s">
        <v>11</v>
      </c>
      <c r="AL743">
        <v>0</v>
      </c>
      <c r="AM743">
        <v>0</v>
      </c>
    </row>
    <row r="744" spans="1:39" x14ac:dyDescent="0.25">
      <c r="A744" t="s">
        <v>123</v>
      </c>
      <c r="B744">
        <v>3</v>
      </c>
      <c r="C744">
        <v>75</v>
      </c>
      <c r="D744" t="s">
        <v>0</v>
      </c>
      <c r="E744">
        <v>0</v>
      </c>
      <c r="F744">
        <v>0</v>
      </c>
      <c r="G744" t="s">
        <v>1</v>
      </c>
      <c r="H744">
        <v>0</v>
      </c>
      <c r="I744">
        <v>0</v>
      </c>
      <c r="J744" t="s">
        <v>2</v>
      </c>
      <c r="K744">
        <v>0</v>
      </c>
      <c r="L744">
        <v>0</v>
      </c>
      <c r="M744" t="s">
        <v>3</v>
      </c>
      <c r="N744">
        <v>0</v>
      </c>
      <c r="O744">
        <v>0</v>
      </c>
      <c r="P744" t="s">
        <v>4</v>
      </c>
      <c r="Q744">
        <v>0</v>
      </c>
      <c r="R744">
        <v>0</v>
      </c>
      <c r="S744" t="s">
        <v>5</v>
      </c>
      <c r="T744">
        <v>0</v>
      </c>
      <c r="U744">
        <v>0</v>
      </c>
      <c r="V744" t="s">
        <v>6</v>
      </c>
      <c r="W744">
        <v>0</v>
      </c>
      <c r="X744">
        <v>0</v>
      </c>
      <c r="Y744" t="s">
        <v>7</v>
      </c>
      <c r="Z744">
        <v>0</v>
      </c>
      <c r="AA744">
        <v>0</v>
      </c>
      <c r="AB744" t="s">
        <v>8</v>
      </c>
      <c r="AC744">
        <v>0</v>
      </c>
      <c r="AD744">
        <v>0</v>
      </c>
      <c r="AE744" t="s">
        <v>9</v>
      </c>
      <c r="AF744">
        <v>0</v>
      </c>
      <c r="AG744">
        <v>0</v>
      </c>
      <c r="AH744" t="s">
        <v>10</v>
      </c>
      <c r="AI744">
        <v>0</v>
      </c>
      <c r="AJ744">
        <v>0</v>
      </c>
      <c r="AK744" t="s">
        <v>11</v>
      </c>
      <c r="AL744">
        <v>0</v>
      </c>
      <c r="AM744">
        <v>0</v>
      </c>
    </row>
    <row r="745" spans="1:39" x14ac:dyDescent="0.25">
      <c r="A745" t="s">
        <v>123</v>
      </c>
      <c r="B745">
        <v>4</v>
      </c>
      <c r="C745">
        <v>100</v>
      </c>
      <c r="D745" t="s">
        <v>0</v>
      </c>
      <c r="E745">
        <v>0</v>
      </c>
      <c r="F745">
        <v>0</v>
      </c>
      <c r="G745" t="s">
        <v>1</v>
      </c>
      <c r="H745">
        <v>0</v>
      </c>
      <c r="I745">
        <v>0</v>
      </c>
      <c r="J745" t="s">
        <v>2</v>
      </c>
      <c r="K745">
        <v>0</v>
      </c>
      <c r="L745">
        <v>0</v>
      </c>
      <c r="M745" t="s">
        <v>3</v>
      </c>
      <c r="N745">
        <v>0</v>
      </c>
      <c r="O745">
        <v>0</v>
      </c>
      <c r="P745" t="s">
        <v>4</v>
      </c>
      <c r="Q745">
        <v>0</v>
      </c>
      <c r="R745">
        <v>0</v>
      </c>
      <c r="S745" t="s">
        <v>5</v>
      </c>
      <c r="T745">
        <v>0</v>
      </c>
      <c r="U745">
        <v>0</v>
      </c>
      <c r="V745" t="s">
        <v>6</v>
      </c>
      <c r="W745">
        <v>0</v>
      </c>
      <c r="X745">
        <v>0</v>
      </c>
      <c r="Y745" t="s">
        <v>7</v>
      </c>
      <c r="Z745">
        <v>0</v>
      </c>
      <c r="AA745">
        <v>0</v>
      </c>
      <c r="AB745" t="s">
        <v>8</v>
      </c>
      <c r="AC745">
        <v>0</v>
      </c>
      <c r="AD745">
        <v>0</v>
      </c>
      <c r="AE745" t="s">
        <v>9</v>
      </c>
      <c r="AF745">
        <v>0</v>
      </c>
      <c r="AG745">
        <v>0</v>
      </c>
      <c r="AH745" t="s">
        <v>10</v>
      </c>
      <c r="AI745">
        <v>0</v>
      </c>
      <c r="AJ745">
        <v>0</v>
      </c>
      <c r="AK745" t="s">
        <v>11</v>
      </c>
      <c r="AL745">
        <v>0</v>
      </c>
      <c r="AM745">
        <v>0</v>
      </c>
    </row>
    <row r="746" spans="1:39" x14ac:dyDescent="0.25">
      <c r="A746" t="s">
        <v>123</v>
      </c>
      <c r="B746">
        <v>5</v>
      </c>
      <c r="C746">
        <v>125</v>
      </c>
      <c r="D746" t="s">
        <v>0</v>
      </c>
      <c r="E746">
        <v>0</v>
      </c>
      <c r="F746">
        <v>0</v>
      </c>
      <c r="G746" t="s">
        <v>1</v>
      </c>
      <c r="H746">
        <v>0</v>
      </c>
      <c r="I746">
        <v>0</v>
      </c>
      <c r="J746" t="s">
        <v>2</v>
      </c>
      <c r="K746">
        <v>0</v>
      </c>
      <c r="L746">
        <v>0</v>
      </c>
      <c r="M746" t="s">
        <v>3</v>
      </c>
      <c r="N746">
        <v>0</v>
      </c>
      <c r="O746">
        <v>0</v>
      </c>
      <c r="P746" t="s">
        <v>4</v>
      </c>
      <c r="Q746">
        <v>0</v>
      </c>
      <c r="R746">
        <v>0</v>
      </c>
      <c r="S746" t="s">
        <v>5</v>
      </c>
      <c r="T746">
        <v>0</v>
      </c>
      <c r="U746">
        <v>0</v>
      </c>
      <c r="V746" t="s">
        <v>6</v>
      </c>
      <c r="W746">
        <v>0</v>
      </c>
      <c r="X746">
        <v>0</v>
      </c>
      <c r="Y746" t="s">
        <v>7</v>
      </c>
      <c r="Z746">
        <v>0</v>
      </c>
      <c r="AA746">
        <v>0</v>
      </c>
      <c r="AB746" t="s">
        <v>8</v>
      </c>
      <c r="AC746">
        <v>0</v>
      </c>
      <c r="AD746">
        <v>0</v>
      </c>
      <c r="AE746" t="s">
        <v>9</v>
      </c>
      <c r="AF746">
        <v>0</v>
      </c>
      <c r="AG746">
        <v>0</v>
      </c>
      <c r="AH746" t="s">
        <v>10</v>
      </c>
      <c r="AI746">
        <v>0</v>
      </c>
      <c r="AJ746">
        <v>0</v>
      </c>
      <c r="AK746" t="s">
        <v>11</v>
      </c>
      <c r="AL746">
        <v>0</v>
      </c>
      <c r="AM746">
        <v>0</v>
      </c>
    </row>
    <row r="747" spans="1:39" x14ac:dyDescent="0.25">
      <c r="A747" t="s">
        <v>123</v>
      </c>
      <c r="B747">
        <v>6</v>
      </c>
      <c r="C747">
        <v>150</v>
      </c>
      <c r="D747" t="s">
        <v>0</v>
      </c>
      <c r="E747">
        <v>0</v>
      </c>
      <c r="F747">
        <v>0</v>
      </c>
      <c r="G747" t="s">
        <v>1</v>
      </c>
      <c r="H747">
        <v>0</v>
      </c>
      <c r="I747">
        <v>0</v>
      </c>
      <c r="J747" t="s">
        <v>2</v>
      </c>
      <c r="K747">
        <v>0</v>
      </c>
      <c r="L747">
        <v>0</v>
      </c>
      <c r="M747" t="s">
        <v>3</v>
      </c>
      <c r="N747">
        <v>0</v>
      </c>
      <c r="O747">
        <v>0</v>
      </c>
      <c r="P747" t="s">
        <v>4</v>
      </c>
      <c r="Q747">
        <v>0</v>
      </c>
      <c r="R747">
        <v>0</v>
      </c>
      <c r="S747" t="s">
        <v>5</v>
      </c>
      <c r="T747">
        <v>0</v>
      </c>
      <c r="U747">
        <v>0</v>
      </c>
      <c r="V747" t="s">
        <v>6</v>
      </c>
      <c r="W747">
        <v>0</v>
      </c>
      <c r="X747">
        <v>0</v>
      </c>
      <c r="Y747" t="s">
        <v>7</v>
      </c>
      <c r="Z747">
        <v>0</v>
      </c>
      <c r="AA747">
        <v>0</v>
      </c>
      <c r="AB747" t="s">
        <v>8</v>
      </c>
      <c r="AC747">
        <v>0</v>
      </c>
      <c r="AD747">
        <v>0</v>
      </c>
      <c r="AE747" t="s">
        <v>9</v>
      </c>
      <c r="AF747">
        <v>0</v>
      </c>
      <c r="AG747">
        <v>0</v>
      </c>
      <c r="AH747" t="s">
        <v>10</v>
      </c>
      <c r="AI747">
        <v>0</v>
      </c>
      <c r="AJ747">
        <v>0</v>
      </c>
      <c r="AK747" t="s">
        <v>11</v>
      </c>
      <c r="AL747">
        <v>0</v>
      </c>
      <c r="AM747">
        <v>0</v>
      </c>
    </row>
    <row r="748" spans="1:39" x14ac:dyDescent="0.25">
      <c r="A748" t="s">
        <v>123</v>
      </c>
      <c r="B748">
        <v>7</v>
      </c>
      <c r="C748">
        <v>175</v>
      </c>
      <c r="D748" t="s">
        <v>0</v>
      </c>
      <c r="E748">
        <v>0</v>
      </c>
      <c r="F748">
        <v>0</v>
      </c>
      <c r="G748" t="s">
        <v>1</v>
      </c>
      <c r="H748">
        <v>0</v>
      </c>
      <c r="I748">
        <v>0</v>
      </c>
      <c r="J748" t="s">
        <v>2</v>
      </c>
      <c r="K748">
        <v>0</v>
      </c>
      <c r="L748">
        <v>0</v>
      </c>
      <c r="M748" t="s">
        <v>3</v>
      </c>
      <c r="N748">
        <v>0</v>
      </c>
      <c r="O748">
        <v>0</v>
      </c>
      <c r="P748" t="s">
        <v>4</v>
      </c>
      <c r="Q748">
        <v>0</v>
      </c>
      <c r="R748">
        <v>0</v>
      </c>
      <c r="S748" t="s">
        <v>5</v>
      </c>
      <c r="T748">
        <v>0</v>
      </c>
      <c r="U748">
        <v>0</v>
      </c>
      <c r="V748" t="s">
        <v>6</v>
      </c>
      <c r="W748">
        <v>0</v>
      </c>
      <c r="X748">
        <v>0</v>
      </c>
      <c r="Y748" t="s">
        <v>7</v>
      </c>
      <c r="Z748">
        <v>0</v>
      </c>
      <c r="AA748">
        <v>0</v>
      </c>
      <c r="AB748" t="s">
        <v>8</v>
      </c>
      <c r="AC748">
        <v>0</v>
      </c>
      <c r="AD748">
        <v>0</v>
      </c>
      <c r="AE748" t="s">
        <v>9</v>
      </c>
      <c r="AF748">
        <v>0</v>
      </c>
      <c r="AG748">
        <v>0</v>
      </c>
      <c r="AH748" t="s">
        <v>10</v>
      </c>
      <c r="AI748">
        <v>0</v>
      </c>
      <c r="AJ748">
        <v>0</v>
      </c>
      <c r="AK748" t="s">
        <v>11</v>
      </c>
      <c r="AL748">
        <v>0</v>
      </c>
      <c r="AM748">
        <v>0</v>
      </c>
    </row>
    <row r="749" spans="1:39" x14ac:dyDescent="0.25">
      <c r="A749" t="s">
        <v>123</v>
      </c>
      <c r="B749">
        <v>8</v>
      </c>
      <c r="C749">
        <v>200</v>
      </c>
      <c r="D749" t="s">
        <v>0</v>
      </c>
      <c r="E749">
        <v>0</v>
      </c>
      <c r="F749">
        <v>0</v>
      </c>
      <c r="G749" t="s">
        <v>1</v>
      </c>
      <c r="H749">
        <v>0</v>
      </c>
      <c r="I749">
        <v>0</v>
      </c>
      <c r="J749" t="s">
        <v>2</v>
      </c>
      <c r="K749">
        <v>0</v>
      </c>
      <c r="L749">
        <v>0</v>
      </c>
      <c r="M749" t="s">
        <v>3</v>
      </c>
      <c r="N749">
        <v>0</v>
      </c>
      <c r="O749">
        <v>0</v>
      </c>
      <c r="P749" t="s">
        <v>4</v>
      </c>
      <c r="Q749">
        <v>0</v>
      </c>
      <c r="R749">
        <v>0</v>
      </c>
      <c r="S749" t="s">
        <v>5</v>
      </c>
      <c r="T749">
        <v>0</v>
      </c>
      <c r="U749">
        <v>0</v>
      </c>
      <c r="V749" t="s">
        <v>6</v>
      </c>
      <c r="W749">
        <v>0</v>
      </c>
      <c r="X749">
        <v>0</v>
      </c>
      <c r="Y749" t="s">
        <v>7</v>
      </c>
      <c r="Z749">
        <v>0</v>
      </c>
      <c r="AA749">
        <v>0</v>
      </c>
      <c r="AB749" t="s">
        <v>8</v>
      </c>
      <c r="AC749">
        <v>0</v>
      </c>
      <c r="AD749">
        <v>0</v>
      </c>
      <c r="AE749" t="s">
        <v>9</v>
      </c>
      <c r="AF749">
        <v>0</v>
      </c>
      <c r="AG749">
        <v>0</v>
      </c>
      <c r="AH749" t="s">
        <v>10</v>
      </c>
      <c r="AI749">
        <v>0</v>
      </c>
      <c r="AJ749">
        <v>0</v>
      </c>
      <c r="AK749" t="s">
        <v>11</v>
      </c>
      <c r="AL749">
        <v>0</v>
      </c>
      <c r="AM749">
        <v>0</v>
      </c>
    </row>
    <row r="750" spans="1:39" x14ac:dyDescent="0.25">
      <c r="A750" t="s">
        <v>123</v>
      </c>
      <c r="B750">
        <v>9</v>
      </c>
      <c r="C750">
        <v>225</v>
      </c>
      <c r="D750" t="s">
        <v>0</v>
      </c>
      <c r="E750">
        <v>0</v>
      </c>
      <c r="F750">
        <v>0</v>
      </c>
      <c r="G750" t="s">
        <v>1</v>
      </c>
      <c r="H750">
        <v>0</v>
      </c>
      <c r="I750">
        <v>0</v>
      </c>
      <c r="J750" t="s">
        <v>2</v>
      </c>
      <c r="K750">
        <v>0</v>
      </c>
      <c r="L750">
        <v>0</v>
      </c>
      <c r="M750" t="s">
        <v>3</v>
      </c>
      <c r="N750">
        <v>0</v>
      </c>
      <c r="O750">
        <v>0</v>
      </c>
      <c r="P750" t="s">
        <v>4</v>
      </c>
      <c r="Q750">
        <v>0</v>
      </c>
      <c r="R750">
        <v>0</v>
      </c>
      <c r="S750" t="s">
        <v>5</v>
      </c>
      <c r="T750">
        <v>0</v>
      </c>
      <c r="U750">
        <v>0</v>
      </c>
      <c r="V750" t="s">
        <v>6</v>
      </c>
      <c r="W750">
        <v>0</v>
      </c>
      <c r="X750">
        <v>0</v>
      </c>
      <c r="Y750" t="s">
        <v>7</v>
      </c>
      <c r="Z750">
        <v>0</v>
      </c>
      <c r="AA750">
        <v>0</v>
      </c>
      <c r="AB750" t="s">
        <v>8</v>
      </c>
      <c r="AC750">
        <v>0</v>
      </c>
      <c r="AD750">
        <v>0</v>
      </c>
      <c r="AE750" t="s">
        <v>9</v>
      </c>
      <c r="AF750">
        <v>0</v>
      </c>
      <c r="AG750">
        <v>0</v>
      </c>
      <c r="AH750" t="s">
        <v>10</v>
      </c>
      <c r="AI750">
        <v>0</v>
      </c>
      <c r="AJ750">
        <v>0</v>
      </c>
      <c r="AK750" t="s">
        <v>11</v>
      </c>
      <c r="AL750">
        <v>0</v>
      </c>
      <c r="AM750">
        <v>0</v>
      </c>
    </row>
    <row r="751" spans="1:39" x14ac:dyDescent="0.25">
      <c r="A751" t="s">
        <v>123</v>
      </c>
      <c r="B751">
        <v>10</v>
      </c>
      <c r="C751">
        <v>250</v>
      </c>
      <c r="D751" t="s">
        <v>0</v>
      </c>
      <c r="E751">
        <v>0</v>
      </c>
      <c r="F751">
        <v>0</v>
      </c>
      <c r="G751" t="s">
        <v>1</v>
      </c>
      <c r="H751">
        <v>0</v>
      </c>
      <c r="I751">
        <v>0</v>
      </c>
      <c r="J751" t="s">
        <v>2</v>
      </c>
      <c r="K751">
        <v>0</v>
      </c>
      <c r="L751">
        <v>0</v>
      </c>
      <c r="M751" t="s">
        <v>3</v>
      </c>
      <c r="N751">
        <v>0</v>
      </c>
      <c r="O751">
        <v>0</v>
      </c>
      <c r="P751" t="s">
        <v>4</v>
      </c>
      <c r="Q751">
        <v>0</v>
      </c>
      <c r="R751">
        <v>0</v>
      </c>
      <c r="S751" t="s">
        <v>5</v>
      </c>
      <c r="T751">
        <v>0</v>
      </c>
      <c r="U751">
        <v>0</v>
      </c>
      <c r="V751" t="s">
        <v>6</v>
      </c>
      <c r="W751">
        <v>0</v>
      </c>
      <c r="X751">
        <v>0</v>
      </c>
      <c r="Y751" t="s">
        <v>7</v>
      </c>
      <c r="Z751">
        <v>0</v>
      </c>
      <c r="AA751">
        <v>0</v>
      </c>
      <c r="AB751" t="s">
        <v>8</v>
      </c>
      <c r="AC751">
        <v>0</v>
      </c>
      <c r="AD751">
        <v>0</v>
      </c>
      <c r="AE751" t="s">
        <v>9</v>
      </c>
      <c r="AF751">
        <v>0</v>
      </c>
      <c r="AG751">
        <v>0</v>
      </c>
      <c r="AH751" t="s">
        <v>10</v>
      </c>
      <c r="AI751">
        <v>0</v>
      </c>
      <c r="AJ751">
        <v>0</v>
      </c>
      <c r="AK751" t="s">
        <v>11</v>
      </c>
      <c r="AL751">
        <v>0</v>
      </c>
      <c r="AM751">
        <v>0</v>
      </c>
    </row>
    <row r="752" spans="1:39" x14ac:dyDescent="0.25">
      <c r="A752" t="s">
        <v>123</v>
      </c>
      <c r="B752">
        <v>11</v>
      </c>
      <c r="C752">
        <v>275</v>
      </c>
      <c r="D752" t="s">
        <v>0</v>
      </c>
      <c r="E752">
        <v>0</v>
      </c>
      <c r="F752">
        <v>0</v>
      </c>
      <c r="G752" t="s">
        <v>1</v>
      </c>
      <c r="H752">
        <v>0</v>
      </c>
      <c r="I752">
        <v>0</v>
      </c>
      <c r="J752" t="s">
        <v>2</v>
      </c>
      <c r="K752">
        <v>0</v>
      </c>
      <c r="L752">
        <v>0</v>
      </c>
      <c r="M752" t="s">
        <v>3</v>
      </c>
      <c r="N752">
        <v>0</v>
      </c>
      <c r="O752">
        <v>0</v>
      </c>
      <c r="P752" t="s">
        <v>4</v>
      </c>
      <c r="Q752">
        <v>0</v>
      </c>
      <c r="R752">
        <v>0</v>
      </c>
      <c r="S752" t="s">
        <v>5</v>
      </c>
      <c r="T752">
        <v>0</v>
      </c>
      <c r="U752">
        <v>0</v>
      </c>
      <c r="V752" t="s">
        <v>6</v>
      </c>
      <c r="W752">
        <v>0</v>
      </c>
      <c r="X752">
        <v>0</v>
      </c>
      <c r="Y752" t="s">
        <v>7</v>
      </c>
      <c r="Z752">
        <v>0</v>
      </c>
      <c r="AA752">
        <v>0</v>
      </c>
      <c r="AB752" t="s">
        <v>8</v>
      </c>
      <c r="AC752">
        <v>0</v>
      </c>
      <c r="AD752">
        <v>0</v>
      </c>
      <c r="AE752" t="s">
        <v>9</v>
      </c>
      <c r="AF752">
        <v>0</v>
      </c>
      <c r="AG752">
        <v>0</v>
      </c>
      <c r="AH752" t="s">
        <v>10</v>
      </c>
      <c r="AI752">
        <v>0</v>
      </c>
      <c r="AJ752">
        <v>0</v>
      </c>
      <c r="AK752" t="s">
        <v>11</v>
      </c>
      <c r="AL752">
        <v>0</v>
      </c>
      <c r="AM752">
        <v>0</v>
      </c>
    </row>
    <row r="753" spans="1:39" x14ac:dyDescent="0.25">
      <c r="A753" t="s">
        <v>123</v>
      </c>
      <c r="B753">
        <v>12</v>
      </c>
      <c r="C753">
        <v>300</v>
      </c>
      <c r="D753" t="s">
        <v>0</v>
      </c>
      <c r="E753">
        <v>0</v>
      </c>
      <c r="F753">
        <v>0</v>
      </c>
      <c r="G753" t="s">
        <v>1</v>
      </c>
      <c r="H753">
        <v>0</v>
      </c>
      <c r="I753">
        <v>0</v>
      </c>
      <c r="J753" t="s">
        <v>2</v>
      </c>
      <c r="K753">
        <v>0</v>
      </c>
      <c r="L753">
        <v>0</v>
      </c>
      <c r="M753" t="s">
        <v>3</v>
      </c>
      <c r="N753">
        <v>0</v>
      </c>
      <c r="O753">
        <v>0</v>
      </c>
      <c r="P753" t="s">
        <v>4</v>
      </c>
      <c r="Q753">
        <v>0</v>
      </c>
      <c r="R753">
        <v>0</v>
      </c>
      <c r="S753" t="s">
        <v>5</v>
      </c>
      <c r="T753">
        <v>0</v>
      </c>
      <c r="U753">
        <v>0</v>
      </c>
      <c r="V753" t="s">
        <v>6</v>
      </c>
      <c r="W753">
        <v>0</v>
      </c>
      <c r="X753">
        <v>0</v>
      </c>
      <c r="Y753" t="s">
        <v>7</v>
      </c>
      <c r="Z753">
        <v>0</v>
      </c>
      <c r="AA753">
        <v>0</v>
      </c>
      <c r="AB753" t="s">
        <v>8</v>
      </c>
      <c r="AC753">
        <v>0</v>
      </c>
      <c r="AD753">
        <v>0</v>
      </c>
      <c r="AE753" t="s">
        <v>9</v>
      </c>
      <c r="AF753">
        <v>0</v>
      </c>
      <c r="AG753">
        <v>0</v>
      </c>
      <c r="AH753" t="s">
        <v>10</v>
      </c>
      <c r="AI753">
        <v>0</v>
      </c>
      <c r="AJ753">
        <v>0</v>
      </c>
      <c r="AK753" t="s">
        <v>11</v>
      </c>
      <c r="AL753">
        <v>0</v>
      </c>
      <c r="AM753">
        <v>0</v>
      </c>
    </row>
    <row r="754" spans="1:39" x14ac:dyDescent="0.25">
      <c r="A754" t="s">
        <v>123</v>
      </c>
      <c r="B754">
        <v>13</v>
      </c>
      <c r="C754">
        <v>325</v>
      </c>
      <c r="D754" t="s">
        <v>0</v>
      </c>
      <c r="E754">
        <v>0</v>
      </c>
      <c r="F754">
        <v>0</v>
      </c>
      <c r="G754" t="s">
        <v>1</v>
      </c>
      <c r="H754">
        <v>0</v>
      </c>
      <c r="I754">
        <v>0</v>
      </c>
      <c r="J754" t="s">
        <v>2</v>
      </c>
      <c r="K754">
        <v>0</v>
      </c>
      <c r="L754">
        <v>0</v>
      </c>
      <c r="M754" t="s">
        <v>3</v>
      </c>
      <c r="N754">
        <v>0</v>
      </c>
      <c r="O754">
        <v>0</v>
      </c>
      <c r="P754" t="s">
        <v>4</v>
      </c>
      <c r="Q754">
        <v>0</v>
      </c>
      <c r="R754">
        <v>0</v>
      </c>
      <c r="S754" t="s">
        <v>5</v>
      </c>
      <c r="T754">
        <v>0</v>
      </c>
      <c r="U754">
        <v>0</v>
      </c>
      <c r="V754" t="s">
        <v>6</v>
      </c>
      <c r="W754">
        <v>0</v>
      </c>
      <c r="X754">
        <v>0</v>
      </c>
      <c r="Y754" t="s">
        <v>7</v>
      </c>
      <c r="Z754">
        <v>0</v>
      </c>
      <c r="AA754">
        <v>0</v>
      </c>
      <c r="AB754" t="s">
        <v>8</v>
      </c>
      <c r="AC754">
        <v>0</v>
      </c>
      <c r="AD754">
        <v>0</v>
      </c>
      <c r="AE754" t="s">
        <v>9</v>
      </c>
      <c r="AF754">
        <v>0</v>
      </c>
      <c r="AG754">
        <v>0</v>
      </c>
      <c r="AH754" t="s">
        <v>10</v>
      </c>
      <c r="AI754">
        <v>0</v>
      </c>
      <c r="AJ754">
        <v>0</v>
      </c>
      <c r="AK754" t="s">
        <v>11</v>
      </c>
      <c r="AL754">
        <v>0</v>
      </c>
      <c r="AM754">
        <v>0</v>
      </c>
    </row>
    <row r="755" spans="1:39" x14ac:dyDescent="0.25">
      <c r="A755" t="s">
        <v>123</v>
      </c>
      <c r="B755">
        <v>14</v>
      </c>
      <c r="C755">
        <v>350</v>
      </c>
      <c r="D755" t="s">
        <v>0</v>
      </c>
      <c r="E755">
        <v>0</v>
      </c>
      <c r="F755">
        <v>0</v>
      </c>
      <c r="G755" t="s">
        <v>1</v>
      </c>
      <c r="H755">
        <v>0</v>
      </c>
      <c r="I755">
        <v>0</v>
      </c>
      <c r="J755" t="s">
        <v>2</v>
      </c>
      <c r="K755">
        <v>0</v>
      </c>
      <c r="L755">
        <v>0</v>
      </c>
      <c r="M755" t="s">
        <v>3</v>
      </c>
      <c r="N755">
        <v>0</v>
      </c>
      <c r="O755">
        <v>0</v>
      </c>
      <c r="P755" t="s">
        <v>4</v>
      </c>
      <c r="Q755">
        <v>0</v>
      </c>
      <c r="R755">
        <v>0</v>
      </c>
      <c r="S755" t="s">
        <v>5</v>
      </c>
      <c r="T755">
        <v>0</v>
      </c>
      <c r="U755">
        <v>0</v>
      </c>
      <c r="V755" t="s">
        <v>6</v>
      </c>
      <c r="W755">
        <v>0</v>
      </c>
      <c r="X755">
        <v>0</v>
      </c>
      <c r="Y755" t="s">
        <v>7</v>
      </c>
      <c r="Z755">
        <v>0</v>
      </c>
      <c r="AA755">
        <v>0</v>
      </c>
      <c r="AB755" t="s">
        <v>8</v>
      </c>
      <c r="AC755">
        <v>0</v>
      </c>
      <c r="AD755">
        <v>0</v>
      </c>
      <c r="AE755" t="s">
        <v>9</v>
      </c>
      <c r="AF755">
        <v>0</v>
      </c>
      <c r="AG755">
        <v>0</v>
      </c>
      <c r="AH755" t="s">
        <v>10</v>
      </c>
      <c r="AI755">
        <v>0</v>
      </c>
      <c r="AJ755">
        <v>0</v>
      </c>
      <c r="AK755" t="s">
        <v>11</v>
      </c>
      <c r="AL755">
        <v>0</v>
      </c>
      <c r="AM755">
        <v>0</v>
      </c>
    </row>
    <row r="756" spans="1:39" x14ac:dyDescent="0.25">
      <c r="A756" t="s">
        <v>123</v>
      </c>
      <c r="B756">
        <v>15</v>
      </c>
      <c r="C756">
        <v>375</v>
      </c>
      <c r="D756" t="s">
        <v>0</v>
      </c>
      <c r="E756">
        <v>0</v>
      </c>
      <c r="F756">
        <v>0</v>
      </c>
      <c r="G756" t="s">
        <v>1</v>
      </c>
      <c r="H756">
        <v>0</v>
      </c>
      <c r="I756">
        <v>0</v>
      </c>
      <c r="J756" t="s">
        <v>2</v>
      </c>
      <c r="K756">
        <v>0</v>
      </c>
      <c r="L756">
        <v>0</v>
      </c>
      <c r="M756" t="s">
        <v>3</v>
      </c>
      <c r="N756">
        <v>0</v>
      </c>
      <c r="O756">
        <v>0</v>
      </c>
      <c r="P756" t="s">
        <v>4</v>
      </c>
      <c r="Q756">
        <v>0</v>
      </c>
      <c r="R756">
        <v>0</v>
      </c>
      <c r="S756" t="s">
        <v>5</v>
      </c>
      <c r="T756">
        <v>0</v>
      </c>
      <c r="U756">
        <v>0</v>
      </c>
      <c r="V756" t="s">
        <v>6</v>
      </c>
      <c r="W756">
        <v>0</v>
      </c>
      <c r="X756">
        <v>0</v>
      </c>
      <c r="Y756" t="s">
        <v>7</v>
      </c>
      <c r="Z756">
        <v>0</v>
      </c>
      <c r="AA756">
        <v>0</v>
      </c>
      <c r="AB756" t="s">
        <v>8</v>
      </c>
      <c r="AC756">
        <v>0</v>
      </c>
      <c r="AD756">
        <v>0</v>
      </c>
      <c r="AE756" t="s">
        <v>9</v>
      </c>
      <c r="AF756">
        <v>0</v>
      </c>
      <c r="AG756">
        <v>0</v>
      </c>
      <c r="AH756" t="s">
        <v>10</v>
      </c>
      <c r="AI756">
        <v>0</v>
      </c>
      <c r="AJ756">
        <v>0</v>
      </c>
      <c r="AK756" t="s">
        <v>11</v>
      </c>
      <c r="AL756">
        <v>0</v>
      </c>
      <c r="AM756">
        <v>0</v>
      </c>
    </row>
    <row r="757" spans="1:39" x14ac:dyDescent="0.25">
      <c r="A757" t="s">
        <v>123</v>
      </c>
      <c r="B757">
        <v>16</v>
      </c>
      <c r="C757">
        <v>400</v>
      </c>
      <c r="D757" t="s">
        <v>0</v>
      </c>
      <c r="E757">
        <v>0</v>
      </c>
      <c r="F757">
        <v>0</v>
      </c>
      <c r="G757" t="s">
        <v>1</v>
      </c>
      <c r="H757">
        <v>0</v>
      </c>
      <c r="I757">
        <v>0</v>
      </c>
      <c r="J757" t="s">
        <v>2</v>
      </c>
      <c r="K757">
        <v>0</v>
      </c>
      <c r="L757">
        <v>0</v>
      </c>
      <c r="M757" t="s">
        <v>3</v>
      </c>
      <c r="N757">
        <v>0</v>
      </c>
      <c r="O757">
        <v>0</v>
      </c>
      <c r="P757" t="s">
        <v>4</v>
      </c>
      <c r="Q757">
        <v>0</v>
      </c>
      <c r="R757">
        <v>0</v>
      </c>
      <c r="S757" t="s">
        <v>5</v>
      </c>
      <c r="T757">
        <v>0</v>
      </c>
      <c r="U757">
        <v>0</v>
      </c>
      <c r="V757" t="s">
        <v>6</v>
      </c>
      <c r="W757">
        <v>0</v>
      </c>
      <c r="X757">
        <v>0</v>
      </c>
      <c r="Y757" t="s">
        <v>7</v>
      </c>
      <c r="Z757">
        <v>0</v>
      </c>
      <c r="AA757">
        <v>0</v>
      </c>
      <c r="AB757" t="s">
        <v>8</v>
      </c>
      <c r="AC757">
        <v>0</v>
      </c>
      <c r="AD757">
        <v>0</v>
      </c>
      <c r="AE757" t="s">
        <v>9</v>
      </c>
      <c r="AF757">
        <v>0</v>
      </c>
      <c r="AG757">
        <v>0</v>
      </c>
      <c r="AH757" t="s">
        <v>10</v>
      </c>
      <c r="AI757">
        <v>0</v>
      </c>
      <c r="AJ757">
        <v>0</v>
      </c>
      <c r="AK757" t="s">
        <v>11</v>
      </c>
      <c r="AL757">
        <v>0</v>
      </c>
      <c r="AM757">
        <v>0</v>
      </c>
    </row>
    <row r="758" spans="1:39" x14ac:dyDescent="0.25">
      <c r="A758" t="s">
        <v>123</v>
      </c>
      <c r="B758">
        <v>17</v>
      </c>
      <c r="C758">
        <v>425</v>
      </c>
      <c r="D758" t="s">
        <v>0</v>
      </c>
      <c r="E758">
        <v>0</v>
      </c>
      <c r="F758">
        <v>0</v>
      </c>
      <c r="G758" t="s">
        <v>1</v>
      </c>
      <c r="H758">
        <v>0</v>
      </c>
      <c r="I758">
        <v>0</v>
      </c>
      <c r="J758" t="s">
        <v>2</v>
      </c>
      <c r="K758">
        <v>0</v>
      </c>
      <c r="L758">
        <v>0</v>
      </c>
      <c r="M758" t="s">
        <v>3</v>
      </c>
      <c r="N758">
        <v>0</v>
      </c>
      <c r="O758">
        <v>0</v>
      </c>
      <c r="P758" t="s">
        <v>4</v>
      </c>
      <c r="Q758">
        <v>0</v>
      </c>
      <c r="R758">
        <v>0</v>
      </c>
      <c r="S758" t="s">
        <v>5</v>
      </c>
      <c r="T758">
        <v>0</v>
      </c>
      <c r="U758">
        <v>0</v>
      </c>
      <c r="V758" t="s">
        <v>6</v>
      </c>
      <c r="W758">
        <v>0</v>
      </c>
      <c r="X758">
        <v>0</v>
      </c>
      <c r="Y758" t="s">
        <v>7</v>
      </c>
      <c r="Z758">
        <v>0</v>
      </c>
      <c r="AA758">
        <v>0</v>
      </c>
      <c r="AB758" t="s">
        <v>8</v>
      </c>
      <c r="AC758">
        <v>0</v>
      </c>
      <c r="AD758">
        <v>0</v>
      </c>
      <c r="AE758" t="s">
        <v>9</v>
      </c>
      <c r="AF758">
        <v>0</v>
      </c>
      <c r="AG758">
        <v>0</v>
      </c>
      <c r="AH758" t="s">
        <v>10</v>
      </c>
      <c r="AI758">
        <v>0</v>
      </c>
      <c r="AJ758">
        <v>0</v>
      </c>
      <c r="AK758" t="s">
        <v>11</v>
      </c>
      <c r="AL758">
        <v>0</v>
      </c>
      <c r="AM758">
        <v>0</v>
      </c>
    </row>
    <row r="759" spans="1:39" x14ac:dyDescent="0.25">
      <c r="A759" t="s">
        <v>123</v>
      </c>
      <c r="B759">
        <v>18</v>
      </c>
      <c r="C759">
        <v>450</v>
      </c>
      <c r="D759" t="s">
        <v>0</v>
      </c>
      <c r="E759">
        <v>0</v>
      </c>
      <c r="F759">
        <v>0</v>
      </c>
      <c r="G759" t="s">
        <v>1</v>
      </c>
      <c r="H759">
        <v>0</v>
      </c>
      <c r="I759">
        <v>0</v>
      </c>
      <c r="J759" t="s">
        <v>2</v>
      </c>
      <c r="K759">
        <v>0</v>
      </c>
      <c r="L759">
        <v>0</v>
      </c>
      <c r="M759" t="s">
        <v>3</v>
      </c>
      <c r="N759">
        <v>0</v>
      </c>
      <c r="O759">
        <v>0</v>
      </c>
      <c r="P759" t="s">
        <v>4</v>
      </c>
      <c r="Q759">
        <v>0</v>
      </c>
      <c r="R759">
        <v>0</v>
      </c>
      <c r="S759" t="s">
        <v>5</v>
      </c>
      <c r="T759">
        <v>0</v>
      </c>
      <c r="U759">
        <v>0</v>
      </c>
      <c r="V759" t="s">
        <v>6</v>
      </c>
      <c r="W759">
        <v>0</v>
      </c>
      <c r="X759">
        <v>0</v>
      </c>
      <c r="Y759" t="s">
        <v>7</v>
      </c>
      <c r="Z759">
        <v>0</v>
      </c>
      <c r="AA759">
        <v>0</v>
      </c>
      <c r="AB759" t="s">
        <v>8</v>
      </c>
      <c r="AC759">
        <v>0</v>
      </c>
      <c r="AD759">
        <v>0</v>
      </c>
      <c r="AE759" t="s">
        <v>9</v>
      </c>
      <c r="AF759">
        <v>0</v>
      </c>
      <c r="AG759">
        <v>0</v>
      </c>
      <c r="AH759" t="s">
        <v>10</v>
      </c>
      <c r="AI759">
        <v>0</v>
      </c>
      <c r="AJ759">
        <v>0</v>
      </c>
      <c r="AK759" t="s">
        <v>11</v>
      </c>
      <c r="AL759">
        <v>0</v>
      </c>
      <c r="AM759">
        <v>0</v>
      </c>
    </row>
    <row r="760" spans="1:39" x14ac:dyDescent="0.25">
      <c r="A760" t="s">
        <v>123</v>
      </c>
      <c r="B760">
        <v>19</v>
      </c>
      <c r="C760">
        <v>475</v>
      </c>
      <c r="D760" t="s">
        <v>0</v>
      </c>
      <c r="E760">
        <v>0</v>
      </c>
      <c r="F760">
        <v>0</v>
      </c>
      <c r="G760" t="s">
        <v>1</v>
      </c>
      <c r="H760">
        <v>0</v>
      </c>
      <c r="I760">
        <v>0</v>
      </c>
      <c r="J760" t="s">
        <v>2</v>
      </c>
      <c r="K760">
        <v>0</v>
      </c>
      <c r="L760">
        <v>0</v>
      </c>
      <c r="M760" t="s">
        <v>3</v>
      </c>
      <c r="N760">
        <v>0</v>
      </c>
      <c r="O760">
        <v>0</v>
      </c>
      <c r="P760" t="s">
        <v>4</v>
      </c>
      <c r="Q760">
        <v>0</v>
      </c>
      <c r="R760">
        <v>0</v>
      </c>
      <c r="S760" t="s">
        <v>5</v>
      </c>
      <c r="T760">
        <v>0</v>
      </c>
      <c r="U760">
        <v>0</v>
      </c>
      <c r="V760" t="s">
        <v>6</v>
      </c>
      <c r="W760">
        <v>0</v>
      </c>
      <c r="X760">
        <v>0</v>
      </c>
      <c r="Y760" t="s">
        <v>7</v>
      </c>
      <c r="Z760">
        <v>0</v>
      </c>
      <c r="AA760">
        <v>0</v>
      </c>
      <c r="AB760" t="s">
        <v>8</v>
      </c>
      <c r="AC760">
        <v>0</v>
      </c>
      <c r="AD760">
        <v>0</v>
      </c>
      <c r="AE760" t="s">
        <v>9</v>
      </c>
      <c r="AF760">
        <v>0</v>
      </c>
      <c r="AG760">
        <v>0</v>
      </c>
      <c r="AH760" t="s">
        <v>10</v>
      </c>
      <c r="AI760">
        <v>0</v>
      </c>
      <c r="AJ760">
        <v>0</v>
      </c>
      <c r="AK760" t="s">
        <v>11</v>
      </c>
      <c r="AL760">
        <v>0</v>
      </c>
      <c r="AM760">
        <v>0</v>
      </c>
    </row>
    <row r="761" spans="1:39" x14ac:dyDescent="0.25">
      <c r="A761" t="s">
        <v>123</v>
      </c>
      <c r="B761">
        <v>20</v>
      </c>
      <c r="C761">
        <v>500</v>
      </c>
      <c r="D761" t="s">
        <v>0</v>
      </c>
      <c r="E761">
        <v>0</v>
      </c>
      <c r="F761">
        <v>0</v>
      </c>
      <c r="G761" t="s">
        <v>1</v>
      </c>
      <c r="H761">
        <v>0</v>
      </c>
      <c r="I761">
        <v>0</v>
      </c>
      <c r="J761" t="s">
        <v>2</v>
      </c>
      <c r="K761">
        <v>0</v>
      </c>
      <c r="L761">
        <v>0</v>
      </c>
      <c r="M761" t="s">
        <v>3</v>
      </c>
      <c r="N761">
        <v>0</v>
      </c>
      <c r="O761">
        <v>0</v>
      </c>
      <c r="P761" t="s">
        <v>4</v>
      </c>
      <c r="Q761">
        <v>0</v>
      </c>
      <c r="R761">
        <v>0</v>
      </c>
      <c r="S761" t="s">
        <v>5</v>
      </c>
      <c r="T761">
        <v>0</v>
      </c>
      <c r="U761">
        <v>0</v>
      </c>
      <c r="V761" t="s">
        <v>6</v>
      </c>
      <c r="W761">
        <v>0</v>
      </c>
      <c r="X761">
        <v>0</v>
      </c>
      <c r="Y761" t="s">
        <v>7</v>
      </c>
      <c r="Z761">
        <v>0</v>
      </c>
      <c r="AA761">
        <v>0</v>
      </c>
      <c r="AB761" t="s">
        <v>8</v>
      </c>
      <c r="AC761">
        <v>0</v>
      </c>
      <c r="AD761">
        <v>0</v>
      </c>
      <c r="AE761" t="s">
        <v>9</v>
      </c>
      <c r="AF761">
        <v>0</v>
      </c>
      <c r="AG761">
        <v>0</v>
      </c>
      <c r="AH761" t="s">
        <v>10</v>
      </c>
      <c r="AI761">
        <v>0</v>
      </c>
      <c r="AJ761">
        <v>0</v>
      </c>
      <c r="AK761" t="s">
        <v>11</v>
      </c>
      <c r="AL761">
        <v>0</v>
      </c>
      <c r="AM761">
        <v>0</v>
      </c>
    </row>
    <row r="762" spans="1:39" x14ac:dyDescent="0.25">
      <c r="A762" t="s">
        <v>124</v>
      </c>
      <c r="B762">
        <v>1</v>
      </c>
      <c r="C762">
        <v>25</v>
      </c>
      <c r="D762" t="s">
        <v>0</v>
      </c>
      <c r="E762">
        <v>0</v>
      </c>
      <c r="F762">
        <v>0</v>
      </c>
      <c r="G762" t="s">
        <v>1</v>
      </c>
      <c r="H762">
        <v>28.724231</v>
      </c>
      <c r="I762">
        <v>1.1793E-2</v>
      </c>
      <c r="J762" t="s">
        <v>2</v>
      </c>
      <c r="K762">
        <v>27.508963000000001</v>
      </c>
      <c r="L762">
        <v>3.5100000000000002E-4</v>
      </c>
      <c r="M762" t="s">
        <v>3</v>
      </c>
      <c r="N762">
        <v>16.867173000000001</v>
      </c>
      <c r="O762">
        <v>1.92E-4</v>
      </c>
      <c r="P762" t="s">
        <v>4</v>
      </c>
      <c r="Q762">
        <v>0</v>
      </c>
      <c r="R762">
        <v>0</v>
      </c>
      <c r="S762" t="s">
        <v>5</v>
      </c>
      <c r="T762">
        <v>0</v>
      </c>
      <c r="U762">
        <v>0</v>
      </c>
      <c r="V762" t="s">
        <v>6</v>
      </c>
      <c r="W762">
        <v>0</v>
      </c>
      <c r="X762">
        <v>0</v>
      </c>
      <c r="Y762" t="s">
        <v>7</v>
      </c>
      <c r="Z762">
        <v>0</v>
      </c>
      <c r="AA762">
        <v>0</v>
      </c>
      <c r="AB762" t="s">
        <v>8</v>
      </c>
      <c r="AC762">
        <v>0</v>
      </c>
      <c r="AD762">
        <v>0</v>
      </c>
      <c r="AE762" t="s">
        <v>9</v>
      </c>
      <c r="AF762">
        <v>1</v>
      </c>
      <c r="AG762">
        <v>0</v>
      </c>
      <c r="AH762" t="s">
        <v>10</v>
      </c>
      <c r="AI762">
        <v>1</v>
      </c>
      <c r="AJ762">
        <v>0</v>
      </c>
      <c r="AK762" t="s">
        <v>11</v>
      </c>
      <c r="AL762">
        <v>0</v>
      </c>
      <c r="AM762">
        <v>0</v>
      </c>
    </row>
    <row r="763" spans="1:39" x14ac:dyDescent="0.25">
      <c r="A763" t="s">
        <v>124</v>
      </c>
      <c r="B763">
        <v>2</v>
      </c>
      <c r="C763">
        <v>50</v>
      </c>
      <c r="D763" t="s">
        <v>0</v>
      </c>
      <c r="E763">
        <v>0</v>
      </c>
      <c r="F763">
        <v>0</v>
      </c>
      <c r="G763" t="s">
        <v>1</v>
      </c>
      <c r="H763">
        <v>57.409471000000003</v>
      </c>
      <c r="I763">
        <v>3.4701000000000003E-2</v>
      </c>
      <c r="J763" t="s">
        <v>2</v>
      </c>
      <c r="K763">
        <v>55.012749999999997</v>
      </c>
      <c r="L763">
        <v>8.4000000000000003E-4</v>
      </c>
      <c r="M763" t="s">
        <v>3</v>
      </c>
      <c r="N763">
        <v>33.735131000000003</v>
      </c>
      <c r="O763">
        <v>8.34E-4</v>
      </c>
      <c r="P763" t="s">
        <v>4</v>
      </c>
      <c r="Q763">
        <v>0</v>
      </c>
      <c r="R763">
        <v>0</v>
      </c>
      <c r="S763" t="s">
        <v>5</v>
      </c>
      <c r="T763">
        <v>0</v>
      </c>
      <c r="U763">
        <v>0</v>
      </c>
      <c r="V763" t="s">
        <v>6</v>
      </c>
      <c r="W763">
        <v>0</v>
      </c>
      <c r="X763">
        <v>0</v>
      </c>
      <c r="Y763" t="s">
        <v>7</v>
      </c>
      <c r="Z763">
        <v>0</v>
      </c>
      <c r="AA763">
        <v>0</v>
      </c>
      <c r="AB763" t="s">
        <v>8</v>
      </c>
      <c r="AC763">
        <v>0</v>
      </c>
      <c r="AD763">
        <v>0</v>
      </c>
      <c r="AE763" t="s">
        <v>9</v>
      </c>
      <c r="AF763">
        <v>1</v>
      </c>
      <c r="AG763">
        <v>0</v>
      </c>
      <c r="AH763" t="s">
        <v>10</v>
      </c>
      <c r="AI763">
        <v>1</v>
      </c>
      <c r="AJ763">
        <v>0</v>
      </c>
      <c r="AK763" t="s">
        <v>11</v>
      </c>
      <c r="AL763">
        <v>0</v>
      </c>
      <c r="AM763">
        <v>0</v>
      </c>
    </row>
    <row r="764" spans="1:39" x14ac:dyDescent="0.25">
      <c r="A764" t="s">
        <v>124</v>
      </c>
      <c r="B764">
        <v>3</v>
      </c>
      <c r="C764">
        <v>75</v>
      </c>
      <c r="D764" t="s">
        <v>0</v>
      </c>
      <c r="E764">
        <v>0</v>
      </c>
      <c r="F764">
        <v>0</v>
      </c>
      <c r="G764" t="s">
        <v>1</v>
      </c>
      <c r="H764">
        <v>86.116899000000004</v>
      </c>
      <c r="I764">
        <v>8.3784999999999998E-2</v>
      </c>
      <c r="J764" t="s">
        <v>2</v>
      </c>
      <c r="K764">
        <v>82.517630999999994</v>
      </c>
      <c r="L764">
        <v>1.756E-3</v>
      </c>
      <c r="M764" t="s">
        <v>3</v>
      </c>
      <c r="N764">
        <v>50.604602</v>
      </c>
      <c r="O764">
        <v>1.67E-3</v>
      </c>
      <c r="P764" t="s">
        <v>4</v>
      </c>
      <c r="Q764">
        <v>0</v>
      </c>
      <c r="R764">
        <v>0</v>
      </c>
      <c r="S764" t="s">
        <v>5</v>
      </c>
      <c r="T764">
        <v>0</v>
      </c>
      <c r="U764">
        <v>0</v>
      </c>
      <c r="V764" t="s">
        <v>6</v>
      </c>
      <c r="W764">
        <v>0</v>
      </c>
      <c r="X764">
        <v>0</v>
      </c>
      <c r="Y764" t="s">
        <v>7</v>
      </c>
      <c r="Z764">
        <v>0</v>
      </c>
      <c r="AA764">
        <v>0</v>
      </c>
      <c r="AB764" t="s">
        <v>8</v>
      </c>
      <c r="AC764">
        <v>0</v>
      </c>
      <c r="AD764">
        <v>0</v>
      </c>
      <c r="AE764" t="s">
        <v>9</v>
      </c>
      <c r="AF764">
        <v>1</v>
      </c>
      <c r="AG764">
        <v>0</v>
      </c>
      <c r="AH764" t="s">
        <v>10</v>
      </c>
      <c r="AI764">
        <v>1</v>
      </c>
      <c r="AJ764">
        <v>0</v>
      </c>
      <c r="AK764" t="s">
        <v>11</v>
      </c>
      <c r="AL764">
        <v>0</v>
      </c>
      <c r="AM764">
        <v>0</v>
      </c>
    </row>
    <row r="765" spans="1:39" x14ac:dyDescent="0.25">
      <c r="A765" t="s">
        <v>124</v>
      </c>
      <c r="B765">
        <v>4</v>
      </c>
      <c r="C765">
        <v>100</v>
      </c>
      <c r="D765" t="s">
        <v>0</v>
      </c>
      <c r="E765">
        <v>0</v>
      </c>
      <c r="F765">
        <v>0</v>
      </c>
      <c r="G765" t="s">
        <v>1</v>
      </c>
      <c r="H765">
        <v>114.797241</v>
      </c>
      <c r="I765">
        <v>0.12670300000000001</v>
      </c>
      <c r="J765" t="s">
        <v>2</v>
      </c>
      <c r="K765">
        <v>110.023067</v>
      </c>
      <c r="L765">
        <v>2.7899999999999999E-3</v>
      </c>
      <c r="M765" t="s">
        <v>3</v>
      </c>
      <c r="N765">
        <v>67.475116999999997</v>
      </c>
      <c r="O765">
        <v>2.7139999999999998E-3</v>
      </c>
      <c r="P765" t="s">
        <v>4</v>
      </c>
      <c r="Q765">
        <v>0</v>
      </c>
      <c r="R765">
        <v>0</v>
      </c>
      <c r="S765" t="s">
        <v>5</v>
      </c>
      <c r="T765">
        <v>0</v>
      </c>
      <c r="U765">
        <v>0</v>
      </c>
      <c r="V765" t="s">
        <v>6</v>
      </c>
      <c r="W765">
        <v>0</v>
      </c>
      <c r="X765">
        <v>0</v>
      </c>
      <c r="Y765" t="s">
        <v>7</v>
      </c>
      <c r="Z765">
        <v>0</v>
      </c>
      <c r="AA765">
        <v>0</v>
      </c>
      <c r="AB765" t="s">
        <v>8</v>
      </c>
      <c r="AC765">
        <v>0</v>
      </c>
      <c r="AD765">
        <v>0</v>
      </c>
      <c r="AE765" t="s">
        <v>9</v>
      </c>
      <c r="AF765">
        <v>1</v>
      </c>
      <c r="AG765">
        <v>0</v>
      </c>
      <c r="AH765" t="s">
        <v>10</v>
      </c>
      <c r="AI765">
        <v>1</v>
      </c>
      <c r="AJ765">
        <v>0</v>
      </c>
      <c r="AK765" t="s">
        <v>11</v>
      </c>
      <c r="AL765">
        <v>0</v>
      </c>
      <c r="AM765">
        <v>0</v>
      </c>
    </row>
    <row r="766" spans="1:39" x14ac:dyDescent="0.25">
      <c r="A766" t="s">
        <v>124</v>
      </c>
      <c r="B766">
        <v>5</v>
      </c>
      <c r="C766">
        <v>125</v>
      </c>
      <c r="D766" t="s">
        <v>0</v>
      </c>
      <c r="E766">
        <v>0</v>
      </c>
      <c r="F766">
        <v>0</v>
      </c>
      <c r="G766" t="s">
        <v>1</v>
      </c>
      <c r="H766">
        <v>143.44354999999999</v>
      </c>
      <c r="I766">
        <v>0.151004</v>
      </c>
      <c r="J766" t="s">
        <v>2</v>
      </c>
      <c r="K766">
        <v>137.526487</v>
      </c>
      <c r="L766">
        <v>4.1660000000000004E-3</v>
      </c>
      <c r="M766" t="s">
        <v>3</v>
      </c>
      <c r="N766">
        <v>84.343581</v>
      </c>
      <c r="O766">
        <v>4.0099999999999997E-3</v>
      </c>
      <c r="P766" t="s">
        <v>4</v>
      </c>
      <c r="Q766">
        <v>0</v>
      </c>
      <c r="R766">
        <v>0</v>
      </c>
      <c r="S766" t="s">
        <v>5</v>
      </c>
      <c r="T766">
        <v>0</v>
      </c>
      <c r="U766">
        <v>0</v>
      </c>
      <c r="V766" t="s">
        <v>6</v>
      </c>
      <c r="W766">
        <v>0</v>
      </c>
      <c r="X766">
        <v>0</v>
      </c>
      <c r="Y766" t="s">
        <v>7</v>
      </c>
      <c r="Z766">
        <v>0</v>
      </c>
      <c r="AA766">
        <v>0</v>
      </c>
      <c r="AB766" t="s">
        <v>8</v>
      </c>
      <c r="AC766">
        <v>0</v>
      </c>
      <c r="AD766">
        <v>0</v>
      </c>
      <c r="AE766" t="s">
        <v>9</v>
      </c>
      <c r="AF766">
        <v>1</v>
      </c>
      <c r="AG766">
        <v>0</v>
      </c>
      <c r="AH766" t="s">
        <v>10</v>
      </c>
      <c r="AI766">
        <v>1</v>
      </c>
      <c r="AJ766">
        <v>0</v>
      </c>
      <c r="AK766" t="s">
        <v>11</v>
      </c>
      <c r="AL766">
        <v>0</v>
      </c>
      <c r="AM766">
        <v>0</v>
      </c>
    </row>
    <row r="767" spans="1:39" x14ac:dyDescent="0.25">
      <c r="A767" t="s">
        <v>124</v>
      </c>
      <c r="B767">
        <v>6</v>
      </c>
      <c r="C767">
        <v>150</v>
      </c>
      <c r="D767" t="s">
        <v>0</v>
      </c>
      <c r="E767">
        <v>0</v>
      </c>
      <c r="F767">
        <v>0</v>
      </c>
      <c r="G767" t="s">
        <v>1</v>
      </c>
      <c r="H767">
        <v>172.08840900000001</v>
      </c>
      <c r="I767">
        <v>0.179339</v>
      </c>
      <c r="J767" t="s">
        <v>2</v>
      </c>
      <c r="K767">
        <v>165.03100900000001</v>
      </c>
      <c r="L767">
        <v>5.4799999999999996E-3</v>
      </c>
      <c r="M767" t="s">
        <v>3</v>
      </c>
      <c r="N767">
        <v>101.208454</v>
      </c>
      <c r="O767">
        <v>5.28E-3</v>
      </c>
      <c r="P767" t="s">
        <v>4</v>
      </c>
      <c r="Q767">
        <v>0</v>
      </c>
      <c r="R767">
        <v>0</v>
      </c>
      <c r="S767" t="s">
        <v>5</v>
      </c>
      <c r="T767">
        <v>0</v>
      </c>
      <c r="U767">
        <v>0</v>
      </c>
      <c r="V767" t="s">
        <v>6</v>
      </c>
      <c r="W767">
        <v>0</v>
      </c>
      <c r="X767">
        <v>0</v>
      </c>
      <c r="Y767" t="s">
        <v>7</v>
      </c>
      <c r="Z767">
        <v>0</v>
      </c>
      <c r="AA767">
        <v>0</v>
      </c>
      <c r="AB767" t="s">
        <v>8</v>
      </c>
      <c r="AC767">
        <v>0</v>
      </c>
      <c r="AD767">
        <v>0</v>
      </c>
      <c r="AE767" t="s">
        <v>9</v>
      </c>
      <c r="AF767">
        <v>1</v>
      </c>
      <c r="AG767">
        <v>0</v>
      </c>
      <c r="AH767" t="s">
        <v>10</v>
      </c>
      <c r="AI767">
        <v>1</v>
      </c>
      <c r="AJ767">
        <v>0</v>
      </c>
      <c r="AK767" t="s">
        <v>11</v>
      </c>
      <c r="AL767">
        <v>0</v>
      </c>
      <c r="AM767">
        <v>0</v>
      </c>
    </row>
    <row r="768" spans="1:39" x14ac:dyDescent="0.25">
      <c r="A768" t="s">
        <v>124</v>
      </c>
      <c r="B768">
        <v>7</v>
      </c>
      <c r="C768">
        <v>175</v>
      </c>
      <c r="D768" t="s">
        <v>0</v>
      </c>
      <c r="E768">
        <v>0</v>
      </c>
      <c r="F768">
        <v>0</v>
      </c>
      <c r="G768" t="s">
        <v>1</v>
      </c>
      <c r="H768">
        <v>200.75762599999999</v>
      </c>
      <c r="I768">
        <v>0.22534000000000001</v>
      </c>
      <c r="J768" t="s">
        <v>2</v>
      </c>
      <c r="K768">
        <v>192.53535199999999</v>
      </c>
      <c r="L768">
        <v>7.2309999999999996E-3</v>
      </c>
      <c r="M768" t="s">
        <v>3</v>
      </c>
      <c r="N768">
        <v>118.076983</v>
      </c>
      <c r="O768">
        <v>7.077E-3</v>
      </c>
      <c r="P768" t="s">
        <v>4</v>
      </c>
      <c r="Q768">
        <v>0</v>
      </c>
      <c r="R768">
        <v>0</v>
      </c>
      <c r="S768" t="s">
        <v>5</v>
      </c>
      <c r="T768">
        <v>0</v>
      </c>
      <c r="U768">
        <v>0</v>
      </c>
      <c r="V768" t="s">
        <v>6</v>
      </c>
      <c r="W768">
        <v>0</v>
      </c>
      <c r="X768">
        <v>0</v>
      </c>
      <c r="Y768" t="s">
        <v>7</v>
      </c>
      <c r="Z768">
        <v>0</v>
      </c>
      <c r="AA768">
        <v>0</v>
      </c>
      <c r="AB768" t="s">
        <v>8</v>
      </c>
      <c r="AC768">
        <v>0</v>
      </c>
      <c r="AD768">
        <v>0</v>
      </c>
      <c r="AE768" t="s">
        <v>9</v>
      </c>
      <c r="AF768">
        <v>1</v>
      </c>
      <c r="AG768">
        <v>0</v>
      </c>
      <c r="AH768" t="s">
        <v>10</v>
      </c>
      <c r="AI768">
        <v>1</v>
      </c>
      <c r="AJ768">
        <v>0</v>
      </c>
      <c r="AK768" t="s">
        <v>11</v>
      </c>
      <c r="AL768">
        <v>0</v>
      </c>
      <c r="AM768">
        <v>0</v>
      </c>
    </row>
    <row r="769" spans="1:39" x14ac:dyDescent="0.25">
      <c r="A769" t="s">
        <v>124</v>
      </c>
      <c r="B769">
        <v>8</v>
      </c>
      <c r="C769">
        <v>200</v>
      </c>
      <c r="D769" t="s">
        <v>0</v>
      </c>
      <c r="E769">
        <v>0</v>
      </c>
      <c r="F769">
        <v>0</v>
      </c>
      <c r="G769" t="s">
        <v>1</v>
      </c>
      <c r="H769">
        <v>229.41458</v>
      </c>
      <c r="I769">
        <v>0.28462300000000001</v>
      </c>
      <c r="J769" t="s">
        <v>2</v>
      </c>
      <c r="K769">
        <v>220.04260600000001</v>
      </c>
      <c r="L769">
        <v>9.1269999999999997E-3</v>
      </c>
      <c r="M769" t="s">
        <v>3</v>
      </c>
      <c r="N769">
        <v>134.94618299999999</v>
      </c>
      <c r="O769">
        <v>9.0329999999999994E-3</v>
      </c>
      <c r="P769" t="s">
        <v>4</v>
      </c>
      <c r="Q769">
        <v>0</v>
      </c>
      <c r="R769">
        <v>0</v>
      </c>
      <c r="S769" t="s">
        <v>5</v>
      </c>
      <c r="T769">
        <v>0</v>
      </c>
      <c r="U769">
        <v>0</v>
      </c>
      <c r="V769" t="s">
        <v>6</v>
      </c>
      <c r="W769">
        <v>0</v>
      </c>
      <c r="X769">
        <v>0</v>
      </c>
      <c r="Y769" t="s">
        <v>7</v>
      </c>
      <c r="Z769">
        <v>0</v>
      </c>
      <c r="AA769">
        <v>0</v>
      </c>
      <c r="AB769" t="s">
        <v>8</v>
      </c>
      <c r="AC769">
        <v>0</v>
      </c>
      <c r="AD769">
        <v>0</v>
      </c>
      <c r="AE769" t="s">
        <v>9</v>
      </c>
      <c r="AF769">
        <v>1</v>
      </c>
      <c r="AG769">
        <v>0</v>
      </c>
      <c r="AH769" t="s">
        <v>10</v>
      </c>
      <c r="AI769">
        <v>1</v>
      </c>
      <c r="AJ769">
        <v>0</v>
      </c>
      <c r="AK769" t="s">
        <v>11</v>
      </c>
      <c r="AL769">
        <v>0</v>
      </c>
      <c r="AM769">
        <v>0</v>
      </c>
    </row>
    <row r="770" spans="1:39" x14ac:dyDescent="0.25">
      <c r="A770" t="s">
        <v>124</v>
      </c>
      <c r="B770">
        <v>9</v>
      </c>
      <c r="C770">
        <v>225</v>
      </c>
      <c r="D770" t="s">
        <v>0</v>
      </c>
      <c r="E770">
        <v>0</v>
      </c>
      <c r="F770">
        <v>0</v>
      </c>
      <c r="G770" t="s">
        <v>1</v>
      </c>
      <c r="H770">
        <v>258.09607999999997</v>
      </c>
      <c r="I770">
        <v>0.35909200000000002</v>
      </c>
      <c r="J770" t="s">
        <v>2</v>
      </c>
      <c r="K770">
        <v>247.551053</v>
      </c>
      <c r="L770">
        <v>1.1501000000000001E-2</v>
      </c>
      <c r="M770" t="s">
        <v>3</v>
      </c>
      <c r="N770">
        <v>151.81562400000001</v>
      </c>
      <c r="O770">
        <v>1.1431999999999999E-2</v>
      </c>
      <c r="P770" t="s">
        <v>4</v>
      </c>
      <c r="Q770">
        <v>0</v>
      </c>
      <c r="R770">
        <v>0</v>
      </c>
      <c r="S770" t="s">
        <v>5</v>
      </c>
      <c r="T770">
        <v>0</v>
      </c>
      <c r="U770">
        <v>0</v>
      </c>
      <c r="V770" t="s">
        <v>6</v>
      </c>
      <c r="W770">
        <v>0</v>
      </c>
      <c r="X770">
        <v>0</v>
      </c>
      <c r="Y770" t="s">
        <v>7</v>
      </c>
      <c r="Z770">
        <v>0</v>
      </c>
      <c r="AA770">
        <v>0</v>
      </c>
      <c r="AB770" t="s">
        <v>8</v>
      </c>
      <c r="AC770">
        <v>0</v>
      </c>
      <c r="AD770">
        <v>0</v>
      </c>
      <c r="AE770" t="s">
        <v>9</v>
      </c>
      <c r="AF770">
        <v>1</v>
      </c>
      <c r="AG770">
        <v>0</v>
      </c>
      <c r="AH770" t="s">
        <v>10</v>
      </c>
      <c r="AI770">
        <v>1</v>
      </c>
      <c r="AJ770">
        <v>0</v>
      </c>
      <c r="AK770" t="s">
        <v>11</v>
      </c>
      <c r="AL770">
        <v>0</v>
      </c>
      <c r="AM770">
        <v>0</v>
      </c>
    </row>
    <row r="771" spans="1:39" x14ac:dyDescent="0.25">
      <c r="A771" t="s">
        <v>124</v>
      </c>
      <c r="B771">
        <v>10</v>
      </c>
      <c r="C771">
        <v>250</v>
      </c>
      <c r="D771" t="s">
        <v>0</v>
      </c>
      <c r="E771">
        <v>0</v>
      </c>
      <c r="F771">
        <v>0</v>
      </c>
      <c r="G771" t="s">
        <v>1</v>
      </c>
      <c r="H771">
        <v>286.76414199999999</v>
      </c>
      <c r="I771">
        <v>0.40290199999999998</v>
      </c>
      <c r="J771" t="s">
        <v>2</v>
      </c>
      <c r="K771">
        <v>275.05878200000001</v>
      </c>
      <c r="L771">
        <v>1.4409E-2</v>
      </c>
      <c r="M771" t="s">
        <v>3</v>
      </c>
      <c r="N771">
        <v>168.68530899999999</v>
      </c>
      <c r="O771">
        <v>1.4175999999999999E-2</v>
      </c>
      <c r="P771" t="s">
        <v>4</v>
      </c>
      <c r="Q771">
        <v>0</v>
      </c>
      <c r="R771">
        <v>0</v>
      </c>
      <c r="S771" t="s">
        <v>5</v>
      </c>
      <c r="T771">
        <v>0</v>
      </c>
      <c r="U771">
        <v>0</v>
      </c>
      <c r="V771" t="s">
        <v>6</v>
      </c>
      <c r="W771">
        <v>0</v>
      </c>
      <c r="X771">
        <v>0</v>
      </c>
      <c r="Y771" t="s">
        <v>7</v>
      </c>
      <c r="Z771">
        <v>0</v>
      </c>
      <c r="AA771">
        <v>0</v>
      </c>
      <c r="AB771" t="s">
        <v>8</v>
      </c>
      <c r="AC771">
        <v>0</v>
      </c>
      <c r="AD771">
        <v>0</v>
      </c>
      <c r="AE771" t="s">
        <v>9</v>
      </c>
      <c r="AF771">
        <v>1</v>
      </c>
      <c r="AG771">
        <v>0</v>
      </c>
      <c r="AH771" t="s">
        <v>10</v>
      </c>
      <c r="AI771">
        <v>1</v>
      </c>
      <c r="AJ771">
        <v>0</v>
      </c>
      <c r="AK771" t="s">
        <v>11</v>
      </c>
      <c r="AL771">
        <v>0</v>
      </c>
      <c r="AM771">
        <v>0</v>
      </c>
    </row>
    <row r="772" spans="1:39" x14ac:dyDescent="0.25">
      <c r="A772" t="s">
        <v>124</v>
      </c>
      <c r="B772">
        <v>11</v>
      </c>
      <c r="C772">
        <v>275</v>
      </c>
      <c r="D772" t="s">
        <v>0</v>
      </c>
      <c r="E772">
        <v>0</v>
      </c>
      <c r="F772">
        <v>0</v>
      </c>
      <c r="G772" t="s">
        <v>1</v>
      </c>
      <c r="H772">
        <v>315.44482199999999</v>
      </c>
      <c r="I772">
        <v>0.44434000000000001</v>
      </c>
      <c r="J772" t="s">
        <v>2</v>
      </c>
      <c r="K772">
        <v>302.57075099999997</v>
      </c>
      <c r="L772">
        <v>1.7138E-2</v>
      </c>
      <c r="M772" t="s">
        <v>3</v>
      </c>
      <c r="N772">
        <v>185.55657199999999</v>
      </c>
      <c r="O772">
        <v>1.7076000000000001E-2</v>
      </c>
      <c r="P772" t="s">
        <v>4</v>
      </c>
      <c r="Q772">
        <v>0</v>
      </c>
      <c r="R772">
        <v>0</v>
      </c>
      <c r="S772" t="s">
        <v>5</v>
      </c>
      <c r="T772">
        <v>0</v>
      </c>
      <c r="U772">
        <v>0</v>
      </c>
      <c r="V772" t="s">
        <v>6</v>
      </c>
      <c r="W772">
        <v>0</v>
      </c>
      <c r="X772">
        <v>0</v>
      </c>
      <c r="Y772" t="s">
        <v>7</v>
      </c>
      <c r="Z772">
        <v>0</v>
      </c>
      <c r="AA772">
        <v>0</v>
      </c>
      <c r="AB772" t="s">
        <v>8</v>
      </c>
      <c r="AC772">
        <v>0</v>
      </c>
      <c r="AD772">
        <v>0</v>
      </c>
      <c r="AE772" t="s">
        <v>9</v>
      </c>
      <c r="AF772">
        <v>1</v>
      </c>
      <c r="AG772">
        <v>0</v>
      </c>
      <c r="AH772" t="s">
        <v>10</v>
      </c>
      <c r="AI772">
        <v>1</v>
      </c>
      <c r="AJ772">
        <v>0</v>
      </c>
      <c r="AK772" t="s">
        <v>11</v>
      </c>
      <c r="AL772">
        <v>0</v>
      </c>
      <c r="AM772">
        <v>0</v>
      </c>
    </row>
    <row r="773" spans="1:39" x14ac:dyDescent="0.25">
      <c r="A773" t="s">
        <v>124</v>
      </c>
      <c r="B773">
        <v>12</v>
      </c>
      <c r="C773">
        <v>300</v>
      </c>
      <c r="D773" t="s">
        <v>0</v>
      </c>
      <c r="E773">
        <v>0</v>
      </c>
      <c r="F773">
        <v>0</v>
      </c>
      <c r="G773" t="s">
        <v>1</v>
      </c>
      <c r="H773">
        <v>344.09761800000001</v>
      </c>
      <c r="I773">
        <v>0.51003399999999999</v>
      </c>
      <c r="J773" t="s">
        <v>2</v>
      </c>
      <c r="K773">
        <v>330.08097400000003</v>
      </c>
      <c r="L773">
        <v>2.0253E-2</v>
      </c>
      <c r="M773" t="s">
        <v>3</v>
      </c>
      <c r="N773">
        <v>202.42328599999999</v>
      </c>
      <c r="O773">
        <v>1.9897999999999999E-2</v>
      </c>
      <c r="P773" t="s">
        <v>4</v>
      </c>
      <c r="Q773">
        <v>0</v>
      </c>
      <c r="R773">
        <v>0</v>
      </c>
      <c r="S773" t="s">
        <v>5</v>
      </c>
      <c r="T773">
        <v>0</v>
      </c>
      <c r="U773">
        <v>0</v>
      </c>
      <c r="V773" t="s">
        <v>6</v>
      </c>
      <c r="W773">
        <v>0</v>
      </c>
      <c r="X773">
        <v>0</v>
      </c>
      <c r="Y773" t="s">
        <v>7</v>
      </c>
      <c r="Z773">
        <v>0</v>
      </c>
      <c r="AA773">
        <v>0</v>
      </c>
      <c r="AB773" t="s">
        <v>8</v>
      </c>
      <c r="AC773">
        <v>0</v>
      </c>
      <c r="AD773">
        <v>0</v>
      </c>
      <c r="AE773" t="s">
        <v>9</v>
      </c>
      <c r="AF773">
        <v>1</v>
      </c>
      <c r="AG773">
        <v>0</v>
      </c>
      <c r="AH773" t="s">
        <v>10</v>
      </c>
      <c r="AI773">
        <v>1</v>
      </c>
      <c r="AJ773">
        <v>0</v>
      </c>
      <c r="AK773" t="s">
        <v>11</v>
      </c>
      <c r="AL773">
        <v>0</v>
      </c>
      <c r="AM773">
        <v>0</v>
      </c>
    </row>
    <row r="774" spans="1:39" x14ac:dyDescent="0.25">
      <c r="A774" t="s">
        <v>124</v>
      </c>
      <c r="B774">
        <v>13</v>
      </c>
      <c r="C774">
        <v>325</v>
      </c>
      <c r="D774" t="s">
        <v>0</v>
      </c>
      <c r="E774">
        <v>0</v>
      </c>
      <c r="F774">
        <v>0</v>
      </c>
      <c r="G774" t="s">
        <v>1</v>
      </c>
      <c r="H774">
        <v>372.757385</v>
      </c>
      <c r="I774">
        <v>0.58820499999999998</v>
      </c>
      <c r="J774" t="s">
        <v>2</v>
      </c>
      <c r="K774">
        <v>357.59290299999998</v>
      </c>
      <c r="L774">
        <v>2.3938000000000001E-2</v>
      </c>
      <c r="M774" t="s">
        <v>3</v>
      </c>
      <c r="N774">
        <v>219.29317699999999</v>
      </c>
      <c r="O774">
        <v>2.3451E-2</v>
      </c>
      <c r="P774" t="s">
        <v>4</v>
      </c>
      <c r="Q774">
        <v>0</v>
      </c>
      <c r="R774">
        <v>0</v>
      </c>
      <c r="S774" t="s">
        <v>5</v>
      </c>
      <c r="T774">
        <v>0</v>
      </c>
      <c r="U774">
        <v>0</v>
      </c>
      <c r="V774" t="s">
        <v>6</v>
      </c>
      <c r="W774">
        <v>0</v>
      </c>
      <c r="X774">
        <v>0</v>
      </c>
      <c r="Y774" t="s">
        <v>7</v>
      </c>
      <c r="Z774">
        <v>0</v>
      </c>
      <c r="AA774">
        <v>0</v>
      </c>
      <c r="AB774" t="s">
        <v>8</v>
      </c>
      <c r="AC774">
        <v>0</v>
      </c>
      <c r="AD774">
        <v>0</v>
      </c>
      <c r="AE774" t="s">
        <v>9</v>
      </c>
      <c r="AF774">
        <v>1</v>
      </c>
      <c r="AG774">
        <v>0</v>
      </c>
      <c r="AH774" t="s">
        <v>10</v>
      </c>
      <c r="AI774">
        <v>1</v>
      </c>
      <c r="AJ774">
        <v>0</v>
      </c>
      <c r="AK774" t="s">
        <v>11</v>
      </c>
      <c r="AL774">
        <v>0</v>
      </c>
      <c r="AM774">
        <v>0</v>
      </c>
    </row>
    <row r="775" spans="1:39" x14ac:dyDescent="0.25">
      <c r="A775" t="s">
        <v>124</v>
      </c>
      <c r="B775">
        <v>14</v>
      </c>
      <c r="C775">
        <v>350</v>
      </c>
      <c r="D775" t="s">
        <v>0</v>
      </c>
      <c r="E775">
        <v>0</v>
      </c>
      <c r="F775">
        <v>0</v>
      </c>
      <c r="G775" t="s">
        <v>1</v>
      </c>
      <c r="H775">
        <v>401.41774800000002</v>
      </c>
      <c r="I775">
        <v>0.65993599999999997</v>
      </c>
      <c r="J775" t="s">
        <v>2</v>
      </c>
      <c r="K775">
        <v>385.10097500000001</v>
      </c>
      <c r="L775">
        <v>2.802E-2</v>
      </c>
      <c r="M775" t="s">
        <v>3</v>
      </c>
      <c r="N775">
        <v>236.16092399999999</v>
      </c>
      <c r="O775">
        <v>2.6998000000000001E-2</v>
      </c>
      <c r="P775" t="s">
        <v>4</v>
      </c>
      <c r="Q775">
        <v>0</v>
      </c>
      <c r="R775">
        <v>0</v>
      </c>
      <c r="S775" t="s">
        <v>5</v>
      </c>
      <c r="T775">
        <v>0</v>
      </c>
      <c r="U775">
        <v>0</v>
      </c>
      <c r="V775" t="s">
        <v>6</v>
      </c>
      <c r="W775">
        <v>0</v>
      </c>
      <c r="X775">
        <v>0</v>
      </c>
      <c r="Y775" t="s">
        <v>7</v>
      </c>
      <c r="Z775">
        <v>0</v>
      </c>
      <c r="AA775">
        <v>0</v>
      </c>
      <c r="AB775" t="s">
        <v>8</v>
      </c>
      <c r="AC775">
        <v>0</v>
      </c>
      <c r="AD775">
        <v>0</v>
      </c>
      <c r="AE775" t="s">
        <v>9</v>
      </c>
      <c r="AF775">
        <v>1</v>
      </c>
      <c r="AG775">
        <v>0</v>
      </c>
      <c r="AH775" t="s">
        <v>10</v>
      </c>
      <c r="AI775">
        <v>1</v>
      </c>
      <c r="AJ775">
        <v>0</v>
      </c>
      <c r="AK775" t="s">
        <v>11</v>
      </c>
      <c r="AL775">
        <v>0</v>
      </c>
      <c r="AM775">
        <v>0</v>
      </c>
    </row>
    <row r="776" spans="1:39" x14ac:dyDescent="0.25">
      <c r="A776" t="s">
        <v>124</v>
      </c>
      <c r="B776">
        <v>15</v>
      </c>
      <c r="C776">
        <v>375</v>
      </c>
      <c r="D776" t="s">
        <v>0</v>
      </c>
      <c r="E776">
        <v>0</v>
      </c>
      <c r="F776">
        <v>0</v>
      </c>
      <c r="G776" t="s">
        <v>1</v>
      </c>
      <c r="H776">
        <v>430.06864899999999</v>
      </c>
      <c r="I776">
        <v>0.726858</v>
      </c>
      <c r="J776" t="s">
        <v>2</v>
      </c>
      <c r="K776">
        <v>412.61234100000001</v>
      </c>
      <c r="L776">
        <v>3.0016999999999999E-2</v>
      </c>
      <c r="M776" t="s">
        <v>3</v>
      </c>
      <c r="N776">
        <v>253.028887</v>
      </c>
      <c r="O776">
        <v>2.9836000000000001E-2</v>
      </c>
      <c r="P776" t="s">
        <v>4</v>
      </c>
      <c r="Q776">
        <v>0</v>
      </c>
      <c r="R776">
        <v>0</v>
      </c>
      <c r="S776" t="s">
        <v>5</v>
      </c>
      <c r="T776">
        <v>0</v>
      </c>
      <c r="U776">
        <v>0</v>
      </c>
      <c r="V776" t="s">
        <v>6</v>
      </c>
      <c r="W776">
        <v>0</v>
      </c>
      <c r="X776">
        <v>0</v>
      </c>
      <c r="Y776" t="s">
        <v>7</v>
      </c>
      <c r="Z776">
        <v>0</v>
      </c>
      <c r="AA776">
        <v>0</v>
      </c>
      <c r="AB776" t="s">
        <v>8</v>
      </c>
      <c r="AC776">
        <v>0</v>
      </c>
      <c r="AD776">
        <v>0</v>
      </c>
      <c r="AE776" t="s">
        <v>9</v>
      </c>
      <c r="AF776">
        <v>1</v>
      </c>
      <c r="AG776">
        <v>0</v>
      </c>
      <c r="AH776" t="s">
        <v>10</v>
      </c>
      <c r="AI776">
        <v>1</v>
      </c>
      <c r="AJ776">
        <v>0</v>
      </c>
      <c r="AK776" t="s">
        <v>11</v>
      </c>
      <c r="AL776">
        <v>0</v>
      </c>
      <c r="AM776">
        <v>0</v>
      </c>
    </row>
    <row r="777" spans="1:39" x14ac:dyDescent="0.25">
      <c r="A777" t="s">
        <v>124</v>
      </c>
      <c r="B777">
        <v>16</v>
      </c>
      <c r="C777">
        <v>400</v>
      </c>
      <c r="D777" t="s">
        <v>0</v>
      </c>
      <c r="E777">
        <v>0</v>
      </c>
      <c r="F777">
        <v>0</v>
      </c>
      <c r="G777" t="s">
        <v>1</v>
      </c>
      <c r="H777">
        <v>458.74593700000003</v>
      </c>
      <c r="I777">
        <v>0.83503499999999997</v>
      </c>
      <c r="J777" t="s">
        <v>2</v>
      </c>
      <c r="K777">
        <v>440.12631499999998</v>
      </c>
      <c r="L777">
        <v>3.3425999999999997E-2</v>
      </c>
      <c r="M777" t="s">
        <v>3</v>
      </c>
      <c r="N777">
        <v>269.89956599999999</v>
      </c>
      <c r="O777">
        <v>3.322E-2</v>
      </c>
      <c r="P777" t="s">
        <v>4</v>
      </c>
      <c r="Q777">
        <v>0</v>
      </c>
      <c r="R777">
        <v>0</v>
      </c>
      <c r="S777" t="s">
        <v>5</v>
      </c>
      <c r="T777">
        <v>0</v>
      </c>
      <c r="U777">
        <v>0</v>
      </c>
      <c r="V777" t="s">
        <v>6</v>
      </c>
      <c r="W777">
        <v>0</v>
      </c>
      <c r="X777">
        <v>0</v>
      </c>
      <c r="Y777" t="s">
        <v>7</v>
      </c>
      <c r="Z777">
        <v>0</v>
      </c>
      <c r="AA777">
        <v>0</v>
      </c>
      <c r="AB777" t="s">
        <v>8</v>
      </c>
      <c r="AC777">
        <v>0</v>
      </c>
      <c r="AD777">
        <v>0</v>
      </c>
      <c r="AE777" t="s">
        <v>9</v>
      </c>
      <c r="AF777">
        <v>1</v>
      </c>
      <c r="AG777">
        <v>0</v>
      </c>
      <c r="AH777" t="s">
        <v>10</v>
      </c>
      <c r="AI777">
        <v>1</v>
      </c>
      <c r="AJ777">
        <v>0</v>
      </c>
      <c r="AK777" t="s">
        <v>11</v>
      </c>
      <c r="AL777">
        <v>0</v>
      </c>
      <c r="AM777">
        <v>0</v>
      </c>
    </row>
    <row r="778" spans="1:39" x14ac:dyDescent="0.25">
      <c r="A778" t="s">
        <v>124</v>
      </c>
      <c r="B778">
        <v>17</v>
      </c>
      <c r="C778">
        <v>425</v>
      </c>
      <c r="D778" t="s">
        <v>0</v>
      </c>
      <c r="E778">
        <v>0</v>
      </c>
      <c r="F778">
        <v>0</v>
      </c>
      <c r="G778" t="s">
        <v>1</v>
      </c>
      <c r="H778">
        <v>487.41451599999999</v>
      </c>
      <c r="I778">
        <v>0.95594400000000002</v>
      </c>
      <c r="J778" t="s">
        <v>2</v>
      </c>
      <c r="K778">
        <v>467.63991499999997</v>
      </c>
      <c r="L778">
        <v>3.7428999999999997E-2</v>
      </c>
      <c r="M778" t="s">
        <v>3</v>
      </c>
      <c r="N778">
        <v>286.768798</v>
      </c>
      <c r="O778">
        <v>3.7435000000000003E-2</v>
      </c>
      <c r="P778" t="s">
        <v>4</v>
      </c>
      <c r="Q778">
        <v>0</v>
      </c>
      <c r="R778">
        <v>0</v>
      </c>
      <c r="S778" t="s">
        <v>5</v>
      </c>
      <c r="T778">
        <v>0</v>
      </c>
      <c r="U778">
        <v>0</v>
      </c>
      <c r="V778" t="s">
        <v>6</v>
      </c>
      <c r="W778">
        <v>0</v>
      </c>
      <c r="X778">
        <v>0</v>
      </c>
      <c r="Y778" t="s">
        <v>7</v>
      </c>
      <c r="Z778">
        <v>0</v>
      </c>
      <c r="AA778">
        <v>0</v>
      </c>
      <c r="AB778" t="s">
        <v>8</v>
      </c>
      <c r="AC778">
        <v>0</v>
      </c>
      <c r="AD778">
        <v>0</v>
      </c>
      <c r="AE778" t="s">
        <v>9</v>
      </c>
      <c r="AF778">
        <v>1</v>
      </c>
      <c r="AG778">
        <v>0</v>
      </c>
      <c r="AH778" t="s">
        <v>10</v>
      </c>
      <c r="AI778">
        <v>1</v>
      </c>
      <c r="AJ778">
        <v>0</v>
      </c>
      <c r="AK778" t="s">
        <v>11</v>
      </c>
      <c r="AL778">
        <v>0</v>
      </c>
      <c r="AM778">
        <v>0</v>
      </c>
    </row>
    <row r="779" spans="1:39" x14ac:dyDescent="0.25">
      <c r="A779" t="s">
        <v>124</v>
      </c>
      <c r="B779">
        <v>18</v>
      </c>
      <c r="C779">
        <v>450</v>
      </c>
      <c r="D779" t="s">
        <v>0</v>
      </c>
      <c r="E779">
        <v>0</v>
      </c>
      <c r="F779">
        <v>0</v>
      </c>
      <c r="G779" t="s">
        <v>1</v>
      </c>
      <c r="H779">
        <v>516.08856600000001</v>
      </c>
      <c r="I779">
        <v>1.0560449999999999</v>
      </c>
      <c r="J779" t="s">
        <v>2</v>
      </c>
      <c r="K779">
        <v>495.154493</v>
      </c>
      <c r="L779">
        <v>4.1076000000000001E-2</v>
      </c>
      <c r="M779" t="s">
        <v>3</v>
      </c>
      <c r="N779">
        <v>303.63920999999999</v>
      </c>
      <c r="O779">
        <v>4.1533E-2</v>
      </c>
      <c r="P779" t="s">
        <v>4</v>
      </c>
      <c r="Q779">
        <v>0</v>
      </c>
      <c r="R779">
        <v>0</v>
      </c>
      <c r="S779" t="s">
        <v>5</v>
      </c>
      <c r="T779">
        <v>0</v>
      </c>
      <c r="U779">
        <v>0</v>
      </c>
      <c r="V779" t="s">
        <v>6</v>
      </c>
      <c r="W779">
        <v>0</v>
      </c>
      <c r="X779">
        <v>0</v>
      </c>
      <c r="Y779" t="s">
        <v>7</v>
      </c>
      <c r="Z779">
        <v>0</v>
      </c>
      <c r="AA779">
        <v>0</v>
      </c>
      <c r="AB779" t="s">
        <v>8</v>
      </c>
      <c r="AC779">
        <v>0</v>
      </c>
      <c r="AD779">
        <v>0</v>
      </c>
      <c r="AE779" t="s">
        <v>9</v>
      </c>
      <c r="AF779">
        <v>1</v>
      </c>
      <c r="AG779">
        <v>0</v>
      </c>
      <c r="AH779" t="s">
        <v>10</v>
      </c>
      <c r="AI779">
        <v>1</v>
      </c>
      <c r="AJ779">
        <v>0</v>
      </c>
      <c r="AK779" t="s">
        <v>11</v>
      </c>
      <c r="AL779">
        <v>0</v>
      </c>
      <c r="AM779">
        <v>0</v>
      </c>
    </row>
    <row r="780" spans="1:39" x14ac:dyDescent="0.25">
      <c r="A780" t="s">
        <v>124</v>
      </c>
      <c r="B780">
        <v>19</v>
      </c>
      <c r="C780">
        <v>475</v>
      </c>
      <c r="D780" t="s">
        <v>0</v>
      </c>
      <c r="E780">
        <v>0</v>
      </c>
      <c r="F780">
        <v>0</v>
      </c>
      <c r="G780" t="s">
        <v>1</v>
      </c>
      <c r="H780">
        <v>544.75740399999995</v>
      </c>
      <c r="I780">
        <v>1.159796</v>
      </c>
      <c r="J780" t="s">
        <v>2</v>
      </c>
      <c r="K780">
        <v>522.66677200000004</v>
      </c>
      <c r="L780">
        <v>4.3779999999999999E-2</v>
      </c>
      <c r="M780" t="s">
        <v>3</v>
      </c>
      <c r="N780">
        <v>320.50639799999999</v>
      </c>
      <c r="O780">
        <v>4.5079000000000001E-2</v>
      </c>
      <c r="P780" t="s">
        <v>4</v>
      </c>
      <c r="Q780">
        <v>0</v>
      </c>
      <c r="R780">
        <v>0</v>
      </c>
      <c r="S780" t="s">
        <v>5</v>
      </c>
      <c r="T780">
        <v>0</v>
      </c>
      <c r="U780">
        <v>0</v>
      </c>
      <c r="V780" t="s">
        <v>6</v>
      </c>
      <c r="W780">
        <v>0</v>
      </c>
      <c r="X780">
        <v>0</v>
      </c>
      <c r="Y780" t="s">
        <v>7</v>
      </c>
      <c r="Z780">
        <v>0</v>
      </c>
      <c r="AA780">
        <v>0</v>
      </c>
      <c r="AB780" t="s">
        <v>8</v>
      </c>
      <c r="AC780">
        <v>0</v>
      </c>
      <c r="AD780">
        <v>0</v>
      </c>
      <c r="AE780" t="s">
        <v>9</v>
      </c>
      <c r="AF780">
        <v>1</v>
      </c>
      <c r="AG780">
        <v>0</v>
      </c>
      <c r="AH780" t="s">
        <v>10</v>
      </c>
      <c r="AI780">
        <v>1</v>
      </c>
      <c r="AJ780">
        <v>0</v>
      </c>
      <c r="AK780" t="s">
        <v>11</v>
      </c>
      <c r="AL780">
        <v>0</v>
      </c>
      <c r="AM780">
        <v>0</v>
      </c>
    </row>
    <row r="781" spans="1:39" x14ac:dyDescent="0.25">
      <c r="A781" t="s">
        <v>124</v>
      </c>
      <c r="B781">
        <v>20</v>
      </c>
      <c r="C781">
        <v>500</v>
      </c>
      <c r="D781" t="s">
        <v>0</v>
      </c>
      <c r="E781">
        <v>0</v>
      </c>
      <c r="F781">
        <v>0</v>
      </c>
      <c r="G781" t="s">
        <v>1</v>
      </c>
      <c r="H781">
        <v>573.42501700000003</v>
      </c>
      <c r="I781">
        <v>1.2816399999999999</v>
      </c>
      <c r="J781" t="s">
        <v>2</v>
      </c>
      <c r="K781">
        <v>550.178854</v>
      </c>
      <c r="L781">
        <v>4.8162999999999997E-2</v>
      </c>
      <c r="M781" t="s">
        <v>3</v>
      </c>
      <c r="N781">
        <v>337.37421000000001</v>
      </c>
      <c r="O781">
        <v>4.9664E-2</v>
      </c>
      <c r="P781" t="s">
        <v>4</v>
      </c>
      <c r="Q781">
        <v>0</v>
      </c>
      <c r="R781">
        <v>0</v>
      </c>
      <c r="S781" t="s">
        <v>5</v>
      </c>
      <c r="T781">
        <v>0</v>
      </c>
      <c r="U781">
        <v>0</v>
      </c>
      <c r="V781" t="s">
        <v>6</v>
      </c>
      <c r="W781">
        <v>0</v>
      </c>
      <c r="X781">
        <v>0</v>
      </c>
      <c r="Y781" t="s">
        <v>7</v>
      </c>
      <c r="Z781">
        <v>0</v>
      </c>
      <c r="AA781">
        <v>0</v>
      </c>
      <c r="AB781" t="s">
        <v>8</v>
      </c>
      <c r="AC781">
        <v>0</v>
      </c>
      <c r="AD781">
        <v>0</v>
      </c>
      <c r="AE781" t="s">
        <v>9</v>
      </c>
      <c r="AF781">
        <v>1</v>
      </c>
      <c r="AG781">
        <v>0</v>
      </c>
      <c r="AH781" t="s">
        <v>10</v>
      </c>
      <c r="AI781">
        <v>1</v>
      </c>
      <c r="AJ781">
        <v>0</v>
      </c>
      <c r="AK781" t="s">
        <v>11</v>
      </c>
      <c r="AL781">
        <v>0</v>
      </c>
      <c r="AM781">
        <v>0</v>
      </c>
    </row>
    <row r="782" spans="1:39" x14ac:dyDescent="0.25">
      <c r="A782" t="s">
        <v>125</v>
      </c>
      <c r="B782">
        <v>1</v>
      </c>
      <c r="C782">
        <v>25</v>
      </c>
      <c r="D782" t="s">
        <v>0</v>
      </c>
      <c r="E782">
        <v>0</v>
      </c>
      <c r="F782">
        <v>0</v>
      </c>
      <c r="G782" t="s">
        <v>1</v>
      </c>
      <c r="H782">
        <v>32.768016000000003</v>
      </c>
      <c r="I782">
        <v>1.1524E-2</v>
      </c>
      <c r="J782" t="s">
        <v>2</v>
      </c>
      <c r="K782">
        <v>31.640008000000002</v>
      </c>
      <c r="L782">
        <v>5.1E-5</v>
      </c>
      <c r="M782" t="s">
        <v>3</v>
      </c>
      <c r="N782">
        <v>21.472636999999999</v>
      </c>
      <c r="O782">
        <v>7.9999999999999996E-6</v>
      </c>
      <c r="P782" t="s">
        <v>4</v>
      </c>
      <c r="Q782">
        <v>0</v>
      </c>
      <c r="R782">
        <v>0</v>
      </c>
      <c r="S782" t="s">
        <v>5</v>
      </c>
      <c r="T782">
        <v>0</v>
      </c>
      <c r="U782">
        <v>0</v>
      </c>
      <c r="V782" t="s">
        <v>6</v>
      </c>
      <c r="W782">
        <v>0</v>
      </c>
      <c r="X782">
        <v>0</v>
      </c>
      <c r="Y782" t="s">
        <v>7</v>
      </c>
      <c r="Z782">
        <v>0</v>
      </c>
      <c r="AA782">
        <v>0</v>
      </c>
      <c r="AB782" t="s">
        <v>8</v>
      </c>
      <c r="AC782">
        <v>0</v>
      </c>
      <c r="AD782">
        <v>0</v>
      </c>
      <c r="AE782" t="s">
        <v>9</v>
      </c>
      <c r="AF782">
        <v>32767</v>
      </c>
      <c r="AG782">
        <v>0</v>
      </c>
      <c r="AH782" t="s">
        <v>10</v>
      </c>
      <c r="AI782">
        <v>-32767</v>
      </c>
      <c r="AJ782">
        <v>0</v>
      </c>
      <c r="AK782" t="s">
        <v>11</v>
      </c>
      <c r="AL782">
        <v>0</v>
      </c>
      <c r="AM782">
        <v>0</v>
      </c>
    </row>
    <row r="783" spans="1:39" x14ac:dyDescent="0.25">
      <c r="A783" t="s">
        <v>125</v>
      </c>
      <c r="B783">
        <v>2</v>
      </c>
      <c r="C783">
        <v>50</v>
      </c>
      <c r="D783" t="s">
        <v>0</v>
      </c>
      <c r="E783">
        <v>0</v>
      </c>
      <c r="F783">
        <v>0</v>
      </c>
      <c r="G783" t="s">
        <v>1</v>
      </c>
      <c r="H783">
        <v>65.444001999999998</v>
      </c>
      <c r="I783">
        <v>1.7586000000000001E-2</v>
      </c>
      <c r="J783" t="s">
        <v>2</v>
      </c>
      <c r="K783">
        <v>63.254725999999998</v>
      </c>
      <c r="L783">
        <v>9.3999999999999994E-5</v>
      </c>
      <c r="M783" t="s">
        <v>3</v>
      </c>
      <c r="N783">
        <v>42.944600000000001</v>
      </c>
      <c r="O783">
        <v>2.0000000000000002E-5</v>
      </c>
      <c r="P783" t="s">
        <v>4</v>
      </c>
      <c r="Q783">
        <v>0</v>
      </c>
      <c r="R783">
        <v>0</v>
      </c>
      <c r="S783" t="s">
        <v>5</v>
      </c>
      <c r="T783">
        <v>0</v>
      </c>
      <c r="U783">
        <v>0</v>
      </c>
      <c r="V783" t="s">
        <v>6</v>
      </c>
      <c r="W783">
        <v>0</v>
      </c>
      <c r="X783">
        <v>0</v>
      </c>
      <c r="Y783" t="s">
        <v>7</v>
      </c>
      <c r="Z783">
        <v>0</v>
      </c>
      <c r="AA783">
        <v>0</v>
      </c>
      <c r="AB783" t="s">
        <v>8</v>
      </c>
      <c r="AC783">
        <v>0</v>
      </c>
      <c r="AD783">
        <v>0</v>
      </c>
      <c r="AE783" t="s">
        <v>9</v>
      </c>
      <c r="AF783">
        <v>32767</v>
      </c>
      <c r="AG783">
        <v>0</v>
      </c>
      <c r="AH783" t="s">
        <v>10</v>
      </c>
      <c r="AI783">
        <v>-32767</v>
      </c>
      <c r="AJ783">
        <v>0</v>
      </c>
      <c r="AK783" t="s">
        <v>11</v>
      </c>
      <c r="AL783">
        <v>0</v>
      </c>
      <c r="AM783">
        <v>0</v>
      </c>
    </row>
    <row r="784" spans="1:39" x14ac:dyDescent="0.25">
      <c r="A784" t="s">
        <v>125</v>
      </c>
      <c r="B784">
        <v>3</v>
      </c>
      <c r="C784">
        <v>75</v>
      </c>
      <c r="D784" t="s">
        <v>0</v>
      </c>
      <c r="E784">
        <v>0</v>
      </c>
      <c r="F784">
        <v>0</v>
      </c>
      <c r="G784" t="s">
        <v>1</v>
      </c>
      <c r="H784">
        <v>98.110276999999996</v>
      </c>
      <c r="I784">
        <v>2.3771E-2</v>
      </c>
      <c r="J784" t="s">
        <v>2</v>
      </c>
      <c r="K784">
        <v>94.875800999999996</v>
      </c>
      <c r="L784">
        <v>2.05E-4</v>
      </c>
      <c r="M784" t="s">
        <v>3</v>
      </c>
      <c r="N784">
        <v>64.416504000000003</v>
      </c>
      <c r="O784">
        <v>3.6999999999999998E-5</v>
      </c>
      <c r="P784" t="s">
        <v>4</v>
      </c>
      <c r="Q784">
        <v>0</v>
      </c>
      <c r="R784">
        <v>0</v>
      </c>
      <c r="S784" t="s">
        <v>5</v>
      </c>
      <c r="T784">
        <v>0</v>
      </c>
      <c r="U784">
        <v>0</v>
      </c>
      <c r="V784" t="s">
        <v>6</v>
      </c>
      <c r="W784">
        <v>0</v>
      </c>
      <c r="X784">
        <v>0</v>
      </c>
      <c r="Y784" t="s">
        <v>7</v>
      </c>
      <c r="Z784">
        <v>0</v>
      </c>
      <c r="AA784">
        <v>0</v>
      </c>
      <c r="AB784" t="s">
        <v>8</v>
      </c>
      <c r="AC784">
        <v>0</v>
      </c>
      <c r="AD784">
        <v>0</v>
      </c>
      <c r="AE784" t="s">
        <v>9</v>
      </c>
      <c r="AF784">
        <v>32767</v>
      </c>
      <c r="AG784">
        <v>0</v>
      </c>
      <c r="AH784" t="s">
        <v>10</v>
      </c>
      <c r="AI784">
        <v>-32767</v>
      </c>
      <c r="AJ784">
        <v>0</v>
      </c>
      <c r="AK784" t="s">
        <v>11</v>
      </c>
      <c r="AL784">
        <v>0</v>
      </c>
      <c r="AM784">
        <v>0</v>
      </c>
    </row>
    <row r="785" spans="1:39" x14ac:dyDescent="0.25">
      <c r="A785" t="s">
        <v>125</v>
      </c>
      <c r="B785">
        <v>4</v>
      </c>
      <c r="C785">
        <v>100</v>
      </c>
      <c r="D785" t="s">
        <v>0</v>
      </c>
      <c r="E785">
        <v>0</v>
      </c>
      <c r="F785">
        <v>0</v>
      </c>
      <c r="G785" t="s">
        <v>1</v>
      </c>
      <c r="H785">
        <v>130.78454199999999</v>
      </c>
      <c r="I785">
        <v>3.2795999999999999E-2</v>
      </c>
      <c r="J785" t="s">
        <v>2</v>
      </c>
      <c r="K785">
        <v>126.500755</v>
      </c>
      <c r="L785">
        <v>2.8899999999999998E-4</v>
      </c>
      <c r="M785" t="s">
        <v>3</v>
      </c>
      <c r="N785">
        <v>85.888839000000004</v>
      </c>
      <c r="O785">
        <v>5.3999999999999998E-5</v>
      </c>
      <c r="P785" t="s">
        <v>4</v>
      </c>
      <c r="Q785">
        <v>0</v>
      </c>
      <c r="R785">
        <v>0</v>
      </c>
      <c r="S785" t="s">
        <v>5</v>
      </c>
      <c r="T785">
        <v>0</v>
      </c>
      <c r="U785">
        <v>0</v>
      </c>
      <c r="V785" t="s">
        <v>6</v>
      </c>
      <c r="W785">
        <v>0</v>
      </c>
      <c r="X785">
        <v>0</v>
      </c>
      <c r="Y785" t="s">
        <v>7</v>
      </c>
      <c r="Z785">
        <v>0</v>
      </c>
      <c r="AA785">
        <v>0</v>
      </c>
      <c r="AB785" t="s">
        <v>8</v>
      </c>
      <c r="AC785">
        <v>0</v>
      </c>
      <c r="AD785">
        <v>0</v>
      </c>
      <c r="AE785" t="s">
        <v>9</v>
      </c>
      <c r="AF785">
        <v>32767</v>
      </c>
      <c r="AG785">
        <v>0</v>
      </c>
      <c r="AH785" t="s">
        <v>10</v>
      </c>
      <c r="AI785">
        <v>-32767</v>
      </c>
      <c r="AJ785">
        <v>0</v>
      </c>
      <c r="AK785" t="s">
        <v>11</v>
      </c>
      <c r="AL785">
        <v>0</v>
      </c>
      <c r="AM785">
        <v>0</v>
      </c>
    </row>
    <row r="786" spans="1:39" x14ac:dyDescent="0.25">
      <c r="A786" t="s">
        <v>125</v>
      </c>
      <c r="B786">
        <v>5</v>
      </c>
      <c r="C786">
        <v>125</v>
      </c>
      <c r="D786" t="s">
        <v>0</v>
      </c>
      <c r="E786">
        <v>0</v>
      </c>
      <c r="F786">
        <v>0</v>
      </c>
      <c r="G786" t="s">
        <v>1</v>
      </c>
      <c r="H786">
        <v>163.46040600000001</v>
      </c>
      <c r="I786">
        <v>3.8161E-2</v>
      </c>
      <c r="J786" t="s">
        <v>2</v>
      </c>
      <c r="K786">
        <v>158.127512</v>
      </c>
      <c r="L786">
        <v>4.2499999999999998E-4</v>
      </c>
      <c r="M786" t="s">
        <v>3</v>
      </c>
      <c r="N786">
        <v>107.360519</v>
      </c>
      <c r="O786">
        <v>6.8999999999999997E-5</v>
      </c>
      <c r="P786" t="s">
        <v>4</v>
      </c>
      <c r="Q786">
        <v>0</v>
      </c>
      <c r="R786">
        <v>0</v>
      </c>
      <c r="S786" t="s">
        <v>5</v>
      </c>
      <c r="T786">
        <v>0</v>
      </c>
      <c r="U786">
        <v>0</v>
      </c>
      <c r="V786" t="s">
        <v>6</v>
      </c>
      <c r="W786">
        <v>0</v>
      </c>
      <c r="X786">
        <v>0</v>
      </c>
      <c r="Y786" t="s">
        <v>7</v>
      </c>
      <c r="Z786">
        <v>0</v>
      </c>
      <c r="AA786">
        <v>0</v>
      </c>
      <c r="AB786" t="s">
        <v>8</v>
      </c>
      <c r="AC786">
        <v>0</v>
      </c>
      <c r="AD786">
        <v>0</v>
      </c>
      <c r="AE786" t="s">
        <v>9</v>
      </c>
      <c r="AF786">
        <v>32767</v>
      </c>
      <c r="AG786">
        <v>0</v>
      </c>
      <c r="AH786" t="s">
        <v>10</v>
      </c>
      <c r="AI786">
        <v>-32767</v>
      </c>
      <c r="AJ786">
        <v>0</v>
      </c>
      <c r="AK786" t="s">
        <v>11</v>
      </c>
      <c r="AL786">
        <v>0</v>
      </c>
      <c r="AM786">
        <v>0</v>
      </c>
    </row>
    <row r="787" spans="1:39" x14ac:dyDescent="0.25">
      <c r="A787" t="s">
        <v>125</v>
      </c>
      <c r="B787">
        <v>6</v>
      </c>
      <c r="C787">
        <v>150</v>
      </c>
      <c r="D787" t="s">
        <v>0</v>
      </c>
      <c r="E787">
        <v>0</v>
      </c>
      <c r="F787">
        <v>0</v>
      </c>
      <c r="G787" t="s">
        <v>1</v>
      </c>
      <c r="H787">
        <v>196.13025099999999</v>
      </c>
      <c r="I787">
        <v>4.2432999999999998E-2</v>
      </c>
      <c r="J787" t="s">
        <v>2</v>
      </c>
      <c r="K787">
        <v>189.755652</v>
      </c>
      <c r="L787">
        <v>5.3300000000000005E-4</v>
      </c>
      <c r="M787" t="s">
        <v>3</v>
      </c>
      <c r="N787">
        <v>128.83277699999999</v>
      </c>
      <c r="O787">
        <v>1E-4</v>
      </c>
      <c r="P787" t="s">
        <v>4</v>
      </c>
      <c r="Q787">
        <v>0</v>
      </c>
      <c r="R787">
        <v>0</v>
      </c>
      <c r="S787" t="s">
        <v>5</v>
      </c>
      <c r="T787">
        <v>0</v>
      </c>
      <c r="U787">
        <v>0</v>
      </c>
      <c r="V787" t="s">
        <v>6</v>
      </c>
      <c r="W787">
        <v>0</v>
      </c>
      <c r="X787">
        <v>0</v>
      </c>
      <c r="Y787" t="s">
        <v>7</v>
      </c>
      <c r="Z787">
        <v>0</v>
      </c>
      <c r="AA787">
        <v>0</v>
      </c>
      <c r="AB787" t="s">
        <v>8</v>
      </c>
      <c r="AC787">
        <v>0</v>
      </c>
      <c r="AD787">
        <v>0</v>
      </c>
      <c r="AE787" t="s">
        <v>9</v>
      </c>
      <c r="AF787">
        <v>32767</v>
      </c>
      <c r="AG787">
        <v>0</v>
      </c>
      <c r="AH787" t="s">
        <v>10</v>
      </c>
      <c r="AI787">
        <v>-32767</v>
      </c>
      <c r="AJ787">
        <v>0</v>
      </c>
      <c r="AK787" t="s">
        <v>11</v>
      </c>
      <c r="AL787">
        <v>0</v>
      </c>
      <c r="AM787">
        <v>0</v>
      </c>
    </row>
    <row r="788" spans="1:39" x14ac:dyDescent="0.25">
      <c r="A788" t="s">
        <v>125</v>
      </c>
      <c r="B788">
        <v>7</v>
      </c>
      <c r="C788">
        <v>175</v>
      </c>
      <c r="D788" t="s">
        <v>0</v>
      </c>
      <c r="E788">
        <v>0</v>
      </c>
      <c r="F788">
        <v>0</v>
      </c>
      <c r="G788" t="s">
        <v>1</v>
      </c>
      <c r="H788">
        <v>228.80081000000001</v>
      </c>
      <c r="I788">
        <v>4.3196999999999999E-2</v>
      </c>
      <c r="J788" t="s">
        <v>2</v>
      </c>
      <c r="K788">
        <v>221.38671400000001</v>
      </c>
      <c r="L788">
        <v>6.5399999999999996E-4</v>
      </c>
      <c r="M788" t="s">
        <v>3</v>
      </c>
      <c r="N788">
        <v>150.30493300000001</v>
      </c>
      <c r="O788">
        <v>1.3999999999999999E-4</v>
      </c>
      <c r="P788" t="s">
        <v>4</v>
      </c>
      <c r="Q788">
        <v>0</v>
      </c>
      <c r="R788">
        <v>0</v>
      </c>
      <c r="S788" t="s">
        <v>5</v>
      </c>
      <c r="T788">
        <v>0</v>
      </c>
      <c r="U788">
        <v>0</v>
      </c>
      <c r="V788" t="s">
        <v>6</v>
      </c>
      <c r="W788">
        <v>0</v>
      </c>
      <c r="X788">
        <v>0</v>
      </c>
      <c r="Y788" t="s">
        <v>7</v>
      </c>
      <c r="Z788">
        <v>0</v>
      </c>
      <c r="AA788">
        <v>0</v>
      </c>
      <c r="AB788" t="s">
        <v>8</v>
      </c>
      <c r="AC788">
        <v>0</v>
      </c>
      <c r="AD788">
        <v>0</v>
      </c>
      <c r="AE788" t="s">
        <v>9</v>
      </c>
      <c r="AF788">
        <v>32767</v>
      </c>
      <c r="AG788">
        <v>0</v>
      </c>
      <c r="AH788" t="s">
        <v>10</v>
      </c>
      <c r="AI788">
        <v>-32767</v>
      </c>
      <c r="AJ788">
        <v>0</v>
      </c>
      <c r="AK788" t="s">
        <v>11</v>
      </c>
      <c r="AL788">
        <v>0</v>
      </c>
      <c r="AM788">
        <v>0</v>
      </c>
    </row>
    <row r="789" spans="1:39" x14ac:dyDescent="0.25">
      <c r="A789" t="s">
        <v>125</v>
      </c>
      <c r="B789">
        <v>8</v>
      </c>
      <c r="C789">
        <v>200</v>
      </c>
      <c r="D789" t="s">
        <v>0</v>
      </c>
      <c r="E789">
        <v>0</v>
      </c>
      <c r="F789">
        <v>0</v>
      </c>
      <c r="G789" t="s">
        <v>1</v>
      </c>
      <c r="H789">
        <v>261.475212</v>
      </c>
      <c r="I789">
        <v>4.4006999999999998E-2</v>
      </c>
      <c r="J789" t="s">
        <v>2</v>
      </c>
      <c r="K789">
        <v>253.01900699999999</v>
      </c>
      <c r="L789">
        <v>9.2100000000000005E-4</v>
      </c>
      <c r="M789" t="s">
        <v>3</v>
      </c>
      <c r="N789">
        <v>171.77701400000001</v>
      </c>
      <c r="O789">
        <v>1.8100000000000001E-4</v>
      </c>
      <c r="P789" t="s">
        <v>4</v>
      </c>
      <c r="Q789">
        <v>0</v>
      </c>
      <c r="R789">
        <v>0</v>
      </c>
      <c r="S789" t="s">
        <v>5</v>
      </c>
      <c r="T789">
        <v>0</v>
      </c>
      <c r="U789">
        <v>0</v>
      </c>
      <c r="V789" t="s">
        <v>6</v>
      </c>
      <c r="W789">
        <v>0</v>
      </c>
      <c r="X789">
        <v>0</v>
      </c>
      <c r="Y789" t="s">
        <v>7</v>
      </c>
      <c r="Z789">
        <v>0</v>
      </c>
      <c r="AA789">
        <v>0</v>
      </c>
      <c r="AB789" t="s">
        <v>8</v>
      </c>
      <c r="AC789">
        <v>0</v>
      </c>
      <c r="AD789">
        <v>0</v>
      </c>
      <c r="AE789" t="s">
        <v>9</v>
      </c>
      <c r="AF789">
        <v>32767</v>
      </c>
      <c r="AG789">
        <v>0</v>
      </c>
      <c r="AH789" t="s">
        <v>10</v>
      </c>
      <c r="AI789">
        <v>-32767</v>
      </c>
      <c r="AJ789">
        <v>0</v>
      </c>
      <c r="AK789" t="s">
        <v>11</v>
      </c>
      <c r="AL789">
        <v>0</v>
      </c>
      <c r="AM789">
        <v>0</v>
      </c>
    </row>
    <row r="790" spans="1:39" x14ac:dyDescent="0.25">
      <c r="A790" t="s">
        <v>125</v>
      </c>
      <c r="B790">
        <v>9</v>
      </c>
      <c r="C790">
        <v>225</v>
      </c>
      <c r="D790" t="s">
        <v>0</v>
      </c>
      <c r="E790">
        <v>0</v>
      </c>
      <c r="F790">
        <v>0</v>
      </c>
      <c r="G790" t="s">
        <v>1</v>
      </c>
      <c r="H790">
        <v>294.15161699999999</v>
      </c>
      <c r="I790">
        <v>4.6379999999999998E-2</v>
      </c>
      <c r="J790" t="s">
        <v>2</v>
      </c>
      <c r="K790">
        <v>284.651501</v>
      </c>
      <c r="L790">
        <v>1.1590000000000001E-3</v>
      </c>
      <c r="M790" t="s">
        <v>3</v>
      </c>
      <c r="N790">
        <v>193.24886699999999</v>
      </c>
      <c r="O790">
        <v>2.3699999999999999E-4</v>
      </c>
      <c r="P790" t="s">
        <v>4</v>
      </c>
      <c r="Q790">
        <v>0</v>
      </c>
      <c r="R790">
        <v>0</v>
      </c>
      <c r="S790" t="s">
        <v>5</v>
      </c>
      <c r="T790">
        <v>0</v>
      </c>
      <c r="U790">
        <v>0</v>
      </c>
      <c r="V790" t="s">
        <v>6</v>
      </c>
      <c r="W790">
        <v>0</v>
      </c>
      <c r="X790">
        <v>0</v>
      </c>
      <c r="Y790" t="s">
        <v>7</v>
      </c>
      <c r="Z790">
        <v>0</v>
      </c>
      <c r="AA790">
        <v>0</v>
      </c>
      <c r="AB790" t="s">
        <v>8</v>
      </c>
      <c r="AC790">
        <v>0</v>
      </c>
      <c r="AD790">
        <v>0</v>
      </c>
      <c r="AE790" t="s">
        <v>9</v>
      </c>
      <c r="AF790">
        <v>32767</v>
      </c>
      <c r="AG790">
        <v>0</v>
      </c>
      <c r="AH790" t="s">
        <v>10</v>
      </c>
      <c r="AI790">
        <v>-32767</v>
      </c>
      <c r="AJ790">
        <v>0</v>
      </c>
      <c r="AK790" t="s">
        <v>11</v>
      </c>
      <c r="AL790">
        <v>0</v>
      </c>
      <c r="AM790">
        <v>0</v>
      </c>
    </row>
    <row r="791" spans="1:39" x14ac:dyDescent="0.25">
      <c r="A791" t="s">
        <v>125</v>
      </c>
      <c r="B791">
        <v>10</v>
      </c>
      <c r="C791">
        <v>250</v>
      </c>
      <c r="D791" t="s">
        <v>0</v>
      </c>
      <c r="E791">
        <v>0</v>
      </c>
      <c r="F791">
        <v>0</v>
      </c>
      <c r="G791" t="s">
        <v>1</v>
      </c>
      <c r="H791">
        <v>326.83301499999999</v>
      </c>
      <c r="I791">
        <v>5.2224E-2</v>
      </c>
      <c r="J791" t="s">
        <v>2</v>
      </c>
      <c r="K791">
        <v>316.285731</v>
      </c>
      <c r="L791">
        <v>1.451E-3</v>
      </c>
      <c r="M791" t="s">
        <v>3</v>
      </c>
      <c r="N791">
        <v>214.720833</v>
      </c>
      <c r="O791">
        <v>2.8899999999999998E-4</v>
      </c>
      <c r="P791" t="s">
        <v>4</v>
      </c>
      <c r="Q791">
        <v>0</v>
      </c>
      <c r="R791">
        <v>0</v>
      </c>
      <c r="S791" t="s">
        <v>5</v>
      </c>
      <c r="T791">
        <v>0</v>
      </c>
      <c r="U791">
        <v>0</v>
      </c>
      <c r="V791" t="s">
        <v>6</v>
      </c>
      <c r="W791">
        <v>0</v>
      </c>
      <c r="X791">
        <v>0</v>
      </c>
      <c r="Y791" t="s">
        <v>7</v>
      </c>
      <c r="Z791">
        <v>0</v>
      </c>
      <c r="AA791">
        <v>0</v>
      </c>
      <c r="AB791" t="s">
        <v>8</v>
      </c>
      <c r="AC791">
        <v>0</v>
      </c>
      <c r="AD791">
        <v>0</v>
      </c>
      <c r="AE791" t="s">
        <v>9</v>
      </c>
      <c r="AF791">
        <v>32767</v>
      </c>
      <c r="AG791">
        <v>0</v>
      </c>
      <c r="AH791" t="s">
        <v>10</v>
      </c>
      <c r="AI791">
        <v>-32767</v>
      </c>
      <c r="AJ791">
        <v>0</v>
      </c>
      <c r="AK791" t="s">
        <v>11</v>
      </c>
      <c r="AL791">
        <v>0</v>
      </c>
      <c r="AM791">
        <v>0</v>
      </c>
    </row>
    <row r="792" spans="1:39" x14ac:dyDescent="0.25">
      <c r="A792" t="s">
        <v>125</v>
      </c>
      <c r="B792">
        <v>11</v>
      </c>
      <c r="C792">
        <v>275</v>
      </c>
      <c r="D792" t="s">
        <v>0</v>
      </c>
      <c r="E792">
        <v>0</v>
      </c>
      <c r="F792">
        <v>0</v>
      </c>
      <c r="G792" t="s">
        <v>1</v>
      </c>
      <c r="H792">
        <v>359.51386600000001</v>
      </c>
      <c r="I792">
        <v>5.9395999999999997E-2</v>
      </c>
      <c r="J792" t="s">
        <v>2</v>
      </c>
      <c r="K792">
        <v>347.92084599999998</v>
      </c>
      <c r="L792">
        <v>1.6149999999999999E-3</v>
      </c>
      <c r="M792" t="s">
        <v>3</v>
      </c>
      <c r="N792">
        <v>236.19261700000001</v>
      </c>
      <c r="O792">
        <v>3.3199999999999999E-4</v>
      </c>
      <c r="P792" t="s">
        <v>4</v>
      </c>
      <c r="Q792">
        <v>0</v>
      </c>
      <c r="R792">
        <v>0</v>
      </c>
      <c r="S792" t="s">
        <v>5</v>
      </c>
      <c r="T792">
        <v>0</v>
      </c>
      <c r="U792">
        <v>0</v>
      </c>
      <c r="V792" t="s">
        <v>6</v>
      </c>
      <c r="W792">
        <v>0</v>
      </c>
      <c r="X792">
        <v>0</v>
      </c>
      <c r="Y792" t="s">
        <v>7</v>
      </c>
      <c r="Z792">
        <v>0</v>
      </c>
      <c r="AA792">
        <v>0</v>
      </c>
      <c r="AB792" t="s">
        <v>8</v>
      </c>
      <c r="AC792">
        <v>0</v>
      </c>
      <c r="AD792">
        <v>0</v>
      </c>
      <c r="AE792" t="s">
        <v>9</v>
      </c>
      <c r="AF792">
        <v>32767</v>
      </c>
      <c r="AG792">
        <v>0</v>
      </c>
      <c r="AH792" t="s">
        <v>10</v>
      </c>
      <c r="AI792">
        <v>-32767</v>
      </c>
      <c r="AJ792">
        <v>0</v>
      </c>
      <c r="AK792" t="s">
        <v>11</v>
      </c>
      <c r="AL792">
        <v>0</v>
      </c>
      <c r="AM792">
        <v>0</v>
      </c>
    </row>
    <row r="793" spans="1:39" x14ac:dyDescent="0.25">
      <c r="A793" t="s">
        <v>125</v>
      </c>
      <c r="B793">
        <v>12</v>
      </c>
      <c r="C793">
        <v>300</v>
      </c>
      <c r="D793" t="s">
        <v>0</v>
      </c>
      <c r="E793">
        <v>0</v>
      </c>
      <c r="F793">
        <v>0</v>
      </c>
      <c r="G793" t="s">
        <v>1</v>
      </c>
      <c r="H793">
        <v>392.199747</v>
      </c>
      <c r="I793">
        <v>6.4066999999999999E-2</v>
      </c>
      <c r="J793" t="s">
        <v>2</v>
      </c>
      <c r="K793">
        <v>379.55728499999998</v>
      </c>
      <c r="L793">
        <v>1.9620000000000002E-3</v>
      </c>
      <c r="M793" t="s">
        <v>3</v>
      </c>
      <c r="N793">
        <v>257.66447899999997</v>
      </c>
      <c r="O793">
        <v>3.6200000000000002E-4</v>
      </c>
      <c r="P793" t="s">
        <v>4</v>
      </c>
      <c r="Q793">
        <v>0</v>
      </c>
      <c r="R793">
        <v>0</v>
      </c>
      <c r="S793" t="s">
        <v>5</v>
      </c>
      <c r="T793">
        <v>0</v>
      </c>
      <c r="U793">
        <v>0</v>
      </c>
      <c r="V793" t="s">
        <v>6</v>
      </c>
      <c r="W793">
        <v>0</v>
      </c>
      <c r="X793">
        <v>0</v>
      </c>
      <c r="Y793" t="s">
        <v>7</v>
      </c>
      <c r="Z793">
        <v>0</v>
      </c>
      <c r="AA793">
        <v>0</v>
      </c>
      <c r="AB793" t="s">
        <v>8</v>
      </c>
      <c r="AC793">
        <v>0</v>
      </c>
      <c r="AD793">
        <v>0</v>
      </c>
      <c r="AE793" t="s">
        <v>9</v>
      </c>
      <c r="AF793">
        <v>32767</v>
      </c>
      <c r="AG793">
        <v>0</v>
      </c>
      <c r="AH793" t="s">
        <v>10</v>
      </c>
      <c r="AI793">
        <v>-32767</v>
      </c>
      <c r="AJ793">
        <v>0</v>
      </c>
      <c r="AK793" t="s">
        <v>11</v>
      </c>
      <c r="AL793">
        <v>0</v>
      </c>
      <c r="AM793">
        <v>0</v>
      </c>
    </row>
    <row r="794" spans="1:39" x14ac:dyDescent="0.25">
      <c r="A794" t="s">
        <v>125</v>
      </c>
      <c r="B794">
        <v>13</v>
      </c>
      <c r="C794">
        <v>325</v>
      </c>
      <c r="D794" t="s">
        <v>0</v>
      </c>
      <c r="E794">
        <v>0</v>
      </c>
      <c r="F794">
        <v>0</v>
      </c>
      <c r="G794" t="s">
        <v>1</v>
      </c>
      <c r="H794">
        <v>424.89358299999998</v>
      </c>
      <c r="I794">
        <v>7.8375E-2</v>
      </c>
      <c r="J794" t="s">
        <v>2</v>
      </c>
      <c r="K794">
        <v>411.19447300000002</v>
      </c>
      <c r="L794">
        <v>2.098E-3</v>
      </c>
      <c r="M794" t="s">
        <v>3</v>
      </c>
      <c r="N794">
        <v>279.13662199999999</v>
      </c>
      <c r="O794">
        <v>3.9800000000000002E-4</v>
      </c>
      <c r="P794" t="s">
        <v>4</v>
      </c>
      <c r="Q794">
        <v>0</v>
      </c>
      <c r="R794">
        <v>0</v>
      </c>
      <c r="S794" t="s">
        <v>5</v>
      </c>
      <c r="T794">
        <v>0</v>
      </c>
      <c r="U794">
        <v>0</v>
      </c>
      <c r="V794" t="s">
        <v>6</v>
      </c>
      <c r="W794">
        <v>0</v>
      </c>
      <c r="X794">
        <v>0</v>
      </c>
      <c r="Y794" t="s">
        <v>7</v>
      </c>
      <c r="Z794">
        <v>0</v>
      </c>
      <c r="AA794">
        <v>0</v>
      </c>
      <c r="AB794" t="s">
        <v>8</v>
      </c>
      <c r="AC794">
        <v>0</v>
      </c>
      <c r="AD794">
        <v>0</v>
      </c>
      <c r="AE794" t="s">
        <v>9</v>
      </c>
      <c r="AF794">
        <v>32767</v>
      </c>
      <c r="AG794">
        <v>0</v>
      </c>
      <c r="AH794" t="s">
        <v>10</v>
      </c>
      <c r="AI794">
        <v>-32767</v>
      </c>
      <c r="AJ794">
        <v>0</v>
      </c>
      <c r="AK794" t="s">
        <v>11</v>
      </c>
      <c r="AL794">
        <v>0</v>
      </c>
      <c r="AM794">
        <v>0</v>
      </c>
    </row>
    <row r="795" spans="1:39" x14ac:dyDescent="0.25">
      <c r="A795" t="s">
        <v>125</v>
      </c>
      <c r="B795">
        <v>14</v>
      </c>
      <c r="C795">
        <v>350</v>
      </c>
      <c r="D795" t="s">
        <v>0</v>
      </c>
      <c r="E795">
        <v>0</v>
      </c>
      <c r="F795">
        <v>0</v>
      </c>
      <c r="G795" t="s">
        <v>1</v>
      </c>
      <c r="H795">
        <v>457.59536000000003</v>
      </c>
      <c r="I795">
        <v>8.7235999999999994E-2</v>
      </c>
      <c r="J795" t="s">
        <v>2</v>
      </c>
      <c r="K795">
        <v>442.83382399999999</v>
      </c>
      <c r="L795">
        <v>2.3640000000000002E-3</v>
      </c>
      <c r="M795" t="s">
        <v>3</v>
      </c>
      <c r="N795">
        <v>300.60916099999997</v>
      </c>
      <c r="O795">
        <v>4.44E-4</v>
      </c>
      <c r="P795" t="s">
        <v>4</v>
      </c>
      <c r="Q795">
        <v>0</v>
      </c>
      <c r="R795">
        <v>0</v>
      </c>
      <c r="S795" t="s">
        <v>5</v>
      </c>
      <c r="T795">
        <v>0</v>
      </c>
      <c r="U795">
        <v>0</v>
      </c>
      <c r="V795" t="s">
        <v>6</v>
      </c>
      <c r="W795">
        <v>0</v>
      </c>
      <c r="X795">
        <v>0</v>
      </c>
      <c r="Y795" t="s">
        <v>7</v>
      </c>
      <c r="Z795">
        <v>0</v>
      </c>
      <c r="AA795">
        <v>0</v>
      </c>
      <c r="AB795" t="s">
        <v>8</v>
      </c>
      <c r="AC795">
        <v>0</v>
      </c>
      <c r="AD795">
        <v>0</v>
      </c>
      <c r="AE795" t="s">
        <v>9</v>
      </c>
      <c r="AF795">
        <v>32767</v>
      </c>
      <c r="AG795">
        <v>0</v>
      </c>
      <c r="AH795" t="s">
        <v>10</v>
      </c>
      <c r="AI795">
        <v>-32767</v>
      </c>
      <c r="AJ795">
        <v>0</v>
      </c>
      <c r="AK795" t="s">
        <v>11</v>
      </c>
      <c r="AL795">
        <v>0</v>
      </c>
      <c r="AM795">
        <v>0</v>
      </c>
    </row>
    <row r="796" spans="1:39" x14ac:dyDescent="0.25">
      <c r="A796" t="s">
        <v>125</v>
      </c>
      <c r="B796">
        <v>15</v>
      </c>
      <c r="C796">
        <v>375</v>
      </c>
      <c r="D796" t="s">
        <v>0</v>
      </c>
      <c r="E796">
        <v>0</v>
      </c>
      <c r="F796">
        <v>0</v>
      </c>
      <c r="G796" t="s">
        <v>1</v>
      </c>
      <c r="H796">
        <v>490.296064</v>
      </c>
      <c r="I796">
        <v>0.110515</v>
      </c>
      <c r="J796" t="s">
        <v>2</v>
      </c>
      <c r="K796">
        <v>474.47465699999998</v>
      </c>
      <c r="L796">
        <v>2.7049999999999999E-3</v>
      </c>
      <c r="M796" t="s">
        <v>3</v>
      </c>
      <c r="N796">
        <v>322.08108800000002</v>
      </c>
      <c r="O796">
        <v>4.8099999999999998E-4</v>
      </c>
      <c r="P796" t="s">
        <v>4</v>
      </c>
      <c r="Q796">
        <v>0</v>
      </c>
      <c r="R796">
        <v>0</v>
      </c>
      <c r="S796" t="s">
        <v>5</v>
      </c>
      <c r="T796">
        <v>0</v>
      </c>
      <c r="U796">
        <v>0</v>
      </c>
      <c r="V796" t="s">
        <v>6</v>
      </c>
      <c r="W796">
        <v>0</v>
      </c>
      <c r="X796">
        <v>0</v>
      </c>
      <c r="Y796" t="s">
        <v>7</v>
      </c>
      <c r="Z796">
        <v>0</v>
      </c>
      <c r="AA796">
        <v>0</v>
      </c>
      <c r="AB796" t="s">
        <v>8</v>
      </c>
      <c r="AC796">
        <v>0</v>
      </c>
      <c r="AD796">
        <v>0</v>
      </c>
      <c r="AE796" t="s">
        <v>9</v>
      </c>
      <c r="AF796">
        <v>32767</v>
      </c>
      <c r="AG796">
        <v>0</v>
      </c>
      <c r="AH796" t="s">
        <v>10</v>
      </c>
      <c r="AI796">
        <v>-32767</v>
      </c>
      <c r="AJ796">
        <v>0</v>
      </c>
      <c r="AK796" t="s">
        <v>11</v>
      </c>
      <c r="AL796">
        <v>0</v>
      </c>
      <c r="AM796">
        <v>0</v>
      </c>
    </row>
    <row r="797" spans="1:39" x14ac:dyDescent="0.25">
      <c r="A797" t="s">
        <v>125</v>
      </c>
      <c r="B797">
        <v>16</v>
      </c>
      <c r="C797">
        <v>400</v>
      </c>
      <c r="D797" t="s">
        <v>0</v>
      </c>
      <c r="E797">
        <v>0</v>
      </c>
      <c r="F797">
        <v>0</v>
      </c>
      <c r="G797" t="s">
        <v>1</v>
      </c>
      <c r="H797">
        <v>522.98981400000002</v>
      </c>
      <c r="I797">
        <v>0.122965</v>
      </c>
      <c r="J797" t="s">
        <v>2</v>
      </c>
      <c r="K797">
        <v>506.115928</v>
      </c>
      <c r="L797">
        <v>2.9989999999999999E-3</v>
      </c>
      <c r="M797" t="s">
        <v>3</v>
      </c>
      <c r="N797">
        <v>343.55276400000002</v>
      </c>
      <c r="O797">
        <v>5.5999999999999995E-4</v>
      </c>
      <c r="P797" t="s">
        <v>4</v>
      </c>
      <c r="Q797">
        <v>0</v>
      </c>
      <c r="R797">
        <v>0</v>
      </c>
      <c r="S797" t="s">
        <v>5</v>
      </c>
      <c r="T797">
        <v>0</v>
      </c>
      <c r="U797">
        <v>0</v>
      </c>
      <c r="V797" t="s">
        <v>6</v>
      </c>
      <c r="W797">
        <v>0</v>
      </c>
      <c r="X797">
        <v>0</v>
      </c>
      <c r="Y797" t="s">
        <v>7</v>
      </c>
      <c r="Z797">
        <v>0</v>
      </c>
      <c r="AA797">
        <v>0</v>
      </c>
      <c r="AB797" t="s">
        <v>8</v>
      </c>
      <c r="AC797">
        <v>0</v>
      </c>
      <c r="AD797">
        <v>0</v>
      </c>
      <c r="AE797" t="s">
        <v>9</v>
      </c>
      <c r="AF797">
        <v>32767</v>
      </c>
      <c r="AG797">
        <v>0</v>
      </c>
      <c r="AH797" t="s">
        <v>10</v>
      </c>
      <c r="AI797">
        <v>-32767</v>
      </c>
      <c r="AJ797">
        <v>0</v>
      </c>
      <c r="AK797" t="s">
        <v>11</v>
      </c>
      <c r="AL797">
        <v>0</v>
      </c>
      <c r="AM797">
        <v>0</v>
      </c>
    </row>
    <row r="798" spans="1:39" x14ac:dyDescent="0.25">
      <c r="A798" t="s">
        <v>125</v>
      </c>
      <c r="B798">
        <v>17</v>
      </c>
      <c r="C798">
        <v>425</v>
      </c>
      <c r="D798" t="s">
        <v>0</v>
      </c>
      <c r="E798">
        <v>0</v>
      </c>
      <c r="F798">
        <v>0</v>
      </c>
      <c r="G798" t="s">
        <v>1</v>
      </c>
      <c r="H798">
        <v>555.68102199999998</v>
      </c>
      <c r="I798">
        <v>0.145481</v>
      </c>
      <c r="J798" t="s">
        <v>2</v>
      </c>
      <c r="K798">
        <v>537.75712799999997</v>
      </c>
      <c r="L798">
        <v>3.235E-3</v>
      </c>
      <c r="M798" t="s">
        <v>3</v>
      </c>
      <c r="N798">
        <v>365.02494100000001</v>
      </c>
      <c r="O798">
        <v>6.3299999999999999E-4</v>
      </c>
      <c r="P798" t="s">
        <v>4</v>
      </c>
      <c r="Q798">
        <v>0</v>
      </c>
      <c r="R798">
        <v>0</v>
      </c>
      <c r="S798" t="s">
        <v>5</v>
      </c>
      <c r="T798">
        <v>0</v>
      </c>
      <c r="U798">
        <v>0</v>
      </c>
      <c r="V798" t="s">
        <v>6</v>
      </c>
      <c r="W798">
        <v>0</v>
      </c>
      <c r="X798">
        <v>0</v>
      </c>
      <c r="Y798" t="s">
        <v>7</v>
      </c>
      <c r="Z798">
        <v>0</v>
      </c>
      <c r="AA798">
        <v>0</v>
      </c>
      <c r="AB798" t="s">
        <v>8</v>
      </c>
      <c r="AC798">
        <v>0</v>
      </c>
      <c r="AD798">
        <v>0</v>
      </c>
      <c r="AE798" t="s">
        <v>9</v>
      </c>
      <c r="AF798">
        <v>32767</v>
      </c>
      <c r="AG798">
        <v>0</v>
      </c>
      <c r="AH798" t="s">
        <v>10</v>
      </c>
      <c r="AI798">
        <v>-32767</v>
      </c>
      <c r="AJ798">
        <v>0</v>
      </c>
      <c r="AK798" t="s">
        <v>11</v>
      </c>
      <c r="AL798">
        <v>0</v>
      </c>
      <c r="AM798">
        <v>0</v>
      </c>
    </row>
    <row r="799" spans="1:39" x14ac:dyDescent="0.25">
      <c r="A799" t="s">
        <v>125</v>
      </c>
      <c r="B799">
        <v>18</v>
      </c>
      <c r="C799">
        <v>450</v>
      </c>
      <c r="D799" t="s">
        <v>0</v>
      </c>
      <c r="E799">
        <v>0</v>
      </c>
      <c r="F799">
        <v>0</v>
      </c>
      <c r="G799" t="s">
        <v>1</v>
      </c>
      <c r="H799">
        <v>588.39299000000005</v>
      </c>
      <c r="I799">
        <v>0.19869400000000001</v>
      </c>
      <c r="J799" t="s">
        <v>2</v>
      </c>
      <c r="K799">
        <v>569.40120000000002</v>
      </c>
      <c r="L799">
        <v>3.5049999999999999E-3</v>
      </c>
      <c r="M799" t="s">
        <v>3</v>
      </c>
      <c r="N799">
        <v>386.49735399999997</v>
      </c>
      <c r="O799">
        <v>6.9300000000000004E-4</v>
      </c>
      <c r="P799" t="s">
        <v>4</v>
      </c>
      <c r="Q799">
        <v>0</v>
      </c>
      <c r="R799">
        <v>0</v>
      </c>
      <c r="S799" t="s">
        <v>5</v>
      </c>
      <c r="T799">
        <v>0</v>
      </c>
      <c r="U799">
        <v>0</v>
      </c>
      <c r="V799" t="s">
        <v>6</v>
      </c>
      <c r="W799">
        <v>0</v>
      </c>
      <c r="X799">
        <v>0</v>
      </c>
      <c r="Y799" t="s">
        <v>7</v>
      </c>
      <c r="Z799">
        <v>0</v>
      </c>
      <c r="AA799">
        <v>0</v>
      </c>
      <c r="AB799" t="s">
        <v>8</v>
      </c>
      <c r="AC799">
        <v>0</v>
      </c>
      <c r="AD799">
        <v>0</v>
      </c>
      <c r="AE799" t="s">
        <v>9</v>
      </c>
      <c r="AF799">
        <v>32767</v>
      </c>
      <c r="AG799">
        <v>0</v>
      </c>
      <c r="AH799" t="s">
        <v>10</v>
      </c>
      <c r="AI799">
        <v>-32767</v>
      </c>
      <c r="AJ799">
        <v>0</v>
      </c>
      <c r="AK799" t="s">
        <v>11</v>
      </c>
      <c r="AL799">
        <v>0</v>
      </c>
      <c r="AM799">
        <v>0</v>
      </c>
    </row>
    <row r="800" spans="1:39" x14ac:dyDescent="0.25">
      <c r="A800" t="s">
        <v>125</v>
      </c>
      <c r="B800">
        <v>19</v>
      </c>
      <c r="C800">
        <v>475</v>
      </c>
      <c r="D800" t="s">
        <v>0</v>
      </c>
      <c r="E800">
        <v>0</v>
      </c>
      <c r="F800">
        <v>0</v>
      </c>
      <c r="G800" t="s">
        <v>1</v>
      </c>
      <c r="H800">
        <v>621.11048100000005</v>
      </c>
      <c r="I800">
        <v>0.27065299999999998</v>
      </c>
      <c r="J800" t="s">
        <v>2</v>
      </c>
      <c r="K800">
        <v>601.04611799999998</v>
      </c>
      <c r="L800">
        <v>3.7209999999999999E-3</v>
      </c>
      <c r="M800" t="s">
        <v>3</v>
      </c>
      <c r="N800">
        <v>407.96945399999998</v>
      </c>
      <c r="O800">
        <v>7.3999999999999999E-4</v>
      </c>
      <c r="P800" t="s">
        <v>4</v>
      </c>
      <c r="Q800">
        <v>0</v>
      </c>
      <c r="R800">
        <v>0</v>
      </c>
      <c r="S800" t="s">
        <v>5</v>
      </c>
      <c r="T800">
        <v>0</v>
      </c>
      <c r="U800">
        <v>0</v>
      </c>
      <c r="V800" t="s">
        <v>6</v>
      </c>
      <c r="W800">
        <v>0</v>
      </c>
      <c r="X800">
        <v>0</v>
      </c>
      <c r="Y800" t="s">
        <v>7</v>
      </c>
      <c r="Z800">
        <v>0</v>
      </c>
      <c r="AA800">
        <v>0</v>
      </c>
      <c r="AB800" t="s">
        <v>8</v>
      </c>
      <c r="AC800">
        <v>0</v>
      </c>
      <c r="AD800">
        <v>0</v>
      </c>
      <c r="AE800" t="s">
        <v>9</v>
      </c>
      <c r="AF800">
        <v>32767</v>
      </c>
      <c r="AG800">
        <v>0</v>
      </c>
      <c r="AH800" t="s">
        <v>10</v>
      </c>
      <c r="AI800">
        <v>-32767</v>
      </c>
      <c r="AJ800">
        <v>0</v>
      </c>
      <c r="AK800" t="s">
        <v>11</v>
      </c>
      <c r="AL800">
        <v>0</v>
      </c>
      <c r="AM800">
        <v>0</v>
      </c>
    </row>
    <row r="801" spans="1:39" x14ac:dyDescent="0.25">
      <c r="A801" t="s">
        <v>125</v>
      </c>
      <c r="B801">
        <v>20</v>
      </c>
      <c r="C801">
        <v>500</v>
      </c>
      <c r="D801" t="s">
        <v>0</v>
      </c>
      <c r="E801">
        <v>0</v>
      </c>
      <c r="F801">
        <v>0</v>
      </c>
      <c r="G801" t="s">
        <v>1</v>
      </c>
      <c r="H801">
        <v>653.81545400000005</v>
      </c>
      <c r="I801">
        <v>0.33403699999999997</v>
      </c>
      <c r="J801" t="s">
        <v>2</v>
      </c>
      <c r="K801">
        <v>632.69483600000001</v>
      </c>
      <c r="L801">
        <v>4.4130000000000003E-3</v>
      </c>
      <c r="M801" t="s">
        <v>3</v>
      </c>
      <c r="N801">
        <v>429.44203099999999</v>
      </c>
      <c r="O801">
        <v>7.7499999999999997E-4</v>
      </c>
      <c r="P801" t="s">
        <v>4</v>
      </c>
      <c r="Q801">
        <v>0</v>
      </c>
      <c r="R801">
        <v>0</v>
      </c>
      <c r="S801" t="s">
        <v>5</v>
      </c>
      <c r="T801">
        <v>0</v>
      </c>
      <c r="U801">
        <v>0</v>
      </c>
      <c r="V801" t="s">
        <v>6</v>
      </c>
      <c r="W801">
        <v>0</v>
      </c>
      <c r="X801">
        <v>0</v>
      </c>
      <c r="Y801" t="s">
        <v>7</v>
      </c>
      <c r="Z801">
        <v>0</v>
      </c>
      <c r="AA801">
        <v>0</v>
      </c>
      <c r="AB801" t="s">
        <v>8</v>
      </c>
      <c r="AC801">
        <v>0</v>
      </c>
      <c r="AD801">
        <v>0</v>
      </c>
      <c r="AE801" t="s">
        <v>9</v>
      </c>
      <c r="AF801">
        <v>32767</v>
      </c>
      <c r="AG801">
        <v>0</v>
      </c>
      <c r="AH801" t="s">
        <v>10</v>
      </c>
      <c r="AI801">
        <v>-32767</v>
      </c>
      <c r="AJ801">
        <v>0</v>
      </c>
      <c r="AK801" t="s">
        <v>11</v>
      </c>
      <c r="AL801">
        <v>0</v>
      </c>
      <c r="AM801">
        <v>0</v>
      </c>
    </row>
    <row r="802" spans="1:39" x14ac:dyDescent="0.25">
      <c r="A802" t="s">
        <v>126</v>
      </c>
      <c r="B802">
        <v>1</v>
      </c>
      <c r="C802">
        <v>25</v>
      </c>
      <c r="D802" t="s">
        <v>0</v>
      </c>
      <c r="E802">
        <v>0</v>
      </c>
      <c r="F802">
        <v>0</v>
      </c>
      <c r="G802" t="s">
        <v>1</v>
      </c>
      <c r="H802">
        <v>32.935811000000001</v>
      </c>
      <c r="I802">
        <v>1.2096000000000001E-2</v>
      </c>
      <c r="J802" t="s">
        <v>2</v>
      </c>
      <c r="K802">
        <v>31.714731</v>
      </c>
      <c r="L802">
        <v>8.8999999999999995E-5</v>
      </c>
      <c r="M802" t="s">
        <v>3</v>
      </c>
      <c r="N802">
        <v>21.548607000000001</v>
      </c>
      <c r="O802">
        <v>7.9999999999999996E-6</v>
      </c>
      <c r="P802" t="s">
        <v>4</v>
      </c>
      <c r="Q802">
        <v>0</v>
      </c>
      <c r="R802">
        <v>0</v>
      </c>
      <c r="S802" t="s">
        <v>5</v>
      </c>
      <c r="T802">
        <v>0</v>
      </c>
      <c r="U802">
        <v>0</v>
      </c>
      <c r="V802" t="s">
        <v>6</v>
      </c>
      <c r="W802">
        <v>0</v>
      </c>
      <c r="X802">
        <v>0</v>
      </c>
      <c r="Y802" t="s">
        <v>7</v>
      </c>
      <c r="Z802">
        <v>0</v>
      </c>
      <c r="AA802">
        <v>0</v>
      </c>
      <c r="AB802" t="s">
        <v>8</v>
      </c>
      <c r="AC802">
        <v>0</v>
      </c>
      <c r="AD802">
        <v>0</v>
      </c>
      <c r="AE802" t="s">
        <v>9</v>
      </c>
      <c r="AF802">
        <v>32767</v>
      </c>
      <c r="AG802">
        <v>0</v>
      </c>
      <c r="AH802" t="s">
        <v>10</v>
      </c>
      <c r="AI802">
        <v>-32767</v>
      </c>
      <c r="AJ802">
        <v>0</v>
      </c>
      <c r="AK802" t="s">
        <v>11</v>
      </c>
      <c r="AL802">
        <v>0</v>
      </c>
      <c r="AM802">
        <v>0</v>
      </c>
    </row>
    <row r="803" spans="1:39" x14ac:dyDescent="0.25">
      <c r="A803" t="s">
        <v>126</v>
      </c>
      <c r="B803">
        <v>2</v>
      </c>
      <c r="C803">
        <v>50</v>
      </c>
      <c r="D803" t="s">
        <v>0</v>
      </c>
      <c r="E803">
        <v>0</v>
      </c>
      <c r="F803">
        <v>0</v>
      </c>
      <c r="G803" t="s">
        <v>1</v>
      </c>
      <c r="H803">
        <v>65.826757000000001</v>
      </c>
      <c r="I803">
        <v>3.1659E-2</v>
      </c>
      <c r="J803" t="s">
        <v>2</v>
      </c>
      <c r="K803">
        <v>63.407881000000003</v>
      </c>
      <c r="L803">
        <v>1.55E-4</v>
      </c>
      <c r="M803" t="s">
        <v>3</v>
      </c>
      <c r="N803">
        <v>43.097996999999999</v>
      </c>
      <c r="O803">
        <v>1.5E-5</v>
      </c>
      <c r="P803" t="s">
        <v>4</v>
      </c>
      <c r="Q803">
        <v>0</v>
      </c>
      <c r="R803">
        <v>0</v>
      </c>
      <c r="S803" t="s">
        <v>5</v>
      </c>
      <c r="T803">
        <v>0</v>
      </c>
      <c r="U803">
        <v>0</v>
      </c>
      <c r="V803" t="s">
        <v>6</v>
      </c>
      <c r="W803">
        <v>0</v>
      </c>
      <c r="X803">
        <v>0</v>
      </c>
      <c r="Y803" t="s">
        <v>7</v>
      </c>
      <c r="Z803">
        <v>0</v>
      </c>
      <c r="AA803">
        <v>0</v>
      </c>
      <c r="AB803" t="s">
        <v>8</v>
      </c>
      <c r="AC803">
        <v>0</v>
      </c>
      <c r="AD803">
        <v>0</v>
      </c>
      <c r="AE803" t="s">
        <v>9</v>
      </c>
      <c r="AF803">
        <v>32767</v>
      </c>
      <c r="AG803">
        <v>0</v>
      </c>
      <c r="AH803" t="s">
        <v>10</v>
      </c>
      <c r="AI803">
        <v>-32767</v>
      </c>
      <c r="AJ803">
        <v>0</v>
      </c>
      <c r="AK803" t="s">
        <v>11</v>
      </c>
      <c r="AL803">
        <v>0</v>
      </c>
      <c r="AM803">
        <v>0</v>
      </c>
    </row>
    <row r="804" spans="1:39" x14ac:dyDescent="0.25">
      <c r="A804" t="s">
        <v>126</v>
      </c>
      <c r="B804">
        <v>3</v>
      </c>
      <c r="C804">
        <v>75</v>
      </c>
      <c r="D804" t="s">
        <v>0</v>
      </c>
      <c r="E804">
        <v>0</v>
      </c>
      <c r="F804">
        <v>0</v>
      </c>
      <c r="G804" t="s">
        <v>1</v>
      </c>
      <c r="H804">
        <v>98.690472999999997</v>
      </c>
      <c r="I804">
        <v>4.181E-2</v>
      </c>
      <c r="J804" t="s">
        <v>2</v>
      </c>
      <c r="K804">
        <v>95.104667000000006</v>
      </c>
      <c r="L804">
        <v>2.0799999999999999E-4</v>
      </c>
      <c r="M804" t="s">
        <v>3</v>
      </c>
      <c r="N804">
        <v>64.647165000000001</v>
      </c>
      <c r="O804">
        <v>3.0000000000000001E-5</v>
      </c>
      <c r="P804" t="s">
        <v>4</v>
      </c>
      <c r="Q804">
        <v>0</v>
      </c>
      <c r="R804">
        <v>0</v>
      </c>
      <c r="S804" t="s">
        <v>5</v>
      </c>
      <c r="T804">
        <v>0</v>
      </c>
      <c r="U804">
        <v>0</v>
      </c>
      <c r="V804" t="s">
        <v>6</v>
      </c>
      <c r="W804">
        <v>0</v>
      </c>
      <c r="X804">
        <v>0</v>
      </c>
      <c r="Y804" t="s">
        <v>7</v>
      </c>
      <c r="Z804">
        <v>0</v>
      </c>
      <c r="AA804">
        <v>0</v>
      </c>
      <c r="AB804" t="s">
        <v>8</v>
      </c>
      <c r="AC804">
        <v>0</v>
      </c>
      <c r="AD804">
        <v>0</v>
      </c>
      <c r="AE804" t="s">
        <v>9</v>
      </c>
      <c r="AF804">
        <v>32767</v>
      </c>
      <c r="AG804">
        <v>0</v>
      </c>
      <c r="AH804" t="s">
        <v>10</v>
      </c>
      <c r="AI804">
        <v>-32767</v>
      </c>
      <c r="AJ804">
        <v>0</v>
      </c>
      <c r="AK804" t="s">
        <v>11</v>
      </c>
      <c r="AL804">
        <v>0</v>
      </c>
      <c r="AM804">
        <v>0</v>
      </c>
    </row>
    <row r="805" spans="1:39" x14ac:dyDescent="0.25">
      <c r="A805" t="s">
        <v>126</v>
      </c>
      <c r="B805">
        <v>4</v>
      </c>
      <c r="C805">
        <v>100</v>
      </c>
      <c r="D805" t="s">
        <v>0</v>
      </c>
      <c r="E805">
        <v>0</v>
      </c>
      <c r="F805">
        <v>0</v>
      </c>
      <c r="G805" t="s">
        <v>1</v>
      </c>
      <c r="H805">
        <v>131.53115</v>
      </c>
      <c r="I805">
        <v>4.7277E-2</v>
      </c>
      <c r="J805" t="s">
        <v>2</v>
      </c>
      <c r="K805">
        <v>126.804892</v>
      </c>
      <c r="L805">
        <v>2.8600000000000001E-4</v>
      </c>
      <c r="M805" t="s">
        <v>3</v>
      </c>
      <c r="N805">
        <v>86.196476000000004</v>
      </c>
      <c r="O805">
        <v>3.8999999999999999E-5</v>
      </c>
      <c r="P805" t="s">
        <v>4</v>
      </c>
      <c r="Q805">
        <v>0</v>
      </c>
      <c r="R805">
        <v>0</v>
      </c>
      <c r="S805" t="s">
        <v>5</v>
      </c>
      <c r="T805">
        <v>0</v>
      </c>
      <c r="U805">
        <v>0</v>
      </c>
      <c r="V805" t="s">
        <v>6</v>
      </c>
      <c r="W805">
        <v>0</v>
      </c>
      <c r="X805">
        <v>0</v>
      </c>
      <c r="Y805" t="s">
        <v>7</v>
      </c>
      <c r="Z805">
        <v>0</v>
      </c>
      <c r="AA805">
        <v>0</v>
      </c>
      <c r="AB805" t="s">
        <v>8</v>
      </c>
      <c r="AC805">
        <v>0</v>
      </c>
      <c r="AD805">
        <v>0</v>
      </c>
      <c r="AE805" t="s">
        <v>9</v>
      </c>
      <c r="AF805">
        <v>32767</v>
      </c>
      <c r="AG805">
        <v>0</v>
      </c>
      <c r="AH805" t="s">
        <v>10</v>
      </c>
      <c r="AI805">
        <v>-32767</v>
      </c>
      <c r="AJ805">
        <v>0</v>
      </c>
      <c r="AK805" t="s">
        <v>11</v>
      </c>
      <c r="AL805">
        <v>0</v>
      </c>
      <c r="AM805">
        <v>0</v>
      </c>
    </row>
    <row r="806" spans="1:39" x14ac:dyDescent="0.25">
      <c r="A806" t="s">
        <v>126</v>
      </c>
      <c r="B806">
        <v>5</v>
      </c>
      <c r="C806">
        <v>125</v>
      </c>
      <c r="D806" t="s">
        <v>0</v>
      </c>
      <c r="E806">
        <v>0</v>
      </c>
      <c r="F806">
        <v>0</v>
      </c>
      <c r="G806" t="s">
        <v>1</v>
      </c>
      <c r="H806">
        <v>164.381507</v>
      </c>
      <c r="I806">
        <v>6.3797000000000006E-2</v>
      </c>
      <c r="J806" t="s">
        <v>2</v>
      </c>
      <c r="K806">
        <v>158.50904700000001</v>
      </c>
      <c r="L806">
        <v>3.8400000000000001E-4</v>
      </c>
      <c r="M806" t="s">
        <v>3</v>
      </c>
      <c r="N806">
        <v>107.745287</v>
      </c>
      <c r="O806">
        <v>5.5999999999999999E-5</v>
      </c>
      <c r="P806" t="s">
        <v>4</v>
      </c>
      <c r="Q806">
        <v>0</v>
      </c>
      <c r="R806">
        <v>0</v>
      </c>
      <c r="S806" t="s">
        <v>5</v>
      </c>
      <c r="T806">
        <v>0</v>
      </c>
      <c r="U806">
        <v>0</v>
      </c>
      <c r="V806" t="s">
        <v>6</v>
      </c>
      <c r="W806">
        <v>0</v>
      </c>
      <c r="X806">
        <v>0</v>
      </c>
      <c r="Y806" t="s">
        <v>7</v>
      </c>
      <c r="Z806">
        <v>0</v>
      </c>
      <c r="AA806">
        <v>0</v>
      </c>
      <c r="AB806" t="s">
        <v>8</v>
      </c>
      <c r="AC806">
        <v>0</v>
      </c>
      <c r="AD806">
        <v>0</v>
      </c>
      <c r="AE806" t="s">
        <v>9</v>
      </c>
      <c r="AF806">
        <v>32767</v>
      </c>
      <c r="AG806">
        <v>0</v>
      </c>
      <c r="AH806" t="s">
        <v>10</v>
      </c>
      <c r="AI806">
        <v>-32767</v>
      </c>
      <c r="AJ806">
        <v>0</v>
      </c>
      <c r="AK806" t="s">
        <v>11</v>
      </c>
      <c r="AL806">
        <v>0</v>
      </c>
      <c r="AM806">
        <v>0</v>
      </c>
    </row>
    <row r="807" spans="1:39" x14ac:dyDescent="0.25">
      <c r="A807" t="s">
        <v>126</v>
      </c>
      <c r="B807">
        <v>6</v>
      </c>
      <c r="C807">
        <v>150</v>
      </c>
      <c r="D807" t="s">
        <v>0</v>
      </c>
      <c r="E807">
        <v>0</v>
      </c>
      <c r="F807">
        <v>0</v>
      </c>
      <c r="G807" t="s">
        <v>1</v>
      </c>
      <c r="H807">
        <v>197.25556</v>
      </c>
      <c r="I807">
        <v>8.4811999999999999E-2</v>
      </c>
      <c r="J807" t="s">
        <v>2</v>
      </c>
      <c r="K807">
        <v>190.21699799999999</v>
      </c>
      <c r="L807">
        <v>6.9300000000000004E-4</v>
      </c>
      <c r="M807" t="s">
        <v>3</v>
      </c>
      <c r="N807">
        <v>129.29452499999999</v>
      </c>
      <c r="O807">
        <v>7.7999999999999999E-5</v>
      </c>
      <c r="P807" t="s">
        <v>4</v>
      </c>
      <c r="Q807">
        <v>0</v>
      </c>
      <c r="R807">
        <v>0</v>
      </c>
      <c r="S807" t="s">
        <v>5</v>
      </c>
      <c r="T807">
        <v>0</v>
      </c>
      <c r="U807">
        <v>0</v>
      </c>
      <c r="V807" t="s">
        <v>6</v>
      </c>
      <c r="W807">
        <v>0</v>
      </c>
      <c r="X807">
        <v>0</v>
      </c>
      <c r="Y807" t="s">
        <v>7</v>
      </c>
      <c r="Z807">
        <v>0</v>
      </c>
      <c r="AA807">
        <v>0</v>
      </c>
      <c r="AB807" t="s">
        <v>8</v>
      </c>
      <c r="AC807">
        <v>0</v>
      </c>
      <c r="AD807">
        <v>0</v>
      </c>
      <c r="AE807" t="s">
        <v>9</v>
      </c>
      <c r="AF807">
        <v>32767</v>
      </c>
      <c r="AG807">
        <v>0</v>
      </c>
      <c r="AH807" t="s">
        <v>10</v>
      </c>
      <c r="AI807">
        <v>-32767</v>
      </c>
      <c r="AJ807">
        <v>0</v>
      </c>
      <c r="AK807" t="s">
        <v>11</v>
      </c>
      <c r="AL807">
        <v>0</v>
      </c>
      <c r="AM807">
        <v>0</v>
      </c>
    </row>
    <row r="808" spans="1:39" x14ac:dyDescent="0.25">
      <c r="A808" t="s">
        <v>126</v>
      </c>
      <c r="B808">
        <v>7</v>
      </c>
      <c r="C808">
        <v>175</v>
      </c>
      <c r="D808" t="s">
        <v>0</v>
      </c>
      <c r="E808">
        <v>0</v>
      </c>
      <c r="F808">
        <v>0</v>
      </c>
      <c r="G808" t="s">
        <v>1</v>
      </c>
      <c r="H808">
        <v>230.12335200000001</v>
      </c>
      <c r="I808">
        <v>8.7846999999999995E-2</v>
      </c>
      <c r="J808" t="s">
        <v>2</v>
      </c>
      <c r="K808">
        <v>221.92463699999999</v>
      </c>
      <c r="L808">
        <v>8.2700000000000004E-4</v>
      </c>
      <c r="M808" t="s">
        <v>3</v>
      </c>
      <c r="N808">
        <v>150.84339399999999</v>
      </c>
      <c r="O808">
        <v>1.08E-4</v>
      </c>
      <c r="P808" t="s">
        <v>4</v>
      </c>
      <c r="Q808">
        <v>0</v>
      </c>
      <c r="R808">
        <v>0</v>
      </c>
      <c r="S808" t="s">
        <v>5</v>
      </c>
      <c r="T808">
        <v>0</v>
      </c>
      <c r="U808">
        <v>0</v>
      </c>
      <c r="V808" t="s">
        <v>6</v>
      </c>
      <c r="W808">
        <v>0</v>
      </c>
      <c r="X808">
        <v>0</v>
      </c>
      <c r="Y808" t="s">
        <v>7</v>
      </c>
      <c r="Z808">
        <v>0</v>
      </c>
      <c r="AA808">
        <v>0</v>
      </c>
      <c r="AB808" t="s">
        <v>8</v>
      </c>
      <c r="AC808">
        <v>0</v>
      </c>
      <c r="AD808">
        <v>0</v>
      </c>
      <c r="AE808" t="s">
        <v>9</v>
      </c>
      <c r="AF808">
        <v>32767</v>
      </c>
      <c r="AG808">
        <v>0</v>
      </c>
      <c r="AH808" t="s">
        <v>10</v>
      </c>
      <c r="AI808">
        <v>-32767</v>
      </c>
      <c r="AJ808">
        <v>0</v>
      </c>
      <c r="AK808" t="s">
        <v>11</v>
      </c>
      <c r="AL808">
        <v>0</v>
      </c>
      <c r="AM808">
        <v>0</v>
      </c>
    </row>
    <row r="809" spans="1:39" x14ac:dyDescent="0.25">
      <c r="A809" t="s">
        <v>126</v>
      </c>
      <c r="B809">
        <v>8</v>
      </c>
      <c r="C809">
        <v>200</v>
      </c>
      <c r="D809" t="s">
        <v>0</v>
      </c>
      <c r="E809">
        <v>0</v>
      </c>
      <c r="F809">
        <v>0</v>
      </c>
      <c r="G809" t="s">
        <v>1</v>
      </c>
      <c r="H809">
        <v>262.990343</v>
      </c>
      <c r="I809">
        <v>0.128635</v>
      </c>
      <c r="J809" t="s">
        <v>2</v>
      </c>
      <c r="K809">
        <v>253.63435200000001</v>
      </c>
      <c r="L809">
        <v>9.3000000000000005E-4</v>
      </c>
      <c r="M809" t="s">
        <v>3</v>
      </c>
      <c r="N809">
        <v>172.39241899999999</v>
      </c>
      <c r="O809">
        <v>1.56E-4</v>
      </c>
      <c r="P809" t="s">
        <v>4</v>
      </c>
      <c r="Q809">
        <v>0</v>
      </c>
      <c r="R809">
        <v>0</v>
      </c>
      <c r="S809" t="s">
        <v>5</v>
      </c>
      <c r="T809">
        <v>0</v>
      </c>
      <c r="U809">
        <v>0</v>
      </c>
      <c r="V809" t="s">
        <v>6</v>
      </c>
      <c r="W809">
        <v>0</v>
      </c>
      <c r="X809">
        <v>0</v>
      </c>
      <c r="Y809" t="s">
        <v>7</v>
      </c>
      <c r="Z809">
        <v>0</v>
      </c>
      <c r="AA809">
        <v>0</v>
      </c>
      <c r="AB809" t="s">
        <v>8</v>
      </c>
      <c r="AC809">
        <v>0</v>
      </c>
      <c r="AD809">
        <v>0</v>
      </c>
      <c r="AE809" t="s">
        <v>9</v>
      </c>
      <c r="AF809">
        <v>32767</v>
      </c>
      <c r="AG809">
        <v>0</v>
      </c>
      <c r="AH809" t="s">
        <v>10</v>
      </c>
      <c r="AI809">
        <v>-32767</v>
      </c>
      <c r="AJ809">
        <v>0</v>
      </c>
      <c r="AK809" t="s">
        <v>11</v>
      </c>
      <c r="AL809">
        <v>0</v>
      </c>
      <c r="AM809">
        <v>0</v>
      </c>
    </row>
    <row r="810" spans="1:39" x14ac:dyDescent="0.25">
      <c r="A810" t="s">
        <v>126</v>
      </c>
      <c r="B810">
        <v>9</v>
      </c>
      <c r="C810">
        <v>225</v>
      </c>
      <c r="D810" t="s">
        <v>0</v>
      </c>
      <c r="E810">
        <v>0</v>
      </c>
      <c r="F810">
        <v>0</v>
      </c>
      <c r="G810" t="s">
        <v>1</v>
      </c>
      <c r="H810">
        <v>295.85647599999999</v>
      </c>
      <c r="I810">
        <v>0.15502299999999999</v>
      </c>
      <c r="J810" t="s">
        <v>2</v>
      </c>
      <c r="K810">
        <v>285.34238599999998</v>
      </c>
      <c r="L810">
        <v>1.034E-3</v>
      </c>
      <c r="M810" t="s">
        <v>3</v>
      </c>
      <c r="N810">
        <v>193.94082399999999</v>
      </c>
      <c r="O810">
        <v>1.8900000000000001E-4</v>
      </c>
      <c r="P810" t="s">
        <v>4</v>
      </c>
      <c r="Q810">
        <v>0</v>
      </c>
      <c r="R810">
        <v>0</v>
      </c>
      <c r="S810" t="s">
        <v>5</v>
      </c>
      <c r="T810">
        <v>0</v>
      </c>
      <c r="U810">
        <v>0</v>
      </c>
      <c r="V810" t="s">
        <v>6</v>
      </c>
      <c r="W810">
        <v>0</v>
      </c>
      <c r="X810">
        <v>0</v>
      </c>
      <c r="Y810" t="s">
        <v>7</v>
      </c>
      <c r="Z810">
        <v>0</v>
      </c>
      <c r="AA810">
        <v>0</v>
      </c>
      <c r="AB810" t="s">
        <v>8</v>
      </c>
      <c r="AC810">
        <v>0</v>
      </c>
      <c r="AD810">
        <v>0</v>
      </c>
      <c r="AE810" t="s">
        <v>9</v>
      </c>
      <c r="AF810">
        <v>32767</v>
      </c>
      <c r="AG810">
        <v>0</v>
      </c>
      <c r="AH810" t="s">
        <v>10</v>
      </c>
      <c r="AI810">
        <v>-32767</v>
      </c>
      <c r="AJ810">
        <v>0</v>
      </c>
      <c r="AK810" t="s">
        <v>11</v>
      </c>
      <c r="AL810">
        <v>0</v>
      </c>
      <c r="AM810">
        <v>0</v>
      </c>
    </row>
    <row r="811" spans="1:39" x14ac:dyDescent="0.25">
      <c r="A811" t="s">
        <v>126</v>
      </c>
      <c r="B811">
        <v>10</v>
      </c>
      <c r="C811">
        <v>250</v>
      </c>
      <c r="D811" t="s">
        <v>0</v>
      </c>
      <c r="E811">
        <v>0</v>
      </c>
      <c r="F811">
        <v>0</v>
      </c>
      <c r="G811" t="s">
        <v>1</v>
      </c>
      <c r="H811">
        <v>328.73366099999998</v>
      </c>
      <c r="I811">
        <v>0.177151</v>
      </c>
      <c r="J811" t="s">
        <v>2</v>
      </c>
      <c r="K811">
        <v>317.05370499999998</v>
      </c>
      <c r="L811">
        <v>1.253E-3</v>
      </c>
      <c r="M811" t="s">
        <v>3</v>
      </c>
      <c r="N811">
        <v>215.48954699999999</v>
      </c>
      <c r="O811">
        <v>2.12E-4</v>
      </c>
      <c r="P811" t="s">
        <v>4</v>
      </c>
      <c r="Q811">
        <v>0</v>
      </c>
      <c r="R811">
        <v>0</v>
      </c>
      <c r="S811" t="s">
        <v>5</v>
      </c>
      <c r="T811">
        <v>0</v>
      </c>
      <c r="U811">
        <v>0</v>
      </c>
      <c r="V811" t="s">
        <v>6</v>
      </c>
      <c r="W811">
        <v>0</v>
      </c>
      <c r="X811">
        <v>0</v>
      </c>
      <c r="Y811" t="s">
        <v>7</v>
      </c>
      <c r="Z811">
        <v>0</v>
      </c>
      <c r="AA811">
        <v>0</v>
      </c>
      <c r="AB811" t="s">
        <v>8</v>
      </c>
      <c r="AC811">
        <v>0</v>
      </c>
      <c r="AD811">
        <v>0</v>
      </c>
      <c r="AE811" t="s">
        <v>9</v>
      </c>
      <c r="AF811">
        <v>32767</v>
      </c>
      <c r="AG811">
        <v>0</v>
      </c>
      <c r="AH811" t="s">
        <v>10</v>
      </c>
      <c r="AI811">
        <v>-32767</v>
      </c>
      <c r="AJ811">
        <v>0</v>
      </c>
      <c r="AK811" t="s">
        <v>11</v>
      </c>
      <c r="AL811">
        <v>0</v>
      </c>
      <c r="AM811">
        <v>0</v>
      </c>
    </row>
    <row r="812" spans="1:39" x14ac:dyDescent="0.25">
      <c r="A812" t="s">
        <v>126</v>
      </c>
      <c r="B812">
        <v>11</v>
      </c>
      <c r="C812">
        <v>275</v>
      </c>
      <c r="D812" t="s">
        <v>0</v>
      </c>
      <c r="E812">
        <v>0</v>
      </c>
      <c r="F812">
        <v>0</v>
      </c>
      <c r="G812" t="s">
        <v>1</v>
      </c>
      <c r="H812">
        <v>361.58628199999998</v>
      </c>
      <c r="I812">
        <v>0.17593300000000001</v>
      </c>
      <c r="J812" t="s">
        <v>2</v>
      </c>
      <c r="K812">
        <v>348.76522999999997</v>
      </c>
      <c r="L812">
        <v>1.5039999999999999E-3</v>
      </c>
      <c r="M812" t="s">
        <v>3</v>
      </c>
      <c r="N812">
        <v>237.03854200000001</v>
      </c>
      <c r="O812">
        <v>2.4800000000000001E-4</v>
      </c>
      <c r="P812" t="s">
        <v>4</v>
      </c>
      <c r="Q812">
        <v>0</v>
      </c>
      <c r="R812">
        <v>0</v>
      </c>
      <c r="S812" t="s">
        <v>5</v>
      </c>
      <c r="T812">
        <v>0</v>
      </c>
      <c r="U812">
        <v>0</v>
      </c>
      <c r="V812" t="s">
        <v>6</v>
      </c>
      <c r="W812">
        <v>0</v>
      </c>
      <c r="X812">
        <v>0</v>
      </c>
      <c r="Y812" t="s">
        <v>7</v>
      </c>
      <c r="Z812">
        <v>0</v>
      </c>
      <c r="AA812">
        <v>0</v>
      </c>
      <c r="AB812" t="s">
        <v>8</v>
      </c>
      <c r="AC812">
        <v>0</v>
      </c>
      <c r="AD812">
        <v>0</v>
      </c>
      <c r="AE812" t="s">
        <v>9</v>
      </c>
      <c r="AF812">
        <v>32767</v>
      </c>
      <c r="AG812">
        <v>0</v>
      </c>
      <c r="AH812" t="s">
        <v>10</v>
      </c>
      <c r="AI812">
        <v>-32767</v>
      </c>
      <c r="AJ812">
        <v>0</v>
      </c>
      <c r="AK812" t="s">
        <v>11</v>
      </c>
      <c r="AL812">
        <v>0</v>
      </c>
      <c r="AM812">
        <v>0</v>
      </c>
    </row>
    <row r="813" spans="1:39" x14ac:dyDescent="0.25">
      <c r="A813" t="s">
        <v>126</v>
      </c>
      <c r="B813">
        <v>12</v>
      </c>
      <c r="C813">
        <v>300</v>
      </c>
      <c r="D813" t="s">
        <v>0</v>
      </c>
      <c r="E813">
        <v>0</v>
      </c>
      <c r="F813">
        <v>0</v>
      </c>
      <c r="G813" t="s">
        <v>1</v>
      </c>
      <c r="H813">
        <v>394.44863600000002</v>
      </c>
      <c r="I813">
        <v>0.191028</v>
      </c>
      <c r="J813" t="s">
        <v>2</v>
      </c>
      <c r="K813">
        <v>380.479195</v>
      </c>
      <c r="L813">
        <v>1.6609999999999999E-3</v>
      </c>
      <c r="M813" t="s">
        <v>3</v>
      </c>
      <c r="N813">
        <v>258.58784100000003</v>
      </c>
      <c r="O813">
        <v>3.0200000000000002E-4</v>
      </c>
      <c r="P813" t="s">
        <v>4</v>
      </c>
      <c r="Q813">
        <v>0</v>
      </c>
      <c r="R813">
        <v>0</v>
      </c>
      <c r="S813" t="s">
        <v>5</v>
      </c>
      <c r="T813">
        <v>0</v>
      </c>
      <c r="U813">
        <v>0</v>
      </c>
      <c r="V813" t="s">
        <v>6</v>
      </c>
      <c r="W813">
        <v>0</v>
      </c>
      <c r="X813">
        <v>0</v>
      </c>
      <c r="Y813" t="s">
        <v>7</v>
      </c>
      <c r="Z813">
        <v>0</v>
      </c>
      <c r="AA813">
        <v>0</v>
      </c>
      <c r="AB813" t="s">
        <v>8</v>
      </c>
      <c r="AC813">
        <v>0</v>
      </c>
      <c r="AD813">
        <v>0</v>
      </c>
      <c r="AE813" t="s">
        <v>9</v>
      </c>
      <c r="AF813">
        <v>32767</v>
      </c>
      <c r="AG813">
        <v>0</v>
      </c>
      <c r="AH813" t="s">
        <v>10</v>
      </c>
      <c r="AI813">
        <v>-32767</v>
      </c>
      <c r="AJ813">
        <v>0</v>
      </c>
      <c r="AK813" t="s">
        <v>11</v>
      </c>
      <c r="AL813">
        <v>0</v>
      </c>
      <c r="AM813">
        <v>0</v>
      </c>
    </row>
    <row r="814" spans="1:39" x14ac:dyDescent="0.25">
      <c r="A814" t="s">
        <v>126</v>
      </c>
      <c r="B814">
        <v>13</v>
      </c>
      <c r="C814">
        <v>325</v>
      </c>
      <c r="D814" t="s">
        <v>0</v>
      </c>
      <c r="E814">
        <v>0</v>
      </c>
      <c r="F814">
        <v>0</v>
      </c>
      <c r="G814" t="s">
        <v>1</v>
      </c>
      <c r="H814">
        <v>427.29672399999998</v>
      </c>
      <c r="I814">
        <v>0.203018</v>
      </c>
      <c r="J814" t="s">
        <v>2</v>
      </c>
      <c r="K814">
        <v>412.19363199999998</v>
      </c>
      <c r="L814">
        <v>1.843E-3</v>
      </c>
      <c r="M814" t="s">
        <v>3</v>
      </c>
      <c r="N814">
        <v>280.13718399999999</v>
      </c>
      <c r="O814">
        <v>3.39E-4</v>
      </c>
      <c r="P814" t="s">
        <v>4</v>
      </c>
      <c r="Q814">
        <v>0</v>
      </c>
      <c r="R814">
        <v>0</v>
      </c>
      <c r="S814" t="s">
        <v>5</v>
      </c>
      <c r="T814">
        <v>0</v>
      </c>
      <c r="U814">
        <v>0</v>
      </c>
      <c r="V814" t="s">
        <v>6</v>
      </c>
      <c r="W814">
        <v>0</v>
      </c>
      <c r="X814">
        <v>0</v>
      </c>
      <c r="Y814" t="s">
        <v>7</v>
      </c>
      <c r="Z814">
        <v>0</v>
      </c>
      <c r="AA814">
        <v>0</v>
      </c>
      <c r="AB814" t="s">
        <v>8</v>
      </c>
      <c r="AC814">
        <v>0</v>
      </c>
      <c r="AD814">
        <v>0</v>
      </c>
      <c r="AE814" t="s">
        <v>9</v>
      </c>
      <c r="AF814">
        <v>32767</v>
      </c>
      <c r="AG814">
        <v>0</v>
      </c>
      <c r="AH814" t="s">
        <v>10</v>
      </c>
      <c r="AI814">
        <v>-32767</v>
      </c>
      <c r="AJ814">
        <v>0</v>
      </c>
      <c r="AK814" t="s">
        <v>11</v>
      </c>
      <c r="AL814">
        <v>0</v>
      </c>
      <c r="AM814">
        <v>0</v>
      </c>
    </row>
    <row r="815" spans="1:39" x14ac:dyDescent="0.25">
      <c r="A815" t="s">
        <v>126</v>
      </c>
      <c r="B815">
        <v>14</v>
      </c>
      <c r="C815">
        <v>350</v>
      </c>
      <c r="D815" t="s">
        <v>0</v>
      </c>
      <c r="E815">
        <v>0</v>
      </c>
      <c r="F815">
        <v>0</v>
      </c>
      <c r="G815" t="s">
        <v>1</v>
      </c>
      <c r="H815">
        <v>460.14828</v>
      </c>
      <c r="I815">
        <v>0.20604500000000001</v>
      </c>
      <c r="J815" t="s">
        <v>2</v>
      </c>
      <c r="K815">
        <v>443.90910100000002</v>
      </c>
      <c r="L815">
        <v>2.101E-3</v>
      </c>
      <c r="M815" t="s">
        <v>3</v>
      </c>
      <c r="N815">
        <v>301.68625300000002</v>
      </c>
      <c r="O815">
        <v>3.77E-4</v>
      </c>
      <c r="P815" t="s">
        <v>4</v>
      </c>
      <c r="Q815">
        <v>0</v>
      </c>
      <c r="R815">
        <v>0</v>
      </c>
      <c r="S815" t="s">
        <v>5</v>
      </c>
      <c r="T815">
        <v>0</v>
      </c>
      <c r="U815">
        <v>0</v>
      </c>
      <c r="V815" t="s">
        <v>6</v>
      </c>
      <c r="W815">
        <v>0</v>
      </c>
      <c r="X815">
        <v>0</v>
      </c>
      <c r="Y815" t="s">
        <v>7</v>
      </c>
      <c r="Z815">
        <v>0</v>
      </c>
      <c r="AA815">
        <v>0</v>
      </c>
      <c r="AB815" t="s">
        <v>8</v>
      </c>
      <c r="AC815">
        <v>0</v>
      </c>
      <c r="AD815">
        <v>0</v>
      </c>
      <c r="AE815" t="s">
        <v>9</v>
      </c>
      <c r="AF815">
        <v>32767</v>
      </c>
      <c r="AG815">
        <v>0</v>
      </c>
      <c r="AH815" t="s">
        <v>10</v>
      </c>
      <c r="AI815">
        <v>-32767</v>
      </c>
      <c r="AJ815">
        <v>0</v>
      </c>
      <c r="AK815" t="s">
        <v>11</v>
      </c>
      <c r="AL815">
        <v>0</v>
      </c>
      <c r="AM815">
        <v>0</v>
      </c>
    </row>
    <row r="816" spans="1:39" x14ac:dyDescent="0.25">
      <c r="A816" t="s">
        <v>126</v>
      </c>
      <c r="B816">
        <v>15</v>
      </c>
      <c r="C816">
        <v>375</v>
      </c>
      <c r="D816" t="s">
        <v>0</v>
      </c>
      <c r="E816">
        <v>0</v>
      </c>
      <c r="F816">
        <v>0</v>
      </c>
      <c r="G816" t="s">
        <v>1</v>
      </c>
      <c r="H816">
        <v>493.00940000000003</v>
      </c>
      <c r="I816">
        <v>0.19835</v>
      </c>
      <c r="J816" t="s">
        <v>2</v>
      </c>
      <c r="K816">
        <v>475.62478299999998</v>
      </c>
      <c r="L816">
        <v>2.3019999999999998E-3</v>
      </c>
      <c r="M816" t="s">
        <v>3</v>
      </c>
      <c r="N816">
        <v>323.23506300000003</v>
      </c>
      <c r="O816">
        <v>4.2000000000000002E-4</v>
      </c>
      <c r="P816" t="s">
        <v>4</v>
      </c>
      <c r="Q816">
        <v>0</v>
      </c>
      <c r="R816">
        <v>0</v>
      </c>
      <c r="S816" t="s">
        <v>5</v>
      </c>
      <c r="T816">
        <v>0</v>
      </c>
      <c r="U816">
        <v>0</v>
      </c>
      <c r="V816" t="s">
        <v>6</v>
      </c>
      <c r="W816">
        <v>0</v>
      </c>
      <c r="X816">
        <v>0</v>
      </c>
      <c r="Y816" t="s">
        <v>7</v>
      </c>
      <c r="Z816">
        <v>0</v>
      </c>
      <c r="AA816">
        <v>0</v>
      </c>
      <c r="AB816" t="s">
        <v>8</v>
      </c>
      <c r="AC816">
        <v>0</v>
      </c>
      <c r="AD816">
        <v>0</v>
      </c>
      <c r="AE816" t="s">
        <v>9</v>
      </c>
      <c r="AF816">
        <v>32767</v>
      </c>
      <c r="AG816">
        <v>0</v>
      </c>
      <c r="AH816" t="s">
        <v>10</v>
      </c>
      <c r="AI816">
        <v>-32767</v>
      </c>
      <c r="AJ816">
        <v>0</v>
      </c>
      <c r="AK816" t="s">
        <v>11</v>
      </c>
      <c r="AL816">
        <v>0</v>
      </c>
      <c r="AM816">
        <v>0</v>
      </c>
    </row>
    <row r="817" spans="1:39" x14ac:dyDescent="0.25">
      <c r="A817" t="s">
        <v>126</v>
      </c>
      <c r="B817">
        <v>16</v>
      </c>
      <c r="C817">
        <v>400</v>
      </c>
      <c r="D817" t="s">
        <v>0</v>
      </c>
      <c r="E817">
        <v>0</v>
      </c>
      <c r="F817">
        <v>0</v>
      </c>
      <c r="G817" t="s">
        <v>1</v>
      </c>
      <c r="H817">
        <v>525.86688600000002</v>
      </c>
      <c r="I817">
        <v>0.18345900000000001</v>
      </c>
      <c r="J817" t="s">
        <v>2</v>
      </c>
      <c r="K817">
        <v>507.34142900000001</v>
      </c>
      <c r="L817">
        <v>2.7039999999999998E-3</v>
      </c>
      <c r="M817" t="s">
        <v>3</v>
      </c>
      <c r="N817">
        <v>344.78388100000001</v>
      </c>
      <c r="O817">
        <v>4.9899999999999999E-4</v>
      </c>
      <c r="P817" t="s">
        <v>4</v>
      </c>
      <c r="Q817">
        <v>0</v>
      </c>
      <c r="R817">
        <v>0</v>
      </c>
      <c r="S817" t="s">
        <v>5</v>
      </c>
      <c r="T817">
        <v>0</v>
      </c>
      <c r="U817">
        <v>0</v>
      </c>
      <c r="V817" t="s">
        <v>6</v>
      </c>
      <c r="W817">
        <v>0</v>
      </c>
      <c r="X817">
        <v>0</v>
      </c>
      <c r="Y817" t="s">
        <v>7</v>
      </c>
      <c r="Z817">
        <v>0</v>
      </c>
      <c r="AA817">
        <v>0</v>
      </c>
      <c r="AB817" t="s">
        <v>8</v>
      </c>
      <c r="AC817">
        <v>0</v>
      </c>
      <c r="AD817">
        <v>0</v>
      </c>
      <c r="AE817" t="s">
        <v>9</v>
      </c>
      <c r="AF817">
        <v>32767</v>
      </c>
      <c r="AG817">
        <v>0</v>
      </c>
      <c r="AH817" t="s">
        <v>10</v>
      </c>
      <c r="AI817">
        <v>-32767</v>
      </c>
      <c r="AJ817">
        <v>0</v>
      </c>
      <c r="AK817" t="s">
        <v>11</v>
      </c>
      <c r="AL817">
        <v>0</v>
      </c>
      <c r="AM817">
        <v>0</v>
      </c>
    </row>
    <row r="818" spans="1:39" x14ac:dyDescent="0.25">
      <c r="A818" t="s">
        <v>126</v>
      </c>
      <c r="B818">
        <v>17</v>
      </c>
      <c r="C818">
        <v>425</v>
      </c>
      <c r="D818" t="s">
        <v>0</v>
      </c>
      <c r="E818">
        <v>0</v>
      </c>
      <c r="F818">
        <v>0</v>
      </c>
      <c r="G818" t="s">
        <v>1</v>
      </c>
      <c r="H818">
        <v>558.72403299999996</v>
      </c>
      <c r="I818">
        <v>0.16855300000000001</v>
      </c>
      <c r="J818" t="s">
        <v>2</v>
      </c>
      <c r="K818">
        <v>539.06113400000004</v>
      </c>
      <c r="L818">
        <v>3.0479999999999999E-3</v>
      </c>
      <c r="M818" t="s">
        <v>3</v>
      </c>
      <c r="N818">
        <v>366.33336800000001</v>
      </c>
      <c r="O818">
        <v>5.5500000000000005E-4</v>
      </c>
      <c r="P818" t="s">
        <v>4</v>
      </c>
      <c r="Q818">
        <v>0</v>
      </c>
      <c r="R818">
        <v>0</v>
      </c>
      <c r="S818" t="s">
        <v>5</v>
      </c>
      <c r="T818">
        <v>0</v>
      </c>
      <c r="U818">
        <v>0</v>
      </c>
      <c r="V818" t="s">
        <v>6</v>
      </c>
      <c r="W818">
        <v>0</v>
      </c>
      <c r="X818">
        <v>0</v>
      </c>
      <c r="Y818" t="s">
        <v>7</v>
      </c>
      <c r="Z818">
        <v>0</v>
      </c>
      <c r="AA818">
        <v>0</v>
      </c>
      <c r="AB818" t="s">
        <v>8</v>
      </c>
      <c r="AC818">
        <v>0</v>
      </c>
      <c r="AD818">
        <v>0</v>
      </c>
      <c r="AE818" t="s">
        <v>9</v>
      </c>
      <c r="AF818">
        <v>32767</v>
      </c>
      <c r="AG818">
        <v>0</v>
      </c>
      <c r="AH818" t="s">
        <v>10</v>
      </c>
      <c r="AI818">
        <v>-32767</v>
      </c>
      <c r="AJ818">
        <v>0</v>
      </c>
      <c r="AK818" t="s">
        <v>11</v>
      </c>
      <c r="AL818">
        <v>0</v>
      </c>
      <c r="AM818">
        <v>0</v>
      </c>
    </row>
    <row r="819" spans="1:39" x14ac:dyDescent="0.25">
      <c r="A819" t="s">
        <v>126</v>
      </c>
      <c r="B819">
        <v>18</v>
      </c>
      <c r="C819">
        <v>450</v>
      </c>
      <c r="D819" t="s">
        <v>0</v>
      </c>
      <c r="E819">
        <v>0</v>
      </c>
      <c r="F819">
        <v>0</v>
      </c>
      <c r="G819" t="s">
        <v>1</v>
      </c>
      <c r="H819">
        <v>591.58522200000004</v>
      </c>
      <c r="I819">
        <v>0.17261099999999999</v>
      </c>
      <c r="J819" t="s">
        <v>2</v>
      </c>
      <c r="K819">
        <v>570.78000499999996</v>
      </c>
      <c r="L819">
        <v>3.388E-3</v>
      </c>
      <c r="M819" t="s">
        <v>3</v>
      </c>
      <c r="N819">
        <v>387.88209599999999</v>
      </c>
      <c r="O819">
        <v>6.1300000000000005E-4</v>
      </c>
      <c r="P819" t="s">
        <v>4</v>
      </c>
      <c r="Q819">
        <v>0</v>
      </c>
      <c r="R819">
        <v>0</v>
      </c>
      <c r="S819" t="s">
        <v>5</v>
      </c>
      <c r="T819">
        <v>0</v>
      </c>
      <c r="U819">
        <v>0</v>
      </c>
      <c r="V819" t="s">
        <v>6</v>
      </c>
      <c r="W819">
        <v>0</v>
      </c>
      <c r="X819">
        <v>0</v>
      </c>
      <c r="Y819" t="s">
        <v>7</v>
      </c>
      <c r="Z819">
        <v>0</v>
      </c>
      <c r="AA819">
        <v>0</v>
      </c>
      <c r="AB819" t="s">
        <v>8</v>
      </c>
      <c r="AC819">
        <v>0</v>
      </c>
      <c r="AD819">
        <v>0</v>
      </c>
      <c r="AE819" t="s">
        <v>9</v>
      </c>
      <c r="AF819">
        <v>32767</v>
      </c>
      <c r="AG819">
        <v>0</v>
      </c>
      <c r="AH819" t="s">
        <v>10</v>
      </c>
      <c r="AI819">
        <v>-32767</v>
      </c>
      <c r="AJ819">
        <v>0</v>
      </c>
      <c r="AK819" t="s">
        <v>11</v>
      </c>
      <c r="AL819">
        <v>0</v>
      </c>
      <c r="AM819">
        <v>0</v>
      </c>
    </row>
    <row r="820" spans="1:39" x14ac:dyDescent="0.25">
      <c r="A820" t="s">
        <v>126</v>
      </c>
      <c r="B820">
        <v>19</v>
      </c>
      <c r="C820">
        <v>475</v>
      </c>
      <c r="D820" t="s">
        <v>0</v>
      </c>
      <c r="E820">
        <v>0</v>
      </c>
      <c r="F820">
        <v>0</v>
      </c>
      <c r="G820" t="s">
        <v>1</v>
      </c>
      <c r="H820">
        <v>624.459565</v>
      </c>
      <c r="I820">
        <v>0.18504999999999999</v>
      </c>
      <c r="J820" t="s">
        <v>2</v>
      </c>
      <c r="K820">
        <v>602.50196000000005</v>
      </c>
      <c r="L820">
        <v>3.9899999999999996E-3</v>
      </c>
      <c r="M820" t="s">
        <v>3</v>
      </c>
      <c r="N820">
        <v>409.43161300000003</v>
      </c>
      <c r="O820">
        <v>6.6799999999999997E-4</v>
      </c>
      <c r="P820" t="s">
        <v>4</v>
      </c>
      <c r="Q820">
        <v>0</v>
      </c>
      <c r="R820">
        <v>0</v>
      </c>
      <c r="S820" t="s">
        <v>5</v>
      </c>
      <c r="T820">
        <v>0</v>
      </c>
      <c r="U820">
        <v>0</v>
      </c>
      <c r="V820" t="s">
        <v>6</v>
      </c>
      <c r="W820">
        <v>0</v>
      </c>
      <c r="X820">
        <v>0</v>
      </c>
      <c r="Y820" t="s">
        <v>7</v>
      </c>
      <c r="Z820">
        <v>0</v>
      </c>
      <c r="AA820">
        <v>0</v>
      </c>
      <c r="AB820" t="s">
        <v>8</v>
      </c>
      <c r="AC820">
        <v>0</v>
      </c>
      <c r="AD820">
        <v>0</v>
      </c>
      <c r="AE820" t="s">
        <v>9</v>
      </c>
      <c r="AF820">
        <v>32767</v>
      </c>
      <c r="AG820">
        <v>0</v>
      </c>
      <c r="AH820" t="s">
        <v>10</v>
      </c>
      <c r="AI820">
        <v>-32767</v>
      </c>
      <c r="AJ820">
        <v>0</v>
      </c>
      <c r="AK820" t="s">
        <v>11</v>
      </c>
      <c r="AL820">
        <v>0</v>
      </c>
      <c r="AM820">
        <v>0</v>
      </c>
    </row>
    <row r="821" spans="1:39" x14ac:dyDescent="0.25">
      <c r="A821" t="s">
        <v>126</v>
      </c>
      <c r="B821">
        <v>20</v>
      </c>
      <c r="C821">
        <v>500</v>
      </c>
      <c r="D821" t="s">
        <v>0</v>
      </c>
      <c r="E821">
        <v>0</v>
      </c>
      <c r="F821">
        <v>0</v>
      </c>
      <c r="G821" t="s">
        <v>1</v>
      </c>
      <c r="H821">
        <v>657.33031200000005</v>
      </c>
      <c r="I821">
        <v>0.205433</v>
      </c>
      <c r="J821" t="s">
        <v>2</v>
      </c>
      <c r="K821">
        <v>634.22581500000001</v>
      </c>
      <c r="L821">
        <v>4.3030000000000004E-3</v>
      </c>
      <c r="M821" t="s">
        <v>3</v>
      </c>
      <c r="N821">
        <v>430.98083600000001</v>
      </c>
      <c r="O821">
        <v>7.5500000000000003E-4</v>
      </c>
      <c r="P821" t="s">
        <v>4</v>
      </c>
      <c r="Q821">
        <v>0</v>
      </c>
      <c r="R821">
        <v>0</v>
      </c>
      <c r="S821" t="s">
        <v>5</v>
      </c>
      <c r="T821">
        <v>0</v>
      </c>
      <c r="U821">
        <v>0</v>
      </c>
      <c r="V821" t="s">
        <v>6</v>
      </c>
      <c r="W821">
        <v>0</v>
      </c>
      <c r="X821">
        <v>0</v>
      </c>
      <c r="Y821" t="s">
        <v>7</v>
      </c>
      <c r="Z821">
        <v>0</v>
      </c>
      <c r="AA821">
        <v>0</v>
      </c>
      <c r="AB821" t="s">
        <v>8</v>
      </c>
      <c r="AC821">
        <v>0</v>
      </c>
      <c r="AD821">
        <v>0</v>
      </c>
      <c r="AE821" t="s">
        <v>9</v>
      </c>
      <c r="AF821">
        <v>32767</v>
      </c>
      <c r="AG821">
        <v>0</v>
      </c>
      <c r="AH821" t="s">
        <v>10</v>
      </c>
      <c r="AI821">
        <v>-32767</v>
      </c>
      <c r="AJ821">
        <v>0</v>
      </c>
      <c r="AK821" t="s">
        <v>11</v>
      </c>
      <c r="AL821">
        <v>0</v>
      </c>
      <c r="AM821">
        <v>0</v>
      </c>
    </row>
    <row r="822" spans="1:39" x14ac:dyDescent="0.25">
      <c r="A822" t="s">
        <v>127</v>
      </c>
      <c r="B822">
        <v>1</v>
      </c>
      <c r="C822">
        <v>25</v>
      </c>
      <c r="D822" t="s">
        <v>0</v>
      </c>
      <c r="E822">
        <v>0</v>
      </c>
      <c r="F822">
        <v>0</v>
      </c>
      <c r="G822" t="s">
        <v>1</v>
      </c>
      <c r="H822">
        <v>14.366818</v>
      </c>
      <c r="I822">
        <v>1.224056</v>
      </c>
      <c r="J822" t="s">
        <v>2</v>
      </c>
      <c r="K822">
        <v>14.277246</v>
      </c>
      <c r="L822">
        <v>0.94226200000000004</v>
      </c>
      <c r="M822" t="s">
        <v>3</v>
      </c>
      <c r="N822">
        <v>1.733028</v>
      </c>
      <c r="O822">
        <v>4.3990000000000001E-3</v>
      </c>
      <c r="P822" t="s">
        <v>4</v>
      </c>
      <c r="Q822">
        <v>0.147706</v>
      </c>
      <c r="R822">
        <v>1.5962E-2</v>
      </c>
      <c r="S822" t="s">
        <v>5</v>
      </c>
      <c r="T822">
        <v>10.366388000000001</v>
      </c>
      <c r="U822">
        <v>2.7577000000000001E-2</v>
      </c>
      <c r="V822" t="s">
        <v>6</v>
      </c>
      <c r="W822">
        <v>0.15573600000000001</v>
      </c>
      <c r="X822">
        <v>1.629E-3</v>
      </c>
      <c r="Y822" t="s">
        <v>7</v>
      </c>
      <c r="Z822">
        <v>0</v>
      </c>
      <c r="AA822">
        <v>0</v>
      </c>
      <c r="AB822" t="s">
        <v>8</v>
      </c>
      <c r="AC822">
        <v>0</v>
      </c>
      <c r="AD822">
        <v>0</v>
      </c>
      <c r="AE822" t="s">
        <v>9</v>
      </c>
      <c r="AF822">
        <v>1.2329999999999999E-3</v>
      </c>
      <c r="AG822">
        <v>0</v>
      </c>
      <c r="AH822" t="s">
        <v>10</v>
      </c>
      <c r="AI822">
        <v>0.99644299999999997</v>
      </c>
      <c r="AJ822">
        <v>3.0000000000000001E-6</v>
      </c>
      <c r="AK822" t="s">
        <v>11</v>
      </c>
      <c r="AL822">
        <v>0</v>
      </c>
      <c r="AM822">
        <v>0</v>
      </c>
    </row>
    <row r="823" spans="1:39" x14ac:dyDescent="0.25">
      <c r="A823" t="s">
        <v>127</v>
      </c>
      <c r="B823">
        <v>2</v>
      </c>
      <c r="C823">
        <v>50</v>
      </c>
      <c r="D823" t="s">
        <v>0</v>
      </c>
      <c r="E823">
        <v>0</v>
      </c>
      <c r="F823">
        <v>0</v>
      </c>
      <c r="G823" t="s">
        <v>1</v>
      </c>
      <c r="H823">
        <v>28.548804000000001</v>
      </c>
      <c r="I823">
        <v>2.6441940000000002</v>
      </c>
      <c r="J823" t="s">
        <v>2</v>
      </c>
      <c r="K823">
        <v>28.388604999999998</v>
      </c>
      <c r="L823">
        <v>2.0481560000000001</v>
      </c>
      <c r="M823" t="s">
        <v>3</v>
      </c>
      <c r="N823">
        <v>3.4830239999999999</v>
      </c>
      <c r="O823">
        <v>1.508E-2</v>
      </c>
      <c r="P823" t="s">
        <v>4</v>
      </c>
      <c r="Q823">
        <v>0.27316200000000002</v>
      </c>
      <c r="R823">
        <v>3.3739999999999999E-2</v>
      </c>
      <c r="S823" t="s">
        <v>5</v>
      </c>
      <c r="T823">
        <v>20.671284</v>
      </c>
      <c r="U823">
        <v>5.9272999999999999E-2</v>
      </c>
      <c r="V823" t="s">
        <v>6</v>
      </c>
      <c r="W823">
        <v>0.29980000000000001</v>
      </c>
      <c r="X823">
        <v>2.9060000000000002E-3</v>
      </c>
      <c r="Y823" t="s">
        <v>7</v>
      </c>
      <c r="Z823">
        <v>0</v>
      </c>
      <c r="AA823">
        <v>0</v>
      </c>
      <c r="AB823" t="s">
        <v>8</v>
      </c>
      <c r="AC823">
        <v>0</v>
      </c>
      <c r="AD823">
        <v>0</v>
      </c>
      <c r="AE823" t="s">
        <v>9</v>
      </c>
      <c r="AF823">
        <v>1.2310000000000001E-3</v>
      </c>
      <c r="AG823">
        <v>0</v>
      </c>
      <c r="AH823" t="s">
        <v>10</v>
      </c>
      <c r="AI823">
        <v>0.99725299999999995</v>
      </c>
      <c r="AJ823">
        <v>3.0000000000000001E-6</v>
      </c>
      <c r="AK823" t="s">
        <v>11</v>
      </c>
      <c r="AL823">
        <v>0</v>
      </c>
      <c r="AM823">
        <v>0</v>
      </c>
    </row>
    <row r="824" spans="1:39" x14ac:dyDescent="0.25">
      <c r="A824" t="s">
        <v>127</v>
      </c>
      <c r="B824">
        <v>3</v>
      </c>
      <c r="C824">
        <v>75</v>
      </c>
      <c r="D824" t="s">
        <v>0</v>
      </c>
      <c r="E824">
        <v>0</v>
      </c>
      <c r="F824">
        <v>0</v>
      </c>
      <c r="G824" t="s">
        <v>1</v>
      </c>
      <c r="H824">
        <v>42.697208000000003</v>
      </c>
      <c r="I824">
        <v>5.4799340000000001</v>
      </c>
      <c r="J824" t="s">
        <v>2</v>
      </c>
      <c r="K824">
        <v>42.455005999999997</v>
      </c>
      <c r="L824">
        <v>4.1915820000000004</v>
      </c>
      <c r="M824" t="s">
        <v>3</v>
      </c>
      <c r="N824">
        <v>5.2206840000000003</v>
      </c>
      <c r="O824">
        <v>2.8434999999999998E-2</v>
      </c>
      <c r="P824" t="s">
        <v>4</v>
      </c>
      <c r="Q824">
        <v>0.404144</v>
      </c>
      <c r="R824">
        <v>7.6160000000000005E-2</v>
      </c>
      <c r="S824" t="s">
        <v>5</v>
      </c>
      <c r="T824">
        <v>30.977502000000001</v>
      </c>
      <c r="U824">
        <v>0.122463</v>
      </c>
      <c r="V824" t="s">
        <v>6</v>
      </c>
      <c r="W824">
        <v>0.43163200000000002</v>
      </c>
      <c r="X824">
        <v>4.1390000000000003E-3</v>
      </c>
      <c r="Y824" t="s">
        <v>7</v>
      </c>
      <c r="Z824">
        <v>0</v>
      </c>
      <c r="AA824">
        <v>0</v>
      </c>
      <c r="AB824" t="s">
        <v>8</v>
      </c>
      <c r="AC824">
        <v>0</v>
      </c>
      <c r="AD824">
        <v>0</v>
      </c>
      <c r="AE824" t="s">
        <v>9</v>
      </c>
      <c r="AF824">
        <v>1.23E-3</v>
      </c>
      <c r="AG824">
        <v>0</v>
      </c>
      <c r="AH824" t="s">
        <v>10</v>
      </c>
      <c r="AI824">
        <v>0.99767300000000003</v>
      </c>
      <c r="AJ824">
        <v>3.0000000000000001E-6</v>
      </c>
      <c r="AK824" t="s">
        <v>11</v>
      </c>
      <c r="AL824">
        <v>0</v>
      </c>
      <c r="AM824">
        <v>0</v>
      </c>
    </row>
    <row r="825" spans="1:39" x14ac:dyDescent="0.25">
      <c r="A825" t="s">
        <v>127</v>
      </c>
      <c r="B825">
        <v>4</v>
      </c>
      <c r="C825">
        <v>100</v>
      </c>
      <c r="D825" t="s">
        <v>0</v>
      </c>
      <c r="E825">
        <v>0</v>
      </c>
      <c r="F825">
        <v>0</v>
      </c>
      <c r="G825" t="s">
        <v>1</v>
      </c>
      <c r="H825">
        <v>56.674833999999997</v>
      </c>
      <c r="I825">
        <v>9.1178709999999992</v>
      </c>
      <c r="J825" t="s">
        <v>2</v>
      </c>
      <c r="K825">
        <v>56.369402999999998</v>
      </c>
      <c r="L825">
        <v>6.9658620000000004</v>
      </c>
      <c r="M825" t="s">
        <v>3</v>
      </c>
      <c r="N825">
        <v>6.939495</v>
      </c>
      <c r="O825">
        <v>4.5774000000000002E-2</v>
      </c>
      <c r="P825" t="s">
        <v>4</v>
      </c>
      <c r="Q825">
        <v>0.51812199999999997</v>
      </c>
      <c r="R825">
        <v>0.123087</v>
      </c>
      <c r="S825" t="s">
        <v>5</v>
      </c>
      <c r="T825">
        <v>41.267732000000002</v>
      </c>
      <c r="U825">
        <v>0.20325399999999999</v>
      </c>
      <c r="V825" t="s">
        <v>6</v>
      </c>
      <c r="W825">
        <v>0.55755600000000005</v>
      </c>
      <c r="X825">
        <v>6.7359999999999998E-3</v>
      </c>
      <c r="Y825" t="s">
        <v>7</v>
      </c>
      <c r="Z825">
        <v>0</v>
      </c>
      <c r="AA825">
        <v>0</v>
      </c>
      <c r="AB825" t="s">
        <v>8</v>
      </c>
      <c r="AC825">
        <v>0</v>
      </c>
      <c r="AD825">
        <v>0</v>
      </c>
      <c r="AE825" t="s">
        <v>9</v>
      </c>
      <c r="AF825">
        <v>1.23E-3</v>
      </c>
      <c r="AG825">
        <v>0</v>
      </c>
      <c r="AH825" t="s">
        <v>10</v>
      </c>
      <c r="AI825">
        <v>0.99797499999999995</v>
      </c>
      <c r="AJ825">
        <v>3.0000000000000001E-6</v>
      </c>
      <c r="AK825" t="s">
        <v>11</v>
      </c>
      <c r="AL825">
        <v>0</v>
      </c>
      <c r="AM825">
        <v>0</v>
      </c>
    </row>
    <row r="826" spans="1:39" x14ac:dyDescent="0.25">
      <c r="A826" t="s">
        <v>127</v>
      </c>
      <c r="B826">
        <v>5</v>
      </c>
      <c r="C826">
        <v>125</v>
      </c>
      <c r="D826" t="s">
        <v>0</v>
      </c>
      <c r="E826">
        <v>0</v>
      </c>
      <c r="F826">
        <v>0</v>
      </c>
      <c r="G826" t="s">
        <v>1</v>
      </c>
      <c r="H826">
        <v>70.541000999999994</v>
      </c>
      <c r="I826">
        <v>13.778654</v>
      </c>
      <c r="J826" t="s">
        <v>2</v>
      </c>
      <c r="K826">
        <v>70.187871000000001</v>
      </c>
      <c r="L826">
        <v>10.405419999999999</v>
      </c>
      <c r="M826" t="s">
        <v>3</v>
      </c>
      <c r="N826">
        <v>8.6465669999999992</v>
      </c>
      <c r="O826">
        <v>6.0860999999999998E-2</v>
      </c>
      <c r="P826" t="s">
        <v>4</v>
      </c>
      <c r="Q826">
        <v>0.625332</v>
      </c>
      <c r="R826">
        <v>0.193712</v>
      </c>
      <c r="S826" t="s">
        <v>5</v>
      </c>
      <c r="T826">
        <v>51.548219000000003</v>
      </c>
      <c r="U826">
        <v>0.30425999999999997</v>
      </c>
      <c r="V826" t="s">
        <v>6</v>
      </c>
      <c r="W826">
        <v>0.68187399999999998</v>
      </c>
      <c r="X826">
        <v>9.0519999999999993E-3</v>
      </c>
      <c r="Y826" t="s">
        <v>7</v>
      </c>
      <c r="Z826">
        <v>0</v>
      </c>
      <c r="AA826">
        <v>0</v>
      </c>
      <c r="AB826" t="s">
        <v>8</v>
      </c>
      <c r="AC826">
        <v>0</v>
      </c>
      <c r="AD826">
        <v>0</v>
      </c>
      <c r="AE826" t="s">
        <v>9</v>
      </c>
      <c r="AF826">
        <v>1.23E-3</v>
      </c>
      <c r="AG826">
        <v>0</v>
      </c>
      <c r="AH826" t="s">
        <v>10</v>
      </c>
      <c r="AI826">
        <v>0.99821400000000005</v>
      </c>
      <c r="AJ826">
        <v>1.9999999999999999E-6</v>
      </c>
      <c r="AK826" t="s">
        <v>11</v>
      </c>
      <c r="AL826">
        <v>0</v>
      </c>
      <c r="AM826">
        <v>0</v>
      </c>
    </row>
    <row r="827" spans="1:39" x14ac:dyDescent="0.25">
      <c r="A827" t="s">
        <v>127</v>
      </c>
      <c r="B827">
        <v>6</v>
      </c>
      <c r="C827">
        <v>150</v>
      </c>
      <c r="D827" t="s">
        <v>0</v>
      </c>
      <c r="E827">
        <v>0</v>
      </c>
      <c r="F827">
        <v>0</v>
      </c>
      <c r="G827" t="s">
        <v>1</v>
      </c>
      <c r="H827">
        <v>84.402345999999994</v>
      </c>
      <c r="I827">
        <v>16.198677</v>
      </c>
      <c r="J827" t="s">
        <v>2</v>
      </c>
      <c r="K827">
        <v>84.008032999999998</v>
      </c>
      <c r="L827">
        <v>12.456927</v>
      </c>
      <c r="M827" t="s">
        <v>3</v>
      </c>
      <c r="N827">
        <v>10.360345000000001</v>
      </c>
      <c r="O827">
        <v>8.5325999999999999E-2</v>
      </c>
      <c r="P827" t="s">
        <v>4</v>
      </c>
      <c r="Q827">
        <v>0.72361399999999998</v>
      </c>
      <c r="R827">
        <v>0.21022199999999999</v>
      </c>
      <c r="S827" t="s">
        <v>5</v>
      </c>
      <c r="T827">
        <v>61.828550999999997</v>
      </c>
      <c r="U827">
        <v>0.35240300000000002</v>
      </c>
      <c r="V827" t="s">
        <v>6</v>
      </c>
      <c r="W827">
        <v>0.80824200000000002</v>
      </c>
      <c r="X827">
        <v>1.4220999999999999E-2</v>
      </c>
      <c r="Y827" t="s">
        <v>7</v>
      </c>
      <c r="Z827">
        <v>0</v>
      </c>
      <c r="AA827">
        <v>0</v>
      </c>
      <c r="AB827" t="s">
        <v>8</v>
      </c>
      <c r="AC827">
        <v>0</v>
      </c>
      <c r="AD827">
        <v>0</v>
      </c>
      <c r="AE827" t="s">
        <v>9</v>
      </c>
      <c r="AF827">
        <v>1.23E-3</v>
      </c>
      <c r="AG827">
        <v>0</v>
      </c>
      <c r="AH827" t="s">
        <v>10</v>
      </c>
      <c r="AI827">
        <v>0.99841999999999997</v>
      </c>
      <c r="AJ827">
        <v>1.9999999999999999E-6</v>
      </c>
      <c r="AK827" t="s">
        <v>11</v>
      </c>
      <c r="AL827">
        <v>0</v>
      </c>
      <c r="AM827">
        <v>0</v>
      </c>
    </row>
    <row r="828" spans="1:39" x14ac:dyDescent="0.25">
      <c r="A828" t="s">
        <v>127</v>
      </c>
      <c r="B828">
        <v>7</v>
      </c>
      <c r="C828">
        <v>175</v>
      </c>
      <c r="D828" t="s">
        <v>0</v>
      </c>
      <c r="E828">
        <v>0</v>
      </c>
      <c r="F828">
        <v>0</v>
      </c>
      <c r="G828" t="s">
        <v>1</v>
      </c>
      <c r="H828">
        <v>98.251074000000003</v>
      </c>
      <c r="I828">
        <v>19.428553000000001</v>
      </c>
      <c r="J828" t="s">
        <v>2</v>
      </c>
      <c r="K828">
        <v>97.816328999999996</v>
      </c>
      <c r="L828">
        <v>15.09994</v>
      </c>
      <c r="M828" t="s">
        <v>3</v>
      </c>
      <c r="N828">
        <v>12.073221999999999</v>
      </c>
      <c r="O828">
        <v>0.11364</v>
      </c>
      <c r="P828" t="s">
        <v>4</v>
      </c>
      <c r="Q828">
        <v>0.82352400000000003</v>
      </c>
      <c r="R828">
        <v>0.241893</v>
      </c>
      <c r="S828" t="s">
        <v>5</v>
      </c>
      <c r="T828">
        <v>72.110470000000007</v>
      </c>
      <c r="U828">
        <v>0.41986099999999998</v>
      </c>
      <c r="V828" t="s">
        <v>6</v>
      </c>
      <c r="W828">
        <v>0.93143200000000004</v>
      </c>
      <c r="X828">
        <v>1.8360999999999999E-2</v>
      </c>
      <c r="Y828" t="s">
        <v>7</v>
      </c>
      <c r="Z828">
        <v>0</v>
      </c>
      <c r="AA828">
        <v>0</v>
      </c>
      <c r="AB828" t="s">
        <v>8</v>
      </c>
      <c r="AC828">
        <v>0</v>
      </c>
      <c r="AD828">
        <v>0</v>
      </c>
      <c r="AE828" t="s">
        <v>9</v>
      </c>
      <c r="AF828">
        <v>1.23E-3</v>
      </c>
      <c r="AG828">
        <v>0</v>
      </c>
      <c r="AH828" t="s">
        <v>10</v>
      </c>
      <c r="AI828">
        <v>0.99872000000000005</v>
      </c>
      <c r="AJ828">
        <v>1.9999999999999999E-6</v>
      </c>
      <c r="AK828" t="s">
        <v>11</v>
      </c>
      <c r="AL828">
        <v>0</v>
      </c>
      <c r="AM828">
        <v>0</v>
      </c>
    </row>
    <row r="829" spans="1:39" x14ac:dyDescent="0.25">
      <c r="A829" t="s">
        <v>127</v>
      </c>
      <c r="B829">
        <v>8</v>
      </c>
      <c r="C829">
        <v>200</v>
      </c>
      <c r="D829" t="s">
        <v>0</v>
      </c>
      <c r="E829">
        <v>0</v>
      </c>
      <c r="F829">
        <v>0</v>
      </c>
      <c r="G829" t="s">
        <v>1</v>
      </c>
      <c r="H829">
        <v>112.224676</v>
      </c>
      <c r="I829">
        <v>21.419785000000001</v>
      </c>
      <c r="J829" t="s">
        <v>2</v>
      </c>
      <c r="K829">
        <v>111.724478</v>
      </c>
      <c r="L829">
        <v>16.746541000000001</v>
      </c>
      <c r="M829" t="s">
        <v>3</v>
      </c>
      <c r="N829">
        <v>13.784824</v>
      </c>
      <c r="O829">
        <v>0.140596</v>
      </c>
      <c r="P829" t="s">
        <v>4</v>
      </c>
      <c r="Q829">
        <v>0.94314799999999999</v>
      </c>
      <c r="R829">
        <v>0.25555499999999998</v>
      </c>
      <c r="S829" t="s">
        <v>5</v>
      </c>
      <c r="T829">
        <v>82.410675999999995</v>
      </c>
      <c r="U829">
        <v>0.45133899999999999</v>
      </c>
      <c r="V829" t="s">
        <v>6</v>
      </c>
      <c r="W829">
        <v>1.057402</v>
      </c>
      <c r="X829">
        <v>2.1985999999999999E-2</v>
      </c>
      <c r="Y829" t="s">
        <v>7</v>
      </c>
      <c r="Z829">
        <v>0</v>
      </c>
      <c r="AA829">
        <v>0</v>
      </c>
      <c r="AB829" t="s">
        <v>8</v>
      </c>
      <c r="AC829">
        <v>0</v>
      </c>
      <c r="AD829">
        <v>0</v>
      </c>
      <c r="AE829" t="s">
        <v>9</v>
      </c>
      <c r="AF829">
        <v>1.23E-3</v>
      </c>
      <c r="AG829">
        <v>0</v>
      </c>
      <c r="AH829" t="s">
        <v>10</v>
      </c>
      <c r="AI829">
        <v>0.99887899999999996</v>
      </c>
      <c r="AJ829">
        <v>9.9999999999999995E-7</v>
      </c>
      <c r="AK829" t="s">
        <v>11</v>
      </c>
      <c r="AL829">
        <v>0</v>
      </c>
      <c r="AM829">
        <v>0</v>
      </c>
    </row>
    <row r="830" spans="1:39" x14ac:dyDescent="0.25">
      <c r="A830" t="s">
        <v>127</v>
      </c>
      <c r="B830">
        <v>9</v>
      </c>
      <c r="C830">
        <v>225</v>
      </c>
      <c r="D830" t="s">
        <v>0</v>
      </c>
      <c r="E830">
        <v>0</v>
      </c>
      <c r="F830">
        <v>0</v>
      </c>
      <c r="G830" t="s">
        <v>1</v>
      </c>
      <c r="H830">
        <v>125.974299</v>
      </c>
      <c r="I830">
        <v>25.875332</v>
      </c>
      <c r="J830" t="s">
        <v>2</v>
      </c>
      <c r="K830">
        <v>125.439024</v>
      </c>
      <c r="L830">
        <v>20.231221000000001</v>
      </c>
      <c r="M830" t="s">
        <v>3</v>
      </c>
      <c r="N830">
        <v>15.489516999999999</v>
      </c>
      <c r="O830">
        <v>0.16846900000000001</v>
      </c>
      <c r="P830" t="s">
        <v>4</v>
      </c>
      <c r="Q830">
        <v>1.03647</v>
      </c>
      <c r="R830">
        <v>0.30501899999999998</v>
      </c>
      <c r="S830" t="s">
        <v>5</v>
      </c>
      <c r="T830">
        <v>92.679734999999994</v>
      </c>
      <c r="U830">
        <v>0.54184900000000003</v>
      </c>
      <c r="V830" t="s">
        <v>6</v>
      </c>
      <c r="W830">
        <v>1.1800900000000001</v>
      </c>
      <c r="X830">
        <v>2.9918E-2</v>
      </c>
      <c r="Y830" t="s">
        <v>7</v>
      </c>
      <c r="Z830">
        <v>0</v>
      </c>
      <c r="AA830">
        <v>0</v>
      </c>
      <c r="AB830" t="s">
        <v>8</v>
      </c>
      <c r="AC830">
        <v>0</v>
      </c>
      <c r="AD830">
        <v>0</v>
      </c>
      <c r="AE830" t="s">
        <v>9</v>
      </c>
      <c r="AF830">
        <v>1.23E-3</v>
      </c>
      <c r="AG830">
        <v>0</v>
      </c>
      <c r="AH830" t="s">
        <v>10</v>
      </c>
      <c r="AI830">
        <v>0.99893200000000004</v>
      </c>
      <c r="AJ830">
        <v>9.9999999999999995E-7</v>
      </c>
      <c r="AK830" t="s">
        <v>11</v>
      </c>
      <c r="AL830">
        <v>0</v>
      </c>
      <c r="AM830">
        <v>0</v>
      </c>
    </row>
    <row r="831" spans="1:39" x14ac:dyDescent="0.25">
      <c r="A831" t="s">
        <v>127</v>
      </c>
      <c r="B831">
        <v>10</v>
      </c>
      <c r="C831">
        <v>250</v>
      </c>
      <c r="D831" t="s">
        <v>0</v>
      </c>
      <c r="E831">
        <v>0</v>
      </c>
      <c r="F831">
        <v>0</v>
      </c>
      <c r="G831" t="s">
        <v>1</v>
      </c>
      <c r="H831">
        <v>140.16069899999999</v>
      </c>
      <c r="I831">
        <v>28.795421999999999</v>
      </c>
      <c r="J831" t="s">
        <v>2</v>
      </c>
      <c r="K831">
        <v>139.540178</v>
      </c>
      <c r="L831">
        <v>22.421474</v>
      </c>
      <c r="M831" t="s">
        <v>3</v>
      </c>
      <c r="N831">
        <v>17.192564999999998</v>
      </c>
      <c r="O831">
        <v>0.19201199999999999</v>
      </c>
      <c r="P831" t="s">
        <v>4</v>
      </c>
      <c r="Q831">
        <v>1.17767</v>
      </c>
      <c r="R831">
        <v>0.34270499999999998</v>
      </c>
      <c r="S831" t="s">
        <v>5</v>
      </c>
      <c r="T831">
        <v>103.01819999999999</v>
      </c>
      <c r="U831">
        <v>0.61574399999999996</v>
      </c>
      <c r="V831" t="s">
        <v>6</v>
      </c>
      <c r="W831">
        <v>1.315008</v>
      </c>
      <c r="X831">
        <v>3.7310000000000003E-2</v>
      </c>
      <c r="Y831" t="s">
        <v>7</v>
      </c>
      <c r="Z831">
        <v>0</v>
      </c>
      <c r="AA831">
        <v>0</v>
      </c>
      <c r="AB831" t="s">
        <v>8</v>
      </c>
      <c r="AC831">
        <v>0</v>
      </c>
      <c r="AD831">
        <v>0</v>
      </c>
      <c r="AE831" t="s">
        <v>9</v>
      </c>
      <c r="AF831">
        <v>1.23E-3</v>
      </c>
      <c r="AG831">
        <v>0</v>
      </c>
      <c r="AH831" t="s">
        <v>10</v>
      </c>
      <c r="AI831">
        <v>0.999031</v>
      </c>
      <c r="AJ831">
        <v>9.9999999999999995E-7</v>
      </c>
      <c r="AK831" t="s">
        <v>11</v>
      </c>
      <c r="AL831">
        <v>0</v>
      </c>
      <c r="AM831">
        <v>0</v>
      </c>
    </row>
    <row r="832" spans="1:39" x14ac:dyDescent="0.25">
      <c r="A832" t="s">
        <v>127</v>
      </c>
      <c r="B832">
        <v>11</v>
      </c>
      <c r="C832">
        <v>275</v>
      </c>
      <c r="D832" t="s">
        <v>0</v>
      </c>
      <c r="E832">
        <v>0</v>
      </c>
      <c r="F832">
        <v>0</v>
      </c>
      <c r="G832" t="s">
        <v>1</v>
      </c>
      <c r="H832">
        <v>154.37389300000001</v>
      </c>
      <c r="I832">
        <v>34.292712999999999</v>
      </c>
      <c r="J832" t="s">
        <v>2</v>
      </c>
      <c r="K832">
        <v>153.667858</v>
      </c>
      <c r="L832">
        <v>26.692805</v>
      </c>
      <c r="M832" t="s">
        <v>3</v>
      </c>
      <c r="N832">
        <v>18.908335000000001</v>
      </c>
      <c r="O832">
        <v>0.231375</v>
      </c>
      <c r="P832" t="s">
        <v>4</v>
      </c>
      <c r="Q832">
        <v>1.320168</v>
      </c>
      <c r="R832">
        <v>0.41105399999999997</v>
      </c>
      <c r="S832" t="s">
        <v>5</v>
      </c>
      <c r="T832">
        <v>113.35816199999999</v>
      </c>
      <c r="U832">
        <v>0.732653</v>
      </c>
      <c r="V832" t="s">
        <v>6</v>
      </c>
      <c r="W832">
        <v>1.446356</v>
      </c>
      <c r="X832">
        <v>4.2513000000000002E-2</v>
      </c>
      <c r="Y832" t="s">
        <v>7</v>
      </c>
      <c r="Z832">
        <v>0</v>
      </c>
      <c r="AA832">
        <v>0</v>
      </c>
      <c r="AB832" t="s">
        <v>8</v>
      </c>
      <c r="AC832">
        <v>0</v>
      </c>
      <c r="AD832">
        <v>0</v>
      </c>
      <c r="AE832" t="s">
        <v>9</v>
      </c>
      <c r="AF832">
        <v>1.23E-3</v>
      </c>
      <c r="AG832">
        <v>0</v>
      </c>
      <c r="AH832" t="s">
        <v>10</v>
      </c>
      <c r="AI832">
        <v>0.99909199999999998</v>
      </c>
      <c r="AJ832">
        <v>9.9999999999999995E-7</v>
      </c>
      <c r="AK832" t="s">
        <v>11</v>
      </c>
      <c r="AL832">
        <v>0</v>
      </c>
      <c r="AM832">
        <v>0</v>
      </c>
    </row>
    <row r="833" spans="1:39" x14ac:dyDescent="0.25">
      <c r="A833" t="s">
        <v>127</v>
      </c>
      <c r="B833">
        <v>12</v>
      </c>
      <c r="C833">
        <v>300</v>
      </c>
      <c r="D833" t="s">
        <v>0</v>
      </c>
      <c r="E833">
        <v>0</v>
      </c>
      <c r="F833">
        <v>0</v>
      </c>
      <c r="G833" t="s">
        <v>1</v>
      </c>
      <c r="H833">
        <v>168.36496</v>
      </c>
      <c r="I833">
        <v>40.168398000000003</v>
      </c>
      <c r="J833" t="s">
        <v>2</v>
      </c>
      <c r="K833">
        <v>167.602025</v>
      </c>
      <c r="L833">
        <v>31.327538000000001</v>
      </c>
      <c r="M833" t="s">
        <v>3</v>
      </c>
      <c r="N833">
        <v>20.615486000000001</v>
      </c>
      <c r="O833">
        <v>0.26288</v>
      </c>
      <c r="P833" t="s">
        <v>4</v>
      </c>
      <c r="Q833">
        <v>1.4364209999999999</v>
      </c>
      <c r="R833">
        <v>0.47966799999999998</v>
      </c>
      <c r="S833" t="s">
        <v>5</v>
      </c>
      <c r="T833">
        <v>123.668166</v>
      </c>
      <c r="U833">
        <v>0.85621899999999995</v>
      </c>
      <c r="V833" t="s">
        <v>6</v>
      </c>
      <c r="W833">
        <v>1.571766</v>
      </c>
      <c r="X833">
        <v>4.8859E-2</v>
      </c>
      <c r="Y833" t="s">
        <v>7</v>
      </c>
      <c r="Z833">
        <v>0</v>
      </c>
      <c r="AA833">
        <v>0</v>
      </c>
      <c r="AB833" t="s">
        <v>8</v>
      </c>
      <c r="AC833">
        <v>0</v>
      </c>
      <c r="AD833">
        <v>0</v>
      </c>
      <c r="AE833" t="s">
        <v>9</v>
      </c>
      <c r="AF833">
        <v>1.23E-3</v>
      </c>
      <c r="AG833">
        <v>0</v>
      </c>
      <c r="AH833" t="s">
        <v>10</v>
      </c>
      <c r="AI833">
        <v>0.99914999999999998</v>
      </c>
      <c r="AJ833">
        <v>9.9999999999999995E-7</v>
      </c>
      <c r="AK833" t="s">
        <v>11</v>
      </c>
      <c r="AL833">
        <v>0</v>
      </c>
      <c r="AM833">
        <v>0</v>
      </c>
    </row>
    <row r="834" spans="1:39" x14ac:dyDescent="0.25">
      <c r="A834" t="s">
        <v>127</v>
      </c>
      <c r="B834">
        <v>13</v>
      </c>
      <c r="C834">
        <v>325</v>
      </c>
      <c r="D834" t="s">
        <v>0</v>
      </c>
      <c r="E834">
        <v>0</v>
      </c>
      <c r="F834">
        <v>0</v>
      </c>
      <c r="G834" t="s">
        <v>1</v>
      </c>
      <c r="H834">
        <v>182.47028800000001</v>
      </c>
      <c r="I834">
        <v>44.532707000000002</v>
      </c>
      <c r="J834" t="s">
        <v>2</v>
      </c>
      <c r="K834">
        <v>181.62527</v>
      </c>
      <c r="L834">
        <v>34.893464000000002</v>
      </c>
      <c r="M834" t="s">
        <v>3</v>
      </c>
      <c r="N834">
        <v>22.311536</v>
      </c>
      <c r="O834">
        <v>0.29872500000000002</v>
      </c>
      <c r="P834" t="s">
        <v>4</v>
      </c>
      <c r="Q834">
        <v>1.569779</v>
      </c>
      <c r="R834">
        <v>0.52066699999999999</v>
      </c>
      <c r="S834" t="s">
        <v>5</v>
      </c>
      <c r="T834">
        <v>133.99526299999999</v>
      </c>
      <c r="U834">
        <v>0.95134099999999999</v>
      </c>
      <c r="V834" t="s">
        <v>6</v>
      </c>
      <c r="W834">
        <v>1.7016089999999999</v>
      </c>
      <c r="X834">
        <v>5.8739E-2</v>
      </c>
      <c r="Y834" t="s">
        <v>7</v>
      </c>
      <c r="Z834">
        <v>0</v>
      </c>
      <c r="AA834">
        <v>0</v>
      </c>
      <c r="AB834" t="s">
        <v>8</v>
      </c>
      <c r="AC834">
        <v>0</v>
      </c>
      <c r="AD834">
        <v>0</v>
      </c>
      <c r="AE834" t="s">
        <v>9</v>
      </c>
      <c r="AF834">
        <v>1.23E-3</v>
      </c>
      <c r="AG834">
        <v>0</v>
      </c>
      <c r="AH834" t="s">
        <v>10</v>
      </c>
      <c r="AI834">
        <v>0.99930799999999997</v>
      </c>
      <c r="AJ834">
        <v>9.9999999999999995E-7</v>
      </c>
      <c r="AK834" t="s">
        <v>11</v>
      </c>
      <c r="AL834">
        <v>0</v>
      </c>
      <c r="AM834">
        <v>0</v>
      </c>
    </row>
    <row r="835" spans="1:39" x14ac:dyDescent="0.25">
      <c r="A835" t="s">
        <v>127</v>
      </c>
      <c r="B835">
        <v>14</v>
      </c>
      <c r="C835">
        <v>350</v>
      </c>
      <c r="D835" t="s">
        <v>0</v>
      </c>
      <c r="E835">
        <v>0</v>
      </c>
      <c r="F835">
        <v>0</v>
      </c>
      <c r="G835" t="s">
        <v>1</v>
      </c>
      <c r="H835">
        <v>196.346115</v>
      </c>
      <c r="I835">
        <v>47.327756000000001</v>
      </c>
      <c r="J835" t="s">
        <v>2</v>
      </c>
      <c r="K835">
        <v>195.45480499999999</v>
      </c>
      <c r="L835">
        <v>37.279440999999998</v>
      </c>
      <c r="M835" t="s">
        <v>3</v>
      </c>
      <c r="N835">
        <v>24.007570999999999</v>
      </c>
      <c r="O835">
        <v>0.331735</v>
      </c>
      <c r="P835" t="s">
        <v>4</v>
      </c>
      <c r="Q835">
        <v>1.673967</v>
      </c>
      <c r="R835">
        <v>0.54327000000000003</v>
      </c>
      <c r="S835" t="s">
        <v>5</v>
      </c>
      <c r="T835">
        <v>144.289207</v>
      </c>
      <c r="U835">
        <v>1.015776</v>
      </c>
      <c r="V835" t="s">
        <v>6</v>
      </c>
      <c r="W835">
        <v>1.827831</v>
      </c>
      <c r="X835">
        <v>6.8461999999999995E-2</v>
      </c>
      <c r="Y835" t="s">
        <v>7</v>
      </c>
      <c r="Z835">
        <v>0</v>
      </c>
      <c r="AA835">
        <v>0</v>
      </c>
      <c r="AB835" t="s">
        <v>8</v>
      </c>
      <c r="AC835">
        <v>0</v>
      </c>
      <c r="AD835">
        <v>0</v>
      </c>
      <c r="AE835" t="s">
        <v>9</v>
      </c>
      <c r="AF835">
        <v>1.23E-3</v>
      </c>
      <c r="AG835">
        <v>0</v>
      </c>
      <c r="AH835" t="s">
        <v>10</v>
      </c>
      <c r="AI835">
        <v>0.99939100000000003</v>
      </c>
      <c r="AJ835">
        <v>0</v>
      </c>
      <c r="AK835" t="s">
        <v>11</v>
      </c>
      <c r="AL835">
        <v>0</v>
      </c>
      <c r="AM835">
        <v>0</v>
      </c>
    </row>
    <row r="836" spans="1:39" x14ac:dyDescent="0.25">
      <c r="A836" t="s">
        <v>127</v>
      </c>
      <c r="B836">
        <v>15</v>
      </c>
      <c r="C836">
        <v>375</v>
      </c>
      <c r="D836" t="s">
        <v>0</v>
      </c>
      <c r="E836">
        <v>0</v>
      </c>
      <c r="F836">
        <v>0</v>
      </c>
      <c r="G836" t="s">
        <v>1</v>
      </c>
      <c r="H836">
        <v>210.376383</v>
      </c>
      <c r="I836">
        <v>53.096505999999998</v>
      </c>
      <c r="J836" t="s">
        <v>2</v>
      </c>
      <c r="K836">
        <v>209.418961</v>
      </c>
      <c r="L836">
        <v>42.109022000000003</v>
      </c>
      <c r="M836" t="s">
        <v>3</v>
      </c>
      <c r="N836">
        <v>25.720285000000001</v>
      </c>
      <c r="O836">
        <v>0.38406699999999999</v>
      </c>
      <c r="P836" t="s">
        <v>4</v>
      </c>
      <c r="Q836">
        <v>1.796719</v>
      </c>
      <c r="R836">
        <v>0.60017799999999999</v>
      </c>
      <c r="S836" t="s">
        <v>5</v>
      </c>
      <c r="T836">
        <v>154.60745499999999</v>
      </c>
      <c r="U836">
        <v>1.1401870000000001</v>
      </c>
      <c r="V836" t="s">
        <v>6</v>
      </c>
      <c r="W836">
        <v>1.9545570000000001</v>
      </c>
      <c r="X836">
        <v>7.8359999999999999E-2</v>
      </c>
      <c r="Y836" t="s">
        <v>7</v>
      </c>
      <c r="Z836">
        <v>0</v>
      </c>
      <c r="AA836">
        <v>0</v>
      </c>
      <c r="AB836" t="s">
        <v>8</v>
      </c>
      <c r="AC836">
        <v>0</v>
      </c>
      <c r="AD836">
        <v>0</v>
      </c>
      <c r="AE836" t="s">
        <v>9</v>
      </c>
      <c r="AF836">
        <v>1.23E-3</v>
      </c>
      <c r="AG836">
        <v>0</v>
      </c>
      <c r="AH836" t="s">
        <v>10</v>
      </c>
      <c r="AI836">
        <v>0.99941500000000005</v>
      </c>
      <c r="AJ836">
        <v>0</v>
      </c>
      <c r="AK836" t="s">
        <v>11</v>
      </c>
      <c r="AL836">
        <v>0</v>
      </c>
      <c r="AM836">
        <v>0</v>
      </c>
    </row>
    <row r="837" spans="1:39" x14ac:dyDescent="0.25">
      <c r="A837" t="s">
        <v>127</v>
      </c>
      <c r="B837">
        <v>16</v>
      </c>
      <c r="C837">
        <v>400</v>
      </c>
      <c r="D837" t="s">
        <v>0</v>
      </c>
      <c r="E837">
        <v>0</v>
      </c>
      <c r="F837">
        <v>0</v>
      </c>
      <c r="G837" t="s">
        <v>1</v>
      </c>
      <c r="H837">
        <v>224.27552600000001</v>
      </c>
      <c r="I837">
        <v>55.902921999999997</v>
      </c>
      <c r="J837" t="s">
        <v>2</v>
      </c>
      <c r="K837">
        <v>223.27243200000001</v>
      </c>
      <c r="L837">
        <v>44.455478999999997</v>
      </c>
      <c r="M837" t="s">
        <v>3</v>
      </c>
      <c r="N837">
        <v>27.429803</v>
      </c>
      <c r="O837">
        <v>0.45057000000000003</v>
      </c>
      <c r="P837" t="s">
        <v>4</v>
      </c>
      <c r="Q837">
        <v>1.902641</v>
      </c>
      <c r="R837">
        <v>0.62886399999999998</v>
      </c>
      <c r="S837" t="s">
        <v>5</v>
      </c>
      <c r="T837">
        <v>164.90806799999999</v>
      </c>
      <c r="U837">
        <v>1.1939949999999999</v>
      </c>
      <c r="V837" t="s">
        <v>6</v>
      </c>
      <c r="W837">
        <v>2.082233</v>
      </c>
      <c r="X837">
        <v>8.5705000000000003E-2</v>
      </c>
      <c r="Y837" t="s">
        <v>7</v>
      </c>
      <c r="Z837">
        <v>0</v>
      </c>
      <c r="AA837">
        <v>0</v>
      </c>
      <c r="AB837" t="s">
        <v>8</v>
      </c>
      <c r="AC837">
        <v>0</v>
      </c>
      <c r="AD837">
        <v>0</v>
      </c>
      <c r="AE837" t="s">
        <v>9</v>
      </c>
      <c r="AF837">
        <v>1.23E-3</v>
      </c>
      <c r="AG837">
        <v>0</v>
      </c>
      <c r="AH837" t="s">
        <v>10</v>
      </c>
      <c r="AI837">
        <v>0.99941500000000005</v>
      </c>
      <c r="AJ837">
        <v>0</v>
      </c>
      <c r="AK837" t="s">
        <v>11</v>
      </c>
      <c r="AL837">
        <v>0</v>
      </c>
      <c r="AM837">
        <v>0</v>
      </c>
    </row>
    <row r="838" spans="1:39" x14ac:dyDescent="0.25">
      <c r="A838" t="s">
        <v>127</v>
      </c>
      <c r="B838">
        <v>17</v>
      </c>
      <c r="C838">
        <v>425</v>
      </c>
      <c r="D838" t="s">
        <v>0</v>
      </c>
      <c r="E838">
        <v>0</v>
      </c>
      <c r="F838">
        <v>0</v>
      </c>
      <c r="G838" t="s">
        <v>1</v>
      </c>
      <c r="H838">
        <v>238.204171</v>
      </c>
      <c r="I838">
        <v>57.966939000000004</v>
      </c>
      <c r="J838" t="s">
        <v>2</v>
      </c>
      <c r="K838">
        <v>237.153919</v>
      </c>
      <c r="L838">
        <v>46.225785000000002</v>
      </c>
      <c r="M838" t="s">
        <v>3</v>
      </c>
      <c r="N838">
        <v>29.138397999999999</v>
      </c>
      <c r="O838">
        <v>0.507185</v>
      </c>
      <c r="P838" t="s">
        <v>4</v>
      </c>
      <c r="Q838">
        <v>2.009144</v>
      </c>
      <c r="R838">
        <v>0.65313200000000005</v>
      </c>
      <c r="S838" t="s">
        <v>5</v>
      </c>
      <c r="T838">
        <v>175.211973</v>
      </c>
      <c r="U838">
        <v>1.2299690000000001</v>
      </c>
      <c r="V838" t="s">
        <v>6</v>
      </c>
      <c r="W838">
        <v>2.2112150000000002</v>
      </c>
      <c r="X838">
        <v>9.0483999999999995E-2</v>
      </c>
      <c r="Y838" t="s">
        <v>7</v>
      </c>
      <c r="Z838">
        <v>0</v>
      </c>
      <c r="AA838">
        <v>0</v>
      </c>
      <c r="AB838" t="s">
        <v>8</v>
      </c>
      <c r="AC838">
        <v>0</v>
      </c>
      <c r="AD838">
        <v>0</v>
      </c>
      <c r="AE838" t="s">
        <v>9</v>
      </c>
      <c r="AF838">
        <v>1.23E-3</v>
      </c>
      <c r="AG838">
        <v>0</v>
      </c>
      <c r="AH838" t="s">
        <v>10</v>
      </c>
      <c r="AI838">
        <v>0.99945399999999995</v>
      </c>
      <c r="AJ838">
        <v>0</v>
      </c>
      <c r="AK838" t="s">
        <v>11</v>
      </c>
      <c r="AL838">
        <v>0</v>
      </c>
      <c r="AM838">
        <v>0</v>
      </c>
    </row>
    <row r="839" spans="1:39" x14ac:dyDescent="0.25">
      <c r="A839" t="s">
        <v>127</v>
      </c>
      <c r="B839">
        <v>18</v>
      </c>
      <c r="C839">
        <v>450</v>
      </c>
      <c r="D839" t="s">
        <v>0</v>
      </c>
      <c r="E839">
        <v>0</v>
      </c>
      <c r="F839">
        <v>0</v>
      </c>
      <c r="G839" t="s">
        <v>1</v>
      </c>
      <c r="H839">
        <v>252.146523</v>
      </c>
      <c r="I839">
        <v>63.726320999999999</v>
      </c>
      <c r="J839" t="s">
        <v>2</v>
      </c>
      <c r="K839">
        <v>251.04459800000001</v>
      </c>
      <c r="L839">
        <v>51.039622999999999</v>
      </c>
      <c r="M839" t="s">
        <v>3</v>
      </c>
      <c r="N839">
        <v>30.84836</v>
      </c>
      <c r="O839">
        <v>0.56979199999999997</v>
      </c>
      <c r="P839" t="s">
        <v>4</v>
      </c>
      <c r="Q839">
        <v>2.1200320000000001</v>
      </c>
      <c r="R839">
        <v>0.70452300000000001</v>
      </c>
      <c r="S839" t="s">
        <v>5</v>
      </c>
      <c r="T839">
        <v>185.51900599999999</v>
      </c>
      <c r="U839">
        <v>1.339764</v>
      </c>
      <c r="V839" t="s">
        <v>6</v>
      </c>
      <c r="W839">
        <v>2.336989</v>
      </c>
      <c r="X839">
        <v>0.10258299999999999</v>
      </c>
      <c r="Y839" t="s">
        <v>7</v>
      </c>
      <c r="Z839">
        <v>0</v>
      </c>
      <c r="AA839">
        <v>0</v>
      </c>
      <c r="AB839" t="s">
        <v>8</v>
      </c>
      <c r="AC839">
        <v>0</v>
      </c>
      <c r="AD839">
        <v>0</v>
      </c>
      <c r="AE839" t="s">
        <v>9</v>
      </c>
      <c r="AF839">
        <v>1.23E-3</v>
      </c>
      <c r="AG839">
        <v>0</v>
      </c>
      <c r="AH839" t="s">
        <v>10</v>
      </c>
      <c r="AI839">
        <v>0.99949699999999997</v>
      </c>
      <c r="AJ839">
        <v>0</v>
      </c>
      <c r="AK839" t="s">
        <v>11</v>
      </c>
      <c r="AL839">
        <v>0</v>
      </c>
      <c r="AM839">
        <v>0</v>
      </c>
    </row>
    <row r="840" spans="1:39" x14ac:dyDescent="0.25">
      <c r="A840" t="s">
        <v>127</v>
      </c>
      <c r="B840">
        <v>19</v>
      </c>
      <c r="C840">
        <v>475</v>
      </c>
      <c r="D840" t="s">
        <v>0</v>
      </c>
      <c r="E840">
        <v>0</v>
      </c>
      <c r="F840">
        <v>0</v>
      </c>
      <c r="G840" t="s">
        <v>1</v>
      </c>
      <c r="H840">
        <v>266.055431</v>
      </c>
      <c r="I840">
        <v>70.402574000000001</v>
      </c>
      <c r="J840" t="s">
        <v>2</v>
      </c>
      <c r="K840">
        <v>264.90852899999999</v>
      </c>
      <c r="L840">
        <v>56.447158000000002</v>
      </c>
      <c r="M840" t="s">
        <v>3</v>
      </c>
      <c r="N840">
        <v>32.555754999999998</v>
      </c>
      <c r="O840">
        <v>0.62487800000000004</v>
      </c>
      <c r="P840" t="s">
        <v>4</v>
      </c>
      <c r="Q840">
        <v>2.2239680000000002</v>
      </c>
      <c r="R840">
        <v>0.77173800000000004</v>
      </c>
      <c r="S840" t="s">
        <v>5</v>
      </c>
      <c r="T840">
        <v>195.82215400000001</v>
      </c>
      <c r="U840">
        <v>1.4724930000000001</v>
      </c>
      <c r="V840" t="s">
        <v>6</v>
      </c>
      <c r="W840">
        <v>2.4648729999999999</v>
      </c>
      <c r="X840">
        <v>0.118476</v>
      </c>
      <c r="Y840" t="s">
        <v>7</v>
      </c>
      <c r="Z840">
        <v>0</v>
      </c>
      <c r="AA840">
        <v>0</v>
      </c>
      <c r="AB840" t="s">
        <v>8</v>
      </c>
      <c r="AC840">
        <v>0</v>
      </c>
      <c r="AD840">
        <v>0</v>
      </c>
      <c r="AE840" t="s">
        <v>9</v>
      </c>
      <c r="AF840">
        <v>1.23E-3</v>
      </c>
      <c r="AG840">
        <v>0</v>
      </c>
      <c r="AH840" t="s">
        <v>10</v>
      </c>
      <c r="AI840">
        <v>0.99954500000000002</v>
      </c>
      <c r="AJ840">
        <v>0</v>
      </c>
      <c r="AK840" t="s">
        <v>11</v>
      </c>
      <c r="AL840">
        <v>0</v>
      </c>
      <c r="AM840">
        <v>0</v>
      </c>
    </row>
    <row r="841" spans="1:39" x14ac:dyDescent="0.25">
      <c r="A841" t="s">
        <v>127</v>
      </c>
      <c r="B841">
        <v>20</v>
      </c>
      <c r="C841">
        <v>500</v>
      </c>
      <c r="D841" t="s">
        <v>0</v>
      </c>
      <c r="E841">
        <v>0</v>
      </c>
      <c r="F841">
        <v>0</v>
      </c>
      <c r="G841" t="s">
        <v>1</v>
      </c>
      <c r="H841">
        <v>280.15274699999998</v>
      </c>
      <c r="I841">
        <v>73.787360000000007</v>
      </c>
      <c r="J841" t="s">
        <v>2</v>
      </c>
      <c r="K841">
        <v>278.93492199999997</v>
      </c>
      <c r="L841">
        <v>59.282780000000002</v>
      </c>
      <c r="M841" t="s">
        <v>3</v>
      </c>
      <c r="N841">
        <v>34.273009000000002</v>
      </c>
      <c r="O841">
        <v>0.68126200000000003</v>
      </c>
      <c r="P841" t="s">
        <v>4</v>
      </c>
      <c r="Q841">
        <v>2.3532139999999999</v>
      </c>
      <c r="R841">
        <v>0.80742499999999995</v>
      </c>
      <c r="S841" t="s">
        <v>5</v>
      </c>
      <c r="T841">
        <v>206.154158</v>
      </c>
      <c r="U841">
        <v>1.5375650000000001</v>
      </c>
      <c r="V841" t="s">
        <v>6</v>
      </c>
      <c r="W841">
        <v>2.5959140000000001</v>
      </c>
      <c r="X841">
        <v>0.124546</v>
      </c>
      <c r="Y841" t="s">
        <v>7</v>
      </c>
      <c r="Z841">
        <v>0</v>
      </c>
      <c r="AA841">
        <v>0</v>
      </c>
      <c r="AB841" t="s">
        <v>8</v>
      </c>
      <c r="AC841">
        <v>0</v>
      </c>
      <c r="AD841">
        <v>0</v>
      </c>
      <c r="AE841" t="s">
        <v>9</v>
      </c>
      <c r="AF841">
        <v>1.23E-3</v>
      </c>
      <c r="AG841">
        <v>0</v>
      </c>
      <c r="AH841" t="s">
        <v>10</v>
      </c>
      <c r="AI841">
        <v>0.99957399999999996</v>
      </c>
      <c r="AJ841">
        <v>0</v>
      </c>
      <c r="AK841" t="s">
        <v>11</v>
      </c>
      <c r="AL841">
        <v>0</v>
      </c>
      <c r="AM841">
        <v>0</v>
      </c>
    </row>
    <row r="842" spans="1:39" x14ac:dyDescent="0.25">
      <c r="A842" t="s">
        <v>128</v>
      </c>
      <c r="B842">
        <v>1</v>
      </c>
      <c r="C842">
        <v>25</v>
      </c>
      <c r="D842" t="s">
        <v>0</v>
      </c>
      <c r="E842">
        <v>0</v>
      </c>
      <c r="F842">
        <v>0</v>
      </c>
      <c r="G842" t="s">
        <v>1</v>
      </c>
      <c r="H842">
        <v>28.729914999999998</v>
      </c>
      <c r="I842">
        <v>2.7244999999999998E-2</v>
      </c>
      <c r="J842" t="s">
        <v>2</v>
      </c>
      <c r="K842">
        <v>10.635572</v>
      </c>
      <c r="L842">
        <v>9.7999999999999997E-5</v>
      </c>
      <c r="M842" t="s">
        <v>3</v>
      </c>
      <c r="N842">
        <v>0</v>
      </c>
      <c r="O842">
        <v>0</v>
      </c>
      <c r="P842" t="s">
        <v>4</v>
      </c>
      <c r="Q842">
        <v>0</v>
      </c>
      <c r="R842">
        <v>0</v>
      </c>
      <c r="S842" t="s">
        <v>5</v>
      </c>
      <c r="T842">
        <v>0</v>
      </c>
      <c r="U842">
        <v>0</v>
      </c>
      <c r="V842" t="s">
        <v>6</v>
      </c>
      <c r="W842">
        <v>0</v>
      </c>
      <c r="X842">
        <v>0</v>
      </c>
      <c r="Y842" t="s">
        <v>7</v>
      </c>
      <c r="Z842">
        <v>0</v>
      </c>
      <c r="AA842">
        <v>0</v>
      </c>
      <c r="AB842" t="s">
        <v>8</v>
      </c>
      <c r="AC842">
        <v>0</v>
      </c>
      <c r="AD842">
        <v>0</v>
      </c>
      <c r="AE842" t="s">
        <v>9</v>
      </c>
      <c r="AF842">
        <v>32767</v>
      </c>
      <c r="AG842">
        <v>0</v>
      </c>
      <c r="AH842" t="s">
        <v>10</v>
      </c>
      <c r="AI842">
        <v>-32767</v>
      </c>
      <c r="AJ842">
        <v>0</v>
      </c>
      <c r="AK842" t="s">
        <v>11</v>
      </c>
      <c r="AL842">
        <v>0</v>
      </c>
      <c r="AM842">
        <v>0</v>
      </c>
    </row>
    <row r="843" spans="1:39" x14ac:dyDescent="0.25">
      <c r="A843" t="s">
        <v>128</v>
      </c>
      <c r="B843">
        <v>2</v>
      </c>
      <c r="C843">
        <v>50</v>
      </c>
      <c r="D843" t="s">
        <v>0</v>
      </c>
      <c r="E843">
        <v>0</v>
      </c>
      <c r="F843">
        <v>0</v>
      </c>
      <c r="G843" t="s">
        <v>1</v>
      </c>
      <c r="H843">
        <v>57.501938000000003</v>
      </c>
      <c r="I843">
        <v>6.7326999999999998E-2</v>
      </c>
      <c r="J843" t="s">
        <v>2</v>
      </c>
      <c r="K843">
        <v>21.267264000000001</v>
      </c>
      <c r="L843">
        <v>3.0699999999999998E-4</v>
      </c>
      <c r="M843" t="s">
        <v>3</v>
      </c>
      <c r="N843">
        <v>0</v>
      </c>
      <c r="O843">
        <v>0</v>
      </c>
      <c r="P843" t="s">
        <v>4</v>
      </c>
      <c r="Q843">
        <v>0</v>
      </c>
      <c r="R843">
        <v>0</v>
      </c>
      <c r="S843" t="s">
        <v>5</v>
      </c>
      <c r="T843">
        <v>0</v>
      </c>
      <c r="U843">
        <v>0</v>
      </c>
      <c r="V843" t="s">
        <v>6</v>
      </c>
      <c r="W843">
        <v>0</v>
      </c>
      <c r="X843">
        <v>0</v>
      </c>
      <c r="Y843" t="s">
        <v>7</v>
      </c>
      <c r="Z843">
        <v>0</v>
      </c>
      <c r="AA843">
        <v>0</v>
      </c>
      <c r="AB843" t="s">
        <v>8</v>
      </c>
      <c r="AC843">
        <v>0</v>
      </c>
      <c r="AD843">
        <v>0</v>
      </c>
      <c r="AE843" t="s">
        <v>9</v>
      </c>
      <c r="AF843">
        <v>32767</v>
      </c>
      <c r="AG843">
        <v>0</v>
      </c>
      <c r="AH843" t="s">
        <v>10</v>
      </c>
      <c r="AI843">
        <v>-32767</v>
      </c>
      <c r="AJ843">
        <v>0</v>
      </c>
      <c r="AK843" t="s">
        <v>11</v>
      </c>
      <c r="AL843">
        <v>0</v>
      </c>
      <c r="AM843">
        <v>0</v>
      </c>
    </row>
    <row r="844" spans="1:39" x14ac:dyDescent="0.25">
      <c r="A844" t="s">
        <v>128</v>
      </c>
      <c r="B844">
        <v>3</v>
      </c>
      <c r="C844">
        <v>75</v>
      </c>
      <c r="D844" t="s">
        <v>0</v>
      </c>
      <c r="E844">
        <v>0</v>
      </c>
      <c r="F844">
        <v>0</v>
      </c>
      <c r="G844" t="s">
        <v>1</v>
      </c>
      <c r="H844">
        <v>86.262135000000001</v>
      </c>
      <c r="I844">
        <v>0.12407799999999999</v>
      </c>
      <c r="J844" t="s">
        <v>2</v>
      </c>
      <c r="K844">
        <v>31.897928</v>
      </c>
      <c r="L844">
        <v>6.4000000000000005E-4</v>
      </c>
      <c r="M844" t="s">
        <v>3</v>
      </c>
      <c r="N844">
        <v>0</v>
      </c>
      <c r="O844">
        <v>0</v>
      </c>
      <c r="P844" t="s">
        <v>4</v>
      </c>
      <c r="Q844">
        <v>0</v>
      </c>
      <c r="R844">
        <v>0</v>
      </c>
      <c r="S844" t="s">
        <v>5</v>
      </c>
      <c r="T844">
        <v>0</v>
      </c>
      <c r="U844">
        <v>0</v>
      </c>
      <c r="V844" t="s">
        <v>6</v>
      </c>
      <c r="W844">
        <v>0</v>
      </c>
      <c r="X844">
        <v>0</v>
      </c>
      <c r="Y844" t="s">
        <v>7</v>
      </c>
      <c r="Z844">
        <v>0</v>
      </c>
      <c r="AA844">
        <v>0</v>
      </c>
      <c r="AB844" t="s">
        <v>8</v>
      </c>
      <c r="AC844">
        <v>0</v>
      </c>
      <c r="AD844">
        <v>0</v>
      </c>
      <c r="AE844" t="s">
        <v>9</v>
      </c>
      <c r="AF844">
        <v>32767</v>
      </c>
      <c r="AG844">
        <v>0</v>
      </c>
      <c r="AH844" t="s">
        <v>10</v>
      </c>
      <c r="AI844">
        <v>-32767</v>
      </c>
      <c r="AJ844">
        <v>0</v>
      </c>
      <c r="AK844" t="s">
        <v>11</v>
      </c>
      <c r="AL844">
        <v>0</v>
      </c>
      <c r="AM844">
        <v>0</v>
      </c>
    </row>
    <row r="845" spans="1:39" x14ac:dyDescent="0.25">
      <c r="A845" t="s">
        <v>128</v>
      </c>
      <c r="B845">
        <v>4</v>
      </c>
      <c r="C845">
        <v>100</v>
      </c>
      <c r="D845" t="s">
        <v>0</v>
      </c>
      <c r="E845">
        <v>0</v>
      </c>
      <c r="F845">
        <v>0</v>
      </c>
      <c r="G845" t="s">
        <v>1</v>
      </c>
      <c r="H845">
        <v>115.02292300000001</v>
      </c>
      <c r="I845">
        <v>0.166292</v>
      </c>
      <c r="J845" t="s">
        <v>2</v>
      </c>
      <c r="K845">
        <v>42.530476999999998</v>
      </c>
      <c r="L845">
        <v>1.011E-3</v>
      </c>
      <c r="M845" t="s">
        <v>3</v>
      </c>
      <c r="N845">
        <v>0</v>
      </c>
      <c r="O845">
        <v>0</v>
      </c>
      <c r="P845" t="s">
        <v>4</v>
      </c>
      <c r="Q845">
        <v>0</v>
      </c>
      <c r="R845">
        <v>0</v>
      </c>
      <c r="S845" t="s">
        <v>5</v>
      </c>
      <c r="T845">
        <v>0</v>
      </c>
      <c r="U845">
        <v>0</v>
      </c>
      <c r="V845" t="s">
        <v>6</v>
      </c>
      <c r="W845">
        <v>0</v>
      </c>
      <c r="X845">
        <v>0</v>
      </c>
      <c r="Y845" t="s">
        <v>7</v>
      </c>
      <c r="Z845">
        <v>0</v>
      </c>
      <c r="AA845">
        <v>0</v>
      </c>
      <c r="AB845" t="s">
        <v>8</v>
      </c>
      <c r="AC845">
        <v>0</v>
      </c>
      <c r="AD845">
        <v>0</v>
      </c>
      <c r="AE845" t="s">
        <v>9</v>
      </c>
      <c r="AF845">
        <v>32767</v>
      </c>
      <c r="AG845">
        <v>0</v>
      </c>
      <c r="AH845" t="s">
        <v>10</v>
      </c>
      <c r="AI845">
        <v>-32767</v>
      </c>
      <c r="AJ845">
        <v>0</v>
      </c>
      <c r="AK845" t="s">
        <v>11</v>
      </c>
      <c r="AL845">
        <v>0</v>
      </c>
      <c r="AM845">
        <v>0</v>
      </c>
    </row>
    <row r="846" spans="1:39" x14ac:dyDescent="0.25">
      <c r="A846" t="s">
        <v>128</v>
      </c>
      <c r="B846">
        <v>5</v>
      </c>
      <c r="C846">
        <v>125</v>
      </c>
      <c r="D846" t="s">
        <v>0</v>
      </c>
      <c r="E846">
        <v>0</v>
      </c>
      <c r="F846">
        <v>0</v>
      </c>
      <c r="G846" t="s">
        <v>1</v>
      </c>
      <c r="H846">
        <v>143.77393699999999</v>
      </c>
      <c r="I846">
        <v>0.242231</v>
      </c>
      <c r="J846" t="s">
        <v>2</v>
      </c>
      <c r="K846">
        <v>53.164751000000003</v>
      </c>
      <c r="L846">
        <v>1.622E-3</v>
      </c>
      <c r="M846" t="s">
        <v>3</v>
      </c>
      <c r="N846">
        <v>0</v>
      </c>
      <c r="O846">
        <v>0</v>
      </c>
      <c r="P846" t="s">
        <v>4</v>
      </c>
      <c r="Q846">
        <v>0</v>
      </c>
      <c r="R846">
        <v>0</v>
      </c>
      <c r="S846" t="s">
        <v>5</v>
      </c>
      <c r="T846">
        <v>0</v>
      </c>
      <c r="U846">
        <v>0</v>
      </c>
      <c r="V846" t="s">
        <v>6</v>
      </c>
      <c r="W846">
        <v>0</v>
      </c>
      <c r="X846">
        <v>0</v>
      </c>
      <c r="Y846" t="s">
        <v>7</v>
      </c>
      <c r="Z846">
        <v>0</v>
      </c>
      <c r="AA846">
        <v>0</v>
      </c>
      <c r="AB846" t="s">
        <v>8</v>
      </c>
      <c r="AC846">
        <v>0</v>
      </c>
      <c r="AD846">
        <v>0</v>
      </c>
      <c r="AE846" t="s">
        <v>9</v>
      </c>
      <c r="AF846">
        <v>32767</v>
      </c>
      <c r="AG846">
        <v>0</v>
      </c>
      <c r="AH846" t="s">
        <v>10</v>
      </c>
      <c r="AI846">
        <v>-32767</v>
      </c>
      <c r="AJ846">
        <v>0</v>
      </c>
      <c r="AK846" t="s">
        <v>11</v>
      </c>
      <c r="AL846">
        <v>0</v>
      </c>
      <c r="AM846">
        <v>0</v>
      </c>
    </row>
    <row r="847" spans="1:39" x14ac:dyDescent="0.25">
      <c r="A847" t="s">
        <v>128</v>
      </c>
      <c r="B847">
        <v>6</v>
      </c>
      <c r="C847">
        <v>150</v>
      </c>
      <c r="D847" t="s">
        <v>0</v>
      </c>
      <c r="E847">
        <v>0</v>
      </c>
      <c r="F847">
        <v>0</v>
      </c>
      <c r="G847" t="s">
        <v>1</v>
      </c>
      <c r="H847">
        <v>172.51572200000001</v>
      </c>
      <c r="I847">
        <v>0.290074</v>
      </c>
      <c r="J847" t="s">
        <v>2</v>
      </c>
      <c r="K847">
        <v>63.798588000000002</v>
      </c>
      <c r="L847">
        <v>2.3809999999999999E-3</v>
      </c>
      <c r="M847" t="s">
        <v>3</v>
      </c>
      <c r="N847">
        <v>0</v>
      </c>
      <c r="O847">
        <v>0</v>
      </c>
      <c r="P847" t="s">
        <v>4</v>
      </c>
      <c r="Q847">
        <v>0</v>
      </c>
      <c r="R847">
        <v>0</v>
      </c>
      <c r="S847" t="s">
        <v>5</v>
      </c>
      <c r="T847">
        <v>0</v>
      </c>
      <c r="U847">
        <v>0</v>
      </c>
      <c r="V847" t="s">
        <v>6</v>
      </c>
      <c r="W847">
        <v>0</v>
      </c>
      <c r="X847">
        <v>0</v>
      </c>
      <c r="Y847" t="s">
        <v>7</v>
      </c>
      <c r="Z847">
        <v>0</v>
      </c>
      <c r="AA847">
        <v>0</v>
      </c>
      <c r="AB847" t="s">
        <v>8</v>
      </c>
      <c r="AC847">
        <v>0</v>
      </c>
      <c r="AD847">
        <v>0</v>
      </c>
      <c r="AE847" t="s">
        <v>9</v>
      </c>
      <c r="AF847">
        <v>32767</v>
      </c>
      <c r="AG847">
        <v>0</v>
      </c>
      <c r="AH847" t="s">
        <v>10</v>
      </c>
      <c r="AI847">
        <v>-32767</v>
      </c>
      <c r="AJ847">
        <v>0</v>
      </c>
      <c r="AK847" t="s">
        <v>11</v>
      </c>
      <c r="AL847">
        <v>0</v>
      </c>
      <c r="AM847">
        <v>0</v>
      </c>
    </row>
    <row r="848" spans="1:39" x14ac:dyDescent="0.25">
      <c r="A848" t="s">
        <v>128</v>
      </c>
      <c r="B848">
        <v>7</v>
      </c>
      <c r="C848">
        <v>175</v>
      </c>
      <c r="D848" t="s">
        <v>0</v>
      </c>
      <c r="E848">
        <v>0</v>
      </c>
      <c r="F848">
        <v>0</v>
      </c>
      <c r="G848" t="s">
        <v>1</v>
      </c>
      <c r="H848">
        <v>201.25933699999999</v>
      </c>
      <c r="I848">
        <v>0.34221499999999999</v>
      </c>
      <c r="J848" t="s">
        <v>2</v>
      </c>
      <c r="K848">
        <v>74.433370999999994</v>
      </c>
      <c r="L848">
        <v>3.1930000000000001E-3</v>
      </c>
      <c r="M848" t="s">
        <v>3</v>
      </c>
      <c r="N848">
        <v>0</v>
      </c>
      <c r="O848">
        <v>0</v>
      </c>
      <c r="P848" t="s">
        <v>4</v>
      </c>
      <c r="Q848">
        <v>0</v>
      </c>
      <c r="R848">
        <v>0</v>
      </c>
      <c r="S848" t="s">
        <v>5</v>
      </c>
      <c r="T848">
        <v>0</v>
      </c>
      <c r="U848">
        <v>0</v>
      </c>
      <c r="V848" t="s">
        <v>6</v>
      </c>
      <c r="W848">
        <v>0</v>
      </c>
      <c r="X848">
        <v>0</v>
      </c>
      <c r="Y848" t="s">
        <v>7</v>
      </c>
      <c r="Z848">
        <v>0</v>
      </c>
      <c r="AA848">
        <v>0</v>
      </c>
      <c r="AB848" t="s">
        <v>8</v>
      </c>
      <c r="AC848">
        <v>0</v>
      </c>
      <c r="AD848">
        <v>0</v>
      </c>
      <c r="AE848" t="s">
        <v>9</v>
      </c>
      <c r="AF848">
        <v>32767</v>
      </c>
      <c r="AG848">
        <v>0</v>
      </c>
      <c r="AH848" t="s">
        <v>10</v>
      </c>
      <c r="AI848">
        <v>-32767</v>
      </c>
      <c r="AJ848">
        <v>0</v>
      </c>
      <c r="AK848" t="s">
        <v>11</v>
      </c>
      <c r="AL848">
        <v>0</v>
      </c>
      <c r="AM848">
        <v>0</v>
      </c>
    </row>
    <row r="849" spans="1:39" x14ac:dyDescent="0.25">
      <c r="A849" t="s">
        <v>128</v>
      </c>
      <c r="B849">
        <v>8</v>
      </c>
      <c r="C849">
        <v>200</v>
      </c>
      <c r="D849" t="s">
        <v>0</v>
      </c>
      <c r="E849">
        <v>0</v>
      </c>
      <c r="F849">
        <v>0</v>
      </c>
      <c r="G849" t="s">
        <v>1</v>
      </c>
      <c r="H849">
        <v>229.99566200000001</v>
      </c>
      <c r="I849">
        <v>0.42136400000000002</v>
      </c>
      <c r="J849" t="s">
        <v>2</v>
      </c>
      <c r="K849">
        <v>85.069271999999998</v>
      </c>
      <c r="L849">
        <v>4.1399999999999996E-3</v>
      </c>
      <c r="M849" t="s">
        <v>3</v>
      </c>
      <c r="N849">
        <v>0</v>
      </c>
      <c r="O849">
        <v>0</v>
      </c>
      <c r="P849" t="s">
        <v>4</v>
      </c>
      <c r="Q849">
        <v>0</v>
      </c>
      <c r="R849">
        <v>0</v>
      </c>
      <c r="S849" t="s">
        <v>5</v>
      </c>
      <c r="T849">
        <v>0</v>
      </c>
      <c r="U849">
        <v>0</v>
      </c>
      <c r="V849" t="s">
        <v>6</v>
      </c>
      <c r="W849">
        <v>0</v>
      </c>
      <c r="X849">
        <v>0</v>
      </c>
      <c r="Y849" t="s">
        <v>7</v>
      </c>
      <c r="Z849">
        <v>0</v>
      </c>
      <c r="AA849">
        <v>0</v>
      </c>
      <c r="AB849" t="s">
        <v>8</v>
      </c>
      <c r="AC849">
        <v>0</v>
      </c>
      <c r="AD849">
        <v>0</v>
      </c>
      <c r="AE849" t="s">
        <v>9</v>
      </c>
      <c r="AF849">
        <v>32767</v>
      </c>
      <c r="AG849">
        <v>0</v>
      </c>
      <c r="AH849" t="s">
        <v>10</v>
      </c>
      <c r="AI849">
        <v>-32767</v>
      </c>
      <c r="AJ849">
        <v>0</v>
      </c>
      <c r="AK849" t="s">
        <v>11</v>
      </c>
      <c r="AL849">
        <v>0</v>
      </c>
      <c r="AM849">
        <v>0</v>
      </c>
    </row>
    <row r="850" spans="1:39" x14ac:dyDescent="0.25">
      <c r="A850" t="s">
        <v>128</v>
      </c>
      <c r="B850">
        <v>9</v>
      </c>
      <c r="C850">
        <v>225</v>
      </c>
      <c r="D850" t="s">
        <v>0</v>
      </c>
      <c r="E850">
        <v>0</v>
      </c>
      <c r="F850">
        <v>0</v>
      </c>
      <c r="G850" t="s">
        <v>1</v>
      </c>
      <c r="H850">
        <v>258.73597000000001</v>
      </c>
      <c r="I850">
        <v>0.46191199999999999</v>
      </c>
      <c r="J850" t="s">
        <v>2</v>
      </c>
      <c r="K850">
        <v>95.705727999999993</v>
      </c>
      <c r="L850">
        <v>5.1359999999999999E-3</v>
      </c>
      <c r="M850" t="s">
        <v>3</v>
      </c>
      <c r="N850">
        <v>0</v>
      </c>
      <c r="O850">
        <v>0</v>
      </c>
      <c r="P850" t="s">
        <v>4</v>
      </c>
      <c r="Q850">
        <v>0</v>
      </c>
      <c r="R850">
        <v>0</v>
      </c>
      <c r="S850" t="s">
        <v>5</v>
      </c>
      <c r="T850">
        <v>0</v>
      </c>
      <c r="U850">
        <v>0</v>
      </c>
      <c r="V850" t="s">
        <v>6</v>
      </c>
      <c r="W850">
        <v>0</v>
      </c>
      <c r="X850">
        <v>0</v>
      </c>
      <c r="Y850" t="s">
        <v>7</v>
      </c>
      <c r="Z850">
        <v>0</v>
      </c>
      <c r="AA850">
        <v>0</v>
      </c>
      <c r="AB850" t="s">
        <v>8</v>
      </c>
      <c r="AC850">
        <v>0</v>
      </c>
      <c r="AD850">
        <v>0</v>
      </c>
      <c r="AE850" t="s">
        <v>9</v>
      </c>
      <c r="AF850">
        <v>32767</v>
      </c>
      <c r="AG850">
        <v>0</v>
      </c>
      <c r="AH850" t="s">
        <v>10</v>
      </c>
      <c r="AI850">
        <v>-32767</v>
      </c>
      <c r="AJ850">
        <v>0</v>
      </c>
      <c r="AK850" t="s">
        <v>11</v>
      </c>
      <c r="AL850">
        <v>0</v>
      </c>
      <c r="AM850">
        <v>0</v>
      </c>
    </row>
    <row r="851" spans="1:39" x14ac:dyDescent="0.25">
      <c r="A851" t="s">
        <v>128</v>
      </c>
      <c r="B851">
        <v>10</v>
      </c>
      <c r="C851">
        <v>250</v>
      </c>
      <c r="D851" t="s">
        <v>0</v>
      </c>
      <c r="E851">
        <v>0</v>
      </c>
      <c r="F851">
        <v>0</v>
      </c>
      <c r="G851" t="s">
        <v>1</v>
      </c>
      <c r="H851">
        <v>287.49267500000002</v>
      </c>
      <c r="I851">
        <v>0.52952900000000003</v>
      </c>
      <c r="J851" t="s">
        <v>2</v>
      </c>
      <c r="K851">
        <v>106.341004</v>
      </c>
      <c r="L851">
        <v>6.1669999999999997E-3</v>
      </c>
      <c r="M851" t="s">
        <v>3</v>
      </c>
      <c r="N851">
        <v>0</v>
      </c>
      <c r="O851">
        <v>0</v>
      </c>
      <c r="P851" t="s">
        <v>4</v>
      </c>
      <c r="Q851">
        <v>0</v>
      </c>
      <c r="R851">
        <v>0</v>
      </c>
      <c r="S851" t="s">
        <v>5</v>
      </c>
      <c r="T851">
        <v>0</v>
      </c>
      <c r="U851">
        <v>0</v>
      </c>
      <c r="V851" t="s">
        <v>6</v>
      </c>
      <c r="W851">
        <v>0</v>
      </c>
      <c r="X851">
        <v>0</v>
      </c>
      <c r="Y851" t="s">
        <v>7</v>
      </c>
      <c r="Z851">
        <v>0</v>
      </c>
      <c r="AA851">
        <v>0</v>
      </c>
      <c r="AB851" t="s">
        <v>8</v>
      </c>
      <c r="AC851">
        <v>0</v>
      </c>
      <c r="AD851">
        <v>0</v>
      </c>
      <c r="AE851" t="s">
        <v>9</v>
      </c>
      <c r="AF851">
        <v>32767</v>
      </c>
      <c r="AG851">
        <v>0</v>
      </c>
      <c r="AH851" t="s">
        <v>10</v>
      </c>
      <c r="AI851">
        <v>-32767</v>
      </c>
      <c r="AJ851">
        <v>0</v>
      </c>
      <c r="AK851" t="s">
        <v>11</v>
      </c>
      <c r="AL851">
        <v>0</v>
      </c>
      <c r="AM851">
        <v>0</v>
      </c>
    </row>
    <row r="852" spans="1:39" x14ac:dyDescent="0.25">
      <c r="A852" t="s">
        <v>128</v>
      </c>
      <c r="B852">
        <v>11</v>
      </c>
      <c r="C852">
        <v>275</v>
      </c>
      <c r="D852" t="s">
        <v>0</v>
      </c>
      <c r="E852">
        <v>0</v>
      </c>
      <c r="F852">
        <v>0</v>
      </c>
      <c r="G852" t="s">
        <v>1</v>
      </c>
      <c r="H852">
        <v>316.24395700000002</v>
      </c>
      <c r="I852">
        <v>0.646729</v>
      </c>
      <c r="J852" t="s">
        <v>2</v>
      </c>
      <c r="K852">
        <v>116.977349</v>
      </c>
      <c r="L852">
        <v>7.1019999999999998E-3</v>
      </c>
      <c r="M852" t="s">
        <v>3</v>
      </c>
      <c r="N852">
        <v>0</v>
      </c>
      <c r="O852">
        <v>0</v>
      </c>
      <c r="P852" t="s">
        <v>4</v>
      </c>
      <c r="Q852">
        <v>0</v>
      </c>
      <c r="R852">
        <v>0</v>
      </c>
      <c r="S852" t="s">
        <v>5</v>
      </c>
      <c r="T852">
        <v>0</v>
      </c>
      <c r="U852">
        <v>0</v>
      </c>
      <c r="V852" t="s">
        <v>6</v>
      </c>
      <c r="W852">
        <v>0</v>
      </c>
      <c r="X852">
        <v>0</v>
      </c>
      <c r="Y852" t="s">
        <v>7</v>
      </c>
      <c r="Z852">
        <v>0</v>
      </c>
      <c r="AA852">
        <v>0</v>
      </c>
      <c r="AB852" t="s">
        <v>8</v>
      </c>
      <c r="AC852">
        <v>0</v>
      </c>
      <c r="AD852">
        <v>0</v>
      </c>
      <c r="AE852" t="s">
        <v>9</v>
      </c>
      <c r="AF852">
        <v>32767</v>
      </c>
      <c r="AG852">
        <v>0</v>
      </c>
      <c r="AH852" t="s">
        <v>10</v>
      </c>
      <c r="AI852">
        <v>-32767</v>
      </c>
      <c r="AJ852">
        <v>0</v>
      </c>
      <c r="AK852" t="s">
        <v>11</v>
      </c>
      <c r="AL852">
        <v>0</v>
      </c>
      <c r="AM852">
        <v>0</v>
      </c>
    </row>
    <row r="853" spans="1:39" x14ac:dyDescent="0.25">
      <c r="A853" t="s">
        <v>128</v>
      </c>
      <c r="B853">
        <v>12</v>
      </c>
      <c r="C853">
        <v>300</v>
      </c>
      <c r="D853" t="s">
        <v>0</v>
      </c>
      <c r="E853">
        <v>0</v>
      </c>
      <c r="F853">
        <v>0</v>
      </c>
      <c r="G853" t="s">
        <v>1</v>
      </c>
      <c r="H853">
        <v>345.00972200000001</v>
      </c>
      <c r="I853">
        <v>0.77244699999999999</v>
      </c>
      <c r="J853" t="s">
        <v>2</v>
      </c>
      <c r="K853">
        <v>127.61512</v>
      </c>
      <c r="L853">
        <v>8.2620000000000002E-3</v>
      </c>
      <c r="M853" t="s">
        <v>3</v>
      </c>
      <c r="N853">
        <v>0</v>
      </c>
      <c r="O853">
        <v>0</v>
      </c>
      <c r="P853" t="s">
        <v>4</v>
      </c>
      <c r="Q853">
        <v>0</v>
      </c>
      <c r="R853">
        <v>0</v>
      </c>
      <c r="S853" t="s">
        <v>5</v>
      </c>
      <c r="T853">
        <v>0</v>
      </c>
      <c r="U853">
        <v>0</v>
      </c>
      <c r="V853" t="s">
        <v>6</v>
      </c>
      <c r="W853">
        <v>0</v>
      </c>
      <c r="X853">
        <v>0</v>
      </c>
      <c r="Y853" t="s">
        <v>7</v>
      </c>
      <c r="Z853">
        <v>0</v>
      </c>
      <c r="AA853">
        <v>0</v>
      </c>
      <c r="AB853" t="s">
        <v>8</v>
      </c>
      <c r="AC853">
        <v>0</v>
      </c>
      <c r="AD853">
        <v>0</v>
      </c>
      <c r="AE853" t="s">
        <v>9</v>
      </c>
      <c r="AF853">
        <v>32767</v>
      </c>
      <c r="AG853">
        <v>0</v>
      </c>
      <c r="AH853" t="s">
        <v>10</v>
      </c>
      <c r="AI853">
        <v>-32767</v>
      </c>
      <c r="AJ853">
        <v>0</v>
      </c>
      <c r="AK853" t="s">
        <v>11</v>
      </c>
      <c r="AL853">
        <v>0</v>
      </c>
      <c r="AM853">
        <v>0</v>
      </c>
    </row>
    <row r="854" spans="1:39" x14ac:dyDescent="0.25">
      <c r="A854" t="s">
        <v>128</v>
      </c>
      <c r="B854">
        <v>13</v>
      </c>
      <c r="C854">
        <v>325</v>
      </c>
      <c r="D854" t="s">
        <v>0</v>
      </c>
      <c r="E854">
        <v>0</v>
      </c>
      <c r="F854">
        <v>0</v>
      </c>
      <c r="G854" t="s">
        <v>1</v>
      </c>
      <c r="H854">
        <v>373.78470800000002</v>
      </c>
      <c r="I854">
        <v>0.87244999999999995</v>
      </c>
      <c r="J854" t="s">
        <v>2</v>
      </c>
      <c r="K854">
        <v>138.25268700000001</v>
      </c>
      <c r="L854">
        <v>9.7389999999999994E-3</v>
      </c>
      <c r="M854" t="s">
        <v>3</v>
      </c>
      <c r="N854">
        <v>0</v>
      </c>
      <c r="O854">
        <v>0</v>
      </c>
      <c r="P854" t="s">
        <v>4</v>
      </c>
      <c r="Q854">
        <v>0</v>
      </c>
      <c r="R854">
        <v>0</v>
      </c>
      <c r="S854" t="s">
        <v>5</v>
      </c>
      <c r="T854">
        <v>0</v>
      </c>
      <c r="U854">
        <v>0</v>
      </c>
      <c r="V854" t="s">
        <v>6</v>
      </c>
      <c r="W854">
        <v>0</v>
      </c>
      <c r="X854">
        <v>0</v>
      </c>
      <c r="Y854" t="s">
        <v>7</v>
      </c>
      <c r="Z854">
        <v>0</v>
      </c>
      <c r="AA854">
        <v>0</v>
      </c>
      <c r="AB854" t="s">
        <v>8</v>
      </c>
      <c r="AC854">
        <v>0</v>
      </c>
      <c r="AD854">
        <v>0</v>
      </c>
      <c r="AE854" t="s">
        <v>9</v>
      </c>
      <c r="AF854">
        <v>32767</v>
      </c>
      <c r="AG854">
        <v>0</v>
      </c>
      <c r="AH854" t="s">
        <v>10</v>
      </c>
      <c r="AI854">
        <v>-32767</v>
      </c>
      <c r="AJ854">
        <v>0</v>
      </c>
      <c r="AK854" t="s">
        <v>11</v>
      </c>
      <c r="AL854">
        <v>0</v>
      </c>
      <c r="AM854">
        <v>0</v>
      </c>
    </row>
    <row r="855" spans="1:39" x14ac:dyDescent="0.25">
      <c r="A855" t="s">
        <v>128</v>
      </c>
      <c r="B855">
        <v>14</v>
      </c>
      <c r="C855">
        <v>350</v>
      </c>
      <c r="D855" t="s">
        <v>0</v>
      </c>
      <c r="E855">
        <v>0</v>
      </c>
      <c r="F855">
        <v>0</v>
      </c>
      <c r="G855" t="s">
        <v>1</v>
      </c>
      <c r="H855">
        <v>402.56475899999998</v>
      </c>
      <c r="I855">
        <v>1.032457</v>
      </c>
      <c r="J855" t="s">
        <v>2</v>
      </c>
      <c r="K855">
        <v>148.89004199999999</v>
      </c>
      <c r="L855">
        <v>1.1270000000000001E-2</v>
      </c>
      <c r="M855" t="s">
        <v>3</v>
      </c>
      <c r="N855">
        <v>0</v>
      </c>
      <c r="O855">
        <v>0</v>
      </c>
      <c r="P855" t="s">
        <v>4</v>
      </c>
      <c r="Q855">
        <v>0</v>
      </c>
      <c r="R855">
        <v>0</v>
      </c>
      <c r="S855" t="s">
        <v>5</v>
      </c>
      <c r="T855">
        <v>0</v>
      </c>
      <c r="U855">
        <v>0</v>
      </c>
      <c r="V855" t="s">
        <v>6</v>
      </c>
      <c r="W855">
        <v>0</v>
      </c>
      <c r="X855">
        <v>0</v>
      </c>
      <c r="Y855" t="s">
        <v>7</v>
      </c>
      <c r="Z855">
        <v>0</v>
      </c>
      <c r="AA855">
        <v>0</v>
      </c>
      <c r="AB855" t="s">
        <v>8</v>
      </c>
      <c r="AC855">
        <v>0</v>
      </c>
      <c r="AD855">
        <v>0</v>
      </c>
      <c r="AE855" t="s">
        <v>9</v>
      </c>
      <c r="AF855">
        <v>32767</v>
      </c>
      <c r="AG855">
        <v>0</v>
      </c>
      <c r="AH855" t="s">
        <v>10</v>
      </c>
      <c r="AI855">
        <v>-32767</v>
      </c>
      <c r="AJ855">
        <v>0</v>
      </c>
      <c r="AK855" t="s">
        <v>11</v>
      </c>
      <c r="AL855">
        <v>0</v>
      </c>
      <c r="AM855">
        <v>0</v>
      </c>
    </row>
    <row r="856" spans="1:39" x14ac:dyDescent="0.25">
      <c r="A856" t="s">
        <v>128</v>
      </c>
      <c r="B856">
        <v>15</v>
      </c>
      <c r="C856">
        <v>375</v>
      </c>
      <c r="D856" t="s">
        <v>0</v>
      </c>
      <c r="E856">
        <v>0</v>
      </c>
      <c r="F856">
        <v>0</v>
      </c>
      <c r="G856" t="s">
        <v>1</v>
      </c>
      <c r="H856">
        <v>431.31841200000002</v>
      </c>
      <c r="I856">
        <v>1.223484</v>
      </c>
      <c r="J856" t="s">
        <v>2</v>
      </c>
      <c r="K856">
        <v>159.52969300000001</v>
      </c>
      <c r="L856">
        <v>1.2852000000000001E-2</v>
      </c>
      <c r="M856" t="s">
        <v>3</v>
      </c>
      <c r="N856">
        <v>0</v>
      </c>
      <c r="O856">
        <v>0</v>
      </c>
      <c r="P856" t="s">
        <v>4</v>
      </c>
      <c r="Q856">
        <v>0</v>
      </c>
      <c r="R856">
        <v>0</v>
      </c>
      <c r="S856" t="s">
        <v>5</v>
      </c>
      <c r="T856">
        <v>0</v>
      </c>
      <c r="U856">
        <v>0</v>
      </c>
      <c r="V856" t="s">
        <v>6</v>
      </c>
      <c r="W856">
        <v>0</v>
      </c>
      <c r="X856">
        <v>0</v>
      </c>
      <c r="Y856" t="s">
        <v>7</v>
      </c>
      <c r="Z856">
        <v>0</v>
      </c>
      <c r="AA856">
        <v>0</v>
      </c>
      <c r="AB856" t="s">
        <v>8</v>
      </c>
      <c r="AC856">
        <v>0</v>
      </c>
      <c r="AD856">
        <v>0</v>
      </c>
      <c r="AE856" t="s">
        <v>9</v>
      </c>
      <c r="AF856">
        <v>32767</v>
      </c>
      <c r="AG856">
        <v>0</v>
      </c>
      <c r="AH856" t="s">
        <v>10</v>
      </c>
      <c r="AI856">
        <v>-32767</v>
      </c>
      <c r="AJ856">
        <v>0</v>
      </c>
      <c r="AK856" t="s">
        <v>11</v>
      </c>
      <c r="AL856">
        <v>0</v>
      </c>
      <c r="AM856">
        <v>0</v>
      </c>
    </row>
    <row r="857" spans="1:39" x14ac:dyDescent="0.25">
      <c r="A857" t="s">
        <v>128</v>
      </c>
      <c r="B857">
        <v>16</v>
      </c>
      <c r="C857">
        <v>400</v>
      </c>
      <c r="D857" t="s">
        <v>0</v>
      </c>
      <c r="E857">
        <v>0</v>
      </c>
      <c r="F857">
        <v>0</v>
      </c>
      <c r="G857" t="s">
        <v>1</v>
      </c>
      <c r="H857">
        <v>460.11823500000003</v>
      </c>
      <c r="I857">
        <v>1.373631</v>
      </c>
      <c r="J857" t="s">
        <v>2</v>
      </c>
      <c r="K857">
        <v>170.16883000000001</v>
      </c>
      <c r="L857">
        <v>1.4288E-2</v>
      </c>
      <c r="M857" t="s">
        <v>3</v>
      </c>
      <c r="N857">
        <v>0</v>
      </c>
      <c r="O857">
        <v>0</v>
      </c>
      <c r="P857" t="s">
        <v>4</v>
      </c>
      <c r="Q857">
        <v>0</v>
      </c>
      <c r="R857">
        <v>0</v>
      </c>
      <c r="S857" t="s">
        <v>5</v>
      </c>
      <c r="T857">
        <v>0</v>
      </c>
      <c r="U857">
        <v>0</v>
      </c>
      <c r="V857" t="s">
        <v>6</v>
      </c>
      <c r="W857">
        <v>0</v>
      </c>
      <c r="X857">
        <v>0</v>
      </c>
      <c r="Y857" t="s">
        <v>7</v>
      </c>
      <c r="Z857">
        <v>0</v>
      </c>
      <c r="AA857">
        <v>0</v>
      </c>
      <c r="AB857" t="s">
        <v>8</v>
      </c>
      <c r="AC857">
        <v>0</v>
      </c>
      <c r="AD857">
        <v>0</v>
      </c>
      <c r="AE857" t="s">
        <v>9</v>
      </c>
      <c r="AF857">
        <v>32767</v>
      </c>
      <c r="AG857">
        <v>0</v>
      </c>
      <c r="AH857" t="s">
        <v>10</v>
      </c>
      <c r="AI857">
        <v>-32767</v>
      </c>
      <c r="AJ857">
        <v>0</v>
      </c>
      <c r="AK857" t="s">
        <v>11</v>
      </c>
      <c r="AL857">
        <v>0</v>
      </c>
      <c r="AM857">
        <v>0</v>
      </c>
    </row>
    <row r="858" spans="1:39" x14ac:dyDescent="0.25">
      <c r="A858" t="s">
        <v>128</v>
      </c>
      <c r="B858">
        <v>17</v>
      </c>
      <c r="C858">
        <v>425</v>
      </c>
      <c r="D858" t="s">
        <v>0</v>
      </c>
      <c r="E858">
        <v>0</v>
      </c>
      <c r="F858">
        <v>0</v>
      </c>
      <c r="G858" t="s">
        <v>1</v>
      </c>
      <c r="H858">
        <v>488.91739699999999</v>
      </c>
      <c r="I858">
        <v>1.5277229999999999</v>
      </c>
      <c r="J858" t="s">
        <v>2</v>
      </c>
      <c r="K858">
        <v>180.808493</v>
      </c>
      <c r="L858">
        <v>1.6035000000000001E-2</v>
      </c>
      <c r="M858" t="s">
        <v>3</v>
      </c>
      <c r="N858">
        <v>0</v>
      </c>
      <c r="O858">
        <v>0</v>
      </c>
      <c r="P858" t="s">
        <v>4</v>
      </c>
      <c r="Q858">
        <v>0</v>
      </c>
      <c r="R858">
        <v>0</v>
      </c>
      <c r="S858" t="s">
        <v>5</v>
      </c>
      <c r="T858">
        <v>0</v>
      </c>
      <c r="U858">
        <v>0</v>
      </c>
      <c r="V858" t="s">
        <v>6</v>
      </c>
      <c r="W858">
        <v>0</v>
      </c>
      <c r="X858">
        <v>0</v>
      </c>
      <c r="Y858" t="s">
        <v>7</v>
      </c>
      <c r="Z858">
        <v>0</v>
      </c>
      <c r="AA858">
        <v>0</v>
      </c>
      <c r="AB858" t="s">
        <v>8</v>
      </c>
      <c r="AC858">
        <v>0</v>
      </c>
      <c r="AD858">
        <v>0</v>
      </c>
      <c r="AE858" t="s">
        <v>9</v>
      </c>
      <c r="AF858">
        <v>32767</v>
      </c>
      <c r="AG858">
        <v>0</v>
      </c>
      <c r="AH858" t="s">
        <v>10</v>
      </c>
      <c r="AI858">
        <v>-32767</v>
      </c>
      <c r="AJ858">
        <v>0</v>
      </c>
      <c r="AK858" t="s">
        <v>11</v>
      </c>
      <c r="AL858">
        <v>0</v>
      </c>
      <c r="AM858">
        <v>0</v>
      </c>
    </row>
    <row r="859" spans="1:39" x14ac:dyDescent="0.25">
      <c r="A859" t="s">
        <v>128</v>
      </c>
      <c r="B859">
        <v>18</v>
      </c>
      <c r="C859">
        <v>450</v>
      </c>
      <c r="D859" t="s">
        <v>0</v>
      </c>
      <c r="E859">
        <v>0</v>
      </c>
      <c r="F859">
        <v>0</v>
      </c>
      <c r="G859" t="s">
        <v>1</v>
      </c>
      <c r="H859">
        <v>517.71841099999995</v>
      </c>
      <c r="I859">
        <v>1.750759</v>
      </c>
      <c r="J859" t="s">
        <v>2</v>
      </c>
      <c r="K859">
        <v>191.44797500000001</v>
      </c>
      <c r="L859">
        <v>1.7555000000000001E-2</v>
      </c>
      <c r="M859" t="s">
        <v>3</v>
      </c>
      <c r="N859">
        <v>0</v>
      </c>
      <c r="O859">
        <v>0</v>
      </c>
      <c r="P859" t="s">
        <v>4</v>
      </c>
      <c r="Q859">
        <v>0</v>
      </c>
      <c r="R859">
        <v>0</v>
      </c>
      <c r="S859" t="s">
        <v>5</v>
      </c>
      <c r="T859">
        <v>0</v>
      </c>
      <c r="U859">
        <v>0</v>
      </c>
      <c r="V859" t="s">
        <v>6</v>
      </c>
      <c r="W859">
        <v>0</v>
      </c>
      <c r="X859">
        <v>0</v>
      </c>
      <c r="Y859" t="s">
        <v>7</v>
      </c>
      <c r="Z859">
        <v>0</v>
      </c>
      <c r="AA859">
        <v>0</v>
      </c>
      <c r="AB859" t="s">
        <v>8</v>
      </c>
      <c r="AC859">
        <v>0</v>
      </c>
      <c r="AD859">
        <v>0</v>
      </c>
      <c r="AE859" t="s">
        <v>9</v>
      </c>
      <c r="AF859">
        <v>32767</v>
      </c>
      <c r="AG859">
        <v>0</v>
      </c>
      <c r="AH859" t="s">
        <v>10</v>
      </c>
      <c r="AI859">
        <v>-32767</v>
      </c>
      <c r="AJ859">
        <v>0</v>
      </c>
      <c r="AK859" t="s">
        <v>11</v>
      </c>
      <c r="AL859">
        <v>0</v>
      </c>
      <c r="AM859">
        <v>0</v>
      </c>
    </row>
    <row r="860" spans="1:39" x14ac:dyDescent="0.25">
      <c r="A860" t="s">
        <v>128</v>
      </c>
      <c r="B860">
        <v>19</v>
      </c>
      <c r="C860">
        <v>475</v>
      </c>
      <c r="D860" t="s">
        <v>0</v>
      </c>
      <c r="E860">
        <v>0</v>
      </c>
      <c r="F860">
        <v>0</v>
      </c>
      <c r="G860" t="s">
        <v>1</v>
      </c>
      <c r="H860">
        <v>546.49760600000002</v>
      </c>
      <c r="I860">
        <v>1.894957</v>
      </c>
      <c r="J860" t="s">
        <v>2</v>
      </c>
      <c r="K860">
        <v>202.087288</v>
      </c>
      <c r="L860">
        <v>1.9351E-2</v>
      </c>
      <c r="M860" t="s">
        <v>3</v>
      </c>
      <c r="N860">
        <v>0</v>
      </c>
      <c r="O860">
        <v>0</v>
      </c>
      <c r="P860" t="s">
        <v>4</v>
      </c>
      <c r="Q860">
        <v>0</v>
      </c>
      <c r="R860">
        <v>0</v>
      </c>
      <c r="S860" t="s">
        <v>5</v>
      </c>
      <c r="T860">
        <v>0</v>
      </c>
      <c r="U860">
        <v>0</v>
      </c>
      <c r="V860" t="s">
        <v>6</v>
      </c>
      <c r="W860">
        <v>0</v>
      </c>
      <c r="X860">
        <v>0</v>
      </c>
      <c r="Y860" t="s">
        <v>7</v>
      </c>
      <c r="Z860">
        <v>0</v>
      </c>
      <c r="AA860">
        <v>0</v>
      </c>
      <c r="AB860" t="s">
        <v>8</v>
      </c>
      <c r="AC860">
        <v>0</v>
      </c>
      <c r="AD860">
        <v>0</v>
      </c>
      <c r="AE860" t="s">
        <v>9</v>
      </c>
      <c r="AF860">
        <v>32767</v>
      </c>
      <c r="AG860">
        <v>0</v>
      </c>
      <c r="AH860" t="s">
        <v>10</v>
      </c>
      <c r="AI860">
        <v>-32767</v>
      </c>
      <c r="AJ860">
        <v>0</v>
      </c>
      <c r="AK860" t="s">
        <v>11</v>
      </c>
      <c r="AL860">
        <v>0</v>
      </c>
      <c r="AM860">
        <v>0</v>
      </c>
    </row>
    <row r="861" spans="1:39" x14ac:dyDescent="0.25">
      <c r="A861" t="s">
        <v>128</v>
      </c>
      <c r="B861">
        <v>20</v>
      </c>
      <c r="C861">
        <v>500</v>
      </c>
      <c r="D861" t="s">
        <v>0</v>
      </c>
      <c r="E861">
        <v>0</v>
      </c>
      <c r="F861">
        <v>0</v>
      </c>
      <c r="G861" t="s">
        <v>1</v>
      </c>
      <c r="H861">
        <v>575.31925899999999</v>
      </c>
      <c r="I861">
        <v>2.0904199999999999</v>
      </c>
      <c r="J861" t="s">
        <v>2</v>
      </c>
      <c r="K861">
        <v>212.72913700000001</v>
      </c>
      <c r="L861">
        <v>2.1527000000000001E-2</v>
      </c>
      <c r="M861" t="s">
        <v>3</v>
      </c>
      <c r="N861">
        <v>0</v>
      </c>
      <c r="O861">
        <v>0</v>
      </c>
      <c r="P861" t="s">
        <v>4</v>
      </c>
      <c r="Q861">
        <v>0</v>
      </c>
      <c r="R861">
        <v>0</v>
      </c>
      <c r="S861" t="s">
        <v>5</v>
      </c>
      <c r="T861">
        <v>0</v>
      </c>
      <c r="U861">
        <v>0</v>
      </c>
      <c r="V861" t="s">
        <v>6</v>
      </c>
      <c r="W861">
        <v>0</v>
      </c>
      <c r="X861">
        <v>0</v>
      </c>
      <c r="Y861" t="s">
        <v>7</v>
      </c>
      <c r="Z861">
        <v>0</v>
      </c>
      <c r="AA861">
        <v>0</v>
      </c>
      <c r="AB861" t="s">
        <v>8</v>
      </c>
      <c r="AC861">
        <v>0</v>
      </c>
      <c r="AD861">
        <v>0</v>
      </c>
      <c r="AE861" t="s">
        <v>9</v>
      </c>
      <c r="AF861">
        <v>32767</v>
      </c>
      <c r="AG861">
        <v>0</v>
      </c>
      <c r="AH861" t="s">
        <v>10</v>
      </c>
      <c r="AI861">
        <v>-32767</v>
      </c>
      <c r="AJ861">
        <v>0</v>
      </c>
      <c r="AK861" t="s">
        <v>11</v>
      </c>
      <c r="AL861">
        <v>0</v>
      </c>
      <c r="AM861">
        <v>0</v>
      </c>
    </row>
    <row r="862" spans="1:39" x14ac:dyDescent="0.25">
      <c r="A862" t="s">
        <v>129</v>
      </c>
      <c r="B862">
        <v>1</v>
      </c>
      <c r="C862">
        <v>25</v>
      </c>
      <c r="D862" t="s">
        <v>0</v>
      </c>
      <c r="E862">
        <v>0</v>
      </c>
      <c r="F862">
        <v>0</v>
      </c>
      <c r="G862" t="s">
        <v>1</v>
      </c>
      <c r="H862">
        <v>32.447567999999997</v>
      </c>
      <c r="I862">
        <v>2.4622000000000002E-2</v>
      </c>
      <c r="J862" t="s">
        <v>2</v>
      </c>
      <c r="K862">
        <v>10.157311</v>
      </c>
      <c r="L862">
        <v>4.3999999999999999E-5</v>
      </c>
      <c r="M862" t="s">
        <v>3</v>
      </c>
      <c r="N862">
        <v>0</v>
      </c>
      <c r="O862">
        <v>0</v>
      </c>
      <c r="P862" t="s">
        <v>4</v>
      </c>
      <c r="Q862">
        <v>0</v>
      </c>
      <c r="R862">
        <v>0</v>
      </c>
      <c r="S862" t="s">
        <v>5</v>
      </c>
      <c r="T862">
        <v>0</v>
      </c>
      <c r="U862">
        <v>0</v>
      </c>
      <c r="V862" t="s">
        <v>6</v>
      </c>
      <c r="W862">
        <v>0</v>
      </c>
      <c r="X862">
        <v>0</v>
      </c>
      <c r="Y862" t="s">
        <v>7</v>
      </c>
      <c r="Z862">
        <v>0</v>
      </c>
      <c r="AA862">
        <v>0</v>
      </c>
      <c r="AB862" t="s">
        <v>8</v>
      </c>
      <c r="AC862">
        <v>0</v>
      </c>
      <c r="AD862">
        <v>0</v>
      </c>
      <c r="AE862" t="s">
        <v>9</v>
      </c>
      <c r="AF862">
        <v>32767</v>
      </c>
      <c r="AG862">
        <v>0</v>
      </c>
      <c r="AH862" t="s">
        <v>10</v>
      </c>
      <c r="AI862">
        <v>-32767</v>
      </c>
      <c r="AJ862">
        <v>0</v>
      </c>
      <c r="AK862" t="s">
        <v>11</v>
      </c>
      <c r="AL862">
        <v>0</v>
      </c>
      <c r="AM862">
        <v>0</v>
      </c>
    </row>
    <row r="863" spans="1:39" x14ac:dyDescent="0.25">
      <c r="A863" t="s">
        <v>129</v>
      </c>
      <c r="B863">
        <v>2</v>
      </c>
      <c r="C863">
        <v>50</v>
      </c>
      <c r="D863" t="s">
        <v>0</v>
      </c>
      <c r="E863">
        <v>0</v>
      </c>
      <c r="F863">
        <v>0</v>
      </c>
      <c r="G863" t="s">
        <v>1</v>
      </c>
      <c r="H863">
        <v>65.157859999999999</v>
      </c>
      <c r="I863">
        <v>5.4788000000000003E-2</v>
      </c>
      <c r="J863" t="s">
        <v>2</v>
      </c>
      <c r="K863">
        <v>20.295414000000001</v>
      </c>
      <c r="L863">
        <v>7.7999999999999999E-5</v>
      </c>
      <c r="M863" t="s">
        <v>3</v>
      </c>
      <c r="N863">
        <v>0</v>
      </c>
      <c r="O863">
        <v>0</v>
      </c>
      <c r="P863" t="s">
        <v>4</v>
      </c>
      <c r="Q863">
        <v>0</v>
      </c>
      <c r="R863">
        <v>0</v>
      </c>
      <c r="S863" t="s">
        <v>5</v>
      </c>
      <c r="T863">
        <v>0</v>
      </c>
      <c r="U863">
        <v>0</v>
      </c>
      <c r="V863" t="s">
        <v>6</v>
      </c>
      <c r="W863">
        <v>0</v>
      </c>
      <c r="X863">
        <v>0</v>
      </c>
      <c r="Y863" t="s">
        <v>7</v>
      </c>
      <c r="Z863">
        <v>0</v>
      </c>
      <c r="AA863">
        <v>0</v>
      </c>
      <c r="AB863" t="s">
        <v>8</v>
      </c>
      <c r="AC863">
        <v>0</v>
      </c>
      <c r="AD863">
        <v>0</v>
      </c>
      <c r="AE863" t="s">
        <v>9</v>
      </c>
      <c r="AF863">
        <v>32767</v>
      </c>
      <c r="AG863">
        <v>0</v>
      </c>
      <c r="AH863" t="s">
        <v>10</v>
      </c>
      <c r="AI863">
        <v>-32767</v>
      </c>
      <c r="AJ863">
        <v>0</v>
      </c>
      <c r="AK863" t="s">
        <v>11</v>
      </c>
      <c r="AL863">
        <v>0</v>
      </c>
      <c r="AM863">
        <v>0</v>
      </c>
    </row>
    <row r="864" spans="1:39" x14ac:dyDescent="0.25">
      <c r="A864" t="s">
        <v>129</v>
      </c>
      <c r="B864">
        <v>3</v>
      </c>
      <c r="C864">
        <v>75</v>
      </c>
      <c r="D864" t="s">
        <v>0</v>
      </c>
      <c r="E864">
        <v>0</v>
      </c>
      <c r="F864">
        <v>0</v>
      </c>
      <c r="G864" t="s">
        <v>1</v>
      </c>
      <c r="H864">
        <v>97.85557</v>
      </c>
      <c r="I864">
        <v>8.2655999999999993E-2</v>
      </c>
      <c r="J864" t="s">
        <v>2</v>
      </c>
      <c r="K864">
        <v>30.439813999999998</v>
      </c>
      <c r="L864">
        <v>1.01E-4</v>
      </c>
      <c r="M864" t="s">
        <v>3</v>
      </c>
      <c r="N864">
        <v>0</v>
      </c>
      <c r="O864">
        <v>0</v>
      </c>
      <c r="P864" t="s">
        <v>4</v>
      </c>
      <c r="Q864">
        <v>0</v>
      </c>
      <c r="R864">
        <v>0</v>
      </c>
      <c r="S864" t="s">
        <v>5</v>
      </c>
      <c r="T864">
        <v>0</v>
      </c>
      <c r="U864">
        <v>0</v>
      </c>
      <c r="V864" t="s">
        <v>6</v>
      </c>
      <c r="W864">
        <v>0</v>
      </c>
      <c r="X864">
        <v>0</v>
      </c>
      <c r="Y864" t="s">
        <v>7</v>
      </c>
      <c r="Z864">
        <v>0</v>
      </c>
      <c r="AA864">
        <v>0</v>
      </c>
      <c r="AB864" t="s">
        <v>8</v>
      </c>
      <c r="AC864">
        <v>0</v>
      </c>
      <c r="AD864">
        <v>0</v>
      </c>
      <c r="AE864" t="s">
        <v>9</v>
      </c>
      <c r="AF864">
        <v>32767</v>
      </c>
      <c r="AG864">
        <v>0</v>
      </c>
      <c r="AH864" t="s">
        <v>10</v>
      </c>
      <c r="AI864">
        <v>-32767</v>
      </c>
      <c r="AJ864">
        <v>0</v>
      </c>
      <c r="AK864" t="s">
        <v>11</v>
      </c>
      <c r="AL864">
        <v>0</v>
      </c>
      <c r="AM864">
        <v>0</v>
      </c>
    </row>
    <row r="865" spans="1:39" x14ac:dyDescent="0.25">
      <c r="A865" t="s">
        <v>129</v>
      </c>
      <c r="B865">
        <v>4</v>
      </c>
      <c r="C865">
        <v>100</v>
      </c>
      <c r="D865" t="s">
        <v>0</v>
      </c>
      <c r="E865">
        <v>0</v>
      </c>
      <c r="F865">
        <v>0</v>
      </c>
      <c r="G865" t="s">
        <v>1</v>
      </c>
      <c r="H865">
        <v>130.52336399999999</v>
      </c>
      <c r="I865">
        <v>9.1285000000000005E-2</v>
      </c>
      <c r="J865" t="s">
        <v>2</v>
      </c>
      <c r="K865">
        <v>40.589188</v>
      </c>
      <c r="L865">
        <v>1.25E-4</v>
      </c>
      <c r="M865" t="s">
        <v>3</v>
      </c>
      <c r="N865">
        <v>0</v>
      </c>
      <c r="O865">
        <v>0</v>
      </c>
      <c r="P865" t="s">
        <v>4</v>
      </c>
      <c r="Q865">
        <v>0</v>
      </c>
      <c r="R865">
        <v>0</v>
      </c>
      <c r="S865" t="s">
        <v>5</v>
      </c>
      <c r="T865">
        <v>0</v>
      </c>
      <c r="U865">
        <v>0</v>
      </c>
      <c r="V865" t="s">
        <v>6</v>
      </c>
      <c r="W865">
        <v>0</v>
      </c>
      <c r="X865">
        <v>0</v>
      </c>
      <c r="Y865" t="s">
        <v>7</v>
      </c>
      <c r="Z865">
        <v>0</v>
      </c>
      <c r="AA865">
        <v>0</v>
      </c>
      <c r="AB865" t="s">
        <v>8</v>
      </c>
      <c r="AC865">
        <v>0</v>
      </c>
      <c r="AD865">
        <v>0</v>
      </c>
      <c r="AE865" t="s">
        <v>9</v>
      </c>
      <c r="AF865">
        <v>32767</v>
      </c>
      <c r="AG865">
        <v>0</v>
      </c>
      <c r="AH865" t="s">
        <v>10</v>
      </c>
      <c r="AI865">
        <v>-32767</v>
      </c>
      <c r="AJ865">
        <v>0</v>
      </c>
      <c r="AK865" t="s">
        <v>11</v>
      </c>
      <c r="AL865">
        <v>0</v>
      </c>
      <c r="AM865">
        <v>0</v>
      </c>
    </row>
    <row r="866" spans="1:39" x14ac:dyDescent="0.25">
      <c r="A866" t="s">
        <v>129</v>
      </c>
      <c r="B866">
        <v>5</v>
      </c>
      <c r="C866">
        <v>125</v>
      </c>
      <c r="D866" t="s">
        <v>0</v>
      </c>
      <c r="E866">
        <v>0</v>
      </c>
      <c r="F866">
        <v>0</v>
      </c>
      <c r="G866" t="s">
        <v>1</v>
      </c>
      <c r="H866">
        <v>163.17859200000001</v>
      </c>
      <c r="I866">
        <v>0.107039</v>
      </c>
      <c r="J866" t="s">
        <v>2</v>
      </c>
      <c r="K866">
        <v>50.74051</v>
      </c>
      <c r="L866">
        <v>1.8599999999999999E-4</v>
      </c>
      <c r="M866" t="s">
        <v>3</v>
      </c>
      <c r="N866">
        <v>0</v>
      </c>
      <c r="O866">
        <v>0</v>
      </c>
      <c r="P866" t="s">
        <v>4</v>
      </c>
      <c r="Q866">
        <v>0</v>
      </c>
      <c r="R866">
        <v>0</v>
      </c>
      <c r="S866" t="s">
        <v>5</v>
      </c>
      <c r="T866">
        <v>0</v>
      </c>
      <c r="U866">
        <v>0</v>
      </c>
      <c r="V866" t="s">
        <v>6</v>
      </c>
      <c r="W866">
        <v>0</v>
      </c>
      <c r="X866">
        <v>0</v>
      </c>
      <c r="Y866" t="s">
        <v>7</v>
      </c>
      <c r="Z866">
        <v>0</v>
      </c>
      <c r="AA866">
        <v>0</v>
      </c>
      <c r="AB866" t="s">
        <v>8</v>
      </c>
      <c r="AC866">
        <v>0</v>
      </c>
      <c r="AD866">
        <v>0</v>
      </c>
      <c r="AE866" t="s">
        <v>9</v>
      </c>
      <c r="AF866">
        <v>32767</v>
      </c>
      <c r="AG866">
        <v>0</v>
      </c>
      <c r="AH866" t="s">
        <v>10</v>
      </c>
      <c r="AI866">
        <v>-32767</v>
      </c>
      <c r="AJ866">
        <v>0</v>
      </c>
      <c r="AK866" t="s">
        <v>11</v>
      </c>
      <c r="AL866">
        <v>0</v>
      </c>
      <c r="AM866">
        <v>0</v>
      </c>
    </row>
    <row r="867" spans="1:39" x14ac:dyDescent="0.25">
      <c r="A867" t="s">
        <v>129</v>
      </c>
      <c r="B867">
        <v>6</v>
      </c>
      <c r="C867">
        <v>150</v>
      </c>
      <c r="D867" t="s">
        <v>0</v>
      </c>
      <c r="E867">
        <v>0</v>
      </c>
      <c r="F867">
        <v>0</v>
      </c>
      <c r="G867" t="s">
        <v>1</v>
      </c>
      <c r="H867">
        <v>195.83567600000001</v>
      </c>
      <c r="I867">
        <v>0.122401</v>
      </c>
      <c r="J867" t="s">
        <v>2</v>
      </c>
      <c r="K867">
        <v>60.892895000000003</v>
      </c>
      <c r="L867">
        <v>2.3699999999999999E-4</v>
      </c>
      <c r="M867" t="s">
        <v>3</v>
      </c>
      <c r="N867">
        <v>0</v>
      </c>
      <c r="O867">
        <v>0</v>
      </c>
      <c r="P867" t="s">
        <v>4</v>
      </c>
      <c r="Q867">
        <v>0</v>
      </c>
      <c r="R867">
        <v>0</v>
      </c>
      <c r="S867" t="s">
        <v>5</v>
      </c>
      <c r="T867">
        <v>0</v>
      </c>
      <c r="U867">
        <v>0</v>
      </c>
      <c r="V867" t="s">
        <v>6</v>
      </c>
      <c r="W867">
        <v>0</v>
      </c>
      <c r="X867">
        <v>0</v>
      </c>
      <c r="Y867" t="s">
        <v>7</v>
      </c>
      <c r="Z867">
        <v>0</v>
      </c>
      <c r="AA867">
        <v>0</v>
      </c>
      <c r="AB867" t="s">
        <v>8</v>
      </c>
      <c r="AC867">
        <v>0</v>
      </c>
      <c r="AD867">
        <v>0</v>
      </c>
      <c r="AE867" t="s">
        <v>9</v>
      </c>
      <c r="AF867">
        <v>32767</v>
      </c>
      <c r="AG867">
        <v>0</v>
      </c>
      <c r="AH867" t="s">
        <v>10</v>
      </c>
      <c r="AI867">
        <v>-32767</v>
      </c>
      <c r="AJ867">
        <v>0</v>
      </c>
      <c r="AK867" t="s">
        <v>11</v>
      </c>
      <c r="AL867">
        <v>0</v>
      </c>
      <c r="AM867">
        <v>0</v>
      </c>
    </row>
    <row r="868" spans="1:39" x14ac:dyDescent="0.25">
      <c r="A868" t="s">
        <v>129</v>
      </c>
      <c r="B868">
        <v>7</v>
      </c>
      <c r="C868">
        <v>175</v>
      </c>
      <c r="D868" t="s">
        <v>0</v>
      </c>
      <c r="E868">
        <v>0</v>
      </c>
      <c r="F868">
        <v>0</v>
      </c>
      <c r="G868" t="s">
        <v>1</v>
      </c>
      <c r="H868">
        <v>228.52909700000001</v>
      </c>
      <c r="I868">
        <v>0.166076</v>
      </c>
      <c r="J868" t="s">
        <v>2</v>
      </c>
      <c r="K868">
        <v>71.047405999999995</v>
      </c>
      <c r="L868">
        <v>3.3500000000000001E-4</v>
      </c>
      <c r="M868" t="s">
        <v>3</v>
      </c>
      <c r="N868">
        <v>0</v>
      </c>
      <c r="O868">
        <v>0</v>
      </c>
      <c r="P868" t="s">
        <v>4</v>
      </c>
      <c r="Q868">
        <v>0</v>
      </c>
      <c r="R868">
        <v>0</v>
      </c>
      <c r="S868" t="s">
        <v>5</v>
      </c>
      <c r="T868">
        <v>0</v>
      </c>
      <c r="U868">
        <v>0</v>
      </c>
      <c r="V868" t="s">
        <v>6</v>
      </c>
      <c r="W868">
        <v>0</v>
      </c>
      <c r="X868">
        <v>0</v>
      </c>
      <c r="Y868" t="s">
        <v>7</v>
      </c>
      <c r="Z868">
        <v>0</v>
      </c>
      <c r="AA868">
        <v>0</v>
      </c>
      <c r="AB868" t="s">
        <v>8</v>
      </c>
      <c r="AC868">
        <v>0</v>
      </c>
      <c r="AD868">
        <v>0</v>
      </c>
      <c r="AE868" t="s">
        <v>9</v>
      </c>
      <c r="AF868">
        <v>32767</v>
      </c>
      <c r="AG868">
        <v>0</v>
      </c>
      <c r="AH868" t="s">
        <v>10</v>
      </c>
      <c r="AI868">
        <v>-32767</v>
      </c>
      <c r="AJ868">
        <v>0</v>
      </c>
      <c r="AK868" t="s">
        <v>11</v>
      </c>
      <c r="AL868">
        <v>0</v>
      </c>
      <c r="AM868">
        <v>0</v>
      </c>
    </row>
    <row r="869" spans="1:39" x14ac:dyDescent="0.25">
      <c r="A869" t="s">
        <v>129</v>
      </c>
      <c r="B869">
        <v>8</v>
      </c>
      <c r="C869">
        <v>200</v>
      </c>
      <c r="D869" t="s">
        <v>0</v>
      </c>
      <c r="E869">
        <v>0</v>
      </c>
      <c r="F869">
        <v>0</v>
      </c>
      <c r="G869" t="s">
        <v>1</v>
      </c>
      <c r="H869">
        <v>261.22804400000001</v>
      </c>
      <c r="I869">
        <v>0.21490899999999999</v>
      </c>
      <c r="J869" t="s">
        <v>2</v>
      </c>
      <c r="K869">
        <v>81.204127</v>
      </c>
      <c r="L869">
        <v>3.7300000000000001E-4</v>
      </c>
      <c r="M869" t="s">
        <v>3</v>
      </c>
      <c r="N869">
        <v>0</v>
      </c>
      <c r="O869">
        <v>0</v>
      </c>
      <c r="P869" t="s">
        <v>4</v>
      </c>
      <c r="Q869">
        <v>0</v>
      </c>
      <c r="R869">
        <v>0</v>
      </c>
      <c r="S869" t="s">
        <v>5</v>
      </c>
      <c r="T869">
        <v>0</v>
      </c>
      <c r="U869">
        <v>0</v>
      </c>
      <c r="V869" t="s">
        <v>6</v>
      </c>
      <c r="W869">
        <v>0</v>
      </c>
      <c r="X869">
        <v>0</v>
      </c>
      <c r="Y869" t="s">
        <v>7</v>
      </c>
      <c r="Z869">
        <v>0</v>
      </c>
      <c r="AA869">
        <v>0</v>
      </c>
      <c r="AB869" t="s">
        <v>8</v>
      </c>
      <c r="AC869">
        <v>0</v>
      </c>
      <c r="AD869">
        <v>0</v>
      </c>
      <c r="AE869" t="s">
        <v>9</v>
      </c>
      <c r="AF869">
        <v>32767</v>
      </c>
      <c r="AG869">
        <v>0</v>
      </c>
      <c r="AH869" t="s">
        <v>10</v>
      </c>
      <c r="AI869">
        <v>-32767</v>
      </c>
      <c r="AJ869">
        <v>0</v>
      </c>
      <c r="AK869" t="s">
        <v>11</v>
      </c>
      <c r="AL869">
        <v>0</v>
      </c>
      <c r="AM869">
        <v>0</v>
      </c>
    </row>
    <row r="870" spans="1:39" x14ac:dyDescent="0.25">
      <c r="A870" t="s">
        <v>129</v>
      </c>
      <c r="B870">
        <v>9</v>
      </c>
      <c r="C870">
        <v>225</v>
      </c>
      <c r="D870" t="s">
        <v>0</v>
      </c>
      <c r="E870">
        <v>0</v>
      </c>
      <c r="F870">
        <v>0</v>
      </c>
      <c r="G870" t="s">
        <v>1</v>
      </c>
      <c r="H870">
        <v>293.91666099999998</v>
      </c>
      <c r="I870">
        <v>0.268708</v>
      </c>
      <c r="J870" t="s">
        <v>2</v>
      </c>
      <c r="K870">
        <v>91.361999999999995</v>
      </c>
      <c r="L870">
        <v>3.86E-4</v>
      </c>
      <c r="M870" t="s">
        <v>3</v>
      </c>
      <c r="N870">
        <v>0</v>
      </c>
      <c r="O870">
        <v>0</v>
      </c>
      <c r="P870" t="s">
        <v>4</v>
      </c>
      <c r="Q870">
        <v>0</v>
      </c>
      <c r="R870">
        <v>0</v>
      </c>
      <c r="S870" t="s">
        <v>5</v>
      </c>
      <c r="T870">
        <v>0</v>
      </c>
      <c r="U870">
        <v>0</v>
      </c>
      <c r="V870" t="s">
        <v>6</v>
      </c>
      <c r="W870">
        <v>0</v>
      </c>
      <c r="X870">
        <v>0</v>
      </c>
      <c r="Y870" t="s">
        <v>7</v>
      </c>
      <c r="Z870">
        <v>0</v>
      </c>
      <c r="AA870">
        <v>0</v>
      </c>
      <c r="AB870" t="s">
        <v>8</v>
      </c>
      <c r="AC870">
        <v>0</v>
      </c>
      <c r="AD870">
        <v>0</v>
      </c>
      <c r="AE870" t="s">
        <v>9</v>
      </c>
      <c r="AF870">
        <v>32767</v>
      </c>
      <c r="AG870">
        <v>0</v>
      </c>
      <c r="AH870" t="s">
        <v>10</v>
      </c>
      <c r="AI870">
        <v>-32767</v>
      </c>
      <c r="AJ870">
        <v>0</v>
      </c>
      <c r="AK870" t="s">
        <v>11</v>
      </c>
      <c r="AL870">
        <v>0</v>
      </c>
      <c r="AM870">
        <v>0</v>
      </c>
    </row>
    <row r="871" spans="1:39" x14ac:dyDescent="0.25">
      <c r="A871" t="s">
        <v>129</v>
      </c>
      <c r="B871">
        <v>10</v>
      </c>
      <c r="C871">
        <v>250</v>
      </c>
      <c r="D871" t="s">
        <v>0</v>
      </c>
      <c r="E871">
        <v>0</v>
      </c>
      <c r="F871">
        <v>0</v>
      </c>
      <c r="G871" t="s">
        <v>1</v>
      </c>
      <c r="H871">
        <v>326.589518</v>
      </c>
      <c r="I871">
        <v>0.29069600000000001</v>
      </c>
      <c r="J871" t="s">
        <v>2</v>
      </c>
      <c r="K871">
        <v>101.521113</v>
      </c>
      <c r="L871">
        <v>4.5399999999999998E-4</v>
      </c>
      <c r="M871" t="s">
        <v>3</v>
      </c>
      <c r="N871">
        <v>0</v>
      </c>
      <c r="O871">
        <v>0</v>
      </c>
      <c r="P871" t="s">
        <v>4</v>
      </c>
      <c r="Q871">
        <v>0</v>
      </c>
      <c r="R871">
        <v>0</v>
      </c>
      <c r="S871" t="s">
        <v>5</v>
      </c>
      <c r="T871">
        <v>0</v>
      </c>
      <c r="U871">
        <v>0</v>
      </c>
      <c r="V871" t="s">
        <v>6</v>
      </c>
      <c r="W871">
        <v>0</v>
      </c>
      <c r="X871">
        <v>0</v>
      </c>
      <c r="Y871" t="s">
        <v>7</v>
      </c>
      <c r="Z871">
        <v>0</v>
      </c>
      <c r="AA871">
        <v>0</v>
      </c>
      <c r="AB871" t="s">
        <v>8</v>
      </c>
      <c r="AC871">
        <v>0</v>
      </c>
      <c r="AD871">
        <v>0</v>
      </c>
      <c r="AE871" t="s">
        <v>9</v>
      </c>
      <c r="AF871">
        <v>32767</v>
      </c>
      <c r="AG871">
        <v>0</v>
      </c>
      <c r="AH871" t="s">
        <v>10</v>
      </c>
      <c r="AI871">
        <v>-32767</v>
      </c>
      <c r="AJ871">
        <v>0</v>
      </c>
      <c r="AK871" t="s">
        <v>11</v>
      </c>
      <c r="AL871">
        <v>0</v>
      </c>
      <c r="AM871">
        <v>0</v>
      </c>
    </row>
    <row r="872" spans="1:39" x14ac:dyDescent="0.25">
      <c r="A872" t="s">
        <v>129</v>
      </c>
      <c r="B872">
        <v>11</v>
      </c>
      <c r="C872">
        <v>275</v>
      </c>
      <c r="D872" t="s">
        <v>0</v>
      </c>
      <c r="E872">
        <v>0</v>
      </c>
      <c r="F872">
        <v>0</v>
      </c>
      <c r="G872" t="s">
        <v>1</v>
      </c>
      <c r="H872">
        <v>359.26532300000002</v>
      </c>
      <c r="I872">
        <v>0.32242999999999999</v>
      </c>
      <c r="J872" t="s">
        <v>2</v>
      </c>
      <c r="K872">
        <v>111.68136199999999</v>
      </c>
      <c r="L872">
        <v>5.6400000000000005E-4</v>
      </c>
      <c r="M872" t="s">
        <v>3</v>
      </c>
      <c r="N872">
        <v>0</v>
      </c>
      <c r="O872">
        <v>0</v>
      </c>
      <c r="P872" t="s">
        <v>4</v>
      </c>
      <c r="Q872">
        <v>0</v>
      </c>
      <c r="R872">
        <v>0</v>
      </c>
      <c r="S872" t="s">
        <v>5</v>
      </c>
      <c r="T872">
        <v>0</v>
      </c>
      <c r="U872">
        <v>0</v>
      </c>
      <c r="V872" t="s">
        <v>6</v>
      </c>
      <c r="W872">
        <v>0</v>
      </c>
      <c r="X872">
        <v>0</v>
      </c>
      <c r="Y872" t="s">
        <v>7</v>
      </c>
      <c r="Z872">
        <v>0</v>
      </c>
      <c r="AA872">
        <v>0</v>
      </c>
      <c r="AB872" t="s">
        <v>8</v>
      </c>
      <c r="AC872">
        <v>0</v>
      </c>
      <c r="AD872">
        <v>0</v>
      </c>
      <c r="AE872" t="s">
        <v>9</v>
      </c>
      <c r="AF872">
        <v>32767</v>
      </c>
      <c r="AG872">
        <v>0</v>
      </c>
      <c r="AH872" t="s">
        <v>10</v>
      </c>
      <c r="AI872">
        <v>-32767</v>
      </c>
      <c r="AJ872">
        <v>0</v>
      </c>
      <c r="AK872" t="s">
        <v>11</v>
      </c>
      <c r="AL872">
        <v>0</v>
      </c>
      <c r="AM872">
        <v>0</v>
      </c>
    </row>
    <row r="873" spans="1:39" x14ac:dyDescent="0.25">
      <c r="A873" t="s">
        <v>129</v>
      </c>
      <c r="B873">
        <v>12</v>
      </c>
      <c r="C873">
        <v>300</v>
      </c>
      <c r="D873" t="s">
        <v>0</v>
      </c>
      <c r="E873">
        <v>0</v>
      </c>
      <c r="F873">
        <v>0</v>
      </c>
      <c r="G873" t="s">
        <v>1</v>
      </c>
      <c r="H873">
        <v>391.96604500000001</v>
      </c>
      <c r="I873">
        <v>0.36444799999999999</v>
      </c>
      <c r="J873" t="s">
        <v>2</v>
      </c>
      <c r="K873">
        <v>121.841465</v>
      </c>
      <c r="L873">
        <v>6.4499999999999996E-4</v>
      </c>
      <c r="M873" t="s">
        <v>3</v>
      </c>
      <c r="N873">
        <v>0</v>
      </c>
      <c r="O873">
        <v>0</v>
      </c>
      <c r="P873" t="s">
        <v>4</v>
      </c>
      <c r="Q873">
        <v>0</v>
      </c>
      <c r="R873">
        <v>0</v>
      </c>
      <c r="S873" t="s">
        <v>5</v>
      </c>
      <c r="T873">
        <v>0</v>
      </c>
      <c r="U873">
        <v>0</v>
      </c>
      <c r="V873" t="s">
        <v>6</v>
      </c>
      <c r="W873">
        <v>0</v>
      </c>
      <c r="X873">
        <v>0</v>
      </c>
      <c r="Y873" t="s">
        <v>7</v>
      </c>
      <c r="Z873">
        <v>0</v>
      </c>
      <c r="AA873">
        <v>0</v>
      </c>
      <c r="AB873" t="s">
        <v>8</v>
      </c>
      <c r="AC873">
        <v>0</v>
      </c>
      <c r="AD873">
        <v>0</v>
      </c>
      <c r="AE873" t="s">
        <v>9</v>
      </c>
      <c r="AF873">
        <v>32767</v>
      </c>
      <c r="AG873">
        <v>0</v>
      </c>
      <c r="AH873" t="s">
        <v>10</v>
      </c>
      <c r="AI873">
        <v>-32767</v>
      </c>
      <c r="AJ873">
        <v>0</v>
      </c>
      <c r="AK873" t="s">
        <v>11</v>
      </c>
      <c r="AL873">
        <v>0</v>
      </c>
      <c r="AM873">
        <v>0</v>
      </c>
    </row>
    <row r="874" spans="1:39" x14ac:dyDescent="0.25">
      <c r="A874" t="s">
        <v>129</v>
      </c>
      <c r="B874">
        <v>13</v>
      </c>
      <c r="C874">
        <v>325</v>
      </c>
      <c r="D874" t="s">
        <v>0</v>
      </c>
      <c r="E874">
        <v>0</v>
      </c>
      <c r="F874">
        <v>0</v>
      </c>
      <c r="G874" t="s">
        <v>1</v>
      </c>
      <c r="H874">
        <v>424.64149500000002</v>
      </c>
      <c r="I874">
        <v>0.36920999999999998</v>
      </c>
      <c r="J874" t="s">
        <v>2</v>
      </c>
      <c r="K874">
        <v>132.002692</v>
      </c>
      <c r="L874">
        <v>7.3800000000000005E-4</v>
      </c>
      <c r="M874" t="s">
        <v>3</v>
      </c>
      <c r="N874">
        <v>0</v>
      </c>
      <c r="O874">
        <v>0</v>
      </c>
      <c r="P874" t="s">
        <v>4</v>
      </c>
      <c r="Q874">
        <v>0</v>
      </c>
      <c r="R874">
        <v>0</v>
      </c>
      <c r="S874" t="s">
        <v>5</v>
      </c>
      <c r="T874">
        <v>0</v>
      </c>
      <c r="U874">
        <v>0</v>
      </c>
      <c r="V874" t="s">
        <v>6</v>
      </c>
      <c r="W874">
        <v>0</v>
      </c>
      <c r="X874">
        <v>0</v>
      </c>
      <c r="Y874" t="s">
        <v>7</v>
      </c>
      <c r="Z874">
        <v>0</v>
      </c>
      <c r="AA874">
        <v>0</v>
      </c>
      <c r="AB874" t="s">
        <v>8</v>
      </c>
      <c r="AC874">
        <v>0</v>
      </c>
      <c r="AD874">
        <v>0</v>
      </c>
      <c r="AE874" t="s">
        <v>9</v>
      </c>
      <c r="AF874">
        <v>32767</v>
      </c>
      <c r="AG874">
        <v>0</v>
      </c>
      <c r="AH874" t="s">
        <v>10</v>
      </c>
      <c r="AI874">
        <v>-32767</v>
      </c>
      <c r="AJ874">
        <v>0</v>
      </c>
      <c r="AK874" t="s">
        <v>11</v>
      </c>
      <c r="AL874">
        <v>0</v>
      </c>
      <c r="AM874">
        <v>0</v>
      </c>
    </row>
    <row r="875" spans="1:39" x14ac:dyDescent="0.25">
      <c r="A875" t="s">
        <v>129</v>
      </c>
      <c r="B875">
        <v>14</v>
      </c>
      <c r="C875">
        <v>350</v>
      </c>
      <c r="D875" t="s">
        <v>0</v>
      </c>
      <c r="E875">
        <v>0</v>
      </c>
      <c r="F875">
        <v>0</v>
      </c>
      <c r="G875" t="s">
        <v>1</v>
      </c>
      <c r="H875">
        <v>457.32435299999997</v>
      </c>
      <c r="I875">
        <v>0.40962300000000001</v>
      </c>
      <c r="J875" t="s">
        <v>2</v>
      </c>
      <c r="K875">
        <v>142.16648499999999</v>
      </c>
      <c r="L875">
        <v>8.9099999999999997E-4</v>
      </c>
      <c r="M875" t="s">
        <v>3</v>
      </c>
      <c r="N875">
        <v>0</v>
      </c>
      <c r="O875">
        <v>0</v>
      </c>
      <c r="P875" t="s">
        <v>4</v>
      </c>
      <c r="Q875">
        <v>0</v>
      </c>
      <c r="R875">
        <v>0</v>
      </c>
      <c r="S875" t="s">
        <v>5</v>
      </c>
      <c r="T875">
        <v>0</v>
      </c>
      <c r="U875">
        <v>0</v>
      </c>
      <c r="V875" t="s">
        <v>6</v>
      </c>
      <c r="W875">
        <v>0</v>
      </c>
      <c r="X875">
        <v>0</v>
      </c>
      <c r="Y875" t="s">
        <v>7</v>
      </c>
      <c r="Z875">
        <v>0</v>
      </c>
      <c r="AA875">
        <v>0</v>
      </c>
      <c r="AB875" t="s">
        <v>8</v>
      </c>
      <c r="AC875">
        <v>0</v>
      </c>
      <c r="AD875">
        <v>0</v>
      </c>
      <c r="AE875" t="s">
        <v>9</v>
      </c>
      <c r="AF875">
        <v>32767</v>
      </c>
      <c r="AG875">
        <v>0</v>
      </c>
      <c r="AH875" t="s">
        <v>10</v>
      </c>
      <c r="AI875">
        <v>-32767</v>
      </c>
      <c r="AJ875">
        <v>0</v>
      </c>
      <c r="AK875" t="s">
        <v>11</v>
      </c>
      <c r="AL875">
        <v>0</v>
      </c>
      <c r="AM875">
        <v>0</v>
      </c>
    </row>
    <row r="876" spans="1:39" x14ac:dyDescent="0.25">
      <c r="A876" t="s">
        <v>129</v>
      </c>
      <c r="B876">
        <v>15</v>
      </c>
      <c r="C876">
        <v>375</v>
      </c>
      <c r="D876" t="s">
        <v>0</v>
      </c>
      <c r="E876">
        <v>0</v>
      </c>
      <c r="F876">
        <v>0</v>
      </c>
      <c r="G876" t="s">
        <v>1</v>
      </c>
      <c r="H876">
        <v>489.994192</v>
      </c>
      <c r="I876">
        <v>0.44787199999999999</v>
      </c>
      <c r="J876" t="s">
        <v>2</v>
      </c>
      <c r="K876">
        <v>152.32969399999999</v>
      </c>
      <c r="L876">
        <v>1.024E-3</v>
      </c>
      <c r="M876" t="s">
        <v>3</v>
      </c>
      <c r="N876">
        <v>0</v>
      </c>
      <c r="O876">
        <v>0</v>
      </c>
      <c r="P876" t="s">
        <v>4</v>
      </c>
      <c r="Q876">
        <v>0</v>
      </c>
      <c r="R876">
        <v>0</v>
      </c>
      <c r="S876" t="s">
        <v>5</v>
      </c>
      <c r="T876">
        <v>0</v>
      </c>
      <c r="U876">
        <v>0</v>
      </c>
      <c r="V876" t="s">
        <v>6</v>
      </c>
      <c r="W876">
        <v>0</v>
      </c>
      <c r="X876">
        <v>0</v>
      </c>
      <c r="Y876" t="s">
        <v>7</v>
      </c>
      <c r="Z876">
        <v>0</v>
      </c>
      <c r="AA876">
        <v>0</v>
      </c>
      <c r="AB876" t="s">
        <v>8</v>
      </c>
      <c r="AC876">
        <v>0</v>
      </c>
      <c r="AD876">
        <v>0</v>
      </c>
      <c r="AE876" t="s">
        <v>9</v>
      </c>
      <c r="AF876">
        <v>32767</v>
      </c>
      <c r="AG876">
        <v>0</v>
      </c>
      <c r="AH876" t="s">
        <v>10</v>
      </c>
      <c r="AI876">
        <v>-32767</v>
      </c>
      <c r="AJ876">
        <v>0</v>
      </c>
      <c r="AK876" t="s">
        <v>11</v>
      </c>
      <c r="AL876">
        <v>0</v>
      </c>
      <c r="AM876">
        <v>0</v>
      </c>
    </row>
    <row r="877" spans="1:39" x14ac:dyDescent="0.25">
      <c r="A877" t="s">
        <v>129</v>
      </c>
      <c r="B877">
        <v>16</v>
      </c>
      <c r="C877">
        <v>400</v>
      </c>
      <c r="D877" t="s">
        <v>0</v>
      </c>
      <c r="E877">
        <v>0</v>
      </c>
      <c r="F877">
        <v>0</v>
      </c>
      <c r="G877" t="s">
        <v>1</v>
      </c>
      <c r="H877">
        <v>522.66451700000005</v>
      </c>
      <c r="I877">
        <v>0.455731</v>
      </c>
      <c r="J877" t="s">
        <v>2</v>
      </c>
      <c r="K877">
        <v>162.49461700000001</v>
      </c>
      <c r="L877">
        <v>1.23E-3</v>
      </c>
      <c r="M877" t="s">
        <v>3</v>
      </c>
      <c r="N877">
        <v>0</v>
      </c>
      <c r="O877">
        <v>0</v>
      </c>
      <c r="P877" t="s">
        <v>4</v>
      </c>
      <c r="Q877">
        <v>0</v>
      </c>
      <c r="R877">
        <v>0</v>
      </c>
      <c r="S877" t="s">
        <v>5</v>
      </c>
      <c r="T877">
        <v>0</v>
      </c>
      <c r="U877">
        <v>0</v>
      </c>
      <c r="V877" t="s">
        <v>6</v>
      </c>
      <c r="W877">
        <v>0</v>
      </c>
      <c r="X877">
        <v>0</v>
      </c>
      <c r="Y877" t="s">
        <v>7</v>
      </c>
      <c r="Z877">
        <v>0</v>
      </c>
      <c r="AA877">
        <v>0</v>
      </c>
      <c r="AB877" t="s">
        <v>8</v>
      </c>
      <c r="AC877">
        <v>0</v>
      </c>
      <c r="AD877">
        <v>0</v>
      </c>
      <c r="AE877" t="s">
        <v>9</v>
      </c>
      <c r="AF877">
        <v>32767</v>
      </c>
      <c r="AG877">
        <v>0</v>
      </c>
      <c r="AH877" t="s">
        <v>10</v>
      </c>
      <c r="AI877">
        <v>-32767</v>
      </c>
      <c r="AJ877">
        <v>0</v>
      </c>
      <c r="AK877" t="s">
        <v>11</v>
      </c>
      <c r="AL877">
        <v>0</v>
      </c>
      <c r="AM877">
        <v>0</v>
      </c>
    </row>
    <row r="878" spans="1:39" x14ac:dyDescent="0.25">
      <c r="A878" t="s">
        <v>129</v>
      </c>
      <c r="B878">
        <v>17</v>
      </c>
      <c r="C878">
        <v>425</v>
      </c>
      <c r="D878" t="s">
        <v>0</v>
      </c>
      <c r="E878">
        <v>0</v>
      </c>
      <c r="F878">
        <v>0</v>
      </c>
      <c r="G878" t="s">
        <v>1</v>
      </c>
      <c r="H878">
        <v>555.34359600000005</v>
      </c>
      <c r="I878">
        <v>0.43972699999999998</v>
      </c>
      <c r="J878" t="s">
        <v>2</v>
      </c>
      <c r="K878">
        <v>172.660168</v>
      </c>
      <c r="L878">
        <v>1.3979999999999999E-3</v>
      </c>
      <c r="M878" t="s">
        <v>3</v>
      </c>
      <c r="N878">
        <v>0</v>
      </c>
      <c r="O878">
        <v>0</v>
      </c>
      <c r="P878" t="s">
        <v>4</v>
      </c>
      <c r="Q878">
        <v>0</v>
      </c>
      <c r="R878">
        <v>0</v>
      </c>
      <c r="S878" t="s">
        <v>5</v>
      </c>
      <c r="T878">
        <v>0</v>
      </c>
      <c r="U878">
        <v>0</v>
      </c>
      <c r="V878" t="s">
        <v>6</v>
      </c>
      <c r="W878">
        <v>0</v>
      </c>
      <c r="X878">
        <v>0</v>
      </c>
      <c r="Y878" t="s">
        <v>7</v>
      </c>
      <c r="Z878">
        <v>0</v>
      </c>
      <c r="AA878">
        <v>0</v>
      </c>
      <c r="AB878" t="s">
        <v>8</v>
      </c>
      <c r="AC878">
        <v>0</v>
      </c>
      <c r="AD878">
        <v>0</v>
      </c>
      <c r="AE878" t="s">
        <v>9</v>
      </c>
      <c r="AF878">
        <v>32767</v>
      </c>
      <c r="AG878">
        <v>0</v>
      </c>
      <c r="AH878" t="s">
        <v>10</v>
      </c>
      <c r="AI878">
        <v>-32767</v>
      </c>
      <c r="AJ878">
        <v>0</v>
      </c>
      <c r="AK878" t="s">
        <v>11</v>
      </c>
      <c r="AL878">
        <v>0</v>
      </c>
      <c r="AM878">
        <v>0</v>
      </c>
    </row>
    <row r="879" spans="1:39" x14ac:dyDescent="0.25">
      <c r="A879" t="s">
        <v>129</v>
      </c>
      <c r="B879">
        <v>18</v>
      </c>
      <c r="C879">
        <v>450</v>
      </c>
      <c r="D879" t="s">
        <v>0</v>
      </c>
      <c r="E879">
        <v>0</v>
      </c>
      <c r="F879">
        <v>0</v>
      </c>
      <c r="G879" t="s">
        <v>1</v>
      </c>
      <c r="H879">
        <v>588.01189799999997</v>
      </c>
      <c r="I879">
        <v>0.44465399999999999</v>
      </c>
      <c r="J879" t="s">
        <v>2</v>
      </c>
      <c r="K879">
        <v>182.82714899999999</v>
      </c>
      <c r="L879">
        <v>1.5269999999999999E-3</v>
      </c>
      <c r="M879" t="s">
        <v>3</v>
      </c>
      <c r="N879">
        <v>0</v>
      </c>
      <c r="O879">
        <v>0</v>
      </c>
      <c r="P879" t="s">
        <v>4</v>
      </c>
      <c r="Q879">
        <v>0</v>
      </c>
      <c r="R879">
        <v>0</v>
      </c>
      <c r="S879" t="s">
        <v>5</v>
      </c>
      <c r="T879">
        <v>0</v>
      </c>
      <c r="U879">
        <v>0</v>
      </c>
      <c r="V879" t="s">
        <v>6</v>
      </c>
      <c r="W879">
        <v>0</v>
      </c>
      <c r="X879">
        <v>0</v>
      </c>
      <c r="Y879" t="s">
        <v>7</v>
      </c>
      <c r="Z879">
        <v>0</v>
      </c>
      <c r="AA879">
        <v>0</v>
      </c>
      <c r="AB879" t="s">
        <v>8</v>
      </c>
      <c r="AC879">
        <v>0</v>
      </c>
      <c r="AD879">
        <v>0</v>
      </c>
      <c r="AE879" t="s">
        <v>9</v>
      </c>
      <c r="AF879">
        <v>32767</v>
      </c>
      <c r="AG879">
        <v>0</v>
      </c>
      <c r="AH879" t="s">
        <v>10</v>
      </c>
      <c r="AI879">
        <v>-32767</v>
      </c>
      <c r="AJ879">
        <v>0</v>
      </c>
      <c r="AK879" t="s">
        <v>11</v>
      </c>
      <c r="AL879">
        <v>0</v>
      </c>
      <c r="AM879">
        <v>0</v>
      </c>
    </row>
    <row r="880" spans="1:39" x14ac:dyDescent="0.25">
      <c r="A880" t="s">
        <v>129</v>
      </c>
      <c r="B880">
        <v>19</v>
      </c>
      <c r="C880">
        <v>475</v>
      </c>
      <c r="D880" t="s">
        <v>0</v>
      </c>
      <c r="E880">
        <v>0</v>
      </c>
      <c r="F880">
        <v>0</v>
      </c>
      <c r="G880" t="s">
        <v>1</v>
      </c>
      <c r="H880">
        <v>620.72463700000003</v>
      </c>
      <c r="I880">
        <v>0.46469199999999999</v>
      </c>
      <c r="J880" t="s">
        <v>2</v>
      </c>
      <c r="K880">
        <v>192.99557799999999</v>
      </c>
      <c r="L880">
        <v>1.686E-3</v>
      </c>
      <c r="M880" t="s">
        <v>3</v>
      </c>
      <c r="N880">
        <v>0</v>
      </c>
      <c r="O880">
        <v>0</v>
      </c>
      <c r="P880" t="s">
        <v>4</v>
      </c>
      <c r="Q880">
        <v>0</v>
      </c>
      <c r="R880">
        <v>0</v>
      </c>
      <c r="S880" t="s">
        <v>5</v>
      </c>
      <c r="T880">
        <v>0</v>
      </c>
      <c r="U880">
        <v>0</v>
      </c>
      <c r="V880" t="s">
        <v>6</v>
      </c>
      <c r="W880">
        <v>0</v>
      </c>
      <c r="X880">
        <v>0</v>
      </c>
      <c r="Y880" t="s">
        <v>7</v>
      </c>
      <c r="Z880">
        <v>0</v>
      </c>
      <c r="AA880">
        <v>0</v>
      </c>
      <c r="AB880" t="s">
        <v>8</v>
      </c>
      <c r="AC880">
        <v>0</v>
      </c>
      <c r="AD880">
        <v>0</v>
      </c>
      <c r="AE880" t="s">
        <v>9</v>
      </c>
      <c r="AF880">
        <v>32767</v>
      </c>
      <c r="AG880">
        <v>0</v>
      </c>
      <c r="AH880" t="s">
        <v>10</v>
      </c>
      <c r="AI880">
        <v>-32767</v>
      </c>
      <c r="AJ880">
        <v>0</v>
      </c>
      <c r="AK880" t="s">
        <v>11</v>
      </c>
      <c r="AL880">
        <v>0</v>
      </c>
      <c r="AM880">
        <v>0</v>
      </c>
    </row>
    <row r="881" spans="1:39" x14ac:dyDescent="0.25">
      <c r="A881" t="s">
        <v>129</v>
      </c>
      <c r="B881">
        <v>20</v>
      </c>
      <c r="C881">
        <v>500</v>
      </c>
      <c r="D881" t="s">
        <v>0</v>
      </c>
      <c r="E881">
        <v>0</v>
      </c>
      <c r="F881">
        <v>0</v>
      </c>
      <c r="G881" t="s">
        <v>1</v>
      </c>
      <c r="H881">
        <v>653.44636600000001</v>
      </c>
      <c r="I881">
        <v>0.46280100000000002</v>
      </c>
      <c r="J881" t="s">
        <v>2</v>
      </c>
      <c r="K881">
        <v>203.16554600000001</v>
      </c>
      <c r="L881">
        <v>1.8010000000000001E-3</v>
      </c>
      <c r="M881" t="s">
        <v>3</v>
      </c>
      <c r="N881">
        <v>0</v>
      </c>
      <c r="O881">
        <v>0</v>
      </c>
      <c r="P881" t="s">
        <v>4</v>
      </c>
      <c r="Q881">
        <v>0</v>
      </c>
      <c r="R881">
        <v>0</v>
      </c>
      <c r="S881" t="s">
        <v>5</v>
      </c>
      <c r="T881">
        <v>0</v>
      </c>
      <c r="U881">
        <v>0</v>
      </c>
      <c r="V881" t="s">
        <v>6</v>
      </c>
      <c r="W881">
        <v>0</v>
      </c>
      <c r="X881">
        <v>0</v>
      </c>
      <c r="Y881" t="s">
        <v>7</v>
      </c>
      <c r="Z881">
        <v>0</v>
      </c>
      <c r="AA881">
        <v>0</v>
      </c>
      <c r="AB881" t="s">
        <v>8</v>
      </c>
      <c r="AC881">
        <v>0</v>
      </c>
      <c r="AD881">
        <v>0</v>
      </c>
      <c r="AE881" t="s">
        <v>9</v>
      </c>
      <c r="AF881">
        <v>32767</v>
      </c>
      <c r="AG881">
        <v>0</v>
      </c>
      <c r="AH881" t="s">
        <v>10</v>
      </c>
      <c r="AI881">
        <v>-32767</v>
      </c>
      <c r="AJ881">
        <v>0</v>
      </c>
      <c r="AK881" t="s">
        <v>11</v>
      </c>
      <c r="AL881">
        <v>0</v>
      </c>
      <c r="AM881">
        <v>0</v>
      </c>
    </row>
    <row r="882" spans="1:39" x14ac:dyDescent="0.25">
      <c r="A882" t="s">
        <v>130</v>
      </c>
      <c r="B882">
        <v>1</v>
      </c>
      <c r="C882">
        <v>25</v>
      </c>
      <c r="D882" t="s">
        <v>0</v>
      </c>
      <c r="E882">
        <v>0</v>
      </c>
      <c r="F882">
        <v>0</v>
      </c>
      <c r="G882" t="s">
        <v>1</v>
      </c>
      <c r="H882">
        <v>32.609710999999997</v>
      </c>
      <c r="I882">
        <v>1.6712000000000001E-2</v>
      </c>
      <c r="J882" t="s">
        <v>2</v>
      </c>
      <c r="K882">
        <v>10.158639000000001</v>
      </c>
      <c r="L882">
        <v>4.0000000000000003E-5</v>
      </c>
      <c r="M882" t="s">
        <v>3</v>
      </c>
      <c r="N882">
        <v>0</v>
      </c>
      <c r="O882">
        <v>0</v>
      </c>
      <c r="P882" t="s">
        <v>4</v>
      </c>
      <c r="Q882">
        <v>0</v>
      </c>
      <c r="R882">
        <v>0</v>
      </c>
      <c r="S882" t="s">
        <v>5</v>
      </c>
      <c r="T882">
        <v>0</v>
      </c>
      <c r="U882">
        <v>0</v>
      </c>
      <c r="V882" t="s">
        <v>6</v>
      </c>
      <c r="W882">
        <v>0</v>
      </c>
      <c r="X882">
        <v>0</v>
      </c>
      <c r="Y882" t="s">
        <v>7</v>
      </c>
      <c r="Z882">
        <v>0</v>
      </c>
      <c r="AA882">
        <v>0</v>
      </c>
      <c r="AB882" t="s">
        <v>8</v>
      </c>
      <c r="AC882">
        <v>0</v>
      </c>
      <c r="AD882">
        <v>0</v>
      </c>
      <c r="AE882" t="s">
        <v>9</v>
      </c>
      <c r="AF882">
        <v>32767</v>
      </c>
      <c r="AG882">
        <v>0</v>
      </c>
      <c r="AH882" t="s">
        <v>10</v>
      </c>
      <c r="AI882">
        <v>-32767</v>
      </c>
      <c r="AJ882">
        <v>0</v>
      </c>
      <c r="AK882" t="s">
        <v>11</v>
      </c>
      <c r="AL882">
        <v>0</v>
      </c>
      <c r="AM882">
        <v>0</v>
      </c>
    </row>
    <row r="883" spans="1:39" x14ac:dyDescent="0.25">
      <c r="A883" t="s">
        <v>130</v>
      </c>
      <c r="B883">
        <v>2</v>
      </c>
      <c r="C883">
        <v>50</v>
      </c>
      <c r="D883" t="s">
        <v>0</v>
      </c>
      <c r="E883">
        <v>0</v>
      </c>
      <c r="F883">
        <v>0</v>
      </c>
      <c r="G883" t="s">
        <v>1</v>
      </c>
      <c r="H883">
        <v>65.417462</v>
      </c>
      <c r="I883">
        <v>3.0032E-2</v>
      </c>
      <c r="J883" t="s">
        <v>2</v>
      </c>
      <c r="K883">
        <v>20.296144000000002</v>
      </c>
      <c r="L883">
        <v>7.7999999999999999E-5</v>
      </c>
      <c r="M883" t="s">
        <v>3</v>
      </c>
      <c r="N883">
        <v>0</v>
      </c>
      <c r="O883">
        <v>0</v>
      </c>
      <c r="P883" t="s">
        <v>4</v>
      </c>
      <c r="Q883">
        <v>0</v>
      </c>
      <c r="R883">
        <v>0</v>
      </c>
      <c r="S883" t="s">
        <v>5</v>
      </c>
      <c r="T883">
        <v>0</v>
      </c>
      <c r="U883">
        <v>0</v>
      </c>
      <c r="V883" t="s">
        <v>6</v>
      </c>
      <c r="W883">
        <v>0</v>
      </c>
      <c r="X883">
        <v>0</v>
      </c>
      <c r="Y883" t="s">
        <v>7</v>
      </c>
      <c r="Z883">
        <v>0</v>
      </c>
      <c r="AA883">
        <v>0</v>
      </c>
      <c r="AB883" t="s">
        <v>8</v>
      </c>
      <c r="AC883">
        <v>0</v>
      </c>
      <c r="AD883">
        <v>0</v>
      </c>
      <c r="AE883" t="s">
        <v>9</v>
      </c>
      <c r="AF883">
        <v>32767</v>
      </c>
      <c r="AG883">
        <v>0</v>
      </c>
      <c r="AH883" t="s">
        <v>10</v>
      </c>
      <c r="AI883">
        <v>-32767</v>
      </c>
      <c r="AJ883">
        <v>0</v>
      </c>
      <c r="AK883" t="s">
        <v>11</v>
      </c>
      <c r="AL883">
        <v>0</v>
      </c>
      <c r="AM883">
        <v>0</v>
      </c>
    </row>
    <row r="884" spans="1:39" x14ac:dyDescent="0.25">
      <c r="A884" t="s">
        <v>130</v>
      </c>
      <c r="B884">
        <v>3</v>
      </c>
      <c r="C884">
        <v>75</v>
      </c>
      <c r="D884" t="s">
        <v>0</v>
      </c>
      <c r="E884">
        <v>0</v>
      </c>
      <c r="F884">
        <v>0</v>
      </c>
      <c r="G884" t="s">
        <v>1</v>
      </c>
      <c r="H884">
        <v>98.237318999999999</v>
      </c>
      <c r="I884">
        <v>5.5872999999999999E-2</v>
      </c>
      <c r="J884" t="s">
        <v>2</v>
      </c>
      <c r="K884">
        <v>30.439209000000002</v>
      </c>
      <c r="L884">
        <v>1.2300000000000001E-4</v>
      </c>
      <c r="M884" t="s">
        <v>3</v>
      </c>
      <c r="N884">
        <v>0</v>
      </c>
      <c r="O884">
        <v>0</v>
      </c>
      <c r="P884" t="s">
        <v>4</v>
      </c>
      <c r="Q884">
        <v>0</v>
      </c>
      <c r="R884">
        <v>0</v>
      </c>
      <c r="S884" t="s">
        <v>5</v>
      </c>
      <c r="T884">
        <v>0</v>
      </c>
      <c r="U884">
        <v>0</v>
      </c>
      <c r="V884" t="s">
        <v>6</v>
      </c>
      <c r="W884">
        <v>0</v>
      </c>
      <c r="X884">
        <v>0</v>
      </c>
      <c r="Y884" t="s">
        <v>7</v>
      </c>
      <c r="Z884">
        <v>0</v>
      </c>
      <c r="AA884">
        <v>0</v>
      </c>
      <c r="AB884" t="s">
        <v>8</v>
      </c>
      <c r="AC884">
        <v>0</v>
      </c>
      <c r="AD884">
        <v>0</v>
      </c>
      <c r="AE884" t="s">
        <v>9</v>
      </c>
      <c r="AF884">
        <v>32767</v>
      </c>
      <c r="AG884">
        <v>0</v>
      </c>
      <c r="AH884" t="s">
        <v>10</v>
      </c>
      <c r="AI884">
        <v>-32767</v>
      </c>
      <c r="AJ884">
        <v>0</v>
      </c>
      <c r="AK884" t="s">
        <v>11</v>
      </c>
      <c r="AL884">
        <v>0</v>
      </c>
      <c r="AM884">
        <v>0</v>
      </c>
    </row>
    <row r="885" spans="1:39" x14ac:dyDescent="0.25">
      <c r="A885" t="s">
        <v>130</v>
      </c>
      <c r="B885">
        <v>4</v>
      </c>
      <c r="C885">
        <v>100</v>
      </c>
      <c r="D885" t="s">
        <v>0</v>
      </c>
      <c r="E885">
        <v>0</v>
      </c>
      <c r="F885">
        <v>0</v>
      </c>
      <c r="G885" t="s">
        <v>1</v>
      </c>
      <c r="H885">
        <v>131.071786</v>
      </c>
      <c r="I885">
        <v>8.9080999999999994E-2</v>
      </c>
      <c r="J885" t="s">
        <v>2</v>
      </c>
      <c r="K885">
        <v>40.585915999999997</v>
      </c>
      <c r="L885">
        <v>1.6200000000000001E-4</v>
      </c>
      <c r="M885" t="s">
        <v>3</v>
      </c>
      <c r="N885">
        <v>0</v>
      </c>
      <c r="O885">
        <v>0</v>
      </c>
      <c r="P885" t="s">
        <v>4</v>
      </c>
      <c r="Q885">
        <v>0</v>
      </c>
      <c r="R885">
        <v>0</v>
      </c>
      <c r="S885" t="s">
        <v>5</v>
      </c>
      <c r="T885">
        <v>0</v>
      </c>
      <c r="U885">
        <v>0</v>
      </c>
      <c r="V885" t="s">
        <v>6</v>
      </c>
      <c r="W885">
        <v>0</v>
      </c>
      <c r="X885">
        <v>0</v>
      </c>
      <c r="Y885" t="s">
        <v>7</v>
      </c>
      <c r="Z885">
        <v>0</v>
      </c>
      <c r="AA885">
        <v>0</v>
      </c>
      <c r="AB885" t="s">
        <v>8</v>
      </c>
      <c r="AC885">
        <v>0</v>
      </c>
      <c r="AD885">
        <v>0</v>
      </c>
      <c r="AE885" t="s">
        <v>9</v>
      </c>
      <c r="AF885">
        <v>32767</v>
      </c>
      <c r="AG885">
        <v>0</v>
      </c>
      <c r="AH885" t="s">
        <v>10</v>
      </c>
      <c r="AI885">
        <v>-32767</v>
      </c>
      <c r="AJ885">
        <v>0</v>
      </c>
      <c r="AK885" t="s">
        <v>11</v>
      </c>
      <c r="AL885">
        <v>0</v>
      </c>
      <c r="AM885">
        <v>0</v>
      </c>
    </row>
    <row r="886" spans="1:39" x14ac:dyDescent="0.25">
      <c r="A886" t="s">
        <v>130</v>
      </c>
      <c r="B886">
        <v>5</v>
      </c>
      <c r="C886">
        <v>125</v>
      </c>
      <c r="D886" t="s">
        <v>0</v>
      </c>
      <c r="E886">
        <v>0</v>
      </c>
      <c r="F886">
        <v>0</v>
      </c>
      <c r="G886" t="s">
        <v>1</v>
      </c>
      <c r="H886">
        <v>163.91976099999999</v>
      </c>
      <c r="I886">
        <v>0.103825</v>
      </c>
      <c r="J886" t="s">
        <v>2</v>
      </c>
      <c r="K886">
        <v>50.736147000000003</v>
      </c>
      <c r="L886">
        <v>2.13E-4</v>
      </c>
      <c r="M886" t="s">
        <v>3</v>
      </c>
      <c r="N886">
        <v>0</v>
      </c>
      <c r="O886">
        <v>0</v>
      </c>
      <c r="P886" t="s">
        <v>4</v>
      </c>
      <c r="Q886">
        <v>0</v>
      </c>
      <c r="R886">
        <v>0</v>
      </c>
      <c r="S886" t="s">
        <v>5</v>
      </c>
      <c r="T886">
        <v>0</v>
      </c>
      <c r="U886">
        <v>0</v>
      </c>
      <c r="V886" t="s">
        <v>6</v>
      </c>
      <c r="W886">
        <v>0</v>
      </c>
      <c r="X886">
        <v>0</v>
      </c>
      <c r="Y886" t="s">
        <v>7</v>
      </c>
      <c r="Z886">
        <v>0</v>
      </c>
      <c r="AA886">
        <v>0</v>
      </c>
      <c r="AB886" t="s">
        <v>8</v>
      </c>
      <c r="AC886">
        <v>0</v>
      </c>
      <c r="AD886">
        <v>0</v>
      </c>
      <c r="AE886" t="s">
        <v>9</v>
      </c>
      <c r="AF886">
        <v>32767</v>
      </c>
      <c r="AG886">
        <v>0</v>
      </c>
      <c r="AH886" t="s">
        <v>10</v>
      </c>
      <c r="AI886">
        <v>-32767</v>
      </c>
      <c r="AJ886">
        <v>0</v>
      </c>
      <c r="AK886" t="s">
        <v>11</v>
      </c>
      <c r="AL886">
        <v>0</v>
      </c>
      <c r="AM886">
        <v>0</v>
      </c>
    </row>
    <row r="887" spans="1:39" x14ac:dyDescent="0.25">
      <c r="A887" t="s">
        <v>130</v>
      </c>
      <c r="B887">
        <v>6</v>
      </c>
      <c r="C887">
        <v>150</v>
      </c>
      <c r="D887" t="s">
        <v>0</v>
      </c>
      <c r="E887">
        <v>0</v>
      </c>
      <c r="F887">
        <v>0</v>
      </c>
      <c r="G887" t="s">
        <v>1</v>
      </c>
      <c r="H887">
        <v>196.78976800000001</v>
      </c>
      <c r="I887">
        <v>0.13301299999999999</v>
      </c>
      <c r="J887" t="s">
        <v>2</v>
      </c>
      <c r="K887">
        <v>60.887554999999999</v>
      </c>
      <c r="L887">
        <v>2.42E-4</v>
      </c>
      <c r="M887" t="s">
        <v>3</v>
      </c>
      <c r="N887">
        <v>0</v>
      </c>
      <c r="O887">
        <v>0</v>
      </c>
      <c r="P887" t="s">
        <v>4</v>
      </c>
      <c r="Q887">
        <v>0</v>
      </c>
      <c r="R887">
        <v>0</v>
      </c>
      <c r="S887" t="s">
        <v>5</v>
      </c>
      <c r="T887">
        <v>0</v>
      </c>
      <c r="U887">
        <v>0</v>
      </c>
      <c r="V887" t="s">
        <v>6</v>
      </c>
      <c r="W887">
        <v>0</v>
      </c>
      <c r="X887">
        <v>0</v>
      </c>
      <c r="Y887" t="s">
        <v>7</v>
      </c>
      <c r="Z887">
        <v>0</v>
      </c>
      <c r="AA887">
        <v>0</v>
      </c>
      <c r="AB887" t="s">
        <v>8</v>
      </c>
      <c r="AC887">
        <v>0</v>
      </c>
      <c r="AD887">
        <v>0</v>
      </c>
      <c r="AE887" t="s">
        <v>9</v>
      </c>
      <c r="AF887">
        <v>32767</v>
      </c>
      <c r="AG887">
        <v>0</v>
      </c>
      <c r="AH887" t="s">
        <v>10</v>
      </c>
      <c r="AI887">
        <v>-32767</v>
      </c>
      <c r="AJ887">
        <v>0</v>
      </c>
      <c r="AK887" t="s">
        <v>11</v>
      </c>
      <c r="AL887">
        <v>0</v>
      </c>
      <c r="AM887">
        <v>0</v>
      </c>
    </row>
    <row r="888" spans="1:39" x14ac:dyDescent="0.25">
      <c r="A888" t="s">
        <v>130</v>
      </c>
      <c r="B888">
        <v>7</v>
      </c>
      <c r="C888">
        <v>175</v>
      </c>
      <c r="D888" t="s">
        <v>0</v>
      </c>
      <c r="E888">
        <v>0</v>
      </c>
      <c r="F888">
        <v>0</v>
      </c>
      <c r="G888" t="s">
        <v>1</v>
      </c>
      <c r="H888">
        <v>229.63445999999999</v>
      </c>
      <c r="I888">
        <v>0.17776900000000001</v>
      </c>
      <c r="J888" t="s">
        <v>2</v>
      </c>
      <c r="K888">
        <v>71.040869999999998</v>
      </c>
      <c r="L888">
        <v>2.92E-4</v>
      </c>
      <c r="M888" t="s">
        <v>3</v>
      </c>
      <c r="N888">
        <v>0</v>
      </c>
      <c r="O888">
        <v>0</v>
      </c>
      <c r="P888" t="s">
        <v>4</v>
      </c>
      <c r="Q888">
        <v>0</v>
      </c>
      <c r="R888">
        <v>0</v>
      </c>
      <c r="S888" t="s">
        <v>5</v>
      </c>
      <c r="T888">
        <v>0</v>
      </c>
      <c r="U888">
        <v>0</v>
      </c>
      <c r="V888" t="s">
        <v>6</v>
      </c>
      <c r="W888">
        <v>0</v>
      </c>
      <c r="X888">
        <v>0</v>
      </c>
      <c r="Y888" t="s">
        <v>7</v>
      </c>
      <c r="Z888">
        <v>0</v>
      </c>
      <c r="AA888">
        <v>0</v>
      </c>
      <c r="AB888" t="s">
        <v>8</v>
      </c>
      <c r="AC888">
        <v>0</v>
      </c>
      <c r="AD888">
        <v>0</v>
      </c>
      <c r="AE888" t="s">
        <v>9</v>
      </c>
      <c r="AF888">
        <v>32767</v>
      </c>
      <c r="AG888">
        <v>0</v>
      </c>
      <c r="AH888" t="s">
        <v>10</v>
      </c>
      <c r="AI888">
        <v>-32767</v>
      </c>
      <c r="AJ888">
        <v>0</v>
      </c>
      <c r="AK888" t="s">
        <v>11</v>
      </c>
      <c r="AL888">
        <v>0</v>
      </c>
      <c r="AM888">
        <v>0</v>
      </c>
    </row>
    <row r="889" spans="1:39" x14ac:dyDescent="0.25">
      <c r="A889" t="s">
        <v>130</v>
      </c>
      <c r="B889">
        <v>8</v>
      </c>
      <c r="C889">
        <v>200</v>
      </c>
      <c r="D889" t="s">
        <v>0</v>
      </c>
      <c r="E889">
        <v>0</v>
      </c>
      <c r="F889">
        <v>0</v>
      </c>
      <c r="G889" t="s">
        <v>1</v>
      </c>
      <c r="H889">
        <v>262.50389799999999</v>
      </c>
      <c r="I889">
        <v>0.21368400000000001</v>
      </c>
      <c r="J889" t="s">
        <v>2</v>
      </c>
      <c r="K889">
        <v>81.194787000000005</v>
      </c>
      <c r="L889">
        <v>3.3700000000000001E-4</v>
      </c>
      <c r="M889" t="s">
        <v>3</v>
      </c>
      <c r="N889">
        <v>0</v>
      </c>
      <c r="O889">
        <v>0</v>
      </c>
      <c r="P889" t="s">
        <v>4</v>
      </c>
      <c r="Q889">
        <v>0</v>
      </c>
      <c r="R889">
        <v>0</v>
      </c>
      <c r="S889" t="s">
        <v>5</v>
      </c>
      <c r="T889">
        <v>0</v>
      </c>
      <c r="U889">
        <v>0</v>
      </c>
      <c r="V889" t="s">
        <v>6</v>
      </c>
      <c r="W889">
        <v>0</v>
      </c>
      <c r="X889">
        <v>0</v>
      </c>
      <c r="Y889" t="s">
        <v>7</v>
      </c>
      <c r="Z889">
        <v>0</v>
      </c>
      <c r="AA889">
        <v>0</v>
      </c>
      <c r="AB889" t="s">
        <v>8</v>
      </c>
      <c r="AC889">
        <v>0</v>
      </c>
      <c r="AD889">
        <v>0</v>
      </c>
      <c r="AE889" t="s">
        <v>9</v>
      </c>
      <c r="AF889">
        <v>32767</v>
      </c>
      <c r="AG889">
        <v>0</v>
      </c>
      <c r="AH889" t="s">
        <v>10</v>
      </c>
      <c r="AI889">
        <v>-32767</v>
      </c>
      <c r="AJ889">
        <v>0</v>
      </c>
      <c r="AK889" t="s">
        <v>11</v>
      </c>
      <c r="AL889">
        <v>0</v>
      </c>
      <c r="AM889">
        <v>0</v>
      </c>
    </row>
    <row r="890" spans="1:39" x14ac:dyDescent="0.25">
      <c r="A890" t="s">
        <v>130</v>
      </c>
      <c r="B890">
        <v>9</v>
      </c>
      <c r="C890">
        <v>225</v>
      </c>
      <c r="D890" t="s">
        <v>0</v>
      </c>
      <c r="E890">
        <v>0</v>
      </c>
      <c r="F890">
        <v>0</v>
      </c>
      <c r="G890" t="s">
        <v>1</v>
      </c>
      <c r="H890">
        <v>295.34682600000002</v>
      </c>
      <c r="I890">
        <v>0.24088999999999999</v>
      </c>
      <c r="J890" t="s">
        <v>2</v>
      </c>
      <c r="K890">
        <v>91.350273000000001</v>
      </c>
      <c r="L890">
        <v>4.3100000000000001E-4</v>
      </c>
      <c r="M890" t="s">
        <v>3</v>
      </c>
      <c r="N890">
        <v>0</v>
      </c>
      <c r="O890">
        <v>0</v>
      </c>
      <c r="P890" t="s">
        <v>4</v>
      </c>
      <c r="Q890">
        <v>0</v>
      </c>
      <c r="R890">
        <v>0</v>
      </c>
      <c r="S890" t="s">
        <v>5</v>
      </c>
      <c r="T890">
        <v>0</v>
      </c>
      <c r="U890">
        <v>0</v>
      </c>
      <c r="V890" t="s">
        <v>6</v>
      </c>
      <c r="W890">
        <v>0</v>
      </c>
      <c r="X890">
        <v>0</v>
      </c>
      <c r="Y890" t="s">
        <v>7</v>
      </c>
      <c r="Z890">
        <v>0</v>
      </c>
      <c r="AA890">
        <v>0</v>
      </c>
      <c r="AB890" t="s">
        <v>8</v>
      </c>
      <c r="AC890">
        <v>0</v>
      </c>
      <c r="AD890">
        <v>0</v>
      </c>
      <c r="AE890" t="s">
        <v>9</v>
      </c>
      <c r="AF890">
        <v>32767</v>
      </c>
      <c r="AG890">
        <v>0</v>
      </c>
      <c r="AH890" t="s">
        <v>10</v>
      </c>
      <c r="AI890">
        <v>-32767</v>
      </c>
      <c r="AJ890">
        <v>0</v>
      </c>
      <c r="AK890" t="s">
        <v>11</v>
      </c>
      <c r="AL890">
        <v>0</v>
      </c>
      <c r="AM890">
        <v>0</v>
      </c>
    </row>
    <row r="891" spans="1:39" x14ac:dyDescent="0.25">
      <c r="A891" t="s">
        <v>130</v>
      </c>
      <c r="B891">
        <v>10</v>
      </c>
      <c r="C891">
        <v>250</v>
      </c>
      <c r="D891" t="s">
        <v>0</v>
      </c>
      <c r="E891">
        <v>0</v>
      </c>
      <c r="F891">
        <v>0</v>
      </c>
      <c r="G891" t="s">
        <v>1</v>
      </c>
      <c r="H891">
        <v>328.202496</v>
      </c>
      <c r="I891">
        <v>0.28887699999999999</v>
      </c>
      <c r="J891" t="s">
        <v>2</v>
      </c>
      <c r="K891">
        <v>101.507836</v>
      </c>
      <c r="L891">
        <v>5.7200000000000003E-4</v>
      </c>
      <c r="M891" t="s">
        <v>3</v>
      </c>
      <c r="N891">
        <v>0</v>
      </c>
      <c r="O891">
        <v>0</v>
      </c>
      <c r="P891" t="s">
        <v>4</v>
      </c>
      <c r="Q891">
        <v>0</v>
      </c>
      <c r="R891">
        <v>0</v>
      </c>
      <c r="S891" t="s">
        <v>5</v>
      </c>
      <c r="T891">
        <v>0</v>
      </c>
      <c r="U891">
        <v>0</v>
      </c>
      <c r="V891" t="s">
        <v>6</v>
      </c>
      <c r="W891">
        <v>0</v>
      </c>
      <c r="X891">
        <v>0</v>
      </c>
      <c r="Y891" t="s">
        <v>7</v>
      </c>
      <c r="Z891">
        <v>0</v>
      </c>
      <c r="AA891">
        <v>0</v>
      </c>
      <c r="AB891" t="s">
        <v>8</v>
      </c>
      <c r="AC891">
        <v>0</v>
      </c>
      <c r="AD891">
        <v>0</v>
      </c>
      <c r="AE891" t="s">
        <v>9</v>
      </c>
      <c r="AF891">
        <v>32767</v>
      </c>
      <c r="AG891">
        <v>0</v>
      </c>
      <c r="AH891" t="s">
        <v>10</v>
      </c>
      <c r="AI891">
        <v>-32767</v>
      </c>
      <c r="AJ891">
        <v>0</v>
      </c>
      <c r="AK891" t="s">
        <v>11</v>
      </c>
      <c r="AL891">
        <v>0</v>
      </c>
      <c r="AM891">
        <v>0</v>
      </c>
    </row>
    <row r="892" spans="1:39" x14ac:dyDescent="0.25">
      <c r="A892" t="s">
        <v>130</v>
      </c>
      <c r="B892">
        <v>11</v>
      </c>
      <c r="C892">
        <v>275</v>
      </c>
      <c r="D892" t="s">
        <v>0</v>
      </c>
      <c r="E892">
        <v>0</v>
      </c>
      <c r="F892">
        <v>0</v>
      </c>
      <c r="G892" t="s">
        <v>1</v>
      </c>
      <c r="H892">
        <v>361.06356399999999</v>
      </c>
      <c r="I892">
        <v>0.31468699999999999</v>
      </c>
      <c r="J892" t="s">
        <v>2</v>
      </c>
      <c r="K892">
        <v>111.66672</v>
      </c>
      <c r="L892">
        <v>7.3899999999999997E-4</v>
      </c>
      <c r="M892" t="s">
        <v>3</v>
      </c>
      <c r="N892">
        <v>0</v>
      </c>
      <c r="O892">
        <v>0</v>
      </c>
      <c r="P892" t="s">
        <v>4</v>
      </c>
      <c r="Q892">
        <v>0</v>
      </c>
      <c r="R892">
        <v>0</v>
      </c>
      <c r="S892" t="s">
        <v>5</v>
      </c>
      <c r="T892">
        <v>0</v>
      </c>
      <c r="U892">
        <v>0</v>
      </c>
      <c r="V892" t="s">
        <v>6</v>
      </c>
      <c r="W892">
        <v>0</v>
      </c>
      <c r="X892">
        <v>0</v>
      </c>
      <c r="Y892" t="s">
        <v>7</v>
      </c>
      <c r="Z892">
        <v>0</v>
      </c>
      <c r="AA892">
        <v>0</v>
      </c>
      <c r="AB892" t="s">
        <v>8</v>
      </c>
      <c r="AC892">
        <v>0</v>
      </c>
      <c r="AD892">
        <v>0</v>
      </c>
      <c r="AE892" t="s">
        <v>9</v>
      </c>
      <c r="AF892">
        <v>32767</v>
      </c>
      <c r="AG892">
        <v>0</v>
      </c>
      <c r="AH892" t="s">
        <v>10</v>
      </c>
      <c r="AI892">
        <v>-32767</v>
      </c>
      <c r="AJ892">
        <v>0</v>
      </c>
      <c r="AK892" t="s">
        <v>11</v>
      </c>
      <c r="AL892">
        <v>0</v>
      </c>
      <c r="AM892">
        <v>0</v>
      </c>
    </row>
    <row r="893" spans="1:39" x14ac:dyDescent="0.25">
      <c r="A893" t="s">
        <v>130</v>
      </c>
      <c r="B893">
        <v>12</v>
      </c>
      <c r="C893">
        <v>300</v>
      </c>
      <c r="D893" t="s">
        <v>0</v>
      </c>
      <c r="E893">
        <v>0</v>
      </c>
      <c r="F893">
        <v>0</v>
      </c>
      <c r="G893" t="s">
        <v>1</v>
      </c>
      <c r="H893">
        <v>393.92893700000002</v>
      </c>
      <c r="I893">
        <v>0.31901800000000002</v>
      </c>
      <c r="J893" t="s">
        <v>2</v>
      </c>
      <c r="K893">
        <v>121.82530300000001</v>
      </c>
      <c r="L893">
        <v>8.7799999999999998E-4</v>
      </c>
      <c r="M893" t="s">
        <v>3</v>
      </c>
      <c r="N893">
        <v>0</v>
      </c>
      <c r="O893">
        <v>0</v>
      </c>
      <c r="P893" t="s">
        <v>4</v>
      </c>
      <c r="Q893">
        <v>0</v>
      </c>
      <c r="R893">
        <v>0</v>
      </c>
      <c r="S893" t="s">
        <v>5</v>
      </c>
      <c r="T893">
        <v>0</v>
      </c>
      <c r="U893">
        <v>0</v>
      </c>
      <c r="V893" t="s">
        <v>6</v>
      </c>
      <c r="W893">
        <v>0</v>
      </c>
      <c r="X893">
        <v>0</v>
      </c>
      <c r="Y893" t="s">
        <v>7</v>
      </c>
      <c r="Z893">
        <v>0</v>
      </c>
      <c r="AA893">
        <v>0</v>
      </c>
      <c r="AB893" t="s">
        <v>8</v>
      </c>
      <c r="AC893">
        <v>0</v>
      </c>
      <c r="AD893">
        <v>0</v>
      </c>
      <c r="AE893" t="s">
        <v>9</v>
      </c>
      <c r="AF893">
        <v>32767</v>
      </c>
      <c r="AG893">
        <v>0</v>
      </c>
      <c r="AH893" t="s">
        <v>10</v>
      </c>
      <c r="AI893">
        <v>-32767</v>
      </c>
      <c r="AJ893">
        <v>0</v>
      </c>
      <c r="AK893" t="s">
        <v>11</v>
      </c>
      <c r="AL893">
        <v>0</v>
      </c>
      <c r="AM893">
        <v>0</v>
      </c>
    </row>
    <row r="894" spans="1:39" x14ac:dyDescent="0.25">
      <c r="A894" t="s">
        <v>130</v>
      </c>
      <c r="B894">
        <v>13</v>
      </c>
      <c r="C894">
        <v>325</v>
      </c>
      <c r="D894" t="s">
        <v>0</v>
      </c>
      <c r="E894">
        <v>0</v>
      </c>
      <c r="F894">
        <v>0</v>
      </c>
      <c r="G894" t="s">
        <v>1</v>
      </c>
      <c r="H894">
        <v>426.76674700000001</v>
      </c>
      <c r="I894">
        <v>0.32711899999999999</v>
      </c>
      <c r="J894" t="s">
        <v>2</v>
      </c>
      <c r="K894">
        <v>131.98584399999999</v>
      </c>
      <c r="L894">
        <v>9.7099999999999997E-4</v>
      </c>
      <c r="M894" t="s">
        <v>3</v>
      </c>
      <c r="N894">
        <v>0</v>
      </c>
      <c r="O894">
        <v>0</v>
      </c>
      <c r="P894" t="s">
        <v>4</v>
      </c>
      <c r="Q894">
        <v>0</v>
      </c>
      <c r="R894">
        <v>0</v>
      </c>
      <c r="S894" t="s">
        <v>5</v>
      </c>
      <c r="T894">
        <v>0</v>
      </c>
      <c r="U894">
        <v>0</v>
      </c>
      <c r="V894" t="s">
        <v>6</v>
      </c>
      <c r="W894">
        <v>0</v>
      </c>
      <c r="X894">
        <v>0</v>
      </c>
      <c r="Y894" t="s">
        <v>7</v>
      </c>
      <c r="Z894">
        <v>0</v>
      </c>
      <c r="AA894">
        <v>0</v>
      </c>
      <c r="AB894" t="s">
        <v>8</v>
      </c>
      <c r="AC894">
        <v>0</v>
      </c>
      <c r="AD894">
        <v>0</v>
      </c>
      <c r="AE894" t="s">
        <v>9</v>
      </c>
      <c r="AF894">
        <v>32767</v>
      </c>
      <c r="AG894">
        <v>0</v>
      </c>
      <c r="AH894" t="s">
        <v>10</v>
      </c>
      <c r="AI894">
        <v>-32767</v>
      </c>
      <c r="AJ894">
        <v>0</v>
      </c>
      <c r="AK894" t="s">
        <v>11</v>
      </c>
      <c r="AL894">
        <v>0</v>
      </c>
      <c r="AM894">
        <v>0</v>
      </c>
    </row>
    <row r="895" spans="1:39" x14ac:dyDescent="0.25">
      <c r="A895" t="s">
        <v>130</v>
      </c>
      <c r="B895">
        <v>14</v>
      </c>
      <c r="C895">
        <v>350</v>
      </c>
      <c r="D895" t="s">
        <v>0</v>
      </c>
      <c r="E895">
        <v>0</v>
      </c>
      <c r="F895">
        <v>0</v>
      </c>
      <c r="G895" t="s">
        <v>1</v>
      </c>
      <c r="H895">
        <v>459.63404500000001</v>
      </c>
      <c r="I895">
        <v>0.35087000000000002</v>
      </c>
      <c r="J895" t="s">
        <v>2</v>
      </c>
      <c r="K895">
        <v>142.146072</v>
      </c>
      <c r="L895">
        <v>1.041E-3</v>
      </c>
      <c r="M895" t="s">
        <v>3</v>
      </c>
      <c r="N895">
        <v>0</v>
      </c>
      <c r="O895">
        <v>0</v>
      </c>
      <c r="P895" t="s">
        <v>4</v>
      </c>
      <c r="Q895">
        <v>0</v>
      </c>
      <c r="R895">
        <v>0</v>
      </c>
      <c r="S895" t="s">
        <v>5</v>
      </c>
      <c r="T895">
        <v>0</v>
      </c>
      <c r="U895">
        <v>0</v>
      </c>
      <c r="V895" t="s">
        <v>6</v>
      </c>
      <c r="W895">
        <v>0</v>
      </c>
      <c r="X895">
        <v>0</v>
      </c>
      <c r="Y895" t="s">
        <v>7</v>
      </c>
      <c r="Z895">
        <v>0</v>
      </c>
      <c r="AA895">
        <v>0</v>
      </c>
      <c r="AB895" t="s">
        <v>8</v>
      </c>
      <c r="AC895">
        <v>0</v>
      </c>
      <c r="AD895">
        <v>0</v>
      </c>
      <c r="AE895" t="s">
        <v>9</v>
      </c>
      <c r="AF895">
        <v>32767</v>
      </c>
      <c r="AG895">
        <v>0</v>
      </c>
      <c r="AH895" t="s">
        <v>10</v>
      </c>
      <c r="AI895">
        <v>-32767</v>
      </c>
      <c r="AJ895">
        <v>0</v>
      </c>
      <c r="AK895" t="s">
        <v>11</v>
      </c>
      <c r="AL895">
        <v>0</v>
      </c>
      <c r="AM895">
        <v>0</v>
      </c>
    </row>
    <row r="896" spans="1:39" x14ac:dyDescent="0.25">
      <c r="A896" t="s">
        <v>130</v>
      </c>
      <c r="B896">
        <v>15</v>
      </c>
      <c r="C896">
        <v>375</v>
      </c>
      <c r="D896" t="s">
        <v>0</v>
      </c>
      <c r="E896">
        <v>0</v>
      </c>
      <c r="F896">
        <v>0</v>
      </c>
      <c r="G896" t="s">
        <v>1</v>
      </c>
      <c r="H896">
        <v>492.49918600000001</v>
      </c>
      <c r="I896">
        <v>0.338306</v>
      </c>
      <c r="J896" t="s">
        <v>2</v>
      </c>
      <c r="K896">
        <v>152.30868599999999</v>
      </c>
      <c r="L896">
        <v>1.163E-3</v>
      </c>
      <c r="M896" t="s">
        <v>3</v>
      </c>
      <c r="N896">
        <v>0</v>
      </c>
      <c r="O896">
        <v>0</v>
      </c>
      <c r="P896" t="s">
        <v>4</v>
      </c>
      <c r="Q896">
        <v>0</v>
      </c>
      <c r="R896">
        <v>0</v>
      </c>
      <c r="S896" t="s">
        <v>5</v>
      </c>
      <c r="T896">
        <v>0</v>
      </c>
      <c r="U896">
        <v>0</v>
      </c>
      <c r="V896" t="s">
        <v>6</v>
      </c>
      <c r="W896">
        <v>0</v>
      </c>
      <c r="X896">
        <v>0</v>
      </c>
      <c r="Y896" t="s">
        <v>7</v>
      </c>
      <c r="Z896">
        <v>0</v>
      </c>
      <c r="AA896">
        <v>0</v>
      </c>
      <c r="AB896" t="s">
        <v>8</v>
      </c>
      <c r="AC896">
        <v>0</v>
      </c>
      <c r="AD896">
        <v>0</v>
      </c>
      <c r="AE896" t="s">
        <v>9</v>
      </c>
      <c r="AF896">
        <v>32767</v>
      </c>
      <c r="AG896">
        <v>0</v>
      </c>
      <c r="AH896" t="s">
        <v>10</v>
      </c>
      <c r="AI896">
        <v>-32767</v>
      </c>
      <c r="AJ896">
        <v>0</v>
      </c>
      <c r="AK896" t="s">
        <v>11</v>
      </c>
      <c r="AL896">
        <v>0</v>
      </c>
      <c r="AM896">
        <v>0</v>
      </c>
    </row>
    <row r="897" spans="1:39" x14ac:dyDescent="0.25">
      <c r="A897" t="s">
        <v>130</v>
      </c>
      <c r="B897">
        <v>16</v>
      </c>
      <c r="C897">
        <v>400</v>
      </c>
      <c r="D897" t="s">
        <v>0</v>
      </c>
      <c r="E897">
        <v>0</v>
      </c>
      <c r="F897">
        <v>0</v>
      </c>
      <c r="G897" t="s">
        <v>1</v>
      </c>
      <c r="H897">
        <v>525.34962900000005</v>
      </c>
      <c r="I897">
        <v>0.34770600000000002</v>
      </c>
      <c r="J897" t="s">
        <v>2</v>
      </c>
      <c r="K897">
        <v>162.47172900000001</v>
      </c>
      <c r="L897">
        <v>1.3929999999999999E-3</v>
      </c>
      <c r="M897" t="s">
        <v>3</v>
      </c>
      <c r="N897">
        <v>0</v>
      </c>
      <c r="O897">
        <v>0</v>
      </c>
      <c r="P897" t="s">
        <v>4</v>
      </c>
      <c r="Q897">
        <v>0</v>
      </c>
      <c r="R897">
        <v>0</v>
      </c>
      <c r="S897" t="s">
        <v>5</v>
      </c>
      <c r="T897">
        <v>0</v>
      </c>
      <c r="U897">
        <v>0</v>
      </c>
      <c r="V897" t="s">
        <v>6</v>
      </c>
      <c r="W897">
        <v>0</v>
      </c>
      <c r="X897">
        <v>0</v>
      </c>
      <c r="Y897" t="s">
        <v>7</v>
      </c>
      <c r="Z897">
        <v>0</v>
      </c>
      <c r="AA897">
        <v>0</v>
      </c>
      <c r="AB897" t="s">
        <v>8</v>
      </c>
      <c r="AC897">
        <v>0</v>
      </c>
      <c r="AD897">
        <v>0</v>
      </c>
      <c r="AE897" t="s">
        <v>9</v>
      </c>
      <c r="AF897">
        <v>32767</v>
      </c>
      <c r="AG897">
        <v>0</v>
      </c>
      <c r="AH897" t="s">
        <v>10</v>
      </c>
      <c r="AI897">
        <v>-32767</v>
      </c>
      <c r="AJ897">
        <v>0</v>
      </c>
      <c r="AK897" t="s">
        <v>11</v>
      </c>
      <c r="AL897">
        <v>0</v>
      </c>
      <c r="AM897">
        <v>0</v>
      </c>
    </row>
    <row r="898" spans="1:39" x14ac:dyDescent="0.25">
      <c r="A898" t="s">
        <v>130</v>
      </c>
      <c r="B898">
        <v>17</v>
      </c>
      <c r="C898">
        <v>425</v>
      </c>
      <c r="D898" t="s">
        <v>0</v>
      </c>
      <c r="E898">
        <v>0</v>
      </c>
      <c r="F898">
        <v>0</v>
      </c>
      <c r="G898" t="s">
        <v>1</v>
      </c>
      <c r="H898">
        <v>558.18721100000005</v>
      </c>
      <c r="I898">
        <v>0.37367099999999998</v>
      </c>
      <c r="J898" t="s">
        <v>2</v>
      </c>
      <c r="K898">
        <v>172.63575299999999</v>
      </c>
      <c r="L898">
        <v>1.4989999999999999E-3</v>
      </c>
      <c r="M898" t="s">
        <v>3</v>
      </c>
      <c r="N898">
        <v>0</v>
      </c>
      <c r="O898">
        <v>0</v>
      </c>
      <c r="P898" t="s">
        <v>4</v>
      </c>
      <c r="Q898">
        <v>0</v>
      </c>
      <c r="R898">
        <v>0</v>
      </c>
      <c r="S898" t="s">
        <v>5</v>
      </c>
      <c r="T898">
        <v>0</v>
      </c>
      <c r="U898">
        <v>0</v>
      </c>
      <c r="V898" t="s">
        <v>6</v>
      </c>
      <c r="W898">
        <v>0</v>
      </c>
      <c r="X898">
        <v>0</v>
      </c>
      <c r="Y898" t="s">
        <v>7</v>
      </c>
      <c r="Z898">
        <v>0</v>
      </c>
      <c r="AA898">
        <v>0</v>
      </c>
      <c r="AB898" t="s">
        <v>8</v>
      </c>
      <c r="AC898">
        <v>0</v>
      </c>
      <c r="AD898">
        <v>0</v>
      </c>
      <c r="AE898" t="s">
        <v>9</v>
      </c>
      <c r="AF898">
        <v>32767</v>
      </c>
      <c r="AG898">
        <v>0</v>
      </c>
      <c r="AH898" t="s">
        <v>10</v>
      </c>
      <c r="AI898">
        <v>-32767</v>
      </c>
      <c r="AJ898">
        <v>0</v>
      </c>
      <c r="AK898" t="s">
        <v>11</v>
      </c>
      <c r="AL898">
        <v>0</v>
      </c>
      <c r="AM898">
        <v>0</v>
      </c>
    </row>
    <row r="899" spans="1:39" x14ac:dyDescent="0.25">
      <c r="A899" t="s">
        <v>130</v>
      </c>
      <c r="B899">
        <v>18</v>
      </c>
      <c r="C899">
        <v>450</v>
      </c>
      <c r="D899" t="s">
        <v>0</v>
      </c>
      <c r="E899">
        <v>0</v>
      </c>
      <c r="F899">
        <v>0</v>
      </c>
      <c r="G899" t="s">
        <v>1</v>
      </c>
      <c r="H899">
        <v>591.03504399999997</v>
      </c>
      <c r="I899">
        <v>0.40414600000000001</v>
      </c>
      <c r="J899" t="s">
        <v>2</v>
      </c>
      <c r="K899">
        <v>182.802954</v>
      </c>
      <c r="L899">
        <v>1.629E-3</v>
      </c>
      <c r="M899" t="s">
        <v>3</v>
      </c>
      <c r="N899">
        <v>0</v>
      </c>
      <c r="O899">
        <v>0</v>
      </c>
      <c r="P899" t="s">
        <v>4</v>
      </c>
      <c r="Q899">
        <v>0</v>
      </c>
      <c r="R899">
        <v>0</v>
      </c>
      <c r="S899" t="s">
        <v>5</v>
      </c>
      <c r="T899">
        <v>0</v>
      </c>
      <c r="U899">
        <v>0</v>
      </c>
      <c r="V899" t="s">
        <v>6</v>
      </c>
      <c r="W899">
        <v>0</v>
      </c>
      <c r="X899">
        <v>0</v>
      </c>
      <c r="Y899" t="s">
        <v>7</v>
      </c>
      <c r="Z899">
        <v>0</v>
      </c>
      <c r="AA899">
        <v>0</v>
      </c>
      <c r="AB899" t="s">
        <v>8</v>
      </c>
      <c r="AC899">
        <v>0</v>
      </c>
      <c r="AD899">
        <v>0</v>
      </c>
      <c r="AE899" t="s">
        <v>9</v>
      </c>
      <c r="AF899">
        <v>32767</v>
      </c>
      <c r="AG899">
        <v>0</v>
      </c>
      <c r="AH899" t="s">
        <v>10</v>
      </c>
      <c r="AI899">
        <v>-32767</v>
      </c>
      <c r="AJ899">
        <v>0</v>
      </c>
      <c r="AK899" t="s">
        <v>11</v>
      </c>
      <c r="AL899">
        <v>0</v>
      </c>
      <c r="AM899">
        <v>0</v>
      </c>
    </row>
    <row r="900" spans="1:39" x14ac:dyDescent="0.25">
      <c r="A900" t="s">
        <v>130</v>
      </c>
      <c r="B900">
        <v>19</v>
      </c>
      <c r="C900">
        <v>475</v>
      </c>
      <c r="D900" t="s">
        <v>0</v>
      </c>
      <c r="E900">
        <v>0</v>
      </c>
      <c r="F900">
        <v>0</v>
      </c>
      <c r="G900" t="s">
        <v>1</v>
      </c>
      <c r="H900">
        <v>623.889769</v>
      </c>
      <c r="I900">
        <v>0.432861</v>
      </c>
      <c r="J900" t="s">
        <v>2</v>
      </c>
      <c r="K900">
        <v>192.971001</v>
      </c>
      <c r="L900">
        <v>1.8270000000000001E-3</v>
      </c>
      <c r="M900" t="s">
        <v>3</v>
      </c>
      <c r="N900">
        <v>0</v>
      </c>
      <c r="O900">
        <v>0</v>
      </c>
      <c r="P900" t="s">
        <v>4</v>
      </c>
      <c r="Q900">
        <v>0</v>
      </c>
      <c r="R900">
        <v>0</v>
      </c>
      <c r="S900" t="s">
        <v>5</v>
      </c>
      <c r="T900">
        <v>0</v>
      </c>
      <c r="U900">
        <v>0</v>
      </c>
      <c r="V900" t="s">
        <v>6</v>
      </c>
      <c r="W900">
        <v>0</v>
      </c>
      <c r="X900">
        <v>0</v>
      </c>
      <c r="Y900" t="s">
        <v>7</v>
      </c>
      <c r="Z900">
        <v>0</v>
      </c>
      <c r="AA900">
        <v>0</v>
      </c>
      <c r="AB900" t="s">
        <v>8</v>
      </c>
      <c r="AC900">
        <v>0</v>
      </c>
      <c r="AD900">
        <v>0</v>
      </c>
      <c r="AE900" t="s">
        <v>9</v>
      </c>
      <c r="AF900">
        <v>32767</v>
      </c>
      <c r="AG900">
        <v>0</v>
      </c>
      <c r="AH900" t="s">
        <v>10</v>
      </c>
      <c r="AI900">
        <v>-32767</v>
      </c>
      <c r="AJ900">
        <v>0</v>
      </c>
      <c r="AK900" t="s">
        <v>11</v>
      </c>
      <c r="AL900">
        <v>0</v>
      </c>
      <c r="AM900">
        <v>0</v>
      </c>
    </row>
    <row r="901" spans="1:39" x14ac:dyDescent="0.25">
      <c r="A901" t="s">
        <v>130</v>
      </c>
      <c r="B901">
        <v>20</v>
      </c>
      <c r="C901">
        <v>500</v>
      </c>
      <c r="D901" t="s">
        <v>0</v>
      </c>
      <c r="E901">
        <v>0</v>
      </c>
      <c r="F901">
        <v>0</v>
      </c>
      <c r="G901" t="s">
        <v>1</v>
      </c>
      <c r="H901">
        <v>656.74185399999999</v>
      </c>
      <c r="I901">
        <v>0.47133199999999997</v>
      </c>
      <c r="J901" t="s">
        <v>2</v>
      </c>
      <c r="K901">
        <v>203.13989000000001</v>
      </c>
      <c r="L901">
        <v>1.9120000000000001E-3</v>
      </c>
      <c r="M901" t="s">
        <v>3</v>
      </c>
      <c r="N901">
        <v>0</v>
      </c>
      <c r="O901">
        <v>0</v>
      </c>
      <c r="P901" t="s">
        <v>4</v>
      </c>
      <c r="Q901">
        <v>0</v>
      </c>
      <c r="R901">
        <v>0</v>
      </c>
      <c r="S901" t="s">
        <v>5</v>
      </c>
      <c r="T901">
        <v>0</v>
      </c>
      <c r="U901">
        <v>0</v>
      </c>
      <c r="V901" t="s">
        <v>6</v>
      </c>
      <c r="W901">
        <v>0</v>
      </c>
      <c r="X901">
        <v>0</v>
      </c>
      <c r="Y901" t="s">
        <v>7</v>
      </c>
      <c r="Z901">
        <v>0</v>
      </c>
      <c r="AA901">
        <v>0</v>
      </c>
      <c r="AB901" t="s">
        <v>8</v>
      </c>
      <c r="AC901">
        <v>0</v>
      </c>
      <c r="AD901">
        <v>0</v>
      </c>
      <c r="AE901" t="s">
        <v>9</v>
      </c>
      <c r="AF901">
        <v>32767</v>
      </c>
      <c r="AG901">
        <v>0</v>
      </c>
      <c r="AH901" t="s">
        <v>10</v>
      </c>
      <c r="AI901">
        <v>-32767</v>
      </c>
      <c r="AJ901">
        <v>0</v>
      </c>
      <c r="AK901" t="s">
        <v>11</v>
      </c>
      <c r="AL901">
        <v>0</v>
      </c>
      <c r="AM901">
        <v>0</v>
      </c>
    </row>
    <row r="902" spans="1:39" x14ac:dyDescent="0.25">
      <c r="A902" t="s">
        <v>131</v>
      </c>
      <c r="B902">
        <v>1</v>
      </c>
      <c r="C902">
        <v>25</v>
      </c>
      <c r="D902" t="s">
        <v>0</v>
      </c>
      <c r="E902">
        <v>0</v>
      </c>
      <c r="F902">
        <v>0</v>
      </c>
      <c r="G902" t="s">
        <v>1</v>
      </c>
      <c r="H902">
        <v>33.127240999999998</v>
      </c>
      <c r="I902">
        <v>4.4290999999999997E-2</v>
      </c>
      <c r="J902" t="s">
        <v>2</v>
      </c>
      <c r="K902">
        <v>31.890933</v>
      </c>
      <c r="L902">
        <v>2.6129999999999999E-3</v>
      </c>
      <c r="M902" t="s">
        <v>3</v>
      </c>
      <c r="N902">
        <v>21.549433000000001</v>
      </c>
      <c r="O902">
        <v>5.9100000000000005E-4</v>
      </c>
      <c r="P902" t="s">
        <v>4</v>
      </c>
      <c r="Q902">
        <v>0</v>
      </c>
      <c r="R902">
        <v>0</v>
      </c>
      <c r="S902" t="s">
        <v>5</v>
      </c>
      <c r="T902">
        <v>0</v>
      </c>
      <c r="U902">
        <v>0</v>
      </c>
      <c r="V902" t="s">
        <v>6</v>
      </c>
      <c r="W902">
        <v>0</v>
      </c>
      <c r="X902">
        <v>0</v>
      </c>
      <c r="Y902" t="s">
        <v>7</v>
      </c>
      <c r="Z902">
        <v>0</v>
      </c>
      <c r="AA902">
        <v>0</v>
      </c>
      <c r="AB902" t="s">
        <v>8</v>
      </c>
      <c r="AC902">
        <v>0</v>
      </c>
      <c r="AD902">
        <v>0</v>
      </c>
      <c r="AE902" t="s">
        <v>9</v>
      </c>
      <c r="AF902">
        <v>32767</v>
      </c>
      <c r="AG902">
        <v>0</v>
      </c>
      <c r="AH902" t="s">
        <v>10</v>
      </c>
      <c r="AI902">
        <v>-32767</v>
      </c>
      <c r="AJ902">
        <v>0</v>
      </c>
      <c r="AK902" t="s">
        <v>11</v>
      </c>
      <c r="AL902">
        <v>0</v>
      </c>
      <c r="AM902">
        <v>0</v>
      </c>
    </row>
    <row r="903" spans="1:39" x14ac:dyDescent="0.25">
      <c r="A903" t="s">
        <v>131</v>
      </c>
      <c r="B903">
        <v>2</v>
      </c>
      <c r="C903">
        <v>50</v>
      </c>
      <c r="D903" t="s">
        <v>0</v>
      </c>
      <c r="E903">
        <v>0</v>
      </c>
      <c r="F903">
        <v>0</v>
      </c>
      <c r="G903" t="s">
        <v>1</v>
      </c>
      <c r="H903">
        <v>66.224624000000006</v>
      </c>
      <c r="I903">
        <v>8.7486999999999995E-2</v>
      </c>
      <c r="J903" t="s">
        <v>2</v>
      </c>
      <c r="K903">
        <v>63.773989</v>
      </c>
      <c r="L903">
        <v>7.5709999999999996E-3</v>
      </c>
      <c r="M903" t="s">
        <v>3</v>
      </c>
      <c r="N903">
        <v>43.098202999999998</v>
      </c>
      <c r="O903">
        <v>2.4199999999999998E-3</v>
      </c>
      <c r="P903" t="s">
        <v>4</v>
      </c>
      <c r="Q903">
        <v>0</v>
      </c>
      <c r="R903">
        <v>0</v>
      </c>
      <c r="S903" t="s">
        <v>5</v>
      </c>
      <c r="T903">
        <v>0</v>
      </c>
      <c r="U903">
        <v>0</v>
      </c>
      <c r="V903" t="s">
        <v>6</v>
      </c>
      <c r="W903">
        <v>0</v>
      </c>
      <c r="X903">
        <v>0</v>
      </c>
      <c r="Y903" t="s">
        <v>7</v>
      </c>
      <c r="Z903">
        <v>0</v>
      </c>
      <c r="AA903">
        <v>0</v>
      </c>
      <c r="AB903" t="s">
        <v>8</v>
      </c>
      <c r="AC903">
        <v>0</v>
      </c>
      <c r="AD903">
        <v>0</v>
      </c>
      <c r="AE903" t="s">
        <v>9</v>
      </c>
      <c r="AF903">
        <v>32767</v>
      </c>
      <c r="AG903">
        <v>0</v>
      </c>
      <c r="AH903" t="s">
        <v>10</v>
      </c>
      <c r="AI903">
        <v>-32767</v>
      </c>
      <c r="AJ903">
        <v>0</v>
      </c>
      <c r="AK903" t="s">
        <v>11</v>
      </c>
      <c r="AL903">
        <v>0</v>
      </c>
      <c r="AM903">
        <v>0</v>
      </c>
    </row>
    <row r="904" spans="1:39" x14ac:dyDescent="0.25">
      <c r="A904" t="s">
        <v>131</v>
      </c>
      <c r="B904">
        <v>3</v>
      </c>
      <c r="C904">
        <v>75</v>
      </c>
      <c r="D904" t="s">
        <v>0</v>
      </c>
      <c r="E904">
        <v>0</v>
      </c>
      <c r="F904">
        <v>0</v>
      </c>
      <c r="G904" t="s">
        <v>1</v>
      </c>
      <c r="H904">
        <v>99.286107999999999</v>
      </c>
      <c r="I904">
        <v>0.120051</v>
      </c>
      <c r="J904" t="s">
        <v>2</v>
      </c>
      <c r="K904">
        <v>95.647300999999999</v>
      </c>
      <c r="L904">
        <v>1.2711E-2</v>
      </c>
      <c r="M904" t="s">
        <v>3</v>
      </c>
      <c r="N904">
        <v>64.646852999999993</v>
      </c>
      <c r="O904">
        <v>5.3990000000000002E-3</v>
      </c>
      <c r="P904" t="s">
        <v>4</v>
      </c>
      <c r="Q904">
        <v>0</v>
      </c>
      <c r="R904">
        <v>0</v>
      </c>
      <c r="S904" t="s">
        <v>5</v>
      </c>
      <c r="T904">
        <v>0</v>
      </c>
      <c r="U904">
        <v>0</v>
      </c>
      <c r="V904" t="s">
        <v>6</v>
      </c>
      <c r="W904">
        <v>0</v>
      </c>
      <c r="X904">
        <v>0</v>
      </c>
      <c r="Y904" t="s">
        <v>7</v>
      </c>
      <c r="Z904">
        <v>0</v>
      </c>
      <c r="AA904">
        <v>0</v>
      </c>
      <c r="AB904" t="s">
        <v>8</v>
      </c>
      <c r="AC904">
        <v>0</v>
      </c>
      <c r="AD904">
        <v>0</v>
      </c>
      <c r="AE904" t="s">
        <v>9</v>
      </c>
      <c r="AF904">
        <v>32767</v>
      </c>
      <c r="AG904">
        <v>0</v>
      </c>
      <c r="AH904" t="s">
        <v>10</v>
      </c>
      <c r="AI904">
        <v>-32767</v>
      </c>
      <c r="AJ904">
        <v>0</v>
      </c>
      <c r="AK904" t="s">
        <v>11</v>
      </c>
      <c r="AL904">
        <v>0</v>
      </c>
      <c r="AM904">
        <v>0</v>
      </c>
    </row>
    <row r="905" spans="1:39" x14ac:dyDescent="0.25">
      <c r="A905" t="s">
        <v>131</v>
      </c>
      <c r="B905">
        <v>4</v>
      </c>
      <c r="C905">
        <v>100</v>
      </c>
      <c r="D905" t="s">
        <v>0</v>
      </c>
      <c r="E905">
        <v>0</v>
      </c>
      <c r="F905">
        <v>0</v>
      </c>
      <c r="G905" t="s">
        <v>1</v>
      </c>
      <c r="H905">
        <v>132.361749</v>
      </c>
      <c r="I905">
        <v>0.176645</v>
      </c>
      <c r="J905" t="s">
        <v>2</v>
      </c>
      <c r="K905">
        <v>127.527072</v>
      </c>
      <c r="L905">
        <v>2.0972999999999999E-2</v>
      </c>
      <c r="M905" t="s">
        <v>3</v>
      </c>
      <c r="N905">
        <v>86.195367000000005</v>
      </c>
      <c r="O905">
        <v>9.5189999999999997E-3</v>
      </c>
      <c r="P905" t="s">
        <v>4</v>
      </c>
      <c r="Q905">
        <v>0</v>
      </c>
      <c r="R905">
        <v>0</v>
      </c>
      <c r="S905" t="s">
        <v>5</v>
      </c>
      <c r="T905">
        <v>0</v>
      </c>
      <c r="U905">
        <v>0</v>
      </c>
      <c r="V905" t="s">
        <v>6</v>
      </c>
      <c r="W905">
        <v>0</v>
      </c>
      <c r="X905">
        <v>0</v>
      </c>
      <c r="Y905" t="s">
        <v>7</v>
      </c>
      <c r="Z905">
        <v>0</v>
      </c>
      <c r="AA905">
        <v>0</v>
      </c>
      <c r="AB905" t="s">
        <v>8</v>
      </c>
      <c r="AC905">
        <v>0</v>
      </c>
      <c r="AD905">
        <v>0</v>
      </c>
      <c r="AE905" t="s">
        <v>9</v>
      </c>
      <c r="AF905">
        <v>32767</v>
      </c>
      <c r="AG905">
        <v>0</v>
      </c>
      <c r="AH905" t="s">
        <v>10</v>
      </c>
      <c r="AI905">
        <v>-32767</v>
      </c>
      <c r="AJ905">
        <v>0</v>
      </c>
      <c r="AK905" t="s">
        <v>11</v>
      </c>
      <c r="AL905">
        <v>0</v>
      </c>
      <c r="AM905">
        <v>0</v>
      </c>
    </row>
    <row r="906" spans="1:39" x14ac:dyDescent="0.25">
      <c r="A906" t="s">
        <v>131</v>
      </c>
      <c r="B906">
        <v>5</v>
      </c>
      <c r="C906">
        <v>125</v>
      </c>
      <c r="D906" t="s">
        <v>0</v>
      </c>
      <c r="E906">
        <v>0</v>
      </c>
      <c r="F906">
        <v>0</v>
      </c>
      <c r="G906" t="s">
        <v>1</v>
      </c>
      <c r="H906">
        <v>165.44998200000001</v>
      </c>
      <c r="I906">
        <v>0.229185</v>
      </c>
      <c r="J906" t="s">
        <v>2</v>
      </c>
      <c r="K906">
        <v>159.41106600000001</v>
      </c>
      <c r="L906">
        <v>3.1757000000000001E-2</v>
      </c>
      <c r="M906" t="s">
        <v>3</v>
      </c>
      <c r="N906">
        <v>107.74389600000001</v>
      </c>
      <c r="O906">
        <v>1.474E-2</v>
      </c>
      <c r="P906" t="s">
        <v>4</v>
      </c>
      <c r="Q906">
        <v>0</v>
      </c>
      <c r="R906">
        <v>0</v>
      </c>
      <c r="S906" t="s">
        <v>5</v>
      </c>
      <c r="T906">
        <v>0</v>
      </c>
      <c r="U906">
        <v>0</v>
      </c>
      <c r="V906" t="s">
        <v>6</v>
      </c>
      <c r="W906">
        <v>0</v>
      </c>
      <c r="X906">
        <v>0</v>
      </c>
      <c r="Y906" t="s">
        <v>7</v>
      </c>
      <c r="Z906">
        <v>0</v>
      </c>
      <c r="AA906">
        <v>0</v>
      </c>
      <c r="AB906" t="s">
        <v>8</v>
      </c>
      <c r="AC906">
        <v>0</v>
      </c>
      <c r="AD906">
        <v>0</v>
      </c>
      <c r="AE906" t="s">
        <v>9</v>
      </c>
      <c r="AF906">
        <v>32767</v>
      </c>
      <c r="AG906">
        <v>0</v>
      </c>
      <c r="AH906" t="s">
        <v>10</v>
      </c>
      <c r="AI906">
        <v>-32767</v>
      </c>
      <c r="AJ906">
        <v>0</v>
      </c>
      <c r="AK906" t="s">
        <v>11</v>
      </c>
      <c r="AL906">
        <v>0</v>
      </c>
      <c r="AM906">
        <v>0</v>
      </c>
    </row>
    <row r="907" spans="1:39" x14ac:dyDescent="0.25">
      <c r="A907" t="s">
        <v>131</v>
      </c>
      <c r="B907">
        <v>6</v>
      </c>
      <c r="C907">
        <v>150</v>
      </c>
      <c r="D907" t="s">
        <v>0</v>
      </c>
      <c r="E907">
        <v>0</v>
      </c>
      <c r="F907">
        <v>0</v>
      </c>
      <c r="G907" t="s">
        <v>1</v>
      </c>
      <c r="H907">
        <v>198.52087900000001</v>
      </c>
      <c r="I907">
        <v>0.29242200000000002</v>
      </c>
      <c r="J907" t="s">
        <v>2</v>
      </c>
      <c r="K907">
        <v>191.29538600000001</v>
      </c>
      <c r="L907">
        <v>4.5449999999999997E-2</v>
      </c>
      <c r="M907" t="s">
        <v>3</v>
      </c>
      <c r="N907">
        <v>129.29194799999999</v>
      </c>
      <c r="O907">
        <v>2.1233999999999999E-2</v>
      </c>
      <c r="P907" t="s">
        <v>4</v>
      </c>
      <c r="Q907">
        <v>0</v>
      </c>
      <c r="R907">
        <v>0</v>
      </c>
      <c r="S907" t="s">
        <v>5</v>
      </c>
      <c r="T907">
        <v>0</v>
      </c>
      <c r="U907">
        <v>0</v>
      </c>
      <c r="V907" t="s">
        <v>6</v>
      </c>
      <c r="W907">
        <v>0</v>
      </c>
      <c r="X907">
        <v>0</v>
      </c>
      <c r="Y907" t="s">
        <v>7</v>
      </c>
      <c r="Z907">
        <v>0</v>
      </c>
      <c r="AA907">
        <v>0</v>
      </c>
      <c r="AB907" t="s">
        <v>8</v>
      </c>
      <c r="AC907">
        <v>0</v>
      </c>
      <c r="AD907">
        <v>0</v>
      </c>
      <c r="AE907" t="s">
        <v>9</v>
      </c>
      <c r="AF907">
        <v>32767</v>
      </c>
      <c r="AG907">
        <v>0</v>
      </c>
      <c r="AH907" t="s">
        <v>10</v>
      </c>
      <c r="AI907">
        <v>-32767</v>
      </c>
      <c r="AJ907">
        <v>0</v>
      </c>
      <c r="AK907" t="s">
        <v>11</v>
      </c>
      <c r="AL907">
        <v>0</v>
      </c>
      <c r="AM907">
        <v>0</v>
      </c>
    </row>
    <row r="908" spans="1:39" x14ac:dyDescent="0.25">
      <c r="A908" t="s">
        <v>131</v>
      </c>
      <c r="B908">
        <v>7</v>
      </c>
      <c r="C908">
        <v>175</v>
      </c>
      <c r="D908" t="s">
        <v>0</v>
      </c>
      <c r="E908">
        <v>0</v>
      </c>
      <c r="F908">
        <v>0</v>
      </c>
      <c r="G908" t="s">
        <v>1</v>
      </c>
      <c r="H908">
        <v>231.671583</v>
      </c>
      <c r="I908">
        <v>0.64410400000000001</v>
      </c>
      <c r="J908" t="s">
        <v>2</v>
      </c>
      <c r="K908">
        <v>223.199275</v>
      </c>
      <c r="L908">
        <v>6.7556000000000005E-2</v>
      </c>
      <c r="M908" t="s">
        <v>3</v>
      </c>
      <c r="N908">
        <v>150.84141399999999</v>
      </c>
      <c r="O908">
        <v>2.7956999999999999E-2</v>
      </c>
      <c r="P908" t="s">
        <v>4</v>
      </c>
      <c r="Q908">
        <v>0</v>
      </c>
      <c r="R908">
        <v>0</v>
      </c>
      <c r="S908" t="s">
        <v>5</v>
      </c>
      <c r="T908">
        <v>0</v>
      </c>
      <c r="U908">
        <v>0</v>
      </c>
      <c r="V908" t="s">
        <v>6</v>
      </c>
      <c r="W908">
        <v>0</v>
      </c>
      <c r="X908">
        <v>0</v>
      </c>
      <c r="Y908" t="s">
        <v>7</v>
      </c>
      <c r="Z908">
        <v>0</v>
      </c>
      <c r="AA908">
        <v>0</v>
      </c>
      <c r="AB908" t="s">
        <v>8</v>
      </c>
      <c r="AC908">
        <v>0</v>
      </c>
      <c r="AD908">
        <v>0</v>
      </c>
      <c r="AE908" t="s">
        <v>9</v>
      </c>
      <c r="AF908">
        <v>32767</v>
      </c>
      <c r="AG908">
        <v>0</v>
      </c>
      <c r="AH908" t="s">
        <v>10</v>
      </c>
      <c r="AI908">
        <v>-32767</v>
      </c>
      <c r="AJ908">
        <v>0</v>
      </c>
      <c r="AK908" t="s">
        <v>11</v>
      </c>
      <c r="AL908">
        <v>0</v>
      </c>
      <c r="AM908">
        <v>0</v>
      </c>
    </row>
    <row r="909" spans="1:39" x14ac:dyDescent="0.25">
      <c r="A909" t="s">
        <v>131</v>
      </c>
      <c r="B909">
        <v>8</v>
      </c>
      <c r="C909">
        <v>200</v>
      </c>
      <c r="D909" t="s">
        <v>0</v>
      </c>
      <c r="E909">
        <v>0</v>
      </c>
      <c r="F909">
        <v>0</v>
      </c>
      <c r="G909" t="s">
        <v>1</v>
      </c>
      <c r="H909">
        <v>264.774922</v>
      </c>
      <c r="I909">
        <v>0.80272100000000002</v>
      </c>
      <c r="J909" t="s">
        <v>2</v>
      </c>
      <c r="K909">
        <v>255.090822</v>
      </c>
      <c r="L909">
        <v>8.2896999999999998E-2</v>
      </c>
      <c r="M909" t="s">
        <v>3</v>
      </c>
      <c r="N909">
        <v>172.39157499999999</v>
      </c>
      <c r="O909">
        <v>3.517E-2</v>
      </c>
      <c r="P909" t="s">
        <v>4</v>
      </c>
      <c r="Q909">
        <v>0</v>
      </c>
      <c r="R909">
        <v>0</v>
      </c>
      <c r="S909" t="s">
        <v>5</v>
      </c>
      <c r="T909">
        <v>0</v>
      </c>
      <c r="U909">
        <v>0</v>
      </c>
      <c r="V909" t="s">
        <v>6</v>
      </c>
      <c r="W909">
        <v>0</v>
      </c>
      <c r="X909">
        <v>0</v>
      </c>
      <c r="Y909" t="s">
        <v>7</v>
      </c>
      <c r="Z909">
        <v>0</v>
      </c>
      <c r="AA909">
        <v>0</v>
      </c>
      <c r="AB909" t="s">
        <v>8</v>
      </c>
      <c r="AC909">
        <v>0</v>
      </c>
      <c r="AD909">
        <v>0</v>
      </c>
      <c r="AE909" t="s">
        <v>9</v>
      </c>
      <c r="AF909">
        <v>32767</v>
      </c>
      <c r="AG909">
        <v>0</v>
      </c>
      <c r="AH909" t="s">
        <v>10</v>
      </c>
      <c r="AI909">
        <v>-32767</v>
      </c>
      <c r="AJ909">
        <v>0</v>
      </c>
      <c r="AK909" t="s">
        <v>11</v>
      </c>
      <c r="AL909">
        <v>0</v>
      </c>
      <c r="AM909">
        <v>0</v>
      </c>
    </row>
    <row r="910" spans="1:39" x14ac:dyDescent="0.25">
      <c r="A910" t="s">
        <v>131</v>
      </c>
      <c r="B910">
        <v>9</v>
      </c>
      <c r="C910">
        <v>225</v>
      </c>
      <c r="D910" t="s">
        <v>0</v>
      </c>
      <c r="E910">
        <v>0</v>
      </c>
      <c r="F910">
        <v>0</v>
      </c>
      <c r="G910" t="s">
        <v>1</v>
      </c>
      <c r="H910">
        <v>297.860502</v>
      </c>
      <c r="I910">
        <v>0.91732000000000002</v>
      </c>
      <c r="J910" t="s">
        <v>2</v>
      </c>
      <c r="K910">
        <v>286.98504000000003</v>
      </c>
      <c r="L910">
        <v>0.10105</v>
      </c>
      <c r="M910" t="s">
        <v>3</v>
      </c>
      <c r="N910">
        <v>193.94160400000001</v>
      </c>
      <c r="O910">
        <v>4.3359000000000002E-2</v>
      </c>
      <c r="P910" t="s">
        <v>4</v>
      </c>
      <c r="Q910">
        <v>0</v>
      </c>
      <c r="R910">
        <v>0</v>
      </c>
      <c r="S910" t="s">
        <v>5</v>
      </c>
      <c r="T910">
        <v>0</v>
      </c>
      <c r="U910">
        <v>0</v>
      </c>
      <c r="V910" t="s">
        <v>6</v>
      </c>
      <c r="W910">
        <v>0</v>
      </c>
      <c r="X910">
        <v>0</v>
      </c>
      <c r="Y910" t="s">
        <v>7</v>
      </c>
      <c r="Z910">
        <v>0</v>
      </c>
      <c r="AA910">
        <v>0</v>
      </c>
      <c r="AB910" t="s">
        <v>8</v>
      </c>
      <c r="AC910">
        <v>0</v>
      </c>
      <c r="AD910">
        <v>0</v>
      </c>
      <c r="AE910" t="s">
        <v>9</v>
      </c>
      <c r="AF910">
        <v>32767</v>
      </c>
      <c r="AG910">
        <v>0</v>
      </c>
      <c r="AH910" t="s">
        <v>10</v>
      </c>
      <c r="AI910">
        <v>-32767</v>
      </c>
      <c r="AJ910">
        <v>0</v>
      </c>
      <c r="AK910" t="s">
        <v>11</v>
      </c>
      <c r="AL910">
        <v>0</v>
      </c>
      <c r="AM910">
        <v>0</v>
      </c>
    </row>
    <row r="911" spans="1:39" x14ac:dyDescent="0.25">
      <c r="A911" t="s">
        <v>131</v>
      </c>
      <c r="B911">
        <v>10</v>
      </c>
      <c r="C911">
        <v>250</v>
      </c>
      <c r="D911" t="s">
        <v>0</v>
      </c>
      <c r="E911">
        <v>0</v>
      </c>
      <c r="F911">
        <v>0</v>
      </c>
      <c r="G911" t="s">
        <v>1</v>
      </c>
      <c r="H911">
        <v>330.95737800000001</v>
      </c>
      <c r="I911">
        <v>1.108587</v>
      </c>
      <c r="J911" t="s">
        <v>2</v>
      </c>
      <c r="K911">
        <v>318.88074599999999</v>
      </c>
      <c r="L911">
        <v>0.122345</v>
      </c>
      <c r="M911" t="s">
        <v>3</v>
      </c>
      <c r="N911">
        <v>215.49218400000001</v>
      </c>
      <c r="O911">
        <v>5.2590999999999999E-2</v>
      </c>
      <c r="P911" t="s">
        <v>4</v>
      </c>
      <c r="Q911">
        <v>0</v>
      </c>
      <c r="R911">
        <v>0</v>
      </c>
      <c r="S911" t="s">
        <v>5</v>
      </c>
      <c r="T911">
        <v>0</v>
      </c>
      <c r="U911">
        <v>0</v>
      </c>
      <c r="V911" t="s">
        <v>6</v>
      </c>
      <c r="W911">
        <v>0</v>
      </c>
      <c r="X911">
        <v>0</v>
      </c>
      <c r="Y911" t="s">
        <v>7</v>
      </c>
      <c r="Z911">
        <v>0</v>
      </c>
      <c r="AA911">
        <v>0</v>
      </c>
      <c r="AB911" t="s">
        <v>8</v>
      </c>
      <c r="AC911">
        <v>0</v>
      </c>
      <c r="AD911">
        <v>0</v>
      </c>
      <c r="AE911" t="s">
        <v>9</v>
      </c>
      <c r="AF911">
        <v>32767</v>
      </c>
      <c r="AG911">
        <v>0</v>
      </c>
      <c r="AH911" t="s">
        <v>10</v>
      </c>
      <c r="AI911">
        <v>-32767</v>
      </c>
      <c r="AJ911">
        <v>0</v>
      </c>
      <c r="AK911" t="s">
        <v>11</v>
      </c>
      <c r="AL911">
        <v>0</v>
      </c>
      <c r="AM911">
        <v>0</v>
      </c>
    </row>
    <row r="912" spans="1:39" x14ac:dyDescent="0.25">
      <c r="A912" t="s">
        <v>131</v>
      </c>
      <c r="B912">
        <v>11</v>
      </c>
      <c r="C912">
        <v>275</v>
      </c>
      <c r="D912" t="s">
        <v>0</v>
      </c>
      <c r="E912">
        <v>0</v>
      </c>
      <c r="F912">
        <v>0</v>
      </c>
      <c r="G912" t="s">
        <v>1</v>
      </c>
      <c r="H912">
        <v>364.06201499999997</v>
      </c>
      <c r="I912">
        <v>1.2088840000000001</v>
      </c>
      <c r="J912" t="s">
        <v>2</v>
      </c>
      <c r="K912">
        <v>350.77670799999999</v>
      </c>
      <c r="L912">
        <v>0.14404700000000001</v>
      </c>
      <c r="M912" t="s">
        <v>3</v>
      </c>
      <c r="N912">
        <v>237.04238900000001</v>
      </c>
      <c r="O912">
        <v>6.2895000000000006E-2</v>
      </c>
      <c r="P912" t="s">
        <v>4</v>
      </c>
      <c r="Q912">
        <v>0</v>
      </c>
      <c r="R912">
        <v>0</v>
      </c>
      <c r="S912" t="s">
        <v>5</v>
      </c>
      <c r="T912">
        <v>0</v>
      </c>
      <c r="U912">
        <v>0</v>
      </c>
      <c r="V912" t="s">
        <v>6</v>
      </c>
      <c r="W912">
        <v>0</v>
      </c>
      <c r="X912">
        <v>0</v>
      </c>
      <c r="Y912" t="s">
        <v>7</v>
      </c>
      <c r="Z912">
        <v>0</v>
      </c>
      <c r="AA912">
        <v>0</v>
      </c>
      <c r="AB912" t="s">
        <v>8</v>
      </c>
      <c r="AC912">
        <v>0</v>
      </c>
      <c r="AD912">
        <v>0</v>
      </c>
      <c r="AE912" t="s">
        <v>9</v>
      </c>
      <c r="AF912">
        <v>32767</v>
      </c>
      <c r="AG912">
        <v>0</v>
      </c>
      <c r="AH912" t="s">
        <v>10</v>
      </c>
      <c r="AI912">
        <v>-32767</v>
      </c>
      <c r="AJ912">
        <v>0</v>
      </c>
      <c r="AK912" t="s">
        <v>11</v>
      </c>
      <c r="AL912">
        <v>0</v>
      </c>
      <c r="AM912">
        <v>0</v>
      </c>
    </row>
    <row r="913" spans="1:39" x14ac:dyDescent="0.25">
      <c r="A913" t="s">
        <v>131</v>
      </c>
      <c r="B913">
        <v>12</v>
      </c>
      <c r="C913">
        <v>300</v>
      </c>
      <c r="D913" t="s">
        <v>0</v>
      </c>
      <c r="E913">
        <v>0</v>
      </c>
      <c r="F913">
        <v>0</v>
      </c>
      <c r="G913" t="s">
        <v>1</v>
      </c>
      <c r="H913">
        <v>397.14506</v>
      </c>
      <c r="I913">
        <v>1.2869930000000001</v>
      </c>
      <c r="J913" t="s">
        <v>2</v>
      </c>
      <c r="K913">
        <v>382.67506800000001</v>
      </c>
      <c r="L913">
        <v>0.168876</v>
      </c>
      <c r="M913" t="s">
        <v>3</v>
      </c>
      <c r="N913">
        <v>258.59200299999998</v>
      </c>
      <c r="O913">
        <v>7.4104000000000003E-2</v>
      </c>
      <c r="P913" t="s">
        <v>4</v>
      </c>
      <c r="Q913">
        <v>0</v>
      </c>
      <c r="R913">
        <v>0</v>
      </c>
      <c r="S913" t="s">
        <v>5</v>
      </c>
      <c r="T913">
        <v>0</v>
      </c>
      <c r="U913">
        <v>0</v>
      </c>
      <c r="V913" t="s">
        <v>6</v>
      </c>
      <c r="W913">
        <v>0</v>
      </c>
      <c r="X913">
        <v>0</v>
      </c>
      <c r="Y913" t="s">
        <v>7</v>
      </c>
      <c r="Z913">
        <v>0</v>
      </c>
      <c r="AA913">
        <v>0</v>
      </c>
      <c r="AB913" t="s">
        <v>8</v>
      </c>
      <c r="AC913">
        <v>0</v>
      </c>
      <c r="AD913">
        <v>0</v>
      </c>
      <c r="AE913" t="s">
        <v>9</v>
      </c>
      <c r="AF913">
        <v>32767</v>
      </c>
      <c r="AG913">
        <v>0</v>
      </c>
      <c r="AH913" t="s">
        <v>10</v>
      </c>
      <c r="AI913">
        <v>-32767</v>
      </c>
      <c r="AJ913">
        <v>0</v>
      </c>
      <c r="AK913" t="s">
        <v>11</v>
      </c>
      <c r="AL913">
        <v>0</v>
      </c>
      <c r="AM913">
        <v>0</v>
      </c>
    </row>
    <row r="914" spans="1:39" x14ac:dyDescent="0.25">
      <c r="A914" t="s">
        <v>131</v>
      </c>
      <c r="B914">
        <v>13</v>
      </c>
      <c r="C914">
        <v>325</v>
      </c>
      <c r="D914" t="s">
        <v>0</v>
      </c>
      <c r="E914">
        <v>0</v>
      </c>
      <c r="F914">
        <v>0</v>
      </c>
      <c r="G914" t="s">
        <v>1</v>
      </c>
      <c r="H914">
        <v>430.26042200000001</v>
      </c>
      <c r="I914">
        <v>1.3646020000000001</v>
      </c>
      <c r="J914" t="s">
        <v>2</v>
      </c>
      <c r="K914">
        <v>414.57678499999997</v>
      </c>
      <c r="L914">
        <v>0.19511899999999999</v>
      </c>
      <c r="M914" t="s">
        <v>3</v>
      </c>
      <c r="N914">
        <v>280.14179100000001</v>
      </c>
      <c r="O914">
        <v>8.6266999999999996E-2</v>
      </c>
      <c r="P914" t="s">
        <v>4</v>
      </c>
      <c r="Q914">
        <v>0</v>
      </c>
      <c r="R914">
        <v>0</v>
      </c>
      <c r="S914" t="s">
        <v>5</v>
      </c>
      <c r="T914">
        <v>0</v>
      </c>
      <c r="U914">
        <v>0</v>
      </c>
      <c r="V914" t="s">
        <v>6</v>
      </c>
      <c r="W914">
        <v>0</v>
      </c>
      <c r="X914">
        <v>0</v>
      </c>
      <c r="Y914" t="s">
        <v>7</v>
      </c>
      <c r="Z914">
        <v>0</v>
      </c>
      <c r="AA914">
        <v>0</v>
      </c>
      <c r="AB914" t="s">
        <v>8</v>
      </c>
      <c r="AC914">
        <v>0</v>
      </c>
      <c r="AD914">
        <v>0</v>
      </c>
      <c r="AE914" t="s">
        <v>9</v>
      </c>
      <c r="AF914">
        <v>32767</v>
      </c>
      <c r="AG914">
        <v>0</v>
      </c>
      <c r="AH914" t="s">
        <v>10</v>
      </c>
      <c r="AI914">
        <v>-32767</v>
      </c>
      <c r="AJ914">
        <v>0</v>
      </c>
      <c r="AK914" t="s">
        <v>11</v>
      </c>
      <c r="AL914">
        <v>0</v>
      </c>
      <c r="AM914">
        <v>0</v>
      </c>
    </row>
    <row r="915" spans="1:39" x14ac:dyDescent="0.25">
      <c r="A915" t="s">
        <v>131</v>
      </c>
      <c r="B915">
        <v>14</v>
      </c>
      <c r="C915">
        <v>350</v>
      </c>
      <c r="D915" t="s">
        <v>0</v>
      </c>
      <c r="E915">
        <v>0</v>
      </c>
      <c r="F915">
        <v>0</v>
      </c>
      <c r="G915" t="s">
        <v>1</v>
      </c>
      <c r="H915">
        <v>463.36367100000001</v>
      </c>
      <c r="I915">
        <v>1.448402</v>
      </c>
      <c r="J915" t="s">
        <v>2</v>
      </c>
      <c r="K915">
        <v>446.48041999999998</v>
      </c>
      <c r="L915">
        <v>0.22420000000000001</v>
      </c>
      <c r="M915" t="s">
        <v>3</v>
      </c>
      <c r="N915">
        <v>301.69224700000001</v>
      </c>
      <c r="O915">
        <v>9.8988000000000007E-2</v>
      </c>
      <c r="P915" t="s">
        <v>4</v>
      </c>
      <c r="Q915">
        <v>0</v>
      </c>
      <c r="R915">
        <v>0</v>
      </c>
      <c r="S915" t="s">
        <v>5</v>
      </c>
      <c r="T915">
        <v>0</v>
      </c>
      <c r="U915">
        <v>0</v>
      </c>
      <c r="V915" t="s">
        <v>6</v>
      </c>
      <c r="W915">
        <v>0</v>
      </c>
      <c r="X915">
        <v>0</v>
      </c>
      <c r="Y915" t="s">
        <v>7</v>
      </c>
      <c r="Z915">
        <v>0</v>
      </c>
      <c r="AA915">
        <v>0</v>
      </c>
      <c r="AB915" t="s">
        <v>8</v>
      </c>
      <c r="AC915">
        <v>0</v>
      </c>
      <c r="AD915">
        <v>0</v>
      </c>
      <c r="AE915" t="s">
        <v>9</v>
      </c>
      <c r="AF915">
        <v>32767</v>
      </c>
      <c r="AG915">
        <v>0</v>
      </c>
      <c r="AH915" t="s">
        <v>10</v>
      </c>
      <c r="AI915">
        <v>-32767</v>
      </c>
      <c r="AJ915">
        <v>0</v>
      </c>
      <c r="AK915" t="s">
        <v>11</v>
      </c>
      <c r="AL915">
        <v>0</v>
      </c>
      <c r="AM915">
        <v>0</v>
      </c>
    </row>
    <row r="916" spans="1:39" x14ac:dyDescent="0.25">
      <c r="A916" t="s">
        <v>131</v>
      </c>
      <c r="B916">
        <v>15</v>
      </c>
      <c r="C916">
        <v>375</v>
      </c>
      <c r="D916" t="s">
        <v>0</v>
      </c>
      <c r="E916">
        <v>0</v>
      </c>
      <c r="F916">
        <v>0</v>
      </c>
      <c r="G916" t="s">
        <v>1</v>
      </c>
      <c r="H916">
        <v>496.49234000000001</v>
      </c>
      <c r="I916">
        <v>1.7063569999999999</v>
      </c>
      <c r="J916" t="s">
        <v>2</v>
      </c>
      <c r="K916">
        <v>478.38762300000002</v>
      </c>
      <c r="L916">
        <v>0.25981599999999999</v>
      </c>
      <c r="M916" t="s">
        <v>3</v>
      </c>
      <c r="N916">
        <v>323.24275299999999</v>
      </c>
      <c r="O916">
        <v>0.112939</v>
      </c>
      <c r="P916" t="s">
        <v>4</v>
      </c>
      <c r="Q916">
        <v>0</v>
      </c>
      <c r="R916">
        <v>0</v>
      </c>
      <c r="S916" t="s">
        <v>5</v>
      </c>
      <c r="T916">
        <v>0</v>
      </c>
      <c r="U916">
        <v>0</v>
      </c>
      <c r="V916" t="s">
        <v>6</v>
      </c>
      <c r="W916">
        <v>0</v>
      </c>
      <c r="X916">
        <v>0</v>
      </c>
      <c r="Y916" t="s">
        <v>7</v>
      </c>
      <c r="Z916">
        <v>0</v>
      </c>
      <c r="AA916">
        <v>0</v>
      </c>
      <c r="AB916" t="s">
        <v>8</v>
      </c>
      <c r="AC916">
        <v>0</v>
      </c>
      <c r="AD916">
        <v>0</v>
      </c>
      <c r="AE916" t="s">
        <v>9</v>
      </c>
      <c r="AF916">
        <v>32767</v>
      </c>
      <c r="AG916">
        <v>0</v>
      </c>
      <c r="AH916" t="s">
        <v>10</v>
      </c>
      <c r="AI916">
        <v>-32767</v>
      </c>
      <c r="AJ916">
        <v>0</v>
      </c>
      <c r="AK916" t="s">
        <v>11</v>
      </c>
      <c r="AL916">
        <v>0</v>
      </c>
      <c r="AM916">
        <v>0</v>
      </c>
    </row>
    <row r="917" spans="1:39" x14ac:dyDescent="0.25">
      <c r="A917" t="s">
        <v>131</v>
      </c>
      <c r="B917">
        <v>16</v>
      </c>
      <c r="C917">
        <v>400</v>
      </c>
      <c r="D917" t="s">
        <v>0</v>
      </c>
      <c r="E917">
        <v>0</v>
      </c>
      <c r="F917">
        <v>0</v>
      </c>
      <c r="G917" t="s">
        <v>1</v>
      </c>
      <c r="H917">
        <v>529.60222299999998</v>
      </c>
      <c r="I917">
        <v>1.797188</v>
      </c>
      <c r="J917" t="s">
        <v>2</v>
      </c>
      <c r="K917">
        <v>510.29068100000001</v>
      </c>
      <c r="L917">
        <v>0.29347099999999998</v>
      </c>
      <c r="M917" t="s">
        <v>3</v>
      </c>
      <c r="N917">
        <v>344.79329999999999</v>
      </c>
      <c r="O917">
        <v>0.12818299999999999</v>
      </c>
      <c r="P917" t="s">
        <v>4</v>
      </c>
      <c r="Q917">
        <v>0</v>
      </c>
      <c r="R917">
        <v>0</v>
      </c>
      <c r="S917" t="s">
        <v>5</v>
      </c>
      <c r="T917">
        <v>0</v>
      </c>
      <c r="U917">
        <v>0</v>
      </c>
      <c r="V917" t="s">
        <v>6</v>
      </c>
      <c r="W917">
        <v>0</v>
      </c>
      <c r="X917">
        <v>0</v>
      </c>
      <c r="Y917" t="s">
        <v>7</v>
      </c>
      <c r="Z917">
        <v>0</v>
      </c>
      <c r="AA917">
        <v>0</v>
      </c>
      <c r="AB917" t="s">
        <v>8</v>
      </c>
      <c r="AC917">
        <v>0</v>
      </c>
      <c r="AD917">
        <v>0</v>
      </c>
      <c r="AE917" t="s">
        <v>9</v>
      </c>
      <c r="AF917">
        <v>32767</v>
      </c>
      <c r="AG917">
        <v>0</v>
      </c>
      <c r="AH917" t="s">
        <v>10</v>
      </c>
      <c r="AI917">
        <v>-32767</v>
      </c>
      <c r="AJ917">
        <v>0</v>
      </c>
      <c r="AK917" t="s">
        <v>11</v>
      </c>
      <c r="AL917">
        <v>0</v>
      </c>
      <c r="AM917">
        <v>0</v>
      </c>
    </row>
    <row r="918" spans="1:39" x14ac:dyDescent="0.25">
      <c r="A918" t="s">
        <v>131</v>
      </c>
      <c r="B918">
        <v>17</v>
      </c>
      <c r="C918">
        <v>425</v>
      </c>
      <c r="D918" t="s">
        <v>0</v>
      </c>
      <c r="E918">
        <v>0</v>
      </c>
      <c r="F918">
        <v>0</v>
      </c>
      <c r="G918" t="s">
        <v>1</v>
      </c>
      <c r="H918">
        <v>562.712399</v>
      </c>
      <c r="I918">
        <v>1.975611</v>
      </c>
      <c r="J918" t="s">
        <v>2</v>
      </c>
      <c r="K918">
        <v>542.19727399999999</v>
      </c>
      <c r="L918">
        <v>0.33066499999999999</v>
      </c>
      <c r="M918" t="s">
        <v>3</v>
      </c>
      <c r="N918">
        <v>366.34401200000002</v>
      </c>
      <c r="O918">
        <v>0.14366899999999999</v>
      </c>
      <c r="P918" t="s">
        <v>4</v>
      </c>
      <c r="Q918">
        <v>0</v>
      </c>
      <c r="R918">
        <v>0</v>
      </c>
      <c r="S918" t="s">
        <v>5</v>
      </c>
      <c r="T918">
        <v>0</v>
      </c>
      <c r="U918">
        <v>0</v>
      </c>
      <c r="V918" t="s">
        <v>6</v>
      </c>
      <c r="W918">
        <v>0</v>
      </c>
      <c r="X918">
        <v>0</v>
      </c>
      <c r="Y918" t="s">
        <v>7</v>
      </c>
      <c r="Z918">
        <v>0</v>
      </c>
      <c r="AA918">
        <v>0</v>
      </c>
      <c r="AB918" t="s">
        <v>8</v>
      </c>
      <c r="AC918">
        <v>0</v>
      </c>
      <c r="AD918">
        <v>0</v>
      </c>
      <c r="AE918" t="s">
        <v>9</v>
      </c>
      <c r="AF918">
        <v>32767</v>
      </c>
      <c r="AG918">
        <v>0</v>
      </c>
      <c r="AH918" t="s">
        <v>10</v>
      </c>
      <c r="AI918">
        <v>-32767</v>
      </c>
      <c r="AJ918">
        <v>0</v>
      </c>
      <c r="AK918" t="s">
        <v>11</v>
      </c>
      <c r="AL918">
        <v>0</v>
      </c>
      <c r="AM918">
        <v>0</v>
      </c>
    </row>
    <row r="919" spans="1:39" x14ac:dyDescent="0.25">
      <c r="A919" t="s">
        <v>131</v>
      </c>
      <c r="B919">
        <v>18</v>
      </c>
      <c r="C919">
        <v>450</v>
      </c>
      <c r="D919" t="s">
        <v>0</v>
      </c>
      <c r="E919">
        <v>0</v>
      </c>
      <c r="F919">
        <v>0</v>
      </c>
      <c r="G919" t="s">
        <v>1</v>
      </c>
      <c r="H919">
        <v>595.81463900000006</v>
      </c>
      <c r="I919">
        <v>2.1112190000000002</v>
      </c>
      <c r="J919" t="s">
        <v>2</v>
      </c>
      <c r="K919">
        <v>574.10285799999997</v>
      </c>
      <c r="L919">
        <v>0.36840099999999998</v>
      </c>
      <c r="M919" t="s">
        <v>3</v>
      </c>
      <c r="N919">
        <v>387.89429999999999</v>
      </c>
      <c r="O919">
        <v>0.160577</v>
      </c>
      <c r="P919" t="s">
        <v>4</v>
      </c>
      <c r="Q919">
        <v>0</v>
      </c>
      <c r="R919">
        <v>0</v>
      </c>
      <c r="S919" t="s">
        <v>5</v>
      </c>
      <c r="T919">
        <v>0</v>
      </c>
      <c r="U919">
        <v>0</v>
      </c>
      <c r="V919" t="s">
        <v>6</v>
      </c>
      <c r="W919">
        <v>0</v>
      </c>
      <c r="X919">
        <v>0</v>
      </c>
      <c r="Y919" t="s">
        <v>7</v>
      </c>
      <c r="Z919">
        <v>0</v>
      </c>
      <c r="AA919">
        <v>0</v>
      </c>
      <c r="AB919" t="s">
        <v>8</v>
      </c>
      <c r="AC919">
        <v>0</v>
      </c>
      <c r="AD919">
        <v>0</v>
      </c>
      <c r="AE919" t="s">
        <v>9</v>
      </c>
      <c r="AF919">
        <v>32767</v>
      </c>
      <c r="AG919">
        <v>0</v>
      </c>
      <c r="AH919" t="s">
        <v>10</v>
      </c>
      <c r="AI919">
        <v>-32767</v>
      </c>
      <c r="AJ919">
        <v>0</v>
      </c>
      <c r="AK919" t="s">
        <v>11</v>
      </c>
      <c r="AL919">
        <v>0</v>
      </c>
      <c r="AM919">
        <v>0</v>
      </c>
    </row>
    <row r="920" spans="1:39" x14ac:dyDescent="0.25">
      <c r="A920" t="s">
        <v>131</v>
      </c>
      <c r="B920">
        <v>19</v>
      </c>
      <c r="C920">
        <v>475</v>
      </c>
      <c r="D920" t="s">
        <v>0</v>
      </c>
      <c r="E920">
        <v>0</v>
      </c>
      <c r="F920">
        <v>0</v>
      </c>
      <c r="G920" t="s">
        <v>1</v>
      </c>
      <c r="H920">
        <v>629.01713500000005</v>
      </c>
      <c r="I920">
        <v>2.4476610000000001</v>
      </c>
      <c r="J920" t="s">
        <v>2</v>
      </c>
      <c r="K920">
        <v>606.01137700000004</v>
      </c>
      <c r="L920">
        <v>0.40940199999999999</v>
      </c>
      <c r="M920" t="s">
        <v>3</v>
      </c>
      <c r="N920">
        <v>409.44446900000003</v>
      </c>
      <c r="O920">
        <v>0.17896400000000001</v>
      </c>
      <c r="P920" t="s">
        <v>4</v>
      </c>
      <c r="Q920">
        <v>0</v>
      </c>
      <c r="R920">
        <v>0</v>
      </c>
      <c r="S920" t="s">
        <v>5</v>
      </c>
      <c r="T920">
        <v>0</v>
      </c>
      <c r="U920">
        <v>0</v>
      </c>
      <c r="V920" t="s">
        <v>6</v>
      </c>
      <c r="W920">
        <v>0</v>
      </c>
      <c r="X920">
        <v>0</v>
      </c>
      <c r="Y920" t="s">
        <v>7</v>
      </c>
      <c r="Z920">
        <v>0</v>
      </c>
      <c r="AA920">
        <v>0</v>
      </c>
      <c r="AB920" t="s">
        <v>8</v>
      </c>
      <c r="AC920">
        <v>0</v>
      </c>
      <c r="AD920">
        <v>0</v>
      </c>
      <c r="AE920" t="s">
        <v>9</v>
      </c>
      <c r="AF920">
        <v>32767</v>
      </c>
      <c r="AG920">
        <v>0</v>
      </c>
      <c r="AH920" t="s">
        <v>10</v>
      </c>
      <c r="AI920">
        <v>-32767</v>
      </c>
      <c r="AJ920">
        <v>0</v>
      </c>
      <c r="AK920" t="s">
        <v>11</v>
      </c>
      <c r="AL920">
        <v>0</v>
      </c>
      <c r="AM920">
        <v>0</v>
      </c>
    </row>
    <row r="921" spans="1:39" x14ac:dyDescent="0.25">
      <c r="A921" t="s">
        <v>131</v>
      </c>
      <c r="B921">
        <v>20</v>
      </c>
      <c r="C921">
        <v>500</v>
      </c>
      <c r="D921" t="s">
        <v>0</v>
      </c>
      <c r="E921">
        <v>0</v>
      </c>
      <c r="F921">
        <v>0</v>
      </c>
      <c r="G921" t="s">
        <v>1</v>
      </c>
      <c r="H921">
        <v>662.11035400000003</v>
      </c>
      <c r="I921">
        <v>2.6295760000000001</v>
      </c>
      <c r="J921" t="s">
        <v>2</v>
      </c>
      <c r="K921">
        <v>637.92197599999997</v>
      </c>
      <c r="L921">
        <v>0.455486</v>
      </c>
      <c r="M921" t="s">
        <v>3</v>
      </c>
      <c r="N921">
        <v>430.99495000000002</v>
      </c>
      <c r="O921">
        <v>0.19825899999999999</v>
      </c>
      <c r="P921" t="s">
        <v>4</v>
      </c>
      <c r="Q921">
        <v>0</v>
      </c>
      <c r="R921">
        <v>0</v>
      </c>
      <c r="S921" t="s">
        <v>5</v>
      </c>
      <c r="T921">
        <v>0</v>
      </c>
      <c r="U921">
        <v>0</v>
      </c>
      <c r="V921" t="s">
        <v>6</v>
      </c>
      <c r="W921">
        <v>0</v>
      </c>
      <c r="X921">
        <v>0</v>
      </c>
      <c r="Y921" t="s">
        <v>7</v>
      </c>
      <c r="Z921">
        <v>0</v>
      </c>
      <c r="AA921">
        <v>0</v>
      </c>
      <c r="AB921" t="s">
        <v>8</v>
      </c>
      <c r="AC921">
        <v>0</v>
      </c>
      <c r="AD921">
        <v>0</v>
      </c>
      <c r="AE921" t="s">
        <v>9</v>
      </c>
      <c r="AF921">
        <v>32767</v>
      </c>
      <c r="AG921">
        <v>0</v>
      </c>
      <c r="AH921" t="s">
        <v>10</v>
      </c>
      <c r="AI921">
        <v>-32767</v>
      </c>
      <c r="AJ921">
        <v>0</v>
      </c>
      <c r="AK921" t="s">
        <v>11</v>
      </c>
      <c r="AL921">
        <v>0</v>
      </c>
      <c r="AM921">
        <v>0</v>
      </c>
    </row>
    <row r="922" spans="1:39" x14ac:dyDescent="0.25">
      <c r="A922" t="s">
        <v>132</v>
      </c>
      <c r="B922">
        <v>1</v>
      </c>
      <c r="C922">
        <v>25</v>
      </c>
      <c r="D922" t="s">
        <v>0</v>
      </c>
      <c r="E922">
        <v>0</v>
      </c>
      <c r="F922">
        <v>0</v>
      </c>
      <c r="G922" t="s">
        <v>1</v>
      </c>
      <c r="H922">
        <v>14.664068</v>
      </c>
      <c r="I922">
        <v>0.61465899999999996</v>
      </c>
      <c r="J922" t="s">
        <v>2</v>
      </c>
      <c r="K922">
        <v>14.697682</v>
      </c>
      <c r="L922">
        <v>0.61781699999999995</v>
      </c>
      <c r="M922" t="s">
        <v>3</v>
      </c>
      <c r="N922">
        <v>1.8872359999999999</v>
      </c>
      <c r="O922">
        <v>2.2655000000000002E-2</v>
      </c>
      <c r="P922" t="s">
        <v>4</v>
      </c>
      <c r="Q922">
        <v>8.3358000000000002E-2</v>
      </c>
      <c r="R922">
        <v>1.9629999999999999E-3</v>
      </c>
      <c r="S922" t="s">
        <v>5</v>
      </c>
      <c r="T922">
        <v>10.466362</v>
      </c>
      <c r="U922">
        <v>1.1191E-2</v>
      </c>
      <c r="V922" t="s">
        <v>6</v>
      </c>
      <c r="W922">
        <v>0.22878399999999999</v>
      </c>
      <c r="X922">
        <v>5.0210000000000003E-3</v>
      </c>
      <c r="Y922" t="s">
        <v>7</v>
      </c>
      <c r="Z922">
        <v>0</v>
      </c>
      <c r="AA922">
        <v>0</v>
      </c>
      <c r="AB922" t="s">
        <v>8</v>
      </c>
      <c r="AC922">
        <v>0</v>
      </c>
      <c r="AD922">
        <v>0</v>
      </c>
      <c r="AE922" t="s">
        <v>9</v>
      </c>
      <c r="AF922">
        <v>1.2329999999999999E-3</v>
      </c>
      <c r="AG922">
        <v>0</v>
      </c>
      <c r="AH922" t="s">
        <v>10</v>
      </c>
      <c r="AI922">
        <v>0.99598799999999998</v>
      </c>
      <c r="AJ922">
        <v>1.9999999999999999E-6</v>
      </c>
      <c r="AK922" t="s">
        <v>11</v>
      </c>
      <c r="AL922">
        <v>0</v>
      </c>
      <c r="AM922">
        <v>0</v>
      </c>
    </row>
    <row r="923" spans="1:39" x14ac:dyDescent="0.25">
      <c r="A923" t="s">
        <v>132</v>
      </c>
      <c r="B923">
        <v>2</v>
      </c>
      <c r="C923">
        <v>50</v>
      </c>
      <c r="D923" t="s">
        <v>0</v>
      </c>
      <c r="E923">
        <v>0</v>
      </c>
      <c r="F923">
        <v>0</v>
      </c>
      <c r="G923" t="s">
        <v>1</v>
      </c>
      <c r="H923">
        <v>29.351863999999999</v>
      </c>
      <c r="I923">
        <v>2.3727809999999998</v>
      </c>
      <c r="J923" t="s">
        <v>2</v>
      </c>
      <c r="K923">
        <v>29.3996</v>
      </c>
      <c r="L923">
        <v>2.3290069999999998</v>
      </c>
      <c r="M923" t="s">
        <v>3</v>
      </c>
      <c r="N923">
        <v>3.786006</v>
      </c>
      <c r="O923">
        <v>9.5561999999999994E-2</v>
      </c>
      <c r="P923" t="s">
        <v>4</v>
      </c>
      <c r="Q923">
        <v>0.16967399999999999</v>
      </c>
      <c r="R923">
        <v>4.9779999999999998E-3</v>
      </c>
      <c r="S923" t="s">
        <v>5</v>
      </c>
      <c r="T923">
        <v>20.911149999999999</v>
      </c>
      <c r="U923">
        <v>2.8992E-2</v>
      </c>
      <c r="V923" t="s">
        <v>6</v>
      </c>
      <c r="W923">
        <v>0.45383800000000002</v>
      </c>
      <c r="X923">
        <v>1.4929E-2</v>
      </c>
      <c r="Y923" t="s">
        <v>7</v>
      </c>
      <c r="Z923">
        <v>0</v>
      </c>
      <c r="AA923">
        <v>0</v>
      </c>
      <c r="AB923" t="s">
        <v>8</v>
      </c>
      <c r="AC923">
        <v>0</v>
      </c>
      <c r="AD923">
        <v>0</v>
      </c>
      <c r="AE923" t="s">
        <v>9</v>
      </c>
      <c r="AF923">
        <v>1.2310000000000001E-3</v>
      </c>
      <c r="AG923">
        <v>0</v>
      </c>
      <c r="AH923" t="s">
        <v>10</v>
      </c>
      <c r="AI923">
        <v>0.99652799999999997</v>
      </c>
      <c r="AJ923">
        <v>1.9999999999999999E-6</v>
      </c>
      <c r="AK923" t="s">
        <v>11</v>
      </c>
      <c r="AL923">
        <v>0</v>
      </c>
      <c r="AM923">
        <v>0</v>
      </c>
    </row>
    <row r="924" spans="1:39" x14ac:dyDescent="0.25">
      <c r="A924" t="s">
        <v>132</v>
      </c>
      <c r="B924">
        <v>3</v>
      </c>
      <c r="C924">
        <v>75</v>
      </c>
      <c r="D924" t="s">
        <v>0</v>
      </c>
      <c r="E924">
        <v>0</v>
      </c>
      <c r="F924">
        <v>0</v>
      </c>
      <c r="G924" t="s">
        <v>1</v>
      </c>
      <c r="H924">
        <v>44.130409999999998</v>
      </c>
      <c r="I924">
        <v>5.0355970000000001</v>
      </c>
      <c r="J924" t="s">
        <v>2</v>
      </c>
      <c r="K924">
        <v>44.189597999999997</v>
      </c>
      <c r="L924">
        <v>5.0101630000000004</v>
      </c>
      <c r="M924" t="s">
        <v>3</v>
      </c>
      <c r="N924">
        <v>5.7119</v>
      </c>
      <c r="O924">
        <v>0.35633799999999999</v>
      </c>
      <c r="P924" t="s">
        <v>4</v>
      </c>
      <c r="Q924">
        <v>0.267098</v>
      </c>
      <c r="R924">
        <v>8.7849999999999994E-3</v>
      </c>
      <c r="S924" t="s">
        <v>5</v>
      </c>
      <c r="T924">
        <v>31.374708999999999</v>
      </c>
      <c r="U924">
        <v>6.1150999999999997E-2</v>
      </c>
      <c r="V924" t="s">
        <v>6</v>
      </c>
      <c r="W924">
        <v>0.68103000000000002</v>
      </c>
      <c r="X924">
        <v>3.4855999999999998E-2</v>
      </c>
      <c r="Y924" t="s">
        <v>7</v>
      </c>
      <c r="Z924">
        <v>0</v>
      </c>
      <c r="AA924">
        <v>0</v>
      </c>
      <c r="AB924" t="s">
        <v>8</v>
      </c>
      <c r="AC924">
        <v>0</v>
      </c>
      <c r="AD924">
        <v>0</v>
      </c>
      <c r="AE924" t="s">
        <v>9</v>
      </c>
      <c r="AF924">
        <v>1.23E-3</v>
      </c>
      <c r="AG924">
        <v>0</v>
      </c>
      <c r="AH924" t="s">
        <v>10</v>
      </c>
      <c r="AI924">
        <v>0.997058</v>
      </c>
      <c r="AJ924">
        <v>3.0000000000000001E-6</v>
      </c>
      <c r="AK924" t="s">
        <v>11</v>
      </c>
      <c r="AL924">
        <v>0</v>
      </c>
      <c r="AM924">
        <v>0</v>
      </c>
    </row>
    <row r="925" spans="1:39" x14ac:dyDescent="0.25">
      <c r="A925" t="s">
        <v>132</v>
      </c>
      <c r="B925">
        <v>4</v>
      </c>
      <c r="C925">
        <v>100</v>
      </c>
      <c r="D925" t="s">
        <v>0</v>
      </c>
      <c r="E925">
        <v>0</v>
      </c>
      <c r="F925">
        <v>0</v>
      </c>
      <c r="G925" t="s">
        <v>1</v>
      </c>
      <c r="H925">
        <v>58.783352999999998</v>
      </c>
      <c r="I925">
        <v>7.4576789999999997</v>
      </c>
      <c r="J925" t="s">
        <v>2</v>
      </c>
      <c r="K925">
        <v>58.844558999999997</v>
      </c>
      <c r="L925">
        <v>7.3631989999999998</v>
      </c>
      <c r="M925" t="s">
        <v>3</v>
      </c>
      <c r="N925">
        <v>7.5814510000000004</v>
      </c>
      <c r="O925">
        <v>0.52116300000000004</v>
      </c>
      <c r="P925" t="s">
        <v>4</v>
      </c>
      <c r="Q925">
        <v>0.35575000000000001</v>
      </c>
      <c r="R925">
        <v>1.3166000000000001E-2</v>
      </c>
      <c r="S925" t="s">
        <v>5</v>
      </c>
      <c r="T925">
        <v>41.829898</v>
      </c>
      <c r="U925">
        <v>0.105367</v>
      </c>
      <c r="V925" t="s">
        <v>6</v>
      </c>
      <c r="W925">
        <v>0.90504200000000001</v>
      </c>
      <c r="X925">
        <v>5.8020000000000002E-2</v>
      </c>
      <c r="Y925" t="s">
        <v>7</v>
      </c>
      <c r="Z925">
        <v>0</v>
      </c>
      <c r="AA925">
        <v>0</v>
      </c>
      <c r="AB925" t="s">
        <v>8</v>
      </c>
      <c r="AC925">
        <v>0</v>
      </c>
      <c r="AD925">
        <v>0</v>
      </c>
      <c r="AE925" t="s">
        <v>9</v>
      </c>
      <c r="AF925">
        <v>1.23E-3</v>
      </c>
      <c r="AG925">
        <v>0</v>
      </c>
      <c r="AH925" t="s">
        <v>10</v>
      </c>
      <c r="AI925">
        <v>0.99750399999999995</v>
      </c>
      <c r="AJ925">
        <v>3.0000000000000001E-6</v>
      </c>
      <c r="AK925" t="s">
        <v>11</v>
      </c>
      <c r="AL925">
        <v>0</v>
      </c>
      <c r="AM925">
        <v>0</v>
      </c>
    </row>
    <row r="926" spans="1:39" x14ac:dyDescent="0.25">
      <c r="A926" t="s">
        <v>132</v>
      </c>
      <c r="B926">
        <v>5</v>
      </c>
      <c r="C926">
        <v>125</v>
      </c>
      <c r="D926" t="s">
        <v>0</v>
      </c>
      <c r="E926">
        <v>0</v>
      </c>
      <c r="F926">
        <v>0</v>
      </c>
      <c r="G926" t="s">
        <v>1</v>
      </c>
      <c r="H926">
        <v>73.274370000000005</v>
      </c>
      <c r="I926">
        <v>9.6720760000000006</v>
      </c>
      <c r="J926" t="s">
        <v>2</v>
      </c>
      <c r="K926">
        <v>73.345056</v>
      </c>
      <c r="L926">
        <v>9.3898820000000001</v>
      </c>
      <c r="M926" t="s">
        <v>3</v>
      </c>
      <c r="N926">
        <v>9.4559110000000004</v>
      </c>
      <c r="O926">
        <v>0.55493199999999998</v>
      </c>
      <c r="P926" t="s">
        <v>4</v>
      </c>
      <c r="Q926">
        <v>0.43046400000000001</v>
      </c>
      <c r="R926">
        <v>1.8395999999999999E-2</v>
      </c>
      <c r="S926" t="s">
        <v>5</v>
      </c>
      <c r="T926">
        <v>52.269947000000002</v>
      </c>
      <c r="U926">
        <v>0.165217</v>
      </c>
      <c r="V926" t="s">
        <v>6</v>
      </c>
      <c r="W926">
        <v>1.1280319999999999</v>
      </c>
      <c r="X926">
        <v>7.2470999999999994E-2</v>
      </c>
      <c r="Y926" t="s">
        <v>7</v>
      </c>
      <c r="Z926">
        <v>0</v>
      </c>
      <c r="AA926">
        <v>0</v>
      </c>
      <c r="AB926" t="s">
        <v>8</v>
      </c>
      <c r="AC926">
        <v>0</v>
      </c>
      <c r="AD926">
        <v>0</v>
      </c>
      <c r="AE926" t="s">
        <v>9</v>
      </c>
      <c r="AF926">
        <v>1.23E-3</v>
      </c>
      <c r="AG926">
        <v>0</v>
      </c>
      <c r="AH926" t="s">
        <v>10</v>
      </c>
      <c r="AI926">
        <v>0.99800299999999997</v>
      </c>
      <c r="AJ926">
        <v>1.9999999999999999E-6</v>
      </c>
      <c r="AK926" t="s">
        <v>11</v>
      </c>
      <c r="AL926">
        <v>0</v>
      </c>
      <c r="AM926">
        <v>0</v>
      </c>
    </row>
    <row r="927" spans="1:39" x14ac:dyDescent="0.25">
      <c r="A927" t="s">
        <v>132</v>
      </c>
      <c r="B927">
        <v>6</v>
      </c>
      <c r="C927">
        <v>150</v>
      </c>
      <c r="D927" t="s">
        <v>0</v>
      </c>
      <c r="E927">
        <v>0</v>
      </c>
      <c r="F927">
        <v>0</v>
      </c>
      <c r="G927" t="s">
        <v>1</v>
      </c>
      <c r="H927">
        <v>88.021168000000003</v>
      </c>
      <c r="I927">
        <v>14.955041</v>
      </c>
      <c r="J927" t="s">
        <v>2</v>
      </c>
      <c r="K927">
        <v>88.121284000000003</v>
      </c>
      <c r="L927">
        <v>14.652317999999999</v>
      </c>
      <c r="M927" t="s">
        <v>3</v>
      </c>
      <c r="N927">
        <v>11.439652000000001</v>
      </c>
      <c r="O927">
        <v>1.008502</v>
      </c>
      <c r="P927" t="s">
        <v>4</v>
      </c>
      <c r="Q927">
        <v>0.51499399999999995</v>
      </c>
      <c r="R927">
        <v>2.6901000000000001E-2</v>
      </c>
      <c r="S927" t="s">
        <v>5</v>
      </c>
      <c r="T927">
        <v>62.729621999999999</v>
      </c>
      <c r="U927">
        <v>0.24355499999999999</v>
      </c>
      <c r="V927" t="s">
        <v>6</v>
      </c>
      <c r="W927">
        <v>1.349764</v>
      </c>
      <c r="X927">
        <v>9.0634000000000006E-2</v>
      </c>
      <c r="Y927" t="s">
        <v>7</v>
      </c>
      <c r="Z927">
        <v>0</v>
      </c>
      <c r="AA927">
        <v>0</v>
      </c>
      <c r="AB927" t="s">
        <v>8</v>
      </c>
      <c r="AC927">
        <v>0</v>
      </c>
      <c r="AD927">
        <v>0</v>
      </c>
      <c r="AE927" t="s">
        <v>9</v>
      </c>
      <c r="AF927">
        <v>1.23E-3</v>
      </c>
      <c r="AG927">
        <v>0</v>
      </c>
      <c r="AH927" t="s">
        <v>10</v>
      </c>
      <c r="AI927">
        <v>0.99829999999999997</v>
      </c>
      <c r="AJ927">
        <v>1.9999999999999999E-6</v>
      </c>
      <c r="AK927" t="s">
        <v>11</v>
      </c>
      <c r="AL927">
        <v>0</v>
      </c>
      <c r="AM927">
        <v>0</v>
      </c>
    </row>
    <row r="928" spans="1:39" x14ac:dyDescent="0.25">
      <c r="A928" t="s">
        <v>132</v>
      </c>
      <c r="B928">
        <v>7</v>
      </c>
      <c r="C928">
        <v>175</v>
      </c>
      <c r="D928" t="s">
        <v>0</v>
      </c>
      <c r="E928">
        <v>0</v>
      </c>
      <c r="F928">
        <v>0</v>
      </c>
      <c r="G928" t="s">
        <v>1</v>
      </c>
      <c r="H928">
        <v>102.513193</v>
      </c>
      <c r="I928">
        <v>17.427859000000002</v>
      </c>
      <c r="J928" t="s">
        <v>2</v>
      </c>
      <c r="K928">
        <v>102.646784</v>
      </c>
      <c r="L928">
        <v>17.028628999999999</v>
      </c>
      <c r="M928" t="s">
        <v>3</v>
      </c>
      <c r="N928">
        <v>13.327078</v>
      </c>
      <c r="O928">
        <v>1.0739080000000001</v>
      </c>
      <c r="P928" t="s">
        <v>4</v>
      </c>
      <c r="Q928">
        <v>0.58848</v>
      </c>
      <c r="R928">
        <v>3.2612000000000002E-2</v>
      </c>
      <c r="S928" t="s">
        <v>5</v>
      </c>
      <c r="T928">
        <v>73.174090000000007</v>
      </c>
      <c r="U928">
        <v>0.31826900000000002</v>
      </c>
      <c r="V928" t="s">
        <v>6</v>
      </c>
      <c r="W928">
        <v>1.569742</v>
      </c>
      <c r="X928">
        <v>0.110334</v>
      </c>
      <c r="Y928" t="s">
        <v>7</v>
      </c>
      <c r="Z928">
        <v>0</v>
      </c>
      <c r="AA928">
        <v>0</v>
      </c>
      <c r="AB928" t="s">
        <v>8</v>
      </c>
      <c r="AC928">
        <v>0</v>
      </c>
      <c r="AD928">
        <v>0</v>
      </c>
      <c r="AE928" t="s">
        <v>9</v>
      </c>
      <c r="AF928">
        <v>1.23E-3</v>
      </c>
      <c r="AG928">
        <v>0</v>
      </c>
      <c r="AH928" t="s">
        <v>10</v>
      </c>
      <c r="AI928">
        <v>0.99859799999999999</v>
      </c>
      <c r="AJ928">
        <v>1.9999999999999999E-6</v>
      </c>
      <c r="AK928" t="s">
        <v>11</v>
      </c>
      <c r="AL928">
        <v>0</v>
      </c>
      <c r="AM928">
        <v>0</v>
      </c>
    </row>
    <row r="929" spans="1:39" x14ac:dyDescent="0.25">
      <c r="A929" t="s">
        <v>132</v>
      </c>
      <c r="B929">
        <v>8</v>
      </c>
      <c r="C929">
        <v>200</v>
      </c>
      <c r="D929" t="s">
        <v>0</v>
      </c>
      <c r="E929">
        <v>0</v>
      </c>
      <c r="F929">
        <v>0</v>
      </c>
      <c r="G929" t="s">
        <v>1</v>
      </c>
      <c r="H929">
        <v>117.167298</v>
      </c>
      <c r="I929">
        <v>18.437066000000002</v>
      </c>
      <c r="J929" t="s">
        <v>2</v>
      </c>
      <c r="K929">
        <v>117.306816</v>
      </c>
      <c r="L929">
        <v>18.023132</v>
      </c>
      <c r="M929" t="s">
        <v>3</v>
      </c>
      <c r="N929">
        <v>15.203953</v>
      </c>
      <c r="O929">
        <v>1.09815</v>
      </c>
      <c r="P929" t="s">
        <v>4</v>
      </c>
      <c r="Q929">
        <v>0.67164400000000002</v>
      </c>
      <c r="R929">
        <v>3.4609000000000001E-2</v>
      </c>
      <c r="S929" t="s">
        <v>5</v>
      </c>
      <c r="T929">
        <v>83.635322000000002</v>
      </c>
      <c r="U929">
        <v>0.358707</v>
      </c>
      <c r="V929" t="s">
        <v>6</v>
      </c>
      <c r="W929">
        <v>1.8052919999999999</v>
      </c>
      <c r="X929">
        <v>0.13128000000000001</v>
      </c>
      <c r="Y929" t="s">
        <v>7</v>
      </c>
      <c r="Z929">
        <v>0</v>
      </c>
      <c r="AA929">
        <v>0</v>
      </c>
      <c r="AB929" t="s">
        <v>8</v>
      </c>
      <c r="AC929">
        <v>0</v>
      </c>
      <c r="AD929">
        <v>0</v>
      </c>
      <c r="AE929" t="s">
        <v>9</v>
      </c>
      <c r="AF929">
        <v>1.23E-3</v>
      </c>
      <c r="AG929">
        <v>0</v>
      </c>
      <c r="AH929" t="s">
        <v>10</v>
      </c>
      <c r="AI929">
        <v>0.99887800000000004</v>
      </c>
      <c r="AJ929">
        <v>9.9999999999999995E-7</v>
      </c>
      <c r="AK929" t="s">
        <v>11</v>
      </c>
      <c r="AL929">
        <v>0</v>
      </c>
      <c r="AM929">
        <v>0</v>
      </c>
    </row>
    <row r="930" spans="1:39" x14ac:dyDescent="0.25">
      <c r="A930" t="s">
        <v>132</v>
      </c>
      <c r="B930">
        <v>9</v>
      </c>
      <c r="C930">
        <v>225</v>
      </c>
      <c r="D930" t="s">
        <v>0</v>
      </c>
      <c r="E930">
        <v>0</v>
      </c>
      <c r="F930">
        <v>0</v>
      </c>
      <c r="G930" t="s">
        <v>1</v>
      </c>
      <c r="H930">
        <v>131.92129499999999</v>
      </c>
      <c r="I930">
        <v>19.109199</v>
      </c>
      <c r="J930" t="s">
        <v>2</v>
      </c>
      <c r="K930">
        <v>132.071313</v>
      </c>
      <c r="L930">
        <v>18.422832</v>
      </c>
      <c r="M930" t="s">
        <v>3</v>
      </c>
      <c r="N930">
        <v>17.163554999999999</v>
      </c>
      <c r="O930">
        <v>1.122295</v>
      </c>
      <c r="P930" t="s">
        <v>4</v>
      </c>
      <c r="Q930">
        <v>0.75714599999999999</v>
      </c>
      <c r="R930">
        <v>4.5465999999999999E-2</v>
      </c>
      <c r="S930" t="s">
        <v>5</v>
      </c>
      <c r="T930">
        <v>94.103345000000004</v>
      </c>
      <c r="U930">
        <v>0.42692099999999999</v>
      </c>
      <c r="V930" t="s">
        <v>6</v>
      </c>
      <c r="W930">
        <v>2.0386160000000002</v>
      </c>
      <c r="X930">
        <v>0.144373</v>
      </c>
      <c r="Y930" t="s">
        <v>7</v>
      </c>
      <c r="Z930">
        <v>0</v>
      </c>
      <c r="AA930">
        <v>0</v>
      </c>
      <c r="AB930" t="s">
        <v>8</v>
      </c>
      <c r="AC930">
        <v>0</v>
      </c>
      <c r="AD930">
        <v>0</v>
      </c>
      <c r="AE930" t="s">
        <v>9</v>
      </c>
      <c r="AF930">
        <v>1.23E-3</v>
      </c>
      <c r="AG930">
        <v>0</v>
      </c>
      <c r="AH930" t="s">
        <v>10</v>
      </c>
      <c r="AI930">
        <v>0.99895699999999998</v>
      </c>
      <c r="AJ930">
        <v>9.9999999999999995E-7</v>
      </c>
      <c r="AK930" t="s">
        <v>11</v>
      </c>
      <c r="AL930">
        <v>0</v>
      </c>
      <c r="AM930">
        <v>0</v>
      </c>
    </row>
    <row r="931" spans="1:39" x14ac:dyDescent="0.25">
      <c r="A931" t="s">
        <v>132</v>
      </c>
      <c r="B931">
        <v>10</v>
      </c>
      <c r="C931">
        <v>250</v>
      </c>
      <c r="D931" t="s">
        <v>0</v>
      </c>
      <c r="E931">
        <v>0</v>
      </c>
      <c r="F931">
        <v>0</v>
      </c>
      <c r="G931" t="s">
        <v>1</v>
      </c>
      <c r="H931">
        <v>146.77004299999999</v>
      </c>
      <c r="I931">
        <v>22.321632999999999</v>
      </c>
      <c r="J931" t="s">
        <v>2</v>
      </c>
      <c r="K931">
        <v>146.94374300000001</v>
      </c>
      <c r="L931">
        <v>21.608636000000001</v>
      </c>
      <c r="M931" t="s">
        <v>3</v>
      </c>
      <c r="N931">
        <v>19.080126</v>
      </c>
      <c r="O931">
        <v>1.17401</v>
      </c>
      <c r="P931" t="s">
        <v>4</v>
      </c>
      <c r="Q931">
        <v>0.83720000000000006</v>
      </c>
      <c r="R931">
        <v>5.1894000000000003E-2</v>
      </c>
      <c r="S931" t="s">
        <v>5</v>
      </c>
      <c r="T931">
        <v>104.57677200000001</v>
      </c>
      <c r="U931">
        <v>0.52439400000000003</v>
      </c>
      <c r="V931" t="s">
        <v>6</v>
      </c>
      <c r="W931">
        <v>2.2727360000000001</v>
      </c>
      <c r="X931">
        <v>0.16896700000000001</v>
      </c>
      <c r="Y931" t="s">
        <v>7</v>
      </c>
      <c r="Z931">
        <v>0</v>
      </c>
      <c r="AA931">
        <v>0</v>
      </c>
      <c r="AB931" t="s">
        <v>8</v>
      </c>
      <c r="AC931">
        <v>0</v>
      </c>
      <c r="AD931">
        <v>0</v>
      </c>
      <c r="AE931" t="s">
        <v>9</v>
      </c>
      <c r="AF931">
        <v>1.23E-3</v>
      </c>
      <c r="AG931">
        <v>0</v>
      </c>
      <c r="AH931" t="s">
        <v>10</v>
      </c>
      <c r="AI931">
        <v>0.99915299999999996</v>
      </c>
      <c r="AJ931">
        <v>9.9999999999999995E-7</v>
      </c>
      <c r="AK931" t="s">
        <v>11</v>
      </c>
      <c r="AL931">
        <v>0</v>
      </c>
      <c r="AM931">
        <v>0</v>
      </c>
    </row>
    <row r="932" spans="1:39" x14ac:dyDescent="0.25">
      <c r="A932" t="s">
        <v>132</v>
      </c>
      <c r="B932">
        <v>11</v>
      </c>
      <c r="C932">
        <v>275</v>
      </c>
      <c r="D932" t="s">
        <v>0</v>
      </c>
      <c r="E932">
        <v>0</v>
      </c>
      <c r="F932">
        <v>0</v>
      </c>
      <c r="G932" t="s">
        <v>1</v>
      </c>
      <c r="H932">
        <v>161.35002700000001</v>
      </c>
      <c r="I932">
        <v>26.967165999999999</v>
      </c>
      <c r="J932" t="s">
        <v>2</v>
      </c>
      <c r="K932">
        <v>161.60018600000001</v>
      </c>
      <c r="L932">
        <v>26.986875000000001</v>
      </c>
      <c r="M932" t="s">
        <v>3</v>
      </c>
      <c r="N932">
        <v>20.961542999999999</v>
      </c>
      <c r="O932">
        <v>1.2547550000000001</v>
      </c>
      <c r="P932" t="s">
        <v>4</v>
      </c>
      <c r="Q932">
        <v>0.92262200000000005</v>
      </c>
      <c r="R932">
        <v>6.0698000000000002E-2</v>
      </c>
      <c r="S932" t="s">
        <v>5</v>
      </c>
      <c r="T932">
        <v>115.029392</v>
      </c>
      <c r="U932">
        <v>0.65995800000000004</v>
      </c>
      <c r="V932" t="s">
        <v>6</v>
      </c>
      <c r="W932">
        <v>2.4854020000000001</v>
      </c>
      <c r="X932">
        <v>0.20741200000000001</v>
      </c>
      <c r="Y932" t="s">
        <v>7</v>
      </c>
      <c r="Z932">
        <v>0</v>
      </c>
      <c r="AA932">
        <v>0</v>
      </c>
      <c r="AB932" t="s">
        <v>8</v>
      </c>
      <c r="AC932">
        <v>0</v>
      </c>
      <c r="AD932">
        <v>0</v>
      </c>
      <c r="AE932" t="s">
        <v>9</v>
      </c>
      <c r="AF932">
        <v>1.23E-3</v>
      </c>
      <c r="AG932">
        <v>0</v>
      </c>
      <c r="AH932" t="s">
        <v>10</v>
      </c>
      <c r="AI932">
        <v>0.99924599999999997</v>
      </c>
      <c r="AJ932">
        <v>9.9999999999999995E-7</v>
      </c>
      <c r="AK932" t="s">
        <v>11</v>
      </c>
      <c r="AL932">
        <v>0</v>
      </c>
      <c r="AM932">
        <v>0</v>
      </c>
    </row>
    <row r="933" spans="1:39" x14ac:dyDescent="0.25">
      <c r="A933" t="s">
        <v>132</v>
      </c>
      <c r="B933">
        <v>12</v>
      </c>
      <c r="C933">
        <v>300</v>
      </c>
      <c r="D933" t="s">
        <v>0</v>
      </c>
      <c r="E933">
        <v>0</v>
      </c>
      <c r="F933">
        <v>0</v>
      </c>
      <c r="G933" t="s">
        <v>1</v>
      </c>
      <c r="H933">
        <v>175.99378100000001</v>
      </c>
      <c r="I933">
        <v>30.020904999999999</v>
      </c>
      <c r="J933" t="s">
        <v>2</v>
      </c>
      <c r="K933">
        <v>176.253366</v>
      </c>
      <c r="L933">
        <v>29.977819</v>
      </c>
      <c r="M933" t="s">
        <v>3</v>
      </c>
      <c r="N933">
        <v>22.853577000000001</v>
      </c>
      <c r="O933">
        <v>1.393551</v>
      </c>
      <c r="P933" t="s">
        <v>4</v>
      </c>
      <c r="Q933">
        <v>1.0122279999999999</v>
      </c>
      <c r="R933">
        <v>6.3801999999999998E-2</v>
      </c>
      <c r="S933" t="s">
        <v>5</v>
      </c>
      <c r="T933">
        <v>125.495098</v>
      </c>
      <c r="U933">
        <v>0.72414400000000001</v>
      </c>
      <c r="V933" t="s">
        <v>6</v>
      </c>
      <c r="W933">
        <v>2.7073040000000002</v>
      </c>
      <c r="X933">
        <v>0.23117099999999999</v>
      </c>
      <c r="Y933" t="s">
        <v>7</v>
      </c>
      <c r="Z933">
        <v>0</v>
      </c>
      <c r="AA933">
        <v>0</v>
      </c>
      <c r="AB933" t="s">
        <v>8</v>
      </c>
      <c r="AC933">
        <v>0</v>
      </c>
      <c r="AD933">
        <v>0</v>
      </c>
      <c r="AE933" t="s">
        <v>9</v>
      </c>
      <c r="AF933">
        <v>1.23E-3</v>
      </c>
      <c r="AG933">
        <v>0</v>
      </c>
      <c r="AH933" t="s">
        <v>10</v>
      </c>
      <c r="AI933">
        <v>0.99929599999999996</v>
      </c>
      <c r="AJ933">
        <v>9.9999999999999995E-7</v>
      </c>
      <c r="AK933" t="s">
        <v>11</v>
      </c>
      <c r="AL933">
        <v>0</v>
      </c>
      <c r="AM933">
        <v>0</v>
      </c>
    </row>
    <row r="934" spans="1:39" x14ac:dyDescent="0.25">
      <c r="A934" t="s">
        <v>132</v>
      </c>
      <c r="B934">
        <v>13</v>
      </c>
      <c r="C934">
        <v>325</v>
      </c>
      <c r="D934" t="s">
        <v>0</v>
      </c>
      <c r="E934">
        <v>0</v>
      </c>
      <c r="F934">
        <v>0</v>
      </c>
      <c r="G934" t="s">
        <v>1</v>
      </c>
      <c r="H934">
        <v>190.663242</v>
      </c>
      <c r="I934">
        <v>32.248874000000001</v>
      </c>
      <c r="J934" t="s">
        <v>2</v>
      </c>
      <c r="K934">
        <v>190.939526</v>
      </c>
      <c r="L934">
        <v>32.453198</v>
      </c>
      <c r="M934" t="s">
        <v>3</v>
      </c>
      <c r="N934">
        <v>24.806920000000002</v>
      </c>
      <c r="O934">
        <v>1.8468960000000001</v>
      </c>
      <c r="P934" t="s">
        <v>4</v>
      </c>
      <c r="Q934">
        <v>1.0955220000000001</v>
      </c>
      <c r="R934">
        <v>6.7039000000000001E-2</v>
      </c>
      <c r="S934" t="s">
        <v>5</v>
      </c>
      <c r="T934">
        <v>135.95844199999999</v>
      </c>
      <c r="U934">
        <v>0.77468300000000001</v>
      </c>
      <c r="V934" t="s">
        <v>6</v>
      </c>
      <c r="W934">
        <v>2.9259019999999998</v>
      </c>
      <c r="X934">
        <v>0.27271800000000002</v>
      </c>
      <c r="Y934" t="s">
        <v>7</v>
      </c>
      <c r="Z934">
        <v>0</v>
      </c>
      <c r="AA934">
        <v>0</v>
      </c>
      <c r="AB934" t="s">
        <v>8</v>
      </c>
      <c r="AC934">
        <v>0</v>
      </c>
      <c r="AD934">
        <v>0</v>
      </c>
      <c r="AE934" t="s">
        <v>9</v>
      </c>
      <c r="AF934">
        <v>1.23E-3</v>
      </c>
      <c r="AG934">
        <v>0</v>
      </c>
      <c r="AH934" t="s">
        <v>10</v>
      </c>
      <c r="AI934">
        <v>0.99934199999999995</v>
      </c>
      <c r="AJ934">
        <v>9.9999999999999995E-7</v>
      </c>
      <c r="AK934" t="s">
        <v>11</v>
      </c>
      <c r="AL934">
        <v>0</v>
      </c>
      <c r="AM934">
        <v>0</v>
      </c>
    </row>
    <row r="935" spans="1:39" x14ac:dyDescent="0.25">
      <c r="A935" t="s">
        <v>132</v>
      </c>
      <c r="B935">
        <v>14</v>
      </c>
      <c r="C935">
        <v>350</v>
      </c>
      <c r="D935" t="s">
        <v>0</v>
      </c>
      <c r="E935">
        <v>0</v>
      </c>
      <c r="F935">
        <v>0</v>
      </c>
      <c r="G935" t="s">
        <v>1</v>
      </c>
      <c r="H935">
        <v>205.38915299999999</v>
      </c>
      <c r="I935">
        <v>37.797946000000003</v>
      </c>
      <c r="J935" t="s">
        <v>2</v>
      </c>
      <c r="K935">
        <v>205.686947</v>
      </c>
      <c r="L935">
        <v>37.797942999999997</v>
      </c>
      <c r="M935" t="s">
        <v>3</v>
      </c>
      <c r="N935">
        <v>26.768901</v>
      </c>
      <c r="O935">
        <v>2.6124299999999998</v>
      </c>
      <c r="P935" t="s">
        <v>4</v>
      </c>
      <c r="Q935">
        <v>1.1780360000000001</v>
      </c>
      <c r="R935">
        <v>7.8187000000000006E-2</v>
      </c>
      <c r="S935" t="s">
        <v>5</v>
      </c>
      <c r="T935">
        <v>146.42639600000001</v>
      </c>
      <c r="U935">
        <v>0.92921200000000004</v>
      </c>
      <c r="V935" t="s">
        <v>6</v>
      </c>
      <c r="W935">
        <v>3.1621419999999998</v>
      </c>
      <c r="X935">
        <v>0.32843800000000001</v>
      </c>
      <c r="Y935" t="s">
        <v>7</v>
      </c>
      <c r="Z935">
        <v>0</v>
      </c>
      <c r="AA935">
        <v>0</v>
      </c>
      <c r="AB935" t="s">
        <v>8</v>
      </c>
      <c r="AC935">
        <v>0</v>
      </c>
      <c r="AD935">
        <v>0</v>
      </c>
      <c r="AE935" t="s">
        <v>9</v>
      </c>
      <c r="AF935">
        <v>1.23E-3</v>
      </c>
      <c r="AG935">
        <v>0</v>
      </c>
      <c r="AH935" t="s">
        <v>10</v>
      </c>
      <c r="AI935">
        <v>0.99938000000000005</v>
      </c>
      <c r="AJ935">
        <v>0</v>
      </c>
      <c r="AK935" t="s">
        <v>11</v>
      </c>
      <c r="AL935">
        <v>0</v>
      </c>
      <c r="AM935">
        <v>0</v>
      </c>
    </row>
    <row r="936" spans="1:39" x14ac:dyDescent="0.25">
      <c r="A936" t="s">
        <v>132</v>
      </c>
      <c r="B936">
        <v>15</v>
      </c>
      <c r="C936">
        <v>375</v>
      </c>
      <c r="D936" t="s">
        <v>0</v>
      </c>
      <c r="E936">
        <v>0</v>
      </c>
      <c r="F936">
        <v>0</v>
      </c>
      <c r="G936" t="s">
        <v>1</v>
      </c>
      <c r="H936">
        <v>219.894924</v>
      </c>
      <c r="I936">
        <v>39.537194</v>
      </c>
      <c r="J936" t="s">
        <v>2</v>
      </c>
      <c r="K936">
        <v>220.207964</v>
      </c>
      <c r="L936">
        <v>39.584591000000003</v>
      </c>
      <c r="M936" t="s">
        <v>3</v>
      </c>
      <c r="N936">
        <v>28.639142</v>
      </c>
      <c r="O936">
        <v>2.671932</v>
      </c>
      <c r="P936" t="s">
        <v>4</v>
      </c>
      <c r="Q936">
        <v>1.2628109999999999</v>
      </c>
      <c r="R936">
        <v>7.6632000000000006E-2</v>
      </c>
      <c r="S936" t="s">
        <v>5</v>
      </c>
      <c r="T936">
        <v>156.89150000000001</v>
      </c>
      <c r="U936">
        <v>1.006205</v>
      </c>
      <c r="V936" t="s">
        <v>6</v>
      </c>
      <c r="W936">
        <v>3.3893840000000002</v>
      </c>
      <c r="X936">
        <v>0.35685</v>
      </c>
      <c r="Y936" t="s">
        <v>7</v>
      </c>
      <c r="Z936">
        <v>0</v>
      </c>
      <c r="AA936">
        <v>0</v>
      </c>
      <c r="AB936" t="s">
        <v>8</v>
      </c>
      <c r="AC936">
        <v>0</v>
      </c>
      <c r="AD936">
        <v>0</v>
      </c>
      <c r="AE936" t="s">
        <v>9</v>
      </c>
      <c r="AF936">
        <v>1.23E-3</v>
      </c>
      <c r="AG936">
        <v>0</v>
      </c>
      <c r="AH936" t="s">
        <v>10</v>
      </c>
      <c r="AI936">
        <v>0.99939100000000003</v>
      </c>
      <c r="AJ936">
        <v>0</v>
      </c>
      <c r="AK936" t="s">
        <v>11</v>
      </c>
      <c r="AL936">
        <v>0</v>
      </c>
      <c r="AM936">
        <v>0</v>
      </c>
    </row>
    <row r="937" spans="1:39" x14ac:dyDescent="0.25">
      <c r="A937" t="s">
        <v>132</v>
      </c>
      <c r="B937">
        <v>16</v>
      </c>
      <c r="C937">
        <v>400</v>
      </c>
      <c r="D937" t="s">
        <v>0</v>
      </c>
      <c r="E937">
        <v>0</v>
      </c>
      <c r="F937">
        <v>0</v>
      </c>
      <c r="G937" t="s">
        <v>1</v>
      </c>
      <c r="H937">
        <v>234.46198699999999</v>
      </c>
      <c r="I937">
        <v>42.774997999999997</v>
      </c>
      <c r="J937" t="s">
        <v>2</v>
      </c>
      <c r="K937">
        <v>234.76157000000001</v>
      </c>
      <c r="L937">
        <v>42.058280000000003</v>
      </c>
      <c r="M937" t="s">
        <v>3</v>
      </c>
      <c r="N937">
        <v>30.486699000000002</v>
      </c>
      <c r="O937">
        <v>2.7413069999999999</v>
      </c>
      <c r="P937" t="s">
        <v>4</v>
      </c>
      <c r="Q937">
        <v>1.3516710000000001</v>
      </c>
      <c r="R937">
        <v>8.8369000000000003E-2</v>
      </c>
      <c r="S937" t="s">
        <v>5</v>
      </c>
      <c r="T937">
        <v>167.356009</v>
      </c>
      <c r="U937">
        <v>1.065763</v>
      </c>
      <c r="V937" t="s">
        <v>6</v>
      </c>
      <c r="W937">
        <v>3.5973760000000001</v>
      </c>
      <c r="X937">
        <v>0.36765999999999999</v>
      </c>
      <c r="Y937" t="s">
        <v>7</v>
      </c>
      <c r="Z937">
        <v>0</v>
      </c>
      <c r="AA937">
        <v>0</v>
      </c>
      <c r="AB937" t="s">
        <v>8</v>
      </c>
      <c r="AC937">
        <v>0</v>
      </c>
      <c r="AD937">
        <v>0</v>
      </c>
      <c r="AE937" t="s">
        <v>9</v>
      </c>
      <c r="AF937">
        <v>1.23E-3</v>
      </c>
      <c r="AG937">
        <v>0</v>
      </c>
      <c r="AH937" t="s">
        <v>10</v>
      </c>
      <c r="AI937">
        <v>0.99939100000000003</v>
      </c>
      <c r="AJ937">
        <v>0</v>
      </c>
      <c r="AK937" t="s">
        <v>11</v>
      </c>
      <c r="AL937">
        <v>0</v>
      </c>
      <c r="AM937">
        <v>0</v>
      </c>
    </row>
    <row r="938" spans="1:39" x14ac:dyDescent="0.25">
      <c r="A938" t="s">
        <v>132</v>
      </c>
      <c r="B938">
        <v>17</v>
      </c>
      <c r="C938">
        <v>425</v>
      </c>
      <c r="D938" t="s">
        <v>0</v>
      </c>
      <c r="E938">
        <v>0</v>
      </c>
      <c r="F938">
        <v>0</v>
      </c>
      <c r="G938" t="s">
        <v>1</v>
      </c>
      <c r="H938">
        <v>249.00726700000001</v>
      </c>
      <c r="I938">
        <v>43.832650999999998</v>
      </c>
      <c r="J938" t="s">
        <v>2</v>
      </c>
      <c r="K938">
        <v>249.31406999999999</v>
      </c>
      <c r="L938">
        <v>43.225364999999996</v>
      </c>
      <c r="M938" t="s">
        <v>3</v>
      </c>
      <c r="N938">
        <v>32.352024</v>
      </c>
      <c r="O938">
        <v>2.8041149999999999</v>
      </c>
      <c r="P938" t="s">
        <v>4</v>
      </c>
      <c r="Q938">
        <v>1.4333549999999999</v>
      </c>
      <c r="R938">
        <v>9.1769000000000003E-2</v>
      </c>
      <c r="S938" t="s">
        <v>5</v>
      </c>
      <c r="T938">
        <v>177.81287900000001</v>
      </c>
      <c r="U938">
        <v>1.1113919999999999</v>
      </c>
      <c r="V938" t="s">
        <v>6</v>
      </c>
      <c r="W938">
        <v>3.797993</v>
      </c>
      <c r="X938">
        <v>0.39440900000000001</v>
      </c>
      <c r="Y938" t="s">
        <v>7</v>
      </c>
      <c r="Z938">
        <v>0</v>
      </c>
      <c r="AA938">
        <v>0</v>
      </c>
      <c r="AB938" t="s">
        <v>8</v>
      </c>
      <c r="AC938">
        <v>0</v>
      </c>
      <c r="AD938">
        <v>0</v>
      </c>
      <c r="AE938" t="s">
        <v>9</v>
      </c>
      <c r="AF938">
        <v>1.23E-3</v>
      </c>
      <c r="AG938">
        <v>0</v>
      </c>
      <c r="AH938" t="s">
        <v>10</v>
      </c>
      <c r="AI938">
        <v>0.999394</v>
      </c>
      <c r="AJ938">
        <v>0</v>
      </c>
      <c r="AK938" t="s">
        <v>11</v>
      </c>
      <c r="AL938">
        <v>0</v>
      </c>
      <c r="AM938">
        <v>0</v>
      </c>
    </row>
    <row r="939" spans="1:39" x14ac:dyDescent="0.25">
      <c r="A939" t="s">
        <v>132</v>
      </c>
      <c r="B939">
        <v>18</v>
      </c>
      <c r="C939">
        <v>450</v>
      </c>
      <c r="D939" t="s">
        <v>0</v>
      </c>
      <c r="E939">
        <v>0</v>
      </c>
      <c r="F939">
        <v>0</v>
      </c>
      <c r="G939" t="s">
        <v>1</v>
      </c>
      <c r="H939">
        <v>263.46965599999999</v>
      </c>
      <c r="I939">
        <v>47.593178000000002</v>
      </c>
      <c r="J939" t="s">
        <v>2</v>
      </c>
      <c r="K939">
        <v>263.77551999999997</v>
      </c>
      <c r="L939">
        <v>47.773601999999997</v>
      </c>
      <c r="M939" t="s">
        <v>3</v>
      </c>
      <c r="N939">
        <v>34.183033999999999</v>
      </c>
      <c r="O939">
        <v>2.9318580000000001</v>
      </c>
      <c r="P939" t="s">
        <v>4</v>
      </c>
      <c r="Q939">
        <v>1.511509</v>
      </c>
      <c r="R939">
        <v>9.7293000000000004E-2</v>
      </c>
      <c r="S939" t="s">
        <v>5</v>
      </c>
      <c r="T939">
        <v>188.25714199999999</v>
      </c>
      <c r="U939">
        <v>1.1966680000000001</v>
      </c>
      <c r="V939" t="s">
        <v>6</v>
      </c>
      <c r="W939">
        <v>3.9956710000000002</v>
      </c>
      <c r="X939">
        <v>0.414047</v>
      </c>
      <c r="Y939" t="s">
        <v>7</v>
      </c>
      <c r="Z939">
        <v>0</v>
      </c>
      <c r="AA939">
        <v>0</v>
      </c>
      <c r="AB939" t="s">
        <v>8</v>
      </c>
      <c r="AC939">
        <v>0</v>
      </c>
      <c r="AD939">
        <v>0</v>
      </c>
      <c r="AE939" t="s">
        <v>9</v>
      </c>
      <c r="AF939">
        <v>1.23E-3</v>
      </c>
      <c r="AG939">
        <v>0</v>
      </c>
      <c r="AH939" t="s">
        <v>10</v>
      </c>
      <c r="AI939">
        <v>0.99946199999999996</v>
      </c>
      <c r="AJ939">
        <v>0</v>
      </c>
      <c r="AK939" t="s">
        <v>11</v>
      </c>
      <c r="AL939">
        <v>0</v>
      </c>
      <c r="AM939">
        <v>0</v>
      </c>
    </row>
    <row r="940" spans="1:39" x14ac:dyDescent="0.25">
      <c r="A940" t="s">
        <v>132</v>
      </c>
      <c r="B940">
        <v>19</v>
      </c>
      <c r="C940">
        <v>475</v>
      </c>
      <c r="D940" t="s">
        <v>0</v>
      </c>
      <c r="E940">
        <v>0</v>
      </c>
      <c r="F940">
        <v>0</v>
      </c>
      <c r="G940" t="s">
        <v>1</v>
      </c>
      <c r="H940">
        <v>278.25015400000001</v>
      </c>
      <c r="I940">
        <v>51.185386000000001</v>
      </c>
      <c r="J940" t="s">
        <v>2</v>
      </c>
      <c r="K940">
        <v>278.57759199999998</v>
      </c>
      <c r="L940">
        <v>51.379849</v>
      </c>
      <c r="M940" t="s">
        <v>3</v>
      </c>
      <c r="N940">
        <v>36.100245999999999</v>
      </c>
      <c r="O940">
        <v>3.3277190000000001</v>
      </c>
      <c r="P940" t="s">
        <v>4</v>
      </c>
      <c r="Q940">
        <v>1.5912790000000001</v>
      </c>
      <c r="R940">
        <v>9.6971000000000002E-2</v>
      </c>
      <c r="S940" t="s">
        <v>5</v>
      </c>
      <c r="T940">
        <v>198.73325500000001</v>
      </c>
      <c r="U940">
        <v>1.303442</v>
      </c>
      <c r="V940" t="s">
        <v>6</v>
      </c>
      <c r="W940">
        <v>4.2238670000000003</v>
      </c>
      <c r="X940">
        <v>0.47225</v>
      </c>
      <c r="Y940" t="s">
        <v>7</v>
      </c>
      <c r="Z940">
        <v>0</v>
      </c>
      <c r="AA940">
        <v>0</v>
      </c>
      <c r="AB940" t="s">
        <v>8</v>
      </c>
      <c r="AC940">
        <v>0</v>
      </c>
      <c r="AD940">
        <v>0</v>
      </c>
      <c r="AE940" t="s">
        <v>9</v>
      </c>
      <c r="AF940">
        <v>1.23E-3</v>
      </c>
      <c r="AG940">
        <v>0</v>
      </c>
      <c r="AH940" t="s">
        <v>10</v>
      </c>
      <c r="AI940">
        <v>0.99951900000000005</v>
      </c>
      <c r="AJ940">
        <v>0</v>
      </c>
      <c r="AK940" t="s">
        <v>11</v>
      </c>
      <c r="AL940">
        <v>0</v>
      </c>
      <c r="AM940">
        <v>0</v>
      </c>
    </row>
    <row r="941" spans="1:39" x14ac:dyDescent="0.25">
      <c r="A941" t="s">
        <v>132</v>
      </c>
      <c r="B941">
        <v>20</v>
      </c>
      <c r="C941">
        <v>500</v>
      </c>
      <c r="D941" t="s">
        <v>0</v>
      </c>
      <c r="E941">
        <v>0</v>
      </c>
      <c r="F941">
        <v>0</v>
      </c>
      <c r="G941" t="s">
        <v>1</v>
      </c>
      <c r="H941">
        <v>292.92576800000001</v>
      </c>
      <c r="I941">
        <v>59.061003999999997</v>
      </c>
      <c r="J941" t="s">
        <v>2</v>
      </c>
      <c r="K941">
        <v>293.267312</v>
      </c>
      <c r="L941">
        <v>58.673459999999999</v>
      </c>
      <c r="M941" t="s">
        <v>3</v>
      </c>
      <c r="N941">
        <v>37.991385999999999</v>
      </c>
      <c r="O941">
        <v>3.3900790000000001</v>
      </c>
      <c r="P941" t="s">
        <v>4</v>
      </c>
      <c r="Q941">
        <v>1.68727</v>
      </c>
      <c r="R941">
        <v>0.114439</v>
      </c>
      <c r="S941" t="s">
        <v>5</v>
      </c>
      <c r="T941">
        <v>209.20641800000001</v>
      </c>
      <c r="U941">
        <v>1.4892989999999999</v>
      </c>
      <c r="V941" t="s">
        <v>6</v>
      </c>
      <c r="W941">
        <v>4.4344510000000001</v>
      </c>
      <c r="X941">
        <v>0.51921600000000001</v>
      </c>
      <c r="Y941" t="s">
        <v>7</v>
      </c>
      <c r="Z941">
        <v>0</v>
      </c>
      <c r="AA941">
        <v>0</v>
      </c>
      <c r="AB941" t="s">
        <v>8</v>
      </c>
      <c r="AC941">
        <v>0</v>
      </c>
      <c r="AD941">
        <v>0</v>
      </c>
      <c r="AE941" t="s">
        <v>9</v>
      </c>
      <c r="AF941">
        <v>1.23E-3</v>
      </c>
      <c r="AG941">
        <v>0</v>
      </c>
      <c r="AH941" t="s">
        <v>10</v>
      </c>
      <c r="AI941">
        <v>0.99951999999999996</v>
      </c>
      <c r="AJ941">
        <v>0</v>
      </c>
      <c r="AK941" t="s">
        <v>11</v>
      </c>
      <c r="AL941">
        <v>0</v>
      </c>
      <c r="AM941">
        <v>0</v>
      </c>
    </row>
    <row r="942" spans="1:39" x14ac:dyDescent="0.25">
      <c r="A942" t="s">
        <v>133</v>
      </c>
      <c r="B942">
        <v>1</v>
      </c>
      <c r="C942">
        <v>25</v>
      </c>
      <c r="D942" t="s">
        <v>0</v>
      </c>
      <c r="E942">
        <v>0</v>
      </c>
      <c r="F942">
        <v>0</v>
      </c>
      <c r="G942" t="s">
        <v>1</v>
      </c>
      <c r="H942">
        <v>32.473878999999997</v>
      </c>
      <c r="I942">
        <v>1.3001E-2</v>
      </c>
      <c r="J942" t="s">
        <v>2</v>
      </c>
      <c r="K942">
        <v>10.23911</v>
      </c>
      <c r="L942">
        <v>4.3999999999999999E-5</v>
      </c>
      <c r="M942" t="s">
        <v>3</v>
      </c>
      <c r="N942">
        <v>0</v>
      </c>
      <c r="O942">
        <v>0</v>
      </c>
      <c r="P942" t="s">
        <v>4</v>
      </c>
      <c r="Q942">
        <v>0</v>
      </c>
      <c r="R942">
        <v>0</v>
      </c>
      <c r="S942" t="s">
        <v>5</v>
      </c>
      <c r="T942">
        <v>0</v>
      </c>
      <c r="U942">
        <v>0</v>
      </c>
      <c r="V942" t="s">
        <v>6</v>
      </c>
      <c r="W942">
        <v>0</v>
      </c>
      <c r="X942">
        <v>0</v>
      </c>
      <c r="Y942" t="s">
        <v>7</v>
      </c>
      <c r="Z942">
        <v>0</v>
      </c>
      <c r="AA942">
        <v>0</v>
      </c>
      <c r="AB942" t="s">
        <v>8</v>
      </c>
      <c r="AC942">
        <v>0</v>
      </c>
      <c r="AD942">
        <v>0</v>
      </c>
      <c r="AE942" t="s">
        <v>9</v>
      </c>
      <c r="AF942">
        <v>32767</v>
      </c>
      <c r="AG942">
        <v>0</v>
      </c>
      <c r="AH942" t="s">
        <v>10</v>
      </c>
      <c r="AI942">
        <v>-32767</v>
      </c>
      <c r="AJ942">
        <v>0</v>
      </c>
      <c r="AK942" t="s">
        <v>11</v>
      </c>
      <c r="AL942">
        <v>0</v>
      </c>
      <c r="AM942">
        <v>0</v>
      </c>
    </row>
    <row r="943" spans="1:39" x14ac:dyDescent="0.25">
      <c r="A943" t="s">
        <v>133</v>
      </c>
      <c r="B943">
        <v>2</v>
      </c>
      <c r="C943">
        <v>50</v>
      </c>
      <c r="D943" t="s">
        <v>0</v>
      </c>
      <c r="E943">
        <v>0</v>
      </c>
      <c r="F943">
        <v>0</v>
      </c>
      <c r="G943" t="s">
        <v>1</v>
      </c>
      <c r="H943">
        <v>65.170513</v>
      </c>
      <c r="I943">
        <v>2.9626E-2</v>
      </c>
      <c r="J943" t="s">
        <v>2</v>
      </c>
      <c r="K943">
        <v>20.462427000000002</v>
      </c>
      <c r="L943">
        <v>6.4999999999999994E-5</v>
      </c>
      <c r="M943" t="s">
        <v>3</v>
      </c>
      <c r="N943">
        <v>0</v>
      </c>
      <c r="O943">
        <v>0</v>
      </c>
      <c r="P943" t="s">
        <v>4</v>
      </c>
      <c r="Q943">
        <v>0</v>
      </c>
      <c r="R943">
        <v>0</v>
      </c>
      <c r="S943" t="s">
        <v>5</v>
      </c>
      <c r="T943">
        <v>0</v>
      </c>
      <c r="U943">
        <v>0</v>
      </c>
      <c r="V943" t="s">
        <v>6</v>
      </c>
      <c r="W943">
        <v>0</v>
      </c>
      <c r="X943">
        <v>0</v>
      </c>
      <c r="Y943" t="s">
        <v>7</v>
      </c>
      <c r="Z943">
        <v>0</v>
      </c>
      <c r="AA943">
        <v>0</v>
      </c>
      <c r="AB943" t="s">
        <v>8</v>
      </c>
      <c r="AC943">
        <v>0</v>
      </c>
      <c r="AD943">
        <v>0</v>
      </c>
      <c r="AE943" t="s">
        <v>9</v>
      </c>
      <c r="AF943">
        <v>32767</v>
      </c>
      <c r="AG943">
        <v>0</v>
      </c>
      <c r="AH943" t="s">
        <v>10</v>
      </c>
      <c r="AI943">
        <v>-32767</v>
      </c>
      <c r="AJ943">
        <v>0</v>
      </c>
      <c r="AK943" t="s">
        <v>11</v>
      </c>
      <c r="AL943">
        <v>0</v>
      </c>
      <c r="AM943">
        <v>0</v>
      </c>
    </row>
    <row r="944" spans="1:39" x14ac:dyDescent="0.25">
      <c r="A944" t="s">
        <v>133</v>
      </c>
      <c r="B944">
        <v>3</v>
      </c>
      <c r="C944">
        <v>75</v>
      </c>
      <c r="D944" t="s">
        <v>0</v>
      </c>
      <c r="E944">
        <v>0</v>
      </c>
      <c r="F944">
        <v>0</v>
      </c>
      <c r="G944" t="s">
        <v>1</v>
      </c>
      <c r="H944">
        <v>97.893045000000001</v>
      </c>
      <c r="I944">
        <v>7.1749999999999994E-2</v>
      </c>
      <c r="J944" t="s">
        <v>2</v>
      </c>
      <c r="K944">
        <v>30.695575999999999</v>
      </c>
      <c r="L944">
        <v>1.513E-3</v>
      </c>
      <c r="M944" t="s">
        <v>3</v>
      </c>
      <c r="N944">
        <v>0</v>
      </c>
      <c r="O944">
        <v>0</v>
      </c>
      <c r="P944" t="s">
        <v>4</v>
      </c>
      <c r="Q944">
        <v>0</v>
      </c>
      <c r="R944">
        <v>0</v>
      </c>
      <c r="S944" t="s">
        <v>5</v>
      </c>
      <c r="T944">
        <v>0</v>
      </c>
      <c r="U944">
        <v>0</v>
      </c>
      <c r="V944" t="s">
        <v>6</v>
      </c>
      <c r="W944">
        <v>0</v>
      </c>
      <c r="X944">
        <v>0</v>
      </c>
      <c r="Y944" t="s">
        <v>7</v>
      </c>
      <c r="Z944">
        <v>0</v>
      </c>
      <c r="AA944">
        <v>0</v>
      </c>
      <c r="AB944" t="s">
        <v>8</v>
      </c>
      <c r="AC944">
        <v>0</v>
      </c>
      <c r="AD944">
        <v>0</v>
      </c>
      <c r="AE944" t="s">
        <v>9</v>
      </c>
      <c r="AF944">
        <v>32767</v>
      </c>
      <c r="AG944">
        <v>0</v>
      </c>
      <c r="AH944" t="s">
        <v>10</v>
      </c>
      <c r="AI944">
        <v>-32767</v>
      </c>
      <c r="AJ944">
        <v>0</v>
      </c>
      <c r="AK944" t="s">
        <v>11</v>
      </c>
      <c r="AL944">
        <v>0</v>
      </c>
      <c r="AM944">
        <v>0</v>
      </c>
    </row>
    <row r="945" spans="1:39" x14ac:dyDescent="0.25">
      <c r="A945" t="s">
        <v>133</v>
      </c>
      <c r="B945">
        <v>4</v>
      </c>
      <c r="C945">
        <v>100</v>
      </c>
      <c r="D945" t="s">
        <v>0</v>
      </c>
      <c r="E945">
        <v>0</v>
      </c>
      <c r="F945">
        <v>0</v>
      </c>
      <c r="G945" t="s">
        <v>1</v>
      </c>
      <c r="H945">
        <v>130.59768199999999</v>
      </c>
      <c r="I945">
        <v>8.9929999999999996E-2</v>
      </c>
      <c r="J945" t="s">
        <v>2</v>
      </c>
      <c r="K945">
        <v>40.929701000000001</v>
      </c>
      <c r="L945">
        <v>1.5939999999999999E-3</v>
      </c>
      <c r="M945" t="s">
        <v>3</v>
      </c>
      <c r="N945">
        <v>0</v>
      </c>
      <c r="O945">
        <v>0</v>
      </c>
      <c r="P945" t="s">
        <v>4</v>
      </c>
      <c r="Q945">
        <v>0</v>
      </c>
      <c r="R945">
        <v>0</v>
      </c>
      <c r="S945" t="s">
        <v>5</v>
      </c>
      <c r="T945">
        <v>0</v>
      </c>
      <c r="U945">
        <v>0</v>
      </c>
      <c r="V945" t="s">
        <v>6</v>
      </c>
      <c r="W945">
        <v>0</v>
      </c>
      <c r="X945">
        <v>0</v>
      </c>
      <c r="Y945" t="s">
        <v>7</v>
      </c>
      <c r="Z945">
        <v>0</v>
      </c>
      <c r="AA945">
        <v>0</v>
      </c>
      <c r="AB945" t="s">
        <v>8</v>
      </c>
      <c r="AC945">
        <v>0</v>
      </c>
      <c r="AD945">
        <v>0</v>
      </c>
      <c r="AE945" t="s">
        <v>9</v>
      </c>
      <c r="AF945">
        <v>32767</v>
      </c>
      <c r="AG945">
        <v>0</v>
      </c>
      <c r="AH945" t="s">
        <v>10</v>
      </c>
      <c r="AI945">
        <v>-32767</v>
      </c>
      <c r="AJ945">
        <v>0</v>
      </c>
      <c r="AK945" t="s">
        <v>11</v>
      </c>
      <c r="AL945">
        <v>0</v>
      </c>
      <c r="AM945">
        <v>0</v>
      </c>
    </row>
    <row r="946" spans="1:39" x14ac:dyDescent="0.25">
      <c r="A946" t="s">
        <v>133</v>
      </c>
      <c r="B946">
        <v>5</v>
      </c>
      <c r="C946">
        <v>125</v>
      </c>
      <c r="D946" t="s">
        <v>0</v>
      </c>
      <c r="E946">
        <v>0</v>
      </c>
      <c r="F946">
        <v>0</v>
      </c>
      <c r="G946" t="s">
        <v>1</v>
      </c>
      <c r="H946">
        <v>163.31713500000001</v>
      </c>
      <c r="I946">
        <v>0.12703300000000001</v>
      </c>
      <c r="J946" t="s">
        <v>2</v>
      </c>
      <c r="K946">
        <v>51.170628999999998</v>
      </c>
      <c r="L946">
        <v>2.8999999999999998E-3</v>
      </c>
      <c r="M946" t="s">
        <v>3</v>
      </c>
      <c r="N946">
        <v>0</v>
      </c>
      <c r="O946">
        <v>0</v>
      </c>
      <c r="P946" t="s">
        <v>4</v>
      </c>
      <c r="Q946">
        <v>0</v>
      </c>
      <c r="R946">
        <v>0</v>
      </c>
      <c r="S946" t="s">
        <v>5</v>
      </c>
      <c r="T946">
        <v>0</v>
      </c>
      <c r="U946">
        <v>0</v>
      </c>
      <c r="V946" t="s">
        <v>6</v>
      </c>
      <c r="W946">
        <v>0</v>
      </c>
      <c r="X946">
        <v>0</v>
      </c>
      <c r="Y946" t="s">
        <v>7</v>
      </c>
      <c r="Z946">
        <v>0</v>
      </c>
      <c r="AA946">
        <v>0</v>
      </c>
      <c r="AB946" t="s">
        <v>8</v>
      </c>
      <c r="AC946">
        <v>0</v>
      </c>
      <c r="AD946">
        <v>0</v>
      </c>
      <c r="AE946" t="s">
        <v>9</v>
      </c>
      <c r="AF946">
        <v>32767</v>
      </c>
      <c r="AG946">
        <v>0</v>
      </c>
      <c r="AH946" t="s">
        <v>10</v>
      </c>
      <c r="AI946">
        <v>-32767</v>
      </c>
      <c r="AJ946">
        <v>0</v>
      </c>
      <c r="AK946" t="s">
        <v>11</v>
      </c>
      <c r="AL946">
        <v>0</v>
      </c>
      <c r="AM946">
        <v>0</v>
      </c>
    </row>
    <row r="947" spans="1:39" x14ac:dyDescent="0.25">
      <c r="A947" t="s">
        <v>133</v>
      </c>
      <c r="B947">
        <v>6</v>
      </c>
      <c r="C947">
        <v>150</v>
      </c>
      <c r="D947" t="s">
        <v>0</v>
      </c>
      <c r="E947">
        <v>0</v>
      </c>
      <c r="F947">
        <v>0</v>
      </c>
      <c r="G947" t="s">
        <v>1</v>
      </c>
      <c r="H947">
        <v>196.04680500000001</v>
      </c>
      <c r="I947">
        <v>0.16483</v>
      </c>
      <c r="J947" t="s">
        <v>2</v>
      </c>
      <c r="K947">
        <v>61.408223</v>
      </c>
      <c r="L947">
        <v>2.882E-3</v>
      </c>
      <c r="M947" t="s">
        <v>3</v>
      </c>
      <c r="N947">
        <v>0</v>
      </c>
      <c r="O947">
        <v>0</v>
      </c>
      <c r="P947" t="s">
        <v>4</v>
      </c>
      <c r="Q947">
        <v>0</v>
      </c>
      <c r="R947">
        <v>0</v>
      </c>
      <c r="S947" t="s">
        <v>5</v>
      </c>
      <c r="T947">
        <v>0</v>
      </c>
      <c r="U947">
        <v>0</v>
      </c>
      <c r="V947" t="s">
        <v>6</v>
      </c>
      <c r="W947">
        <v>0</v>
      </c>
      <c r="X947">
        <v>0</v>
      </c>
      <c r="Y947" t="s">
        <v>7</v>
      </c>
      <c r="Z947">
        <v>0</v>
      </c>
      <c r="AA947">
        <v>0</v>
      </c>
      <c r="AB947" t="s">
        <v>8</v>
      </c>
      <c r="AC947">
        <v>0</v>
      </c>
      <c r="AD947">
        <v>0</v>
      </c>
      <c r="AE947" t="s">
        <v>9</v>
      </c>
      <c r="AF947">
        <v>32767</v>
      </c>
      <c r="AG947">
        <v>0</v>
      </c>
      <c r="AH947" t="s">
        <v>10</v>
      </c>
      <c r="AI947">
        <v>-32767</v>
      </c>
      <c r="AJ947">
        <v>0</v>
      </c>
      <c r="AK947" t="s">
        <v>11</v>
      </c>
      <c r="AL947">
        <v>0</v>
      </c>
      <c r="AM947">
        <v>0</v>
      </c>
    </row>
    <row r="948" spans="1:39" x14ac:dyDescent="0.25">
      <c r="A948" t="s">
        <v>133</v>
      </c>
      <c r="B948">
        <v>7</v>
      </c>
      <c r="C948">
        <v>175</v>
      </c>
      <c r="D948" t="s">
        <v>0</v>
      </c>
      <c r="E948">
        <v>0</v>
      </c>
      <c r="F948">
        <v>0</v>
      </c>
      <c r="G948" t="s">
        <v>1</v>
      </c>
      <c r="H948">
        <v>228.774505</v>
      </c>
      <c r="I948">
        <v>0.21609100000000001</v>
      </c>
      <c r="J948" t="s">
        <v>2</v>
      </c>
      <c r="K948">
        <v>71.647957000000005</v>
      </c>
      <c r="L948">
        <v>2.8400000000000001E-3</v>
      </c>
      <c r="M948" t="s">
        <v>3</v>
      </c>
      <c r="N948">
        <v>0</v>
      </c>
      <c r="O948">
        <v>0</v>
      </c>
      <c r="P948" t="s">
        <v>4</v>
      </c>
      <c r="Q948">
        <v>0</v>
      </c>
      <c r="R948">
        <v>0</v>
      </c>
      <c r="S948" t="s">
        <v>5</v>
      </c>
      <c r="T948">
        <v>0</v>
      </c>
      <c r="U948">
        <v>0</v>
      </c>
      <c r="V948" t="s">
        <v>6</v>
      </c>
      <c r="W948">
        <v>0</v>
      </c>
      <c r="X948">
        <v>0</v>
      </c>
      <c r="Y948" t="s">
        <v>7</v>
      </c>
      <c r="Z948">
        <v>0</v>
      </c>
      <c r="AA948">
        <v>0</v>
      </c>
      <c r="AB948" t="s">
        <v>8</v>
      </c>
      <c r="AC948">
        <v>0</v>
      </c>
      <c r="AD948">
        <v>0</v>
      </c>
      <c r="AE948" t="s">
        <v>9</v>
      </c>
      <c r="AF948">
        <v>32767</v>
      </c>
      <c r="AG948">
        <v>0</v>
      </c>
      <c r="AH948" t="s">
        <v>10</v>
      </c>
      <c r="AI948">
        <v>-32767</v>
      </c>
      <c r="AJ948">
        <v>0</v>
      </c>
      <c r="AK948" t="s">
        <v>11</v>
      </c>
      <c r="AL948">
        <v>0</v>
      </c>
      <c r="AM948">
        <v>0</v>
      </c>
    </row>
    <row r="949" spans="1:39" x14ac:dyDescent="0.25">
      <c r="A949" t="s">
        <v>133</v>
      </c>
      <c r="B949">
        <v>8</v>
      </c>
      <c r="C949">
        <v>200</v>
      </c>
      <c r="D949" t="s">
        <v>0</v>
      </c>
      <c r="E949">
        <v>0</v>
      </c>
      <c r="F949">
        <v>0</v>
      </c>
      <c r="G949" t="s">
        <v>1</v>
      </c>
      <c r="H949">
        <v>261.49234799999999</v>
      </c>
      <c r="I949">
        <v>0.23877599999999999</v>
      </c>
      <c r="J949" t="s">
        <v>2</v>
      </c>
      <c r="K949">
        <v>81.890407999999994</v>
      </c>
      <c r="L949">
        <v>2.8340000000000001E-3</v>
      </c>
      <c r="M949" t="s">
        <v>3</v>
      </c>
      <c r="N949">
        <v>0</v>
      </c>
      <c r="O949">
        <v>0</v>
      </c>
      <c r="P949" t="s">
        <v>4</v>
      </c>
      <c r="Q949">
        <v>0</v>
      </c>
      <c r="R949">
        <v>0</v>
      </c>
      <c r="S949" t="s">
        <v>5</v>
      </c>
      <c r="T949">
        <v>0</v>
      </c>
      <c r="U949">
        <v>0</v>
      </c>
      <c r="V949" t="s">
        <v>6</v>
      </c>
      <c r="W949">
        <v>0</v>
      </c>
      <c r="X949">
        <v>0</v>
      </c>
      <c r="Y949" t="s">
        <v>7</v>
      </c>
      <c r="Z949">
        <v>0</v>
      </c>
      <c r="AA949">
        <v>0</v>
      </c>
      <c r="AB949" t="s">
        <v>8</v>
      </c>
      <c r="AC949">
        <v>0</v>
      </c>
      <c r="AD949">
        <v>0</v>
      </c>
      <c r="AE949" t="s">
        <v>9</v>
      </c>
      <c r="AF949">
        <v>32767</v>
      </c>
      <c r="AG949">
        <v>0</v>
      </c>
      <c r="AH949" t="s">
        <v>10</v>
      </c>
      <c r="AI949">
        <v>-32767</v>
      </c>
      <c r="AJ949">
        <v>0</v>
      </c>
      <c r="AK949" t="s">
        <v>11</v>
      </c>
      <c r="AL949">
        <v>0</v>
      </c>
      <c r="AM949">
        <v>0</v>
      </c>
    </row>
    <row r="950" spans="1:39" x14ac:dyDescent="0.25">
      <c r="A950" t="s">
        <v>133</v>
      </c>
      <c r="B950">
        <v>9</v>
      </c>
      <c r="C950">
        <v>225</v>
      </c>
      <c r="D950" t="s">
        <v>0</v>
      </c>
      <c r="E950">
        <v>0</v>
      </c>
      <c r="F950">
        <v>0</v>
      </c>
      <c r="G950" t="s">
        <v>1</v>
      </c>
      <c r="H950">
        <v>294.205782</v>
      </c>
      <c r="I950">
        <v>0.29468699999999998</v>
      </c>
      <c r="J950" t="s">
        <v>2</v>
      </c>
      <c r="K950">
        <v>92.133694000000006</v>
      </c>
      <c r="L950">
        <v>2.8830000000000001E-3</v>
      </c>
      <c r="M950" t="s">
        <v>3</v>
      </c>
      <c r="N950">
        <v>0</v>
      </c>
      <c r="O950">
        <v>0</v>
      </c>
      <c r="P950" t="s">
        <v>4</v>
      </c>
      <c r="Q950">
        <v>0</v>
      </c>
      <c r="R950">
        <v>0</v>
      </c>
      <c r="S950" t="s">
        <v>5</v>
      </c>
      <c r="T950">
        <v>0</v>
      </c>
      <c r="U950">
        <v>0</v>
      </c>
      <c r="V950" t="s">
        <v>6</v>
      </c>
      <c r="W950">
        <v>0</v>
      </c>
      <c r="X950">
        <v>0</v>
      </c>
      <c r="Y950" t="s">
        <v>7</v>
      </c>
      <c r="Z950">
        <v>0</v>
      </c>
      <c r="AA950">
        <v>0</v>
      </c>
      <c r="AB950" t="s">
        <v>8</v>
      </c>
      <c r="AC950">
        <v>0</v>
      </c>
      <c r="AD950">
        <v>0</v>
      </c>
      <c r="AE950" t="s">
        <v>9</v>
      </c>
      <c r="AF950">
        <v>32767</v>
      </c>
      <c r="AG950">
        <v>0</v>
      </c>
      <c r="AH950" t="s">
        <v>10</v>
      </c>
      <c r="AI950">
        <v>-32767</v>
      </c>
      <c r="AJ950">
        <v>0</v>
      </c>
      <c r="AK950" t="s">
        <v>11</v>
      </c>
      <c r="AL950">
        <v>0</v>
      </c>
      <c r="AM950">
        <v>0</v>
      </c>
    </row>
    <row r="951" spans="1:39" x14ac:dyDescent="0.25">
      <c r="A951" t="s">
        <v>133</v>
      </c>
      <c r="B951">
        <v>10</v>
      </c>
      <c r="C951">
        <v>250</v>
      </c>
      <c r="D951" t="s">
        <v>0</v>
      </c>
      <c r="E951">
        <v>0</v>
      </c>
      <c r="F951">
        <v>0</v>
      </c>
      <c r="G951" t="s">
        <v>1</v>
      </c>
      <c r="H951">
        <v>326.916338</v>
      </c>
      <c r="I951">
        <v>0.30602499999999999</v>
      </c>
      <c r="J951" t="s">
        <v>2</v>
      </c>
      <c r="K951">
        <v>102.378496</v>
      </c>
      <c r="L951">
        <v>2.908E-3</v>
      </c>
      <c r="M951" t="s">
        <v>3</v>
      </c>
      <c r="N951">
        <v>0</v>
      </c>
      <c r="O951">
        <v>0</v>
      </c>
      <c r="P951" t="s">
        <v>4</v>
      </c>
      <c r="Q951">
        <v>0</v>
      </c>
      <c r="R951">
        <v>0</v>
      </c>
      <c r="S951" t="s">
        <v>5</v>
      </c>
      <c r="T951">
        <v>0</v>
      </c>
      <c r="U951">
        <v>0</v>
      </c>
      <c r="V951" t="s">
        <v>6</v>
      </c>
      <c r="W951">
        <v>0</v>
      </c>
      <c r="X951">
        <v>0</v>
      </c>
      <c r="Y951" t="s">
        <v>7</v>
      </c>
      <c r="Z951">
        <v>0</v>
      </c>
      <c r="AA951">
        <v>0</v>
      </c>
      <c r="AB951" t="s">
        <v>8</v>
      </c>
      <c r="AC951">
        <v>0</v>
      </c>
      <c r="AD951">
        <v>0</v>
      </c>
      <c r="AE951" t="s">
        <v>9</v>
      </c>
      <c r="AF951">
        <v>32767</v>
      </c>
      <c r="AG951">
        <v>0</v>
      </c>
      <c r="AH951" t="s">
        <v>10</v>
      </c>
      <c r="AI951">
        <v>-32767</v>
      </c>
      <c r="AJ951">
        <v>0</v>
      </c>
      <c r="AK951" t="s">
        <v>11</v>
      </c>
      <c r="AL951">
        <v>0</v>
      </c>
      <c r="AM951">
        <v>0</v>
      </c>
    </row>
    <row r="952" spans="1:39" x14ac:dyDescent="0.25">
      <c r="A952" t="s">
        <v>133</v>
      </c>
      <c r="B952">
        <v>11</v>
      </c>
      <c r="C952">
        <v>275</v>
      </c>
      <c r="D952" t="s">
        <v>0</v>
      </c>
      <c r="E952">
        <v>0</v>
      </c>
      <c r="F952">
        <v>0</v>
      </c>
      <c r="G952" t="s">
        <v>1</v>
      </c>
      <c r="H952">
        <v>359.65466700000002</v>
      </c>
      <c r="I952">
        <v>0.37660500000000002</v>
      </c>
      <c r="J952" t="s">
        <v>2</v>
      </c>
      <c r="K952">
        <v>112.62430999999999</v>
      </c>
      <c r="L952">
        <v>2.9710000000000001E-3</v>
      </c>
      <c r="M952" t="s">
        <v>3</v>
      </c>
      <c r="N952">
        <v>0</v>
      </c>
      <c r="O952">
        <v>0</v>
      </c>
      <c r="P952" t="s">
        <v>4</v>
      </c>
      <c r="Q952">
        <v>0</v>
      </c>
      <c r="R952">
        <v>0</v>
      </c>
      <c r="S952" t="s">
        <v>5</v>
      </c>
      <c r="T952">
        <v>0</v>
      </c>
      <c r="U952">
        <v>0</v>
      </c>
      <c r="V952" t="s">
        <v>6</v>
      </c>
      <c r="W952">
        <v>0</v>
      </c>
      <c r="X952">
        <v>0</v>
      </c>
      <c r="Y952" t="s">
        <v>7</v>
      </c>
      <c r="Z952">
        <v>0</v>
      </c>
      <c r="AA952">
        <v>0</v>
      </c>
      <c r="AB952" t="s">
        <v>8</v>
      </c>
      <c r="AC952">
        <v>0</v>
      </c>
      <c r="AD952">
        <v>0</v>
      </c>
      <c r="AE952" t="s">
        <v>9</v>
      </c>
      <c r="AF952">
        <v>32767</v>
      </c>
      <c r="AG952">
        <v>0</v>
      </c>
      <c r="AH952" t="s">
        <v>10</v>
      </c>
      <c r="AI952">
        <v>-32767</v>
      </c>
      <c r="AJ952">
        <v>0</v>
      </c>
      <c r="AK952" t="s">
        <v>11</v>
      </c>
      <c r="AL952">
        <v>0</v>
      </c>
      <c r="AM952">
        <v>0</v>
      </c>
    </row>
    <row r="953" spans="1:39" x14ac:dyDescent="0.25">
      <c r="A953" t="s">
        <v>133</v>
      </c>
      <c r="B953">
        <v>12</v>
      </c>
      <c r="C953">
        <v>300</v>
      </c>
      <c r="D953" t="s">
        <v>0</v>
      </c>
      <c r="E953">
        <v>0</v>
      </c>
      <c r="F953">
        <v>0</v>
      </c>
      <c r="G953" t="s">
        <v>1</v>
      </c>
      <c r="H953">
        <v>392.390984</v>
      </c>
      <c r="I953">
        <v>0.47859299999999999</v>
      </c>
      <c r="J953" t="s">
        <v>2</v>
      </c>
      <c r="K953">
        <v>122.873186</v>
      </c>
      <c r="L953">
        <v>3.0539999999999999E-3</v>
      </c>
      <c r="M953" t="s">
        <v>3</v>
      </c>
      <c r="N953">
        <v>0</v>
      </c>
      <c r="O953">
        <v>0</v>
      </c>
      <c r="P953" t="s">
        <v>4</v>
      </c>
      <c r="Q953">
        <v>0</v>
      </c>
      <c r="R953">
        <v>0</v>
      </c>
      <c r="S953" t="s">
        <v>5</v>
      </c>
      <c r="T953">
        <v>0</v>
      </c>
      <c r="U953">
        <v>0</v>
      </c>
      <c r="V953" t="s">
        <v>6</v>
      </c>
      <c r="W953">
        <v>0</v>
      </c>
      <c r="X953">
        <v>0</v>
      </c>
      <c r="Y953" t="s">
        <v>7</v>
      </c>
      <c r="Z953">
        <v>0</v>
      </c>
      <c r="AA953">
        <v>0</v>
      </c>
      <c r="AB953" t="s">
        <v>8</v>
      </c>
      <c r="AC953">
        <v>0</v>
      </c>
      <c r="AD953">
        <v>0</v>
      </c>
      <c r="AE953" t="s">
        <v>9</v>
      </c>
      <c r="AF953">
        <v>32767</v>
      </c>
      <c r="AG953">
        <v>0</v>
      </c>
      <c r="AH953" t="s">
        <v>10</v>
      </c>
      <c r="AI953">
        <v>-32767</v>
      </c>
      <c r="AJ953">
        <v>0</v>
      </c>
      <c r="AK953" t="s">
        <v>11</v>
      </c>
      <c r="AL953">
        <v>0</v>
      </c>
      <c r="AM953">
        <v>0</v>
      </c>
    </row>
    <row r="954" spans="1:39" x14ac:dyDescent="0.25">
      <c r="A954" t="s">
        <v>133</v>
      </c>
      <c r="B954">
        <v>13</v>
      </c>
      <c r="C954">
        <v>325</v>
      </c>
      <c r="D954" t="s">
        <v>0</v>
      </c>
      <c r="E954">
        <v>0</v>
      </c>
      <c r="F954">
        <v>0</v>
      </c>
      <c r="G954" t="s">
        <v>1</v>
      </c>
      <c r="H954">
        <v>425.113542</v>
      </c>
      <c r="I954">
        <v>0.53551400000000005</v>
      </c>
      <c r="J954" t="s">
        <v>2</v>
      </c>
      <c r="K954">
        <v>133.122015</v>
      </c>
      <c r="L954">
        <v>2.9380000000000001E-3</v>
      </c>
      <c r="M954" t="s">
        <v>3</v>
      </c>
      <c r="N954">
        <v>0</v>
      </c>
      <c r="O954">
        <v>0</v>
      </c>
      <c r="P954" t="s">
        <v>4</v>
      </c>
      <c r="Q954">
        <v>0</v>
      </c>
      <c r="R954">
        <v>0</v>
      </c>
      <c r="S954" t="s">
        <v>5</v>
      </c>
      <c r="T954">
        <v>0</v>
      </c>
      <c r="U954">
        <v>0</v>
      </c>
      <c r="V954" t="s">
        <v>6</v>
      </c>
      <c r="W954">
        <v>0</v>
      </c>
      <c r="X954">
        <v>0</v>
      </c>
      <c r="Y954" t="s">
        <v>7</v>
      </c>
      <c r="Z954">
        <v>0</v>
      </c>
      <c r="AA954">
        <v>0</v>
      </c>
      <c r="AB954" t="s">
        <v>8</v>
      </c>
      <c r="AC954">
        <v>0</v>
      </c>
      <c r="AD954">
        <v>0</v>
      </c>
      <c r="AE954" t="s">
        <v>9</v>
      </c>
      <c r="AF954">
        <v>32767</v>
      </c>
      <c r="AG954">
        <v>0</v>
      </c>
      <c r="AH954" t="s">
        <v>10</v>
      </c>
      <c r="AI954">
        <v>-32767</v>
      </c>
      <c r="AJ954">
        <v>0</v>
      </c>
      <c r="AK954" t="s">
        <v>11</v>
      </c>
      <c r="AL954">
        <v>0</v>
      </c>
      <c r="AM954">
        <v>0</v>
      </c>
    </row>
    <row r="955" spans="1:39" x14ac:dyDescent="0.25">
      <c r="A955" t="s">
        <v>133</v>
      </c>
      <c r="B955">
        <v>14</v>
      </c>
      <c r="C955">
        <v>350</v>
      </c>
      <c r="D955" t="s">
        <v>0</v>
      </c>
      <c r="E955">
        <v>0</v>
      </c>
      <c r="F955">
        <v>0</v>
      </c>
      <c r="G955" t="s">
        <v>1</v>
      </c>
      <c r="H955">
        <v>457.82085899999998</v>
      </c>
      <c r="I955">
        <v>0.60265599999999997</v>
      </c>
      <c r="J955" t="s">
        <v>2</v>
      </c>
      <c r="K955">
        <v>143.37154799999999</v>
      </c>
      <c r="L955">
        <v>2.9350000000000001E-3</v>
      </c>
      <c r="M955" t="s">
        <v>3</v>
      </c>
      <c r="N955">
        <v>0</v>
      </c>
      <c r="O955">
        <v>0</v>
      </c>
      <c r="P955" t="s">
        <v>4</v>
      </c>
      <c r="Q955">
        <v>0</v>
      </c>
      <c r="R955">
        <v>0</v>
      </c>
      <c r="S955" t="s">
        <v>5</v>
      </c>
      <c r="T955">
        <v>0</v>
      </c>
      <c r="U955">
        <v>0</v>
      </c>
      <c r="V955" t="s">
        <v>6</v>
      </c>
      <c r="W955">
        <v>0</v>
      </c>
      <c r="X955">
        <v>0</v>
      </c>
      <c r="Y955" t="s">
        <v>7</v>
      </c>
      <c r="Z955">
        <v>0</v>
      </c>
      <c r="AA955">
        <v>0</v>
      </c>
      <c r="AB955" t="s">
        <v>8</v>
      </c>
      <c r="AC955">
        <v>0</v>
      </c>
      <c r="AD955">
        <v>0</v>
      </c>
      <c r="AE955" t="s">
        <v>9</v>
      </c>
      <c r="AF955">
        <v>32767</v>
      </c>
      <c r="AG955">
        <v>0</v>
      </c>
      <c r="AH955" t="s">
        <v>10</v>
      </c>
      <c r="AI955">
        <v>-32767</v>
      </c>
      <c r="AJ955">
        <v>0</v>
      </c>
      <c r="AK955" t="s">
        <v>11</v>
      </c>
      <c r="AL955">
        <v>0</v>
      </c>
      <c r="AM955">
        <v>0</v>
      </c>
    </row>
    <row r="956" spans="1:39" x14ac:dyDescent="0.25">
      <c r="A956" t="s">
        <v>133</v>
      </c>
      <c r="B956">
        <v>15</v>
      </c>
      <c r="C956">
        <v>375</v>
      </c>
      <c r="D956" t="s">
        <v>0</v>
      </c>
      <c r="E956">
        <v>0</v>
      </c>
      <c r="F956">
        <v>0</v>
      </c>
      <c r="G956" t="s">
        <v>1</v>
      </c>
      <c r="H956">
        <v>490.54659400000003</v>
      </c>
      <c r="I956">
        <v>0.67357800000000001</v>
      </c>
      <c r="J956" t="s">
        <v>2</v>
      </c>
      <c r="K956">
        <v>153.62450000000001</v>
      </c>
      <c r="L956">
        <v>2.9429999999999999E-3</v>
      </c>
      <c r="M956" t="s">
        <v>3</v>
      </c>
      <c r="N956">
        <v>0</v>
      </c>
      <c r="O956">
        <v>0</v>
      </c>
      <c r="P956" t="s">
        <v>4</v>
      </c>
      <c r="Q956">
        <v>0</v>
      </c>
      <c r="R956">
        <v>0</v>
      </c>
      <c r="S956" t="s">
        <v>5</v>
      </c>
      <c r="T956">
        <v>0</v>
      </c>
      <c r="U956">
        <v>0</v>
      </c>
      <c r="V956" t="s">
        <v>6</v>
      </c>
      <c r="W956">
        <v>0</v>
      </c>
      <c r="X956">
        <v>0</v>
      </c>
      <c r="Y956" t="s">
        <v>7</v>
      </c>
      <c r="Z956">
        <v>0</v>
      </c>
      <c r="AA956">
        <v>0</v>
      </c>
      <c r="AB956" t="s">
        <v>8</v>
      </c>
      <c r="AC956">
        <v>0</v>
      </c>
      <c r="AD956">
        <v>0</v>
      </c>
      <c r="AE956" t="s">
        <v>9</v>
      </c>
      <c r="AF956">
        <v>32767</v>
      </c>
      <c r="AG956">
        <v>0</v>
      </c>
      <c r="AH956" t="s">
        <v>10</v>
      </c>
      <c r="AI956">
        <v>-32767</v>
      </c>
      <c r="AJ956">
        <v>0</v>
      </c>
      <c r="AK956" t="s">
        <v>11</v>
      </c>
      <c r="AL956">
        <v>0</v>
      </c>
      <c r="AM956">
        <v>0</v>
      </c>
    </row>
    <row r="957" spans="1:39" x14ac:dyDescent="0.25">
      <c r="A957" t="s">
        <v>133</v>
      </c>
      <c r="B957">
        <v>16</v>
      </c>
      <c r="C957">
        <v>400</v>
      </c>
      <c r="D957" t="s">
        <v>0</v>
      </c>
      <c r="E957">
        <v>0</v>
      </c>
      <c r="F957">
        <v>0</v>
      </c>
      <c r="G957" t="s">
        <v>1</v>
      </c>
      <c r="H957">
        <v>523.27553999999998</v>
      </c>
      <c r="I957">
        <v>0.80710099999999996</v>
      </c>
      <c r="J957" t="s">
        <v>2</v>
      </c>
      <c r="K957">
        <v>163.877072</v>
      </c>
      <c r="L957">
        <v>3.0000000000000001E-3</v>
      </c>
      <c r="M957" t="s">
        <v>3</v>
      </c>
      <c r="N957">
        <v>0</v>
      </c>
      <c r="O957">
        <v>0</v>
      </c>
      <c r="P957" t="s">
        <v>4</v>
      </c>
      <c r="Q957">
        <v>0</v>
      </c>
      <c r="R957">
        <v>0</v>
      </c>
      <c r="S957" t="s">
        <v>5</v>
      </c>
      <c r="T957">
        <v>0</v>
      </c>
      <c r="U957">
        <v>0</v>
      </c>
      <c r="V957" t="s">
        <v>6</v>
      </c>
      <c r="W957">
        <v>0</v>
      </c>
      <c r="X957">
        <v>0</v>
      </c>
      <c r="Y957" t="s">
        <v>7</v>
      </c>
      <c r="Z957">
        <v>0</v>
      </c>
      <c r="AA957">
        <v>0</v>
      </c>
      <c r="AB957" t="s">
        <v>8</v>
      </c>
      <c r="AC957">
        <v>0</v>
      </c>
      <c r="AD957">
        <v>0</v>
      </c>
      <c r="AE957" t="s">
        <v>9</v>
      </c>
      <c r="AF957">
        <v>32767</v>
      </c>
      <c r="AG957">
        <v>0</v>
      </c>
      <c r="AH957" t="s">
        <v>10</v>
      </c>
      <c r="AI957">
        <v>-32767</v>
      </c>
      <c r="AJ957">
        <v>0</v>
      </c>
      <c r="AK957" t="s">
        <v>11</v>
      </c>
      <c r="AL957">
        <v>0</v>
      </c>
      <c r="AM957">
        <v>0</v>
      </c>
    </row>
    <row r="958" spans="1:39" x14ac:dyDescent="0.25">
      <c r="A958" t="s">
        <v>133</v>
      </c>
      <c r="B958">
        <v>17</v>
      </c>
      <c r="C958">
        <v>425</v>
      </c>
      <c r="D958" t="s">
        <v>0</v>
      </c>
      <c r="E958">
        <v>0</v>
      </c>
      <c r="F958">
        <v>0</v>
      </c>
      <c r="G958" t="s">
        <v>1</v>
      </c>
      <c r="H958">
        <v>556.01550199999997</v>
      </c>
      <c r="I958">
        <v>0.90329999999999999</v>
      </c>
      <c r="J958" t="s">
        <v>2</v>
      </c>
      <c r="K958">
        <v>174.13167899999999</v>
      </c>
      <c r="L958">
        <v>3.0279999999999999E-3</v>
      </c>
      <c r="M958" t="s">
        <v>3</v>
      </c>
      <c r="N958">
        <v>0</v>
      </c>
      <c r="O958">
        <v>0</v>
      </c>
      <c r="P958" t="s">
        <v>4</v>
      </c>
      <c r="Q958">
        <v>0</v>
      </c>
      <c r="R958">
        <v>0</v>
      </c>
      <c r="S958" t="s">
        <v>5</v>
      </c>
      <c r="T958">
        <v>0</v>
      </c>
      <c r="U958">
        <v>0</v>
      </c>
      <c r="V958" t="s">
        <v>6</v>
      </c>
      <c r="W958">
        <v>0</v>
      </c>
      <c r="X958">
        <v>0</v>
      </c>
      <c r="Y958" t="s">
        <v>7</v>
      </c>
      <c r="Z958">
        <v>0</v>
      </c>
      <c r="AA958">
        <v>0</v>
      </c>
      <c r="AB958" t="s">
        <v>8</v>
      </c>
      <c r="AC958">
        <v>0</v>
      </c>
      <c r="AD958">
        <v>0</v>
      </c>
      <c r="AE958" t="s">
        <v>9</v>
      </c>
      <c r="AF958">
        <v>32767</v>
      </c>
      <c r="AG958">
        <v>0</v>
      </c>
      <c r="AH958" t="s">
        <v>10</v>
      </c>
      <c r="AI958">
        <v>-32767</v>
      </c>
      <c r="AJ958">
        <v>0</v>
      </c>
      <c r="AK958" t="s">
        <v>11</v>
      </c>
      <c r="AL958">
        <v>0</v>
      </c>
      <c r="AM958">
        <v>0</v>
      </c>
    </row>
    <row r="959" spans="1:39" x14ac:dyDescent="0.25">
      <c r="A959" t="s">
        <v>133</v>
      </c>
      <c r="B959">
        <v>18</v>
      </c>
      <c r="C959">
        <v>450</v>
      </c>
      <c r="D959" t="s">
        <v>0</v>
      </c>
      <c r="E959">
        <v>0</v>
      </c>
      <c r="F959">
        <v>0</v>
      </c>
      <c r="G959" t="s">
        <v>1</v>
      </c>
      <c r="H959">
        <v>588.754591</v>
      </c>
      <c r="I959">
        <v>0.97311099999999995</v>
      </c>
      <c r="J959" t="s">
        <v>2</v>
      </c>
      <c r="K959">
        <v>184.385819</v>
      </c>
      <c r="L959">
        <v>3.0950000000000001E-3</v>
      </c>
      <c r="M959" t="s">
        <v>3</v>
      </c>
      <c r="N959">
        <v>0</v>
      </c>
      <c r="O959">
        <v>0</v>
      </c>
      <c r="P959" t="s">
        <v>4</v>
      </c>
      <c r="Q959">
        <v>0</v>
      </c>
      <c r="R959">
        <v>0</v>
      </c>
      <c r="S959" t="s">
        <v>5</v>
      </c>
      <c r="T959">
        <v>0</v>
      </c>
      <c r="U959">
        <v>0</v>
      </c>
      <c r="V959" t="s">
        <v>6</v>
      </c>
      <c r="W959">
        <v>0</v>
      </c>
      <c r="X959">
        <v>0</v>
      </c>
      <c r="Y959" t="s">
        <v>7</v>
      </c>
      <c r="Z959">
        <v>0</v>
      </c>
      <c r="AA959">
        <v>0</v>
      </c>
      <c r="AB959" t="s">
        <v>8</v>
      </c>
      <c r="AC959">
        <v>0</v>
      </c>
      <c r="AD959">
        <v>0</v>
      </c>
      <c r="AE959" t="s">
        <v>9</v>
      </c>
      <c r="AF959">
        <v>32767</v>
      </c>
      <c r="AG959">
        <v>0</v>
      </c>
      <c r="AH959" t="s">
        <v>10</v>
      </c>
      <c r="AI959">
        <v>-32767</v>
      </c>
      <c r="AJ959">
        <v>0</v>
      </c>
      <c r="AK959" t="s">
        <v>11</v>
      </c>
      <c r="AL959">
        <v>0</v>
      </c>
      <c r="AM959">
        <v>0</v>
      </c>
    </row>
    <row r="960" spans="1:39" x14ac:dyDescent="0.25">
      <c r="A960" t="s">
        <v>133</v>
      </c>
      <c r="B960">
        <v>19</v>
      </c>
      <c r="C960">
        <v>475</v>
      </c>
      <c r="D960" t="s">
        <v>0</v>
      </c>
      <c r="E960">
        <v>0</v>
      </c>
      <c r="F960">
        <v>0</v>
      </c>
      <c r="G960" t="s">
        <v>1</v>
      </c>
      <c r="H960">
        <v>621.50689899999998</v>
      </c>
      <c r="I960">
        <v>1.006542</v>
      </c>
      <c r="J960" t="s">
        <v>2</v>
      </c>
      <c r="K960">
        <v>194.643744</v>
      </c>
      <c r="L960">
        <v>3.058E-3</v>
      </c>
      <c r="M960" t="s">
        <v>3</v>
      </c>
      <c r="N960">
        <v>0</v>
      </c>
      <c r="O960">
        <v>0</v>
      </c>
      <c r="P960" t="s">
        <v>4</v>
      </c>
      <c r="Q960">
        <v>0</v>
      </c>
      <c r="R960">
        <v>0</v>
      </c>
      <c r="S960" t="s">
        <v>5</v>
      </c>
      <c r="T960">
        <v>0</v>
      </c>
      <c r="U960">
        <v>0</v>
      </c>
      <c r="V960" t="s">
        <v>6</v>
      </c>
      <c r="W960">
        <v>0</v>
      </c>
      <c r="X960">
        <v>0</v>
      </c>
      <c r="Y960" t="s">
        <v>7</v>
      </c>
      <c r="Z960">
        <v>0</v>
      </c>
      <c r="AA960">
        <v>0</v>
      </c>
      <c r="AB960" t="s">
        <v>8</v>
      </c>
      <c r="AC960">
        <v>0</v>
      </c>
      <c r="AD960">
        <v>0</v>
      </c>
      <c r="AE960" t="s">
        <v>9</v>
      </c>
      <c r="AF960">
        <v>32767</v>
      </c>
      <c r="AG960">
        <v>0</v>
      </c>
      <c r="AH960" t="s">
        <v>10</v>
      </c>
      <c r="AI960">
        <v>-32767</v>
      </c>
      <c r="AJ960">
        <v>0</v>
      </c>
      <c r="AK960" t="s">
        <v>11</v>
      </c>
      <c r="AL960">
        <v>0</v>
      </c>
      <c r="AM960">
        <v>0</v>
      </c>
    </row>
    <row r="961" spans="1:39" x14ac:dyDescent="0.25">
      <c r="A961" t="s">
        <v>133</v>
      </c>
      <c r="B961">
        <v>20</v>
      </c>
      <c r="C961">
        <v>500</v>
      </c>
      <c r="D961" t="s">
        <v>0</v>
      </c>
      <c r="E961">
        <v>0</v>
      </c>
      <c r="F961">
        <v>0</v>
      </c>
      <c r="G961" t="s">
        <v>1</v>
      </c>
      <c r="H961">
        <v>654.24857799999995</v>
      </c>
      <c r="I961">
        <v>1.100959</v>
      </c>
      <c r="J961" t="s">
        <v>2</v>
      </c>
      <c r="K961">
        <v>204.90231399999999</v>
      </c>
      <c r="L961">
        <v>3.3909999999999999E-3</v>
      </c>
      <c r="M961" t="s">
        <v>3</v>
      </c>
      <c r="N961">
        <v>0</v>
      </c>
      <c r="O961">
        <v>0</v>
      </c>
      <c r="P961" t="s">
        <v>4</v>
      </c>
      <c r="Q961">
        <v>0</v>
      </c>
      <c r="R961">
        <v>0</v>
      </c>
      <c r="S961" t="s">
        <v>5</v>
      </c>
      <c r="T961">
        <v>0</v>
      </c>
      <c r="U961">
        <v>0</v>
      </c>
      <c r="V961" t="s">
        <v>6</v>
      </c>
      <c r="W961">
        <v>0</v>
      </c>
      <c r="X961">
        <v>0</v>
      </c>
      <c r="Y961" t="s">
        <v>7</v>
      </c>
      <c r="Z961">
        <v>0</v>
      </c>
      <c r="AA961">
        <v>0</v>
      </c>
      <c r="AB961" t="s">
        <v>8</v>
      </c>
      <c r="AC961">
        <v>0</v>
      </c>
      <c r="AD961">
        <v>0</v>
      </c>
      <c r="AE961" t="s">
        <v>9</v>
      </c>
      <c r="AF961">
        <v>32767</v>
      </c>
      <c r="AG961">
        <v>0</v>
      </c>
      <c r="AH961" t="s">
        <v>10</v>
      </c>
      <c r="AI961">
        <v>-32767</v>
      </c>
      <c r="AJ961">
        <v>0</v>
      </c>
      <c r="AK961" t="s">
        <v>11</v>
      </c>
      <c r="AL961">
        <v>0</v>
      </c>
      <c r="AM961">
        <v>0</v>
      </c>
    </row>
    <row r="962" spans="1:39" x14ac:dyDescent="0.25">
      <c r="A962" t="s">
        <v>134</v>
      </c>
      <c r="B962">
        <v>1</v>
      </c>
      <c r="C962">
        <v>25</v>
      </c>
      <c r="D962" t="s">
        <v>0</v>
      </c>
      <c r="E962">
        <v>0</v>
      </c>
      <c r="F962">
        <v>0</v>
      </c>
      <c r="G962" t="s">
        <v>1</v>
      </c>
      <c r="H962">
        <v>31.561077999999998</v>
      </c>
      <c r="I962">
        <v>6.9014379999999997</v>
      </c>
      <c r="J962" t="s">
        <v>2</v>
      </c>
      <c r="K962">
        <v>31.166734000000002</v>
      </c>
      <c r="L962">
        <v>6.6316350000000002</v>
      </c>
      <c r="M962" t="s">
        <v>3</v>
      </c>
      <c r="N962">
        <v>1.9228499999999999</v>
      </c>
      <c r="O962">
        <v>6.9561999999999999E-2</v>
      </c>
      <c r="P962" t="s">
        <v>4</v>
      </c>
      <c r="Q962">
        <v>8.5433339999999998</v>
      </c>
      <c r="R962">
        <v>0.58363200000000004</v>
      </c>
      <c r="S962" t="s">
        <v>5</v>
      </c>
      <c r="T962">
        <v>2.9702920000000002</v>
      </c>
      <c r="U962">
        <v>0.136493</v>
      </c>
      <c r="V962" t="s">
        <v>6</v>
      </c>
      <c r="W962">
        <v>1.031236</v>
      </c>
      <c r="X962">
        <v>8.319E-3</v>
      </c>
      <c r="Y962" t="s">
        <v>7</v>
      </c>
      <c r="Z962">
        <v>3.2390119999999998</v>
      </c>
      <c r="AA962">
        <v>0.20818900000000001</v>
      </c>
      <c r="AB962" t="s">
        <v>8</v>
      </c>
      <c r="AC962">
        <v>19.77657</v>
      </c>
      <c r="AD962">
        <v>2.7957010000000002</v>
      </c>
      <c r="AE962" t="s">
        <v>9</v>
      </c>
      <c r="AF962">
        <v>1.487E-3</v>
      </c>
      <c r="AG962">
        <v>0</v>
      </c>
      <c r="AH962" t="s">
        <v>10</v>
      </c>
      <c r="AI962">
        <v>0.99699300000000002</v>
      </c>
      <c r="AJ962">
        <v>3.9999999999999998E-6</v>
      </c>
      <c r="AK962" t="s">
        <v>11</v>
      </c>
      <c r="AL962">
        <v>0</v>
      </c>
      <c r="AM962">
        <v>0</v>
      </c>
    </row>
    <row r="963" spans="1:39" x14ac:dyDescent="0.25">
      <c r="A963" t="s">
        <v>134</v>
      </c>
      <c r="B963">
        <v>2</v>
      </c>
      <c r="C963">
        <v>50</v>
      </c>
      <c r="D963" t="s">
        <v>0</v>
      </c>
      <c r="E963">
        <v>0</v>
      </c>
      <c r="F963">
        <v>0</v>
      </c>
      <c r="G963" t="s">
        <v>1</v>
      </c>
      <c r="H963">
        <v>61.764969999999998</v>
      </c>
      <c r="I963">
        <v>10.341953999999999</v>
      </c>
      <c r="J963" t="s">
        <v>2</v>
      </c>
      <c r="K963">
        <v>60.996111999999997</v>
      </c>
      <c r="L963">
        <v>10.086881999999999</v>
      </c>
      <c r="M963" t="s">
        <v>3</v>
      </c>
      <c r="N963">
        <v>3.7701479999999998</v>
      </c>
      <c r="O963">
        <v>9.3361E-2</v>
      </c>
      <c r="P963" t="s">
        <v>4</v>
      </c>
      <c r="Q963">
        <v>16.761320000000001</v>
      </c>
      <c r="R963">
        <v>0.84821100000000005</v>
      </c>
      <c r="S963" t="s">
        <v>5</v>
      </c>
      <c r="T963">
        <v>5.8918999999999997</v>
      </c>
      <c r="U963">
        <v>0.168936</v>
      </c>
      <c r="V963" t="s">
        <v>6</v>
      </c>
      <c r="W963">
        <v>2.0385239999999998</v>
      </c>
      <c r="X963">
        <v>1.2161999999999999E-2</v>
      </c>
      <c r="Y963" t="s">
        <v>7</v>
      </c>
      <c r="Z963">
        <v>6.2272660000000002</v>
      </c>
      <c r="AA963">
        <v>0.32580199999999998</v>
      </c>
      <c r="AB963" t="s">
        <v>8</v>
      </c>
      <c r="AC963">
        <v>38.621788000000002</v>
      </c>
      <c r="AD963">
        <v>4.2187910000000004</v>
      </c>
      <c r="AE963" t="s">
        <v>9</v>
      </c>
      <c r="AF963">
        <v>1.428E-3</v>
      </c>
      <c r="AG963">
        <v>0</v>
      </c>
      <c r="AH963" t="s">
        <v>10</v>
      </c>
      <c r="AI963">
        <v>0.99779099999999998</v>
      </c>
      <c r="AJ963">
        <v>3.0000000000000001E-6</v>
      </c>
      <c r="AK963" t="s">
        <v>11</v>
      </c>
      <c r="AL963">
        <v>0</v>
      </c>
      <c r="AM963">
        <v>0</v>
      </c>
    </row>
    <row r="964" spans="1:39" x14ac:dyDescent="0.25">
      <c r="A964" t="s">
        <v>134</v>
      </c>
      <c r="B964">
        <v>3</v>
      </c>
      <c r="C964">
        <v>75</v>
      </c>
      <c r="D964" t="s">
        <v>0</v>
      </c>
      <c r="E964">
        <v>0</v>
      </c>
      <c r="F964">
        <v>0</v>
      </c>
      <c r="G964" t="s">
        <v>1</v>
      </c>
      <c r="H964">
        <v>91.636392000000001</v>
      </c>
      <c r="I964">
        <v>14.917133</v>
      </c>
      <c r="J964" t="s">
        <v>2</v>
      </c>
      <c r="K964">
        <v>90.478747999999996</v>
      </c>
      <c r="L964">
        <v>14.407733</v>
      </c>
      <c r="M964" t="s">
        <v>3</v>
      </c>
      <c r="N964">
        <v>5.6397519999999997</v>
      </c>
      <c r="O964">
        <v>0.15465000000000001</v>
      </c>
      <c r="P964" t="s">
        <v>4</v>
      </c>
      <c r="Q964">
        <v>24.923711999999998</v>
      </c>
      <c r="R964">
        <v>1.361159</v>
      </c>
      <c r="S964" t="s">
        <v>5</v>
      </c>
      <c r="T964">
        <v>8.7859820000000006</v>
      </c>
      <c r="U964">
        <v>0.233797</v>
      </c>
      <c r="V964" t="s">
        <v>6</v>
      </c>
      <c r="W964">
        <v>3.0527419999999998</v>
      </c>
      <c r="X964">
        <v>1.4621E-2</v>
      </c>
      <c r="Y964" t="s">
        <v>7</v>
      </c>
      <c r="Z964">
        <v>9.1876359999999995</v>
      </c>
      <c r="AA964">
        <v>0.46349299999999999</v>
      </c>
      <c r="AB964" t="s">
        <v>8</v>
      </c>
      <c r="AC964">
        <v>57.161704</v>
      </c>
      <c r="AD964">
        <v>5.468712</v>
      </c>
      <c r="AE964" t="s">
        <v>9</v>
      </c>
      <c r="AF964">
        <v>1.3990000000000001E-3</v>
      </c>
      <c r="AG964">
        <v>0</v>
      </c>
      <c r="AH964" t="s">
        <v>10</v>
      </c>
      <c r="AI964">
        <v>0.99832299999999996</v>
      </c>
      <c r="AJ964">
        <v>3.0000000000000001E-6</v>
      </c>
      <c r="AK964" t="s">
        <v>11</v>
      </c>
      <c r="AL964">
        <v>0.02</v>
      </c>
      <c r="AM964">
        <v>1.9599999999999999E-2</v>
      </c>
    </row>
    <row r="965" spans="1:39" x14ac:dyDescent="0.25">
      <c r="A965" t="s">
        <v>134</v>
      </c>
      <c r="B965">
        <v>4</v>
      </c>
      <c r="C965">
        <v>100</v>
      </c>
      <c r="D965" t="s">
        <v>0</v>
      </c>
      <c r="E965">
        <v>0</v>
      </c>
      <c r="F965">
        <v>0</v>
      </c>
      <c r="G965" t="s">
        <v>1</v>
      </c>
      <c r="H965">
        <v>121.32734000000001</v>
      </c>
      <c r="I965">
        <v>20.385058999999998</v>
      </c>
      <c r="J965" t="s">
        <v>2</v>
      </c>
      <c r="K965">
        <v>119.791124</v>
      </c>
      <c r="L965">
        <v>19.766783</v>
      </c>
      <c r="M965" t="s">
        <v>3</v>
      </c>
      <c r="N965">
        <v>7.5077299999999996</v>
      </c>
      <c r="O965">
        <v>0.19033700000000001</v>
      </c>
      <c r="P965" t="s">
        <v>4</v>
      </c>
      <c r="Q965">
        <v>33.064942000000002</v>
      </c>
      <c r="R965">
        <v>2.0118640000000001</v>
      </c>
      <c r="S965" t="s">
        <v>5</v>
      </c>
      <c r="T965">
        <v>11.657795999999999</v>
      </c>
      <c r="U965">
        <v>0.26408799999999999</v>
      </c>
      <c r="V965" t="s">
        <v>6</v>
      </c>
      <c r="W965">
        <v>4.0806899999999997</v>
      </c>
      <c r="X965">
        <v>3.6394000000000003E-2</v>
      </c>
      <c r="Y965" t="s">
        <v>7</v>
      </c>
      <c r="Z965">
        <v>12.14385</v>
      </c>
      <c r="AA965">
        <v>0.67350399999999999</v>
      </c>
      <c r="AB965" t="s">
        <v>8</v>
      </c>
      <c r="AC965">
        <v>75.545674000000005</v>
      </c>
      <c r="AD965">
        <v>7.056438</v>
      </c>
      <c r="AE965" t="s">
        <v>9</v>
      </c>
      <c r="AF965">
        <v>1.3860000000000001E-3</v>
      </c>
      <c r="AG965">
        <v>0</v>
      </c>
      <c r="AH965" t="s">
        <v>10</v>
      </c>
      <c r="AI965">
        <v>0.99845700000000004</v>
      </c>
      <c r="AJ965">
        <v>3.0000000000000001E-6</v>
      </c>
      <c r="AK965" t="s">
        <v>11</v>
      </c>
      <c r="AL965">
        <v>0.02</v>
      </c>
      <c r="AM965">
        <v>1.9599999999999999E-2</v>
      </c>
    </row>
    <row r="966" spans="1:39" x14ac:dyDescent="0.25">
      <c r="A966" t="s">
        <v>134</v>
      </c>
      <c r="B966">
        <v>5</v>
      </c>
      <c r="C966">
        <v>125</v>
      </c>
      <c r="D966" t="s">
        <v>0</v>
      </c>
      <c r="E966">
        <v>0</v>
      </c>
      <c r="F966">
        <v>0</v>
      </c>
      <c r="G966" t="s">
        <v>1</v>
      </c>
      <c r="H966">
        <v>151.200762</v>
      </c>
      <c r="I966">
        <v>26.301454</v>
      </c>
      <c r="J966" t="s">
        <v>2</v>
      </c>
      <c r="K966">
        <v>149.28785999999999</v>
      </c>
      <c r="L966">
        <v>25.549206000000002</v>
      </c>
      <c r="M966" t="s">
        <v>3</v>
      </c>
      <c r="N966">
        <v>9.421462</v>
      </c>
      <c r="O966">
        <v>0.40137299999999998</v>
      </c>
      <c r="P966" t="s">
        <v>4</v>
      </c>
      <c r="Q966">
        <v>41.303471999999999</v>
      </c>
      <c r="R966">
        <v>2.6480399999999999</v>
      </c>
      <c r="S966" t="s">
        <v>5</v>
      </c>
      <c r="T966">
        <v>14.538596</v>
      </c>
      <c r="U966">
        <v>0.318189</v>
      </c>
      <c r="V966" t="s">
        <v>6</v>
      </c>
      <c r="W966">
        <v>5.1358579999999998</v>
      </c>
      <c r="X966">
        <v>0.112246</v>
      </c>
      <c r="Y966" t="s">
        <v>7</v>
      </c>
      <c r="Z966">
        <v>15.133796</v>
      </c>
      <c r="AA966">
        <v>0.88985800000000004</v>
      </c>
      <c r="AB966" t="s">
        <v>8</v>
      </c>
      <c r="AC966">
        <v>93.979144000000005</v>
      </c>
      <c r="AD966">
        <v>8.768967</v>
      </c>
      <c r="AE966" t="s">
        <v>9</v>
      </c>
      <c r="AF966">
        <v>1.3849999999999999E-3</v>
      </c>
      <c r="AG966">
        <v>0</v>
      </c>
      <c r="AH966" t="s">
        <v>10</v>
      </c>
      <c r="AI966">
        <v>0.99861900000000003</v>
      </c>
      <c r="AJ966">
        <v>1.9999999999999999E-6</v>
      </c>
      <c r="AK966" t="s">
        <v>11</v>
      </c>
      <c r="AL966">
        <v>0.04</v>
      </c>
      <c r="AM966">
        <v>3.8399999999999997E-2</v>
      </c>
    </row>
    <row r="967" spans="1:39" x14ac:dyDescent="0.25">
      <c r="A967" t="s">
        <v>134</v>
      </c>
      <c r="B967">
        <v>6</v>
      </c>
      <c r="C967">
        <v>150</v>
      </c>
      <c r="D967" t="s">
        <v>0</v>
      </c>
      <c r="E967">
        <v>0</v>
      </c>
      <c r="F967">
        <v>0</v>
      </c>
      <c r="G967" t="s">
        <v>1</v>
      </c>
      <c r="H967">
        <v>180.96203399999999</v>
      </c>
      <c r="I967">
        <v>31.425022999999999</v>
      </c>
      <c r="J967" t="s">
        <v>2</v>
      </c>
      <c r="K967">
        <v>178.66758999999999</v>
      </c>
      <c r="L967">
        <v>30.465133000000002</v>
      </c>
      <c r="M967" t="s">
        <v>3</v>
      </c>
      <c r="N967">
        <v>11.318415999999999</v>
      </c>
      <c r="O967">
        <v>0.41217900000000002</v>
      </c>
      <c r="P967" t="s">
        <v>4</v>
      </c>
      <c r="Q967">
        <v>49.506796000000001</v>
      </c>
      <c r="R967">
        <v>3.3360799999999999</v>
      </c>
      <c r="S967" t="s">
        <v>5</v>
      </c>
      <c r="T967">
        <v>17.470136</v>
      </c>
      <c r="U967">
        <v>0.48087299999999999</v>
      </c>
      <c r="V967" t="s">
        <v>6</v>
      </c>
      <c r="W967">
        <v>6.1496180000000003</v>
      </c>
      <c r="X967">
        <v>0.113931</v>
      </c>
      <c r="Y967" t="s">
        <v>7</v>
      </c>
      <c r="Z967">
        <v>18.122651999999999</v>
      </c>
      <c r="AA967">
        <v>1.071834</v>
      </c>
      <c r="AB967" t="s">
        <v>8</v>
      </c>
      <c r="AC967">
        <v>112.34571200000001</v>
      </c>
      <c r="AD967">
        <v>10.47564</v>
      </c>
      <c r="AE967" t="s">
        <v>9</v>
      </c>
      <c r="AF967">
        <v>1.3669999999999999E-3</v>
      </c>
      <c r="AG967">
        <v>0</v>
      </c>
      <c r="AH967" t="s">
        <v>10</v>
      </c>
      <c r="AI967">
        <v>0.99877700000000003</v>
      </c>
      <c r="AJ967">
        <v>1.9999999999999999E-6</v>
      </c>
      <c r="AK967" t="s">
        <v>11</v>
      </c>
      <c r="AL967">
        <v>0.08</v>
      </c>
      <c r="AM967">
        <v>7.3599999999999999E-2</v>
      </c>
    </row>
    <row r="968" spans="1:39" x14ac:dyDescent="0.25">
      <c r="A968" t="s">
        <v>134</v>
      </c>
      <c r="B968">
        <v>7</v>
      </c>
      <c r="C968">
        <v>175</v>
      </c>
      <c r="D968" t="s">
        <v>0</v>
      </c>
      <c r="E968">
        <v>0</v>
      </c>
      <c r="F968">
        <v>0</v>
      </c>
      <c r="G968" t="s">
        <v>1</v>
      </c>
      <c r="H968">
        <v>210.50044399999999</v>
      </c>
      <c r="I968">
        <v>38.078691999999997</v>
      </c>
      <c r="J968" t="s">
        <v>2</v>
      </c>
      <c r="K968">
        <v>207.83198999999999</v>
      </c>
      <c r="L968">
        <v>36.920737000000003</v>
      </c>
      <c r="M968" t="s">
        <v>3</v>
      </c>
      <c r="N968">
        <v>13.182776</v>
      </c>
      <c r="O968">
        <v>0.47297</v>
      </c>
      <c r="P968" t="s">
        <v>4</v>
      </c>
      <c r="Q968">
        <v>57.696421999999998</v>
      </c>
      <c r="R968">
        <v>4.2189259999999997</v>
      </c>
      <c r="S968" t="s">
        <v>5</v>
      </c>
      <c r="T968">
        <v>20.351918000000001</v>
      </c>
      <c r="U968">
        <v>0.516675</v>
      </c>
      <c r="V968" t="s">
        <v>6</v>
      </c>
      <c r="W968">
        <v>7.1724959999999998</v>
      </c>
      <c r="X968">
        <v>0.12803</v>
      </c>
      <c r="Y968" t="s">
        <v>7</v>
      </c>
      <c r="Z968">
        <v>21.095321999999999</v>
      </c>
      <c r="AA968">
        <v>1.4090640000000001</v>
      </c>
      <c r="AB968" t="s">
        <v>8</v>
      </c>
      <c r="AC968">
        <v>130.56381400000001</v>
      </c>
      <c r="AD968">
        <v>12.617426</v>
      </c>
      <c r="AE968" t="s">
        <v>9</v>
      </c>
      <c r="AF968">
        <v>1.3669999999999999E-3</v>
      </c>
      <c r="AG968">
        <v>0</v>
      </c>
      <c r="AH968" t="s">
        <v>10</v>
      </c>
      <c r="AI968">
        <v>0.99889700000000003</v>
      </c>
      <c r="AJ968">
        <v>1.9999999999999999E-6</v>
      </c>
      <c r="AK968" t="s">
        <v>11</v>
      </c>
      <c r="AL968">
        <v>0.1</v>
      </c>
      <c r="AM968">
        <v>0.09</v>
      </c>
    </row>
    <row r="969" spans="1:39" x14ac:dyDescent="0.25">
      <c r="A969" t="s">
        <v>134</v>
      </c>
      <c r="B969">
        <v>8</v>
      </c>
      <c r="C969">
        <v>200</v>
      </c>
      <c r="D969" t="s">
        <v>0</v>
      </c>
      <c r="E969">
        <v>0</v>
      </c>
      <c r="F969">
        <v>0</v>
      </c>
      <c r="G969" t="s">
        <v>1</v>
      </c>
      <c r="H969">
        <v>240.016854</v>
      </c>
      <c r="I969">
        <v>46.924849000000002</v>
      </c>
      <c r="J969" t="s">
        <v>2</v>
      </c>
      <c r="K969">
        <v>236.9692</v>
      </c>
      <c r="L969">
        <v>45.548020999999999</v>
      </c>
      <c r="M969" t="s">
        <v>3</v>
      </c>
      <c r="N969">
        <v>15.040716</v>
      </c>
      <c r="O969">
        <v>0.57693000000000005</v>
      </c>
      <c r="P969" t="s">
        <v>4</v>
      </c>
      <c r="Q969">
        <v>65.904798</v>
      </c>
      <c r="R969">
        <v>5.0661189999999996</v>
      </c>
      <c r="S969" t="s">
        <v>5</v>
      </c>
      <c r="T969">
        <v>23.229085999999999</v>
      </c>
      <c r="U969">
        <v>0.56486499999999995</v>
      </c>
      <c r="V969" t="s">
        <v>6</v>
      </c>
      <c r="W969">
        <v>8.2103319999999993</v>
      </c>
      <c r="X969">
        <v>0.145373</v>
      </c>
      <c r="Y969" t="s">
        <v>7</v>
      </c>
      <c r="Z969">
        <v>24.095797999999998</v>
      </c>
      <c r="AA969">
        <v>1.6845380000000001</v>
      </c>
      <c r="AB969" t="s">
        <v>8</v>
      </c>
      <c r="AC969">
        <v>148.73741799999999</v>
      </c>
      <c r="AD969">
        <v>15.398742</v>
      </c>
      <c r="AE969" t="s">
        <v>9</v>
      </c>
      <c r="AF969">
        <v>1.3669999999999999E-3</v>
      </c>
      <c r="AG969">
        <v>0</v>
      </c>
      <c r="AH969" t="s">
        <v>10</v>
      </c>
      <c r="AI969">
        <v>0.99892400000000003</v>
      </c>
      <c r="AJ969">
        <v>1.9999999999999999E-6</v>
      </c>
      <c r="AK969" t="s">
        <v>11</v>
      </c>
      <c r="AL969">
        <v>0.12</v>
      </c>
      <c r="AM969">
        <v>0.1056</v>
      </c>
    </row>
    <row r="970" spans="1:39" x14ac:dyDescent="0.25">
      <c r="A970" t="s">
        <v>134</v>
      </c>
      <c r="B970">
        <v>9</v>
      </c>
      <c r="C970">
        <v>225</v>
      </c>
      <c r="D970" t="s">
        <v>0</v>
      </c>
      <c r="E970">
        <v>0</v>
      </c>
      <c r="F970">
        <v>0</v>
      </c>
      <c r="G970" t="s">
        <v>1</v>
      </c>
      <c r="H970">
        <v>269.56087200000002</v>
      </c>
      <c r="I970">
        <v>54.913576999999997</v>
      </c>
      <c r="J970" t="s">
        <v>2</v>
      </c>
      <c r="K970">
        <v>266.14528999999999</v>
      </c>
      <c r="L970">
        <v>53.400489999999998</v>
      </c>
      <c r="M970" t="s">
        <v>3</v>
      </c>
      <c r="N970">
        <v>16.915835999999999</v>
      </c>
      <c r="O970">
        <v>0.64885700000000002</v>
      </c>
      <c r="P970" t="s">
        <v>4</v>
      </c>
      <c r="Q970">
        <v>74.13109</v>
      </c>
      <c r="R970">
        <v>5.645899</v>
      </c>
      <c r="S970" t="s">
        <v>5</v>
      </c>
      <c r="T970">
        <v>26.179548</v>
      </c>
      <c r="U970">
        <v>0.61669300000000005</v>
      </c>
      <c r="V970" t="s">
        <v>6</v>
      </c>
      <c r="W970">
        <v>9.2456219999999991</v>
      </c>
      <c r="X970">
        <v>0.15352499999999999</v>
      </c>
      <c r="Y970" t="s">
        <v>7</v>
      </c>
      <c r="Z970">
        <v>27.056267999999999</v>
      </c>
      <c r="AA970">
        <v>1.905143</v>
      </c>
      <c r="AB970" t="s">
        <v>8</v>
      </c>
      <c r="AC970">
        <v>166.90257399999999</v>
      </c>
      <c r="AD970">
        <v>18.472670999999998</v>
      </c>
      <c r="AE970" t="s">
        <v>9</v>
      </c>
      <c r="AF970">
        <v>1.3569999999999999E-3</v>
      </c>
      <c r="AG970">
        <v>0</v>
      </c>
      <c r="AH970" t="s">
        <v>10</v>
      </c>
      <c r="AI970">
        <v>0.99893299999999996</v>
      </c>
      <c r="AJ970">
        <v>1.9999999999999999E-6</v>
      </c>
      <c r="AK970" t="s">
        <v>11</v>
      </c>
      <c r="AL970">
        <v>0.12</v>
      </c>
      <c r="AM970">
        <v>0.1056</v>
      </c>
    </row>
    <row r="971" spans="1:39" x14ac:dyDescent="0.25">
      <c r="A971" t="s">
        <v>134</v>
      </c>
      <c r="B971">
        <v>10</v>
      </c>
      <c r="C971">
        <v>250</v>
      </c>
      <c r="D971" t="s">
        <v>0</v>
      </c>
      <c r="E971">
        <v>0</v>
      </c>
      <c r="F971">
        <v>0</v>
      </c>
      <c r="G971" t="s">
        <v>1</v>
      </c>
      <c r="H971">
        <v>299.26309400000002</v>
      </c>
      <c r="I971">
        <v>65.660661000000005</v>
      </c>
      <c r="J971" t="s">
        <v>2</v>
      </c>
      <c r="K971">
        <v>295.47879599999999</v>
      </c>
      <c r="L971">
        <v>63.817559000000003</v>
      </c>
      <c r="M971" t="s">
        <v>3</v>
      </c>
      <c r="N971">
        <v>18.815957999999998</v>
      </c>
      <c r="O971">
        <v>0.78848600000000002</v>
      </c>
      <c r="P971" t="s">
        <v>4</v>
      </c>
      <c r="Q971">
        <v>82.336296000000004</v>
      </c>
      <c r="R971">
        <v>6.3106629999999999</v>
      </c>
      <c r="S971" t="s">
        <v>5</v>
      </c>
      <c r="T971">
        <v>29.110887999999999</v>
      </c>
      <c r="U971">
        <v>0.66593199999999997</v>
      </c>
      <c r="V971" t="s">
        <v>6</v>
      </c>
      <c r="W971">
        <v>10.27323</v>
      </c>
      <c r="X971">
        <v>0.16084300000000001</v>
      </c>
      <c r="Y971" t="s">
        <v>7</v>
      </c>
      <c r="Z971">
        <v>30.000786000000002</v>
      </c>
      <c r="AA971">
        <v>2.2170200000000002</v>
      </c>
      <c r="AB971" t="s">
        <v>8</v>
      </c>
      <c r="AC971">
        <v>185.220034</v>
      </c>
      <c r="AD971">
        <v>22.681162</v>
      </c>
      <c r="AE971" t="s">
        <v>9</v>
      </c>
      <c r="AF971">
        <v>1.3550000000000001E-3</v>
      </c>
      <c r="AG971">
        <v>0</v>
      </c>
      <c r="AH971" t="s">
        <v>10</v>
      </c>
      <c r="AI971">
        <v>0.99896600000000002</v>
      </c>
      <c r="AJ971">
        <v>1.9999999999999999E-6</v>
      </c>
      <c r="AK971" t="s">
        <v>11</v>
      </c>
      <c r="AL971">
        <v>0.12</v>
      </c>
      <c r="AM971">
        <v>0.1056</v>
      </c>
    </row>
    <row r="972" spans="1:39" x14ac:dyDescent="0.25">
      <c r="A972" t="s">
        <v>134</v>
      </c>
      <c r="B972">
        <v>11</v>
      </c>
      <c r="C972">
        <v>275</v>
      </c>
      <c r="D972" t="s">
        <v>0</v>
      </c>
      <c r="E972">
        <v>0</v>
      </c>
      <c r="F972">
        <v>0</v>
      </c>
      <c r="G972" t="s">
        <v>1</v>
      </c>
      <c r="H972">
        <v>328.59390000000002</v>
      </c>
      <c r="I972">
        <v>73.764037000000002</v>
      </c>
      <c r="J972" t="s">
        <v>2</v>
      </c>
      <c r="K972">
        <v>324.43148000000002</v>
      </c>
      <c r="L972">
        <v>71.780547999999996</v>
      </c>
      <c r="M972" t="s">
        <v>3</v>
      </c>
      <c r="N972">
        <v>20.63841</v>
      </c>
      <c r="O972">
        <v>0.85858999999999996</v>
      </c>
      <c r="P972" t="s">
        <v>4</v>
      </c>
      <c r="Q972">
        <v>90.486204000000001</v>
      </c>
      <c r="R972">
        <v>7.4376860000000002</v>
      </c>
      <c r="S972" t="s">
        <v>5</v>
      </c>
      <c r="T972">
        <v>32.027239999999999</v>
      </c>
      <c r="U972">
        <v>0.76911700000000005</v>
      </c>
      <c r="V972" t="s">
        <v>6</v>
      </c>
      <c r="W972">
        <v>11.279678000000001</v>
      </c>
      <c r="X972">
        <v>0.17934700000000001</v>
      </c>
      <c r="Y972" t="s">
        <v>7</v>
      </c>
      <c r="Z972">
        <v>32.91865</v>
      </c>
      <c r="AA972">
        <v>2.5429369999999998</v>
      </c>
      <c r="AB972" t="s">
        <v>8</v>
      </c>
      <c r="AC972">
        <v>203.30470600000001</v>
      </c>
      <c r="AD972">
        <v>24.907028</v>
      </c>
      <c r="AE972" t="s">
        <v>9</v>
      </c>
      <c r="AF972">
        <v>1.3389999999999999E-3</v>
      </c>
      <c r="AG972">
        <v>0</v>
      </c>
      <c r="AH972" t="s">
        <v>10</v>
      </c>
      <c r="AI972">
        <v>0.99898399999999998</v>
      </c>
      <c r="AJ972">
        <v>1.9999999999999999E-6</v>
      </c>
      <c r="AK972" t="s">
        <v>11</v>
      </c>
      <c r="AL972">
        <v>0.14000000000000001</v>
      </c>
      <c r="AM972">
        <v>0.12039999999999999</v>
      </c>
    </row>
    <row r="973" spans="1:39" x14ac:dyDescent="0.25">
      <c r="A973" t="s">
        <v>134</v>
      </c>
      <c r="B973">
        <v>12</v>
      </c>
      <c r="C973">
        <v>300</v>
      </c>
      <c r="D973" t="s">
        <v>0</v>
      </c>
      <c r="E973">
        <v>0</v>
      </c>
      <c r="F973">
        <v>0</v>
      </c>
      <c r="G973" t="s">
        <v>1</v>
      </c>
      <c r="H973">
        <v>358.03919000000002</v>
      </c>
      <c r="I973">
        <v>78.949619999999996</v>
      </c>
      <c r="J973" t="s">
        <v>2</v>
      </c>
      <c r="K973">
        <v>353.49254400000001</v>
      </c>
      <c r="L973">
        <v>76.643289999999993</v>
      </c>
      <c r="M973" t="s">
        <v>3</v>
      </c>
      <c r="N973">
        <v>22.508626</v>
      </c>
      <c r="O973">
        <v>0.915852</v>
      </c>
      <c r="P973" t="s">
        <v>4</v>
      </c>
      <c r="Q973">
        <v>98.671263999999994</v>
      </c>
      <c r="R973">
        <v>8.3213480000000004</v>
      </c>
      <c r="S973" t="s">
        <v>5</v>
      </c>
      <c r="T973">
        <v>34.931286</v>
      </c>
      <c r="U973">
        <v>0.83123999999999998</v>
      </c>
      <c r="V973" t="s">
        <v>6</v>
      </c>
      <c r="W973">
        <v>12.31324</v>
      </c>
      <c r="X973">
        <v>0.204878</v>
      </c>
      <c r="Y973" t="s">
        <v>7</v>
      </c>
      <c r="Z973">
        <v>35.870010000000001</v>
      </c>
      <c r="AA973">
        <v>2.8477619999999999</v>
      </c>
      <c r="AB973" t="s">
        <v>8</v>
      </c>
      <c r="AC973">
        <v>221.405654</v>
      </c>
      <c r="AD973">
        <v>26.194372999999999</v>
      </c>
      <c r="AE973" t="s">
        <v>9</v>
      </c>
      <c r="AF973">
        <v>1.3389999999999999E-3</v>
      </c>
      <c r="AG973">
        <v>0</v>
      </c>
      <c r="AH973" t="s">
        <v>10</v>
      </c>
      <c r="AI973">
        <v>0.99898500000000001</v>
      </c>
      <c r="AJ973">
        <v>1.9999999999999999E-6</v>
      </c>
      <c r="AK973" t="s">
        <v>11</v>
      </c>
      <c r="AL973">
        <v>0.18</v>
      </c>
      <c r="AM973">
        <v>0.14760000000000001</v>
      </c>
    </row>
    <row r="974" spans="1:39" x14ac:dyDescent="0.25">
      <c r="A974" t="s">
        <v>134</v>
      </c>
      <c r="B974">
        <v>13</v>
      </c>
      <c r="C974">
        <v>325</v>
      </c>
      <c r="D974" t="s">
        <v>0</v>
      </c>
      <c r="E974">
        <v>0</v>
      </c>
      <c r="F974">
        <v>0</v>
      </c>
      <c r="G974" t="s">
        <v>1</v>
      </c>
      <c r="H974">
        <v>387.45813399999997</v>
      </c>
      <c r="I974">
        <v>87.474794000000003</v>
      </c>
      <c r="J974" t="s">
        <v>2</v>
      </c>
      <c r="K974">
        <v>382.52818200000002</v>
      </c>
      <c r="L974">
        <v>85.015733999999995</v>
      </c>
      <c r="M974" t="s">
        <v>3</v>
      </c>
      <c r="N974">
        <v>24.358851999999999</v>
      </c>
      <c r="O974">
        <v>0.97522900000000001</v>
      </c>
      <c r="P974" t="s">
        <v>4</v>
      </c>
      <c r="Q974">
        <v>106.877664</v>
      </c>
      <c r="R974">
        <v>9.2989599999999992</v>
      </c>
      <c r="S974" t="s">
        <v>5</v>
      </c>
      <c r="T974">
        <v>37.821269999999998</v>
      </c>
      <c r="U974">
        <v>0.90219800000000006</v>
      </c>
      <c r="V974" t="s">
        <v>6</v>
      </c>
      <c r="W974">
        <v>13.344892</v>
      </c>
      <c r="X974">
        <v>0.22526499999999999</v>
      </c>
      <c r="Y974" t="s">
        <v>7</v>
      </c>
      <c r="Z974">
        <v>38.860320000000002</v>
      </c>
      <c r="AA974">
        <v>3.197381</v>
      </c>
      <c r="AB974" t="s">
        <v>8</v>
      </c>
      <c r="AC974">
        <v>239.48323600000001</v>
      </c>
      <c r="AD974">
        <v>29.153734</v>
      </c>
      <c r="AE974" t="s">
        <v>9</v>
      </c>
      <c r="AF974">
        <v>1.3389999999999999E-3</v>
      </c>
      <c r="AG974">
        <v>0</v>
      </c>
      <c r="AH974" t="s">
        <v>10</v>
      </c>
      <c r="AI974">
        <v>0.99912900000000004</v>
      </c>
      <c r="AJ974">
        <v>9.9999999999999995E-7</v>
      </c>
      <c r="AK974" t="s">
        <v>11</v>
      </c>
      <c r="AL974">
        <v>0.28000000000000003</v>
      </c>
      <c r="AM974">
        <v>0.24160000000000001</v>
      </c>
    </row>
    <row r="975" spans="1:39" x14ac:dyDescent="0.25">
      <c r="A975" t="s">
        <v>134</v>
      </c>
      <c r="B975">
        <v>14</v>
      </c>
      <c r="C975">
        <v>350</v>
      </c>
      <c r="D975" t="s">
        <v>0</v>
      </c>
      <c r="E975">
        <v>0</v>
      </c>
      <c r="F975">
        <v>0</v>
      </c>
      <c r="G975" t="s">
        <v>1</v>
      </c>
      <c r="H975">
        <v>416.83753000000002</v>
      </c>
      <c r="I975">
        <v>104.60440800000001</v>
      </c>
      <c r="J975" t="s">
        <v>2</v>
      </c>
      <c r="K975">
        <v>411.52484800000002</v>
      </c>
      <c r="L975">
        <v>101.73738299999999</v>
      </c>
      <c r="M975" t="s">
        <v>3</v>
      </c>
      <c r="N975">
        <v>26.229714000000001</v>
      </c>
      <c r="O975">
        <v>1.0738700000000001</v>
      </c>
      <c r="P975" t="s">
        <v>4</v>
      </c>
      <c r="Q975">
        <v>115.125952</v>
      </c>
      <c r="R975">
        <v>10.699097999999999</v>
      </c>
      <c r="S975" t="s">
        <v>5</v>
      </c>
      <c r="T975">
        <v>40.729529999999997</v>
      </c>
      <c r="U975">
        <v>0.96599000000000002</v>
      </c>
      <c r="V975" t="s">
        <v>6</v>
      </c>
      <c r="W975">
        <v>14.401206</v>
      </c>
      <c r="X975">
        <v>0.26005299999999998</v>
      </c>
      <c r="Y975" t="s">
        <v>7</v>
      </c>
      <c r="Z975">
        <v>41.835777999999998</v>
      </c>
      <c r="AA975">
        <v>3.7110300000000001</v>
      </c>
      <c r="AB975" t="s">
        <v>8</v>
      </c>
      <c r="AC975">
        <v>257.45519400000001</v>
      </c>
      <c r="AD975">
        <v>35.041873000000002</v>
      </c>
      <c r="AE975" t="s">
        <v>9</v>
      </c>
      <c r="AF975">
        <v>1.3389999999999999E-3</v>
      </c>
      <c r="AG975">
        <v>0</v>
      </c>
      <c r="AH975" t="s">
        <v>10</v>
      </c>
      <c r="AI975">
        <v>0.99916199999999999</v>
      </c>
      <c r="AJ975">
        <v>9.9999999999999995E-7</v>
      </c>
      <c r="AK975" t="s">
        <v>11</v>
      </c>
      <c r="AL975">
        <v>0.38</v>
      </c>
      <c r="AM975">
        <v>0.43559999999999999</v>
      </c>
    </row>
    <row r="976" spans="1:39" x14ac:dyDescent="0.25">
      <c r="A976" t="s">
        <v>134</v>
      </c>
      <c r="B976">
        <v>15</v>
      </c>
      <c r="C976">
        <v>375</v>
      </c>
      <c r="D976" t="s">
        <v>0</v>
      </c>
      <c r="E976">
        <v>0</v>
      </c>
      <c r="F976">
        <v>0</v>
      </c>
      <c r="G976" t="s">
        <v>1</v>
      </c>
      <c r="H976">
        <v>446.35920399999998</v>
      </c>
      <c r="I976">
        <v>111.601934</v>
      </c>
      <c r="J976" t="s">
        <v>2</v>
      </c>
      <c r="K976">
        <v>440.674262</v>
      </c>
      <c r="L976">
        <v>108.54793100000001</v>
      </c>
      <c r="M976" t="s">
        <v>3</v>
      </c>
      <c r="N976">
        <v>28.093854</v>
      </c>
      <c r="O976">
        <v>1.0992660000000001</v>
      </c>
      <c r="P976" t="s">
        <v>4</v>
      </c>
      <c r="Q976">
        <v>123.417362</v>
      </c>
      <c r="R976">
        <v>11.519214</v>
      </c>
      <c r="S976" t="s">
        <v>5</v>
      </c>
      <c r="T976">
        <v>43.656481999999997</v>
      </c>
      <c r="U976">
        <v>1.021045</v>
      </c>
      <c r="V976" t="s">
        <v>6</v>
      </c>
      <c r="W976">
        <v>15.424338000000001</v>
      </c>
      <c r="X976">
        <v>0.26597300000000001</v>
      </c>
      <c r="Y976" t="s">
        <v>7</v>
      </c>
      <c r="Z976">
        <v>44.877268000000001</v>
      </c>
      <c r="AA976">
        <v>4.112698</v>
      </c>
      <c r="AB976" t="s">
        <v>8</v>
      </c>
      <c r="AC976">
        <v>275.50940000000003</v>
      </c>
      <c r="AD976">
        <v>37.276783999999999</v>
      </c>
      <c r="AE976" t="s">
        <v>9</v>
      </c>
      <c r="AF976">
        <v>1.3389999999999999E-3</v>
      </c>
      <c r="AG976">
        <v>0</v>
      </c>
      <c r="AH976" t="s">
        <v>10</v>
      </c>
      <c r="AI976">
        <v>0.99917800000000001</v>
      </c>
      <c r="AJ976">
        <v>9.9999999999999995E-7</v>
      </c>
      <c r="AK976" t="s">
        <v>11</v>
      </c>
      <c r="AL976">
        <v>0.48</v>
      </c>
      <c r="AM976">
        <v>0.52959999999999996</v>
      </c>
    </row>
    <row r="977" spans="1:39" x14ac:dyDescent="0.25">
      <c r="A977" t="s">
        <v>134</v>
      </c>
      <c r="B977">
        <v>16</v>
      </c>
      <c r="C977">
        <v>400</v>
      </c>
      <c r="D977" t="s">
        <v>0</v>
      </c>
      <c r="E977">
        <v>0</v>
      </c>
      <c r="F977">
        <v>0</v>
      </c>
      <c r="G977" t="s">
        <v>1</v>
      </c>
      <c r="H977">
        <v>475.72880400000003</v>
      </c>
      <c r="I977">
        <v>130.01745399999999</v>
      </c>
      <c r="J977" t="s">
        <v>2</v>
      </c>
      <c r="K977">
        <v>469.672776</v>
      </c>
      <c r="L977">
        <v>126.588461</v>
      </c>
      <c r="M977" t="s">
        <v>3</v>
      </c>
      <c r="N977">
        <v>29.944780000000002</v>
      </c>
      <c r="O977">
        <v>1.2012149999999999</v>
      </c>
      <c r="P977" t="s">
        <v>4</v>
      </c>
      <c r="Q977">
        <v>131.55646200000001</v>
      </c>
      <c r="R977">
        <v>12.987325</v>
      </c>
      <c r="S977" t="s">
        <v>5</v>
      </c>
      <c r="T977">
        <v>46.558416000000001</v>
      </c>
      <c r="U977">
        <v>1.0387930000000001</v>
      </c>
      <c r="V977" t="s">
        <v>6</v>
      </c>
      <c r="W977">
        <v>16.45429</v>
      </c>
      <c r="X977">
        <v>0.310309</v>
      </c>
      <c r="Y977" t="s">
        <v>7</v>
      </c>
      <c r="Z977">
        <v>47.801110000000001</v>
      </c>
      <c r="AA977">
        <v>4.7672489999999996</v>
      </c>
      <c r="AB977" t="s">
        <v>8</v>
      </c>
      <c r="AC977">
        <v>293.60969999999998</v>
      </c>
      <c r="AD977">
        <v>44.118989999999997</v>
      </c>
      <c r="AE977" t="s">
        <v>9</v>
      </c>
      <c r="AF977">
        <v>1.3389999999999999E-3</v>
      </c>
      <c r="AG977">
        <v>0</v>
      </c>
      <c r="AH977" t="s">
        <v>10</v>
      </c>
      <c r="AI977">
        <v>0.99918399999999996</v>
      </c>
      <c r="AJ977">
        <v>9.9999999999999995E-7</v>
      </c>
      <c r="AK977" t="s">
        <v>11</v>
      </c>
      <c r="AL977">
        <v>0.6</v>
      </c>
      <c r="AM977">
        <v>0.64</v>
      </c>
    </row>
    <row r="978" spans="1:39" x14ac:dyDescent="0.25">
      <c r="A978" t="s">
        <v>134</v>
      </c>
      <c r="B978">
        <v>17</v>
      </c>
      <c r="C978">
        <v>425</v>
      </c>
      <c r="D978" t="s">
        <v>0</v>
      </c>
      <c r="E978">
        <v>0</v>
      </c>
      <c r="F978">
        <v>0</v>
      </c>
      <c r="G978" t="s">
        <v>1</v>
      </c>
      <c r="H978">
        <v>505.00804799999997</v>
      </c>
      <c r="I978">
        <v>143.32051999999999</v>
      </c>
      <c r="J978" t="s">
        <v>2</v>
      </c>
      <c r="K978">
        <v>498.58030000000002</v>
      </c>
      <c r="L978">
        <v>139.65366499999999</v>
      </c>
      <c r="M978" t="s">
        <v>3</v>
      </c>
      <c r="N978">
        <v>31.807416</v>
      </c>
      <c r="O978">
        <v>1.3137430000000001</v>
      </c>
      <c r="P978" t="s">
        <v>4</v>
      </c>
      <c r="Q978">
        <v>139.752126</v>
      </c>
      <c r="R978">
        <v>13.891416</v>
      </c>
      <c r="S978" t="s">
        <v>5</v>
      </c>
      <c r="T978">
        <v>49.445017999999997</v>
      </c>
      <c r="U978">
        <v>1.0830489999999999</v>
      </c>
      <c r="V978" t="s">
        <v>6</v>
      </c>
      <c r="W978">
        <v>17.481310000000001</v>
      </c>
      <c r="X978">
        <v>0.32429999999999998</v>
      </c>
      <c r="Y978" t="s">
        <v>7</v>
      </c>
      <c r="Z978">
        <v>50.794531999999997</v>
      </c>
      <c r="AA978">
        <v>5.2085319999999999</v>
      </c>
      <c r="AB978" t="s">
        <v>8</v>
      </c>
      <c r="AC978">
        <v>311.54482999999999</v>
      </c>
      <c r="AD978">
        <v>48.870950000000001</v>
      </c>
      <c r="AE978" t="s">
        <v>9</v>
      </c>
      <c r="AF978">
        <v>1.3339999999999999E-3</v>
      </c>
      <c r="AG978">
        <v>0</v>
      </c>
      <c r="AH978" t="s">
        <v>10</v>
      </c>
      <c r="AI978">
        <v>0.99918399999999996</v>
      </c>
      <c r="AJ978">
        <v>9.9999999999999995E-7</v>
      </c>
      <c r="AK978" t="s">
        <v>11</v>
      </c>
      <c r="AL978">
        <v>0.76</v>
      </c>
      <c r="AM978">
        <v>0.86240000000000006</v>
      </c>
    </row>
    <row r="979" spans="1:39" x14ac:dyDescent="0.25">
      <c r="A979" t="s">
        <v>134</v>
      </c>
      <c r="B979">
        <v>18</v>
      </c>
      <c r="C979">
        <v>450</v>
      </c>
      <c r="D979" t="s">
        <v>0</v>
      </c>
      <c r="E979">
        <v>0</v>
      </c>
      <c r="F979">
        <v>0</v>
      </c>
      <c r="G979" t="s">
        <v>1</v>
      </c>
      <c r="H979">
        <v>534.119506</v>
      </c>
      <c r="I979">
        <v>161.55083300000001</v>
      </c>
      <c r="J979" t="s">
        <v>2</v>
      </c>
      <c r="K979">
        <v>527.32183199999997</v>
      </c>
      <c r="L979">
        <v>157.520625</v>
      </c>
      <c r="M979" t="s">
        <v>3</v>
      </c>
      <c r="N979">
        <v>33.672621999999997</v>
      </c>
      <c r="O979">
        <v>1.4044909999999999</v>
      </c>
      <c r="P979" t="s">
        <v>4</v>
      </c>
      <c r="Q979">
        <v>147.93466000000001</v>
      </c>
      <c r="R979">
        <v>16.731417</v>
      </c>
      <c r="S979" t="s">
        <v>5</v>
      </c>
      <c r="T979">
        <v>52.370772000000002</v>
      </c>
      <c r="U979">
        <v>1.1158520000000001</v>
      </c>
      <c r="V979" t="s">
        <v>6</v>
      </c>
      <c r="W979">
        <v>18.491645999999999</v>
      </c>
      <c r="X979">
        <v>0.33545700000000001</v>
      </c>
      <c r="Y979" t="s">
        <v>7</v>
      </c>
      <c r="Z979">
        <v>53.756813999999999</v>
      </c>
      <c r="AA979">
        <v>6.3873759999999997</v>
      </c>
      <c r="AB979" t="s">
        <v>8</v>
      </c>
      <c r="AC979">
        <v>329.32781799999998</v>
      </c>
      <c r="AD979">
        <v>53.230397000000004</v>
      </c>
      <c r="AE979" t="s">
        <v>9</v>
      </c>
      <c r="AF979">
        <v>1.3309999999999999E-3</v>
      </c>
      <c r="AG979">
        <v>0</v>
      </c>
      <c r="AH979" t="s">
        <v>10</v>
      </c>
      <c r="AI979">
        <v>0.99918499999999999</v>
      </c>
      <c r="AJ979">
        <v>9.9999999999999995E-7</v>
      </c>
      <c r="AK979" t="s">
        <v>11</v>
      </c>
      <c r="AL979">
        <v>0.9</v>
      </c>
      <c r="AM979">
        <v>0.93</v>
      </c>
    </row>
    <row r="980" spans="1:39" x14ac:dyDescent="0.25">
      <c r="A980" t="s">
        <v>134</v>
      </c>
      <c r="B980">
        <v>19</v>
      </c>
      <c r="C980">
        <v>475</v>
      </c>
      <c r="D980" t="s">
        <v>0</v>
      </c>
      <c r="E980">
        <v>0</v>
      </c>
      <c r="F980">
        <v>0</v>
      </c>
      <c r="G980" t="s">
        <v>1</v>
      </c>
      <c r="H980">
        <v>563.31009600000004</v>
      </c>
      <c r="I980">
        <v>177.84524400000001</v>
      </c>
      <c r="J980" t="s">
        <v>2</v>
      </c>
      <c r="K980">
        <v>556.13249399999995</v>
      </c>
      <c r="L980">
        <v>173.02266499999999</v>
      </c>
      <c r="M980" t="s">
        <v>3</v>
      </c>
      <c r="N980">
        <v>35.533814</v>
      </c>
      <c r="O980">
        <v>1.5563659999999999</v>
      </c>
      <c r="P980" t="s">
        <v>4</v>
      </c>
      <c r="Q980">
        <v>156.05984599999999</v>
      </c>
      <c r="R980">
        <v>18.505009999999999</v>
      </c>
      <c r="S980" t="s">
        <v>5</v>
      </c>
      <c r="T980">
        <v>55.254334</v>
      </c>
      <c r="U980">
        <v>1.2094480000000001</v>
      </c>
      <c r="V980" t="s">
        <v>6</v>
      </c>
      <c r="W980">
        <v>19.495367999999999</v>
      </c>
      <c r="X980">
        <v>0.34903899999999999</v>
      </c>
      <c r="Y980" t="s">
        <v>7</v>
      </c>
      <c r="Z980">
        <v>56.698112000000002</v>
      </c>
      <c r="AA980">
        <v>7.1142560000000001</v>
      </c>
      <c r="AB980" t="s">
        <v>8</v>
      </c>
      <c r="AC980">
        <v>347.254322</v>
      </c>
      <c r="AD980">
        <v>57.812984</v>
      </c>
      <c r="AE980" t="s">
        <v>9</v>
      </c>
      <c r="AF980">
        <v>1.317E-3</v>
      </c>
      <c r="AG980">
        <v>0</v>
      </c>
      <c r="AH980" t="s">
        <v>10</v>
      </c>
      <c r="AI980">
        <v>0.99918499999999999</v>
      </c>
      <c r="AJ980">
        <v>9.9999999999999995E-7</v>
      </c>
      <c r="AK980" t="s">
        <v>11</v>
      </c>
      <c r="AL980">
        <v>1.04</v>
      </c>
      <c r="AM980">
        <v>1.2383999999999999</v>
      </c>
    </row>
    <row r="981" spans="1:39" x14ac:dyDescent="0.25">
      <c r="A981" t="s">
        <v>134</v>
      </c>
      <c r="B981">
        <v>20</v>
      </c>
      <c r="C981">
        <v>500</v>
      </c>
      <c r="D981" t="s">
        <v>0</v>
      </c>
      <c r="E981">
        <v>0</v>
      </c>
      <c r="F981">
        <v>0</v>
      </c>
      <c r="G981" t="s">
        <v>1</v>
      </c>
      <c r="H981">
        <v>592.58844999999997</v>
      </c>
      <c r="I981">
        <v>200.330307</v>
      </c>
      <c r="J981" t="s">
        <v>2</v>
      </c>
      <c r="K981">
        <v>585.03941799999996</v>
      </c>
      <c r="L981">
        <v>194.89541800000001</v>
      </c>
      <c r="M981" t="s">
        <v>3</v>
      </c>
      <c r="N981">
        <v>37.408791999999998</v>
      </c>
      <c r="O981">
        <v>1.7903849999999999</v>
      </c>
      <c r="P981" t="s">
        <v>4</v>
      </c>
      <c r="Q981">
        <v>164.185216</v>
      </c>
      <c r="R981">
        <v>20.720462000000001</v>
      </c>
      <c r="S981" t="s">
        <v>5</v>
      </c>
      <c r="T981">
        <v>58.117766000000003</v>
      </c>
      <c r="U981">
        <v>1.2749200000000001</v>
      </c>
      <c r="V981" t="s">
        <v>6</v>
      </c>
      <c r="W981">
        <v>20.506665999999999</v>
      </c>
      <c r="X981">
        <v>0.35835600000000001</v>
      </c>
      <c r="Y981" t="s">
        <v>7</v>
      </c>
      <c r="Z981">
        <v>59.641404000000001</v>
      </c>
      <c r="AA981">
        <v>8.0408550000000005</v>
      </c>
      <c r="AB981" t="s">
        <v>8</v>
      </c>
      <c r="AC981">
        <v>365.260288</v>
      </c>
      <c r="AD981">
        <v>64.684647999999996</v>
      </c>
      <c r="AE981" t="s">
        <v>9</v>
      </c>
      <c r="AF981">
        <v>1.317E-3</v>
      </c>
      <c r="AG981">
        <v>0</v>
      </c>
      <c r="AH981" t="s">
        <v>10</v>
      </c>
      <c r="AI981">
        <v>0.99919199999999997</v>
      </c>
      <c r="AJ981">
        <v>9.9999999999999995E-7</v>
      </c>
      <c r="AK981" t="s">
        <v>11</v>
      </c>
      <c r="AL981">
        <v>1.24</v>
      </c>
      <c r="AM981">
        <v>1.5024</v>
      </c>
    </row>
    <row r="982" spans="1:39" x14ac:dyDescent="0.25">
      <c r="A982" t="s">
        <v>135</v>
      </c>
      <c r="B982">
        <v>1</v>
      </c>
      <c r="C982">
        <v>25</v>
      </c>
      <c r="D982" t="s">
        <v>0</v>
      </c>
      <c r="E982">
        <v>0</v>
      </c>
      <c r="F982">
        <v>0</v>
      </c>
      <c r="G982" t="s">
        <v>1</v>
      </c>
      <c r="H982">
        <v>15.129056</v>
      </c>
      <c r="I982">
        <v>0.962395</v>
      </c>
      <c r="J982" t="s">
        <v>2</v>
      </c>
      <c r="K982">
        <v>14.717162999999999</v>
      </c>
      <c r="L982">
        <v>0.77683999999999997</v>
      </c>
      <c r="M982" t="s">
        <v>3</v>
      </c>
      <c r="N982">
        <v>1.9758100000000001</v>
      </c>
      <c r="O982">
        <v>2.7154999999999999E-2</v>
      </c>
      <c r="P982" t="s">
        <v>4</v>
      </c>
      <c r="Q982">
        <v>0.44586599999999998</v>
      </c>
      <c r="R982">
        <v>1.2997999999999999E-2</v>
      </c>
      <c r="S982" t="s">
        <v>5</v>
      </c>
      <c r="T982">
        <v>10.470060999999999</v>
      </c>
      <c r="U982">
        <v>2.3695000000000001E-2</v>
      </c>
      <c r="V982" t="s">
        <v>6</v>
      </c>
      <c r="W982">
        <v>0.16081599999999999</v>
      </c>
      <c r="X982">
        <v>6.5319999999999996E-3</v>
      </c>
      <c r="Y982" t="s">
        <v>7</v>
      </c>
      <c r="Z982">
        <v>0</v>
      </c>
      <c r="AA982">
        <v>0</v>
      </c>
      <c r="AB982" t="s">
        <v>8</v>
      </c>
      <c r="AC982">
        <v>0</v>
      </c>
      <c r="AD982">
        <v>0</v>
      </c>
      <c r="AE982" t="s">
        <v>9</v>
      </c>
      <c r="AF982">
        <v>1.4250000000000001E-3</v>
      </c>
      <c r="AG982">
        <v>0</v>
      </c>
      <c r="AH982" t="s">
        <v>10</v>
      </c>
      <c r="AI982">
        <v>0.99686900000000001</v>
      </c>
      <c r="AJ982">
        <v>3.0000000000000001E-6</v>
      </c>
      <c r="AK982" t="s">
        <v>11</v>
      </c>
      <c r="AL982">
        <v>0</v>
      </c>
      <c r="AM982">
        <v>0</v>
      </c>
    </row>
    <row r="983" spans="1:39" x14ac:dyDescent="0.25">
      <c r="A983" t="s">
        <v>135</v>
      </c>
      <c r="B983">
        <v>2</v>
      </c>
      <c r="C983">
        <v>50</v>
      </c>
      <c r="D983" t="s">
        <v>0</v>
      </c>
      <c r="E983">
        <v>0</v>
      </c>
      <c r="F983">
        <v>0</v>
      </c>
      <c r="G983" t="s">
        <v>1</v>
      </c>
      <c r="H983">
        <v>30.015232999999998</v>
      </c>
      <c r="I983">
        <v>1.8130580000000001</v>
      </c>
      <c r="J983" t="s">
        <v>2</v>
      </c>
      <c r="K983">
        <v>29.180081999999999</v>
      </c>
      <c r="L983">
        <v>1.430887</v>
      </c>
      <c r="M983" t="s">
        <v>3</v>
      </c>
      <c r="N983">
        <v>3.9013279999999999</v>
      </c>
      <c r="O983">
        <v>4.2026000000000001E-2</v>
      </c>
      <c r="P983" t="s">
        <v>4</v>
      </c>
      <c r="Q983">
        <v>0.88957799999999998</v>
      </c>
      <c r="R983">
        <v>2.8506E-2</v>
      </c>
      <c r="S983" t="s">
        <v>5</v>
      </c>
      <c r="T983">
        <v>20.879629000000001</v>
      </c>
      <c r="U983">
        <v>4.8015000000000002E-2</v>
      </c>
      <c r="V983" t="s">
        <v>6</v>
      </c>
      <c r="W983">
        <v>0.29799599999999998</v>
      </c>
      <c r="X983">
        <v>7.8989999999999998E-3</v>
      </c>
      <c r="Y983" t="s">
        <v>7</v>
      </c>
      <c r="Z983">
        <v>0</v>
      </c>
      <c r="AA983">
        <v>0</v>
      </c>
      <c r="AB983" t="s">
        <v>8</v>
      </c>
      <c r="AC983">
        <v>0</v>
      </c>
      <c r="AD983">
        <v>0</v>
      </c>
      <c r="AE983" t="s">
        <v>9</v>
      </c>
      <c r="AF983">
        <v>1.374E-3</v>
      </c>
      <c r="AG983">
        <v>0</v>
      </c>
      <c r="AH983" t="s">
        <v>10</v>
      </c>
      <c r="AI983">
        <v>0.997672</v>
      </c>
      <c r="AJ983">
        <v>3.0000000000000001E-6</v>
      </c>
      <c r="AK983" t="s">
        <v>11</v>
      </c>
      <c r="AL983">
        <v>0</v>
      </c>
      <c r="AM983">
        <v>0</v>
      </c>
    </row>
    <row r="984" spans="1:39" x14ac:dyDescent="0.25">
      <c r="A984" t="s">
        <v>135</v>
      </c>
      <c r="B984">
        <v>3</v>
      </c>
      <c r="C984">
        <v>75</v>
      </c>
      <c r="D984" t="s">
        <v>0</v>
      </c>
      <c r="E984">
        <v>0</v>
      </c>
      <c r="F984">
        <v>0</v>
      </c>
      <c r="G984" t="s">
        <v>1</v>
      </c>
      <c r="H984">
        <v>45.193966000000003</v>
      </c>
      <c r="I984">
        <v>2.8599640000000002</v>
      </c>
      <c r="J984" t="s">
        <v>2</v>
      </c>
      <c r="K984">
        <v>43.917172000000001</v>
      </c>
      <c r="L984">
        <v>2.3229350000000002</v>
      </c>
      <c r="M984" t="s">
        <v>3</v>
      </c>
      <c r="N984">
        <v>5.8467039999999999</v>
      </c>
      <c r="O984">
        <v>6.7935999999999996E-2</v>
      </c>
      <c r="P984" t="s">
        <v>4</v>
      </c>
      <c r="Q984">
        <v>1.354058</v>
      </c>
      <c r="R984">
        <v>6.3228000000000006E-2</v>
      </c>
      <c r="S984" t="s">
        <v>5</v>
      </c>
      <c r="T984">
        <v>31.319974999999999</v>
      </c>
      <c r="U984">
        <v>6.9489999999999996E-2</v>
      </c>
      <c r="V984" t="s">
        <v>6</v>
      </c>
      <c r="W984">
        <v>0.44601600000000002</v>
      </c>
      <c r="X984">
        <v>1.0364E-2</v>
      </c>
      <c r="Y984" t="s">
        <v>7</v>
      </c>
      <c r="Z984">
        <v>0</v>
      </c>
      <c r="AA984">
        <v>0</v>
      </c>
      <c r="AB984" t="s">
        <v>8</v>
      </c>
      <c r="AC984">
        <v>0</v>
      </c>
      <c r="AD984">
        <v>0</v>
      </c>
      <c r="AE984" t="s">
        <v>9</v>
      </c>
      <c r="AF984">
        <v>1.333E-3</v>
      </c>
      <c r="AG984">
        <v>0</v>
      </c>
      <c r="AH984" t="s">
        <v>10</v>
      </c>
      <c r="AI984">
        <v>0.99820600000000004</v>
      </c>
      <c r="AJ984">
        <v>1.9999999999999999E-6</v>
      </c>
      <c r="AK984" t="s">
        <v>11</v>
      </c>
      <c r="AL984">
        <v>0</v>
      </c>
      <c r="AM984">
        <v>0</v>
      </c>
    </row>
    <row r="985" spans="1:39" x14ac:dyDescent="0.25">
      <c r="A985" t="s">
        <v>135</v>
      </c>
      <c r="B985">
        <v>4</v>
      </c>
      <c r="C985">
        <v>100</v>
      </c>
      <c r="D985" t="s">
        <v>0</v>
      </c>
      <c r="E985">
        <v>0</v>
      </c>
      <c r="F985">
        <v>0</v>
      </c>
      <c r="G985" t="s">
        <v>1</v>
      </c>
      <c r="H985">
        <v>59.990023000000001</v>
      </c>
      <c r="I985">
        <v>4.1625800000000002</v>
      </c>
      <c r="J985" t="s">
        <v>2</v>
      </c>
      <c r="K985">
        <v>58.311672999999999</v>
      </c>
      <c r="L985">
        <v>3.3538929999999998</v>
      </c>
      <c r="M985" t="s">
        <v>3</v>
      </c>
      <c r="N985">
        <v>7.7718999999999996</v>
      </c>
      <c r="O985">
        <v>8.7692000000000006E-2</v>
      </c>
      <c r="P985" t="s">
        <v>4</v>
      </c>
      <c r="Q985">
        <v>1.7823899999999999</v>
      </c>
      <c r="R985">
        <v>7.8536999999999996E-2</v>
      </c>
      <c r="S985" t="s">
        <v>5</v>
      </c>
      <c r="T985">
        <v>41.728197999999999</v>
      </c>
      <c r="U985">
        <v>0.10513500000000001</v>
      </c>
      <c r="V985" t="s">
        <v>6</v>
      </c>
      <c r="W985">
        <v>0.59358200000000005</v>
      </c>
      <c r="X985">
        <v>2.0455000000000001E-2</v>
      </c>
      <c r="Y985" t="s">
        <v>7</v>
      </c>
      <c r="Z985">
        <v>0</v>
      </c>
      <c r="AA985">
        <v>0</v>
      </c>
      <c r="AB985" t="s">
        <v>8</v>
      </c>
      <c r="AC985">
        <v>0</v>
      </c>
      <c r="AD985">
        <v>0</v>
      </c>
      <c r="AE985" t="s">
        <v>9</v>
      </c>
      <c r="AF985">
        <v>1.3240000000000001E-3</v>
      </c>
      <c r="AG985">
        <v>0</v>
      </c>
      <c r="AH985" t="s">
        <v>10</v>
      </c>
      <c r="AI985">
        <v>0.99831300000000001</v>
      </c>
      <c r="AJ985">
        <v>1.9999999999999999E-6</v>
      </c>
      <c r="AK985" t="s">
        <v>11</v>
      </c>
      <c r="AL985">
        <v>0</v>
      </c>
      <c r="AM985">
        <v>0</v>
      </c>
    </row>
    <row r="986" spans="1:39" x14ac:dyDescent="0.25">
      <c r="A986" t="s">
        <v>135</v>
      </c>
      <c r="B986">
        <v>5</v>
      </c>
      <c r="C986">
        <v>125</v>
      </c>
      <c r="D986" t="s">
        <v>0</v>
      </c>
      <c r="E986">
        <v>0</v>
      </c>
      <c r="F986">
        <v>0</v>
      </c>
      <c r="G986" t="s">
        <v>1</v>
      </c>
      <c r="H986">
        <v>75.033156000000005</v>
      </c>
      <c r="I986">
        <v>5.1880660000000001</v>
      </c>
      <c r="J986" t="s">
        <v>2</v>
      </c>
      <c r="K986">
        <v>72.936993999999999</v>
      </c>
      <c r="L986">
        <v>4.2431739999999998</v>
      </c>
      <c r="M986" t="s">
        <v>3</v>
      </c>
      <c r="N986">
        <v>9.7147839999999999</v>
      </c>
      <c r="O986">
        <v>0.11598899999999999</v>
      </c>
      <c r="P986" t="s">
        <v>4</v>
      </c>
      <c r="Q986">
        <v>2.2225510000000002</v>
      </c>
      <c r="R986">
        <v>8.6929999999999993E-2</v>
      </c>
      <c r="S986" t="s">
        <v>5</v>
      </c>
      <c r="T986">
        <v>52.179855000000003</v>
      </c>
      <c r="U986">
        <v>0.13726099999999999</v>
      </c>
      <c r="V986" t="s">
        <v>6</v>
      </c>
      <c r="W986">
        <v>0.73488399999999998</v>
      </c>
      <c r="X986">
        <v>3.8046000000000003E-2</v>
      </c>
      <c r="Y986" t="s">
        <v>7</v>
      </c>
      <c r="Z986">
        <v>0</v>
      </c>
      <c r="AA986">
        <v>0</v>
      </c>
      <c r="AB986" t="s">
        <v>8</v>
      </c>
      <c r="AC986">
        <v>0</v>
      </c>
      <c r="AD986">
        <v>0</v>
      </c>
      <c r="AE986" t="s">
        <v>9</v>
      </c>
      <c r="AF986">
        <v>1.32E-3</v>
      </c>
      <c r="AG986">
        <v>0</v>
      </c>
      <c r="AH986" t="s">
        <v>10</v>
      </c>
      <c r="AI986">
        <v>0.99850499999999998</v>
      </c>
      <c r="AJ986">
        <v>1.9999999999999999E-6</v>
      </c>
      <c r="AK986" t="s">
        <v>11</v>
      </c>
      <c r="AL986">
        <v>0</v>
      </c>
      <c r="AM986">
        <v>0</v>
      </c>
    </row>
    <row r="987" spans="1:39" x14ac:dyDescent="0.25">
      <c r="A987" t="s">
        <v>135</v>
      </c>
      <c r="B987">
        <v>6</v>
      </c>
      <c r="C987">
        <v>150</v>
      </c>
      <c r="D987" t="s">
        <v>0</v>
      </c>
      <c r="E987">
        <v>0</v>
      </c>
      <c r="F987">
        <v>0</v>
      </c>
      <c r="G987" t="s">
        <v>1</v>
      </c>
      <c r="H987">
        <v>90.141553999999999</v>
      </c>
      <c r="I987">
        <v>8.2443069999999992</v>
      </c>
      <c r="J987" t="s">
        <v>2</v>
      </c>
      <c r="K987">
        <v>87.619420000000005</v>
      </c>
      <c r="L987">
        <v>6.8870370000000003</v>
      </c>
      <c r="M987" t="s">
        <v>3</v>
      </c>
      <c r="N987">
        <v>11.656363000000001</v>
      </c>
      <c r="O987">
        <v>0.18932099999999999</v>
      </c>
      <c r="P987" t="s">
        <v>4</v>
      </c>
      <c r="Q987">
        <v>2.6719909999999998</v>
      </c>
      <c r="R987">
        <v>0.110265</v>
      </c>
      <c r="S987" t="s">
        <v>5</v>
      </c>
      <c r="T987">
        <v>62.665807999999998</v>
      </c>
      <c r="U987">
        <v>0.35173300000000002</v>
      </c>
      <c r="V987" t="s">
        <v>6</v>
      </c>
      <c r="W987">
        <v>0.87890999999999997</v>
      </c>
      <c r="X987">
        <v>6.2334000000000001E-2</v>
      </c>
      <c r="Y987" t="s">
        <v>7</v>
      </c>
      <c r="Z987">
        <v>0</v>
      </c>
      <c r="AA987">
        <v>0</v>
      </c>
      <c r="AB987" t="s">
        <v>8</v>
      </c>
      <c r="AC987">
        <v>0</v>
      </c>
      <c r="AD987">
        <v>0</v>
      </c>
      <c r="AE987" t="s">
        <v>9</v>
      </c>
      <c r="AF987">
        <v>1.3129999999999999E-3</v>
      </c>
      <c r="AG987">
        <v>0</v>
      </c>
      <c r="AH987" t="s">
        <v>10</v>
      </c>
      <c r="AI987">
        <v>0.99859399999999998</v>
      </c>
      <c r="AJ987">
        <v>1.9999999999999999E-6</v>
      </c>
      <c r="AK987" t="s">
        <v>11</v>
      </c>
      <c r="AL987">
        <v>0.04</v>
      </c>
      <c r="AM987">
        <v>3.8399999999999997E-2</v>
      </c>
    </row>
    <row r="988" spans="1:39" x14ac:dyDescent="0.25">
      <c r="A988" t="s">
        <v>135</v>
      </c>
      <c r="B988">
        <v>7</v>
      </c>
      <c r="C988">
        <v>175</v>
      </c>
      <c r="D988" t="s">
        <v>0</v>
      </c>
      <c r="E988">
        <v>0</v>
      </c>
      <c r="F988">
        <v>0</v>
      </c>
      <c r="G988" t="s">
        <v>1</v>
      </c>
      <c r="H988">
        <v>104.99418799999999</v>
      </c>
      <c r="I988">
        <v>8.1303820000000009</v>
      </c>
      <c r="J988" t="s">
        <v>2</v>
      </c>
      <c r="K988">
        <v>102.067767</v>
      </c>
      <c r="L988">
        <v>6.771973</v>
      </c>
      <c r="M988" t="s">
        <v>3</v>
      </c>
      <c r="N988">
        <v>13.587555999999999</v>
      </c>
      <c r="O988">
        <v>0.216305</v>
      </c>
      <c r="P988" t="s">
        <v>4</v>
      </c>
      <c r="Q988">
        <v>3.0994969999999999</v>
      </c>
      <c r="R988">
        <v>0.11611200000000001</v>
      </c>
      <c r="S988" t="s">
        <v>5</v>
      </c>
      <c r="T988">
        <v>73.080783999999994</v>
      </c>
      <c r="U988">
        <v>0.34845500000000001</v>
      </c>
      <c r="V988" t="s">
        <v>6</v>
      </c>
      <c r="W988">
        <v>1.0078560000000001</v>
      </c>
      <c r="X988">
        <v>6.4075999999999994E-2</v>
      </c>
      <c r="Y988" t="s">
        <v>7</v>
      </c>
      <c r="Z988">
        <v>0</v>
      </c>
      <c r="AA988">
        <v>0</v>
      </c>
      <c r="AB988" t="s">
        <v>8</v>
      </c>
      <c r="AC988">
        <v>0</v>
      </c>
      <c r="AD988">
        <v>0</v>
      </c>
      <c r="AE988" t="s">
        <v>9</v>
      </c>
      <c r="AF988">
        <v>1.3129999999999999E-3</v>
      </c>
      <c r="AG988">
        <v>0</v>
      </c>
      <c r="AH988" t="s">
        <v>10</v>
      </c>
      <c r="AI988">
        <v>0.99862700000000004</v>
      </c>
      <c r="AJ988">
        <v>1.9999999999999999E-6</v>
      </c>
      <c r="AK988" t="s">
        <v>11</v>
      </c>
      <c r="AL988">
        <v>0.04</v>
      </c>
      <c r="AM988">
        <v>3.8399999999999997E-2</v>
      </c>
    </row>
    <row r="989" spans="1:39" x14ac:dyDescent="0.25">
      <c r="A989" t="s">
        <v>135</v>
      </c>
      <c r="B989">
        <v>8</v>
      </c>
      <c r="C989">
        <v>200</v>
      </c>
      <c r="D989" t="s">
        <v>0</v>
      </c>
      <c r="E989">
        <v>0</v>
      </c>
      <c r="F989">
        <v>0</v>
      </c>
      <c r="G989" t="s">
        <v>1</v>
      </c>
      <c r="H989">
        <v>120.118611</v>
      </c>
      <c r="I989">
        <v>8.4395919999999993</v>
      </c>
      <c r="J989" t="s">
        <v>2</v>
      </c>
      <c r="K989">
        <v>116.782432</v>
      </c>
      <c r="L989">
        <v>7.0838469999999996</v>
      </c>
      <c r="M989" t="s">
        <v>3</v>
      </c>
      <c r="N989">
        <v>15.6463</v>
      </c>
      <c r="O989">
        <v>0.58127200000000001</v>
      </c>
      <c r="P989" t="s">
        <v>4</v>
      </c>
      <c r="Q989">
        <v>3.5316000000000001</v>
      </c>
      <c r="R989">
        <v>0.126413</v>
      </c>
      <c r="S989" t="s">
        <v>5</v>
      </c>
      <c r="T989">
        <v>83.520447000000004</v>
      </c>
      <c r="U989">
        <v>0.349943</v>
      </c>
      <c r="V989" t="s">
        <v>6</v>
      </c>
      <c r="W989">
        <v>1.153796</v>
      </c>
      <c r="X989">
        <v>6.5814999999999999E-2</v>
      </c>
      <c r="Y989" t="s">
        <v>7</v>
      </c>
      <c r="Z989">
        <v>0</v>
      </c>
      <c r="AA989">
        <v>0</v>
      </c>
      <c r="AB989" t="s">
        <v>8</v>
      </c>
      <c r="AC989">
        <v>0</v>
      </c>
      <c r="AD989">
        <v>0</v>
      </c>
      <c r="AE989" t="s">
        <v>9</v>
      </c>
      <c r="AF989">
        <v>1.3129999999999999E-3</v>
      </c>
      <c r="AG989">
        <v>0</v>
      </c>
      <c r="AH989" t="s">
        <v>10</v>
      </c>
      <c r="AI989">
        <v>0.998672</v>
      </c>
      <c r="AJ989">
        <v>9.9999999999999995E-7</v>
      </c>
      <c r="AK989" t="s">
        <v>11</v>
      </c>
      <c r="AL989">
        <v>0.1</v>
      </c>
      <c r="AM989">
        <v>0.09</v>
      </c>
    </row>
    <row r="990" spans="1:39" x14ac:dyDescent="0.25">
      <c r="A990" t="s">
        <v>135</v>
      </c>
      <c r="B990">
        <v>9</v>
      </c>
      <c r="C990">
        <v>225</v>
      </c>
      <c r="D990" t="s">
        <v>0</v>
      </c>
      <c r="E990">
        <v>0</v>
      </c>
      <c r="F990">
        <v>0</v>
      </c>
      <c r="G990" t="s">
        <v>1</v>
      </c>
      <c r="H990">
        <v>134.99460199999999</v>
      </c>
      <c r="I990">
        <v>10.537481</v>
      </c>
      <c r="J990" t="s">
        <v>2</v>
      </c>
      <c r="K990">
        <v>131.24099200000001</v>
      </c>
      <c r="L990">
        <v>8.8386460000000007</v>
      </c>
      <c r="M990" t="s">
        <v>3</v>
      </c>
      <c r="N990">
        <v>17.558564000000001</v>
      </c>
      <c r="O990">
        <v>0.70241500000000001</v>
      </c>
      <c r="P990" t="s">
        <v>4</v>
      </c>
      <c r="Q990">
        <v>3.959657</v>
      </c>
      <c r="R990">
        <v>0.13991300000000001</v>
      </c>
      <c r="S990" t="s">
        <v>5</v>
      </c>
      <c r="T990">
        <v>93.945734000000002</v>
      </c>
      <c r="U990">
        <v>0.40382499999999999</v>
      </c>
      <c r="V990" t="s">
        <v>6</v>
      </c>
      <c r="W990">
        <v>1.2902659999999999</v>
      </c>
      <c r="X990">
        <v>6.8537000000000001E-2</v>
      </c>
      <c r="Y990" t="s">
        <v>7</v>
      </c>
      <c r="Z990">
        <v>0</v>
      </c>
      <c r="AA990">
        <v>0</v>
      </c>
      <c r="AB990" t="s">
        <v>8</v>
      </c>
      <c r="AC990">
        <v>0</v>
      </c>
      <c r="AD990">
        <v>0</v>
      </c>
      <c r="AE990" t="s">
        <v>9</v>
      </c>
      <c r="AF990">
        <v>1.3129999999999999E-3</v>
      </c>
      <c r="AG990">
        <v>0</v>
      </c>
      <c r="AH990" t="s">
        <v>10</v>
      </c>
      <c r="AI990">
        <v>0.99873599999999996</v>
      </c>
      <c r="AJ990">
        <v>9.9999999999999995E-7</v>
      </c>
      <c r="AK990" t="s">
        <v>11</v>
      </c>
      <c r="AL990">
        <v>0.16</v>
      </c>
      <c r="AM990">
        <v>0.13439999999999999</v>
      </c>
    </row>
    <row r="991" spans="1:39" x14ac:dyDescent="0.25">
      <c r="A991" t="s">
        <v>135</v>
      </c>
      <c r="B991">
        <v>10</v>
      </c>
      <c r="C991">
        <v>250</v>
      </c>
      <c r="D991" t="s">
        <v>0</v>
      </c>
      <c r="E991">
        <v>0</v>
      </c>
      <c r="F991">
        <v>0</v>
      </c>
      <c r="G991" t="s">
        <v>1</v>
      </c>
      <c r="H991">
        <v>150.05189799999999</v>
      </c>
      <c r="I991">
        <v>11.411481999999999</v>
      </c>
      <c r="J991" t="s">
        <v>2</v>
      </c>
      <c r="K991">
        <v>145.877477</v>
      </c>
      <c r="L991">
        <v>9.4633690000000001</v>
      </c>
      <c r="M991" t="s">
        <v>3</v>
      </c>
      <c r="N991">
        <v>19.499549999999999</v>
      </c>
      <c r="O991">
        <v>0.752336</v>
      </c>
      <c r="P991" t="s">
        <v>4</v>
      </c>
      <c r="Q991">
        <v>4.3972290000000003</v>
      </c>
      <c r="R991">
        <v>0.164741</v>
      </c>
      <c r="S991" t="s">
        <v>5</v>
      </c>
      <c r="T991">
        <v>104.378513</v>
      </c>
      <c r="U991">
        <v>0.445355</v>
      </c>
      <c r="V991" t="s">
        <v>6</v>
      </c>
      <c r="W991">
        <v>1.4211940000000001</v>
      </c>
      <c r="X991">
        <v>7.0467000000000002E-2</v>
      </c>
      <c r="Y991" t="s">
        <v>7</v>
      </c>
      <c r="Z991">
        <v>0</v>
      </c>
      <c r="AA991">
        <v>0</v>
      </c>
      <c r="AB991" t="s">
        <v>8</v>
      </c>
      <c r="AC991">
        <v>0</v>
      </c>
      <c r="AD991">
        <v>0</v>
      </c>
      <c r="AE991" t="s">
        <v>9</v>
      </c>
      <c r="AF991">
        <v>1.3129999999999999E-3</v>
      </c>
      <c r="AG991">
        <v>0</v>
      </c>
      <c r="AH991" t="s">
        <v>10</v>
      </c>
      <c r="AI991">
        <v>0.99882499999999996</v>
      </c>
      <c r="AJ991">
        <v>9.9999999999999995E-7</v>
      </c>
      <c r="AK991" t="s">
        <v>11</v>
      </c>
      <c r="AL991">
        <v>0.22</v>
      </c>
      <c r="AM991">
        <v>0.1716</v>
      </c>
    </row>
    <row r="992" spans="1:39" x14ac:dyDescent="0.25">
      <c r="A992" t="s">
        <v>135</v>
      </c>
      <c r="B992">
        <v>11</v>
      </c>
      <c r="C992">
        <v>275</v>
      </c>
      <c r="D992" t="s">
        <v>0</v>
      </c>
      <c r="E992">
        <v>0</v>
      </c>
      <c r="F992">
        <v>0</v>
      </c>
      <c r="G992" t="s">
        <v>1</v>
      </c>
      <c r="H992">
        <v>165.03778299999999</v>
      </c>
      <c r="I992">
        <v>12.679285999999999</v>
      </c>
      <c r="J992" t="s">
        <v>2</v>
      </c>
      <c r="K992">
        <v>160.43466599999999</v>
      </c>
      <c r="L992">
        <v>10.690308999999999</v>
      </c>
      <c r="M992" t="s">
        <v>3</v>
      </c>
      <c r="N992">
        <v>21.457739</v>
      </c>
      <c r="O992">
        <v>0.81774999999999998</v>
      </c>
      <c r="P992" t="s">
        <v>4</v>
      </c>
      <c r="Q992">
        <v>4.8349299999999999</v>
      </c>
      <c r="R992">
        <v>0.17013300000000001</v>
      </c>
      <c r="S992" t="s">
        <v>5</v>
      </c>
      <c r="T992">
        <v>114.823235</v>
      </c>
      <c r="U992">
        <v>0.488597</v>
      </c>
      <c r="V992" t="s">
        <v>6</v>
      </c>
      <c r="W992">
        <v>1.551226</v>
      </c>
      <c r="X992">
        <v>7.6166999999999999E-2</v>
      </c>
      <c r="Y992" t="s">
        <v>7</v>
      </c>
      <c r="Z992">
        <v>0</v>
      </c>
      <c r="AA992">
        <v>0</v>
      </c>
      <c r="AB992" t="s">
        <v>8</v>
      </c>
      <c r="AC992">
        <v>0</v>
      </c>
      <c r="AD992">
        <v>0</v>
      </c>
      <c r="AE992" t="s">
        <v>9</v>
      </c>
      <c r="AF992">
        <v>1.3129999999999999E-3</v>
      </c>
      <c r="AG992">
        <v>0</v>
      </c>
      <c r="AH992" t="s">
        <v>10</v>
      </c>
      <c r="AI992">
        <v>0.99883100000000002</v>
      </c>
      <c r="AJ992">
        <v>9.9999999999999995E-7</v>
      </c>
      <c r="AK992" t="s">
        <v>11</v>
      </c>
      <c r="AL992">
        <v>0.24</v>
      </c>
      <c r="AM992">
        <v>0.18240000000000001</v>
      </c>
    </row>
    <row r="993" spans="1:39" x14ac:dyDescent="0.25">
      <c r="A993" t="s">
        <v>135</v>
      </c>
      <c r="B993">
        <v>12</v>
      </c>
      <c r="C993">
        <v>300</v>
      </c>
      <c r="D993" t="s">
        <v>0</v>
      </c>
      <c r="E993">
        <v>0</v>
      </c>
      <c r="F993">
        <v>0</v>
      </c>
      <c r="G993" t="s">
        <v>1</v>
      </c>
      <c r="H993">
        <v>180.05703199999999</v>
      </c>
      <c r="I993">
        <v>13.579772</v>
      </c>
      <c r="J993" t="s">
        <v>2</v>
      </c>
      <c r="K993">
        <v>175.02167800000001</v>
      </c>
      <c r="L993">
        <v>11.492238</v>
      </c>
      <c r="M993" t="s">
        <v>3</v>
      </c>
      <c r="N993">
        <v>23.376096</v>
      </c>
      <c r="O993">
        <v>0.83440199999999998</v>
      </c>
      <c r="P993" t="s">
        <v>4</v>
      </c>
      <c r="Q993">
        <v>5.2802759999999997</v>
      </c>
      <c r="R993">
        <v>0.185089</v>
      </c>
      <c r="S993" t="s">
        <v>5</v>
      </c>
      <c r="T993">
        <v>125.27097000000001</v>
      </c>
      <c r="U993">
        <v>0.49445299999999998</v>
      </c>
      <c r="V993" t="s">
        <v>6</v>
      </c>
      <c r="W993">
        <v>1.68598</v>
      </c>
      <c r="X993">
        <v>7.8100000000000003E-2</v>
      </c>
      <c r="Y993" t="s">
        <v>7</v>
      </c>
      <c r="Z993">
        <v>0</v>
      </c>
      <c r="AA993">
        <v>0</v>
      </c>
      <c r="AB993" t="s">
        <v>8</v>
      </c>
      <c r="AC993">
        <v>0</v>
      </c>
      <c r="AD993">
        <v>0</v>
      </c>
      <c r="AE993" t="s">
        <v>9</v>
      </c>
      <c r="AF993">
        <v>1.3129999999999999E-3</v>
      </c>
      <c r="AG993">
        <v>0</v>
      </c>
      <c r="AH993" t="s">
        <v>10</v>
      </c>
      <c r="AI993">
        <v>0.99884499999999998</v>
      </c>
      <c r="AJ993">
        <v>9.9999999999999995E-7</v>
      </c>
      <c r="AK993" t="s">
        <v>11</v>
      </c>
      <c r="AL993">
        <v>0.36</v>
      </c>
      <c r="AM993">
        <v>0.23039999999999999</v>
      </c>
    </row>
    <row r="994" spans="1:39" x14ac:dyDescent="0.25">
      <c r="A994" t="s">
        <v>135</v>
      </c>
      <c r="B994">
        <v>13</v>
      </c>
      <c r="C994">
        <v>325</v>
      </c>
      <c r="D994" t="s">
        <v>0</v>
      </c>
      <c r="E994">
        <v>0</v>
      </c>
      <c r="F994">
        <v>0</v>
      </c>
      <c r="G994" t="s">
        <v>1</v>
      </c>
      <c r="H994">
        <v>194.984408</v>
      </c>
      <c r="I994">
        <v>13.996702000000001</v>
      </c>
      <c r="J994" t="s">
        <v>2</v>
      </c>
      <c r="K994">
        <v>189.54629299999999</v>
      </c>
      <c r="L994">
        <v>11.877235000000001</v>
      </c>
      <c r="M994" t="s">
        <v>3</v>
      </c>
      <c r="N994">
        <v>25.288824000000002</v>
      </c>
      <c r="O994">
        <v>0.89412999999999998</v>
      </c>
      <c r="P994" t="s">
        <v>4</v>
      </c>
      <c r="Q994">
        <v>5.7046950000000001</v>
      </c>
      <c r="R994">
        <v>0.196634</v>
      </c>
      <c r="S994" t="s">
        <v>5</v>
      </c>
      <c r="T994">
        <v>135.69650100000001</v>
      </c>
      <c r="U994">
        <v>0.50553199999999998</v>
      </c>
      <c r="V994" t="s">
        <v>6</v>
      </c>
      <c r="W994">
        <v>1.8121860000000001</v>
      </c>
      <c r="X994">
        <v>7.8015000000000001E-2</v>
      </c>
      <c r="Y994" t="s">
        <v>7</v>
      </c>
      <c r="Z994">
        <v>0</v>
      </c>
      <c r="AA994">
        <v>0</v>
      </c>
      <c r="AB994" t="s">
        <v>8</v>
      </c>
      <c r="AC994">
        <v>0</v>
      </c>
      <c r="AD994">
        <v>0</v>
      </c>
      <c r="AE994" t="s">
        <v>9</v>
      </c>
      <c r="AF994">
        <v>1.3129999999999999E-3</v>
      </c>
      <c r="AG994">
        <v>0</v>
      </c>
      <c r="AH994" t="s">
        <v>10</v>
      </c>
      <c r="AI994">
        <v>0.998915</v>
      </c>
      <c r="AJ994">
        <v>9.9999999999999995E-7</v>
      </c>
      <c r="AK994" t="s">
        <v>11</v>
      </c>
      <c r="AL994">
        <v>0.4</v>
      </c>
      <c r="AM994">
        <v>0.28000000000000003</v>
      </c>
    </row>
    <row r="995" spans="1:39" x14ac:dyDescent="0.25">
      <c r="A995" t="s">
        <v>135</v>
      </c>
      <c r="B995">
        <v>14</v>
      </c>
      <c r="C995">
        <v>350</v>
      </c>
      <c r="D995" t="s">
        <v>0</v>
      </c>
      <c r="E995">
        <v>0</v>
      </c>
      <c r="F995">
        <v>0</v>
      </c>
      <c r="G995" t="s">
        <v>1</v>
      </c>
      <c r="H995">
        <v>210.03925899999999</v>
      </c>
      <c r="I995">
        <v>16.285632</v>
      </c>
      <c r="J995" t="s">
        <v>2</v>
      </c>
      <c r="K995">
        <v>204.17361</v>
      </c>
      <c r="L995">
        <v>13.776769</v>
      </c>
      <c r="M995" t="s">
        <v>3</v>
      </c>
      <c r="N995">
        <v>27.231511999999999</v>
      </c>
      <c r="O995">
        <v>0.92927400000000004</v>
      </c>
      <c r="P995" t="s">
        <v>4</v>
      </c>
      <c r="Q995">
        <v>6.1528830000000001</v>
      </c>
      <c r="R995">
        <v>0.216035</v>
      </c>
      <c r="S995" t="s">
        <v>5</v>
      </c>
      <c r="T995">
        <v>146.14307299999999</v>
      </c>
      <c r="U995">
        <v>0.55313999999999997</v>
      </c>
      <c r="V995" t="s">
        <v>6</v>
      </c>
      <c r="W995">
        <v>1.943457</v>
      </c>
      <c r="X995">
        <v>8.0381999999999995E-2</v>
      </c>
      <c r="Y995" t="s">
        <v>7</v>
      </c>
      <c r="Z995">
        <v>0</v>
      </c>
      <c r="AA995">
        <v>0</v>
      </c>
      <c r="AB995" t="s">
        <v>8</v>
      </c>
      <c r="AC995">
        <v>0</v>
      </c>
      <c r="AD995">
        <v>0</v>
      </c>
      <c r="AE995" t="s">
        <v>9</v>
      </c>
      <c r="AF995">
        <v>1.3129999999999999E-3</v>
      </c>
      <c r="AG995">
        <v>0</v>
      </c>
      <c r="AH995" t="s">
        <v>10</v>
      </c>
      <c r="AI995">
        <v>0.998915</v>
      </c>
      <c r="AJ995">
        <v>9.9999999999999995E-7</v>
      </c>
      <c r="AK995" t="s">
        <v>11</v>
      </c>
      <c r="AL995">
        <v>0.46</v>
      </c>
      <c r="AM995">
        <v>0.32840000000000003</v>
      </c>
    </row>
    <row r="996" spans="1:39" x14ac:dyDescent="0.25">
      <c r="A996" t="s">
        <v>135</v>
      </c>
      <c r="B996">
        <v>15</v>
      </c>
      <c r="C996">
        <v>375</v>
      </c>
      <c r="D996" t="s">
        <v>0</v>
      </c>
      <c r="E996">
        <v>0</v>
      </c>
      <c r="F996">
        <v>0</v>
      </c>
      <c r="G996" t="s">
        <v>1</v>
      </c>
      <c r="H996">
        <v>224.79923199999999</v>
      </c>
      <c r="I996">
        <v>16.645136000000001</v>
      </c>
      <c r="J996" t="s">
        <v>2</v>
      </c>
      <c r="K996">
        <v>218.525397</v>
      </c>
      <c r="L996">
        <v>13.950904</v>
      </c>
      <c r="M996" t="s">
        <v>3</v>
      </c>
      <c r="N996">
        <v>29.161459000000001</v>
      </c>
      <c r="O996">
        <v>0.93399299999999996</v>
      </c>
      <c r="P996" t="s">
        <v>4</v>
      </c>
      <c r="Q996">
        <v>6.57498</v>
      </c>
      <c r="R996">
        <v>0.24138499999999999</v>
      </c>
      <c r="S996" t="s">
        <v>5</v>
      </c>
      <c r="T996">
        <v>156.56947299999999</v>
      </c>
      <c r="U996">
        <v>0.54509099999999999</v>
      </c>
      <c r="V996" t="s">
        <v>6</v>
      </c>
      <c r="W996">
        <v>2.0718709999999998</v>
      </c>
      <c r="X996">
        <v>8.0804000000000001E-2</v>
      </c>
      <c r="Y996" t="s">
        <v>7</v>
      </c>
      <c r="Z996">
        <v>0</v>
      </c>
      <c r="AA996">
        <v>0</v>
      </c>
      <c r="AB996" t="s">
        <v>8</v>
      </c>
      <c r="AC996">
        <v>0</v>
      </c>
      <c r="AD996">
        <v>0</v>
      </c>
      <c r="AE996" t="s">
        <v>9</v>
      </c>
      <c r="AF996">
        <v>1.3129999999999999E-3</v>
      </c>
      <c r="AG996">
        <v>0</v>
      </c>
      <c r="AH996" t="s">
        <v>10</v>
      </c>
      <c r="AI996">
        <v>0.99894799999999995</v>
      </c>
      <c r="AJ996">
        <v>9.9999999999999995E-7</v>
      </c>
      <c r="AK996" t="s">
        <v>11</v>
      </c>
      <c r="AL996">
        <v>0.62</v>
      </c>
      <c r="AM996">
        <v>0.39560000000000001</v>
      </c>
    </row>
    <row r="997" spans="1:39" x14ac:dyDescent="0.25">
      <c r="A997" t="s">
        <v>135</v>
      </c>
      <c r="B997">
        <v>16</v>
      </c>
      <c r="C997">
        <v>400</v>
      </c>
      <c r="D997" t="s">
        <v>0</v>
      </c>
      <c r="E997">
        <v>0</v>
      </c>
      <c r="F997">
        <v>0</v>
      </c>
      <c r="G997" t="s">
        <v>1</v>
      </c>
      <c r="H997">
        <v>239.89684299999999</v>
      </c>
      <c r="I997">
        <v>17.065111000000002</v>
      </c>
      <c r="J997" t="s">
        <v>2</v>
      </c>
      <c r="K997">
        <v>233.201596</v>
      </c>
      <c r="L997">
        <v>14.332966000000001</v>
      </c>
      <c r="M997" t="s">
        <v>3</v>
      </c>
      <c r="N997">
        <v>31.132449999999999</v>
      </c>
      <c r="O997">
        <v>0.97086600000000001</v>
      </c>
      <c r="P997" t="s">
        <v>4</v>
      </c>
      <c r="Q997">
        <v>7.0199870000000004</v>
      </c>
      <c r="R997">
        <v>0.256133</v>
      </c>
      <c r="S997" t="s">
        <v>5</v>
      </c>
      <c r="T997">
        <v>167.02702400000001</v>
      </c>
      <c r="U997">
        <v>0.56153600000000004</v>
      </c>
      <c r="V997" t="s">
        <v>6</v>
      </c>
      <c r="W997">
        <v>2.2062689999999998</v>
      </c>
      <c r="X997">
        <v>8.2265000000000005E-2</v>
      </c>
      <c r="Y997" t="s">
        <v>7</v>
      </c>
      <c r="Z997">
        <v>0</v>
      </c>
      <c r="AA997">
        <v>0</v>
      </c>
      <c r="AB997" t="s">
        <v>8</v>
      </c>
      <c r="AC997">
        <v>0</v>
      </c>
      <c r="AD997">
        <v>0</v>
      </c>
      <c r="AE997" t="s">
        <v>9</v>
      </c>
      <c r="AF997">
        <v>1.3129999999999999E-3</v>
      </c>
      <c r="AG997">
        <v>0</v>
      </c>
      <c r="AH997" t="s">
        <v>10</v>
      </c>
      <c r="AI997">
        <v>0.99894799999999995</v>
      </c>
      <c r="AJ997">
        <v>9.9999999999999995E-7</v>
      </c>
      <c r="AK997" t="s">
        <v>11</v>
      </c>
      <c r="AL997">
        <v>0.66</v>
      </c>
      <c r="AM997">
        <v>0.46439999999999998</v>
      </c>
    </row>
    <row r="998" spans="1:39" x14ac:dyDescent="0.25">
      <c r="A998" t="s">
        <v>135</v>
      </c>
      <c r="B998">
        <v>17</v>
      </c>
      <c r="C998">
        <v>425</v>
      </c>
      <c r="D998" t="s">
        <v>0</v>
      </c>
      <c r="E998">
        <v>0</v>
      </c>
      <c r="F998">
        <v>0</v>
      </c>
      <c r="G998" t="s">
        <v>1</v>
      </c>
      <c r="H998">
        <v>254.96372099999999</v>
      </c>
      <c r="I998">
        <v>20.395565000000001</v>
      </c>
      <c r="J998" t="s">
        <v>2</v>
      </c>
      <c r="K998">
        <v>247.865081</v>
      </c>
      <c r="L998">
        <v>17.342981999999999</v>
      </c>
      <c r="M998" t="s">
        <v>3</v>
      </c>
      <c r="N998">
        <v>33.199973999999997</v>
      </c>
      <c r="O998">
        <v>1.7746900000000001</v>
      </c>
      <c r="P998" t="s">
        <v>4</v>
      </c>
      <c r="Q998">
        <v>7.4446459999999997</v>
      </c>
      <c r="R998">
        <v>0.27616299999999999</v>
      </c>
      <c r="S998" t="s">
        <v>5</v>
      </c>
      <c r="T998">
        <v>177.454272</v>
      </c>
      <c r="U998">
        <v>0.61794199999999999</v>
      </c>
      <c r="V998" t="s">
        <v>6</v>
      </c>
      <c r="W998">
        <v>2.336697</v>
      </c>
      <c r="X998">
        <v>8.4499000000000005E-2</v>
      </c>
      <c r="Y998" t="s">
        <v>7</v>
      </c>
      <c r="Z998">
        <v>0</v>
      </c>
      <c r="AA998">
        <v>0</v>
      </c>
      <c r="AB998" t="s">
        <v>8</v>
      </c>
      <c r="AC998">
        <v>0</v>
      </c>
      <c r="AD998">
        <v>0</v>
      </c>
      <c r="AE998" t="s">
        <v>9</v>
      </c>
      <c r="AF998">
        <v>1.3129999999999999E-3</v>
      </c>
      <c r="AG998">
        <v>0</v>
      </c>
      <c r="AH998" t="s">
        <v>10</v>
      </c>
      <c r="AI998">
        <v>0.998977</v>
      </c>
      <c r="AJ998">
        <v>9.9999999999999995E-7</v>
      </c>
      <c r="AK998" t="s">
        <v>11</v>
      </c>
      <c r="AL998">
        <v>0.84</v>
      </c>
      <c r="AM998">
        <v>0.61439999999999995</v>
      </c>
    </row>
    <row r="999" spans="1:39" x14ac:dyDescent="0.25">
      <c r="A999" t="s">
        <v>135</v>
      </c>
      <c r="B999">
        <v>18</v>
      </c>
      <c r="C999">
        <v>450</v>
      </c>
      <c r="D999" t="s">
        <v>0</v>
      </c>
      <c r="E999">
        <v>0</v>
      </c>
      <c r="F999">
        <v>0</v>
      </c>
      <c r="G999" t="s">
        <v>1</v>
      </c>
      <c r="H999">
        <v>269.84950900000001</v>
      </c>
      <c r="I999">
        <v>23.992566</v>
      </c>
      <c r="J999" t="s">
        <v>2</v>
      </c>
      <c r="K999">
        <v>262.34565199999997</v>
      </c>
      <c r="L999">
        <v>20.517236</v>
      </c>
      <c r="M999" t="s">
        <v>3</v>
      </c>
      <c r="N999">
        <v>35.143020999999997</v>
      </c>
      <c r="O999">
        <v>1.958105</v>
      </c>
      <c r="P999" t="s">
        <v>4</v>
      </c>
      <c r="Q999">
        <v>7.8653630000000003</v>
      </c>
      <c r="R999">
        <v>0.30759399999999998</v>
      </c>
      <c r="S999" t="s">
        <v>5</v>
      </c>
      <c r="T999">
        <v>187.88832400000001</v>
      </c>
      <c r="U999">
        <v>0.71863600000000005</v>
      </c>
      <c r="V999" t="s">
        <v>6</v>
      </c>
      <c r="W999">
        <v>2.4726849999999998</v>
      </c>
      <c r="X999">
        <v>9.1458999999999999E-2</v>
      </c>
      <c r="Y999" t="s">
        <v>7</v>
      </c>
      <c r="Z999">
        <v>0</v>
      </c>
      <c r="AA999">
        <v>0</v>
      </c>
      <c r="AB999" t="s">
        <v>8</v>
      </c>
      <c r="AC999">
        <v>0</v>
      </c>
      <c r="AD999">
        <v>0</v>
      </c>
      <c r="AE999" t="s">
        <v>9</v>
      </c>
      <c r="AF999">
        <v>1.3129999999999999E-3</v>
      </c>
      <c r="AG999">
        <v>0</v>
      </c>
      <c r="AH999" t="s">
        <v>10</v>
      </c>
      <c r="AI999">
        <v>0.998977</v>
      </c>
      <c r="AJ999">
        <v>9.9999999999999995E-7</v>
      </c>
      <c r="AK999" t="s">
        <v>11</v>
      </c>
      <c r="AL999">
        <v>1.08</v>
      </c>
      <c r="AM999">
        <v>1.0336000000000001</v>
      </c>
    </row>
    <row r="1000" spans="1:39" x14ac:dyDescent="0.25">
      <c r="A1000" t="s">
        <v>135</v>
      </c>
      <c r="B1000">
        <v>19</v>
      </c>
      <c r="C1000">
        <v>475</v>
      </c>
      <c r="D1000" t="s">
        <v>0</v>
      </c>
      <c r="E1000">
        <v>0</v>
      </c>
      <c r="F1000">
        <v>0</v>
      </c>
      <c r="G1000" t="s">
        <v>1</v>
      </c>
      <c r="H1000">
        <v>284.69137499999999</v>
      </c>
      <c r="I1000">
        <v>26.522424000000001</v>
      </c>
      <c r="J1000" t="s">
        <v>2</v>
      </c>
      <c r="K1000">
        <v>276.77849200000003</v>
      </c>
      <c r="L1000">
        <v>22.682611999999999</v>
      </c>
      <c r="M1000" t="s">
        <v>3</v>
      </c>
      <c r="N1000">
        <v>37.114137999999997</v>
      </c>
      <c r="O1000">
        <v>2.1906810000000001</v>
      </c>
      <c r="P1000" t="s">
        <v>4</v>
      </c>
      <c r="Q1000">
        <v>8.2787330000000008</v>
      </c>
      <c r="R1000">
        <v>0.32519900000000002</v>
      </c>
      <c r="S1000" t="s">
        <v>5</v>
      </c>
      <c r="T1000">
        <v>198.30325999999999</v>
      </c>
      <c r="U1000">
        <v>0.77824000000000004</v>
      </c>
      <c r="V1000" t="s">
        <v>6</v>
      </c>
      <c r="W1000">
        <v>2.5988570000000002</v>
      </c>
      <c r="X1000">
        <v>9.6068000000000001E-2</v>
      </c>
      <c r="Y1000" t="s">
        <v>7</v>
      </c>
      <c r="Z1000">
        <v>0</v>
      </c>
      <c r="AA1000">
        <v>0</v>
      </c>
      <c r="AB1000" t="s">
        <v>8</v>
      </c>
      <c r="AC1000">
        <v>0</v>
      </c>
      <c r="AD1000">
        <v>0</v>
      </c>
      <c r="AE1000" t="s">
        <v>9</v>
      </c>
      <c r="AF1000">
        <v>1.3129999999999999E-3</v>
      </c>
      <c r="AG1000">
        <v>0</v>
      </c>
      <c r="AH1000" t="s">
        <v>10</v>
      </c>
      <c r="AI1000">
        <v>0.99899499999999997</v>
      </c>
      <c r="AJ1000">
        <v>9.9999999999999995E-7</v>
      </c>
      <c r="AK1000" t="s">
        <v>11</v>
      </c>
      <c r="AL1000">
        <v>1.38</v>
      </c>
      <c r="AM1000">
        <v>1.5556000000000001</v>
      </c>
    </row>
    <row r="1001" spans="1:39" x14ac:dyDescent="0.25">
      <c r="A1001" t="s">
        <v>135</v>
      </c>
      <c r="B1001">
        <v>20</v>
      </c>
      <c r="C1001">
        <v>500</v>
      </c>
      <c r="D1001" t="s">
        <v>0</v>
      </c>
      <c r="E1001">
        <v>0</v>
      </c>
      <c r="F1001">
        <v>0</v>
      </c>
      <c r="G1001" t="s">
        <v>1</v>
      </c>
      <c r="H1001">
        <v>299.64815800000002</v>
      </c>
      <c r="I1001">
        <v>31.287872</v>
      </c>
      <c r="J1001" t="s">
        <v>2</v>
      </c>
      <c r="K1001">
        <v>291.33288800000003</v>
      </c>
      <c r="L1001">
        <v>26.974588000000001</v>
      </c>
      <c r="M1001" t="s">
        <v>3</v>
      </c>
      <c r="N1001">
        <v>39.108623999999999</v>
      </c>
      <c r="O1001">
        <v>2.7151879999999999</v>
      </c>
      <c r="P1001" t="s">
        <v>4</v>
      </c>
      <c r="Q1001">
        <v>8.7034380000000002</v>
      </c>
      <c r="R1001">
        <v>0.353043</v>
      </c>
      <c r="S1001" t="s">
        <v>5</v>
      </c>
      <c r="T1001">
        <v>208.73532299999999</v>
      </c>
      <c r="U1001">
        <v>0.86891700000000005</v>
      </c>
      <c r="V1001" t="s">
        <v>6</v>
      </c>
      <c r="W1001">
        <v>2.7305779999999999</v>
      </c>
      <c r="X1001">
        <v>0.105893</v>
      </c>
      <c r="Y1001" t="s">
        <v>7</v>
      </c>
      <c r="Z1001">
        <v>0</v>
      </c>
      <c r="AA1001">
        <v>0</v>
      </c>
      <c r="AB1001" t="s">
        <v>8</v>
      </c>
      <c r="AC1001">
        <v>0</v>
      </c>
      <c r="AD1001">
        <v>0</v>
      </c>
      <c r="AE1001" t="s">
        <v>9</v>
      </c>
      <c r="AF1001">
        <v>1.3129999999999999E-3</v>
      </c>
      <c r="AG1001">
        <v>0</v>
      </c>
      <c r="AH1001" t="s">
        <v>10</v>
      </c>
      <c r="AI1001">
        <v>0.99899499999999997</v>
      </c>
      <c r="AJ1001">
        <v>9.9999999999999995E-7</v>
      </c>
      <c r="AK1001" t="s">
        <v>11</v>
      </c>
      <c r="AL1001">
        <v>1.56</v>
      </c>
      <c r="AM1001">
        <v>1.8064</v>
      </c>
    </row>
    <row r="1002" spans="1:39" x14ac:dyDescent="0.25">
      <c r="A1002" t="s">
        <v>134</v>
      </c>
      <c r="B1002">
        <v>1</v>
      </c>
      <c r="C1002">
        <v>25</v>
      </c>
      <c r="D1002" t="s">
        <v>0</v>
      </c>
      <c r="E1002">
        <v>0</v>
      </c>
      <c r="F1002">
        <v>0</v>
      </c>
      <c r="G1002" t="s">
        <v>1</v>
      </c>
      <c r="H1002">
        <v>30.025493999999998</v>
      </c>
      <c r="I1002">
        <v>1.332978</v>
      </c>
      <c r="J1002" t="s">
        <v>2</v>
      </c>
      <c r="K1002">
        <v>29.772772</v>
      </c>
      <c r="L1002">
        <v>1.3264199999999999</v>
      </c>
      <c r="M1002" t="s">
        <v>3</v>
      </c>
      <c r="N1002">
        <v>1.806176</v>
      </c>
      <c r="O1002">
        <v>3.1449999999999998E-3</v>
      </c>
      <c r="P1002" t="s">
        <v>4</v>
      </c>
      <c r="Q1002">
        <v>7.8595420000000003</v>
      </c>
      <c r="R1002">
        <v>0.281028</v>
      </c>
      <c r="S1002" t="s">
        <v>5</v>
      </c>
      <c r="T1002">
        <v>2.8792420000000001</v>
      </c>
      <c r="U1002">
        <v>1.4132E-2</v>
      </c>
      <c r="V1002" t="s">
        <v>6</v>
      </c>
      <c r="W1002">
        <v>0.94799</v>
      </c>
      <c r="X1002">
        <v>7.2400000000000003E-4</v>
      </c>
      <c r="Y1002" t="s">
        <v>7</v>
      </c>
      <c r="Z1002">
        <v>2.773056</v>
      </c>
      <c r="AA1002">
        <v>0.18713099999999999</v>
      </c>
      <c r="AB1002" t="s">
        <v>8</v>
      </c>
      <c r="AC1002">
        <v>19.211036</v>
      </c>
      <c r="AD1002">
        <v>0.291545</v>
      </c>
      <c r="AE1002" t="s">
        <v>9</v>
      </c>
      <c r="AF1002">
        <v>1.335E-3</v>
      </c>
      <c r="AG1002">
        <v>0</v>
      </c>
      <c r="AH1002" t="s">
        <v>10</v>
      </c>
      <c r="AI1002">
        <v>0.99699400000000005</v>
      </c>
      <c r="AJ1002">
        <v>3.9999999999999998E-6</v>
      </c>
      <c r="AK1002" t="s">
        <v>11</v>
      </c>
      <c r="AL1002">
        <v>0</v>
      </c>
      <c r="AM1002">
        <v>0</v>
      </c>
    </row>
    <row r="1003" spans="1:39" x14ac:dyDescent="0.25">
      <c r="A1003" t="s">
        <v>134</v>
      </c>
      <c r="B1003">
        <v>2</v>
      </c>
      <c r="C1003">
        <v>50</v>
      </c>
      <c r="D1003" t="s">
        <v>0</v>
      </c>
      <c r="E1003">
        <v>0</v>
      </c>
      <c r="F1003">
        <v>0</v>
      </c>
      <c r="G1003" t="s">
        <v>1</v>
      </c>
      <c r="H1003">
        <v>59.393354000000002</v>
      </c>
      <c r="I1003">
        <v>2.8298230000000002</v>
      </c>
      <c r="J1003" t="s">
        <v>2</v>
      </c>
      <c r="K1003">
        <v>58.888039999999997</v>
      </c>
      <c r="L1003">
        <v>2.8195540000000001</v>
      </c>
      <c r="M1003" t="s">
        <v>3</v>
      </c>
      <c r="N1003">
        <v>3.66628</v>
      </c>
      <c r="O1003">
        <v>8.0077999999999996E-2</v>
      </c>
      <c r="P1003" t="s">
        <v>4</v>
      </c>
      <c r="Q1003">
        <v>15.571894</v>
      </c>
      <c r="R1003">
        <v>0.43962499999999999</v>
      </c>
      <c r="S1003" t="s">
        <v>5</v>
      </c>
      <c r="T1003">
        <v>5.747662</v>
      </c>
      <c r="U1003">
        <v>3.8287000000000002E-2</v>
      </c>
      <c r="V1003" t="s">
        <v>6</v>
      </c>
      <c r="W1003">
        <v>1.910992</v>
      </c>
      <c r="X1003">
        <v>7.6090000000000003E-3</v>
      </c>
      <c r="Y1003" t="s">
        <v>7</v>
      </c>
      <c r="Z1003">
        <v>5.3982000000000001</v>
      </c>
      <c r="AA1003">
        <v>0.31127700000000003</v>
      </c>
      <c r="AB1003" t="s">
        <v>8</v>
      </c>
      <c r="AC1003">
        <v>37.856881999999999</v>
      </c>
      <c r="AD1003">
        <v>0.72390600000000005</v>
      </c>
      <c r="AE1003" t="s">
        <v>9</v>
      </c>
      <c r="AF1003">
        <v>1.3010000000000001E-3</v>
      </c>
      <c r="AG1003">
        <v>0</v>
      </c>
      <c r="AH1003" t="s">
        <v>10</v>
      </c>
      <c r="AI1003">
        <v>0.99792899999999995</v>
      </c>
      <c r="AJ1003">
        <v>3.9999999999999998E-6</v>
      </c>
      <c r="AK1003" t="s">
        <v>11</v>
      </c>
      <c r="AL1003">
        <v>0</v>
      </c>
      <c r="AM1003">
        <v>0</v>
      </c>
    </row>
    <row r="1004" spans="1:39" x14ac:dyDescent="0.25">
      <c r="A1004" t="s">
        <v>134</v>
      </c>
      <c r="B1004">
        <v>3</v>
      </c>
      <c r="C1004">
        <v>75</v>
      </c>
      <c r="D1004" t="s">
        <v>0</v>
      </c>
      <c r="E1004">
        <v>0</v>
      </c>
      <c r="F1004">
        <v>0</v>
      </c>
      <c r="G1004" t="s">
        <v>1</v>
      </c>
      <c r="H1004">
        <v>88.755765999999994</v>
      </c>
      <c r="I1004">
        <v>6.6806279999999996</v>
      </c>
      <c r="J1004" t="s">
        <v>2</v>
      </c>
      <c r="K1004">
        <v>87.998581999999999</v>
      </c>
      <c r="L1004">
        <v>6.662077</v>
      </c>
      <c r="M1004" t="s">
        <v>3</v>
      </c>
      <c r="N1004">
        <v>5.4936999999999996</v>
      </c>
      <c r="O1004">
        <v>0.11325499999999999</v>
      </c>
      <c r="P1004" t="s">
        <v>4</v>
      </c>
      <c r="Q1004">
        <v>23.348455999999999</v>
      </c>
      <c r="R1004">
        <v>0.81501999999999997</v>
      </c>
      <c r="S1004" t="s">
        <v>5</v>
      </c>
      <c r="T1004">
        <v>8.6580119999999994</v>
      </c>
      <c r="U1004">
        <v>5.0867999999999997E-2</v>
      </c>
      <c r="V1004" t="s">
        <v>6</v>
      </c>
      <c r="W1004">
        <v>2.8941499999999998</v>
      </c>
      <c r="X1004">
        <v>1.8502999999999999E-2</v>
      </c>
      <c r="Y1004" t="s">
        <v>7</v>
      </c>
      <c r="Z1004">
        <v>8.005706</v>
      </c>
      <c r="AA1004">
        <v>0.49660900000000002</v>
      </c>
      <c r="AB1004" t="s">
        <v>8</v>
      </c>
      <c r="AC1004">
        <v>56.459719999999997</v>
      </c>
      <c r="AD1004">
        <v>2.020724</v>
      </c>
      <c r="AE1004" t="s">
        <v>9</v>
      </c>
      <c r="AF1004">
        <v>1.2899999999999999E-3</v>
      </c>
      <c r="AG1004">
        <v>0</v>
      </c>
      <c r="AH1004" t="s">
        <v>10</v>
      </c>
      <c r="AI1004">
        <v>0.99843400000000004</v>
      </c>
      <c r="AJ1004">
        <v>1.9999999999999999E-6</v>
      </c>
      <c r="AK1004" t="s">
        <v>11</v>
      </c>
      <c r="AL1004">
        <v>0</v>
      </c>
      <c r="AM1004">
        <v>0</v>
      </c>
    </row>
    <row r="1005" spans="1:39" x14ac:dyDescent="0.25">
      <c r="A1005" t="s">
        <v>134</v>
      </c>
      <c r="B1005">
        <v>4</v>
      </c>
      <c r="C1005">
        <v>100</v>
      </c>
      <c r="D1005" t="s">
        <v>0</v>
      </c>
      <c r="E1005">
        <v>0</v>
      </c>
      <c r="F1005">
        <v>0</v>
      </c>
      <c r="G1005" t="s">
        <v>1</v>
      </c>
      <c r="H1005">
        <v>117.631992</v>
      </c>
      <c r="I1005">
        <v>9.7548980000000007</v>
      </c>
      <c r="J1005" t="s">
        <v>2</v>
      </c>
      <c r="K1005">
        <v>116.625754</v>
      </c>
      <c r="L1005">
        <v>9.7195680000000007</v>
      </c>
      <c r="M1005" t="s">
        <v>3</v>
      </c>
      <c r="N1005">
        <v>7.3002840000000004</v>
      </c>
      <c r="O1005">
        <v>0.115187</v>
      </c>
      <c r="P1005" t="s">
        <v>4</v>
      </c>
      <c r="Q1005">
        <v>31.040365999999999</v>
      </c>
      <c r="R1005">
        <v>1.157386</v>
      </c>
      <c r="S1005" t="s">
        <v>5</v>
      </c>
      <c r="T1005">
        <v>11.519078</v>
      </c>
      <c r="U1005">
        <v>8.9662000000000006E-2</v>
      </c>
      <c r="V1005" t="s">
        <v>6</v>
      </c>
      <c r="W1005">
        <v>3.8470279999999999</v>
      </c>
      <c r="X1005">
        <v>2.1437000000000001E-2</v>
      </c>
      <c r="Y1005" t="s">
        <v>7</v>
      </c>
      <c r="Z1005">
        <v>10.583764</v>
      </c>
      <c r="AA1005">
        <v>0.54013199999999995</v>
      </c>
      <c r="AB1005" t="s">
        <v>8</v>
      </c>
      <c r="AC1005">
        <v>74.699864000000005</v>
      </c>
      <c r="AD1005">
        <v>3.1929430000000001</v>
      </c>
      <c r="AE1005" t="s">
        <v>9</v>
      </c>
      <c r="AF1005">
        <v>1.286E-3</v>
      </c>
      <c r="AG1005">
        <v>0</v>
      </c>
      <c r="AH1005" t="s">
        <v>10</v>
      </c>
      <c r="AI1005">
        <v>0.99863800000000003</v>
      </c>
      <c r="AJ1005">
        <v>1.9999999999999999E-6</v>
      </c>
      <c r="AK1005" t="s">
        <v>11</v>
      </c>
      <c r="AL1005">
        <v>0</v>
      </c>
      <c r="AM1005">
        <v>0</v>
      </c>
    </row>
    <row r="1006" spans="1:39" x14ac:dyDescent="0.25">
      <c r="A1006" t="s">
        <v>134</v>
      </c>
      <c r="B1006">
        <v>5</v>
      </c>
      <c r="C1006">
        <v>125</v>
      </c>
      <c r="D1006" t="s">
        <v>0</v>
      </c>
      <c r="E1006">
        <v>0</v>
      </c>
      <c r="F1006">
        <v>0</v>
      </c>
      <c r="G1006" t="s">
        <v>1</v>
      </c>
      <c r="H1006">
        <v>146.444514</v>
      </c>
      <c r="I1006">
        <v>12.927099</v>
      </c>
      <c r="J1006" t="s">
        <v>2</v>
      </c>
      <c r="K1006">
        <v>145.188806</v>
      </c>
      <c r="L1006">
        <v>12.863884000000001</v>
      </c>
      <c r="M1006" t="s">
        <v>3</v>
      </c>
      <c r="N1006">
        <v>9.1166699999999992</v>
      </c>
      <c r="O1006">
        <v>0.13674700000000001</v>
      </c>
      <c r="P1006" t="s">
        <v>4</v>
      </c>
      <c r="Q1006">
        <v>38.767204</v>
      </c>
      <c r="R1006">
        <v>1.4675</v>
      </c>
      <c r="S1006" t="s">
        <v>5</v>
      </c>
      <c r="T1006">
        <v>14.413601999999999</v>
      </c>
      <c r="U1006">
        <v>0.116462</v>
      </c>
      <c r="V1006" t="s">
        <v>6</v>
      </c>
      <c r="W1006">
        <v>4.8125499999999999</v>
      </c>
      <c r="X1006">
        <v>3.1361E-2</v>
      </c>
      <c r="Y1006" t="s">
        <v>7</v>
      </c>
      <c r="Z1006">
        <v>13.178416</v>
      </c>
      <c r="AA1006">
        <v>0.62212100000000004</v>
      </c>
      <c r="AB1006" t="s">
        <v>8</v>
      </c>
      <c r="AC1006">
        <v>92.823912000000007</v>
      </c>
      <c r="AD1006">
        <v>4.3419369999999997</v>
      </c>
      <c r="AE1006" t="s">
        <v>9</v>
      </c>
      <c r="AF1006">
        <v>1.286E-3</v>
      </c>
      <c r="AG1006">
        <v>0</v>
      </c>
      <c r="AH1006" t="s">
        <v>10</v>
      </c>
      <c r="AI1006">
        <v>0.99878100000000003</v>
      </c>
      <c r="AJ1006">
        <v>1.9999999999999999E-6</v>
      </c>
      <c r="AK1006" t="s">
        <v>11</v>
      </c>
      <c r="AL1006">
        <v>0</v>
      </c>
      <c r="AM1006">
        <v>0</v>
      </c>
    </row>
    <row r="1007" spans="1:39" x14ac:dyDescent="0.25">
      <c r="A1007" t="s">
        <v>134</v>
      </c>
      <c r="B1007">
        <v>6</v>
      </c>
      <c r="C1007">
        <v>150</v>
      </c>
      <c r="D1007" t="s">
        <v>0</v>
      </c>
      <c r="E1007">
        <v>0</v>
      </c>
      <c r="F1007">
        <v>0</v>
      </c>
      <c r="G1007" t="s">
        <v>1</v>
      </c>
      <c r="H1007">
        <v>175.03788599999999</v>
      </c>
      <c r="I1007">
        <v>14.433064</v>
      </c>
      <c r="J1007" t="s">
        <v>2</v>
      </c>
      <c r="K1007">
        <v>173.531824</v>
      </c>
      <c r="L1007">
        <v>14.350771</v>
      </c>
      <c r="M1007" t="s">
        <v>3</v>
      </c>
      <c r="N1007">
        <v>10.920246000000001</v>
      </c>
      <c r="O1007">
        <v>0.143872</v>
      </c>
      <c r="P1007" t="s">
        <v>4</v>
      </c>
      <c r="Q1007">
        <v>46.406576000000001</v>
      </c>
      <c r="R1007">
        <v>1.646949</v>
      </c>
      <c r="S1007" t="s">
        <v>5</v>
      </c>
      <c r="T1007">
        <v>17.299344000000001</v>
      </c>
      <c r="U1007">
        <v>0.170073</v>
      </c>
      <c r="V1007" t="s">
        <v>6</v>
      </c>
      <c r="W1007">
        <v>5.76187</v>
      </c>
      <c r="X1007">
        <v>3.6924999999999999E-2</v>
      </c>
      <c r="Y1007" t="s">
        <v>7</v>
      </c>
      <c r="Z1007">
        <v>15.727169999999999</v>
      </c>
      <c r="AA1007">
        <v>0.668516</v>
      </c>
      <c r="AB1007" t="s">
        <v>8</v>
      </c>
      <c r="AC1007">
        <v>110.84080400000001</v>
      </c>
      <c r="AD1007">
        <v>4.7809109999999997</v>
      </c>
      <c r="AE1007" t="s">
        <v>9</v>
      </c>
      <c r="AF1007">
        <v>1.2830000000000001E-3</v>
      </c>
      <c r="AG1007">
        <v>0</v>
      </c>
      <c r="AH1007" t="s">
        <v>10</v>
      </c>
      <c r="AI1007">
        <v>0.99878100000000003</v>
      </c>
      <c r="AJ1007">
        <v>1.9999999999999999E-6</v>
      </c>
      <c r="AK1007" t="s">
        <v>11</v>
      </c>
      <c r="AL1007">
        <v>0.04</v>
      </c>
      <c r="AM1007">
        <v>3.8399999999999997E-2</v>
      </c>
    </row>
    <row r="1008" spans="1:39" x14ac:dyDescent="0.25">
      <c r="A1008" t="s">
        <v>134</v>
      </c>
      <c r="B1008">
        <v>7</v>
      </c>
      <c r="C1008">
        <v>175</v>
      </c>
      <c r="D1008" t="s">
        <v>0</v>
      </c>
      <c r="E1008">
        <v>0</v>
      </c>
      <c r="F1008">
        <v>0</v>
      </c>
      <c r="G1008" t="s">
        <v>1</v>
      </c>
      <c r="H1008">
        <v>203.49545800000001</v>
      </c>
      <c r="I1008">
        <v>16.156527000000001</v>
      </c>
      <c r="J1008" t="s">
        <v>2</v>
      </c>
      <c r="K1008">
        <v>201.74217400000001</v>
      </c>
      <c r="L1008">
        <v>16.053509999999999</v>
      </c>
      <c r="M1008" t="s">
        <v>3</v>
      </c>
      <c r="N1008">
        <v>12.739967999999999</v>
      </c>
      <c r="O1008">
        <v>0.158</v>
      </c>
      <c r="P1008" t="s">
        <v>4</v>
      </c>
      <c r="Q1008">
        <v>54.008606</v>
      </c>
      <c r="R1008">
        <v>1.762967</v>
      </c>
      <c r="S1008" t="s">
        <v>5</v>
      </c>
      <c r="T1008">
        <v>20.163506000000002</v>
      </c>
      <c r="U1008">
        <v>0.202514</v>
      </c>
      <c r="V1008" t="s">
        <v>6</v>
      </c>
      <c r="W1008">
        <v>6.7128220000000001</v>
      </c>
      <c r="X1008">
        <v>3.8573999999999997E-2</v>
      </c>
      <c r="Y1008" t="s">
        <v>7</v>
      </c>
      <c r="Z1008">
        <v>18.271153999999999</v>
      </c>
      <c r="AA1008">
        <v>0.74706799999999995</v>
      </c>
      <c r="AB1008" t="s">
        <v>8</v>
      </c>
      <c r="AC1008">
        <v>128.75906599999999</v>
      </c>
      <c r="AD1008">
        <v>5.6390989999999999</v>
      </c>
      <c r="AE1008" t="s">
        <v>9</v>
      </c>
      <c r="AF1008">
        <v>1.2830000000000001E-3</v>
      </c>
      <c r="AG1008">
        <v>0</v>
      </c>
      <c r="AH1008" t="s">
        <v>10</v>
      </c>
      <c r="AI1008">
        <v>0.99890599999999996</v>
      </c>
      <c r="AJ1008">
        <v>1.9999999999999999E-6</v>
      </c>
      <c r="AK1008" t="s">
        <v>11</v>
      </c>
      <c r="AL1008">
        <v>0.04</v>
      </c>
      <c r="AM1008">
        <v>3.8399999999999997E-2</v>
      </c>
    </row>
    <row r="1009" spans="1:39" x14ac:dyDescent="0.25">
      <c r="A1009" t="s">
        <v>134</v>
      </c>
      <c r="B1009">
        <v>8</v>
      </c>
      <c r="C1009">
        <v>200</v>
      </c>
      <c r="D1009" t="s">
        <v>0</v>
      </c>
      <c r="E1009">
        <v>0</v>
      </c>
      <c r="F1009">
        <v>0</v>
      </c>
      <c r="G1009" t="s">
        <v>1</v>
      </c>
      <c r="H1009">
        <v>232.06468000000001</v>
      </c>
      <c r="I1009">
        <v>19.485209000000001</v>
      </c>
      <c r="J1009" t="s">
        <v>2</v>
      </c>
      <c r="K1009">
        <v>230.06031200000001</v>
      </c>
      <c r="L1009">
        <v>19.347676</v>
      </c>
      <c r="M1009" t="s">
        <v>3</v>
      </c>
      <c r="N1009">
        <v>14.589385999999999</v>
      </c>
      <c r="O1009">
        <v>0.23596300000000001</v>
      </c>
      <c r="P1009" t="s">
        <v>4</v>
      </c>
      <c r="Q1009">
        <v>61.669353999999998</v>
      </c>
      <c r="R1009">
        <v>1.9443729999999999</v>
      </c>
      <c r="S1009" t="s">
        <v>5</v>
      </c>
      <c r="T1009">
        <v>23.043645999999999</v>
      </c>
      <c r="U1009">
        <v>0.22616700000000001</v>
      </c>
      <c r="V1009" t="s">
        <v>6</v>
      </c>
      <c r="W1009">
        <v>7.6750980000000002</v>
      </c>
      <c r="X1009">
        <v>4.6698999999999997E-2</v>
      </c>
      <c r="Y1009" t="s">
        <v>7</v>
      </c>
      <c r="Z1009">
        <v>20.82826</v>
      </c>
      <c r="AA1009">
        <v>0.77264200000000005</v>
      </c>
      <c r="AB1009" t="s">
        <v>8</v>
      </c>
      <c r="AC1009">
        <v>146.69408000000001</v>
      </c>
      <c r="AD1009">
        <v>7.0146629999999996</v>
      </c>
      <c r="AE1009" t="s">
        <v>9</v>
      </c>
      <c r="AF1009">
        <v>1.2830000000000001E-3</v>
      </c>
      <c r="AG1009">
        <v>0</v>
      </c>
      <c r="AH1009" t="s">
        <v>10</v>
      </c>
      <c r="AI1009">
        <v>0.99890599999999996</v>
      </c>
      <c r="AJ1009">
        <v>1.9999999999999999E-6</v>
      </c>
      <c r="AK1009" t="s">
        <v>11</v>
      </c>
      <c r="AL1009">
        <v>0.06</v>
      </c>
      <c r="AM1009">
        <v>5.6399999999999999E-2</v>
      </c>
    </row>
    <row r="1010" spans="1:39" x14ac:dyDescent="0.25">
      <c r="A1010" t="s">
        <v>134</v>
      </c>
      <c r="B1010">
        <v>9</v>
      </c>
      <c r="C1010">
        <v>225</v>
      </c>
      <c r="D1010" t="s">
        <v>0</v>
      </c>
      <c r="E1010">
        <v>0</v>
      </c>
      <c r="F1010">
        <v>0</v>
      </c>
      <c r="G1010" t="s">
        <v>1</v>
      </c>
      <c r="H1010">
        <v>261.27949599999999</v>
      </c>
      <c r="I1010">
        <v>31.797615</v>
      </c>
      <c r="J1010" t="s">
        <v>2</v>
      </c>
      <c r="K1010">
        <v>259.02587799999998</v>
      </c>
      <c r="L1010">
        <v>31.571175</v>
      </c>
      <c r="M1010" t="s">
        <v>3</v>
      </c>
      <c r="N1010">
        <v>16.446311999999999</v>
      </c>
      <c r="O1010">
        <v>0.27475899999999998</v>
      </c>
      <c r="P1010" t="s">
        <v>4</v>
      </c>
      <c r="Q1010">
        <v>69.488674000000003</v>
      </c>
      <c r="R1010">
        <v>2.7989989999999998</v>
      </c>
      <c r="S1010" t="s">
        <v>5</v>
      </c>
      <c r="T1010">
        <v>25.953790000000001</v>
      </c>
      <c r="U1010">
        <v>0.33507199999999998</v>
      </c>
      <c r="V1010" t="s">
        <v>6</v>
      </c>
      <c r="W1010">
        <v>8.67089</v>
      </c>
      <c r="X1010">
        <v>7.5117000000000003E-2</v>
      </c>
      <c r="Y1010" t="s">
        <v>7</v>
      </c>
      <c r="Z1010">
        <v>23.469448</v>
      </c>
      <c r="AA1010">
        <v>0.93149899999999997</v>
      </c>
      <c r="AB1010" t="s">
        <v>8</v>
      </c>
      <c r="AC1010">
        <v>165.06004799999999</v>
      </c>
      <c r="AD1010">
        <v>12.026782000000001</v>
      </c>
      <c r="AE1010" t="s">
        <v>9</v>
      </c>
      <c r="AF1010">
        <v>1.279E-3</v>
      </c>
      <c r="AG1010">
        <v>0</v>
      </c>
      <c r="AH1010" t="s">
        <v>10</v>
      </c>
      <c r="AI1010">
        <v>0.99896700000000005</v>
      </c>
      <c r="AJ1010">
        <v>9.9999999999999995E-7</v>
      </c>
      <c r="AK1010" t="s">
        <v>11</v>
      </c>
      <c r="AL1010">
        <v>0.06</v>
      </c>
      <c r="AM1010">
        <v>5.6399999999999999E-2</v>
      </c>
    </row>
    <row r="1011" spans="1:39" x14ac:dyDescent="0.25">
      <c r="A1011" t="s">
        <v>134</v>
      </c>
      <c r="B1011">
        <v>10</v>
      </c>
      <c r="C1011">
        <v>250</v>
      </c>
      <c r="D1011" t="s">
        <v>0</v>
      </c>
      <c r="E1011">
        <v>0</v>
      </c>
      <c r="F1011">
        <v>0</v>
      </c>
      <c r="G1011" t="s">
        <v>1</v>
      </c>
      <c r="H1011">
        <v>289.96183000000002</v>
      </c>
      <c r="I1011">
        <v>43.568390000000001</v>
      </c>
      <c r="J1011" t="s">
        <v>2</v>
      </c>
      <c r="K1011">
        <v>287.45507400000002</v>
      </c>
      <c r="L1011">
        <v>43.285949000000002</v>
      </c>
      <c r="M1011" t="s">
        <v>3</v>
      </c>
      <c r="N1011">
        <v>18.315286</v>
      </c>
      <c r="O1011">
        <v>0.41303899999999999</v>
      </c>
      <c r="P1011" t="s">
        <v>4</v>
      </c>
      <c r="Q1011">
        <v>77.161450000000002</v>
      </c>
      <c r="R1011">
        <v>3.7928899999999999</v>
      </c>
      <c r="S1011" t="s">
        <v>5</v>
      </c>
      <c r="T1011">
        <v>28.826350000000001</v>
      </c>
      <c r="U1011">
        <v>0.41260000000000002</v>
      </c>
      <c r="V1011" t="s">
        <v>6</v>
      </c>
      <c r="W1011">
        <v>9.6320340000000009</v>
      </c>
      <c r="X1011">
        <v>9.5210000000000003E-2</v>
      </c>
      <c r="Y1011" t="s">
        <v>7</v>
      </c>
      <c r="Z1011">
        <v>26.04044</v>
      </c>
      <c r="AA1011">
        <v>1.2157260000000001</v>
      </c>
      <c r="AB1011" t="s">
        <v>8</v>
      </c>
      <c r="AC1011">
        <v>183.06627</v>
      </c>
      <c r="AD1011">
        <v>16.160132000000001</v>
      </c>
      <c r="AE1011" t="s">
        <v>9</v>
      </c>
      <c r="AF1011">
        <v>1.2780000000000001E-3</v>
      </c>
      <c r="AG1011">
        <v>0</v>
      </c>
      <c r="AH1011" t="s">
        <v>10</v>
      </c>
      <c r="AI1011">
        <v>0.99897199999999997</v>
      </c>
      <c r="AJ1011">
        <v>9.9999999999999995E-7</v>
      </c>
      <c r="AK1011" t="s">
        <v>11</v>
      </c>
      <c r="AL1011">
        <v>0.08</v>
      </c>
      <c r="AM1011">
        <v>7.3599999999999999E-2</v>
      </c>
    </row>
    <row r="1012" spans="1:39" x14ac:dyDescent="0.25">
      <c r="A1012" t="s">
        <v>134</v>
      </c>
      <c r="B1012">
        <v>11</v>
      </c>
      <c r="C1012">
        <v>275</v>
      </c>
      <c r="D1012" t="s">
        <v>0</v>
      </c>
      <c r="E1012">
        <v>0</v>
      </c>
      <c r="F1012">
        <v>0</v>
      </c>
      <c r="G1012" t="s">
        <v>1</v>
      </c>
      <c r="H1012">
        <v>318.36851200000001</v>
      </c>
      <c r="I1012">
        <v>47.685093999999999</v>
      </c>
      <c r="J1012" t="s">
        <v>2</v>
      </c>
      <c r="K1012">
        <v>315.60888599999998</v>
      </c>
      <c r="L1012">
        <v>47.303584000000001</v>
      </c>
      <c r="M1012" t="s">
        <v>3</v>
      </c>
      <c r="N1012">
        <v>20.138000000000002</v>
      </c>
      <c r="O1012">
        <v>0.46201999999999999</v>
      </c>
      <c r="P1012" t="s">
        <v>4</v>
      </c>
      <c r="Q1012">
        <v>84.790245999999996</v>
      </c>
      <c r="R1012">
        <v>4.2971880000000002</v>
      </c>
      <c r="S1012" t="s">
        <v>5</v>
      </c>
      <c r="T1012">
        <v>31.701357999999999</v>
      </c>
      <c r="U1012">
        <v>0.41554400000000002</v>
      </c>
      <c r="V1012" t="s">
        <v>6</v>
      </c>
      <c r="W1012">
        <v>10.593104</v>
      </c>
      <c r="X1012">
        <v>0.10434499999999999</v>
      </c>
      <c r="Y1012" t="s">
        <v>7</v>
      </c>
      <c r="Z1012">
        <v>28.584664</v>
      </c>
      <c r="AA1012">
        <v>1.3771420000000001</v>
      </c>
      <c r="AB1012" t="s">
        <v>8</v>
      </c>
      <c r="AC1012">
        <v>200.88927000000001</v>
      </c>
      <c r="AD1012">
        <v>17.396058</v>
      </c>
      <c r="AE1012" t="s">
        <v>9</v>
      </c>
      <c r="AF1012">
        <v>1.2780000000000001E-3</v>
      </c>
      <c r="AG1012">
        <v>0</v>
      </c>
      <c r="AH1012" t="s">
        <v>10</v>
      </c>
      <c r="AI1012">
        <v>0.99898399999999998</v>
      </c>
      <c r="AJ1012">
        <v>9.9999999999999995E-7</v>
      </c>
      <c r="AK1012" t="s">
        <v>11</v>
      </c>
      <c r="AL1012">
        <v>0.1</v>
      </c>
      <c r="AM1012">
        <v>0.09</v>
      </c>
    </row>
    <row r="1013" spans="1:39" x14ac:dyDescent="0.25">
      <c r="A1013" t="s">
        <v>134</v>
      </c>
      <c r="B1013">
        <v>12</v>
      </c>
      <c r="C1013">
        <v>300</v>
      </c>
      <c r="D1013" t="s">
        <v>0</v>
      </c>
      <c r="E1013">
        <v>0</v>
      </c>
      <c r="F1013">
        <v>0</v>
      </c>
      <c r="G1013" t="s">
        <v>1</v>
      </c>
      <c r="H1013">
        <v>346.80539599999997</v>
      </c>
      <c r="I1013">
        <v>53.698253999999999</v>
      </c>
      <c r="J1013" t="s">
        <v>2</v>
      </c>
      <c r="K1013">
        <v>343.79326600000002</v>
      </c>
      <c r="L1013">
        <v>53.130929000000002</v>
      </c>
      <c r="M1013" t="s">
        <v>3</v>
      </c>
      <c r="N1013">
        <v>21.957964</v>
      </c>
      <c r="O1013">
        <v>0.52913299999999996</v>
      </c>
      <c r="P1013" t="s">
        <v>4</v>
      </c>
      <c r="Q1013">
        <v>92.402153999999996</v>
      </c>
      <c r="R1013">
        <v>4.907165</v>
      </c>
      <c r="S1013" t="s">
        <v>5</v>
      </c>
      <c r="T1013">
        <v>34.536907999999997</v>
      </c>
      <c r="U1013">
        <v>0.43945899999999999</v>
      </c>
      <c r="V1013" t="s">
        <v>6</v>
      </c>
      <c r="W1013">
        <v>11.550006</v>
      </c>
      <c r="X1013">
        <v>0.11806700000000001</v>
      </c>
      <c r="Y1013" t="s">
        <v>7</v>
      </c>
      <c r="Z1013">
        <v>31.143989999999999</v>
      </c>
      <c r="AA1013">
        <v>1.538246</v>
      </c>
      <c r="AB1013" t="s">
        <v>8</v>
      </c>
      <c r="AC1013">
        <v>218.752804</v>
      </c>
      <c r="AD1013">
        <v>19.177489000000001</v>
      </c>
      <c r="AE1013" t="s">
        <v>9</v>
      </c>
      <c r="AF1013">
        <v>1.2780000000000001E-3</v>
      </c>
      <c r="AG1013">
        <v>0</v>
      </c>
      <c r="AH1013" t="s">
        <v>10</v>
      </c>
      <c r="AI1013">
        <v>0.99900900000000004</v>
      </c>
      <c r="AJ1013">
        <v>9.9999999999999995E-7</v>
      </c>
      <c r="AK1013" t="s">
        <v>11</v>
      </c>
      <c r="AL1013">
        <v>0.16</v>
      </c>
      <c r="AM1013">
        <v>0.1744</v>
      </c>
    </row>
    <row r="1014" spans="1:39" x14ac:dyDescent="0.25">
      <c r="A1014" t="s">
        <v>134</v>
      </c>
      <c r="B1014">
        <v>13</v>
      </c>
      <c r="C1014">
        <v>325</v>
      </c>
      <c r="D1014" t="s">
        <v>0</v>
      </c>
      <c r="E1014">
        <v>0</v>
      </c>
      <c r="F1014">
        <v>0</v>
      </c>
      <c r="G1014" t="s">
        <v>1</v>
      </c>
      <c r="H1014">
        <v>375.290502</v>
      </c>
      <c r="I1014">
        <v>56.730291000000001</v>
      </c>
      <c r="J1014" t="s">
        <v>2</v>
      </c>
      <c r="K1014">
        <v>372.02262200000001</v>
      </c>
      <c r="L1014">
        <v>56.168222</v>
      </c>
      <c r="M1014" t="s">
        <v>3</v>
      </c>
      <c r="N1014">
        <v>23.773088000000001</v>
      </c>
      <c r="O1014">
        <v>0.53928500000000001</v>
      </c>
      <c r="P1014" t="s">
        <v>4</v>
      </c>
      <c r="Q1014">
        <v>100.14067799999999</v>
      </c>
      <c r="R1014">
        <v>5.3302060000000004</v>
      </c>
      <c r="S1014" t="s">
        <v>5</v>
      </c>
      <c r="T1014">
        <v>37.428558000000002</v>
      </c>
      <c r="U1014">
        <v>0.454847</v>
      </c>
      <c r="V1014" t="s">
        <v>6</v>
      </c>
      <c r="W1014">
        <v>12.507657999999999</v>
      </c>
      <c r="X1014">
        <v>0.12540000000000001</v>
      </c>
      <c r="Y1014" t="s">
        <v>7</v>
      </c>
      <c r="Z1014">
        <v>33.782305999999998</v>
      </c>
      <c r="AA1014">
        <v>1.8165610000000001</v>
      </c>
      <c r="AB1014" t="s">
        <v>8</v>
      </c>
      <c r="AC1014">
        <v>236.53949600000001</v>
      </c>
      <c r="AD1014">
        <v>20.421272999999999</v>
      </c>
      <c r="AE1014" t="s">
        <v>9</v>
      </c>
      <c r="AF1014">
        <v>1.2780000000000001E-3</v>
      </c>
      <c r="AG1014">
        <v>0</v>
      </c>
      <c r="AH1014" t="s">
        <v>10</v>
      </c>
      <c r="AI1014">
        <v>0.99902500000000005</v>
      </c>
      <c r="AJ1014">
        <v>9.9999999999999995E-7</v>
      </c>
      <c r="AK1014" t="s">
        <v>11</v>
      </c>
      <c r="AL1014">
        <v>0.2</v>
      </c>
      <c r="AM1014">
        <v>0.2</v>
      </c>
    </row>
    <row r="1015" spans="1:39" x14ac:dyDescent="0.25">
      <c r="A1015" t="s">
        <v>134</v>
      </c>
      <c r="B1015">
        <v>14</v>
      </c>
      <c r="C1015">
        <v>350</v>
      </c>
      <c r="D1015" t="s">
        <v>0</v>
      </c>
      <c r="E1015">
        <v>0</v>
      </c>
      <c r="F1015">
        <v>0</v>
      </c>
      <c r="G1015" t="s">
        <v>1</v>
      </c>
      <c r="H1015">
        <v>403.62008400000002</v>
      </c>
      <c r="I1015">
        <v>60.043010000000002</v>
      </c>
      <c r="J1015" t="s">
        <v>2</v>
      </c>
      <c r="K1015">
        <v>400.08178600000002</v>
      </c>
      <c r="L1015">
        <v>59.47428</v>
      </c>
      <c r="M1015" t="s">
        <v>3</v>
      </c>
      <c r="N1015">
        <v>25.61327</v>
      </c>
      <c r="O1015">
        <v>0.62942299999999995</v>
      </c>
      <c r="P1015" t="s">
        <v>4</v>
      </c>
      <c r="Q1015">
        <v>107.817094</v>
      </c>
      <c r="R1015">
        <v>5.8599769999999998</v>
      </c>
      <c r="S1015" t="s">
        <v>5</v>
      </c>
      <c r="T1015">
        <v>40.343843999999997</v>
      </c>
      <c r="U1015">
        <v>0.663744</v>
      </c>
      <c r="V1015" t="s">
        <v>6</v>
      </c>
      <c r="W1015">
        <v>13.459066</v>
      </c>
      <c r="X1015">
        <v>0.13997599999999999</v>
      </c>
      <c r="Y1015" t="s">
        <v>7</v>
      </c>
      <c r="Z1015">
        <v>36.330322000000002</v>
      </c>
      <c r="AA1015">
        <v>1.8996409999999999</v>
      </c>
      <c r="AB1015" t="s">
        <v>8</v>
      </c>
      <c r="AC1015">
        <v>254.21106399999999</v>
      </c>
      <c r="AD1015">
        <v>21.617336000000002</v>
      </c>
      <c r="AE1015" t="s">
        <v>9</v>
      </c>
      <c r="AF1015">
        <v>1.2780000000000001E-3</v>
      </c>
      <c r="AG1015">
        <v>0</v>
      </c>
      <c r="AH1015" t="s">
        <v>10</v>
      </c>
      <c r="AI1015">
        <v>0.99902500000000005</v>
      </c>
      <c r="AJ1015">
        <v>9.9999999999999995E-7</v>
      </c>
      <c r="AK1015" t="s">
        <v>11</v>
      </c>
      <c r="AL1015">
        <v>0.22</v>
      </c>
      <c r="AM1015">
        <v>0.21160000000000001</v>
      </c>
    </row>
    <row r="1016" spans="1:39" x14ac:dyDescent="0.25">
      <c r="A1016" t="s">
        <v>134</v>
      </c>
      <c r="B1016">
        <v>15</v>
      </c>
      <c r="C1016">
        <v>375</v>
      </c>
      <c r="D1016" t="s">
        <v>0</v>
      </c>
      <c r="E1016">
        <v>0</v>
      </c>
      <c r="F1016">
        <v>0</v>
      </c>
      <c r="G1016" t="s">
        <v>1</v>
      </c>
      <c r="H1016">
        <v>431.99713400000002</v>
      </c>
      <c r="I1016">
        <v>67.578418999999997</v>
      </c>
      <c r="J1016" t="s">
        <v>2</v>
      </c>
      <c r="K1016">
        <v>428.21016600000002</v>
      </c>
      <c r="L1016">
        <v>66.880522999999997</v>
      </c>
      <c r="M1016" t="s">
        <v>3</v>
      </c>
      <c r="N1016">
        <v>27.425032000000002</v>
      </c>
      <c r="O1016">
        <v>0.64549100000000004</v>
      </c>
      <c r="P1016" t="s">
        <v>4</v>
      </c>
      <c r="Q1016">
        <v>115.468744</v>
      </c>
      <c r="R1016">
        <v>6.7897850000000002</v>
      </c>
      <c r="S1016" t="s">
        <v>5</v>
      </c>
      <c r="T1016">
        <v>43.234200000000001</v>
      </c>
      <c r="U1016">
        <v>0.75425500000000001</v>
      </c>
      <c r="V1016" t="s">
        <v>6</v>
      </c>
      <c r="W1016">
        <v>14.41076</v>
      </c>
      <c r="X1016">
        <v>0.156665</v>
      </c>
      <c r="Y1016" t="s">
        <v>7</v>
      </c>
      <c r="Z1016">
        <v>38.878134000000003</v>
      </c>
      <c r="AA1016">
        <v>2.0988950000000002</v>
      </c>
      <c r="AB1016" t="s">
        <v>8</v>
      </c>
      <c r="AC1016">
        <v>272.00397600000002</v>
      </c>
      <c r="AD1016">
        <v>23.995515999999999</v>
      </c>
      <c r="AE1016" t="s">
        <v>9</v>
      </c>
      <c r="AF1016">
        <v>1.2780000000000001E-3</v>
      </c>
      <c r="AG1016">
        <v>0</v>
      </c>
      <c r="AH1016" t="s">
        <v>10</v>
      </c>
      <c r="AI1016">
        <v>0.999054</v>
      </c>
      <c r="AJ1016">
        <v>9.9999999999999995E-7</v>
      </c>
      <c r="AK1016" t="s">
        <v>11</v>
      </c>
      <c r="AL1016">
        <v>0.36</v>
      </c>
      <c r="AM1016">
        <v>0.31040000000000001</v>
      </c>
    </row>
    <row r="1017" spans="1:39" x14ac:dyDescent="0.25">
      <c r="A1017" t="s">
        <v>134</v>
      </c>
      <c r="B1017">
        <v>16</v>
      </c>
      <c r="C1017">
        <v>400</v>
      </c>
      <c r="D1017" t="s">
        <v>0</v>
      </c>
      <c r="E1017">
        <v>0</v>
      </c>
      <c r="F1017">
        <v>0</v>
      </c>
      <c r="G1017" t="s">
        <v>1</v>
      </c>
      <c r="H1017">
        <v>460.22550799999999</v>
      </c>
      <c r="I1017">
        <v>72.713005999999993</v>
      </c>
      <c r="J1017" t="s">
        <v>2</v>
      </c>
      <c r="K1017">
        <v>456.18952999999999</v>
      </c>
      <c r="L1017">
        <v>71.957268999999997</v>
      </c>
      <c r="M1017" t="s">
        <v>3</v>
      </c>
      <c r="N1017">
        <v>29.240725999999999</v>
      </c>
      <c r="O1017">
        <v>0.67740100000000003</v>
      </c>
      <c r="P1017" t="s">
        <v>4</v>
      </c>
      <c r="Q1017">
        <v>123.091204</v>
      </c>
      <c r="R1017">
        <v>7.5482060000000004</v>
      </c>
      <c r="S1017" t="s">
        <v>5</v>
      </c>
      <c r="T1017">
        <v>46.082107999999998</v>
      </c>
      <c r="U1017">
        <v>0.78525400000000001</v>
      </c>
      <c r="V1017" t="s">
        <v>6</v>
      </c>
      <c r="W1017">
        <v>15.378731999999999</v>
      </c>
      <c r="X1017">
        <v>0.18673999999999999</v>
      </c>
      <c r="Y1017" t="s">
        <v>7</v>
      </c>
      <c r="Z1017">
        <v>41.432386000000001</v>
      </c>
      <c r="AA1017">
        <v>2.2423850000000001</v>
      </c>
      <c r="AB1017" t="s">
        <v>8</v>
      </c>
      <c r="AC1017">
        <v>289.67183599999998</v>
      </c>
      <c r="AD1017">
        <v>25.515125000000001</v>
      </c>
      <c r="AE1017" t="s">
        <v>9</v>
      </c>
      <c r="AF1017">
        <v>1.2780000000000001E-3</v>
      </c>
      <c r="AG1017">
        <v>0</v>
      </c>
      <c r="AH1017" t="s">
        <v>10</v>
      </c>
      <c r="AI1017">
        <v>0.999054</v>
      </c>
      <c r="AJ1017">
        <v>9.9999999999999995E-7</v>
      </c>
      <c r="AK1017" t="s">
        <v>11</v>
      </c>
      <c r="AL1017">
        <v>0.54</v>
      </c>
      <c r="AM1017">
        <v>0.36840000000000001</v>
      </c>
    </row>
    <row r="1018" spans="1:39" x14ac:dyDescent="0.25">
      <c r="A1018" t="s">
        <v>134</v>
      </c>
      <c r="B1018">
        <v>17</v>
      </c>
      <c r="C1018">
        <v>425</v>
      </c>
      <c r="D1018" t="s">
        <v>0</v>
      </c>
      <c r="E1018">
        <v>0</v>
      </c>
      <c r="F1018">
        <v>0</v>
      </c>
      <c r="G1018" t="s">
        <v>1</v>
      </c>
      <c r="H1018">
        <v>488.52625</v>
      </c>
      <c r="I1018">
        <v>80.047300000000007</v>
      </c>
      <c r="J1018" t="s">
        <v>2</v>
      </c>
      <c r="K1018">
        <v>484.23784799999999</v>
      </c>
      <c r="L1018">
        <v>79.089894999999999</v>
      </c>
      <c r="M1018" t="s">
        <v>3</v>
      </c>
      <c r="N1018">
        <v>31.101565999999998</v>
      </c>
      <c r="O1018">
        <v>0.80276499999999995</v>
      </c>
      <c r="P1018" t="s">
        <v>4</v>
      </c>
      <c r="Q1018">
        <v>130.712988</v>
      </c>
      <c r="R1018">
        <v>8.5813100000000002</v>
      </c>
      <c r="S1018" t="s">
        <v>5</v>
      </c>
      <c r="T1018">
        <v>48.885393999999998</v>
      </c>
      <c r="U1018">
        <v>0.80129399999999995</v>
      </c>
      <c r="V1018" t="s">
        <v>6</v>
      </c>
      <c r="W1018">
        <v>16.37942</v>
      </c>
      <c r="X1018">
        <v>0.27967500000000001</v>
      </c>
      <c r="Y1018" t="s">
        <v>7</v>
      </c>
      <c r="Z1018">
        <v>43.986835999999997</v>
      </c>
      <c r="AA1018">
        <v>2.5343879999999999</v>
      </c>
      <c r="AB1018" t="s">
        <v>8</v>
      </c>
      <c r="AC1018">
        <v>307.35837800000002</v>
      </c>
      <c r="AD1018">
        <v>27.406271</v>
      </c>
      <c r="AE1018" t="s">
        <v>9</v>
      </c>
      <c r="AF1018">
        <v>1.2780000000000001E-3</v>
      </c>
      <c r="AG1018">
        <v>0</v>
      </c>
      <c r="AH1018" t="s">
        <v>10</v>
      </c>
      <c r="AI1018">
        <v>0.99905900000000003</v>
      </c>
      <c r="AJ1018">
        <v>9.9999999999999995E-7</v>
      </c>
      <c r="AK1018" t="s">
        <v>11</v>
      </c>
      <c r="AL1018">
        <v>0.68</v>
      </c>
      <c r="AM1018">
        <v>0.45760000000000001</v>
      </c>
    </row>
    <row r="1019" spans="1:39" x14ac:dyDescent="0.25">
      <c r="A1019" t="s">
        <v>134</v>
      </c>
      <c r="B1019">
        <v>18</v>
      </c>
      <c r="C1019">
        <v>450</v>
      </c>
      <c r="D1019" t="s">
        <v>0</v>
      </c>
      <c r="E1019">
        <v>0</v>
      </c>
      <c r="F1019">
        <v>0</v>
      </c>
      <c r="G1019" t="s">
        <v>1</v>
      </c>
      <c r="H1019">
        <v>516.78993800000001</v>
      </c>
      <c r="I1019">
        <v>85.575199999999995</v>
      </c>
      <c r="J1019" t="s">
        <v>2</v>
      </c>
      <c r="K1019">
        <v>512.25183600000003</v>
      </c>
      <c r="L1019">
        <v>84.620431999999994</v>
      </c>
      <c r="M1019" t="s">
        <v>3</v>
      </c>
      <c r="N1019">
        <v>32.931471999999999</v>
      </c>
      <c r="O1019">
        <v>0.88172600000000001</v>
      </c>
      <c r="P1019" t="s">
        <v>4</v>
      </c>
      <c r="Q1019">
        <v>138.331954</v>
      </c>
      <c r="R1019">
        <v>9.2172389999999993</v>
      </c>
      <c r="S1019" t="s">
        <v>5</v>
      </c>
      <c r="T1019">
        <v>51.725589999999997</v>
      </c>
      <c r="U1019">
        <v>0.81483399999999995</v>
      </c>
      <c r="V1019" t="s">
        <v>6</v>
      </c>
      <c r="W1019">
        <v>17.344753999999998</v>
      </c>
      <c r="X1019">
        <v>0.28947099999999998</v>
      </c>
      <c r="Y1019" t="s">
        <v>7</v>
      </c>
      <c r="Z1019">
        <v>46.543261999999999</v>
      </c>
      <c r="AA1019">
        <v>2.8312240000000002</v>
      </c>
      <c r="AB1019" t="s">
        <v>8</v>
      </c>
      <c r="AC1019">
        <v>325.036496</v>
      </c>
      <c r="AD1019">
        <v>29.203243000000001</v>
      </c>
      <c r="AE1019" t="s">
        <v>9</v>
      </c>
      <c r="AF1019">
        <v>1.2780000000000001E-3</v>
      </c>
      <c r="AG1019">
        <v>0</v>
      </c>
      <c r="AH1019" t="s">
        <v>10</v>
      </c>
      <c r="AI1019">
        <v>0.99905999999999995</v>
      </c>
      <c r="AJ1019">
        <v>9.9999999999999995E-7</v>
      </c>
      <c r="AK1019" t="s">
        <v>11</v>
      </c>
      <c r="AL1019">
        <v>0.8</v>
      </c>
      <c r="AM1019">
        <v>0.6</v>
      </c>
    </row>
    <row r="1020" spans="1:39" x14ac:dyDescent="0.25">
      <c r="A1020" t="s">
        <v>134</v>
      </c>
      <c r="B1020">
        <v>19</v>
      </c>
      <c r="C1020">
        <v>475</v>
      </c>
      <c r="D1020" t="s">
        <v>0</v>
      </c>
      <c r="E1020">
        <v>0</v>
      </c>
      <c r="F1020">
        <v>0</v>
      </c>
      <c r="G1020" t="s">
        <v>1</v>
      </c>
      <c r="H1020">
        <v>545.08631000000003</v>
      </c>
      <c r="I1020">
        <v>92.671521999999996</v>
      </c>
      <c r="J1020" t="s">
        <v>2</v>
      </c>
      <c r="K1020">
        <v>540.29706999999996</v>
      </c>
      <c r="L1020">
        <v>91.671287000000007</v>
      </c>
      <c r="M1020" t="s">
        <v>3</v>
      </c>
      <c r="N1020">
        <v>34.738008000000001</v>
      </c>
      <c r="O1020">
        <v>0.92755100000000001</v>
      </c>
      <c r="P1020" t="s">
        <v>4</v>
      </c>
      <c r="Q1020">
        <v>146.030958</v>
      </c>
      <c r="R1020">
        <v>10.226506000000001</v>
      </c>
      <c r="S1020" t="s">
        <v>5</v>
      </c>
      <c r="T1020">
        <v>54.612997999999997</v>
      </c>
      <c r="U1020">
        <v>0.942882</v>
      </c>
      <c r="V1020" t="s">
        <v>6</v>
      </c>
      <c r="W1020">
        <v>18.311406000000002</v>
      </c>
      <c r="X1020">
        <v>0.31041200000000002</v>
      </c>
      <c r="Y1020" t="s">
        <v>7</v>
      </c>
      <c r="Z1020">
        <v>49.123938000000003</v>
      </c>
      <c r="AA1020">
        <v>3.2400220000000002</v>
      </c>
      <c r="AB1020" t="s">
        <v>8</v>
      </c>
      <c r="AC1020">
        <v>342.69968799999998</v>
      </c>
      <c r="AD1020">
        <v>31.274650000000001</v>
      </c>
      <c r="AE1020" t="s">
        <v>9</v>
      </c>
      <c r="AF1020">
        <v>1.2780000000000001E-3</v>
      </c>
      <c r="AG1020">
        <v>0</v>
      </c>
      <c r="AH1020" t="s">
        <v>10</v>
      </c>
      <c r="AI1020">
        <v>0.99913099999999999</v>
      </c>
      <c r="AJ1020">
        <v>9.9999999999999995E-7</v>
      </c>
      <c r="AK1020" t="s">
        <v>11</v>
      </c>
      <c r="AL1020">
        <v>0.96</v>
      </c>
      <c r="AM1020">
        <v>0.7984</v>
      </c>
    </row>
    <row r="1021" spans="1:39" x14ac:dyDescent="0.25">
      <c r="A1021" t="s">
        <v>134</v>
      </c>
      <c r="B1021">
        <v>20</v>
      </c>
      <c r="C1021">
        <v>500</v>
      </c>
      <c r="D1021" t="s">
        <v>0</v>
      </c>
      <c r="E1021">
        <v>0</v>
      </c>
      <c r="F1021">
        <v>0</v>
      </c>
      <c r="G1021" t="s">
        <v>1</v>
      </c>
      <c r="H1021">
        <v>573.57411000000002</v>
      </c>
      <c r="I1021">
        <v>100.831785</v>
      </c>
      <c r="J1021" t="s">
        <v>2</v>
      </c>
      <c r="K1021">
        <v>568.53029800000002</v>
      </c>
      <c r="L1021">
        <v>99.803116000000003</v>
      </c>
      <c r="M1021" t="s">
        <v>3</v>
      </c>
      <c r="N1021">
        <v>36.622894000000002</v>
      </c>
      <c r="O1021">
        <v>1.0278290000000001</v>
      </c>
      <c r="P1021" t="s">
        <v>4</v>
      </c>
      <c r="Q1021">
        <v>153.76570799999999</v>
      </c>
      <c r="R1021">
        <v>11.352738</v>
      </c>
      <c r="S1021" t="s">
        <v>5</v>
      </c>
      <c r="T1021">
        <v>57.547206000000003</v>
      </c>
      <c r="U1021">
        <v>1.058778</v>
      </c>
      <c r="V1021" t="s">
        <v>6</v>
      </c>
      <c r="W1021">
        <v>19.270513999999999</v>
      </c>
      <c r="X1021">
        <v>0.32807500000000001</v>
      </c>
      <c r="Y1021" t="s">
        <v>7</v>
      </c>
      <c r="Z1021">
        <v>51.717432000000002</v>
      </c>
      <c r="AA1021">
        <v>3.6403650000000001</v>
      </c>
      <c r="AB1021" t="s">
        <v>8</v>
      </c>
      <c r="AC1021">
        <v>360.42603400000002</v>
      </c>
      <c r="AD1021">
        <v>33.469982000000002</v>
      </c>
      <c r="AE1021" t="s">
        <v>9</v>
      </c>
      <c r="AF1021">
        <v>1.2780000000000001E-3</v>
      </c>
      <c r="AG1021">
        <v>0</v>
      </c>
      <c r="AH1021" t="s">
        <v>10</v>
      </c>
      <c r="AI1021">
        <v>0.99918200000000001</v>
      </c>
      <c r="AJ1021">
        <v>9.9999999999999995E-7</v>
      </c>
      <c r="AK1021" t="s">
        <v>11</v>
      </c>
      <c r="AL1021">
        <v>1.2</v>
      </c>
      <c r="AM1021">
        <v>1.08</v>
      </c>
    </row>
    <row r="1022" spans="1:39" x14ac:dyDescent="0.25">
      <c r="A1022" t="s">
        <v>135</v>
      </c>
      <c r="B1022">
        <v>1</v>
      </c>
      <c r="C1022">
        <v>25</v>
      </c>
      <c r="D1022" t="s">
        <v>0</v>
      </c>
      <c r="E1022">
        <v>0</v>
      </c>
      <c r="F1022">
        <v>0</v>
      </c>
      <c r="G1022" t="s">
        <v>1</v>
      </c>
      <c r="H1022">
        <v>14.989331999999999</v>
      </c>
      <c r="I1022">
        <v>1.1376569999999999</v>
      </c>
      <c r="J1022" t="s">
        <v>2</v>
      </c>
      <c r="K1022">
        <v>14.700787999999999</v>
      </c>
      <c r="L1022">
        <v>0.90604099999999999</v>
      </c>
      <c r="M1022" t="s">
        <v>3</v>
      </c>
      <c r="N1022">
        <v>1.9452780000000001</v>
      </c>
      <c r="O1022">
        <v>2.1711999999999999E-2</v>
      </c>
      <c r="P1022" t="s">
        <v>4</v>
      </c>
      <c r="Q1022">
        <v>0.33444000000000002</v>
      </c>
      <c r="R1022">
        <v>1.2697E-2</v>
      </c>
      <c r="S1022" t="s">
        <v>5</v>
      </c>
      <c r="T1022">
        <v>10.517177</v>
      </c>
      <c r="U1022">
        <v>2.4856E-2</v>
      </c>
      <c r="V1022" t="s">
        <v>6</v>
      </c>
      <c r="W1022">
        <v>0.16696</v>
      </c>
      <c r="X1022">
        <v>4.4600000000000004E-3</v>
      </c>
      <c r="Y1022" t="s">
        <v>7</v>
      </c>
      <c r="Z1022">
        <v>0</v>
      </c>
      <c r="AA1022">
        <v>0</v>
      </c>
      <c r="AB1022" t="s">
        <v>8</v>
      </c>
      <c r="AC1022">
        <v>0</v>
      </c>
      <c r="AD1022">
        <v>0</v>
      </c>
      <c r="AE1022" t="s">
        <v>9</v>
      </c>
      <c r="AF1022">
        <v>1.366E-3</v>
      </c>
      <c r="AG1022">
        <v>0</v>
      </c>
      <c r="AH1022" t="s">
        <v>10</v>
      </c>
      <c r="AI1022">
        <v>0.997</v>
      </c>
      <c r="AJ1022">
        <v>3.9999999999999998E-6</v>
      </c>
      <c r="AK1022" t="s">
        <v>11</v>
      </c>
      <c r="AL1022">
        <v>0</v>
      </c>
      <c r="AM1022">
        <v>0</v>
      </c>
    </row>
    <row r="1023" spans="1:39" x14ac:dyDescent="0.25">
      <c r="A1023" t="s">
        <v>135</v>
      </c>
      <c r="B1023">
        <v>2</v>
      </c>
      <c r="C1023">
        <v>50</v>
      </c>
      <c r="D1023" t="s">
        <v>0</v>
      </c>
      <c r="E1023">
        <v>0</v>
      </c>
      <c r="F1023">
        <v>0</v>
      </c>
      <c r="G1023" t="s">
        <v>1</v>
      </c>
      <c r="H1023">
        <v>29.822621000000002</v>
      </c>
      <c r="I1023">
        <v>1.958413</v>
      </c>
      <c r="J1023" t="s">
        <v>2</v>
      </c>
      <c r="K1023">
        <v>29.241841999999998</v>
      </c>
      <c r="L1023">
        <v>1.529836</v>
      </c>
      <c r="M1023" t="s">
        <v>3</v>
      </c>
      <c r="N1023">
        <v>3.8751259999999998</v>
      </c>
      <c r="O1023">
        <v>3.8372000000000003E-2</v>
      </c>
      <c r="P1023" t="s">
        <v>4</v>
      </c>
      <c r="Q1023">
        <v>0.66464800000000002</v>
      </c>
      <c r="R1023">
        <v>2.2641999999999999E-2</v>
      </c>
      <c r="S1023" t="s">
        <v>5</v>
      </c>
      <c r="T1023">
        <v>20.995121999999999</v>
      </c>
      <c r="U1023">
        <v>3.7228999999999998E-2</v>
      </c>
      <c r="V1023" t="s">
        <v>6</v>
      </c>
      <c r="W1023">
        <v>0.325488</v>
      </c>
      <c r="X1023">
        <v>6.7130000000000002E-3</v>
      </c>
      <c r="Y1023" t="s">
        <v>7</v>
      </c>
      <c r="Z1023">
        <v>0</v>
      </c>
      <c r="AA1023">
        <v>0</v>
      </c>
      <c r="AB1023" t="s">
        <v>8</v>
      </c>
      <c r="AC1023">
        <v>0</v>
      </c>
      <c r="AD1023">
        <v>0</v>
      </c>
      <c r="AE1023" t="s">
        <v>9</v>
      </c>
      <c r="AF1023">
        <v>1.322E-3</v>
      </c>
      <c r="AG1023">
        <v>0</v>
      </c>
      <c r="AH1023" t="s">
        <v>10</v>
      </c>
      <c r="AI1023">
        <v>0.99795999999999996</v>
      </c>
      <c r="AJ1023">
        <v>3.0000000000000001E-6</v>
      </c>
      <c r="AK1023" t="s">
        <v>11</v>
      </c>
      <c r="AL1023">
        <v>0</v>
      </c>
      <c r="AM1023">
        <v>0</v>
      </c>
    </row>
    <row r="1024" spans="1:39" x14ac:dyDescent="0.25">
      <c r="A1024" t="s">
        <v>135</v>
      </c>
      <c r="B1024">
        <v>3</v>
      </c>
      <c r="C1024">
        <v>75</v>
      </c>
      <c r="D1024" t="s">
        <v>0</v>
      </c>
      <c r="E1024">
        <v>0</v>
      </c>
      <c r="F1024">
        <v>0</v>
      </c>
      <c r="G1024" t="s">
        <v>1</v>
      </c>
      <c r="H1024">
        <v>44.544868000000001</v>
      </c>
      <c r="I1024">
        <v>2.7870840000000001</v>
      </c>
      <c r="J1024" t="s">
        <v>2</v>
      </c>
      <c r="K1024">
        <v>43.660933</v>
      </c>
      <c r="L1024">
        <v>2.1288909999999999</v>
      </c>
      <c r="M1024" t="s">
        <v>3</v>
      </c>
      <c r="N1024">
        <v>5.7913800000000002</v>
      </c>
      <c r="O1024">
        <v>5.7881000000000002E-2</v>
      </c>
      <c r="P1024" t="s">
        <v>4</v>
      </c>
      <c r="Q1024">
        <v>0.99263199999999996</v>
      </c>
      <c r="R1024">
        <v>3.5888000000000003E-2</v>
      </c>
      <c r="S1024" t="s">
        <v>5</v>
      </c>
      <c r="T1024">
        <v>31.461563000000002</v>
      </c>
      <c r="U1024">
        <v>5.5590000000000001E-2</v>
      </c>
      <c r="V1024" t="s">
        <v>6</v>
      </c>
      <c r="W1024">
        <v>0.46144000000000002</v>
      </c>
      <c r="X1024">
        <v>7.5360000000000002E-3</v>
      </c>
      <c r="Y1024" t="s">
        <v>7</v>
      </c>
      <c r="Z1024">
        <v>0</v>
      </c>
      <c r="AA1024">
        <v>0</v>
      </c>
      <c r="AB1024" t="s">
        <v>8</v>
      </c>
      <c r="AC1024">
        <v>0</v>
      </c>
      <c r="AD1024">
        <v>0</v>
      </c>
      <c r="AE1024" t="s">
        <v>9</v>
      </c>
      <c r="AF1024">
        <v>1.3060000000000001E-3</v>
      </c>
      <c r="AG1024">
        <v>0</v>
      </c>
      <c r="AH1024" t="s">
        <v>10</v>
      </c>
      <c r="AI1024">
        <v>0.99831700000000001</v>
      </c>
      <c r="AJ1024">
        <v>3.0000000000000001E-6</v>
      </c>
      <c r="AK1024" t="s">
        <v>11</v>
      </c>
      <c r="AL1024">
        <v>0</v>
      </c>
      <c r="AM1024">
        <v>0</v>
      </c>
    </row>
    <row r="1025" spans="1:39" x14ac:dyDescent="0.25">
      <c r="A1025" t="s">
        <v>135</v>
      </c>
      <c r="B1025">
        <v>4</v>
      </c>
      <c r="C1025">
        <v>100</v>
      </c>
      <c r="D1025" t="s">
        <v>0</v>
      </c>
      <c r="E1025">
        <v>0</v>
      </c>
      <c r="F1025">
        <v>0</v>
      </c>
      <c r="G1025" t="s">
        <v>1</v>
      </c>
      <c r="H1025">
        <v>59.064256999999998</v>
      </c>
      <c r="I1025">
        <v>5.038564</v>
      </c>
      <c r="J1025" t="s">
        <v>2</v>
      </c>
      <c r="K1025">
        <v>57.882434000000003</v>
      </c>
      <c r="L1025">
        <v>3.829548</v>
      </c>
      <c r="M1025" t="s">
        <v>3</v>
      </c>
      <c r="N1025">
        <v>7.7042479999999998</v>
      </c>
      <c r="O1025">
        <v>8.2879999999999995E-2</v>
      </c>
      <c r="P1025" t="s">
        <v>4</v>
      </c>
      <c r="Q1025">
        <v>1.306513</v>
      </c>
      <c r="R1025">
        <v>6.4667000000000002E-2</v>
      </c>
      <c r="S1025" t="s">
        <v>5</v>
      </c>
      <c r="T1025">
        <v>41.900266000000002</v>
      </c>
      <c r="U1025">
        <v>9.8280999999999993E-2</v>
      </c>
      <c r="V1025" t="s">
        <v>6</v>
      </c>
      <c r="W1025">
        <v>0.58157599999999998</v>
      </c>
      <c r="X1025">
        <v>9.5960000000000004E-3</v>
      </c>
      <c r="Y1025" t="s">
        <v>7</v>
      </c>
      <c r="Z1025">
        <v>0</v>
      </c>
      <c r="AA1025">
        <v>0</v>
      </c>
      <c r="AB1025" t="s">
        <v>8</v>
      </c>
      <c r="AC1025">
        <v>0</v>
      </c>
      <c r="AD1025">
        <v>0</v>
      </c>
      <c r="AE1025" t="s">
        <v>9</v>
      </c>
      <c r="AF1025">
        <v>1.305E-3</v>
      </c>
      <c r="AG1025">
        <v>0</v>
      </c>
      <c r="AH1025" t="s">
        <v>10</v>
      </c>
      <c r="AI1025">
        <v>0.99859100000000001</v>
      </c>
      <c r="AJ1025">
        <v>1.9999999999999999E-6</v>
      </c>
      <c r="AK1025" t="s">
        <v>11</v>
      </c>
      <c r="AL1025">
        <v>0</v>
      </c>
      <c r="AM1025">
        <v>0</v>
      </c>
    </row>
    <row r="1026" spans="1:39" x14ac:dyDescent="0.25">
      <c r="A1026" t="s">
        <v>135</v>
      </c>
      <c r="B1026">
        <v>5</v>
      </c>
      <c r="C1026">
        <v>125</v>
      </c>
      <c r="D1026" t="s">
        <v>0</v>
      </c>
      <c r="E1026">
        <v>0</v>
      </c>
      <c r="F1026">
        <v>0</v>
      </c>
      <c r="G1026" t="s">
        <v>1</v>
      </c>
      <c r="H1026">
        <v>73.531256999999997</v>
      </c>
      <c r="I1026">
        <v>6.764354</v>
      </c>
      <c r="J1026" t="s">
        <v>2</v>
      </c>
      <c r="K1026">
        <v>72.060719000000006</v>
      </c>
      <c r="L1026">
        <v>5.1643340000000002</v>
      </c>
      <c r="M1026" t="s">
        <v>3</v>
      </c>
      <c r="N1026">
        <v>9.5860210000000006</v>
      </c>
      <c r="O1026">
        <v>0.103369</v>
      </c>
      <c r="P1026" t="s">
        <v>4</v>
      </c>
      <c r="Q1026">
        <v>1.6113710000000001</v>
      </c>
      <c r="R1026">
        <v>8.4278000000000006E-2</v>
      </c>
      <c r="S1026" t="s">
        <v>5</v>
      </c>
      <c r="T1026">
        <v>52.333719000000002</v>
      </c>
      <c r="U1026">
        <v>0.12896199999999999</v>
      </c>
      <c r="V1026" t="s">
        <v>6</v>
      </c>
      <c r="W1026">
        <v>0.70135400000000003</v>
      </c>
      <c r="X1026">
        <v>1.0512000000000001E-2</v>
      </c>
      <c r="Y1026" t="s">
        <v>7</v>
      </c>
      <c r="Z1026">
        <v>0</v>
      </c>
      <c r="AA1026">
        <v>0</v>
      </c>
      <c r="AB1026" t="s">
        <v>8</v>
      </c>
      <c r="AC1026">
        <v>0</v>
      </c>
      <c r="AD1026">
        <v>0</v>
      </c>
      <c r="AE1026" t="s">
        <v>9</v>
      </c>
      <c r="AF1026">
        <v>1.3010000000000001E-3</v>
      </c>
      <c r="AG1026">
        <v>0</v>
      </c>
      <c r="AH1026" t="s">
        <v>10</v>
      </c>
      <c r="AI1026">
        <v>0.99874799999999997</v>
      </c>
      <c r="AJ1026">
        <v>1.9999999999999999E-6</v>
      </c>
      <c r="AK1026" t="s">
        <v>11</v>
      </c>
      <c r="AL1026">
        <v>0.02</v>
      </c>
      <c r="AM1026">
        <v>1.9599999999999999E-2</v>
      </c>
    </row>
    <row r="1027" spans="1:39" x14ac:dyDescent="0.25">
      <c r="A1027" t="s">
        <v>135</v>
      </c>
      <c r="B1027">
        <v>6</v>
      </c>
      <c r="C1027">
        <v>150</v>
      </c>
      <c r="D1027" t="s">
        <v>0</v>
      </c>
      <c r="E1027">
        <v>0</v>
      </c>
      <c r="F1027">
        <v>0</v>
      </c>
      <c r="G1027" t="s">
        <v>1</v>
      </c>
      <c r="H1027">
        <v>88.006860000000003</v>
      </c>
      <c r="I1027">
        <v>8.4827270000000006</v>
      </c>
      <c r="J1027" t="s">
        <v>2</v>
      </c>
      <c r="K1027">
        <v>86.258353</v>
      </c>
      <c r="L1027">
        <v>6.5176730000000003</v>
      </c>
      <c r="M1027" t="s">
        <v>3</v>
      </c>
      <c r="N1027">
        <v>11.483976999999999</v>
      </c>
      <c r="O1027">
        <v>0.112937</v>
      </c>
      <c r="P1027" t="s">
        <v>4</v>
      </c>
      <c r="Q1027">
        <v>1.9094180000000001</v>
      </c>
      <c r="R1027">
        <v>9.8258999999999999E-2</v>
      </c>
      <c r="S1027" t="s">
        <v>5</v>
      </c>
      <c r="T1027">
        <v>62.764043000000001</v>
      </c>
      <c r="U1027">
        <v>0.155751</v>
      </c>
      <c r="V1027" t="s">
        <v>6</v>
      </c>
      <c r="W1027">
        <v>0.83047199999999999</v>
      </c>
      <c r="X1027">
        <v>1.1677999999999999E-2</v>
      </c>
      <c r="Y1027" t="s">
        <v>7</v>
      </c>
      <c r="Z1027">
        <v>0</v>
      </c>
      <c r="AA1027">
        <v>0</v>
      </c>
      <c r="AB1027" t="s">
        <v>8</v>
      </c>
      <c r="AC1027">
        <v>0</v>
      </c>
      <c r="AD1027">
        <v>0</v>
      </c>
      <c r="AE1027" t="s">
        <v>9</v>
      </c>
      <c r="AF1027">
        <v>1.3010000000000001E-3</v>
      </c>
      <c r="AG1027">
        <v>0</v>
      </c>
      <c r="AH1027" t="s">
        <v>10</v>
      </c>
      <c r="AI1027">
        <v>0.99887800000000004</v>
      </c>
      <c r="AJ1027">
        <v>1.9999999999999999E-6</v>
      </c>
      <c r="AK1027" t="s">
        <v>11</v>
      </c>
      <c r="AL1027">
        <v>0.02</v>
      </c>
      <c r="AM1027">
        <v>1.9599999999999999E-2</v>
      </c>
    </row>
    <row r="1028" spans="1:39" x14ac:dyDescent="0.25">
      <c r="A1028" t="s">
        <v>135</v>
      </c>
      <c r="B1028">
        <v>7</v>
      </c>
      <c r="C1028">
        <v>175</v>
      </c>
      <c r="D1028" t="s">
        <v>0</v>
      </c>
      <c r="E1028">
        <v>0</v>
      </c>
      <c r="F1028">
        <v>0</v>
      </c>
      <c r="G1028" t="s">
        <v>1</v>
      </c>
      <c r="H1028">
        <v>102.641733</v>
      </c>
      <c r="I1028">
        <v>11.101685</v>
      </c>
      <c r="J1028" t="s">
        <v>2</v>
      </c>
      <c r="K1028">
        <v>100.58715100000001</v>
      </c>
      <c r="L1028">
        <v>8.5473289999999995</v>
      </c>
      <c r="M1028" t="s">
        <v>3</v>
      </c>
      <c r="N1028">
        <v>13.358840000000001</v>
      </c>
      <c r="O1028">
        <v>0.133352</v>
      </c>
      <c r="P1028" t="s">
        <v>4</v>
      </c>
      <c r="Q1028">
        <v>2.2317</v>
      </c>
      <c r="R1028">
        <v>0.131471</v>
      </c>
      <c r="S1028" t="s">
        <v>5</v>
      </c>
      <c r="T1028">
        <v>73.229941999999994</v>
      </c>
      <c r="U1028">
        <v>0.208338</v>
      </c>
      <c r="V1028" t="s">
        <v>6</v>
      </c>
      <c r="W1028">
        <v>0.95991199999999999</v>
      </c>
      <c r="X1028">
        <v>1.2066E-2</v>
      </c>
      <c r="Y1028" t="s">
        <v>7</v>
      </c>
      <c r="Z1028">
        <v>0</v>
      </c>
      <c r="AA1028">
        <v>0</v>
      </c>
      <c r="AB1028" t="s">
        <v>8</v>
      </c>
      <c r="AC1028">
        <v>0</v>
      </c>
      <c r="AD1028">
        <v>0</v>
      </c>
      <c r="AE1028" t="s">
        <v>9</v>
      </c>
      <c r="AF1028">
        <v>1.3010000000000001E-3</v>
      </c>
      <c r="AG1028">
        <v>0</v>
      </c>
      <c r="AH1028" t="s">
        <v>10</v>
      </c>
      <c r="AI1028">
        <v>0.99895599999999996</v>
      </c>
      <c r="AJ1028">
        <v>1.9999999999999999E-6</v>
      </c>
      <c r="AK1028" t="s">
        <v>11</v>
      </c>
      <c r="AL1028">
        <v>0.04</v>
      </c>
      <c r="AM1028">
        <v>3.8399999999999997E-2</v>
      </c>
    </row>
    <row r="1029" spans="1:39" x14ac:dyDescent="0.25">
      <c r="A1029" t="s">
        <v>135</v>
      </c>
      <c r="B1029">
        <v>8</v>
      </c>
      <c r="C1029">
        <v>200</v>
      </c>
      <c r="D1029" t="s">
        <v>0</v>
      </c>
      <c r="E1029">
        <v>0</v>
      </c>
      <c r="F1029">
        <v>0</v>
      </c>
      <c r="G1029" t="s">
        <v>1</v>
      </c>
      <c r="H1029">
        <v>117.810339</v>
      </c>
      <c r="I1029">
        <v>20.163357999999999</v>
      </c>
      <c r="J1029" t="s">
        <v>2</v>
      </c>
      <c r="K1029">
        <v>115.437074</v>
      </c>
      <c r="L1029">
        <v>16.823941000000001</v>
      </c>
      <c r="M1029" t="s">
        <v>3</v>
      </c>
      <c r="N1029">
        <v>15.243963000000001</v>
      </c>
      <c r="O1029">
        <v>0.159778</v>
      </c>
      <c r="P1029" t="s">
        <v>4</v>
      </c>
      <c r="Q1029">
        <v>2.56691</v>
      </c>
      <c r="R1029">
        <v>0.202211</v>
      </c>
      <c r="S1029" t="s">
        <v>5</v>
      </c>
      <c r="T1029">
        <v>83.713426999999996</v>
      </c>
      <c r="U1029">
        <v>0.30579800000000001</v>
      </c>
      <c r="V1029" t="s">
        <v>6</v>
      </c>
      <c r="W1029">
        <v>1.0911420000000001</v>
      </c>
      <c r="X1029">
        <v>1.3141999999999999E-2</v>
      </c>
      <c r="Y1029" t="s">
        <v>7</v>
      </c>
      <c r="Z1029">
        <v>0</v>
      </c>
      <c r="AA1029">
        <v>0</v>
      </c>
      <c r="AB1029" t="s">
        <v>8</v>
      </c>
      <c r="AC1029">
        <v>0</v>
      </c>
      <c r="AD1029">
        <v>0</v>
      </c>
      <c r="AE1029" t="s">
        <v>9</v>
      </c>
      <c r="AF1029">
        <v>1.2979999999999999E-3</v>
      </c>
      <c r="AG1029">
        <v>0</v>
      </c>
      <c r="AH1029" t="s">
        <v>10</v>
      </c>
      <c r="AI1029">
        <v>0.99901300000000004</v>
      </c>
      <c r="AJ1029">
        <v>1.9999999999999999E-6</v>
      </c>
      <c r="AK1029" t="s">
        <v>11</v>
      </c>
      <c r="AL1029">
        <v>0.06</v>
      </c>
      <c r="AM1029">
        <v>5.6399999999999999E-2</v>
      </c>
    </row>
    <row r="1030" spans="1:39" x14ac:dyDescent="0.25">
      <c r="A1030" t="s">
        <v>135</v>
      </c>
      <c r="B1030">
        <v>9</v>
      </c>
      <c r="C1030">
        <v>225</v>
      </c>
      <c r="D1030" t="s">
        <v>0</v>
      </c>
      <c r="E1030">
        <v>0</v>
      </c>
      <c r="F1030">
        <v>0</v>
      </c>
      <c r="G1030" t="s">
        <v>1</v>
      </c>
      <c r="H1030">
        <v>132.45976300000001</v>
      </c>
      <c r="I1030">
        <v>25.219390000000001</v>
      </c>
      <c r="J1030" t="s">
        <v>2</v>
      </c>
      <c r="K1030">
        <v>129.77565899999999</v>
      </c>
      <c r="L1030">
        <v>21.112124999999999</v>
      </c>
      <c r="M1030" t="s">
        <v>3</v>
      </c>
      <c r="N1030">
        <v>17.127178000000001</v>
      </c>
      <c r="O1030">
        <v>0.19864699999999999</v>
      </c>
      <c r="P1030" t="s">
        <v>4</v>
      </c>
      <c r="Q1030">
        <v>2.8941119999999998</v>
      </c>
      <c r="R1030">
        <v>0.239542</v>
      </c>
      <c r="S1030" t="s">
        <v>5</v>
      </c>
      <c r="T1030">
        <v>94.184819000000005</v>
      </c>
      <c r="U1030">
        <v>0.36131000000000002</v>
      </c>
      <c r="V1030" t="s">
        <v>6</v>
      </c>
      <c r="W1030">
        <v>1.2236499999999999</v>
      </c>
      <c r="X1030">
        <v>1.3915E-2</v>
      </c>
      <c r="Y1030" t="s">
        <v>7</v>
      </c>
      <c r="Z1030">
        <v>0</v>
      </c>
      <c r="AA1030">
        <v>0</v>
      </c>
      <c r="AB1030" t="s">
        <v>8</v>
      </c>
      <c r="AC1030">
        <v>0</v>
      </c>
      <c r="AD1030">
        <v>0</v>
      </c>
      <c r="AE1030" t="s">
        <v>9</v>
      </c>
      <c r="AF1030">
        <v>1.2979999999999999E-3</v>
      </c>
      <c r="AG1030">
        <v>0</v>
      </c>
      <c r="AH1030" t="s">
        <v>10</v>
      </c>
      <c r="AI1030">
        <v>0.99901600000000002</v>
      </c>
      <c r="AJ1030">
        <v>1.9999999999999999E-6</v>
      </c>
      <c r="AK1030" t="s">
        <v>11</v>
      </c>
      <c r="AL1030">
        <v>0.1</v>
      </c>
      <c r="AM1030">
        <v>0.09</v>
      </c>
    </row>
    <row r="1031" spans="1:39" x14ac:dyDescent="0.25">
      <c r="A1031" t="s">
        <v>135</v>
      </c>
      <c r="B1031">
        <v>10</v>
      </c>
      <c r="C1031">
        <v>250</v>
      </c>
      <c r="D1031" t="s">
        <v>0</v>
      </c>
      <c r="E1031">
        <v>0</v>
      </c>
      <c r="F1031">
        <v>0</v>
      </c>
      <c r="G1031" t="s">
        <v>1</v>
      </c>
      <c r="H1031">
        <v>147.09769700000001</v>
      </c>
      <c r="I1031">
        <v>27.931065</v>
      </c>
      <c r="J1031" t="s">
        <v>2</v>
      </c>
      <c r="K1031">
        <v>144.11138800000001</v>
      </c>
      <c r="L1031">
        <v>23.429053</v>
      </c>
      <c r="M1031" t="s">
        <v>3</v>
      </c>
      <c r="N1031">
        <v>19.015491000000001</v>
      </c>
      <c r="O1031">
        <v>0.19975000000000001</v>
      </c>
      <c r="P1031" t="s">
        <v>4</v>
      </c>
      <c r="Q1031">
        <v>3.2105350000000001</v>
      </c>
      <c r="R1031">
        <v>0.24501200000000001</v>
      </c>
      <c r="S1031" t="s">
        <v>5</v>
      </c>
      <c r="T1031">
        <v>104.662358</v>
      </c>
      <c r="U1031">
        <v>0.35394900000000001</v>
      </c>
      <c r="V1031" t="s">
        <v>6</v>
      </c>
      <c r="W1031">
        <v>1.358284</v>
      </c>
      <c r="X1031">
        <v>1.3962E-2</v>
      </c>
      <c r="Y1031" t="s">
        <v>7</v>
      </c>
      <c r="Z1031">
        <v>0</v>
      </c>
      <c r="AA1031">
        <v>0</v>
      </c>
      <c r="AB1031" t="s">
        <v>8</v>
      </c>
      <c r="AC1031">
        <v>0</v>
      </c>
      <c r="AD1031">
        <v>0</v>
      </c>
      <c r="AE1031" t="s">
        <v>9</v>
      </c>
      <c r="AF1031">
        <v>1.2979999999999999E-3</v>
      </c>
      <c r="AG1031">
        <v>0</v>
      </c>
      <c r="AH1031" t="s">
        <v>10</v>
      </c>
      <c r="AI1031">
        <v>0.99907699999999999</v>
      </c>
      <c r="AJ1031">
        <v>9.9999999999999995E-7</v>
      </c>
      <c r="AK1031" t="s">
        <v>11</v>
      </c>
      <c r="AL1031">
        <v>0.12</v>
      </c>
      <c r="AM1031">
        <v>0.1056</v>
      </c>
    </row>
    <row r="1032" spans="1:39" x14ac:dyDescent="0.25">
      <c r="A1032" t="s">
        <v>135</v>
      </c>
      <c r="B1032">
        <v>11</v>
      </c>
      <c r="C1032">
        <v>275</v>
      </c>
      <c r="D1032" t="s">
        <v>0</v>
      </c>
      <c r="E1032">
        <v>0</v>
      </c>
      <c r="F1032">
        <v>0</v>
      </c>
      <c r="G1032" t="s">
        <v>1</v>
      </c>
      <c r="H1032">
        <v>161.89041399999999</v>
      </c>
      <c r="I1032">
        <v>32.325544999999998</v>
      </c>
      <c r="J1032" t="s">
        <v>2</v>
      </c>
      <c r="K1032">
        <v>158.58879200000001</v>
      </c>
      <c r="L1032">
        <v>26.941229</v>
      </c>
      <c r="M1032" t="s">
        <v>3</v>
      </c>
      <c r="N1032">
        <v>20.937114000000001</v>
      </c>
      <c r="O1032">
        <v>0.21495600000000001</v>
      </c>
      <c r="P1032" t="s">
        <v>4</v>
      </c>
      <c r="Q1032">
        <v>3.5414750000000002</v>
      </c>
      <c r="R1032">
        <v>0.296462</v>
      </c>
      <c r="S1032" t="s">
        <v>5</v>
      </c>
      <c r="T1032">
        <v>115.153064</v>
      </c>
      <c r="U1032">
        <v>0.40989799999999998</v>
      </c>
      <c r="V1032" t="s">
        <v>6</v>
      </c>
      <c r="W1032">
        <v>1.5045759999999999</v>
      </c>
      <c r="X1032">
        <v>2.1713E-2</v>
      </c>
      <c r="Y1032" t="s">
        <v>7</v>
      </c>
      <c r="Z1032">
        <v>0</v>
      </c>
      <c r="AA1032">
        <v>0</v>
      </c>
      <c r="AB1032" t="s">
        <v>8</v>
      </c>
      <c r="AC1032">
        <v>0</v>
      </c>
      <c r="AD1032">
        <v>0</v>
      </c>
      <c r="AE1032" t="s">
        <v>9</v>
      </c>
      <c r="AF1032">
        <v>1.2979999999999999E-3</v>
      </c>
      <c r="AG1032">
        <v>0</v>
      </c>
      <c r="AH1032" t="s">
        <v>10</v>
      </c>
      <c r="AI1032">
        <v>0.99907800000000002</v>
      </c>
      <c r="AJ1032">
        <v>9.9999999999999995E-7</v>
      </c>
      <c r="AK1032" t="s">
        <v>11</v>
      </c>
      <c r="AL1032">
        <v>0.12</v>
      </c>
      <c r="AM1032">
        <v>0.1056</v>
      </c>
    </row>
    <row r="1033" spans="1:39" x14ac:dyDescent="0.25">
      <c r="A1033" t="s">
        <v>135</v>
      </c>
      <c r="B1033">
        <v>12</v>
      </c>
      <c r="C1033">
        <v>300</v>
      </c>
      <c r="D1033" t="s">
        <v>0</v>
      </c>
      <c r="E1033">
        <v>0</v>
      </c>
      <c r="F1033">
        <v>0</v>
      </c>
      <c r="G1033" t="s">
        <v>1</v>
      </c>
      <c r="H1033">
        <v>176.465563</v>
      </c>
      <c r="I1033">
        <v>35.533217999999998</v>
      </c>
      <c r="J1033" t="s">
        <v>2</v>
      </c>
      <c r="K1033">
        <v>172.865486</v>
      </c>
      <c r="L1033">
        <v>29.356242999999999</v>
      </c>
      <c r="M1033" t="s">
        <v>3</v>
      </c>
      <c r="N1033">
        <v>22.836362999999999</v>
      </c>
      <c r="O1033">
        <v>0.208534</v>
      </c>
      <c r="P1033" t="s">
        <v>4</v>
      </c>
      <c r="Q1033">
        <v>3.854203</v>
      </c>
      <c r="R1033">
        <v>0.35076400000000002</v>
      </c>
      <c r="S1033" t="s">
        <v>5</v>
      </c>
      <c r="T1033">
        <v>125.61084200000001</v>
      </c>
      <c r="U1033">
        <v>0.50342600000000004</v>
      </c>
      <c r="V1033" t="s">
        <v>6</v>
      </c>
      <c r="W1033">
        <v>1.6315679999999999</v>
      </c>
      <c r="X1033">
        <v>2.4468E-2</v>
      </c>
      <c r="Y1033" t="s">
        <v>7</v>
      </c>
      <c r="Z1033">
        <v>0</v>
      </c>
      <c r="AA1033">
        <v>0</v>
      </c>
      <c r="AB1033" t="s">
        <v>8</v>
      </c>
      <c r="AC1033">
        <v>0</v>
      </c>
      <c r="AD1033">
        <v>0</v>
      </c>
      <c r="AE1033" t="s">
        <v>9</v>
      </c>
      <c r="AF1033">
        <v>1.2960000000000001E-3</v>
      </c>
      <c r="AG1033">
        <v>0</v>
      </c>
      <c r="AH1033" t="s">
        <v>10</v>
      </c>
      <c r="AI1033">
        <v>0.99907999999999997</v>
      </c>
      <c r="AJ1033">
        <v>9.9999999999999995E-7</v>
      </c>
      <c r="AK1033" t="s">
        <v>11</v>
      </c>
      <c r="AL1033">
        <v>0.14000000000000001</v>
      </c>
      <c r="AM1033">
        <v>0.12039999999999999</v>
      </c>
    </row>
    <row r="1034" spans="1:39" x14ac:dyDescent="0.25">
      <c r="A1034" t="s">
        <v>135</v>
      </c>
      <c r="B1034">
        <v>13</v>
      </c>
      <c r="C1034">
        <v>325</v>
      </c>
      <c r="D1034" t="s">
        <v>0</v>
      </c>
      <c r="E1034">
        <v>0</v>
      </c>
      <c r="F1034">
        <v>0</v>
      </c>
      <c r="G1034" t="s">
        <v>1</v>
      </c>
      <c r="H1034">
        <v>190.89601400000001</v>
      </c>
      <c r="I1034">
        <v>37.930717999999999</v>
      </c>
      <c r="J1034" t="s">
        <v>2</v>
      </c>
      <c r="K1034">
        <v>187.01374799999999</v>
      </c>
      <c r="L1034">
        <v>31.066989</v>
      </c>
      <c r="M1034" t="s">
        <v>3</v>
      </c>
      <c r="N1034">
        <v>24.731449999999999</v>
      </c>
      <c r="O1034">
        <v>0.21510399999999999</v>
      </c>
      <c r="P1034" t="s">
        <v>4</v>
      </c>
      <c r="Q1034">
        <v>4.1518129999999998</v>
      </c>
      <c r="R1034">
        <v>0.40596900000000002</v>
      </c>
      <c r="S1034" t="s">
        <v>5</v>
      </c>
      <c r="T1034">
        <v>136.05618699999999</v>
      </c>
      <c r="U1034">
        <v>0.57855100000000004</v>
      </c>
      <c r="V1034" t="s">
        <v>6</v>
      </c>
      <c r="W1034">
        <v>1.7568980000000001</v>
      </c>
      <c r="X1034">
        <v>2.8140999999999999E-2</v>
      </c>
      <c r="Y1034" t="s">
        <v>7</v>
      </c>
      <c r="Z1034">
        <v>0</v>
      </c>
      <c r="AA1034">
        <v>0</v>
      </c>
      <c r="AB1034" t="s">
        <v>8</v>
      </c>
      <c r="AC1034">
        <v>0</v>
      </c>
      <c r="AD1034">
        <v>0</v>
      </c>
      <c r="AE1034" t="s">
        <v>9</v>
      </c>
      <c r="AF1034">
        <v>1.2960000000000001E-3</v>
      </c>
      <c r="AG1034">
        <v>0</v>
      </c>
      <c r="AH1034" t="s">
        <v>10</v>
      </c>
      <c r="AI1034">
        <v>0.99907999999999997</v>
      </c>
      <c r="AJ1034">
        <v>9.9999999999999995E-7</v>
      </c>
      <c r="AK1034" t="s">
        <v>11</v>
      </c>
      <c r="AL1034">
        <v>0.16</v>
      </c>
      <c r="AM1034">
        <v>0.13439999999999999</v>
      </c>
    </row>
    <row r="1035" spans="1:39" x14ac:dyDescent="0.25">
      <c r="A1035" t="s">
        <v>135</v>
      </c>
      <c r="B1035">
        <v>14</v>
      </c>
      <c r="C1035">
        <v>350</v>
      </c>
      <c r="D1035" t="s">
        <v>0</v>
      </c>
      <c r="E1035">
        <v>0</v>
      </c>
      <c r="F1035">
        <v>0</v>
      </c>
      <c r="G1035" t="s">
        <v>1</v>
      </c>
      <c r="H1035">
        <v>205.56832399999999</v>
      </c>
      <c r="I1035">
        <v>40.013334999999998</v>
      </c>
      <c r="J1035" t="s">
        <v>2</v>
      </c>
      <c r="K1035">
        <v>201.38993400000001</v>
      </c>
      <c r="L1035">
        <v>32.514693999999999</v>
      </c>
      <c r="M1035" t="s">
        <v>3</v>
      </c>
      <c r="N1035">
        <v>26.675135999999998</v>
      </c>
      <c r="O1035">
        <v>0.27169900000000002</v>
      </c>
      <c r="P1035" t="s">
        <v>4</v>
      </c>
      <c r="Q1035">
        <v>4.4674800000000001</v>
      </c>
      <c r="R1035">
        <v>0.462864</v>
      </c>
      <c r="S1035" t="s">
        <v>5</v>
      </c>
      <c r="T1035">
        <v>146.52063000000001</v>
      </c>
      <c r="U1035">
        <v>0.64797099999999996</v>
      </c>
      <c r="V1035" t="s">
        <v>6</v>
      </c>
      <c r="W1035">
        <v>1.8860300000000001</v>
      </c>
      <c r="X1035">
        <v>2.8176E-2</v>
      </c>
      <c r="Y1035" t="s">
        <v>7</v>
      </c>
      <c r="Z1035">
        <v>0</v>
      </c>
      <c r="AA1035">
        <v>0</v>
      </c>
      <c r="AB1035" t="s">
        <v>8</v>
      </c>
      <c r="AC1035">
        <v>0</v>
      </c>
      <c r="AD1035">
        <v>0</v>
      </c>
      <c r="AE1035" t="s">
        <v>9</v>
      </c>
      <c r="AF1035">
        <v>1.2960000000000001E-3</v>
      </c>
      <c r="AG1035">
        <v>0</v>
      </c>
      <c r="AH1035" t="s">
        <v>10</v>
      </c>
      <c r="AI1035">
        <v>0.99907999999999997</v>
      </c>
      <c r="AJ1035">
        <v>9.9999999999999995E-7</v>
      </c>
      <c r="AK1035" t="s">
        <v>11</v>
      </c>
      <c r="AL1035">
        <v>0.28000000000000003</v>
      </c>
      <c r="AM1035">
        <v>0.28160000000000002</v>
      </c>
    </row>
    <row r="1036" spans="1:39" x14ac:dyDescent="0.25">
      <c r="A1036" t="s">
        <v>135</v>
      </c>
      <c r="B1036">
        <v>15</v>
      </c>
      <c r="C1036">
        <v>375</v>
      </c>
      <c r="D1036" t="s">
        <v>0</v>
      </c>
      <c r="E1036">
        <v>0</v>
      </c>
      <c r="F1036">
        <v>0</v>
      </c>
      <c r="G1036" t="s">
        <v>1</v>
      </c>
      <c r="H1036">
        <v>220.23092</v>
      </c>
      <c r="I1036">
        <v>40.272722999999999</v>
      </c>
      <c r="J1036" t="s">
        <v>2</v>
      </c>
      <c r="K1036">
        <v>215.738955</v>
      </c>
      <c r="L1036">
        <v>32.637385999999999</v>
      </c>
      <c r="M1036" t="s">
        <v>3</v>
      </c>
      <c r="N1036">
        <v>28.571819999999999</v>
      </c>
      <c r="O1036">
        <v>0.295485</v>
      </c>
      <c r="P1036" t="s">
        <v>4</v>
      </c>
      <c r="Q1036">
        <v>4.7951110000000003</v>
      </c>
      <c r="R1036">
        <v>0.47861599999999999</v>
      </c>
      <c r="S1036" t="s">
        <v>5</v>
      </c>
      <c r="T1036">
        <v>156.99142499999999</v>
      </c>
      <c r="U1036">
        <v>0.66945699999999997</v>
      </c>
      <c r="V1036" t="s">
        <v>6</v>
      </c>
      <c r="W1036">
        <v>2.0157250000000002</v>
      </c>
      <c r="X1036">
        <v>3.2210000000000003E-2</v>
      </c>
      <c r="Y1036" t="s">
        <v>7</v>
      </c>
      <c r="Z1036">
        <v>0</v>
      </c>
      <c r="AA1036">
        <v>0</v>
      </c>
      <c r="AB1036" t="s">
        <v>8</v>
      </c>
      <c r="AC1036">
        <v>0</v>
      </c>
      <c r="AD1036">
        <v>0</v>
      </c>
      <c r="AE1036" t="s">
        <v>9</v>
      </c>
      <c r="AF1036">
        <v>1.2960000000000001E-3</v>
      </c>
      <c r="AG1036">
        <v>0</v>
      </c>
      <c r="AH1036" t="s">
        <v>10</v>
      </c>
      <c r="AI1036">
        <v>0.99915500000000002</v>
      </c>
      <c r="AJ1036">
        <v>9.9999999999999995E-7</v>
      </c>
      <c r="AK1036" t="s">
        <v>11</v>
      </c>
      <c r="AL1036">
        <v>0.42</v>
      </c>
      <c r="AM1036">
        <v>0.44359999999999999</v>
      </c>
    </row>
    <row r="1037" spans="1:39" x14ac:dyDescent="0.25">
      <c r="A1037" t="s">
        <v>135</v>
      </c>
      <c r="B1037">
        <v>16</v>
      </c>
      <c r="C1037">
        <v>400</v>
      </c>
      <c r="D1037" t="s">
        <v>0</v>
      </c>
      <c r="E1037">
        <v>0</v>
      </c>
      <c r="F1037">
        <v>0</v>
      </c>
      <c r="G1037" t="s">
        <v>1</v>
      </c>
      <c r="H1037">
        <v>234.768102</v>
      </c>
      <c r="I1037">
        <v>40.602314</v>
      </c>
      <c r="J1037" t="s">
        <v>2</v>
      </c>
      <c r="K1037">
        <v>229.98960500000001</v>
      </c>
      <c r="L1037">
        <v>32.743302999999997</v>
      </c>
      <c r="M1037" t="s">
        <v>3</v>
      </c>
      <c r="N1037">
        <v>30.464948</v>
      </c>
      <c r="O1037">
        <v>0.30029400000000001</v>
      </c>
      <c r="P1037" t="s">
        <v>4</v>
      </c>
      <c r="Q1037">
        <v>5.0958990000000002</v>
      </c>
      <c r="R1037">
        <v>0.501938</v>
      </c>
      <c r="S1037" t="s">
        <v>5</v>
      </c>
      <c r="T1037">
        <v>167.44805500000001</v>
      </c>
      <c r="U1037">
        <v>0.69503999999999999</v>
      </c>
      <c r="V1037" t="s">
        <v>6</v>
      </c>
      <c r="W1037">
        <v>2.1413129999999998</v>
      </c>
      <c r="X1037">
        <v>3.5101E-2</v>
      </c>
      <c r="Y1037" t="s">
        <v>7</v>
      </c>
      <c r="Z1037">
        <v>0</v>
      </c>
      <c r="AA1037">
        <v>0</v>
      </c>
      <c r="AB1037" t="s">
        <v>8</v>
      </c>
      <c r="AC1037">
        <v>0</v>
      </c>
      <c r="AD1037">
        <v>0</v>
      </c>
      <c r="AE1037" t="s">
        <v>9</v>
      </c>
      <c r="AF1037">
        <v>1.2960000000000001E-3</v>
      </c>
      <c r="AG1037">
        <v>0</v>
      </c>
      <c r="AH1037" t="s">
        <v>10</v>
      </c>
      <c r="AI1037">
        <v>0.99915500000000002</v>
      </c>
      <c r="AJ1037">
        <v>9.9999999999999995E-7</v>
      </c>
      <c r="AK1037" t="s">
        <v>11</v>
      </c>
      <c r="AL1037">
        <v>0.54</v>
      </c>
      <c r="AM1037">
        <v>0.56840000000000002</v>
      </c>
    </row>
    <row r="1038" spans="1:39" x14ac:dyDescent="0.25">
      <c r="A1038" t="s">
        <v>135</v>
      </c>
      <c r="B1038">
        <v>17</v>
      </c>
      <c r="C1038">
        <v>425</v>
      </c>
      <c r="D1038" t="s">
        <v>0</v>
      </c>
      <c r="E1038">
        <v>0</v>
      </c>
      <c r="F1038">
        <v>0</v>
      </c>
      <c r="G1038" t="s">
        <v>1</v>
      </c>
      <c r="H1038">
        <v>249.48304899999999</v>
      </c>
      <c r="I1038">
        <v>42.913615</v>
      </c>
      <c r="J1038" t="s">
        <v>2</v>
      </c>
      <c r="K1038">
        <v>244.386877</v>
      </c>
      <c r="L1038">
        <v>34.517262000000002</v>
      </c>
      <c r="M1038" t="s">
        <v>3</v>
      </c>
      <c r="N1038">
        <v>32.379769000000003</v>
      </c>
      <c r="O1038">
        <v>0.30796899999999999</v>
      </c>
      <c r="P1038" t="s">
        <v>4</v>
      </c>
      <c r="Q1038">
        <v>5.4247490000000003</v>
      </c>
      <c r="R1038">
        <v>0.53993000000000002</v>
      </c>
      <c r="S1038" t="s">
        <v>5</v>
      </c>
      <c r="T1038">
        <v>177.92977300000001</v>
      </c>
      <c r="U1038">
        <v>0.74570499999999995</v>
      </c>
      <c r="V1038" t="s">
        <v>6</v>
      </c>
      <c r="W1038">
        <v>2.2705259999999998</v>
      </c>
      <c r="X1038">
        <v>3.7759000000000001E-2</v>
      </c>
      <c r="Y1038" t="s">
        <v>7</v>
      </c>
      <c r="Z1038">
        <v>0</v>
      </c>
      <c r="AA1038">
        <v>0</v>
      </c>
      <c r="AB1038" t="s">
        <v>8</v>
      </c>
      <c r="AC1038">
        <v>0</v>
      </c>
      <c r="AD1038">
        <v>0</v>
      </c>
      <c r="AE1038" t="s">
        <v>9</v>
      </c>
      <c r="AF1038">
        <v>1.2960000000000001E-3</v>
      </c>
      <c r="AG1038">
        <v>0</v>
      </c>
      <c r="AH1038" t="s">
        <v>10</v>
      </c>
      <c r="AI1038">
        <v>0.99915500000000002</v>
      </c>
      <c r="AJ1038">
        <v>9.9999999999999995E-7</v>
      </c>
      <c r="AK1038" t="s">
        <v>11</v>
      </c>
      <c r="AL1038">
        <v>0.7</v>
      </c>
      <c r="AM1038">
        <v>0.81</v>
      </c>
    </row>
    <row r="1039" spans="1:39" x14ac:dyDescent="0.25">
      <c r="A1039" t="s">
        <v>135</v>
      </c>
      <c r="B1039">
        <v>18</v>
      </c>
      <c r="C1039">
        <v>450</v>
      </c>
      <c r="D1039" t="s">
        <v>0</v>
      </c>
      <c r="E1039">
        <v>0</v>
      </c>
      <c r="F1039">
        <v>0</v>
      </c>
      <c r="G1039" t="s">
        <v>1</v>
      </c>
      <c r="H1039">
        <v>263.95673499999998</v>
      </c>
      <c r="I1039">
        <v>46.589449000000002</v>
      </c>
      <c r="J1039" t="s">
        <v>2</v>
      </c>
      <c r="K1039">
        <v>258.57026200000001</v>
      </c>
      <c r="L1039">
        <v>37.360506000000001</v>
      </c>
      <c r="M1039" t="s">
        <v>3</v>
      </c>
      <c r="N1039">
        <v>34.265256000000001</v>
      </c>
      <c r="O1039">
        <v>0.33324100000000001</v>
      </c>
      <c r="P1039" t="s">
        <v>4</v>
      </c>
      <c r="Q1039">
        <v>5.7246449999999998</v>
      </c>
      <c r="R1039">
        <v>0.58073900000000001</v>
      </c>
      <c r="S1039" t="s">
        <v>5</v>
      </c>
      <c r="T1039">
        <v>188.37327500000001</v>
      </c>
      <c r="U1039">
        <v>0.82183799999999996</v>
      </c>
      <c r="V1039" t="s">
        <v>6</v>
      </c>
      <c r="W1039">
        <v>2.3902420000000002</v>
      </c>
      <c r="X1039">
        <v>4.1206E-2</v>
      </c>
      <c r="Y1039" t="s">
        <v>7</v>
      </c>
      <c r="Z1039">
        <v>0</v>
      </c>
      <c r="AA1039">
        <v>0</v>
      </c>
      <c r="AB1039" t="s">
        <v>8</v>
      </c>
      <c r="AC1039">
        <v>0</v>
      </c>
      <c r="AD1039">
        <v>0</v>
      </c>
      <c r="AE1039" t="s">
        <v>9</v>
      </c>
      <c r="AF1039">
        <v>1.2960000000000001E-3</v>
      </c>
      <c r="AG1039">
        <v>0</v>
      </c>
      <c r="AH1039" t="s">
        <v>10</v>
      </c>
      <c r="AI1039">
        <v>0.99915500000000002</v>
      </c>
      <c r="AJ1039">
        <v>9.9999999999999995E-7</v>
      </c>
      <c r="AK1039" t="s">
        <v>11</v>
      </c>
      <c r="AL1039">
        <v>0.86</v>
      </c>
      <c r="AM1039">
        <v>1.0004</v>
      </c>
    </row>
    <row r="1040" spans="1:39" x14ac:dyDescent="0.25">
      <c r="A1040" t="s">
        <v>135</v>
      </c>
      <c r="B1040">
        <v>19</v>
      </c>
      <c r="C1040">
        <v>475</v>
      </c>
      <c r="D1040" t="s">
        <v>0</v>
      </c>
      <c r="E1040">
        <v>0</v>
      </c>
      <c r="F1040">
        <v>0</v>
      </c>
      <c r="G1040" t="s">
        <v>1</v>
      </c>
      <c r="H1040">
        <v>278.50958400000002</v>
      </c>
      <c r="I1040">
        <v>54.045943999999999</v>
      </c>
      <c r="J1040" t="s">
        <v>2</v>
      </c>
      <c r="K1040">
        <v>272.826346</v>
      </c>
      <c r="L1040">
        <v>43.444057000000001</v>
      </c>
      <c r="M1040" t="s">
        <v>3</v>
      </c>
      <c r="N1040">
        <v>36.139488</v>
      </c>
      <c r="O1040">
        <v>0.33913199999999999</v>
      </c>
      <c r="P1040" t="s">
        <v>4</v>
      </c>
      <c r="Q1040">
        <v>6.0364449999999996</v>
      </c>
      <c r="R1040">
        <v>0.65493100000000004</v>
      </c>
      <c r="S1040" t="s">
        <v>5</v>
      </c>
      <c r="T1040">
        <v>198.84241499999999</v>
      </c>
      <c r="U1040">
        <v>0.95604100000000003</v>
      </c>
      <c r="V1040" t="s">
        <v>6</v>
      </c>
      <c r="W1040">
        <v>2.51126</v>
      </c>
      <c r="X1040">
        <v>4.7322000000000003E-2</v>
      </c>
      <c r="Y1040" t="s">
        <v>7</v>
      </c>
      <c r="Z1040">
        <v>0</v>
      </c>
      <c r="AA1040">
        <v>0</v>
      </c>
      <c r="AB1040" t="s">
        <v>8</v>
      </c>
      <c r="AC1040">
        <v>0</v>
      </c>
      <c r="AD1040">
        <v>0</v>
      </c>
      <c r="AE1040" t="s">
        <v>9</v>
      </c>
      <c r="AF1040">
        <v>1.2960000000000001E-3</v>
      </c>
      <c r="AG1040">
        <v>0</v>
      </c>
      <c r="AH1040" t="s">
        <v>10</v>
      </c>
      <c r="AI1040">
        <v>0.99915699999999996</v>
      </c>
      <c r="AJ1040">
        <v>9.9999999999999995E-7</v>
      </c>
      <c r="AK1040" t="s">
        <v>11</v>
      </c>
      <c r="AL1040">
        <v>0.98</v>
      </c>
      <c r="AM1040">
        <v>1.1395999999999999</v>
      </c>
    </row>
    <row r="1041" spans="1:39" x14ac:dyDescent="0.25">
      <c r="A1041" t="s">
        <v>135</v>
      </c>
      <c r="B1041">
        <v>20</v>
      </c>
      <c r="C1041">
        <v>500</v>
      </c>
      <c r="D1041" t="s">
        <v>0</v>
      </c>
      <c r="E1041">
        <v>0</v>
      </c>
      <c r="F1041">
        <v>0</v>
      </c>
      <c r="G1041" t="s">
        <v>1</v>
      </c>
      <c r="H1041">
        <v>293.09681799999998</v>
      </c>
      <c r="I1041">
        <v>56.806263000000001</v>
      </c>
      <c r="J1041" t="s">
        <v>2</v>
      </c>
      <c r="K1041">
        <v>287.13734899999997</v>
      </c>
      <c r="L1041">
        <v>45.764057000000001</v>
      </c>
      <c r="M1041" t="s">
        <v>3</v>
      </c>
      <c r="N1041">
        <v>38.011512000000003</v>
      </c>
      <c r="O1041">
        <v>0.34135599999999999</v>
      </c>
      <c r="P1041" t="s">
        <v>4</v>
      </c>
      <c r="Q1041">
        <v>6.3336399999999999</v>
      </c>
      <c r="R1041">
        <v>0.66502600000000001</v>
      </c>
      <c r="S1041" t="s">
        <v>5</v>
      </c>
      <c r="T1041">
        <v>209.29872900000001</v>
      </c>
      <c r="U1041">
        <v>0.98902800000000002</v>
      </c>
      <c r="V1041" t="s">
        <v>6</v>
      </c>
      <c r="W1041">
        <v>2.6355439999999999</v>
      </c>
      <c r="X1041">
        <v>4.9598999999999997E-2</v>
      </c>
      <c r="Y1041" t="s">
        <v>7</v>
      </c>
      <c r="Z1041">
        <v>0</v>
      </c>
      <c r="AA1041">
        <v>0</v>
      </c>
      <c r="AB1041" t="s">
        <v>8</v>
      </c>
      <c r="AC1041">
        <v>0</v>
      </c>
      <c r="AD1041">
        <v>0</v>
      </c>
      <c r="AE1041" t="s">
        <v>9</v>
      </c>
      <c r="AF1041">
        <v>1.2960000000000001E-3</v>
      </c>
      <c r="AG1041">
        <v>0</v>
      </c>
      <c r="AH1041" t="s">
        <v>10</v>
      </c>
      <c r="AI1041">
        <v>0.99916199999999999</v>
      </c>
      <c r="AJ1041">
        <v>9.9999999999999995E-7</v>
      </c>
      <c r="AK1041" t="s">
        <v>11</v>
      </c>
      <c r="AL1041">
        <v>1.1599999999999999</v>
      </c>
      <c r="AM1041">
        <v>1.3344</v>
      </c>
    </row>
    <row r="1042" spans="1:39" x14ac:dyDescent="0.25">
      <c r="A1042" t="s">
        <v>139</v>
      </c>
      <c r="B1042">
        <v>1</v>
      </c>
      <c r="C1042">
        <v>25</v>
      </c>
      <c r="D1042" t="s">
        <v>0</v>
      </c>
      <c r="E1042">
        <v>0</v>
      </c>
      <c r="F1042">
        <v>0</v>
      </c>
      <c r="G1042" t="s">
        <v>1</v>
      </c>
      <c r="H1042">
        <v>47.675285000000002</v>
      </c>
      <c r="I1042">
        <v>7.5999999999999998E-2</v>
      </c>
      <c r="J1042" t="s">
        <v>2</v>
      </c>
      <c r="K1042">
        <v>46.467261999999998</v>
      </c>
      <c r="L1042">
        <v>6.0164000000000002E-2</v>
      </c>
      <c r="M1042" t="s">
        <v>3</v>
      </c>
      <c r="N1042">
        <v>21.420342000000002</v>
      </c>
      <c r="O1042">
        <v>1.213E-2</v>
      </c>
      <c r="P1042" t="s">
        <v>4</v>
      </c>
      <c r="Q1042">
        <v>0</v>
      </c>
      <c r="R1042">
        <v>0</v>
      </c>
      <c r="S1042" t="s">
        <v>5</v>
      </c>
      <c r="T1042">
        <v>0</v>
      </c>
      <c r="U1042">
        <v>0</v>
      </c>
      <c r="V1042" t="s">
        <v>6</v>
      </c>
      <c r="W1042">
        <v>0</v>
      </c>
      <c r="X1042">
        <v>0</v>
      </c>
      <c r="Y1042" t="s">
        <v>7</v>
      </c>
      <c r="Z1042">
        <v>0</v>
      </c>
      <c r="AA1042">
        <v>0</v>
      </c>
      <c r="AB1042" t="s">
        <v>8</v>
      </c>
      <c r="AC1042">
        <v>0</v>
      </c>
      <c r="AD1042">
        <v>0</v>
      </c>
      <c r="AE1042" t="s">
        <v>9</v>
      </c>
      <c r="AF1042">
        <v>32767</v>
      </c>
      <c r="AG1042">
        <v>0</v>
      </c>
      <c r="AH1042" t="s">
        <v>10</v>
      </c>
      <c r="AI1042">
        <v>-32767</v>
      </c>
      <c r="AJ1042">
        <v>0</v>
      </c>
      <c r="AK1042" t="s">
        <v>11</v>
      </c>
      <c r="AL1042">
        <v>0.34</v>
      </c>
      <c r="AM1042">
        <v>0.62439999999999996</v>
      </c>
    </row>
    <row r="1043" spans="1:39" x14ac:dyDescent="0.25">
      <c r="A1043" t="s">
        <v>139</v>
      </c>
      <c r="B1043">
        <v>2</v>
      </c>
      <c r="C1043">
        <v>50</v>
      </c>
      <c r="D1043" t="s">
        <v>0</v>
      </c>
      <c r="E1043">
        <v>0</v>
      </c>
      <c r="F1043">
        <v>0</v>
      </c>
      <c r="G1043" t="s">
        <v>1</v>
      </c>
      <c r="H1043">
        <v>95.148003000000003</v>
      </c>
      <c r="I1043">
        <v>0.30324099999999998</v>
      </c>
      <c r="J1043" t="s">
        <v>2</v>
      </c>
      <c r="K1043">
        <v>92.762446999999995</v>
      </c>
      <c r="L1043">
        <v>0.27541700000000002</v>
      </c>
      <c r="M1043" t="s">
        <v>3</v>
      </c>
      <c r="N1043">
        <v>42.720872</v>
      </c>
      <c r="O1043">
        <v>7.3407E-2</v>
      </c>
      <c r="P1043" t="s">
        <v>4</v>
      </c>
      <c r="Q1043">
        <v>0</v>
      </c>
      <c r="R1043">
        <v>0</v>
      </c>
      <c r="S1043" t="s">
        <v>5</v>
      </c>
      <c r="T1043">
        <v>0</v>
      </c>
      <c r="U1043">
        <v>0</v>
      </c>
      <c r="V1043" t="s">
        <v>6</v>
      </c>
      <c r="W1043">
        <v>0</v>
      </c>
      <c r="X1043">
        <v>0</v>
      </c>
      <c r="Y1043" t="s">
        <v>7</v>
      </c>
      <c r="Z1043">
        <v>0</v>
      </c>
      <c r="AA1043">
        <v>0</v>
      </c>
      <c r="AB1043" t="s">
        <v>8</v>
      </c>
      <c r="AC1043">
        <v>0</v>
      </c>
      <c r="AD1043">
        <v>0</v>
      </c>
      <c r="AE1043" t="s">
        <v>9</v>
      </c>
      <c r="AF1043">
        <v>32767</v>
      </c>
      <c r="AG1043">
        <v>0</v>
      </c>
      <c r="AH1043" t="s">
        <v>10</v>
      </c>
      <c r="AI1043">
        <v>-32767</v>
      </c>
      <c r="AJ1043">
        <v>0</v>
      </c>
      <c r="AK1043" t="s">
        <v>11</v>
      </c>
      <c r="AL1043">
        <v>87.52</v>
      </c>
      <c r="AM1043">
        <v>7961.7295999999997</v>
      </c>
    </row>
    <row r="1044" spans="1:39" x14ac:dyDescent="0.25">
      <c r="A1044" t="s">
        <v>139</v>
      </c>
      <c r="B1044">
        <v>3</v>
      </c>
      <c r="C1044">
        <v>75</v>
      </c>
      <c r="D1044" t="s">
        <v>0</v>
      </c>
      <c r="E1044">
        <v>0</v>
      </c>
      <c r="F1044">
        <v>0</v>
      </c>
      <c r="G1044" t="s">
        <v>1</v>
      </c>
      <c r="H1044">
        <v>141.79660100000001</v>
      </c>
      <c r="I1044">
        <v>1.2614829999999999</v>
      </c>
      <c r="J1044" t="s">
        <v>2</v>
      </c>
      <c r="K1044">
        <v>138.26557299999999</v>
      </c>
      <c r="L1044">
        <v>1.2380979999999999</v>
      </c>
      <c r="M1044" t="s">
        <v>3</v>
      </c>
      <c r="N1044">
        <v>63.209868999999998</v>
      </c>
      <c r="O1044">
        <v>0.70421999999999996</v>
      </c>
      <c r="P1044" t="s">
        <v>4</v>
      </c>
      <c r="Q1044">
        <v>0</v>
      </c>
      <c r="R1044">
        <v>0</v>
      </c>
      <c r="S1044" t="s">
        <v>5</v>
      </c>
      <c r="T1044">
        <v>0</v>
      </c>
      <c r="U1044">
        <v>0</v>
      </c>
      <c r="V1044" t="s">
        <v>6</v>
      </c>
      <c r="W1044">
        <v>0</v>
      </c>
      <c r="X1044">
        <v>0</v>
      </c>
      <c r="Y1044" t="s">
        <v>7</v>
      </c>
      <c r="Z1044">
        <v>0</v>
      </c>
      <c r="AA1044">
        <v>0</v>
      </c>
      <c r="AB1044" t="s">
        <v>8</v>
      </c>
      <c r="AC1044">
        <v>0</v>
      </c>
      <c r="AD1044">
        <v>0</v>
      </c>
      <c r="AE1044" t="s">
        <v>9</v>
      </c>
      <c r="AF1044">
        <v>32767</v>
      </c>
      <c r="AG1044">
        <v>0</v>
      </c>
      <c r="AH1044" t="s">
        <v>10</v>
      </c>
      <c r="AI1044">
        <v>-32767</v>
      </c>
      <c r="AJ1044">
        <v>0</v>
      </c>
      <c r="AK1044" t="s">
        <v>11</v>
      </c>
      <c r="AL1044">
        <v>766.32</v>
      </c>
      <c r="AM1044">
        <v>265018.01760000002</v>
      </c>
    </row>
    <row r="1045" spans="1:39" x14ac:dyDescent="0.25">
      <c r="A1045" t="s">
        <v>139</v>
      </c>
      <c r="B1045">
        <v>4</v>
      </c>
      <c r="C1045">
        <v>100</v>
      </c>
      <c r="D1045" t="s">
        <v>0</v>
      </c>
      <c r="E1045">
        <v>0</v>
      </c>
      <c r="F1045">
        <v>0</v>
      </c>
      <c r="G1045" t="s">
        <v>1</v>
      </c>
      <c r="H1045">
        <v>186.99839</v>
      </c>
      <c r="I1045">
        <v>4.3706550000000002</v>
      </c>
      <c r="J1045" t="s">
        <v>2</v>
      </c>
      <c r="K1045">
        <v>182.31461200000001</v>
      </c>
      <c r="L1045">
        <v>4.416925</v>
      </c>
      <c r="M1045" t="s">
        <v>3</v>
      </c>
      <c r="N1045">
        <v>82.241023999999996</v>
      </c>
      <c r="O1045">
        <v>3.3223940000000001</v>
      </c>
      <c r="P1045" t="s">
        <v>4</v>
      </c>
      <c r="Q1045">
        <v>0</v>
      </c>
      <c r="R1045">
        <v>0</v>
      </c>
      <c r="S1045" t="s">
        <v>5</v>
      </c>
      <c r="T1045">
        <v>0</v>
      </c>
      <c r="U1045">
        <v>0</v>
      </c>
      <c r="V1045" t="s">
        <v>6</v>
      </c>
      <c r="W1045">
        <v>0</v>
      </c>
      <c r="X1045">
        <v>0</v>
      </c>
      <c r="Y1045" t="s">
        <v>7</v>
      </c>
      <c r="Z1045">
        <v>0</v>
      </c>
      <c r="AA1045">
        <v>0</v>
      </c>
      <c r="AB1045" t="s">
        <v>8</v>
      </c>
      <c r="AC1045">
        <v>0</v>
      </c>
      <c r="AD1045">
        <v>0</v>
      </c>
      <c r="AE1045" t="s">
        <v>9</v>
      </c>
      <c r="AF1045">
        <v>32767</v>
      </c>
      <c r="AG1045">
        <v>0</v>
      </c>
      <c r="AH1045" t="s">
        <v>10</v>
      </c>
      <c r="AI1045">
        <v>-32767</v>
      </c>
      <c r="AJ1045">
        <v>0</v>
      </c>
      <c r="AK1045" t="s">
        <v>11</v>
      </c>
      <c r="AL1045">
        <v>2507.58</v>
      </c>
      <c r="AM1045">
        <v>1502981.8436</v>
      </c>
    </row>
    <row r="1046" spans="1:39" x14ac:dyDescent="0.25">
      <c r="A1046" t="s">
        <v>139</v>
      </c>
      <c r="B1046">
        <v>5</v>
      </c>
      <c r="C1046">
        <v>125</v>
      </c>
      <c r="D1046" t="s">
        <v>0</v>
      </c>
      <c r="E1046">
        <v>0</v>
      </c>
      <c r="F1046">
        <v>0</v>
      </c>
      <c r="G1046" t="s">
        <v>1</v>
      </c>
      <c r="H1046">
        <v>230.73192700000001</v>
      </c>
      <c r="I1046">
        <v>10.217299000000001</v>
      </c>
      <c r="J1046" t="s">
        <v>2</v>
      </c>
      <c r="K1046">
        <v>224.90227400000001</v>
      </c>
      <c r="L1046">
        <v>10.474237</v>
      </c>
      <c r="M1046" t="s">
        <v>3</v>
      </c>
      <c r="N1046">
        <v>99.810910000000007</v>
      </c>
      <c r="O1046">
        <v>8.5790539999999993</v>
      </c>
      <c r="P1046" t="s">
        <v>4</v>
      </c>
      <c r="Q1046">
        <v>0</v>
      </c>
      <c r="R1046">
        <v>0</v>
      </c>
      <c r="S1046" t="s">
        <v>5</v>
      </c>
      <c r="T1046">
        <v>0</v>
      </c>
      <c r="U1046">
        <v>0</v>
      </c>
      <c r="V1046" t="s">
        <v>6</v>
      </c>
      <c r="W1046">
        <v>0</v>
      </c>
      <c r="X1046">
        <v>0</v>
      </c>
      <c r="Y1046" t="s">
        <v>7</v>
      </c>
      <c r="Z1046">
        <v>0</v>
      </c>
      <c r="AA1046">
        <v>0</v>
      </c>
      <c r="AB1046" t="s">
        <v>8</v>
      </c>
      <c r="AC1046">
        <v>0</v>
      </c>
      <c r="AD1046">
        <v>0</v>
      </c>
      <c r="AE1046" t="s">
        <v>9</v>
      </c>
      <c r="AF1046">
        <v>32767</v>
      </c>
      <c r="AG1046">
        <v>0</v>
      </c>
      <c r="AH1046" t="s">
        <v>10</v>
      </c>
      <c r="AI1046">
        <v>-32767</v>
      </c>
      <c r="AJ1046">
        <v>0</v>
      </c>
      <c r="AK1046" t="s">
        <v>11</v>
      </c>
      <c r="AL1046">
        <v>5312.54</v>
      </c>
      <c r="AM1046">
        <v>4081652.4084000001</v>
      </c>
    </row>
    <row r="1047" spans="1:39" x14ac:dyDescent="0.25">
      <c r="A1047" t="s">
        <v>139</v>
      </c>
      <c r="B1047">
        <v>6</v>
      </c>
      <c r="C1047">
        <v>150</v>
      </c>
      <c r="D1047" t="s">
        <v>0</v>
      </c>
      <c r="E1047">
        <v>0</v>
      </c>
      <c r="F1047">
        <v>0</v>
      </c>
      <c r="G1047" t="s">
        <v>1</v>
      </c>
      <c r="H1047">
        <v>273.195651</v>
      </c>
      <c r="I1047">
        <v>18.941275999999998</v>
      </c>
      <c r="J1047" t="s">
        <v>2</v>
      </c>
      <c r="K1047">
        <v>266.24746699999997</v>
      </c>
      <c r="L1047">
        <v>19.402422999999999</v>
      </c>
      <c r="M1047" t="s">
        <v>3</v>
      </c>
      <c r="N1047">
        <v>116.14445600000001</v>
      </c>
      <c r="O1047">
        <v>16.476918999999999</v>
      </c>
      <c r="P1047" t="s">
        <v>4</v>
      </c>
      <c r="Q1047">
        <v>0</v>
      </c>
      <c r="R1047">
        <v>0</v>
      </c>
      <c r="S1047" t="s">
        <v>5</v>
      </c>
      <c r="T1047">
        <v>0</v>
      </c>
      <c r="U1047">
        <v>0</v>
      </c>
      <c r="V1047" t="s">
        <v>6</v>
      </c>
      <c r="W1047">
        <v>0</v>
      </c>
      <c r="X1047">
        <v>0</v>
      </c>
      <c r="Y1047" t="s">
        <v>7</v>
      </c>
      <c r="Z1047">
        <v>0</v>
      </c>
      <c r="AA1047">
        <v>0</v>
      </c>
      <c r="AB1047" t="s">
        <v>8</v>
      </c>
      <c r="AC1047">
        <v>0</v>
      </c>
      <c r="AD1047">
        <v>0</v>
      </c>
      <c r="AE1047" t="s">
        <v>9</v>
      </c>
      <c r="AF1047">
        <v>32767</v>
      </c>
      <c r="AG1047">
        <v>0</v>
      </c>
      <c r="AH1047" t="s">
        <v>10</v>
      </c>
      <c r="AI1047">
        <v>-32767</v>
      </c>
      <c r="AJ1047">
        <v>0</v>
      </c>
      <c r="AK1047" t="s">
        <v>11</v>
      </c>
      <c r="AL1047">
        <v>9017.24</v>
      </c>
      <c r="AM1047">
        <v>8021647.4623999996</v>
      </c>
    </row>
    <row r="1048" spans="1:39" x14ac:dyDescent="0.25">
      <c r="A1048" t="s">
        <v>139</v>
      </c>
      <c r="B1048">
        <v>7</v>
      </c>
      <c r="C1048">
        <v>175</v>
      </c>
      <c r="D1048" t="s">
        <v>0</v>
      </c>
      <c r="E1048">
        <v>0</v>
      </c>
      <c r="F1048">
        <v>0</v>
      </c>
      <c r="G1048" t="s">
        <v>1</v>
      </c>
      <c r="H1048">
        <v>314.663524</v>
      </c>
      <c r="I1048">
        <v>29.615838</v>
      </c>
      <c r="J1048" t="s">
        <v>2</v>
      </c>
      <c r="K1048">
        <v>306.60344800000001</v>
      </c>
      <c r="L1048">
        <v>30.267330999999999</v>
      </c>
      <c r="M1048" t="s">
        <v>3</v>
      </c>
      <c r="N1048">
        <v>131.49408600000001</v>
      </c>
      <c r="O1048">
        <v>26.115902999999999</v>
      </c>
      <c r="P1048" t="s">
        <v>4</v>
      </c>
      <c r="Q1048">
        <v>0</v>
      </c>
      <c r="R1048">
        <v>0</v>
      </c>
      <c r="S1048" t="s">
        <v>5</v>
      </c>
      <c r="T1048">
        <v>0</v>
      </c>
      <c r="U1048">
        <v>0</v>
      </c>
      <c r="V1048" t="s">
        <v>6</v>
      </c>
      <c r="W1048">
        <v>0</v>
      </c>
      <c r="X1048">
        <v>0</v>
      </c>
      <c r="Y1048" t="s">
        <v>7</v>
      </c>
      <c r="Z1048">
        <v>0</v>
      </c>
      <c r="AA1048">
        <v>0</v>
      </c>
      <c r="AB1048" t="s">
        <v>8</v>
      </c>
      <c r="AC1048">
        <v>0</v>
      </c>
      <c r="AD1048">
        <v>0</v>
      </c>
      <c r="AE1048" t="s">
        <v>9</v>
      </c>
      <c r="AF1048">
        <v>32767</v>
      </c>
      <c r="AG1048">
        <v>0</v>
      </c>
      <c r="AH1048" t="s">
        <v>10</v>
      </c>
      <c r="AI1048">
        <v>-32767</v>
      </c>
      <c r="AJ1048">
        <v>0</v>
      </c>
      <c r="AK1048" t="s">
        <v>11</v>
      </c>
      <c r="AL1048">
        <v>13438.58</v>
      </c>
      <c r="AM1048">
        <v>12861728.3236</v>
      </c>
    </row>
    <row r="1049" spans="1:39" x14ac:dyDescent="0.25">
      <c r="A1049" t="s">
        <v>139</v>
      </c>
      <c r="B1049">
        <v>8</v>
      </c>
      <c r="C1049">
        <v>200</v>
      </c>
      <c r="D1049" t="s">
        <v>0</v>
      </c>
      <c r="E1049">
        <v>0</v>
      </c>
      <c r="F1049">
        <v>0</v>
      </c>
      <c r="G1049" t="s">
        <v>1</v>
      </c>
      <c r="H1049">
        <v>355.31231300000002</v>
      </c>
      <c r="I1049">
        <v>42.347504000000001</v>
      </c>
      <c r="J1049" t="s">
        <v>2</v>
      </c>
      <c r="K1049">
        <v>346.121376</v>
      </c>
      <c r="L1049">
        <v>42.950052999999997</v>
      </c>
      <c r="M1049" t="s">
        <v>3</v>
      </c>
      <c r="N1049">
        <v>146.01451299999999</v>
      </c>
      <c r="O1049">
        <v>37.386043000000001</v>
      </c>
      <c r="P1049" t="s">
        <v>4</v>
      </c>
      <c r="Q1049">
        <v>0</v>
      </c>
      <c r="R1049">
        <v>0</v>
      </c>
      <c r="S1049" t="s">
        <v>5</v>
      </c>
      <c r="T1049">
        <v>0</v>
      </c>
      <c r="U1049">
        <v>0</v>
      </c>
      <c r="V1049" t="s">
        <v>6</v>
      </c>
      <c r="W1049">
        <v>0</v>
      </c>
      <c r="X1049">
        <v>0</v>
      </c>
      <c r="Y1049" t="s">
        <v>7</v>
      </c>
      <c r="Z1049">
        <v>0</v>
      </c>
      <c r="AA1049">
        <v>0</v>
      </c>
      <c r="AB1049" t="s">
        <v>8</v>
      </c>
      <c r="AC1049">
        <v>0</v>
      </c>
      <c r="AD1049">
        <v>0</v>
      </c>
      <c r="AE1049" t="s">
        <v>9</v>
      </c>
      <c r="AF1049">
        <v>32767</v>
      </c>
      <c r="AG1049">
        <v>0</v>
      </c>
      <c r="AH1049" t="s">
        <v>10</v>
      </c>
      <c r="AI1049">
        <v>-32767</v>
      </c>
      <c r="AJ1049">
        <v>0</v>
      </c>
      <c r="AK1049" t="s">
        <v>11</v>
      </c>
      <c r="AL1049">
        <v>18463.599999999999</v>
      </c>
      <c r="AM1049">
        <v>18538229.879999999</v>
      </c>
    </row>
    <row r="1050" spans="1:39" x14ac:dyDescent="0.25">
      <c r="A1050" t="s">
        <v>139</v>
      </c>
      <c r="B1050">
        <v>9</v>
      </c>
      <c r="C1050">
        <v>225</v>
      </c>
      <c r="D1050" t="s">
        <v>0</v>
      </c>
      <c r="E1050">
        <v>0</v>
      </c>
      <c r="F1050">
        <v>0</v>
      </c>
      <c r="G1050" t="s">
        <v>1</v>
      </c>
      <c r="H1050">
        <v>395.29421200000002</v>
      </c>
      <c r="I1050">
        <v>55.988864</v>
      </c>
      <c r="J1050" t="s">
        <v>2</v>
      </c>
      <c r="K1050">
        <v>384.98188699999997</v>
      </c>
      <c r="L1050">
        <v>56.774166000000001</v>
      </c>
      <c r="M1050" t="s">
        <v>3</v>
      </c>
      <c r="N1050">
        <v>159.886021</v>
      </c>
      <c r="O1050">
        <v>49.660961999999998</v>
      </c>
      <c r="P1050" t="s">
        <v>4</v>
      </c>
      <c r="Q1050">
        <v>0</v>
      </c>
      <c r="R1050">
        <v>0</v>
      </c>
      <c r="S1050" t="s">
        <v>5</v>
      </c>
      <c r="T1050">
        <v>0</v>
      </c>
      <c r="U1050">
        <v>0</v>
      </c>
      <c r="V1050" t="s">
        <v>6</v>
      </c>
      <c r="W1050">
        <v>0</v>
      </c>
      <c r="X1050">
        <v>0</v>
      </c>
      <c r="Y1050" t="s">
        <v>7</v>
      </c>
      <c r="Z1050">
        <v>0</v>
      </c>
      <c r="AA1050">
        <v>0</v>
      </c>
      <c r="AB1050" t="s">
        <v>8</v>
      </c>
      <c r="AC1050">
        <v>0</v>
      </c>
      <c r="AD1050">
        <v>0</v>
      </c>
      <c r="AE1050" t="s">
        <v>9</v>
      </c>
      <c r="AF1050">
        <v>32767</v>
      </c>
      <c r="AG1050">
        <v>0</v>
      </c>
      <c r="AH1050" t="s">
        <v>10</v>
      </c>
      <c r="AI1050">
        <v>-32767</v>
      </c>
      <c r="AJ1050">
        <v>0</v>
      </c>
      <c r="AK1050" t="s">
        <v>11</v>
      </c>
      <c r="AL1050">
        <v>23958.42</v>
      </c>
      <c r="AM1050">
        <v>24723643.483600002</v>
      </c>
    </row>
    <row r="1051" spans="1:39" x14ac:dyDescent="0.25">
      <c r="A1051" t="s">
        <v>139</v>
      </c>
      <c r="B1051">
        <v>10</v>
      </c>
      <c r="C1051">
        <v>250</v>
      </c>
      <c r="D1051" t="s">
        <v>0</v>
      </c>
      <c r="E1051">
        <v>0</v>
      </c>
      <c r="F1051">
        <v>0</v>
      </c>
      <c r="G1051" t="s">
        <v>1</v>
      </c>
      <c r="H1051">
        <v>434.74332800000002</v>
      </c>
      <c r="I1051">
        <v>70.888687000000004</v>
      </c>
      <c r="J1051" t="s">
        <v>2</v>
      </c>
      <c r="K1051">
        <v>423.29812199999998</v>
      </c>
      <c r="L1051">
        <v>71.707010999999994</v>
      </c>
      <c r="M1051" t="s">
        <v>3</v>
      </c>
      <c r="N1051">
        <v>173.21580800000001</v>
      </c>
      <c r="O1051">
        <v>62.904381999999998</v>
      </c>
      <c r="P1051" t="s">
        <v>4</v>
      </c>
      <c r="Q1051">
        <v>0</v>
      </c>
      <c r="R1051">
        <v>0</v>
      </c>
      <c r="S1051" t="s">
        <v>5</v>
      </c>
      <c r="T1051">
        <v>0</v>
      </c>
      <c r="U1051">
        <v>0</v>
      </c>
      <c r="V1051" t="s">
        <v>6</v>
      </c>
      <c r="W1051">
        <v>0</v>
      </c>
      <c r="X1051">
        <v>0</v>
      </c>
      <c r="Y1051" t="s">
        <v>7</v>
      </c>
      <c r="Z1051">
        <v>0</v>
      </c>
      <c r="AA1051">
        <v>0</v>
      </c>
      <c r="AB1051" t="s">
        <v>8</v>
      </c>
      <c r="AC1051">
        <v>0</v>
      </c>
      <c r="AD1051">
        <v>0</v>
      </c>
      <c r="AE1051" t="s">
        <v>9</v>
      </c>
      <c r="AF1051">
        <v>32767</v>
      </c>
      <c r="AG1051">
        <v>0</v>
      </c>
      <c r="AH1051" t="s">
        <v>10</v>
      </c>
      <c r="AI1051">
        <v>-32767</v>
      </c>
      <c r="AJ1051">
        <v>0</v>
      </c>
      <c r="AK1051" t="s">
        <v>11</v>
      </c>
      <c r="AL1051">
        <v>29847.040000000001</v>
      </c>
      <c r="AM1051">
        <v>31421436.2784</v>
      </c>
    </row>
    <row r="1052" spans="1:39" x14ac:dyDescent="0.25">
      <c r="A1052" t="s">
        <v>139</v>
      </c>
      <c r="B1052">
        <v>11</v>
      </c>
      <c r="C1052">
        <v>275</v>
      </c>
      <c r="D1052" t="s">
        <v>0</v>
      </c>
      <c r="E1052">
        <v>0</v>
      </c>
      <c r="F1052">
        <v>0</v>
      </c>
      <c r="G1052" t="s">
        <v>1</v>
      </c>
      <c r="H1052">
        <v>473.72732400000001</v>
      </c>
      <c r="I1052">
        <v>86.333315999999996</v>
      </c>
      <c r="J1052" t="s">
        <v>2</v>
      </c>
      <c r="K1052">
        <v>461.14948700000002</v>
      </c>
      <c r="L1052">
        <v>87.122186999999997</v>
      </c>
      <c r="M1052" t="s">
        <v>3</v>
      </c>
      <c r="N1052">
        <v>186.08371099999999</v>
      </c>
      <c r="O1052">
        <v>76.532551999999995</v>
      </c>
      <c r="P1052" t="s">
        <v>4</v>
      </c>
      <c r="Q1052">
        <v>0</v>
      </c>
      <c r="R1052">
        <v>0</v>
      </c>
      <c r="S1052" t="s">
        <v>5</v>
      </c>
      <c r="T1052">
        <v>0</v>
      </c>
      <c r="U1052">
        <v>0</v>
      </c>
      <c r="V1052" t="s">
        <v>6</v>
      </c>
      <c r="W1052">
        <v>0</v>
      </c>
      <c r="X1052">
        <v>0</v>
      </c>
      <c r="Y1052" t="s">
        <v>7</v>
      </c>
      <c r="Z1052">
        <v>0</v>
      </c>
      <c r="AA1052">
        <v>0</v>
      </c>
      <c r="AB1052" t="s">
        <v>8</v>
      </c>
      <c r="AC1052">
        <v>0</v>
      </c>
      <c r="AD1052">
        <v>0</v>
      </c>
      <c r="AE1052" t="s">
        <v>9</v>
      </c>
      <c r="AF1052">
        <v>32767</v>
      </c>
      <c r="AG1052">
        <v>0</v>
      </c>
      <c r="AH1052" t="s">
        <v>10</v>
      </c>
      <c r="AI1052">
        <v>-32767</v>
      </c>
      <c r="AJ1052">
        <v>0</v>
      </c>
      <c r="AK1052" t="s">
        <v>11</v>
      </c>
      <c r="AL1052">
        <v>36071.86</v>
      </c>
      <c r="AM1052">
        <v>38311353.6404</v>
      </c>
    </row>
    <row r="1053" spans="1:39" x14ac:dyDescent="0.25">
      <c r="A1053" t="s">
        <v>139</v>
      </c>
      <c r="B1053">
        <v>12</v>
      </c>
      <c r="C1053">
        <v>300</v>
      </c>
      <c r="D1053" t="s">
        <v>0</v>
      </c>
      <c r="E1053">
        <v>0</v>
      </c>
      <c r="F1053">
        <v>0</v>
      </c>
      <c r="G1053" t="s">
        <v>1</v>
      </c>
      <c r="H1053">
        <v>512.29221600000005</v>
      </c>
      <c r="I1053">
        <v>102.26541899999999</v>
      </c>
      <c r="J1053" t="s">
        <v>2</v>
      </c>
      <c r="K1053">
        <v>498.601787</v>
      </c>
      <c r="L1053">
        <v>103.170249</v>
      </c>
      <c r="M1053" t="s">
        <v>3</v>
      </c>
      <c r="N1053">
        <v>198.55432200000001</v>
      </c>
      <c r="O1053">
        <v>90.724294</v>
      </c>
      <c r="P1053" t="s">
        <v>4</v>
      </c>
      <c r="Q1053">
        <v>0</v>
      </c>
      <c r="R1053">
        <v>0</v>
      </c>
      <c r="S1053" t="s">
        <v>5</v>
      </c>
      <c r="T1053">
        <v>0</v>
      </c>
      <c r="U1053">
        <v>0</v>
      </c>
      <c r="V1053" t="s">
        <v>6</v>
      </c>
      <c r="W1053">
        <v>0</v>
      </c>
      <c r="X1053">
        <v>0</v>
      </c>
      <c r="Y1053" t="s">
        <v>7</v>
      </c>
      <c r="Z1053">
        <v>0</v>
      </c>
      <c r="AA1053">
        <v>0</v>
      </c>
      <c r="AB1053" t="s">
        <v>8</v>
      </c>
      <c r="AC1053">
        <v>0</v>
      </c>
      <c r="AD1053">
        <v>0</v>
      </c>
      <c r="AE1053" t="s">
        <v>9</v>
      </c>
      <c r="AF1053">
        <v>32767</v>
      </c>
      <c r="AG1053">
        <v>0</v>
      </c>
      <c r="AH1053" t="s">
        <v>10</v>
      </c>
      <c r="AI1053">
        <v>-32767</v>
      </c>
      <c r="AJ1053">
        <v>0</v>
      </c>
      <c r="AK1053" t="s">
        <v>11</v>
      </c>
      <c r="AL1053">
        <v>42585.74</v>
      </c>
      <c r="AM1053">
        <v>45507914.472400002</v>
      </c>
    </row>
    <row r="1054" spans="1:39" x14ac:dyDescent="0.25">
      <c r="A1054" t="s">
        <v>139</v>
      </c>
      <c r="B1054">
        <v>13</v>
      </c>
      <c r="C1054">
        <v>325</v>
      </c>
      <c r="D1054" t="s">
        <v>0</v>
      </c>
      <c r="E1054">
        <v>0</v>
      </c>
      <c r="F1054">
        <v>0</v>
      </c>
      <c r="G1054" t="s">
        <v>1</v>
      </c>
      <c r="H1054">
        <v>550.54164600000001</v>
      </c>
      <c r="I1054">
        <v>118.819474</v>
      </c>
      <c r="J1054" t="s">
        <v>2</v>
      </c>
      <c r="K1054">
        <v>535.72089600000004</v>
      </c>
      <c r="L1054">
        <v>119.821155</v>
      </c>
      <c r="M1054" t="s">
        <v>3</v>
      </c>
      <c r="N1054">
        <v>210.69576499999999</v>
      </c>
      <c r="O1054">
        <v>105.343715</v>
      </c>
      <c r="P1054" t="s">
        <v>4</v>
      </c>
      <c r="Q1054">
        <v>0</v>
      </c>
      <c r="R1054">
        <v>0</v>
      </c>
      <c r="S1054" t="s">
        <v>5</v>
      </c>
      <c r="T1054">
        <v>0</v>
      </c>
      <c r="U1054">
        <v>0</v>
      </c>
      <c r="V1054" t="s">
        <v>6</v>
      </c>
      <c r="W1054">
        <v>0</v>
      </c>
      <c r="X1054">
        <v>0</v>
      </c>
      <c r="Y1054" t="s">
        <v>7</v>
      </c>
      <c r="Z1054">
        <v>0</v>
      </c>
      <c r="AA1054">
        <v>0</v>
      </c>
      <c r="AB1054" t="s">
        <v>8</v>
      </c>
      <c r="AC1054">
        <v>0</v>
      </c>
      <c r="AD1054">
        <v>0</v>
      </c>
      <c r="AE1054" t="s">
        <v>9</v>
      </c>
      <c r="AF1054">
        <v>32767</v>
      </c>
      <c r="AG1054">
        <v>0</v>
      </c>
      <c r="AH1054" t="s">
        <v>10</v>
      </c>
      <c r="AI1054">
        <v>-32767</v>
      </c>
      <c r="AJ1054">
        <v>0</v>
      </c>
      <c r="AK1054" t="s">
        <v>11</v>
      </c>
      <c r="AL1054">
        <v>49339.72</v>
      </c>
      <c r="AM1054">
        <v>52895958.2016</v>
      </c>
    </row>
    <row r="1055" spans="1:39" x14ac:dyDescent="0.25">
      <c r="A1055" t="s">
        <v>139</v>
      </c>
      <c r="B1055">
        <v>14</v>
      </c>
      <c r="C1055">
        <v>350</v>
      </c>
      <c r="D1055" t="s">
        <v>0</v>
      </c>
      <c r="E1055">
        <v>0</v>
      </c>
      <c r="F1055">
        <v>0</v>
      </c>
      <c r="G1055" t="s">
        <v>1</v>
      </c>
      <c r="H1055">
        <v>588.49780199999998</v>
      </c>
      <c r="I1055">
        <v>135.93831599999999</v>
      </c>
      <c r="J1055" t="s">
        <v>2</v>
      </c>
      <c r="K1055">
        <v>572.55624799999998</v>
      </c>
      <c r="L1055">
        <v>136.69608600000001</v>
      </c>
      <c r="M1055" t="s">
        <v>3</v>
      </c>
      <c r="N1055">
        <v>222.552705</v>
      </c>
      <c r="O1055">
        <v>120.064763</v>
      </c>
      <c r="P1055" t="s">
        <v>4</v>
      </c>
      <c r="Q1055">
        <v>0</v>
      </c>
      <c r="R1055">
        <v>0</v>
      </c>
      <c r="S1055" t="s">
        <v>5</v>
      </c>
      <c r="T1055">
        <v>0</v>
      </c>
      <c r="U1055">
        <v>0</v>
      </c>
      <c r="V1055" t="s">
        <v>6</v>
      </c>
      <c r="W1055">
        <v>0</v>
      </c>
      <c r="X1055">
        <v>0</v>
      </c>
      <c r="Y1055" t="s">
        <v>7</v>
      </c>
      <c r="Z1055">
        <v>0</v>
      </c>
      <c r="AA1055">
        <v>0</v>
      </c>
      <c r="AB1055" t="s">
        <v>8</v>
      </c>
      <c r="AC1055">
        <v>0</v>
      </c>
      <c r="AD1055">
        <v>0</v>
      </c>
      <c r="AE1055" t="s">
        <v>9</v>
      </c>
      <c r="AF1055">
        <v>32767</v>
      </c>
      <c r="AG1055">
        <v>0</v>
      </c>
      <c r="AH1055" t="s">
        <v>10</v>
      </c>
      <c r="AI1055">
        <v>-32767</v>
      </c>
      <c r="AJ1055">
        <v>0</v>
      </c>
      <c r="AK1055" t="s">
        <v>11</v>
      </c>
      <c r="AL1055">
        <v>56299.74</v>
      </c>
      <c r="AM1055">
        <v>60333341.5524</v>
      </c>
    </row>
    <row r="1056" spans="1:39" x14ac:dyDescent="0.25">
      <c r="A1056" t="s">
        <v>139</v>
      </c>
      <c r="B1056">
        <v>15</v>
      </c>
      <c r="C1056">
        <v>375</v>
      </c>
      <c r="D1056" t="s">
        <v>0</v>
      </c>
      <c r="E1056">
        <v>0</v>
      </c>
      <c r="F1056">
        <v>0</v>
      </c>
      <c r="G1056" t="s">
        <v>1</v>
      </c>
      <c r="H1056">
        <v>626.18478000000005</v>
      </c>
      <c r="I1056">
        <v>153.004381</v>
      </c>
      <c r="J1056" t="s">
        <v>2</v>
      </c>
      <c r="K1056">
        <v>609.11781099999996</v>
      </c>
      <c r="L1056">
        <v>153.59829400000001</v>
      </c>
      <c r="M1056" t="s">
        <v>3</v>
      </c>
      <c r="N1056">
        <v>234.13791000000001</v>
      </c>
      <c r="O1056">
        <v>134.818872</v>
      </c>
      <c r="P1056" t="s">
        <v>4</v>
      </c>
      <c r="Q1056">
        <v>0</v>
      </c>
      <c r="R1056">
        <v>0</v>
      </c>
      <c r="S1056" t="s">
        <v>5</v>
      </c>
      <c r="T1056">
        <v>0</v>
      </c>
      <c r="U1056">
        <v>0</v>
      </c>
      <c r="V1056" t="s">
        <v>6</v>
      </c>
      <c r="W1056">
        <v>0</v>
      </c>
      <c r="X1056">
        <v>0</v>
      </c>
      <c r="Y1056" t="s">
        <v>7</v>
      </c>
      <c r="Z1056">
        <v>0</v>
      </c>
      <c r="AA1056">
        <v>0</v>
      </c>
      <c r="AB1056" t="s">
        <v>8</v>
      </c>
      <c r="AC1056">
        <v>0</v>
      </c>
      <c r="AD1056">
        <v>0</v>
      </c>
      <c r="AE1056" t="s">
        <v>9</v>
      </c>
      <c r="AF1056">
        <v>32767</v>
      </c>
      <c r="AG1056">
        <v>0</v>
      </c>
      <c r="AH1056" t="s">
        <v>10</v>
      </c>
      <c r="AI1056">
        <v>-32767</v>
      </c>
      <c r="AJ1056">
        <v>0</v>
      </c>
      <c r="AK1056" t="s">
        <v>11</v>
      </c>
      <c r="AL1056">
        <v>63457.84</v>
      </c>
      <c r="AM1056">
        <v>67806797.774399996</v>
      </c>
    </row>
    <row r="1057" spans="1:39" x14ac:dyDescent="0.25">
      <c r="A1057" t="s">
        <v>139</v>
      </c>
      <c r="B1057">
        <v>16</v>
      </c>
      <c r="C1057">
        <v>400</v>
      </c>
      <c r="D1057" t="s">
        <v>0</v>
      </c>
      <c r="E1057">
        <v>0</v>
      </c>
      <c r="F1057">
        <v>0</v>
      </c>
      <c r="G1057" t="s">
        <v>1</v>
      </c>
      <c r="H1057">
        <v>663.68489999999997</v>
      </c>
      <c r="I1057">
        <v>171.369741</v>
      </c>
      <c r="J1057" t="s">
        <v>2</v>
      </c>
      <c r="K1057">
        <v>645.47394199999997</v>
      </c>
      <c r="L1057">
        <v>171.644902</v>
      </c>
      <c r="M1057" t="s">
        <v>3</v>
      </c>
      <c r="N1057">
        <v>245.51536200000001</v>
      </c>
      <c r="O1057">
        <v>150.47367700000001</v>
      </c>
      <c r="P1057" t="s">
        <v>4</v>
      </c>
      <c r="Q1057">
        <v>0</v>
      </c>
      <c r="R1057">
        <v>0</v>
      </c>
      <c r="S1057" t="s">
        <v>5</v>
      </c>
      <c r="T1057">
        <v>0</v>
      </c>
      <c r="U1057">
        <v>0</v>
      </c>
      <c r="V1057" t="s">
        <v>6</v>
      </c>
      <c r="W1057">
        <v>0</v>
      </c>
      <c r="X1057">
        <v>0</v>
      </c>
      <c r="Y1057" t="s">
        <v>7</v>
      </c>
      <c r="Z1057">
        <v>0</v>
      </c>
      <c r="AA1057">
        <v>0</v>
      </c>
      <c r="AB1057" t="s">
        <v>8</v>
      </c>
      <c r="AC1057">
        <v>0</v>
      </c>
      <c r="AD1057">
        <v>0</v>
      </c>
      <c r="AE1057" t="s">
        <v>9</v>
      </c>
      <c r="AF1057">
        <v>32767</v>
      </c>
      <c r="AG1057">
        <v>0</v>
      </c>
      <c r="AH1057" t="s">
        <v>10</v>
      </c>
      <c r="AI1057">
        <v>-32767</v>
      </c>
      <c r="AJ1057">
        <v>0</v>
      </c>
      <c r="AK1057" t="s">
        <v>11</v>
      </c>
      <c r="AL1057">
        <v>70768.160000000003</v>
      </c>
      <c r="AM1057">
        <v>75705985.534399003</v>
      </c>
    </row>
    <row r="1058" spans="1:39" x14ac:dyDescent="0.25">
      <c r="A1058" t="s">
        <v>139</v>
      </c>
      <c r="B1058">
        <v>17</v>
      </c>
      <c r="C1058">
        <v>425</v>
      </c>
      <c r="D1058" t="s">
        <v>0</v>
      </c>
      <c r="E1058">
        <v>0</v>
      </c>
      <c r="F1058">
        <v>0</v>
      </c>
      <c r="G1058" t="s">
        <v>1</v>
      </c>
      <c r="H1058">
        <v>700.91258700000003</v>
      </c>
      <c r="I1058">
        <v>189.043035</v>
      </c>
      <c r="J1058" t="s">
        <v>2</v>
      </c>
      <c r="K1058">
        <v>681.58605299999999</v>
      </c>
      <c r="L1058">
        <v>189.281012</v>
      </c>
      <c r="M1058" t="s">
        <v>3</v>
      </c>
      <c r="N1058">
        <v>256.65016200000002</v>
      </c>
      <c r="O1058">
        <v>165.58471299999999</v>
      </c>
      <c r="P1058" t="s">
        <v>4</v>
      </c>
      <c r="Q1058">
        <v>0</v>
      </c>
      <c r="R1058">
        <v>0</v>
      </c>
      <c r="S1058" t="s">
        <v>5</v>
      </c>
      <c r="T1058">
        <v>0</v>
      </c>
      <c r="U1058">
        <v>0</v>
      </c>
      <c r="V1058" t="s">
        <v>6</v>
      </c>
      <c r="W1058">
        <v>0</v>
      </c>
      <c r="X1058">
        <v>0</v>
      </c>
      <c r="Y1058" t="s">
        <v>7</v>
      </c>
      <c r="Z1058">
        <v>0</v>
      </c>
      <c r="AA1058">
        <v>0</v>
      </c>
      <c r="AB1058" t="s">
        <v>8</v>
      </c>
      <c r="AC1058">
        <v>0</v>
      </c>
      <c r="AD1058">
        <v>0</v>
      </c>
      <c r="AE1058" t="s">
        <v>9</v>
      </c>
      <c r="AF1058">
        <v>32767</v>
      </c>
      <c r="AG1058">
        <v>0</v>
      </c>
      <c r="AH1058" t="s">
        <v>10</v>
      </c>
      <c r="AI1058">
        <v>-32767</v>
      </c>
      <c r="AJ1058">
        <v>0</v>
      </c>
      <c r="AK1058" t="s">
        <v>11</v>
      </c>
      <c r="AL1058">
        <v>78254.600000000006</v>
      </c>
      <c r="AM1058">
        <v>83313839.400000006</v>
      </c>
    </row>
    <row r="1059" spans="1:39" x14ac:dyDescent="0.25">
      <c r="A1059" t="s">
        <v>139</v>
      </c>
      <c r="B1059">
        <v>18</v>
      </c>
      <c r="C1059">
        <v>450</v>
      </c>
      <c r="D1059" t="s">
        <v>0</v>
      </c>
      <c r="E1059">
        <v>0</v>
      </c>
      <c r="F1059">
        <v>0</v>
      </c>
      <c r="G1059" t="s">
        <v>1</v>
      </c>
      <c r="H1059">
        <v>737.96865500000001</v>
      </c>
      <c r="I1059">
        <v>207.05248499999999</v>
      </c>
      <c r="J1059" t="s">
        <v>2</v>
      </c>
      <c r="K1059">
        <v>717.52819799999997</v>
      </c>
      <c r="L1059">
        <v>207.109534</v>
      </c>
      <c r="M1059" t="s">
        <v>3</v>
      </c>
      <c r="N1059">
        <v>267.61038100000002</v>
      </c>
      <c r="O1059">
        <v>180.92191099999999</v>
      </c>
      <c r="P1059" t="s">
        <v>4</v>
      </c>
      <c r="Q1059">
        <v>0</v>
      </c>
      <c r="R1059">
        <v>0</v>
      </c>
      <c r="S1059" t="s">
        <v>5</v>
      </c>
      <c r="T1059">
        <v>0</v>
      </c>
      <c r="U1059">
        <v>0</v>
      </c>
      <c r="V1059" t="s">
        <v>6</v>
      </c>
      <c r="W1059">
        <v>0</v>
      </c>
      <c r="X1059">
        <v>0</v>
      </c>
      <c r="Y1059" t="s">
        <v>7</v>
      </c>
      <c r="Z1059">
        <v>0</v>
      </c>
      <c r="AA1059">
        <v>0</v>
      </c>
      <c r="AB1059" t="s">
        <v>8</v>
      </c>
      <c r="AC1059">
        <v>0</v>
      </c>
      <c r="AD1059">
        <v>0</v>
      </c>
      <c r="AE1059" t="s">
        <v>9</v>
      </c>
      <c r="AF1059">
        <v>32767</v>
      </c>
      <c r="AG1059">
        <v>0</v>
      </c>
      <c r="AH1059" t="s">
        <v>10</v>
      </c>
      <c r="AI1059">
        <v>-32767</v>
      </c>
      <c r="AJ1059">
        <v>0</v>
      </c>
      <c r="AK1059" t="s">
        <v>11</v>
      </c>
      <c r="AL1059">
        <v>85868.160000000003</v>
      </c>
      <c r="AM1059">
        <v>91039098.814400002</v>
      </c>
    </row>
    <row r="1060" spans="1:39" x14ac:dyDescent="0.25">
      <c r="A1060" t="s">
        <v>139</v>
      </c>
      <c r="B1060">
        <v>19</v>
      </c>
      <c r="C1060">
        <v>475</v>
      </c>
      <c r="D1060" t="s">
        <v>0</v>
      </c>
      <c r="E1060">
        <v>0</v>
      </c>
      <c r="F1060">
        <v>0</v>
      </c>
      <c r="G1060" t="s">
        <v>1</v>
      </c>
      <c r="H1060">
        <v>774.86344399999996</v>
      </c>
      <c r="I1060">
        <v>225.43136799999999</v>
      </c>
      <c r="J1060" t="s">
        <v>2</v>
      </c>
      <c r="K1060">
        <v>753.29730300000006</v>
      </c>
      <c r="L1060">
        <v>225.305609</v>
      </c>
      <c r="M1060" t="s">
        <v>3</v>
      </c>
      <c r="N1060">
        <v>278.40450600000003</v>
      </c>
      <c r="O1060">
        <v>196.27914699999999</v>
      </c>
      <c r="P1060" t="s">
        <v>4</v>
      </c>
      <c r="Q1060">
        <v>0</v>
      </c>
      <c r="R1060">
        <v>0</v>
      </c>
      <c r="S1060" t="s">
        <v>5</v>
      </c>
      <c r="T1060">
        <v>0</v>
      </c>
      <c r="U1060">
        <v>0</v>
      </c>
      <c r="V1060" t="s">
        <v>6</v>
      </c>
      <c r="W1060">
        <v>0</v>
      </c>
      <c r="X1060">
        <v>0</v>
      </c>
      <c r="Y1060" t="s">
        <v>7</v>
      </c>
      <c r="Z1060">
        <v>0</v>
      </c>
      <c r="AA1060">
        <v>0</v>
      </c>
      <c r="AB1060" t="s">
        <v>8</v>
      </c>
      <c r="AC1060">
        <v>0</v>
      </c>
      <c r="AD1060">
        <v>0</v>
      </c>
      <c r="AE1060" t="s">
        <v>9</v>
      </c>
      <c r="AF1060">
        <v>32767</v>
      </c>
      <c r="AG1060">
        <v>0</v>
      </c>
      <c r="AH1060" t="s">
        <v>10</v>
      </c>
      <c r="AI1060">
        <v>-32767</v>
      </c>
      <c r="AJ1060">
        <v>0</v>
      </c>
      <c r="AK1060" t="s">
        <v>11</v>
      </c>
      <c r="AL1060">
        <v>93602.32</v>
      </c>
      <c r="AM1060">
        <v>98747354.657600001</v>
      </c>
    </row>
    <row r="1061" spans="1:39" x14ac:dyDescent="0.25">
      <c r="A1061" t="s">
        <v>139</v>
      </c>
      <c r="B1061">
        <v>20</v>
      </c>
      <c r="C1061">
        <v>500</v>
      </c>
      <c r="D1061" t="s">
        <v>0</v>
      </c>
      <c r="E1061">
        <v>0</v>
      </c>
      <c r="F1061">
        <v>0</v>
      </c>
      <c r="G1061" t="s">
        <v>1</v>
      </c>
      <c r="H1061">
        <v>811.61451799999998</v>
      </c>
      <c r="I1061">
        <v>244.226091</v>
      </c>
      <c r="J1061" t="s">
        <v>2</v>
      </c>
      <c r="K1061">
        <v>788.898188</v>
      </c>
      <c r="L1061">
        <v>243.54884200000001</v>
      </c>
      <c r="M1061" t="s">
        <v>3</v>
      </c>
      <c r="N1061">
        <v>289.030665</v>
      </c>
      <c r="O1061">
        <v>211.65455</v>
      </c>
      <c r="P1061" t="s">
        <v>4</v>
      </c>
      <c r="Q1061">
        <v>0</v>
      </c>
      <c r="R1061">
        <v>0</v>
      </c>
      <c r="S1061" t="s">
        <v>5</v>
      </c>
      <c r="T1061">
        <v>0</v>
      </c>
      <c r="U1061">
        <v>0</v>
      </c>
      <c r="V1061" t="s">
        <v>6</v>
      </c>
      <c r="W1061">
        <v>0</v>
      </c>
      <c r="X1061">
        <v>0</v>
      </c>
      <c r="Y1061" t="s">
        <v>7</v>
      </c>
      <c r="Z1061">
        <v>0</v>
      </c>
      <c r="AA1061">
        <v>0</v>
      </c>
      <c r="AB1061" t="s">
        <v>8</v>
      </c>
      <c r="AC1061">
        <v>0</v>
      </c>
      <c r="AD1061">
        <v>0</v>
      </c>
      <c r="AE1061" t="s">
        <v>9</v>
      </c>
      <c r="AF1061">
        <v>32767</v>
      </c>
      <c r="AG1061">
        <v>0</v>
      </c>
      <c r="AH1061" t="s">
        <v>10</v>
      </c>
      <c r="AI1061">
        <v>-32767</v>
      </c>
      <c r="AJ1061">
        <v>0</v>
      </c>
      <c r="AK1061" t="s">
        <v>11</v>
      </c>
      <c r="AL1061">
        <v>101458.9</v>
      </c>
      <c r="AM1061">
        <v>106454093.050001</v>
      </c>
    </row>
    <row r="1062" spans="1:39" x14ac:dyDescent="0.25">
      <c r="A1062" t="s">
        <v>140</v>
      </c>
      <c r="B1062">
        <v>1</v>
      </c>
      <c r="C1062">
        <v>25</v>
      </c>
      <c r="D1062" t="s">
        <v>0</v>
      </c>
      <c r="E1062">
        <v>0</v>
      </c>
      <c r="F1062">
        <v>0</v>
      </c>
      <c r="G1062" t="s">
        <v>1</v>
      </c>
      <c r="H1062">
        <v>33.389802000000003</v>
      </c>
      <c r="I1062">
        <v>1.3183E-2</v>
      </c>
      <c r="J1062" t="s">
        <v>2</v>
      </c>
      <c r="K1062">
        <v>31.840056000000001</v>
      </c>
      <c r="L1062">
        <v>1.44E-4</v>
      </c>
      <c r="M1062" t="s">
        <v>3</v>
      </c>
      <c r="N1062">
        <v>21.301535000000001</v>
      </c>
      <c r="O1062">
        <v>7.9999999999999996E-6</v>
      </c>
      <c r="P1062" t="s">
        <v>4</v>
      </c>
      <c r="Q1062">
        <v>0</v>
      </c>
      <c r="R1062">
        <v>0</v>
      </c>
      <c r="S1062" t="s">
        <v>5</v>
      </c>
      <c r="T1062">
        <v>0</v>
      </c>
      <c r="U1062">
        <v>0</v>
      </c>
      <c r="V1062" t="s">
        <v>6</v>
      </c>
      <c r="W1062">
        <v>0</v>
      </c>
      <c r="X1062">
        <v>0</v>
      </c>
      <c r="Y1062" t="s">
        <v>7</v>
      </c>
      <c r="Z1062">
        <v>0</v>
      </c>
      <c r="AA1062">
        <v>0</v>
      </c>
      <c r="AB1062" t="s">
        <v>8</v>
      </c>
      <c r="AC1062">
        <v>0</v>
      </c>
      <c r="AD1062">
        <v>0</v>
      </c>
      <c r="AE1062" t="s">
        <v>9</v>
      </c>
      <c r="AF1062">
        <v>32767</v>
      </c>
      <c r="AG1062">
        <v>0</v>
      </c>
      <c r="AH1062" t="s">
        <v>10</v>
      </c>
      <c r="AI1062">
        <v>-32767</v>
      </c>
      <c r="AJ1062">
        <v>0</v>
      </c>
      <c r="AK1062" t="s">
        <v>11</v>
      </c>
      <c r="AL1062">
        <v>0</v>
      </c>
      <c r="AM1062">
        <v>0</v>
      </c>
    </row>
    <row r="1063" spans="1:39" x14ac:dyDescent="0.25">
      <c r="A1063" t="s">
        <v>140</v>
      </c>
      <c r="B1063">
        <v>2</v>
      </c>
      <c r="C1063">
        <v>50</v>
      </c>
      <c r="D1063" t="s">
        <v>0</v>
      </c>
      <c r="E1063">
        <v>0</v>
      </c>
      <c r="F1063">
        <v>0</v>
      </c>
      <c r="G1063" t="s">
        <v>1</v>
      </c>
      <c r="H1063">
        <v>66.685720000000003</v>
      </c>
      <c r="I1063">
        <v>4.2143E-2</v>
      </c>
      <c r="J1063" t="s">
        <v>2</v>
      </c>
      <c r="K1063">
        <v>63.648494999999997</v>
      </c>
      <c r="L1063">
        <v>2.0799999999999999E-4</v>
      </c>
      <c r="M1063" t="s">
        <v>3</v>
      </c>
      <c r="N1063">
        <v>42.603149000000002</v>
      </c>
      <c r="O1063">
        <v>2.8E-5</v>
      </c>
      <c r="P1063" t="s">
        <v>4</v>
      </c>
      <c r="Q1063">
        <v>0</v>
      </c>
      <c r="R1063">
        <v>0</v>
      </c>
      <c r="S1063" t="s">
        <v>5</v>
      </c>
      <c r="T1063">
        <v>0</v>
      </c>
      <c r="U1063">
        <v>0</v>
      </c>
      <c r="V1063" t="s">
        <v>6</v>
      </c>
      <c r="W1063">
        <v>0</v>
      </c>
      <c r="X1063">
        <v>0</v>
      </c>
      <c r="Y1063" t="s">
        <v>7</v>
      </c>
      <c r="Z1063">
        <v>0</v>
      </c>
      <c r="AA1063">
        <v>0</v>
      </c>
      <c r="AB1063" t="s">
        <v>8</v>
      </c>
      <c r="AC1063">
        <v>0</v>
      </c>
      <c r="AD1063">
        <v>0</v>
      </c>
      <c r="AE1063" t="s">
        <v>9</v>
      </c>
      <c r="AF1063">
        <v>32767</v>
      </c>
      <c r="AG1063">
        <v>0</v>
      </c>
      <c r="AH1063" t="s">
        <v>10</v>
      </c>
      <c r="AI1063">
        <v>-32767</v>
      </c>
      <c r="AJ1063">
        <v>0</v>
      </c>
      <c r="AK1063" t="s">
        <v>11</v>
      </c>
      <c r="AL1063">
        <v>0</v>
      </c>
      <c r="AM1063">
        <v>0</v>
      </c>
    </row>
    <row r="1064" spans="1:39" x14ac:dyDescent="0.25">
      <c r="A1064" t="s">
        <v>140</v>
      </c>
      <c r="B1064">
        <v>3</v>
      </c>
      <c r="C1064">
        <v>75</v>
      </c>
      <c r="D1064" t="s">
        <v>0</v>
      </c>
      <c r="E1064">
        <v>0</v>
      </c>
      <c r="F1064">
        <v>0</v>
      </c>
      <c r="G1064" t="s">
        <v>1</v>
      </c>
      <c r="H1064">
        <v>99.935473000000002</v>
      </c>
      <c r="I1064">
        <v>7.0509000000000002E-2</v>
      </c>
      <c r="J1064" t="s">
        <v>2</v>
      </c>
      <c r="K1064">
        <v>95.461928999999998</v>
      </c>
      <c r="L1064">
        <v>2.5999999999999998E-4</v>
      </c>
      <c r="M1064" t="s">
        <v>3</v>
      </c>
      <c r="N1064">
        <v>63.904057999999999</v>
      </c>
      <c r="O1064">
        <v>6.0000000000000002E-5</v>
      </c>
      <c r="P1064" t="s">
        <v>4</v>
      </c>
      <c r="Q1064">
        <v>0</v>
      </c>
      <c r="R1064">
        <v>0</v>
      </c>
      <c r="S1064" t="s">
        <v>5</v>
      </c>
      <c r="T1064">
        <v>0</v>
      </c>
      <c r="U1064">
        <v>0</v>
      </c>
      <c r="V1064" t="s">
        <v>6</v>
      </c>
      <c r="W1064">
        <v>0</v>
      </c>
      <c r="X1064">
        <v>0</v>
      </c>
      <c r="Y1064" t="s">
        <v>7</v>
      </c>
      <c r="Z1064">
        <v>0</v>
      </c>
      <c r="AA1064">
        <v>0</v>
      </c>
      <c r="AB1064" t="s">
        <v>8</v>
      </c>
      <c r="AC1064">
        <v>0</v>
      </c>
      <c r="AD1064">
        <v>0</v>
      </c>
      <c r="AE1064" t="s">
        <v>9</v>
      </c>
      <c r="AF1064">
        <v>32767</v>
      </c>
      <c r="AG1064">
        <v>0</v>
      </c>
      <c r="AH1064" t="s">
        <v>10</v>
      </c>
      <c r="AI1064">
        <v>-32767</v>
      </c>
      <c r="AJ1064">
        <v>0</v>
      </c>
      <c r="AK1064" t="s">
        <v>11</v>
      </c>
      <c r="AL1064">
        <v>0</v>
      </c>
      <c r="AM1064">
        <v>0</v>
      </c>
    </row>
    <row r="1065" spans="1:39" x14ac:dyDescent="0.25">
      <c r="A1065" t="s">
        <v>140</v>
      </c>
      <c r="B1065">
        <v>4</v>
      </c>
      <c r="C1065">
        <v>100</v>
      </c>
      <c r="D1065" t="s">
        <v>0</v>
      </c>
      <c r="E1065">
        <v>0</v>
      </c>
      <c r="F1065">
        <v>0</v>
      </c>
      <c r="G1065" t="s">
        <v>1</v>
      </c>
      <c r="H1065">
        <v>133.165323</v>
      </c>
      <c r="I1065">
        <v>0.105558</v>
      </c>
      <c r="J1065" t="s">
        <v>2</v>
      </c>
      <c r="K1065">
        <v>127.27793800000001</v>
      </c>
      <c r="L1065">
        <v>3.6600000000000001E-4</v>
      </c>
      <c r="M1065" t="s">
        <v>3</v>
      </c>
      <c r="N1065">
        <v>85.205023999999995</v>
      </c>
      <c r="O1065">
        <v>1.01E-4</v>
      </c>
      <c r="P1065" t="s">
        <v>4</v>
      </c>
      <c r="Q1065">
        <v>0</v>
      </c>
      <c r="R1065">
        <v>0</v>
      </c>
      <c r="S1065" t="s">
        <v>5</v>
      </c>
      <c r="T1065">
        <v>0</v>
      </c>
      <c r="U1065">
        <v>0</v>
      </c>
      <c r="V1065" t="s">
        <v>6</v>
      </c>
      <c r="W1065">
        <v>0</v>
      </c>
      <c r="X1065">
        <v>0</v>
      </c>
      <c r="Y1065" t="s">
        <v>7</v>
      </c>
      <c r="Z1065">
        <v>0</v>
      </c>
      <c r="AA1065">
        <v>0</v>
      </c>
      <c r="AB1065" t="s">
        <v>8</v>
      </c>
      <c r="AC1065">
        <v>0</v>
      </c>
      <c r="AD1065">
        <v>0</v>
      </c>
      <c r="AE1065" t="s">
        <v>9</v>
      </c>
      <c r="AF1065">
        <v>32767</v>
      </c>
      <c r="AG1065">
        <v>0</v>
      </c>
      <c r="AH1065" t="s">
        <v>10</v>
      </c>
      <c r="AI1065">
        <v>-32767</v>
      </c>
      <c r="AJ1065">
        <v>0</v>
      </c>
      <c r="AK1065" t="s">
        <v>11</v>
      </c>
      <c r="AL1065">
        <v>0</v>
      </c>
      <c r="AM1065">
        <v>0</v>
      </c>
    </row>
    <row r="1066" spans="1:39" x14ac:dyDescent="0.25">
      <c r="A1066" t="s">
        <v>140</v>
      </c>
      <c r="B1066">
        <v>5</v>
      </c>
      <c r="C1066">
        <v>125</v>
      </c>
      <c r="D1066" t="s">
        <v>0</v>
      </c>
      <c r="E1066">
        <v>0</v>
      </c>
      <c r="F1066">
        <v>0</v>
      </c>
      <c r="G1066" t="s">
        <v>1</v>
      </c>
      <c r="H1066">
        <v>166.40862899999999</v>
      </c>
      <c r="I1066">
        <v>0.130583</v>
      </c>
      <c r="J1066" t="s">
        <v>2</v>
      </c>
      <c r="K1066">
        <v>159.09703300000001</v>
      </c>
      <c r="L1066">
        <v>4.0400000000000001E-4</v>
      </c>
      <c r="M1066" t="s">
        <v>3</v>
      </c>
      <c r="N1066">
        <v>106.506345</v>
      </c>
      <c r="O1066">
        <v>1.4100000000000001E-4</v>
      </c>
      <c r="P1066" t="s">
        <v>4</v>
      </c>
      <c r="Q1066">
        <v>0</v>
      </c>
      <c r="R1066">
        <v>0</v>
      </c>
      <c r="S1066" t="s">
        <v>5</v>
      </c>
      <c r="T1066">
        <v>0</v>
      </c>
      <c r="U1066">
        <v>0</v>
      </c>
      <c r="V1066" t="s">
        <v>6</v>
      </c>
      <c r="W1066">
        <v>0</v>
      </c>
      <c r="X1066">
        <v>0</v>
      </c>
      <c r="Y1066" t="s">
        <v>7</v>
      </c>
      <c r="Z1066">
        <v>0</v>
      </c>
      <c r="AA1066">
        <v>0</v>
      </c>
      <c r="AB1066" t="s">
        <v>8</v>
      </c>
      <c r="AC1066">
        <v>0</v>
      </c>
      <c r="AD1066">
        <v>0</v>
      </c>
      <c r="AE1066" t="s">
        <v>9</v>
      </c>
      <c r="AF1066">
        <v>32767</v>
      </c>
      <c r="AG1066">
        <v>0</v>
      </c>
      <c r="AH1066" t="s">
        <v>10</v>
      </c>
      <c r="AI1066">
        <v>-32767</v>
      </c>
      <c r="AJ1066">
        <v>0</v>
      </c>
      <c r="AK1066" t="s">
        <v>11</v>
      </c>
      <c r="AL1066">
        <v>0</v>
      </c>
      <c r="AM1066">
        <v>0</v>
      </c>
    </row>
    <row r="1067" spans="1:39" x14ac:dyDescent="0.25">
      <c r="A1067" t="s">
        <v>140</v>
      </c>
      <c r="B1067">
        <v>6</v>
      </c>
      <c r="C1067">
        <v>150</v>
      </c>
      <c r="D1067" t="s">
        <v>0</v>
      </c>
      <c r="E1067">
        <v>0</v>
      </c>
      <c r="F1067">
        <v>0</v>
      </c>
      <c r="G1067" t="s">
        <v>1</v>
      </c>
      <c r="H1067">
        <v>199.64567600000001</v>
      </c>
      <c r="I1067">
        <v>0.15990699999999999</v>
      </c>
      <c r="J1067" t="s">
        <v>2</v>
      </c>
      <c r="K1067">
        <v>190.917981</v>
      </c>
      <c r="L1067">
        <v>5.2899999999999996E-4</v>
      </c>
      <c r="M1067" t="s">
        <v>3</v>
      </c>
      <c r="N1067">
        <v>127.807597</v>
      </c>
      <c r="O1067">
        <v>1.9699999999999999E-4</v>
      </c>
      <c r="P1067" t="s">
        <v>4</v>
      </c>
      <c r="Q1067">
        <v>0</v>
      </c>
      <c r="R1067">
        <v>0</v>
      </c>
      <c r="S1067" t="s">
        <v>5</v>
      </c>
      <c r="T1067">
        <v>0</v>
      </c>
      <c r="U1067">
        <v>0</v>
      </c>
      <c r="V1067" t="s">
        <v>6</v>
      </c>
      <c r="W1067">
        <v>0</v>
      </c>
      <c r="X1067">
        <v>0</v>
      </c>
      <c r="Y1067" t="s">
        <v>7</v>
      </c>
      <c r="Z1067">
        <v>0</v>
      </c>
      <c r="AA1067">
        <v>0</v>
      </c>
      <c r="AB1067" t="s">
        <v>8</v>
      </c>
      <c r="AC1067">
        <v>0</v>
      </c>
      <c r="AD1067">
        <v>0</v>
      </c>
      <c r="AE1067" t="s">
        <v>9</v>
      </c>
      <c r="AF1067">
        <v>32767</v>
      </c>
      <c r="AG1067">
        <v>0</v>
      </c>
      <c r="AH1067" t="s">
        <v>10</v>
      </c>
      <c r="AI1067">
        <v>-32767</v>
      </c>
      <c r="AJ1067">
        <v>0</v>
      </c>
      <c r="AK1067" t="s">
        <v>11</v>
      </c>
      <c r="AL1067">
        <v>0</v>
      </c>
      <c r="AM1067">
        <v>0</v>
      </c>
    </row>
    <row r="1068" spans="1:39" x14ac:dyDescent="0.25">
      <c r="A1068" t="s">
        <v>140</v>
      </c>
      <c r="B1068">
        <v>7</v>
      </c>
      <c r="C1068">
        <v>175</v>
      </c>
      <c r="D1068" t="s">
        <v>0</v>
      </c>
      <c r="E1068">
        <v>0</v>
      </c>
      <c r="F1068">
        <v>0</v>
      </c>
      <c r="G1068" t="s">
        <v>1</v>
      </c>
      <c r="H1068">
        <v>232.85636299999999</v>
      </c>
      <c r="I1068">
        <v>0.17241699999999999</v>
      </c>
      <c r="J1068" t="s">
        <v>2</v>
      </c>
      <c r="K1068">
        <v>222.742245</v>
      </c>
      <c r="L1068">
        <v>7.2199999999999999E-4</v>
      </c>
      <c r="M1068" t="s">
        <v>3</v>
      </c>
      <c r="N1068">
        <v>149.108926</v>
      </c>
      <c r="O1068">
        <v>2.9700000000000001E-4</v>
      </c>
      <c r="P1068" t="s">
        <v>4</v>
      </c>
      <c r="Q1068">
        <v>0</v>
      </c>
      <c r="R1068">
        <v>0</v>
      </c>
      <c r="S1068" t="s">
        <v>5</v>
      </c>
      <c r="T1068">
        <v>0</v>
      </c>
      <c r="U1068">
        <v>0</v>
      </c>
      <c r="V1068" t="s">
        <v>6</v>
      </c>
      <c r="W1068">
        <v>0</v>
      </c>
      <c r="X1068">
        <v>0</v>
      </c>
      <c r="Y1068" t="s">
        <v>7</v>
      </c>
      <c r="Z1068">
        <v>0</v>
      </c>
      <c r="AA1068">
        <v>0</v>
      </c>
      <c r="AB1068" t="s">
        <v>8</v>
      </c>
      <c r="AC1068">
        <v>0</v>
      </c>
      <c r="AD1068">
        <v>0</v>
      </c>
      <c r="AE1068" t="s">
        <v>9</v>
      </c>
      <c r="AF1068">
        <v>32767</v>
      </c>
      <c r="AG1068">
        <v>0</v>
      </c>
      <c r="AH1068" t="s">
        <v>10</v>
      </c>
      <c r="AI1068">
        <v>-32767</v>
      </c>
      <c r="AJ1068">
        <v>0</v>
      </c>
      <c r="AK1068" t="s">
        <v>11</v>
      </c>
      <c r="AL1068">
        <v>0</v>
      </c>
      <c r="AM1068">
        <v>0</v>
      </c>
    </row>
    <row r="1069" spans="1:39" x14ac:dyDescent="0.25">
      <c r="A1069" t="s">
        <v>140</v>
      </c>
      <c r="B1069">
        <v>8</v>
      </c>
      <c r="C1069">
        <v>200</v>
      </c>
      <c r="D1069" t="s">
        <v>0</v>
      </c>
      <c r="E1069">
        <v>0</v>
      </c>
      <c r="F1069">
        <v>0</v>
      </c>
      <c r="G1069" t="s">
        <v>1</v>
      </c>
      <c r="H1069">
        <v>266.07965100000001</v>
      </c>
      <c r="I1069">
        <v>0.18961600000000001</v>
      </c>
      <c r="J1069" t="s">
        <v>2</v>
      </c>
      <c r="K1069">
        <v>254.569141</v>
      </c>
      <c r="L1069">
        <v>1.266E-3</v>
      </c>
      <c r="M1069" t="s">
        <v>3</v>
      </c>
      <c r="N1069">
        <v>170.410122</v>
      </c>
      <c r="O1069">
        <v>3.8000000000000002E-4</v>
      </c>
      <c r="P1069" t="s">
        <v>4</v>
      </c>
      <c r="Q1069">
        <v>0</v>
      </c>
      <c r="R1069">
        <v>0</v>
      </c>
      <c r="S1069" t="s">
        <v>5</v>
      </c>
      <c r="T1069">
        <v>0</v>
      </c>
      <c r="U1069">
        <v>0</v>
      </c>
      <c r="V1069" t="s">
        <v>6</v>
      </c>
      <c r="W1069">
        <v>0</v>
      </c>
      <c r="X1069">
        <v>0</v>
      </c>
      <c r="Y1069" t="s">
        <v>7</v>
      </c>
      <c r="Z1069">
        <v>0</v>
      </c>
      <c r="AA1069">
        <v>0</v>
      </c>
      <c r="AB1069" t="s">
        <v>8</v>
      </c>
      <c r="AC1069">
        <v>0</v>
      </c>
      <c r="AD1069">
        <v>0</v>
      </c>
      <c r="AE1069" t="s">
        <v>9</v>
      </c>
      <c r="AF1069">
        <v>32767</v>
      </c>
      <c r="AG1069">
        <v>0</v>
      </c>
      <c r="AH1069" t="s">
        <v>10</v>
      </c>
      <c r="AI1069">
        <v>-32767</v>
      </c>
      <c r="AJ1069">
        <v>0</v>
      </c>
      <c r="AK1069" t="s">
        <v>11</v>
      </c>
      <c r="AL1069">
        <v>0</v>
      </c>
      <c r="AM1069">
        <v>0</v>
      </c>
    </row>
    <row r="1070" spans="1:39" x14ac:dyDescent="0.25">
      <c r="A1070" t="s">
        <v>140</v>
      </c>
      <c r="B1070">
        <v>9</v>
      </c>
      <c r="C1070">
        <v>225</v>
      </c>
      <c r="D1070" t="s">
        <v>0</v>
      </c>
      <c r="E1070">
        <v>0</v>
      </c>
      <c r="F1070">
        <v>0</v>
      </c>
      <c r="G1070" t="s">
        <v>1</v>
      </c>
      <c r="H1070">
        <v>299.33421700000002</v>
      </c>
      <c r="I1070">
        <v>0.22381200000000001</v>
      </c>
      <c r="J1070" t="s">
        <v>2</v>
      </c>
      <c r="K1070">
        <v>286.39410700000002</v>
      </c>
      <c r="L1070">
        <v>1.4549999999999999E-3</v>
      </c>
      <c r="M1070" t="s">
        <v>3</v>
      </c>
      <c r="N1070">
        <v>191.71142499999999</v>
      </c>
      <c r="O1070">
        <v>4.5300000000000001E-4</v>
      </c>
      <c r="P1070" t="s">
        <v>4</v>
      </c>
      <c r="Q1070">
        <v>0</v>
      </c>
      <c r="R1070">
        <v>0</v>
      </c>
      <c r="S1070" t="s">
        <v>5</v>
      </c>
      <c r="T1070">
        <v>0</v>
      </c>
      <c r="U1070">
        <v>0</v>
      </c>
      <c r="V1070" t="s">
        <v>6</v>
      </c>
      <c r="W1070">
        <v>0</v>
      </c>
      <c r="X1070">
        <v>0</v>
      </c>
      <c r="Y1070" t="s">
        <v>7</v>
      </c>
      <c r="Z1070">
        <v>0</v>
      </c>
      <c r="AA1070">
        <v>0</v>
      </c>
      <c r="AB1070" t="s">
        <v>8</v>
      </c>
      <c r="AC1070">
        <v>0</v>
      </c>
      <c r="AD1070">
        <v>0</v>
      </c>
      <c r="AE1070" t="s">
        <v>9</v>
      </c>
      <c r="AF1070">
        <v>32767</v>
      </c>
      <c r="AG1070">
        <v>0</v>
      </c>
      <c r="AH1070" t="s">
        <v>10</v>
      </c>
      <c r="AI1070">
        <v>-32767</v>
      </c>
      <c r="AJ1070">
        <v>0</v>
      </c>
      <c r="AK1070" t="s">
        <v>11</v>
      </c>
      <c r="AL1070">
        <v>0</v>
      </c>
      <c r="AM1070">
        <v>0</v>
      </c>
    </row>
    <row r="1071" spans="1:39" x14ac:dyDescent="0.25">
      <c r="A1071" t="s">
        <v>140</v>
      </c>
      <c r="B1071">
        <v>10</v>
      </c>
      <c r="C1071">
        <v>250</v>
      </c>
      <c r="D1071" t="s">
        <v>0</v>
      </c>
      <c r="E1071">
        <v>0</v>
      </c>
      <c r="F1071">
        <v>0</v>
      </c>
      <c r="G1071" t="s">
        <v>1</v>
      </c>
      <c r="H1071">
        <v>332.58219200000002</v>
      </c>
      <c r="I1071">
        <v>0.25390299999999999</v>
      </c>
      <c r="J1071" t="s">
        <v>2</v>
      </c>
      <c r="K1071">
        <v>318.224513</v>
      </c>
      <c r="L1071">
        <v>1.8910000000000001E-3</v>
      </c>
      <c r="M1071" t="s">
        <v>3</v>
      </c>
      <c r="N1071">
        <v>213.01259999999999</v>
      </c>
      <c r="O1071">
        <v>5.5500000000000005E-4</v>
      </c>
      <c r="P1071" t="s">
        <v>4</v>
      </c>
      <c r="Q1071">
        <v>0</v>
      </c>
      <c r="R1071">
        <v>0</v>
      </c>
      <c r="S1071" t="s">
        <v>5</v>
      </c>
      <c r="T1071">
        <v>0</v>
      </c>
      <c r="U1071">
        <v>0</v>
      </c>
      <c r="V1071" t="s">
        <v>6</v>
      </c>
      <c r="W1071">
        <v>0</v>
      </c>
      <c r="X1071">
        <v>0</v>
      </c>
      <c r="Y1071" t="s">
        <v>7</v>
      </c>
      <c r="Z1071">
        <v>0</v>
      </c>
      <c r="AA1071">
        <v>0</v>
      </c>
      <c r="AB1071" t="s">
        <v>8</v>
      </c>
      <c r="AC1071">
        <v>0</v>
      </c>
      <c r="AD1071">
        <v>0</v>
      </c>
      <c r="AE1071" t="s">
        <v>9</v>
      </c>
      <c r="AF1071">
        <v>32767</v>
      </c>
      <c r="AG1071">
        <v>0</v>
      </c>
      <c r="AH1071" t="s">
        <v>10</v>
      </c>
      <c r="AI1071">
        <v>-32767</v>
      </c>
      <c r="AJ1071">
        <v>0</v>
      </c>
      <c r="AK1071" t="s">
        <v>11</v>
      </c>
      <c r="AL1071">
        <v>0</v>
      </c>
      <c r="AM1071">
        <v>0</v>
      </c>
    </row>
    <row r="1072" spans="1:39" x14ac:dyDescent="0.25">
      <c r="A1072" t="s">
        <v>140</v>
      </c>
      <c r="B1072">
        <v>11</v>
      </c>
      <c r="C1072">
        <v>275</v>
      </c>
      <c r="D1072" t="s">
        <v>0</v>
      </c>
      <c r="E1072">
        <v>0</v>
      </c>
      <c r="F1072">
        <v>0</v>
      </c>
      <c r="G1072" t="s">
        <v>1</v>
      </c>
      <c r="H1072">
        <v>365.81202400000001</v>
      </c>
      <c r="I1072">
        <v>0.275142</v>
      </c>
      <c r="J1072" t="s">
        <v>2</v>
      </c>
      <c r="K1072">
        <v>350.05371300000002</v>
      </c>
      <c r="L1072">
        <v>2.346E-3</v>
      </c>
      <c r="M1072" t="s">
        <v>3</v>
      </c>
      <c r="N1072">
        <v>234.31371999999999</v>
      </c>
      <c r="O1072">
        <v>6.7000000000000002E-4</v>
      </c>
      <c r="P1072" t="s">
        <v>4</v>
      </c>
      <c r="Q1072">
        <v>0</v>
      </c>
      <c r="R1072">
        <v>0</v>
      </c>
      <c r="S1072" t="s">
        <v>5</v>
      </c>
      <c r="T1072">
        <v>0</v>
      </c>
      <c r="U1072">
        <v>0</v>
      </c>
      <c r="V1072" t="s">
        <v>6</v>
      </c>
      <c r="W1072">
        <v>0</v>
      </c>
      <c r="X1072">
        <v>0</v>
      </c>
      <c r="Y1072" t="s">
        <v>7</v>
      </c>
      <c r="Z1072">
        <v>0</v>
      </c>
      <c r="AA1072">
        <v>0</v>
      </c>
      <c r="AB1072" t="s">
        <v>8</v>
      </c>
      <c r="AC1072">
        <v>0</v>
      </c>
      <c r="AD1072">
        <v>0</v>
      </c>
      <c r="AE1072" t="s">
        <v>9</v>
      </c>
      <c r="AF1072">
        <v>32767</v>
      </c>
      <c r="AG1072">
        <v>0</v>
      </c>
      <c r="AH1072" t="s">
        <v>10</v>
      </c>
      <c r="AI1072">
        <v>-32767</v>
      </c>
      <c r="AJ1072">
        <v>0</v>
      </c>
      <c r="AK1072" t="s">
        <v>11</v>
      </c>
      <c r="AL1072">
        <v>0</v>
      </c>
      <c r="AM1072">
        <v>0</v>
      </c>
    </row>
    <row r="1073" spans="1:39" x14ac:dyDescent="0.25">
      <c r="A1073" t="s">
        <v>140</v>
      </c>
      <c r="B1073">
        <v>12</v>
      </c>
      <c r="C1073">
        <v>300</v>
      </c>
      <c r="D1073" t="s">
        <v>0</v>
      </c>
      <c r="E1073">
        <v>0</v>
      </c>
      <c r="F1073">
        <v>0</v>
      </c>
      <c r="G1073" t="s">
        <v>1</v>
      </c>
      <c r="H1073">
        <v>399.05990200000002</v>
      </c>
      <c r="I1073">
        <v>0.286495</v>
      </c>
      <c r="J1073" t="s">
        <v>2</v>
      </c>
      <c r="K1073">
        <v>381.88392399999998</v>
      </c>
      <c r="L1073">
        <v>2.6640000000000001E-3</v>
      </c>
      <c r="M1073" t="s">
        <v>3</v>
      </c>
      <c r="N1073">
        <v>255.61500100000001</v>
      </c>
      <c r="O1073">
        <v>7.7399999999999995E-4</v>
      </c>
      <c r="P1073" t="s">
        <v>4</v>
      </c>
      <c r="Q1073">
        <v>0</v>
      </c>
      <c r="R1073">
        <v>0</v>
      </c>
      <c r="S1073" t="s">
        <v>5</v>
      </c>
      <c r="T1073">
        <v>0</v>
      </c>
      <c r="U1073">
        <v>0</v>
      </c>
      <c r="V1073" t="s">
        <v>6</v>
      </c>
      <c r="W1073">
        <v>0</v>
      </c>
      <c r="X1073">
        <v>0</v>
      </c>
      <c r="Y1073" t="s">
        <v>7</v>
      </c>
      <c r="Z1073">
        <v>0</v>
      </c>
      <c r="AA1073">
        <v>0</v>
      </c>
      <c r="AB1073" t="s">
        <v>8</v>
      </c>
      <c r="AC1073">
        <v>0</v>
      </c>
      <c r="AD1073">
        <v>0</v>
      </c>
      <c r="AE1073" t="s">
        <v>9</v>
      </c>
      <c r="AF1073">
        <v>32767</v>
      </c>
      <c r="AG1073">
        <v>0</v>
      </c>
      <c r="AH1073" t="s">
        <v>10</v>
      </c>
      <c r="AI1073">
        <v>-32767</v>
      </c>
      <c r="AJ1073">
        <v>0</v>
      </c>
      <c r="AK1073" t="s">
        <v>11</v>
      </c>
      <c r="AL1073">
        <v>0</v>
      </c>
      <c r="AM1073">
        <v>0</v>
      </c>
    </row>
    <row r="1074" spans="1:39" x14ac:dyDescent="0.25">
      <c r="A1074" t="s">
        <v>140</v>
      </c>
      <c r="B1074">
        <v>13</v>
      </c>
      <c r="C1074">
        <v>325</v>
      </c>
      <c r="D1074" t="s">
        <v>0</v>
      </c>
      <c r="E1074">
        <v>0</v>
      </c>
      <c r="F1074">
        <v>0</v>
      </c>
      <c r="G1074" t="s">
        <v>1</v>
      </c>
      <c r="H1074">
        <v>432.31633199999999</v>
      </c>
      <c r="I1074">
        <v>0.31401000000000001</v>
      </c>
      <c r="J1074" t="s">
        <v>2</v>
      </c>
      <c r="K1074">
        <v>413.71536300000002</v>
      </c>
      <c r="L1074">
        <v>3.107E-3</v>
      </c>
      <c r="M1074" t="s">
        <v>3</v>
      </c>
      <c r="N1074">
        <v>276.91486600000002</v>
      </c>
      <c r="O1074">
        <v>8.6300000000000005E-4</v>
      </c>
      <c r="P1074" t="s">
        <v>4</v>
      </c>
      <c r="Q1074">
        <v>0</v>
      </c>
      <c r="R1074">
        <v>0</v>
      </c>
      <c r="S1074" t="s">
        <v>5</v>
      </c>
      <c r="T1074">
        <v>0</v>
      </c>
      <c r="U1074">
        <v>0</v>
      </c>
      <c r="V1074" t="s">
        <v>6</v>
      </c>
      <c r="W1074">
        <v>0</v>
      </c>
      <c r="X1074">
        <v>0</v>
      </c>
      <c r="Y1074" t="s">
        <v>7</v>
      </c>
      <c r="Z1074">
        <v>0</v>
      </c>
      <c r="AA1074">
        <v>0</v>
      </c>
      <c r="AB1074" t="s">
        <v>8</v>
      </c>
      <c r="AC1074">
        <v>0</v>
      </c>
      <c r="AD1074">
        <v>0</v>
      </c>
      <c r="AE1074" t="s">
        <v>9</v>
      </c>
      <c r="AF1074">
        <v>32767</v>
      </c>
      <c r="AG1074">
        <v>0</v>
      </c>
      <c r="AH1074" t="s">
        <v>10</v>
      </c>
      <c r="AI1074">
        <v>-32767</v>
      </c>
      <c r="AJ1074">
        <v>0</v>
      </c>
      <c r="AK1074" t="s">
        <v>11</v>
      </c>
      <c r="AL1074">
        <v>0</v>
      </c>
      <c r="AM1074">
        <v>0</v>
      </c>
    </row>
    <row r="1075" spans="1:39" x14ac:dyDescent="0.25">
      <c r="A1075" t="s">
        <v>140</v>
      </c>
      <c r="B1075">
        <v>14</v>
      </c>
      <c r="C1075">
        <v>350</v>
      </c>
      <c r="D1075" t="s">
        <v>0</v>
      </c>
      <c r="E1075">
        <v>0</v>
      </c>
      <c r="F1075">
        <v>0</v>
      </c>
      <c r="G1075" t="s">
        <v>1</v>
      </c>
      <c r="H1075">
        <v>465.57860499999998</v>
      </c>
      <c r="I1075">
        <v>0.37085600000000002</v>
      </c>
      <c r="J1075" t="s">
        <v>2</v>
      </c>
      <c r="K1075">
        <v>445.54561799999999</v>
      </c>
      <c r="L1075">
        <v>3.3570000000000002E-3</v>
      </c>
      <c r="M1075" t="s">
        <v>3</v>
      </c>
      <c r="N1075">
        <v>298.215081</v>
      </c>
      <c r="O1075">
        <v>9.3599999999999998E-4</v>
      </c>
      <c r="P1075" t="s">
        <v>4</v>
      </c>
      <c r="Q1075">
        <v>0</v>
      </c>
      <c r="R1075">
        <v>0</v>
      </c>
      <c r="S1075" t="s">
        <v>5</v>
      </c>
      <c r="T1075">
        <v>0</v>
      </c>
      <c r="U1075">
        <v>0</v>
      </c>
      <c r="V1075" t="s">
        <v>6</v>
      </c>
      <c r="W1075">
        <v>0</v>
      </c>
      <c r="X1075">
        <v>0</v>
      </c>
      <c r="Y1075" t="s">
        <v>7</v>
      </c>
      <c r="Z1075">
        <v>0</v>
      </c>
      <c r="AA1075">
        <v>0</v>
      </c>
      <c r="AB1075" t="s">
        <v>8</v>
      </c>
      <c r="AC1075">
        <v>0</v>
      </c>
      <c r="AD1075">
        <v>0</v>
      </c>
      <c r="AE1075" t="s">
        <v>9</v>
      </c>
      <c r="AF1075">
        <v>32767</v>
      </c>
      <c r="AG1075">
        <v>0</v>
      </c>
      <c r="AH1075" t="s">
        <v>10</v>
      </c>
      <c r="AI1075">
        <v>-32767</v>
      </c>
      <c r="AJ1075">
        <v>0</v>
      </c>
      <c r="AK1075" t="s">
        <v>11</v>
      </c>
      <c r="AL1075">
        <v>0</v>
      </c>
      <c r="AM1075">
        <v>0</v>
      </c>
    </row>
    <row r="1076" spans="1:39" x14ac:dyDescent="0.25">
      <c r="A1076" t="s">
        <v>140</v>
      </c>
      <c r="B1076">
        <v>15</v>
      </c>
      <c r="C1076">
        <v>375</v>
      </c>
      <c r="D1076" t="s">
        <v>0</v>
      </c>
      <c r="E1076">
        <v>0</v>
      </c>
      <c r="F1076">
        <v>0</v>
      </c>
      <c r="G1076" t="s">
        <v>1</v>
      </c>
      <c r="H1076">
        <v>498.83303599999999</v>
      </c>
      <c r="I1076">
        <v>0.41676999999999997</v>
      </c>
      <c r="J1076" t="s">
        <v>2</v>
      </c>
      <c r="K1076">
        <v>477.37946299999999</v>
      </c>
      <c r="L1076">
        <v>3.6900000000000001E-3</v>
      </c>
      <c r="M1076" t="s">
        <v>3</v>
      </c>
      <c r="N1076">
        <v>319.515175</v>
      </c>
      <c r="O1076">
        <v>1.0499999999999999E-3</v>
      </c>
      <c r="P1076" t="s">
        <v>4</v>
      </c>
      <c r="Q1076">
        <v>0</v>
      </c>
      <c r="R1076">
        <v>0</v>
      </c>
      <c r="S1076" t="s">
        <v>5</v>
      </c>
      <c r="T1076">
        <v>0</v>
      </c>
      <c r="U1076">
        <v>0</v>
      </c>
      <c r="V1076" t="s">
        <v>6</v>
      </c>
      <c r="W1076">
        <v>0</v>
      </c>
      <c r="X1076">
        <v>0</v>
      </c>
      <c r="Y1076" t="s">
        <v>7</v>
      </c>
      <c r="Z1076">
        <v>0</v>
      </c>
      <c r="AA1076">
        <v>0</v>
      </c>
      <c r="AB1076" t="s">
        <v>8</v>
      </c>
      <c r="AC1076">
        <v>0</v>
      </c>
      <c r="AD1076">
        <v>0</v>
      </c>
      <c r="AE1076" t="s">
        <v>9</v>
      </c>
      <c r="AF1076">
        <v>32767</v>
      </c>
      <c r="AG1076">
        <v>0</v>
      </c>
      <c r="AH1076" t="s">
        <v>10</v>
      </c>
      <c r="AI1076">
        <v>-32767</v>
      </c>
      <c r="AJ1076">
        <v>0</v>
      </c>
      <c r="AK1076" t="s">
        <v>11</v>
      </c>
      <c r="AL1076">
        <v>0</v>
      </c>
      <c r="AM1076">
        <v>0</v>
      </c>
    </row>
    <row r="1077" spans="1:39" x14ac:dyDescent="0.25">
      <c r="A1077" t="s">
        <v>140</v>
      </c>
      <c r="B1077">
        <v>16</v>
      </c>
      <c r="C1077">
        <v>400</v>
      </c>
      <c r="D1077" t="s">
        <v>0</v>
      </c>
      <c r="E1077">
        <v>0</v>
      </c>
      <c r="F1077">
        <v>0</v>
      </c>
      <c r="G1077" t="s">
        <v>1</v>
      </c>
      <c r="H1077">
        <v>532.05568700000003</v>
      </c>
      <c r="I1077">
        <v>0.44936100000000001</v>
      </c>
      <c r="J1077" t="s">
        <v>2</v>
      </c>
      <c r="K1077">
        <v>509.21384</v>
      </c>
      <c r="L1077">
        <v>4.1390000000000003E-3</v>
      </c>
      <c r="M1077" t="s">
        <v>3</v>
      </c>
      <c r="N1077">
        <v>340.81543499999998</v>
      </c>
      <c r="O1077">
        <v>1.1590000000000001E-3</v>
      </c>
      <c r="P1077" t="s">
        <v>4</v>
      </c>
      <c r="Q1077">
        <v>0</v>
      </c>
      <c r="R1077">
        <v>0</v>
      </c>
      <c r="S1077" t="s">
        <v>5</v>
      </c>
      <c r="T1077">
        <v>0</v>
      </c>
      <c r="U1077">
        <v>0</v>
      </c>
      <c r="V1077" t="s">
        <v>6</v>
      </c>
      <c r="W1077">
        <v>0</v>
      </c>
      <c r="X1077">
        <v>0</v>
      </c>
      <c r="Y1077" t="s">
        <v>7</v>
      </c>
      <c r="Z1077">
        <v>0</v>
      </c>
      <c r="AA1077">
        <v>0</v>
      </c>
      <c r="AB1077" t="s">
        <v>8</v>
      </c>
      <c r="AC1077">
        <v>0</v>
      </c>
      <c r="AD1077">
        <v>0</v>
      </c>
      <c r="AE1077" t="s">
        <v>9</v>
      </c>
      <c r="AF1077">
        <v>32767</v>
      </c>
      <c r="AG1077">
        <v>0</v>
      </c>
      <c r="AH1077" t="s">
        <v>10</v>
      </c>
      <c r="AI1077">
        <v>-32767</v>
      </c>
      <c r="AJ1077">
        <v>0</v>
      </c>
      <c r="AK1077" t="s">
        <v>11</v>
      </c>
      <c r="AL1077">
        <v>0</v>
      </c>
      <c r="AM1077">
        <v>0</v>
      </c>
    </row>
    <row r="1078" spans="1:39" x14ac:dyDescent="0.25">
      <c r="A1078" t="s">
        <v>140</v>
      </c>
      <c r="B1078">
        <v>17</v>
      </c>
      <c r="C1078">
        <v>425</v>
      </c>
      <c r="D1078" t="s">
        <v>0</v>
      </c>
      <c r="E1078">
        <v>0</v>
      </c>
      <c r="F1078">
        <v>0</v>
      </c>
      <c r="G1078" t="s">
        <v>1</v>
      </c>
      <c r="H1078">
        <v>565.29331200000001</v>
      </c>
      <c r="I1078">
        <v>0.51111300000000004</v>
      </c>
      <c r="J1078" t="s">
        <v>2</v>
      </c>
      <c r="K1078">
        <v>541.049486</v>
      </c>
      <c r="L1078">
        <v>4.6550000000000003E-3</v>
      </c>
      <c r="M1078" t="s">
        <v>3</v>
      </c>
      <c r="N1078">
        <v>362.11608000000001</v>
      </c>
      <c r="O1078">
        <v>1.2800000000000001E-3</v>
      </c>
      <c r="P1078" t="s">
        <v>4</v>
      </c>
      <c r="Q1078">
        <v>0</v>
      </c>
      <c r="R1078">
        <v>0</v>
      </c>
      <c r="S1078" t="s">
        <v>5</v>
      </c>
      <c r="T1078">
        <v>0</v>
      </c>
      <c r="U1078">
        <v>0</v>
      </c>
      <c r="V1078" t="s">
        <v>6</v>
      </c>
      <c r="W1078">
        <v>0</v>
      </c>
      <c r="X1078">
        <v>0</v>
      </c>
      <c r="Y1078" t="s">
        <v>7</v>
      </c>
      <c r="Z1078">
        <v>0</v>
      </c>
      <c r="AA1078">
        <v>0</v>
      </c>
      <c r="AB1078" t="s">
        <v>8</v>
      </c>
      <c r="AC1078">
        <v>0</v>
      </c>
      <c r="AD1078">
        <v>0</v>
      </c>
      <c r="AE1078" t="s">
        <v>9</v>
      </c>
      <c r="AF1078">
        <v>32767</v>
      </c>
      <c r="AG1078">
        <v>0</v>
      </c>
      <c r="AH1078" t="s">
        <v>10</v>
      </c>
      <c r="AI1078">
        <v>-32767</v>
      </c>
      <c r="AJ1078">
        <v>0</v>
      </c>
      <c r="AK1078" t="s">
        <v>11</v>
      </c>
      <c r="AL1078">
        <v>0</v>
      </c>
      <c r="AM1078">
        <v>0</v>
      </c>
    </row>
    <row r="1079" spans="1:39" x14ac:dyDescent="0.25">
      <c r="A1079" t="s">
        <v>140</v>
      </c>
      <c r="B1079">
        <v>18</v>
      </c>
      <c r="C1079">
        <v>450</v>
      </c>
      <c r="D1079" t="s">
        <v>0</v>
      </c>
      <c r="E1079">
        <v>0</v>
      </c>
      <c r="F1079">
        <v>0</v>
      </c>
      <c r="G1079" t="s">
        <v>1</v>
      </c>
      <c r="H1079">
        <v>598.54305999999997</v>
      </c>
      <c r="I1079">
        <v>0.61558800000000002</v>
      </c>
      <c r="J1079" t="s">
        <v>2</v>
      </c>
      <c r="K1079">
        <v>572.88562100000001</v>
      </c>
      <c r="L1079">
        <v>5.1009999999999996E-3</v>
      </c>
      <c r="M1079" t="s">
        <v>3</v>
      </c>
      <c r="N1079">
        <v>383.41616599999998</v>
      </c>
      <c r="O1079">
        <v>1.488E-3</v>
      </c>
      <c r="P1079" t="s">
        <v>4</v>
      </c>
      <c r="Q1079">
        <v>0</v>
      </c>
      <c r="R1079">
        <v>0</v>
      </c>
      <c r="S1079" t="s">
        <v>5</v>
      </c>
      <c r="T1079">
        <v>0</v>
      </c>
      <c r="U1079">
        <v>0</v>
      </c>
      <c r="V1079" t="s">
        <v>6</v>
      </c>
      <c r="W1079">
        <v>0</v>
      </c>
      <c r="X1079">
        <v>0</v>
      </c>
      <c r="Y1079" t="s">
        <v>7</v>
      </c>
      <c r="Z1079">
        <v>0</v>
      </c>
      <c r="AA1079">
        <v>0</v>
      </c>
      <c r="AB1079" t="s">
        <v>8</v>
      </c>
      <c r="AC1079">
        <v>0</v>
      </c>
      <c r="AD1079">
        <v>0</v>
      </c>
      <c r="AE1079" t="s">
        <v>9</v>
      </c>
      <c r="AF1079">
        <v>32767</v>
      </c>
      <c r="AG1079">
        <v>0</v>
      </c>
      <c r="AH1079" t="s">
        <v>10</v>
      </c>
      <c r="AI1079">
        <v>-32767</v>
      </c>
      <c r="AJ1079">
        <v>0</v>
      </c>
      <c r="AK1079" t="s">
        <v>11</v>
      </c>
      <c r="AL1079">
        <v>0</v>
      </c>
      <c r="AM1079">
        <v>0</v>
      </c>
    </row>
    <row r="1080" spans="1:39" x14ac:dyDescent="0.25">
      <c r="A1080" t="s">
        <v>140</v>
      </c>
      <c r="B1080">
        <v>19</v>
      </c>
      <c r="C1080">
        <v>475</v>
      </c>
      <c r="D1080" t="s">
        <v>0</v>
      </c>
      <c r="E1080">
        <v>0</v>
      </c>
      <c r="F1080">
        <v>0</v>
      </c>
      <c r="G1080" t="s">
        <v>1</v>
      </c>
      <c r="H1080">
        <v>631.78095099999996</v>
      </c>
      <c r="I1080">
        <v>0.67396299999999998</v>
      </c>
      <c r="J1080" t="s">
        <v>2</v>
      </c>
      <c r="K1080">
        <v>604.724333</v>
      </c>
      <c r="L1080">
        <v>5.4910000000000002E-3</v>
      </c>
      <c r="M1080" t="s">
        <v>3</v>
      </c>
      <c r="N1080">
        <v>404.71614199999999</v>
      </c>
      <c r="O1080">
        <v>1.6440000000000001E-3</v>
      </c>
      <c r="P1080" t="s">
        <v>4</v>
      </c>
      <c r="Q1080">
        <v>0</v>
      </c>
      <c r="R1080">
        <v>0</v>
      </c>
      <c r="S1080" t="s">
        <v>5</v>
      </c>
      <c r="T1080">
        <v>0</v>
      </c>
      <c r="U1080">
        <v>0</v>
      </c>
      <c r="V1080" t="s">
        <v>6</v>
      </c>
      <c r="W1080">
        <v>0</v>
      </c>
      <c r="X1080">
        <v>0</v>
      </c>
      <c r="Y1080" t="s">
        <v>7</v>
      </c>
      <c r="Z1080">
        <v>0</v>
      </c>
      <c r="AA1080">
        <v>0</v>
      </c>
      <c r="AB1080" t="s">
        <v>8</v>
      </c>
      <c r="AC1080">
        <v>0</v>
      </c>
      <c r="AD1080">
        <v>0</v>
      </c>
      <c r="AE1080" t="s">
        <v>9</v>
      </c>
      <c r="AF1080">
        <v>32767</v>
      </c>
      <c r="AG1080">
        <v>0</v>
      </c>
      <c r="AH1080" t="s">
        <v>10</v>
      </c>
      <c r="AI1080">
        <v>-32767</v>
      </c>
      <c r="AJ1080">
        <v>0</v>
      </c>
      <c r="AK1080" t="s">
        <v>11</v>
      </c>
      <c r="AL1080">
        <v>0</v>
      </c>
      <c r="AM1080">
        <v>0</v>
      </c>
    </row>
    <row r="1081" spans="1:39" x14ac:dyDescent="0.25">
      <c r="A1081" t="s">
        <v>140</v>
      </c>
      <c r="B1081">
        <v>20</v>
      </c>
      <c r="C1081">
        <v>500</v>
      </c>
      <c r="D1081" t="s">
        <v>0</v>
      </c>
      <c r="E1081">
        <v>0</v>
      </c>
      <c r="F1081">
        <v>0</v>
      </c>
      <c r="G1081" t="s">
        <v>1</v>
      </c>
      <c r="H1081">
        <v>665.01321900000005</v>
      </c>
      <c r="I1081">
        <v>0.70832600000000001</v>
      </c>
      <c r="J1081" t="s">
        <v>2</v>
      </c>
      <c r="K1081">
        <v>636.56482700000004</v>
      </c>
      <c r="L1081">
        <v>6.0629999999999998E-3</v>
      </c>
      <c r="M1081" t="s">
        <v>3</v>
      </c>
      <c r="N1081">
        <v>426.01760999999999</v>
      </c>
      <c r="O1081">
        <v>1.8240000000000001E-3</v>
      </c>
      <c r="P1081" t="s">
        <v>4</v>
      </c>
      <c r="Q1081">
        <v>0</v>
      </c>
      <c r="R1081">
        <v>0</v>
      </c>
      <c r="S1081" t="s">
        <v>5</v>
      </c>
      <c r="T1081">
        <v>0</v>
      </c>
      <c r="U1081">
        <v>0</v>
      </c>
      <c r="V1081" t="s">
        <v>6</v>
      </c>
      <c r="W1081">
        <v>0</v>
      </c>
      <c r="X1081">
        <v>0</v>
      </c>
      <c r="Y1081" t="s">
        <v>7</v>
      </c>
      <c r="Z1081">
        <v>0</v>
      </c>
      <c r="AA1081">
        <v>0</v>
      </c>
      <c r="AB1081" t="s">
        <v>8</v>
      </c>
      <c r="AC1081">
        <v>0</v>
      </c>
      <c r="AD1081">
        <v>0</v>
      </c>
      <c r="AE1081" t="s">
        <v>9</v>
      </c>
      <c r="AF1081">
        <v>32767</v>
      </c>
      <c r="AG1081">
        <v>0</v>
      </c>
      <c r="AH1081" t="s">
        <v>10</v>
      </c>
      <c r="AI1081">
        <v>-32767</v>
      </c>
      <c r="AJ1081">
        <v>0</v>
      </c>
      <c r="AK1081" t="s">
        <v>11</v>
      </c>
      <c r="AL1081">
        <v>0</v>
      </c>
      <c r="AM1081">
        <v>0</v>
      </c>
    </row>
    <row r="1082" spans="1:39" x14ac:dyDescent="0.25">
      <c r="A1082" t="s">
        <v>141</v>
      </c>
      <c r="B1082">
        <v>1</v>
      </c>
      <c r="C1082">
        <v>25</v>
      </c>
      <c r="D1082" t="s">
        <v>0</v>
      </c>
      <c r="E1082">
        <v>0</v>
      </c>
      <c r="F1082">
        <v>0</v>
      </c>
      <c r="G1082" t="s">
        <v>1</v>
      </c>
      <c r="H1082">
        <v>43.140284999999999</v>
      </c>
      <c r="I1082">
        <v>0.44842900000000002</v>
      </c>
      <c r="J1082" t="s">
        <v>2</v>
      </c>
      <c r="K1082">
        <v>41.931291000000002</v>
      </c>
      <c r="L1082">
        <v>0.39629599999999998</v>
      </c>
      <c r="M1082" t="s">
        <v>3</v>
      </c>
      <c r="N1082">
        <v>21.400639999999999</v>
      </c>
      <c r="O1082">
        <v>5.3160000000000004E-3</v>
      </c>
      <c r="P1082" t="s">
        <v>4</v>
      </c>
      <c r="Q1082">
        <v>0</v>
      </c>
      <c r="R1082">
        <v>0</v>
      </c>
      <c r="S1082" t="s">
        <v>5</v>
      </c>
      <c r="T1082">
        <v>0</v>
      </c>
      <c r="U1082">
        <v>0</v>
      </c>
      <c r="V1082" t="s">
        <v>6</v>
      </c>
      <c r="W1082">
        <v>0</v>
      </c>
      <c r="X1082">
        <v>0</v>
      </c>
      <c r="Y1082" t="s">
        <v>7</v>
      </c>
      <c r="Z1082">
        <v>0</v>
      </c>
      <c r="AA1082">
        <v>0</v>
      </c>
      <c r="AB1082" t="s">
        <v>8</v>
      </c>
      <c r="AC1082">
        <v>0</v>
      </c>
      <c r="AD1082">
        <v>0</v>
      </c>
      <c r="AE1082" t="s">
        <v>9</v>
      </c>
      <c r="AF1082">
        <v>32767</v>
      </c>
      <c r="AG1082">
        <v>0</v>
      </c>
      <c r="AH1082" t="s">
        <v>10</v>
      </c>
      <c r="AI1082">
        <v>-32767</v>
      </c>
      <c r="AJ1082">
        <v>0</v>
      </c>
      <c r="AK1082" t="s">
        <v>11</v>
      </c>
      <c r="AL1082">
        <v>0</v>
      </c>
      <c r="AM1082">
        <v>0</v>
      </c>
    </row>
    <row r="1083" spans="1:39" x14ac:dyDescent="0.25">
      <c r="A1083" t="s">
        <v>141</v>
      </c>
      <c r="B1083">
        <v>2</v>
      </c>
      <c r="C1083">
        <v>50</v>
      </c>
      <c r="D1083" t="s">
        <v>0</v>
      </c>
      <c r="E1083">
        <v>0</v>
      </c>
      <c r="F1083">
        <v>0</v>
      </c>
      <c r="G1083" t="s">
        <v>1</v>
      </c>
      <c r="H1083">
        <v>86.605743000000004</v>
      </c>
      <c r="I1083">
        <v>0.95300200000000002</v>
      </c>
      <c r="J1083" t="s">
        <v>2</v>
      </c>
      <c r="K1083">
        <v>84.151608999999993</v>
      </c>
      <c r="L1083">
        <v>0.92107499999999998</v>
      </c>
      <c r="M1083" t="s">
        <v>3</v>
      </c>
      <c r="N1083">
        <v>42.800745999999997</v>
      </c>
      <c r="O1083">
        <v>2.1302999999999999E-2</v>
      </c>
      <c r="P1083" t="s">
        <v>4</v>
      </c>
      <c r="Q1083">
        <v>0</v>
      </c>
      <c r="R1083">
        <v>0</v>
      </c>
      <c r="S1083" t="s">
        <v>5</v>
      </c>
      <c r="T1083">
        <v>0</v>
      </c>
      <c r="U1083">
        <v>0</v>
      </c>
      <c r="V1083" t="s">
        <v>6</v>
      </c>
      <c r="W1083">
        <v>0</v>
      </c>
      <c r="X1083">
        <v>0</v>
      </c>
      <c r="Y1083" t="s">
        <v>7</v>
      </c>
      <c r="Z1083">
        <v>0</v>
      </c>
      <c r="AA1083">
        <v>0</v>
      </c>
      <c r="AB1083" t="s">
        <v>8</v>
      </c>
      <c r="AC1083">
        <v>0</v>
      </c>
      <c r="AD1083">
        <v>0</v>
      </c>
      <c r="AE1083" t="s">
        <v>9</v>
      </c>
      <c r="AF1083">
        <v>32767</v>
      </c>
      <c r="AG1083">
        <v>0</v>
      </c>
      <c r="AH1083" t="s">
        <v>10</v>
      </c>
      <c r="AI1083">
        <v>-32767</v>
      </c>
      <c r="AJ1083">
        <v>0</v>
      </c>
      <c r="AK1083" t="s">
        <v>11</v>
      </c>
      <c r="AL1083">
        <v>0</v>
      </c>
      <c r="AM1083">
        <v>0</v>
      </c>
    </row>
    <row r="1084" spans="1:39" x14ac:dyDescent="0.25">
      <c r="A1084" t="s">
        <v>141</v>
      </c>
      <c r="B1084">
        <v>3</v>
      </c>
      <c r="C1084">
        <v>75</v>
      </c>
      <c r="D1084" t="s">
        <v>0</v>
      </c>
      <c r="E1084">
        <v>0</v>
      </c>
      <c r="F1084">
        <v>0</v>
      </c>
      <c r="G1084" t="s">
        <v>1</v>
      </c>
      <c r="H1084">
        <v>130.21686500000001</v>
      </c>
      <c r="I1084">
        <v>1.2969299999999999</v>
      </c>
      <c r="J1084" t="s">
        <v>2</v>
      </c>
      <c r="K1084">
        <v>126.55936699999999</v>
      </c>
      <c r="L1084">
        <v>1.453916</v>
      </c>
      <c r="M1084" t="s">
        <v>3</v>
      </c>
      <c r="N1084">
        <v>64.203394000000003</v>
      </c>
      <c r="O1084">
        <v>4.6739999999999997E-2</v>
      </c>
      <c r="P1084" t="s">
        <v>4</v>
      </c>
      <c r="Q1084">
        <v>0</v>
      </c>
      <c r="R1084">
        <v>0</v>
      </c>
      <c r="S1084" t="s">
        <v>5</v>
      </c>
      <c r="T1084">
        <v>0</v>
      </c>
      <c r="U1084">
        <v>0</v>
      </c>
      <c r="V1084" t="s">
        <v>6</v>
      </c>
      <c r="W1084">
        <v>0</v>
      </c>
      <c r="X1084">
        <v>0</v>
      </c>
      <c r="Y1084" t="s">
        <v>7</v>
      </c>
      <c r="Z1084">
        <v>0</v>
      </c>
      <c r="AA1084">
        <v>0</v>
      </c>
      <c r="AB1084" t="s">
        <v>8</v>
      </c>
      <c r="AC1084">
        <v>0</v>
      </c>
      <c r="AD1084">
        <v>0</v>
      </c>
      <c r="AE1084" t="s">
        <v>9</v>
      </c>
      <c r="AF1084">
        <v>32767</v>
      </c>
      <c r="AG1084">
        <v>0</v>
      </c>
      <c r="AH1084" t="s">
        <v>10</v>
      </c>
      <c r="AI1084">
        <v>-32767</v>
      </c>
      <c r="AJ1084">
        <v>0</v>
      </c>
      <c r="AK1084" t="s">
        <v>11</v>
      </c>
      <c r="AL1084">
        <v>0</v>
      </c>
      <c r="AM1084">
        <v>0</v>
      </c>
    </row>
    <row r="1085" spans="1:39" x14ac:dyDescent="0.25">
      <c r="A1085" t="s">
        <v>141</v>
      </c>
      <c r="B1085">
        <v>4</v>
      </c>
      <c r="C1085">
        <v>100</v>
      </c>
      <c r="D1085" t="s">
        <v>0</v>
      </c>
      <c r="E1085">
        <v>0</v>
      </c>
      <c r="F1085">
        <v>0</v>
      </c>
      <c r="G1085" t="s">
        <v>1</v>
      </c>
      <c r="H1085">
        <v>173.76521299999999</v>
      </c>
      <c r="I1085">
        <v>1.619327</v>
      </c>
      <c r="J1085" t="s">
        <v>2</v>
      </c>
      <c r="K1085">
        <v>168.94919400000001</v>
      </c>
      <c r="L1085">
        <v>1.9487129999999999</v>
      </c>
      <c r="M1085" t="s">
        <v>3</v>
      </c>
      <c r="N1085">
        <v>85.606476999999998</v>
      </c>
      <c r="O1085">
        <v>8.2563999999999999E-2</v>
      </c>
      <c r="P1085" t="s">
        <v>4</v>
      </c>
      <c r="Q1085">
        <v>0</v>
      </c>
      <c r="R1085">
        <v>0</v>
      </c>
      <c r="S1085" t="s">
        <v>5</v>
      </c>
      <c r="T1085">
        <v>0</v>
      </c>
      <c r="U1085">
        <v>0</v>
      </c>
      <c r="V1085" t="s">
        <v>6</v>
      </c>
      <c r="W1085">
        <v>0</v>
      </c>
      <c r="X1085">
        <v>0</v>
      </c>
      <c r="Y1085" t="s">
        <v>7</v>
      </c>
      <c r="Z1085">
        <v>0</v>
      </c>
      <c r="AA1085">
        <v>0</v>
      </c>
      <c r="AB1085" t="s">
        <v>8</v>
      </c>
      <c r="AC1085">
        <v>0</v>
      </c>
      <c r="AD1085">
        <v>0</v>
      </c>
      <c r="AE1085" t="s">
        <v>9</v>
      </c>
      <c r="AF1085">
        <v>32767</v>
      </c>
      <c r="AG1085">
        <v>0</v>
      </c>
      <c r="AH1085" t="s">
        <v>10</v>
      </c>
      <c r="AI1085">
        <v>-32767</v>
      </c>
      <c r="AJ1085">
        <v>0</v>
      </c>
      <c r="AK1085" t="s">
        <v>11</v>
      </c>
      <c r="AL1085">
        <v>0</v>
      </c>
      <c r="AM1085">
        <v>0</v>
      </c>
    </row>
    <row r="1086" spans="1:39" x14ac:dyDescent="0.25">
      <c r="A1086" t="s">
        <v>141</v>
      </c>
      <c r="B1086">
        <v>5</v>
      </c>
      <c r="C1086">
        <v>125</v>
      </c>
      <c r="D1086" t="s">
        <v>0</v>
      </c>
      <c r="E1086">
        <v>0</v>
      </c>
      <c r="F1086">
        <v>0</v>
      </c>
      <c r="G1086" t="s">
        <v>1</v>
      </c>
      <c r="H1086">
        <v>217.15034</v>
      </c>
      <c r="I1086">
        <v>2.5581330000000002</v>
      </c>
      <c r="J1086" t="s">
        <v>2</v>
      </c>
      <c r="K1086">
        <v>211.16912099999999</v>
      </c>
      <c r="L1086">
        <v>2.8795769999999998</v>
      </c>
      <c r="M1086" t="s">
        <v>3</v>
      </c>
      <c r="N1086">
        <v>107.01018000000001</v>
      </c>
      <c r="O1086">
        <v>0.128329</v>
      </c>
      <c r="P1086" t="s">
        <v>4</v>
      </c>
      <c r="Q1086">
        <v>0</v>
      </c>
      <c r="R1086">
        <v>0</v>
      </c>
      <c r="S1086" t="s">
        <v>5</v>
      </c>
      <c r="T1086">
        <v>0</v>
      </c>
      <c r="U1086">
        <v>0</v>
      </c>
      <c r="V1086" t="s">
        <v>6</v>
      </c>
      <c r="W1086">
        <v>0</v>
      </c>
      <c r="X1086">
        <v>0</v>
      </c>
      <c r="Y1086" t="s">
        <v>7</v>
      </c>
      <c r="Z1086">
        <v>0</v>
      </c>
      <c r="AA1086">
        <v>0</v>
      </c>
      <c r="AB1086" t="s">
        <v>8</v>
      </c>
      <c r="AC1086">
        <v>0</v>
      </c>
      <c r="AD1086">
        <v>0</v>
      </c>
      <c r="AE1086" t="s">
        <v>9</v>
      </c>
      <c r="AF1086">
        <v>32767</v>
      </c>
      <c r="AG1086">
        <v>0</v>
      </c>
      <c r="AH1086" t="s">
        <v>10</v>
      </c>
      <c r="AI1086">
        <v>-32767</v>
      </c>
      <c r="AJ1086">
        <v>0</v>
      </c>
      <c r="AK1086" t="s">
        <v>11</v>
      </c>
      <c r="AL1086">
        <v>0</v>
      </c>
      <c r="AM1086">
        <v>0</v>
      </c>
    </row>
    <row r="1087" spans="1:39" x14ac:dyDescent="0.25">
      <c r="A1087" t="s">
        <v>141</v>
      </c>
      <c r="B1087">
        <v>6</v>
      </c>
      <c r="C1087">
        <v>150</v>
      </c>
      <c r="D1087" t="s">
        <v>0</v>
      </c>
      <c r="E1087">
        <v>0</v>
      </c>
      <c r="F1087">
        <v>0</v>
      </c>
      <c r="G1087" t="s">
        <v>1</v>
      </c>
      <c r="H1087">
        <v>260.49605300000002</v>
      </c>
      <c r="I1087">
        <v>4.4327480000000001</v>
      </c>
      <c r="J1087" t="s">
        <v>2</v>
      </c>
      <c r="K1087">
        <v>253.324985</v>
      </c>
      <c r="L1087">
        <v>4.5553229999999996</v>
      </c>
      <c r="M1087" t="s">
        <v>3</v>
      </c>
      <c r="N1087">
        <v>128.41371699999999</v>
      </c>
      <c r="O1087">
        <v>0.18423700000000001</v>
      </c>
      <c r="P1087" t="s">
        <v>4</v>
      </c>
      <c r="Q1087">
        <v>0</v>
      </c>
      <c r="R1087">
        <v>0</v>
      </c>
      <c r="S1087" t="s">
        <v>5</v>
      </c>
      <c r="T1087">
        <v>0</v>
      </c>
      <c r="U1087">
        <v>0</v>
      </c>
      <c r="V1087" t="s">
        <v>6</v>
      </c>
      <c r="W1087">
        <v>0</v>
      </c>
      <c r="X1087">
        <v>0</v>
      </c>
      <c r="Y1087" t="s">
        <v>7</v>
      </c>
      <c r="Z1087">
        <v>0</v>
      </c>
      <c r="AA1087">
        <v>0</v>
      </c>
      <c r="AB1087" t="s">
        <v>8</v>
      </c>
      <c r="AC1087">
        <v>0</v>
      </c>
      <c r="AD1087">
        <v>0</v>
      </c>
      <c r="AE1087" t="s">
        <v>9</v>
      </c>
      <c r="AF1087">
        <v>32767</v>
      </c>
      <c r="AG1087">
        <v>0</v>
      </c>
      <c r="AH1087" t="s">
        <v>10</v>
      </c>
      <c r="AI1087">
        <v>-32767</v>
      </c>
      <c r="AJ1087">
        <v>0</v>
      </c>
      <c r="AK1087" t="s">
        <v>11</v>
      </c>
      <c r="AL1087">
        <v>0</v>
      </c>
      <c r="AM1087">
        <v>0</v>
      </c>
    </row>
    <row r="1088" spans="1:39" x14ac:dyDescent="0.25">
      <c r="A1088" t="s">
        <v>141</v>
      </c>
      <c r="B1088">
        <v>7</v>
      </c>
      <c r="C1088">
        <v>175</v>
      </c>
      <c r="D1088" t="s">
        <v>0</v>
      </c>
      <c r="E1088">
        <v>0</v>
      </c>
      <c r="F1088">
        <v>0</v>
      </c>
      <c r="G1088" t="s">
        <v>1</v>
      </c>
      <c r="H1088">
        <v>303.98960299999999</v>
      </c>
      <c r="I1088">
        <v>5.8016629999999996</v>
      </c>
      <c r="J1088" t="s">
        <v>2</v>
      </c>
      <c r="K1088">
        <v>295.62076200000001</v>
      </c>
      <c r="L1088">
        <v>5.9524480000000004</v>
      </c>
      <c r="M1088" t="s">
        <v>3</v>
      </c>
      <c r="N1088">
        <v>149.81697700000001</v>
      </c>
      <c r="O1088">
        <v>0.2505</v>
      </c>
      <c r="P1088" t="s">
        <v>4</v>
      </c>
      <c r="Q1088">
        <v>0</v>
      </c>
      <c r="R1088">
        <v>0</v>
      </c>
      <c r="S1088" t="s">
        <v>5</v>
      </c>
      <c r="T1088">
        <v>0</v>
      </c>
      <c r="U1088">
        <v>0</v>
      </c>
      <c r="V1088" t="s">
        <v>6</v>
      </c>
      <c r="W1088">
        <v>0</v>
      </c>
      <c r="X1088">
        <v>0</v>
      </c>
      <c r="Y1088" t="s">
        <v>7</v>
      </c>
      <c r="Z1088">
        <v>0</v>
      </c>
      <c r="AA1088">
        <v>0</v>
      </c>
      <c r="AB1088" t="s">
        <v>8</v>
      </c>
      <c r="AC1088">
        <v>0</v>
      </c>
      <c r="AD1088">
        <v>0</v>
      </c>
      <c r="AE1088" t="s">
        <v>9</v>
      </c>
      <c r="AF1088">
        <v>32767</v>
      </c>
      <c r="AG1088">
        <v>0</v>
      </c>
      <c r="AH1088" t="s">
        <v>10</v>
      </c>
      <c r="AI1088">
        <v>-32767</v>
      </c>
      <c r="AJ1088">
        <v>0</v>
      </c>
      <c r="AK1088" t="s">
        <v>11</v>
      </c>
      <c r="AL1088">
        <v>0</v>
      </c>
      <c r="AM1088">
        <v>0</v>
      </c>
    </row>
    <row r="1089" spans="1:39" x14ac:dyDescent="0.25">
      <c r="A1089" t="s">
        <v>141</v>
      </c>
      <c r="B1089">
        <v>8</v>
      </c>
      <c r="C1089">
        <v>200</v>
      </c>
      <c r="D1089" t="s">
        <v>0</v>
      </c>
      <c r="E1089">
        <v>0</v>
      </c>
      <c r="F1089">
        <v>0</v>
      </c>
      <c r="G1089" t="s">
        <v>1</v>
      </c>
      <c r="H1089">
        <v>347.48477200000002</v>
      </c>
      <c r="I1089">
        <v>6.39</v>
      </c>
      <c r="J1089" t="s">
        <v>2</v>
      </c>
      <c r="K1089">
        <v>337.89444500000002</v>
      </c>
      <c r="L1089">
        <v>6.6307549999999997</v>
      </c>
      <c r="M1089" t="s">
        <v>3</v>
      </c>
      <c r="N1089">
        <v>171.22044600000001</v>
      </c>
      <c r="O1089">
        <v>0.32681399999999999</v>
      </c>
      <c r="P1089" t="s">
        <v>4</v>
      </c>
      <c r="Q1089">
        <v>0</v>
      </c>
      <c r="R1089">
        <v>0</v>
      </c>
      <c r="S1089" t="s">
        <v>5</v>
      </c>
      <c r="T1089">
        <v>0</v>
      </c>
      <c r="U1089">
        <v>0</v>
      </c>
      <c r="V1089" t="s">
        <v>6</v>
      </c>
      <c r="W1089">
        <v>0</v>
      </c>
      <c r="X1089">
        <v>0</v>
      </c>
      <c r="Y1089" t="s">
        <v>7</v>
      </c>
      <c r="Z1089">
        <v>0</v>
      </c>
      <c r="AA1089">
        <v>0</v>
      </c>
      <c r="AB1089" t="s">
        <v>8</v>
      </c>
      <c r="AC1089">
        <v>0</v>
      </c>
      <c r="AD1089">
        <v>0</v>
      </c>
      <c r="AE1089" t="s">
        <v>9</v>
      </c>
      <c r="AF1089">
        <v>32767</v>
      </c>
      <c r="AG1089">
        <v>0</v>
      </c>
      <c r="AH1089" t="s">
        <v>10</v>
      </c>
      <c r="AI1089">
        <v>-32767</v>
      </c>
      <c r="AJ1089">
        <v>0</v>
      </c>
      <c r="AK1089" t="s">
        <v>11</v>
      </c>
      <c r="AL1089">
        <v>0</v>
      </c>
      <c r="AM1089">
        <v>0</v>
      </c>
    </row>
    <row r="1090" spans="1:39" x14ac:dyDescent="0.25">
      <c r="A1090" t="s">
        <v>141</v>
      </c>
      <c r="B1090">
        <v>9</v>
      </c>
      <c r="C1090">
        <v>225</v>
      </c>
      <c r="D1090" t="s">
        <v>0</v>
      </c>
      <c r="E1090">
        <v>0</v>
      </c>
      <c r="F1090">
        <v>0</v>
      </c>
      <c r="G1090" t="s">
        <v>1</v>
      </c>
      <c r="H1090">
        <v>390.96726100000001</v>
      </c>
      <c r="I1090">
        <v>7.4698399999999996</v>
      </c>
      <c r="J1090" t="s">
        <v>2</v>
      </c>
      <c r="K1090">
        <v>380.19361400000003</v>
      </c>
      <c r="L1090">
        <v>7.8043979999999999</v>
      </c>
      <c r="M1090" t="s">
        <v>3</v>
      </c>
      <c r="N1090">
        <v>192.62351699999999</v>
      </c>
      <c r="O1090">
        <v>0.41350500000000001</v>
      </c>
      <c r="P1090" t="s">
        <v>4</v>
      </c>
      <c r="Q1090">
        <v>0</v>
      </c>
      <c r="R1090">
        <v>0</v>
      </c>
      <c r="S1090" t="s">
        <v>5</v>
      </c>
      <c r="T1090">
        <v>0</v>
      </c>
      <c r="U1090">
        <v>0</v>
      </c>
      <c r="V1090" t="s">
        <v>6</v>
      </c>
      <c r="W1090">
        <v>0</v>
      </c>
      <c r="X1090">
        <v>0</v>
      </c>
      <c r="Y1090" t="s">
        <v>7</v>
      </c>
      <c r="Z1090">
        <v>0</v>
      </c>
      <c r="AA1090">
        <v>0</v>
      </c>
      <c r="AB1090" t="s">
        <v>8</v>
      </c>
      <c r="AC1090">
        <v>0</v>
      </c>
      <c r="AD1090">
        <v>0</v>
      </c>
      <c r="AE1090" t="s">
        <v>9</v>
      </c>
      <c r="AF1090">
        <v>32767</v>
      </c>
      <c r="AG1090">
        <v>0</v>
      </c>
      <c r="AH1090" t="s">
        <v>10</v>
      </c>
      <c r="AI1090">
        <v>-32767</v>
      </c>
      <c r="AJ1090">
        <v>0</v>
      </c>
      <c r="AK1090" t="s">
        <v>11</v>
      </c>
      <c r="AL1090">
        <v>0</v>
      </c>
      <c r="AM1090">
        <v>0</v>
      </c>
    </row>
    <row r="1091" spans="1:39" x14ac:dyDescent="0.25">
      <c r="A1091" t="s">
        <v>141</v>
      </c>
      <c r="B1091">
        <v>10</v>
      </c>
      <c r="C1091">
        <v>250</v>
      </c>
      <c r="D1091" t="s">
        <v>0</v>
      </c>
      <c r="E1091">
        <v>0</v>
      </c>
      <c r="F1091">
        <v>0</v>
      </c>
      <c r="G1091" t="s">
        <v>1</v>
      </c>
      <c r="H1091">
        <v>434.37007799999998</v>
      </c>
      <c r="I1091">
        <v>9.1440230000000007</v>
      </c>
      <c r="J1091" t="s">
        <v>2</v>
      </c>
      <c r="K1091">
        <v>422.42752300000001</v>
      </c>
      <c r="L1091">
        <v>9.3567850000000004</v>
      </c>
      <c r="M1091" t="s">
        <v>3</v>
      </c>
      <c r="N1091">
        <v>214.026207</v>
      </c>
      <c r="O1091">
        <v>0.51136000000000004</v>
      </c>
      <c r="P1091" t="s">
        <v>4</v>
      </c>
      <c r="Q1091">
        <v>0</v>
      </c>
      <c r="R1091">
        <v>0</v>
      </c>
      <c r="S1091" t="s">
        <v>5</v>
      </c>
      <c r="T1091">
        <v>0</v>
      </c>
      <c r="U1091">
        <v>0</v>
      </c>
      <c r="V1091" t="s">
        <v>6</v>
      </c>
      <c r="W1091">
        <v>0</v>
      </c>
      <c r="X1091">
        <v>0</v>
      </c>
      <c r="Y1091" t="s">
        <v>7</v>
      </c>
      <c r="Z1091">
        <v>0</v>
      </c>
      <c r="AA1091">
        <v>0</v>
      </c>
      <c r="AB1091" t="s">
        <v>8</v>
      </c>
      <c r="AC1091">
        <v>0</v>
      </c>
      <c r="AD1091">
        <v>0</v>
      </c>
      <c r="AE1091" t="s">
        <v>9</v>
      </c>
      <c r="AF1091">
        <v>32767</v>
      </c>
      <c r="AG1091">
        <v>0</v>
      </c>
      <c r="AH1091" t="s">
        <v>10</v>
      </c>
      <c r="AI1091">
        <v>-32767</v>
      </c>
      <c r="AJ1091">
        <v>0</v>
      </c>
      <c r="AK1091" t="s">
        <v>11</v>
      </c>
      <c r="AL1091">
        <v>0</v>
      </c>
      <c r="AM1091">
        <v>0</v>
      </c>
    </row>
    <row r="1092" spans="1:39" x14ac:dyDescent="0.25">
      <c r="A1092" t="s">
        <v>141</v>
      </c>
      <c r="B1092">
        <v>11</v>
      </c>
      <c r="C1092">
        <v>275</v>
      </c>
      <c r="D1092" t="s">
        <v>0</v>
      </c>
      <c r="E1092">
        <v>0</v>
      </c>
      <c r="F1092">
        <v>0</v>
      </c>
      <c r="G1092" t="s">
        <v>1</v>
      </c>
      <c r="H1092">
        <v>477.82170300000001</v>
      </c>
      <c r="I1092">
        <v>12.201753</v>
      </c>
      <c r="J1092" t="s">
        <v>2</v>
      </c>
      <c r="K1092">
        <v>464.69667700000002</v>
      </c>
      <c r="L1092">
        <v>12.268996</v>
      </c>
      <c r="M1092" t="s">
        <v>3</v>
      </c>
      <c r="N1092">
        <v>235.42914099999999</v>
      </c>
      <c r="O1092">
        <v>0.61964399999999997</v>
      </c>
      <c r="P1092" t="s">
        <v>4</v>
      </c>
      <c r="Q1092">
        <v>0</v>
      </c>
      <c r="R1092">
        <v>0</v>
      </c>
      <c r="S1092" t="s">
        <v>5</v>
      </c>
      <c r="T1092">
        <v>0</v>
      </c>
      <c r="U1092">
        <v>0</v>
      </c>
      <c r="V1092" t="s">
        <v>6</v>
      </c>
      <c r="W1092">
        <v>0</v>
      </c>
      <c r="X1092">
        <v>0</v>
      </c>
      <c r="Y1092" t="s">
        <v>7</v>
      </c>
      <c r="Z1092">
        <v>0</v>
      </c>
      <c r="AA1092">
        <v>0</v>
      </c>
      <c r="AB1092" t="s">
        <v>8</v>
      </c>
      <c r="AC1092">
        <v>0</v>
      </c>
      <c r="AD1092">
        <v>0</v>
      </c>
      <c r="AE1092" t="s">
        <v>9</v>
      </c>
      <c r="AF1092">
        <v>32767</v>
      </c>
      <c r="AG1092">
        <v>0</v>
      </c>
      <c r="AH1092" t="s">
        <v>10</v>
      </c>
      <c r="AI1092">
        <v>-32767</v>
      </c>
      <c r="AJ1092">
        <v>0</v>
      </c>
      <c r="AK1092" t="s">
        <v>11</v>
      </c>
      <c r="AL1092">
        <v>0</v>
      </c>
      <c r="AM1092">
        <v>0</v>
      </c>
    </row>
    <row r="1093" spans="1:39" x14ac:dyDescent="0.25">
      <c r="A1093" t="s">
        <v>141</v>
      </c>
      <c r="B1093">
        <v>12</v>
      </c>
      <c r="C1093">
        <v>300</v>
      </c>
      <c r="D1093" t="s">
        <v>0</v>
      </c>
      <c r="E1093">
        <v>0</v>
      </c>
      <c r="F1093">
        <v>0</v>
      </c>
      <c r="G1093" t="s">
        <v>1</v>
      </c>
      <c r="H1093">
        <v>521.25632700000006</v>
      </c>
      <c r="I1093">
        <v>14.936624</v>
      </c>
      <c r="J1093" t="s">
        <v>2</v>
      </c>
      <c r="K1093">
        <v>506.922372</v>
      </c>
      <c r="L1093">
        <v>14.990811000000001</v>
      </c>
      <c r="M1093" t="s">
        <v>3</v>
      </c>
      <c r="N1093">
        <v>256.83210800000001</v>
      </c>
      <c r="O1093">
        <v>0.73832399999999998</v>
      </c>
      <c r="P1093" t="s">
        <v>4</v>
      </c>
      <c r="Q1093">
        <v>0</v>
      </c>
      <c r="R1093">
        <v>0</v>
      </c>
      <c r="S1093" t="s">
        <v>5</v>
      </c>
      <c r="T1093">
        <v>0</v>
      </c>
      <c r="U1093">
        <v>0</v>
      </c>
      <c r="V1093" t="s">
        <v>6</v>
      </c>
      <c r="W1093">
        <v>0</v>
      </c>
      <c r="X1093">
        <v>0</v>
      </c>
      <c r="Y1093" t="s">
        <v>7</v>
      </c>
      <c r="Z1093">
        <v>0</v>
      </c>
      <c r="AA1093">
        <v>0</v>
      </c>
      <c r="AB1093" t="s">
        <v>8</v>
      </c>
      <c r="AC1093">
        <v>0</v>
      </c>
      <c r="AD1093">
        <v>0</v>
      </c>
      <c r="AE1093" t="s">
        <v>9</v>
      </c>
      <c r="AF1093">
        <v>32767</v>
      </c>
      <c r="AG1093">
        <v>0</v>
      </c>
      <c r="AH1093" t="s">
        <v>10</v>
      </c>
      <c r="AI1093">
        <v>-32767</v>
      </c>
      <c r="AJ1093">
        <v>0</v>
      </c>
      <c r="AK1093" t="s">
        <v>11</v>
      </c>
      <c r="AL1093">
        <v>0</v>
      </c>
      <c r="AM1093">
        <v>0</v>
      </c>
    </row>
    <row r="1094" spans="1:39" x14ac:dyDescent="0.25">
      <c r="A1094" t="s">
        <v>141</v>
      </c>
      <c r="B1094">
        <v>13</v>
      </c>
      <c r="C1094">
        <v>325</v>
      </c>
      <c r="D1094" t="s">
        <v>0</v>
      </c>
      <c r="E1094">
        <v>0</v>
      </c>
      <c r="F1094">
        <v>0</v>
      </c>
      <c r="G1094" t="s">
        <v>1</v>
      </c>
      <c r="H1094">
        <v>564.66347399999995</v>
      </c>
      <c r="I1094">
        <v>17.259913000000001</v>
      </c>
      <c r="J1094" t="s">
        <v>2</v>
      </c>
      <c r="K1094">
        <v>549.13155800000004</v>
      </c>
      <c r="L1094">
        <v>17.392937</v>
      </c>
      <c r="M1094" t="s">
        <v>3</v>
      </c>
      <c r="N1094">
        <v>278.23571800000002</v>
      </c>
      <c r="O1094">
        <v>0.86643300000000001</v>
      </c>
      <c r="P1094" t="s">
        <v>4</v>
      </c>
      <c r="Q1094">
        <v>0</v>
      </c>
      <c r="R1094">
        <v>0</v>
      </c>
      <c r="S1094" t="s">
        <v>5</v>
      </c>
      <c r="T1094">
        <v>0</v>
      </c>
      <c r="U1094">
        <v>0</v>
      </c>
      <c r="V1094" t="s">
        <v>6</v>
      </c>
      <c r="W1094">
        <v>0</v>
      </c>
      <c r="X1094">
        <v>0</v>
      </c>
      <c r="Y1094" t="s">
        <v>7</v>
      </c>
      <c r="Z1094">
        <v>0</v>
      </c>
      <c r="AA1094">
        <v>0</v>
      </c>
      <c r="AB1094" t="s">
        <v>8</v>
      </c>
      <c r="AC1094">
        <v>0</v>
      </c>
      <c r="AD1094">
        <v>0</v>
      </c>
      <c r="AE1094" t="s">
        <v>9</v>
      </c>
      <c r="AF1094">
        <v>32767</v>
      </c>
      <c r="AG1094">
        <v>0</v>
      </c>
      <c r="AH1094" t="s">
        <v>10</v>
      </c>
      <c r="AI1094">
        <v>-32767</v>
      </c>
      <c r="AJ1094">
        <v>0</v>
      </c>
      <c r="AK1094" t="s">
        <v>11</v>
      </c>
      <c r="AL1094">
        <v>0</v>
      </c>
      <c r="AM1094">
        <v>0</v>
      </c>
    </row>
    <row r="1095" spans="1:39" x14ac:dyDescent="0.25">
      <c r="A1095" t="s">
        <v>141</v>
      </c>
      <c r="B1095">
        <v>14</v>
      </c>
      <c r="C1095">
        <v>350</v>
      </c>
      <c r="D1095" t="s">
        <v>0</v>
      </c>
      <c r="E1095">
        <v>0</v>
      </c>
      <c r="F1095">
        <v>0</v>
      </c>
      <c r="G1095" t="s">
        <v>1</v>
      </c>
      <c r="H1095">
        <v>608.181602</v>
      </c>
      <c r="I1095">
        <v>18.995170000000002</v>
      </c>
      <c r="J1095" t="s">
        <v>2</v>
      </c>
      <c r="K1095">
        <v>591.45246099999997</v>
      </c>
      <c r="L1095">
        <v>19.112148000000001</v>
      </c>
      <c r="M1095" t="s">
        <v>3</v>
      </c>
      <c r="N1095">
        <v>299.63927699999999</v>
      </c>
      <c r="O1095">
        <v>1.005657</v>
      </c>
      <c r="P1095" t="s">
        <v>4</v>
      </c>
      <c r="Q1095">
        <v>0</v>
      </c>
      <c r="R1095">
        <v>0</v>
      </c>
      <c r="S1095" t="s">
        <v>5</v>
      </c>
      <c r="T1095">
        <v>0</v>
      </c>
      <c r="U1095">
        <v>0</v>
      </c>
      <c r="V1095" t="s">
        <v>6</v>
      </c>
      <c r="W1095">
        <v>0</v>
      </c>
      <c r="X1095">
        <v>0</v>
      </c>
      <c r="Y1095" t="s">
        <v>7</v>
      </c>
      <c r="Z1095">
        <v>0</v>
      </c>
      <c r="AA1095">
        <v>0</v>
      </c>
      <c r="AB1095" t="s">
        <v>8</v>
      </c>
      <c r="AC1095">
        <v>0</v>
      </c>
      <c r="AD1095">
        <v>0</v>
      </c>
      <c r="AE1095" t="s">
        <v>9</v>
      </c>
      <c r="AF1095">
        <v>32767</v>
      </c>
      <c r="AG1095">
        <v>0</v>
      </c>
      <c r="AH1095" t="s">
        <v>10</v>
      </c>
      <c r="AI1095">
        <v>-32767</v>
      </c>
      <c r="AJ1095">
        <v>0</v>
      </c>
      <c r="AK1095" t="s">
        <v>11</v>
      </c>
      <c r="AL1095">
        <v>0</v>
      </c>
      <c r="AM1095">
        <v>0</v>
      </c>
    </row>
    <row r="1096" spans="1:39" x14ac:dyDescent="0.25">
      <c r="A1096" t="s">
        <v>141</v>
      </c>
      <c r="B1096">
        <v>15</v>
      </c>
      <c r="C1096">
        <v>375</v>
      </c>
      <c r="D1096" t="s">
        <v>0</v>
      </c>
      <c r="E1096">
        <v>0</v>
      </c>
      <c r="F1096">
        <v>0</v>
      </c>
      <c r="G1096" t="s">
        <v>1</v>
      </c>
      <c r="H1096">
        <v>651.81453499999998</v>
      </c>
      <c r="I1096">
        <v>20.926290000000002</v>
      </c>
      <c r="J1096" t="s">
        <v>2</v>
      </c>
      <c r="K1096">
        <v>633.91335000000004</v>
      </c>
      <c r="L1096">
        <v>20.983260000000001</v>
      </c>
      <c r="M1096" t="s">
        <v>3</v>
      </c>
      <c r="N1096">
        <v>321.04234400000001</v>
      </c>
      <c r="O1096">
        <v>1.1562779999999999</v>
      </c>
      <c r="P1096" t="s">
        <v>4</v>
      </c>
      <c r="Q1096">
        <v>0</v>
      </c>
      <c r="R1096">
        <v>0</v>
      </c>
      <c r="S1096" t="s">
        <v>5</v>
      </c>
      <c r="T1096">
        <v>0</v>
      </c>
      <c r="U1096">
        <v>0</v>
      </c>
      <c r="V1096" t="s">
        <v>6</v>
      </c>
      <c r="W1096">
        <v>0</v>
      </c>
      <c r="X1096">
        <v>0</v>
      </c>
      <c r="Y1096" t="s">
        <v>7</v>
      </c>
      <c r="Z1096">
        <v>0</v>
      </c>
      <c r="AA1096">
        <v>0</v>
      </c>
      <c r="AB1096" t="s">
        <v>8</v>
      </c>
      <c r="AC1096">
        <v>0</v>
      </c>
      <c r="AD1096">
        <v>0</v>
      </c>
      <c r="AE1096" t="s">
        <v>9</v>
      </c>
      <c r="AF1096">
        <v>32767</v>
      </c>
      <c r="AG1096">
        <v>0</v>
      </c>
      <c r="AH1096" t="s">
        <v>10</v>
      </c>
      <c r="AI1096">
        <v>-32767</v>
      </c>
      <c r="AJ1096">
        <v>0</v>
      </c>
      <c r="AK1096" t="s">
        <v>11</v>
      </c>
      <c r="AL1096">
        <v>0</v>
      </c>
      <c r="AM1096">
        <v>0</v>
      </c>
    </row>
    <row r="1097" spans="1:39" x14ac:dyDescent="0.25">
      <c r="A1097" t="s">
        <v>141</v>
      </c>
      <c r="B1097">
        <v>16</v>
      </c>
      <c r="C1097">
        <v>400</v>
      </c>
      <c r="D1097" t="s">
        <v>0</v>
      </c>
      <c r="E1097">
        <v>0</v>
      </c>
      <c r="F1097">
        <v>0</v>
      </c>
      <c r="G1097" t="s">
        <v>1</v>
      </c>
      <c r="H1097">
        <v>695.28487299999995</v>
      </c>
      <c r="I1097">
        <v>22.989049000000001</v>
      </c>
      <c r="J1097" t="s">
        <v>2</v>
      </c>
      <c r="K1097">
        <v>676.20925799999998</v>
      </c>
      <c r="L1097">
        <v>22.859055999999999</v>
      </c>
      <c r="M1097" t="s">
        <v>3</v>
      </c>
      <c r="N1097">
        <v>342.44541400000003</v>
      </c>
      <c r="O1097">
        <v>1.317005</v>
      </c>
      <c r="P1097" t="s">
        <v>4</v>
      </c>
      <c r="Q1097">
        <v>0</v>
      </c>
      <c r="R1097">
        <v>0</v>
      </c>
      <c r="S1097" t="s">
        <v>5</v>
      </c>
      <c r="T1097">
        <v>0</v>
      </c>
      <c r="U1097">
        <v>0</v>
      </c>
      <c r="V1097" t="s">
        <v>6</v>
      </c>
      <c r="W1097">
        <v>0</v>
      </c>
      <c r="X1097">
        <v>0</v>
      </c>
      <c r="Y1097" t="s">
        <v>7</v>
      </c>
      <c r="Z1097">
        <v>0</v>
      </c>
      <c r="AA1097">
        <v>0</v>
      </c>
      <c r="AB1097" t="s">
        <v>8</v>
      </c>
      <c r="AC1097">
        <v>0</v>
      </c>
      <c r="AD1097">
        <v>0</v>
      </c>
      <c r="AE1097" t="s">
        <v>9</v>
      </c>
      <c r="AF1097">
        <v>32767</v>
      </c>
      <c r="AG1097">
        <v>0</v>
      </c>
      <c r="AH1097" t="s">
        <v>10</v>
      </c>
      <c r="AI1097">
        <v>-32767</v>
      </c>
      <c r="AJ1097">
        <v>0</v>
      </c>
      <c r="AK1097" t="s">
        <v>11</v>
      </c>
      <c r="AL1097">
        <v>0</v>
      </c>
      <c r="AM1097">
        <v>0</v>
      </c>
    </row>
    <row r="1098" spans="1:39" x14ac:dyDescent="0.25">
      <c r="A1098" t="s">
        <v>141</v>
      </c>
      <c r="B1098">
        <v>17</v>
      </c>
      <c r="C1098">
        <v>425</v>
      </c>
      <c r="D1098" t="s">
        <v>0</v>
      </c>
      <c r="E1098">
        <v>0</v>
      </c>
      <c r="F1098">
        <v>0</v>
      </c>
      <c r="G1098" t="s">
        <v>1</v>
      </c>
      <c r="H1098">
        <v>738.83323099999996</v>
      </c>
      <c r="I1098">
        <v>24.495111999999999</v>
      </c>
      <c r="J1098" t="s">
        <v>2</v>
      </c>
      <c r="K1098">
        <v>718.54348500000003</v>
      </c>
      <c r="L1098">
        <v>24.305005000000001</v>
      </c>
      <c r="M1098" t="s">
        <v>3</v>
      </c>
      <c r="N1098">
        <v>363.84880199999998</v>
      </c>
      <c r="O1098">
        <v>1.488192</v>
      </c>
      <c r="P1098" t="s">
        <v>4</v>
      </c>
      <c r="Q1098">
        <v>0</v>
      </c>
      <c r="R1098">
        <v>0</v>
      </c>
      <c r="S1098" t="s">
        <v>5</v>
      </c>
      <c r="T1098">
        <v>0</v>
      </c>
      <c r="U1098">
        <v>0</v>
      </c>
      <c r="V1098" t="s">
        <v>6</v>
      </c>
      <c r="W1098">
        <v>0</v>
      </c>
      <c r="X1098">
        <v>0</v>
      </c>
      <c r="Y1098" t="s">
        <v>7</v>
      </c>
      <c r="Z1098">
        <v>0</v>
      </c>
      <c r="AA1098">
        <v>0</v>
      </c>
      <c r="AB1098" t="s">
        <v>8</v>
      </c>
      <c r="AC1098">
        <v>0</v>
      </c>
      <c r="AD1098">
        <v>0</v>
      </c>
      <c r="AE1098" t="s">
        <v>9</v>
      </c>
      <c r="AF1098">
        <v>32767</v>
      </c>
      <c r="AG1098">
        <v>0</v>
      </c>
      <c r="AH1098" t="s">
        <v>10</v>
      </c>
      <c r="AI1098">
        <v>-32767</v>
      </c>
      <c r="AJ1098">
        <v>0</v>
      </c>
      <c r="AK1098" t="s">
        <v>11</v>
      </c>
      <c r="AL1098">
        <v>0</v>
      </c>
      <c r="AM1098">
        <v>0</v>
      </c>
    </row>
    <row r="1099" spans="1:39" x14ac:dyDescent="0.25">
      <c r="A1099" t="s">
        <v>141</v>
      </c>
      <c r="B1099">
        <v>18</v>
      </c>
      <c r="C1099">
        <v>450</v>
      </c>
      <c r="D1099" t="s">
        <v>0</v>
      </c>
      <c r="E1099">
        <v>0</v>
      </c>
      <c r="F1099">
        <v>0</v>
      </c>
      <c r="G1099" t="s">
        <v>1</v>
      </c>
      <c r="H1099">
        <v>782.45212200000003</v>
      </c>
      <c r="I1099">
        <v>26.177675000000001</v>
      </c>
      <c r="J1099" t="s">
        <v>2</v>
      </c>
      <c r="K1099">
        <v>760.97711200000003</v>
      </c>
      <c r="L1099">
        <v>26.081204</v>
      </c>
      <c r="M1099" t="s">
        <v>3</v>
      </c>
      <c r="N1099">
        <v>385.25176599999998</v>
      </c>
      <c r="O1099">
        <v>1.6693690000000001</v>
      </c>
      <c r="P1099" t="s">
        <v>4</v>
      </c>
      <c r="Q1099">
        <v>0</v>
      </c>
      <c r="R1099">
        <v>0</v>
      </c>
      <c r="S1099" t="s">
        <v>5</v>
      </c>
      <c r="T1099">
        <v>0</v>
      </c>
      <c r="U1099">
        <v>0</v>
      </c>
      <c r="V1099" t="s">
        <v>6</v>
      </c>
      <c r="W1099">
        <v>0</v>
      </c>
      <c r="X1099">
        <v>0</v>
      </c>
      <c r="Y1099" t="s">
        <v>7</v>
      </c>
      <c r="Z1099">
        <v>0</v>
      </c>
      <c r="AA1099">
        <v>0</v>
      </c>
      <c r="AB1099" t="s">
        <v>8</v>
      </c>
      <c r="AC1099">
        <v>0</v>
      </c>
      <c r="AD1099">
        <v>0</v>
      </c>
      <c r="AE1099" t="s">
        <v>9</v>
      </c>
      <c r="AF1099">
        <v>32767</v>
      </c>
      <c r="AG1099">
        <v>0</v>
      </c>
      <c r="AH1099" t="s">
        <v>10</v>
      </c>
      <c r="AI1099">
        <v>-32767</v>
      </c>
      <c r="AJ1099">
        <v>0</v>
      </c>
      <c r="AK1099" t="s">
        <v>11</v>
      </c>
      <c r="AL1099">
        <v>0</v>
      </c>
      <c r="AM1099">
        <v>0</v>
      </c>
    </row>
    <row r="1100" spans="1:39" x14ac:dyDescent="0.25">
      <c r="A1100" t="s">
        <v>141</v>
      </c>
      <c r="B1100">
        <v>19</v>
      </c>
      <c r="C1100">
        <v>475</v>
      </c>
      <c r="D1100" t="s">
        <v>0</v>
      </c>
      <c r="E1100">
        <v>0</v>
      </c>
      <c r="F1100">
        <v>0</v>
      </c>
      <c r="G1100" t="s">
        <v>1</v>
      </c>
      <c r="H1100">
        <v>826.07886800000006</v>
      </c>
      <c r="I1100">
        <v>27.678713999999999</v>
      </c>
      <c r="J1100" t="s">
        <v>2</v>
      </c>
      <c r="K1100">
        <v>803.43594700000006</v>
      </c>
      <c r="L1100">
        <v>27.905187999999999</v>
      </c>
      <c r="M1100" t="s">
        <v>3</v>
      </c>
      <c r="N1100">
        <v>406.65482800000001</v>
      </c>
      <c r="O1100">
        <v>1.859782</v>
      </c>
      <c r="P1100" t="s">
        <v>4</v>
      </c>
      <c r="Q1100">
        <v>0</v>
      </c>
      <c r="R1100">
        <v>0</v>
      </c>
      <c r="S1100" t="s">
        <v>5</v>
      </c>
      <c r="T1100">
        <v>0</v>
      </c>
      <c r="U1100">
        <v>0</v>
      </c>
      <c r="V1100" t="s">
        <v>6</v>
      </c>
      <c r="W1100">
        <v>0</v>
      </c>
      <c r="X1100">
        <v>0</v>
      </c>
      <c r="Y1100" t="s">
        <v>7</v>
      </c>
      <c r="Z1100">
        <v>0</v>
      </c>
      <c r="AA1100">
        <v>0</v>
      </c>
      <c r="AB1100" t="s">
        <v>8</v>
      </c>
      <c r="AC1100">
        <v>0</v>
      </c>
      <c r="AD1100">
        <v>0</v>
      </c>
      <c r="AE1100" t="s">
        <v>9</v>
      </c>
      <c r="AF1100">
        <v>32767</v>
      </c>
      <c r="AG1100">
        <v>0</v>
      </c>
      <c r="AH1100" t="s">
        <v>10</v>
      </c>
      <c r="AI1100">
        <v>-32767</v>
      </c>
      <c r="AJ1100">
        <v>0</v>
      </c>
      <c r="AK1100" t="s">
        <v>11</v>
      </c>
      <c r="AL1100">
        <v>0</v>
      </c>
      <c r="AM1100">
        <v>0</v>
      </c>
    </row>
    <row r="1101" spans="1:39" x14ac:dyDescent="0.25">
      <c r="A1101" t="s">
        <v>141</v>
      </c>
      <c r="B1101">
        <v>20</v>
      </c>
      <c r="C1101">
        <v>500</v>
      </c>
      <c r="D1101" t="s">
        <v>0</v>
      </c>
      <c r="E1101">
        <v>0</v>
      </c>
      <c r="F1101">
        <v>0</v>
      </c>
      <c r="G1101" t="s">
        <v>1</v>
      </c>
      <c r="H1101">
        <v>869.63468499999999</v>
      </c>
      <c r="I1101">
        <v>28.896732</v>
      </c>
      <c r="J1101" t="s">
        <v>2</v>
      </c>
      <c r="K1101">
        <v>845.83324200000004</v>
      </c>
      <c r="L1101">
        <v>28.977623000000001</v>
      </c>
      <c r="M1101" t="s">
        <v>3</v>
      </c>
      <c r="N1101">
        <v>428.05796800000002</v>
      </c>
      <c r="O1101">
        <v>2.060273</v>
      </c>
      <c r="P1101" t="s">
        <v>4</v>
      </c>
      <c r="Q1101">
        <v>0</v>
      </c>
      <c r="R1101">
        <v>0</v>
      </c>
      <c r="S1101" t="s">
        <v>5</v>
      </c>
      <c r="T1101">
        <v>0</v>
      </c>
      <c r="U1101">
        <v>0</v>
      </c>
      <c r="V1101" t="s">
        <v>6</v>
      </c>
      <c r="W1101">
        <v>0</v>
      </c>
      <c r="X1101">
        <v>0</v>
      </c>
      <c r="Y1101" t="s">
        <v>7</v>
      </c>
      <c r="Z1101">
        <v>0</v>
      </c>
      <c r="AA1101">
        <v>0</v>
      </c>
      <c r="AB1101" t="s">
        <v>8</v>
      </c>
      <c r="AC1101">
        <v>0</v>
      </c>
      <c r="AD1101">
        <v>0</v>
      </c>
      <c r="AE1101" t="s">
        <v>9</v>
      </c>
      <c r="AF1101">
        <v>32767</v>
      </c>
      <c r="AG1101">
        <v>0</v>
      </c>
      <c r="AH1101" t="s">
        <v>10</v>
      </c>
      <c r="AI1101">
        <v>-32767</v>
      </c>
      <c r="AJ1101">
        <v>0</v>
      </c>
      <c r="AK1101" t="s">
        <v>11</v>
      </c>
      <c r="AL1101">
        <v>0</v>
      </c>
      <c r="AM1101">
        <v>0</v>
      </c>
    </row>
    <row r="1102" spans="1:39" x14ac:dyDescent="0.25">
      <c r="A1102" t="s">
        <v>65</v>
      </c>
      <c r="B1102">
        <v>1</v>
      </c>
      <c r="C1102">
        <v>25</v>
      </c>
      <c r="D1102" t="s">
        <v>0</v>
      </c>
      <c r="E1102">
        <v>0</v>
      </c>
      <c r="F1102">
        <v>0</v>
      </c>
      <c r="G1102" t="s">
        <v>1</v>
      </c>
      <c r="H1102">
        <v>28.579108000000002</v>
      </c>
      <c r="I1102">
        <v>1.7618999999999999E-2</v>
      </c>
      <c r="J1102" t="s">
        <v>2</v>
      </c>
      <c r="K1102">
        <v>27.378028</v>
      </c>
      <c r="L1102">
        <v>1.0193000000000001E-2</v>
      </c>
      <c r="M1102" t="s">
        <v>3</v>
      </c>
      <c r="N1102">
        <v>16.696565</v>
      </c>
      <c r="O1102">
        <v>2.9810000000000001E-3</v>
      </c>
      <c r="P1102" t="s">
        <v>4</v>
      </c>
      <c r="Q1102">
        <v>0</v>
      </c>
      <c r="R1102">
        <v>0</v>
      </c>
      <c r="S1102" t="s">
        <v>5</v>
      </c>
      <c r="T1102">
        <v>0</v>
      </c>
      <c r="U1102">
        <v>0</v>
      </c>
      <c r="V1102" t="s">
        <v>6</v>
      </c>
      <c r="W1102">
        <v>0</v>
      </c>
      <c r="X1102">
        <v>0</v>
      </c>
      <c r="Y1102" t="s">
        <v>7</v>
      </c>
      <c r="Z1102">
        <v>0</v>
      </c>
      <c r="AA1102">
        <v>0</v>
      </c>
      <c r="AB1102" t="s">
        <v>8</v>
      </c>
      <c r="AC1102">
        <v>0</v>
      </c>
      <c r="AD1102">
        <v>0</v>
      </c>
      <c r="AE1102" t="s">
        <v>9</v>
      </c>
      <c r="AF1102">
        <v>1</v>
      </c>
      <c r="AG1102">
        <v>0</v>
      </c>
      <c r="AH1102" t="s">
        <v>10</v>
      </c>
      <c r="AI1102">
        <v>1</v>
      </c>
      <c r="AJ1102">
        <v>0</v>
      </c>
      <c r="AK1102" t="s">
        <v>11</v>
      </c>
      <c r="AL1102">
        <v>0</v>
      </c>
      <c r="AM1102">
        <v>0</v>
      </c>
    </row>
    <row r="1103" spans="1:39" x14ac:dyDescent="0.25">
      <c r="A1103" t="s">
        <v>65</v>
      </c>
      <c r="B1103">
        <v>2</v>
      </c>
      <c r="C1103">
        <v>50</v>
      </c>
      <c r="D1103" t="s">
        <v>0</v>
      </c>
      <c r="E1103">
        <v>0</v>
      </c>
      <c r="F1103">
        <v>0</v>
      </c>
      <c r="G1103" t="s">
        <v>1</v>
      </c>
      <c r="H1103">
        <v>57.177591999999997</v>
      </c>
      <c r="I1103">
        <v>0.156141</v>
      </c>
      <c r="J1103" t="s">
        <v>2</v>
      </c>
      <c r="K1103">
        <v>54.764989999999997</v>
      </c>
      <c r="L1103">
        <v>4.2212E-2</v>
      </c>
      <c r="M1103" t="s">
        <v>3</v>
      </c>
      <c r="N1103">
        <v>33.393444000000002</v>
      </c>
      <c r="O1103">
        <v>1.1847E-2</v>
      </c>
      <c r="P1103" t="s">
        <v>4</v>
      </c>
      <c r="Q1103">
        <v>0</v>
      </c>
      <c r="R1103">
        <v>0</v>
      </c>
      <c r="S1103" t="s">
        <v>5</v>
      </c>
      <c r="T1103">
        <v>0</v>
      </c>
      <c r="U1103">
        <v>0</v>
      </c>
      <c r="V1103" t="s">
        <v>6</v>
      </c>
      <c r="W1103">
        <v>0</v>
      </c>
      <c r="X1103">
        <v>0</v>
      </c>
      <c r="Y1103" t="s">
        <v>7</v>
      </c>
      <c r="Z1103">
        <v>0</v>
      </c>
      <c r="AA1103">
        <v>0</v>
      </c>
      <c r="AB1103" t="s">
        <v>8</v>
      </c>
      <c r="AC1103">
        <v>0</v>
      </c>
      <c r="AD1103">
        <v>0</v>
      </c>
      <c r="AE1103" t="s">
        <v>9</v>
      </c>
      <c r="AF1103">
        <v>1</v>
      </c>
      <c r="AG1103">
        <v>0</v>
      </c>
      <c r="AH1103" t="s">
        <v>10</v>
      </c>
      <c r="AI1103">
        <v>1</v>
      </c>
      <c r="AJ1103">
        <v>0</v>
      </c>
      <c r="AK1103" t="s">
        <v>11</v>
      </c>
      <c r="AL1103">
        <v>0</v>
      </c>
      <c r="AM1103">
        <v>0</v>
      </c>
    </row>
    <row r="1104" spans="1:39" x14ac:dyDescent="0.25">
      <c r="A1104" t="s">
        <v>65</v>
      </c>
      <c r="B1104">
        <v>3</v>
      </c>
      <c r="C1104">
        <v>75</v>
      </c>
      <c r="D1104" t="s">
        <v>0</v>
      </c>
      <c r="E1104">
        <v>0</v>
      </c>
      <c r="F1104">
        <v>0</v>
      </c>
      <c r="G1104" t="s">
        <v>1</v>
      </c>
      <c r="H1104">
        <v>85.695884000000007</v>
      </c>
      <c r="I1104">
        <v>0.23487</v>
      </c>
      <c r="J1104" t="s">
        <v>2</v>
      </c>
      <c r="K1104">
        <v>82.137152999999998</v>
      </c>
      <c r="L1104">
        <v>8.5557999999999995E-2</v>
      </c>
      <c r="M1104" t="s">
        <v>3</v>
      </c>
      <c r="N1104">
        <v>50.090865000000001</v>
      </c>
      <c r="O1104">
        <v>2.6606000000000001E-2</v>
      </c>
      <c r="P1104" t="s">
        <v>4</v>
      </c>
      <c r="Q1104">
        <v>0</v>
      </c>
      <c r="R1104">
        <v>0</v>
      </c>
      <c r="S1104" t="s">
        <v>5</v>
      </c>
      <c r="T1104">
        <v>0</v>
      </c>
      <c r="U1104">
        <v>0</v>
      </c>
      <c r="V1104" t="s">
        <v>6</v>
      </c>
      <c r="W1104">
        <v>0</v>
      </c>
      <c r="X1104">
        <v>0</v>
      </c>
      <c r="Y1104" t="s">
        <v>7</v>
      </c>
      <c r="Z1104">
        <v>0</v>
      </c>
      <c r="AA1104">
        <v>0</v>
      </c>
      <c r="AB1104" t="s">
        <v>8</v>
      </c>
      <c r="AC1104">
        <v>0</v>
      </c>
      <c r="AD1104">
        <v>0</v>
      </c>
      <c r="AE1104" t="s">
        <v>9</v>
      </c>
      <c r="AF1104">
        <v>1</v>
      </c>
      <c r="AG1104">
        <v>0</v>
      </c>
      <c r="AH1104" t="s">
        <v>10</v>
      </c>
      <c r="AI1104">
        <v>1</v>
      </c>
      <c r="AJ1104">
        <v>0</v>
      </c>
      <c r="AK1104" t="s">
        <v>11</v>
      </c>
      <c r="AL1104">
        <v>0</v>
      </c>
      <c r="AM1104">
        <v>0</v>
      </c>
    </row>
    <row r="1105" spans="1:39" x14ac:dyDescent="0.25">
      <c r="A1105" t="s">
        <v>65</v>
      </c>
      <c r="B1105">
        <v>4</v>
      </c>
      <c r="C1105">
        <v>100</v>
      </c>
      <c r="D1105" t="s">
        <v>0</v>
      </c>
      <c r="E1105">
        <v>0</v>
      </c>
      <c r="F1105">
        <v>0</v>
      </c>
      <c r="G1105" t="s">
        <v>1</v>
      </c>
      <c r="H1105">
        <v>114.22619400000001</v>
      </c>
      <c r="I1105">
        <v>0.31549500000000003</v>
      </c>
      <c r="J1105" t="s">
        <v>2</v>
      </c>
      <c r="K1105">
        <v>109.50894</v>
      </c>
      <c r="L1105">
        <v>0.147511</v>
      </c>
      <c r="M1105" t="s">
        <v>3</v>
      </c>
      <c r="N1105">
        <v>66.786975999999996</v>
      </c>
      <c r="O1105">
        <v>4.7795999999999998E-2</v>
      </c>
      <c r="P1105" t="s">
        <v>4</v>
      </c>
      <c r="Q1105">
        <v>0</v>
      </c>
      <c r="R1105">
        <v>0</v>
      </c>
      <c r="S1105" t="s">
        <v>5</v>
      </c>
      <c r="T1105">
        <v>0</v>
      </c>
      <c r="U1105">
        <v>0</v>
      </c>
      <c r="V1105" t="s">
        <v>6</v>
      </c>
      <c r="W1105">
        <v>0</v>
      </c>
      <c r="X1105">
        <v>0</v>
      </c>
      <c r="Y1105" t="s">
        <v>7</v>
      </c>
      <c r="Z1105">
        <v>0</v>
      </c>
      <c r="AA1105">
        <v>0</v>
      </c>
      <c r="AB1105" t="s">
        <v>8</v>
      </c>
      <c r="AC1105">
        <v>0</v>
      </c>
      <c r="AD1105">
        <v>0</v>
      </c>
      <c r="AE1105" t="s">
        <v>9</v>
      </c>
      <c r="AF1105">
        <v>1</v>
      </c>
      <c r="AG1105">
        <v>0</v>
      </c>
      <c r="AH1105" t="s">
        <v>10</v>
      </c>
      <c r="AI1105">
        <v>1</v>
      </c>
      <c r="AJ1105">
        <v>0</v>
      </c>
      <c r="AK1105" t="s">
        <v>11</v>
      </c>
      <c r="AL1105">
        <v>0</v>
      </c>
      <c r="AM1105">
        <v>0</v>
      </c>
    </row>
    <row r="1106" spans="1:39" x14ac:dyDescent="0.25">
      <c r="A1106" t="s">
        <v>65</v>
      </c>
      <c r="B1106">
        <v>5</v>
      </c>
      <c r="C1106">
        <v>125</v>
      </c>
      <c r="D1106" t="s">
        <v>0</v>
      </c>
      <c r="E1106">
        <v>0</v>
      </c>
      <c r="F1106">
        <v>0</v>
      </c>
      <c r="G1106" t="s">
        <v>1</v>
      </c>
      <c r="H1106">
        <v>142.74785900000001</v>
      </c>
      <c r="I1106">
        <v>0.42808200000000002</v>
      </c>
      <c r="J1106" t="s">
        <v>2</v>
      </c>
      <c r="K1106">
        <v>136.882732</v>
      </c>
      <c r="L1106">
        <v>0.22791900000000001</v>
      </c>
      <c r="M1106" t="s">
        <v>3</v>
      </c>
      <c r="N1106">
        <v>83.485853000000006</v>
      </c>
      <c r="O1106">
        <v>7.3439000000000004E-2</v>
      </c>
      <c r="P1106" t="s">
        <v>4</v>
      </c>
      <c r="Q1106">
        <v>0</v>
      </c>
      <c r="R1106">
        <v>0</v>
      </c>
      <c r="S1106" t="s">
        <v>5</v>
      </c>
      <c r="T1106">
        <v>0</v>
      </c>
      <c r="U1106">
        <v>0</v>
      </c>
      <c r="V1106" t="s">
        <v>6</v>
      </c>
      <c r="W1106">
        <v>0</v>
      </c>
      <c r="X1106">
        <v>0</v>
      </c>
      <c r="Y1106" t="s">
        <v>7</v>
      </c>
      <c r="Z1106">
        <v>0</v>
      </c>
      <c r="AA1106">
        <v>0</v>
      </c>
      <c r="AB1106" t="s">
        <v>8</v>
      </c>
      <c r="AC1106">
        <v>0</v>
      </c>
      <c r="AD1106">
        <v>0</v>
      </c>
      <c r="AE1106" t="s">
        <v>9</v>
      </c>
      <c r="AF1106">
        <v>1</v>
      </c>
      <c r="AG1106">
        <v>0</v>
      </c>
      <c r="AH1106" t="s">
        <v>10</v>
      </c>
      <c r="AI1106">
        <v>1</v>
      </c>
      <c r="AJ1106">
        <v>0</v>
      </c>
      <c r="AK1106" t="s">
        <v>11</v>
      </c>
      <c r="AL1106">
        <v>0</v>
      </c>
      <c r="AM1106">
        <v>0</v>
      </c>
    </row>
    <row r="1107" spans="1:39" x14ac:dyDescent="0.25">
      <c r="A1107" t="s">
        <v>65</v>
      </c>
      <c r="B1107">
        <v>6</v>
      </c>
      <c r="C1107">
        <v>150</v>
      </c>
      <c r="D1107" t="s">
        <v>0</v>
      </c>
      <c r="E1107">
        <v>0</v>
      </c>
      <c r="F1107">
        <v>0</v>
      </c>
      <c r="G1107" t="s">
        <v>1</v>
      </c>
      <c r="H1107">
        <v>171.296615</v>
      </c>
      <c r="I1107">
        <v>0.67835999999999996</v>
      </c>
      <c r="J1107" t="s">
        <v>2</v>
      </c>
      <c r="K1107">
        <v>164.25530900000001</v>
      </c>
      <c r="L1107">
        <v>0.328571</v>
      </c>
      <c r="M1107" t="s">
        <v>3</v>
      </c>
      <c r="N1107">
        <v>100.18226799999999</v>
      </c>
      <c r="O1107">
        <v>0.10573399999999999</v>
      </c>
      <c r="P1107" t="s">
        <v>4</v>
      </c>
      <c r="Q1107">
        <v>0</v>
      </c>
      <c r="R1107">
        <v>0</v>
      </c>
      <c r="S1107" t="s">
        <v>5</v>
      </c>
      <c r="T1107">
        <v>0</v>
      </c>
      <c r="U1107">
        <v>0</v>
      </c>
      <c r="V1107" t="s">
        <v>6</v>
      </c>
      <c r="W1107">
        <v>0</v>
      </c>
      <c r="X1107">
        <v>0</v>
      </c>
      <c r="Y1107" t="s">
        <v>7</v>
      </c>
      <c r="Z1107">
        <v>0</v>
      </c>
      <c r="AA1107">
        <v>0</v>
      </c>
      <c r="AB1107" t="s">
        <v>8</v>
      </c>
      <c r="AC1107">
        <v>0</v>
      </c>
      <c r="AD1107">
        <v>0</v>
      </c>
      <c r="AE1107" t="s">
        <v>9</v>
      </c>
      <c r="AF1107">
        <v>1</v>
      </c>
      <c r="AG1107">
        <v>0</v>
      </c>
      <c r="AH1107" t="s">
        <v>10</v>
      </c>
      <c r="AI1107">
        <v>1</v>
      </c>
      <c r="AJ1107">
        <v>0</v>
      </c>
      <c r="AK1107" t="s">
        <v>11</v>
      </c>
      <c r="AL1107">
        <v>0</v>
      </c>
      <c r="AM1107">
        <v>0</v>
      </c>
    </row>
    <row r="1108" spans="1:39" x14ac:dyDescent="0.25">
      <c r="A1108" t="s">
        <v>65</v>
      </c>
      <c r="B1108">
        <v>7</v>
      </c>
      <c r="C1108">
        <v>175</v>
      </c>
      <c r="D1108" t="s">
        <v>0</v>
      </c>
      <c r="E1108">
        <v>0</v>
      </c>
      <c r="F1108">
        <v>0</v>
      </c>
      <c r="G1108" t="s">
        <v>1</v>
      </c>
      <c r="H1108">
        <v>199.822046</v>
      </c>
      <c r="I1108">
        <v>0.89576100000000003</v>
      </c>
      <c r="J1108" t="s">
        <v>2</v>
      </c>
      <c r="K1108">
        <v>191.62971400000001</v>
      </c>
      <c r="L1108">
        <v>0.449013</v>
      </c>
      <c r="M1108" t="s">
        <v>3</v>
      </c>
      <c r="N1108">
        <v>116.88126099999999</v>
      </c>
      <c r="O1108">
        <v>0.14299200000000001</v>
      </c>
      <c r="P1108" t="s">
        <v>4</v>
      </c>
      <c r="Q1108">
        <v>0</v>
      </c>
      <c r="R1108">
        <v>0</v>
      </c>
      <c r="S1108" t="s">
        <v>5</v>
      </c>
      <c r="T1108">
        <v>0</v>
      </c>
      <c r="U1108">
        <v>0</v>
      </c>
      <c r="V1108" t="s">
        <v>6</v>
      </c>
      <c r="W1108">
        <v>0</v>
      </c>
      <c r="X1108">
        <v>0</v>
      </c>
      <c r="Y1108" t="s">
        <v>7</v>
      </c>
      <c r="Z1108">
        <v>0</v>
      </c>
      <c r="AA1108">
        <v>0</v>
      </c>
      <c r="AB1108" t="s">
        <v>8</v>
      </c>
      <c r="AC1108">
        <v>0</v>
      </c>
      <c r="AD1108">
        <v>0</v>
      </c>
      <c r="AE1108" t="s">
        <v>9</v>
      </c>
      <c r="AF1108">
        <v>1</v>
      </c>
      <c r="AG1108">
        <v>0</v>
      </c>
      <c r="AH1108" t="s">
        <v>10</v>
      </c>
      <c r="AI1108">
        <v>1</v>
      </c>
      <c r="AJ1108">
        <v>0</v>
      </c>
      <c r="AK1108" t="s">
        <v>11</v>
      </c>
      <c r="AL1108">
        <v>0</v>
      </c>
      <c r="AM1108">
        <v>0</v>
      </c>
    </row>
    <row r="1109" spans="1:39" x14ac:dyDescent="0.25">
      <c r="A1109" t="s">
        <v>65</v>
      </c>
      <c r="B1109">
        <v>8</v>
      </c>
      <c r="C1109">
        <v>200</v>
      </c>
      <c r="D1109" t="s">
        <v>0</v>
      </c>
      <c r="E1109">
        <v>0</v>
      </c>
      <c r="F1109">
        <v>0</v>
      </c>
      <c r="G1109" t="s">
        <v>1</v>
      </c>
      <c r="H1109">
        <v>228.33870300000001</v>
      </c>
      <c r="I1109">
        <v>1.1657</v>
      </c>
      <c r="J1109" t="s">
        <v>2</v>
      </c>
      <c r="K1109">
        <v>219.003659</v>
      </c>
      <c r="L1109">
        <v>0.59010600000000002</v>
      </c>
      <c r="M1109" t="s">
        <v>3</v>
      </c>
      <c r="N1109">
        <v>133.57908399999999</v>
      </c>
      <c r="O1109">
        <v>0.186112</v>
      </c>
      <c r="P1109" t="s">
        <v>4</v>
      </c>
      <c r="Q1109">
        <v>0</v>
      </c>
      <c r="R1109">
        <v>0</v>
      </c>
      <c r="S1109" t="s">
        <v>5</v>
      </c>
      <c r="T1109">
        <v>0</v>
      </c>
      <c r="U1109">
        <v>0</v>
      </c>
      <c r="V1109" t="s">
        <v>6</v>
      </c>
      <c r="W1109">
        <v>0</v>
      </c>
      <c r="X1109">
        <v>0</v>
      </c>
      <c r="Y1109" t="s">
        <v>7</v>
      </c>
      <c r="Z1109">
        <v>0</v>
      </c>
      <c r="AA1109">
        <v>0</v>
      </c>
      <c r="AB1109" t="s">
        <v>8</v>
      </c>
      <c r="AC1109">
        <v>0</v>
      </c>
      <c r="AD1109">
        <v>0</v>
      </c>
      <c r="AE1109" t="s">
        <v>9</v>
      </c>
      <c r="AF1109">
        <v>1</v>
      </c>
      <c r="AG1109">
        <v>0</v>
      </c>
      <c r="AH1109" t="s">
        <v>10</v>
      </c>
      <c r="AI1109">
        <v>1</v>
      </c>
      <c r="AJ1109">
        <v>0</v>
      </c>
      <c r="AK1109" t="s">
        <v>11</v>
      </c>
      <c r="AL1109">
        <v>0</v>
      </c>
      <c r="AM1109">
        <v>0</v>
      </c>
    </row>
    <row r="1110" spans="1:39" x14ac:dyDescent="0.25">
      <c r="A1110" t="s">
        <v>65</v>
      </c>
      <c r="B1110">
        <v>9</v>
      </c>
      <c r="C1110">
        <v>225</v>
      </c>
      <c r="D1110" t="s">
        <v>0</v>
      </c>
      <c r="E1110">
        <v>0</v>
      </c>
      <c r="F1110">
        <v>0</v>
      </c>
      <c r="G1110" t="s">
        <v>1</v>
      </c>
      <c r="H1110">
        <v>256.86334299999999</v>
      </c>
      <c r="I1110">
        <v>1.4711879999999999</v>
      </c>
      <c r="J1110" t="s">
        <v>2</v>
      </c>
      <c r="K1110">
        <v>246.38016200000001</v>
      </c>
      <c r="L1110">
        <v>0.74761500000000003</v>
      </c>
      <c r="M1110" t="s">
        <v>3</v>
      </c>
      <c r="N1110">
        <v>150.276872</v>
      </c>
      <c r="O1110">
        <v>0.23391200000000001</v>
      </c>
      <c r="P1110" t="s">
        <v>4</v>
      </c>
      <c r="Q1110">
        <v>0</v>
      </c>
      <c r="R1110">
        <v>0</v>
      </c>
      <c r="S1110" t="s">
        <v>5</v>
      </c>
      <c r="T1110">
        <v>0</v>
      </c>
      <c r="U1110">
        <v>0</v>
      </c>
      <c r="V1110" t="s">
        <v>6</v>
      </c>
      <c r="W1110">
        <v>0</v>
      </c>
      <c r="X1110">
        <v>0</v>
      </c>
      <c r="Y1110" t="s">
        <v>7</v>
      </c>
      <c r="Z1110">
        <v>0</v>
      </c>
      <c r="AA1110">
        <v>0</v>
      </c>
      <c r="AB1110" t="s">
        <v>8</v>
      </c>
      <c r="AC1110">
        <v>0</v>
      </c>
      <c r="AD1110">
        <v>0</v>
      </c>
      <c r="AE1110" t="s">
        <v>9</v>
      </c>
      <c r="AF1110">
        <v>1</v>
      </c>
      <c r="AG1110">
        <v>0</v>
      </c>
      <c r="AH1110" t="s">
        <v>10</v>
      </c>
      <c r="AI1110">
        <v>1</v>
      </c>
      <c r="AJ1110">
        <v>0</v>
      </c>
      <c r="AK1110" t="s">
        <v>11</v>
      </c>
      <c r="AL1110">
        <v>0</v>
      </c>
      <c r="AM1110">
        <v>0</v>
      </c>
    </row>
    <row r="1111" spans="1:39" x14ac:dyDescent="0.25">
      <c r="A1111" t="s">
        <v>65</v>
      </c>
      <c r="B1111">
        <v>10</v>
      </c>
      <c r="C1111">
        <v>250</v>
      </c>
      <c r="D1111" t="s">
        <v>0</v>
      </c>
      <c r="E1111">
        <v>0</v>
      </c>
      <c r="F1111">
        <v>0</v>
      </c>
      <c r="G1111" t="s">
        <v>1</v>
      </c>
      <c r="H1111">
        <v>285.39936699999998</v>
      </c>
      <c r="I1111">
        <v>1.822254</v>
      </c>
      <c r="J1111" t="s">
        <v>2</v>
      </c>
      <c r="K1111">
        <v>273.75678299999998</v>
      </c>
      <c r="L1111">
        <v>0.91901299999999997</v>
      </c>
      <c r="M1111" t="s">
        <v>3</v>
      </c>
      <c r="N1111">
        <v>166.97632400000001</v>
      </c>
      <c r="O1111">
        <v>0.28890300000000002</v>
      </c>
      <c r="P1111" t="s">
        <v>4</v>
      </c>
      <c r="Q1111">
        <v>0</v>
      </c>
      <c r="R1111">
        <v>0</v>
      </c>
      <c r="S1111" t="s">
        <v>5</v>
      </c>
      <c r="T1111">
        <v>0</v>
      </c>
      <c r="U1111">
        <v>0</v>
      </c>
      <c r="V1111" t="s">
        <v>6</v>
      </c>
      <c r="W1111">
        <v>0</v>
      </c>
      <c r="X1111">
        <v>0</v>
      </c>
      <c r="Y1111" t="s">
        <v>7</v>
      </c>
      <c r="Z1111">
        <v>0</v>
      </c>
      <c r="AA1111">
        <v>0</v>
      </c>
      <c r="AB1111" t="s">
        <v>8</v>
      </c>
      <c r="AC1111">
        <v>0</v>
      </c>
      <c r="AD1111">
        <v>0</v>
      </c>
      <c r="AE1111" t="s">
        <v>9</v>
      </c>
      <c r="AF1111">
        <v>1</v>
      </c>
      <c r="AG1111">
        <v>0</v>
      </c>
      <c r="AH1111" t="s">
        <v>10</v>
      </c>
      <c r="AI1111">
        <v>1</v>
      </c>
      <c r="AJ1111">
        <v>0</v>
      </c>
      <c r="AK1111" t="s">
        <v>11</v>
      </c>
      <c r="AL1111">
        <v>0</v>
      </c>
      <c r="AM1111">
        <v>0</v>
      </c>
    </row>
    <row r="1112" spans="1:39" x14ac:dyDescent="0.25">
      <c r="A1112" t="s">
        <v>65</v>
      </c>
      <c r="B1112">
        <v>11</v>
      </c>
      <c r="C1112">
        <v>275</v>
      </c>
      <c r="D1112" t="s">
        <v>0</v>
      </c>
      <c r="E1112">
        <v>0</v>
      </c>
      <c r="F1112">
        <v>0</v>
      </c>
      <c r="G1112" t="s">
        <v>1</v>
      </c>
      <c r="H1112">
        <v>313.93160499999999</v>
      </c>
      <c r="I1112">
        <v>2.1729150000000002</v>
      </c>
      <c r="J1112" t="s">
        <v>2</v>
      </c>
      <c r="K1112">
        <v>301.133038</v>
      </c>
      <c r="L1112">
        <v>1.105486</v>
      </c>
      <c r="M1112" t="s">
        <v>3</v>
      </c>
      <c r="N1112">
        <v>183.67349300000001</v>
      </c>
      <c r="O1112">
        <v>0.34979500000000002</v>
      </c>
      <c r="P1112" t="s">
        <v>4</v>
      </c>
      <c r="Q1112">
        <v>0</v>
      </c>
      <c r="R1112">
        <v>0</v>
      </c>
      <c r="S1112" t="s">
        <v>5</v>
      </c>
      <c r="T1112">
        <v>0</v>
      </c>
      <c r="U1112">
        <v>0</v>
      </c>
      <c r="V1112" t="s">
        <v>6</v>
      </c>
      <c r="W1112">
        <v>0</v>
      </c>
      <c r="X1112">
        <v>0</v>
      </c>
      <c r="Y1112" t="s">
        <v>7</v>
      </c>
      <c r="Z1112">
        <v>0</v>
      </c>
      <c r="AA1112">
        <v>0</v>
      </c>
      <c r="AB1112" t="s">
        <v>8</v>
      </c>
      <c r="AC1112">
        <v>0</v>
      </c>
      <c r="AD1112">
        <v>0</v>
      </c>
      <c r="AE1112" t="s">
        <v>9</v>
      </c>
      <c r="AF1112">
        <v>1</v>
      </c>
      <c r="AG1112">
        <v>0</v>
      </c>
      <c r="AH1112" t="s">
        <v>10</v>
      </c>
      <c r="AI1112">
        <v>1</v>
      </c>
      <c r="AJ1112">
        <v>0</v>
      </c>
      <c r="AK1112" t="s">
        <v>11</v>
      </c>
      <c r="AL1112">
        <v>0</v>
      </c>
      <c r="AM1112">
        <v>0</v>
      </c>
    </row>
    <row r="1113" spans="1:39" x14ac:dyDescent="0.25">
      <c r="A1113" t="s">
        <v>65</v>
      </c>
      <c r="B1113">
        <v>12</v>
      </c>
      <c r="C1113">
        <v>300</v>
      </c>
      <c r="D1113" t="s">
        <v>0</v>
      </c>
      <c r="E1113">
        <v>0</v>
      </c>
      <c r="F1113">
        <v>0</v>
      </c>
      <c r="G1113" t="s">
        <v>1</v>
      </c>
      <c r="H1113">
        <v>342.437164</v>
      </c>
      <c r="I1113">
        <v>2.5329269999999999</v>
      </c>
      <c r="J1113" t="s">
        <v>2</v>
      </c>
      <c r="K1113">
        <v>328.50947100000002</v>
      </c>
      <c r="L1113">
        <v>1.3242350000000001</v>
      </c>
      <c r="M1113" t="s">
        <v>3</v>
      </c>
      <c r="N1113">
        <v>200.370531</v>
      </c>
      <c r="O1113">
        <v>0.41732200000000003</v>
      </c>
      <c r="P1113" t="s">
        <v>4</v>
      </c>
      <c r="Q1113">
        <v>0</v>
      </c>
      <c r="R1113">
        <v>0</v>
      </c>
      <c r="S1113" t="s">
        <v>5</v>
      </c>
      <c r="T1113">
        <v>0</v>
      </c>
      <c r="U1113">
        <v>0</v>
      </c>
      <c r="V1113" t="s">
        <v>6</v>
      </c>
      <c r="W1113">
        <v>0</v>
      </c>
      <c r="X1113">
        <v>0</v>
      </c>
      <c r="Y1113" t="s">
        <v>7</v>
      </c>
      <c r="Z1113">
        <v>0</v>
      </c>
      <c r="AA1113">
        <v>0</v>
      </c>
      <c r="AB1113" t="s">
        <v>8</v>
      </c>
      <c r="AC1113">
        <v>0</v>
      </c>
      <c r="AD1113">
        <v>0</v>
      </c>
      <c r="AE1113" t="s">
        <v>9</v>
      </c>
      <c r="AF1113">
        <v>1</v>
      </c>
      <c r="AG1113">
        <v>0</v>
      </c>
      <c r="AH1113" t="s">
        <v>10</v>
      </c>
      <c r="AI1113">
        <v>1</v>
      </c>
      <c r="AJ1113">
        <v>0</v>
      </c>
      <c r="AK1113" t="s">
        <v>11</v>
      </c>
      <c r="AL1113">
        <v>0</v>
      </c>
      <c r="AM1113">
        <v>0</v>
      </c>
    </row>
    <row r="1114" spans="1:39" x14ac:dyDescent="0.25">
      <c r="A1114" t="s">
        <v>65</v>
      </c>
      <c r="B1114">
        <v>13</v>
      </c>
      <c r="C1114">
        <v>325</v>
      </c>
      <c r="D1114" t="s">
        <v>0</v>
      </c>
      <c r="E1114">
        <v>0</v>
      </c>
      <c r="F1114">
        <v>0</v>
      </c>
      <c r="G1114" t="s">
        <v>1</v>
      </c>
      <c r="H1114">
        <v>370.95774399999999</v>
      </c>
      <c r="I1114">
        <v>2.9763320000000002</v>
      </c>
      <c r="J1114" t="s">
        <v>2</v>
      </c>
      <c r="K1114">
        <v>355.88647500000002</v>
      </c>
      <c r="L1114">
        <v>1.5517369999999999</v>
      </c>
      <c r="M1114" t="s">
        <v>3</v>
      </c>
      <c r="N1114">
        <v>217.06836699999999</v>
      </c>
      <c r="O1114">
        <v>0.48867300000000002</v>
      </c>
      <c r="P1114" t="s">
        <v>4</v>
      </c>
      <c r="Q1114">
        <v>0</v>
      </c>
      <c r="R1114">
        <v>0</v>
      </c>
      <c r="S1114" t="s">
        <v>5</v>
      </c>
      <c r="T1114">
        <v>0</v>
      </c>
      <c r="U1114">
        <v>0</v>
      </c>
      <c r="V1114" t="s">
        <v>6</v>
      </c>
      <c r="W1114">
        <v>0</v>
      </c>
      <c r="X1114">
        <v>0</v>
      </c>
      <c r="Y1114" t="s">
        <v>7</v>
      </c>
      <c r="Z1114">
        <v>0</v>
      </c>
      <c r="AA1114">
        <v>0</v>
      </c>
      <c r="AB1114" t="s">
        <v>8</v>
      </c>
      <c r="AC1114">
        <v>0</v>
      </c>
      <c r="AD1114">
        <v>0</v>
      </c>
      <c r="AE1114" t="s">
        <v>9</v>
      </c>
      <c r="AF1114">
        <v>1</v>
      </c>
      <c r="AG1114">
        <v>0</v>
      </c>
      <c r="AH1114" t="s">
        <v>10</v>
      </c>
      <c r="AI1114">
        <v>1</v>
      </c>
      <c r="AJ1114">
        <v>0</v>
      </c>
      <c r="AK1114" t="s">
        <v>11</v>
      </c>
      <c r="AL1114">
        <v>0</v>
      </c>
      <c r="AM1114">
        <v>0</v>
      </c>
    </row>
    <row r="1115" spans="1:39" x14ac:dyDescent="0.25">
      <c r="A1115" t="s">
        <v>65</v>
      </c>
      <c r="B1115">
        <v>14</v>
      </c>
      <c r="C1115">
        <v>350</v>
      </c>
      <c r="D1115" t="s">
        <v>0</v>
      </c>
      <c r="E1115">
        <v>0</v>
      </c>
      <c r="F1115">
        <v>0</v>
      </c>
      <c r="G1115" t="s">
        <v>1</v>
      </c>
      <c r="H1115">
        <v>399.495046</v>
      </c>
      <c r="I1115">
        <v>3.4172980000000002</v>
      </c>
      <c r="J1115" t="s">
        <v>2</v>
      </c>
      <c r="K1115">
        <v>383.26755700000001</v>
      </c>
      <c r="L1115">
        <v>1.8061400000000001</v>
      </c>
      <c r="M1115" t="s">
        <v>3</v>
      </c>
      <c r="N1115">
        <v>233.76860600000001</v>
      </c>
      <c r="O1115">
        <v>0.56435100000000005</v>
      </c>
      <c r="P1115" t="s">
        <v>4</v>
      </c>
      <c r="Q1115">
        <v>0</v>
      </c>
      <c r="R1115">
        <v>0</v>
      </c>
      <c r="S1115" t="s">
        <v>5</v>
      </c>
      <c r="T1115">
        <v>0</v>
      </c>
      <c r="U1115">
        <v>0</v>
      </c>
      <c r="V1115" t="s">
        <v>6</v>
      </c>
      <c r="W1115">
        <v>0</v>
      </c>
      <c r="X1115">
        <v>0</v>
      </c>
      <c r="Y1115" t="s">
        <v>7</v>
      </c>
      <c r="Z1115">
        <v>0</v>
      </c>
      <c r="AA1115">
        <v>0</v>
      </c>
      <c r="AB1115" t="s">
        <v>8</v>
      </c>
      <c r="AC1115">
        <v>0</v>
      </c>
      <c r="AD1115">
        <v>0</v>
      </c>
      <c r="AE1115" t="s">
        <v>9</v>
      </c>
      <c r="AF1115">
        <v>1</v>
      </c>
      <c r="AG1115">
        <v>0</v>
      </c>
      <c r="AH1115" t="s">
        <v>10</v>
      </c>
      <c r="AI1115">
        <v>1</v>
      </c>
      <c r="AJ1115">
        <v>0</v>
      </c>
      <c r="AK1115" t="s">
        <v>11</v>
      </c>
      <c r="AL1115">
        <v>0</v>
      </c>
      <c r="AM1115">
        <v>0</v>
      </c>
    </row>
    <row r="1116" spans="1:39" x14ac:dyDescent="0.25">
      <c r="A1116" t="s">
        <v>65</v>
      </c>
      <c r="B1116">
        <v>15</v>
      </c>
      <c r="C1116">
        <v>375</v>
      </c>
      <c r="D1116" t="s">
        <v>0</v>
      </c>
      <c r="E1116">
        <v>0</v>
      </c>
      <c r="F1116">
        <v>0</v>
      </c>
      <c r="G1116" t="s">
        <v>1</v>
      </c>
      <c r="H1116">
        <v>428.01798500000001</v>
      </c>
      <c r="I1116">
        <v>3.8324449999999999</v>
      </c>
      <c r="J1116" t="s">
        <v>2</v>
      </c>
      <c r="K1116">
        <v>410.64398399999999</v>
      </c>
      <c r="L1116">
        <v>2.0692550000000001</v>
      </c>
      <c r="M1116" t="s">
        <v>3</v>
      </c>
      <c r="N1116">
        <v>250.467962</v>
      </c>
      <c r="O1116">
        <v>0.64375800000000005</v>
      </c>
      <c r="P1116" t="s">
        <v>4</v>
      </c>
      <c r="Q1116">
        <v>0</v>
      </c>
      <c r="R1116">
        <v>0</v>
      </c>
      <c r="S1116" t="s">
        <v>5</v>
      </c>
      <c r="T1116">
        <v>0</v>
      </c>
      <c r="U1116">
        <v>0</v>
      </c>
      <c r="V1116" t="s">
        <v>6</v>
      </c>
      <c r="W1116">
        <v>0</v>
      </c>
      <c r="X1116">
        <v>0</v>
      </c>
      <c r="Y1116" t="s">
        <v>7</v>
      </c>
      <c r="Z1116">
        <v>0</v>
      </c>
      <c r="AA1116">
        <v>0</v>
      </c>
      <c r="AB1116" t="s">
        <v>8</v>
      </c>
      <c r="AC1116">
        <v>0</v>
      </c>
      <c r="AD1116">
        <v>0</v>
      </c>
      <c r="AE1116" t="s">
        <v>9</v>
      </c>
      <c r="AF1116">
        <v>1</v>
      </c>
      <c r="AG1116">
        <v>0</v>
      </c>
      <c r="AH1116" t="s">
        <v>10</v>
      </c>
      <c r="AI1116">
        <v>1</v>
      </c>
      <c r="AJ1116">
        <v>0</v>
      </c>
      <c r="AK1116" t="s">
        <v>11</v>
      </c>
      <c r="AL1116">
        <v>0</v>
      </c>
      <c r="AM1116">
        <v>0</v>
      </c>
    </row>
    <row r="1117" spans="1:39" x14ac:dyDescent="0.25">
      <c r="A1117" t="s">
        <v>65</v>
      </c>
      <c r="B1117">
        <v>16</v>
      </c>
      <c r="C1117">
        <v>400</v>
      </c>
      <c r="D1117" t="s">
        <v>0</v>
      </c>
      <c r="E1117">
        <v>0</v>
      </c>
      <c r="F1117">
        <v>0</v>
      </c>
      <c r="G1117" t="s">
        <v>1</v>
      </c>
      <c r="H1117">
        <v>456.55000999999999</v>
      </c>
      <c r="I1117">
        <v>4.3173560000000002</v>
      </c>
      <c r="J1117" t="s">
        <v>2</v>
      </c>
      <c r="K1117">
        <v>438.02286800000002</v>
      </c>
      <c r="L1117">
        <v>2.3585880000000001</v>
      </c>
      <c r="M1117" t="s">
        <v>3</v>
      </c>
      <c r="N1117">
        <v>267.165525</v>
      </c>
      <c r="O1117">
        <v>0.73210799999999998</v>
      </c>
      <c r="P1117" t="s">
        <v>4</v>
      </c>
      <c r="Q1117">
        <v>0</v>
      </c>
      <c r="R1117">
        <v>0</v>
      </c>
      <c r="S1117" t="s">
        <v>5</v>
      </c>
      <c r="T1117">
        <v>0</v>
      </c>
      <c r="U1117">
        <v>0</v>
      </c>
      <c r="V1117" t="s">
        <v>6</v>
      </c>
      <c r="W1117">
        <v>0</v>
      </c>
      <c r="X1117">
        <v>0</v>
      </c>
      <c r="Y1117" t="s">
        <v>7</v>
      </c>
      <c r="Z1117">
        <v>0</v>
      </c>
      <c r="AA1117">
        <v>0</v>
      </c>
      <c r="AB1117" t="s">
        <v>8</v>
      </c>
      <c r="AC1117">
        <v>0</v>
      </c>
      <c r="AD1117">
        <v>0</v>
      </c>
      <c r="AE1117" t="s">
        <v>9</v>
      </c>
      <c r="AF1117">
        <v>1</v>
      </c>
      <c r="AG1117">
        <v>0</v>
      </c>
      <c r="AH1117" t="s">
        <v>10</v>
      </c>
      <c r="AI1117">
        <v>1</v>
      </c>
      <c r="AJ1117">
        <v>0</v>
      </c>
      <c r="AK1117" t="s">
        <v>11</v>
      </c>
      <c r="AL1117">
        <v>0</v>
      </c>
      <c r="AM1117">
        <v>0</v>
      </c>
    </row>
    <row r="1118" spans="1:39" x14ac:dyDescent="0.25">
      <c r="A1118" t="s">
        <v>65</v>
      </c>
      <c r="B1118">
        <v>17</v>
      </c>
      <c r="C1118">
        <v>425</v>
      </c>
      <c r="D1118" t="s">
        <v>0</v>
      </c>
      <c r="E1118">
        <v>0</v>
      </c>
      <c r="F1118">
        <v>0</v>
      </c>
      <c r="G1118" t="s">
        <v>1</v>
      </c>
      <c r="H1118">
        <v>485.07807400000002</v>
      </c>
      <c r="I1118">
        <v>4.8390820000000003</v>
      </c>
      <c r="J1118" t="s">
        <v>2</v>
      </c>
      <c r="K1118">
        <v>465.397243</v>
      </c>
      <c r="L1118">
        <v>2.6532260000000001</v>
      </c>
      <c r="M1118" t="s">
        <v>3</v>
      </c>
      <c r="N1118">
        <v>283.86219399999999</v>
      </c>
      <c r="O1118">
        <v>0.82184999999999997</v>
      </c>
      <c r="P1118" t="s">
        <v>4</v>
      </c>
      <c r="Q1118">
        <v>0</v>
      </c>
      <c r="R1118">
        <v>0</v>
      </c>
      <c r="S1118" t="s">
        <v>5</v>
      </c>
      <c r="T1118">
        <v>0</v>
      </c>
      <c r="U1118">
        <v>0</v>
      </c>
      <c r="V1118" t="s">
        <v>6</v>
      </c>
      <c r="W1118">
        <v>0</v>
      </c>
      <c r="X1118">
        <v>0</v>
      </c>
      <c r="Y1118" t="s">
        <v>7</v>
      </c>
      <c r="Z1118">
        <v>0</v>
      </c>
      <c r="AA1118">
        <v>0</v>
      </c>
      <c r="AB1118" t="s">
        <v>8</v>
      </c>
      <c r="AC1118">
        <v>0</v>
      </c>
      <c r="AD1118">
        <v>0</v>
      </c>
      <c r="AE1118" t="s">
        <v>9</v>
      </c>
      <c r="AF1118">
        <v>1</v>
      </c>
      <c r="AG1118">
        <v>0</v>
      </c>
      <c r="AH1118" t="s">
        <v>10</v>
      </c>
      <c r="AI1118">
        <v>1</v>
      </c>
      <c r="AJ1118">
        <v>0</v>
      </c>
      <c r="AK1118" t="s">
        <v>11</v>
      </c>
      <c r="AL1118">
        <v>0</v>
      </c>
      <c r="AM1118">
        <v>0</v>
      </c>
    </row>
    <row r="1119" spans="1:39" x14ac:dyDescent="0.25">
      <c r="A1119" t="s">
        <v>65</v>
      </c>
      <c r="B1119">
        <v>18</v>
      </c>
      <c r="C1119">
        <v>450</v>
      </c>
      <c r="D1119" t="s">
        <v>0</v>
      </c>
      <c r="E1119">
        <v>0</v>
      </c>
      <c r="F1119">
        <v>0</v>
      </c>
      <c r="G1119" t="s">
        <v>1</v>
      </c>
      <c r="H1119">
        <v>513.60173299999997</v>
      </c>
      <c r="I1119">
        <v>5.3808189999999998</v>
      </c>
      <c r="J1119" t="s">
        <v>2</v>
      </c>
      <c r="K1119">
        <v>492.77030000000002</v>
      </c>
      <c r="L1119">
        <v>2.9624799999999998</v>
      </c>
      <c r="M1119" t="s">
        <v>3</v>
      </c>
      <c r="N1119">
        <v>300.557996</v>
      </c>
      <c r="O1119">
        <v>0.91802899999999998</v>
      </c>
      <c r="P1119" t="s">
        <v>4</v>
      </c>
      <c r="Q1119">
        <v>0</v>
      </c>
      <c r="R1119">
        <v>0</v>
      </c>
      <c r="S1119" t="s">
        <v>5</v>
      </c>
      <c r="T1119">
        <v>0</v>
      </c>
      <c r="U1119">
        <v>0</v>
      </c>
      <c r="V1119" t="s">
        <v>6</v>
      </c>
      <c r="W1119">
        <v>0</v>
      </c>
      <c r="X1119">
        <v>0</v>
      </c>
      <c r="Y1119" t="s">
        <v>7</v>
      </c>
      <c r="Z1119">
        <v>0</v>
      </c>
      <c r="AA1119">
        <v>0</v>
      </c>
      <c r="AB1119" t="s">
        <v>8</v>
      </c>
      <c r="AC1119">
        <v>0</v>
      </c>
      <c r="AD1119">
        <v>0</v>
      </c>
      <c r="AE1119" t="s">
        <v>9</v>
      </c>
      <c r="AF1119">
        <v>1</v>
      </c>
      <c r="AG1119">
        <v>0</v>
      </c>
      <c r="AH1119" t="s">
        <v>10</v>
      </c>
      <c r="AI1119">
        <v>1</v>
      </c>
      <c r="AJ1119">
        <v>0</v>
      </c>
      <c r="AK1119" t="s">
        <v>11</v>
      </c>
      <c r="AL1119">
        <v>0</v>
      </c>
      <c r="AM1119">
        <v>0</v>
      </c>
    </row>
    <row r="1120" spans="1:39" x14ac:dyDescent="0.25">
      <c r="A1120" t="s">
        <v>65</v>
      </c>
      <c r="B1120">
        <v>19</v>
      </c>
      <c r="C1120">
        <v>475</v>
      </c>
      <c r="D1120" t="s">
        <v>0</v>
      </c>
      <c r="E1120">
        <v>0</v>
      </c>
      <c r="F1120">
        <v>0</v>
      </c>
      <c r="G1120" t="s">
        <v>1</v>
      </c>
      <c r="H1120">
        <v>542.14375099999995</v>
      </c>
      <c r="I1120">
        <v>5.808719</v>
      </c>
      <c r="J1120" t="s">
        <v>2</v>
      </c>
      <c r="K1120">
        <v>520.14582299999995</v>
      </c>
      <c r="L1120">
        <v>3.3089940000000002</v>
      </c>
      <c r="M1120" t="s">
        <v>3</v>
      </c>
      <c r="N1120">
        <v>317.25530300000003</v>
      </c>
      <c r="O1120">
        <v>1.0238910000000001</v>
      </c>
      <c r="P1120" t="s">
        <v>4</v>
      </c>
      <c r="Q1120">
        <v>0</v>
      </c>
      <c r="R1120">
        <v>0</v>
      </c>
      <c r="S1120" t="s">
        <v>5</v>
      </c>
      <c r="T1120">
        <v>0</v>
      </c>
      <c r="U1120">
        <v>0</v>
      </c>
      <c r="V1120" t="s">
        <v>6</v>
      </c>
      <c r="W1120">
        <v>0</v>
      </c>
      <c r="X1120">
        <v>0</v>
      </c>
      <c r="Y1120" t="s">
        <v>7</v>
      </c>
      <c r="Z1120">
        <v>0</v>
      </c>
      <c r="AA1120">
        <v>0</v>
      </c>
      <c r="AB1120" t="s">
        <v>8</v>
      </c>
      <c r="AC1120">
        <v>0</v>
      </c>
      <c r="AD1120">
        <v>0</v>
      </c>
      <c r="AE1120" t="s">
        <v>9</v>
      </c>
      <c r="AF1120">
        <v>1</v>
      </c>
      <c r="AG1120">
        <v>0</v>
      </c>
      <c r="AH1120" t="s">
        <v>10</v>
      </c>
      <c r="AI1120">
        <v>1</v>
      </c>
      <c r="AJ1120">
        <v>0</v>
      </c>
      <c r="AK1120" t="s">
        <v>11</v>
      </c>
      <c r="AL1120">
        <v>0</v>
      </c>
      <c r="AM1120">
        <v>0</v>
      </c>
    </row>
    <row r="1121" spans="1:39" x14ac:dyDescent="0.25">
      <c r="A1121" t="s">
        <v>65</v>
      </c>
      <c r="B1121">
        <v>20</v>
      </c>
      <c r="C1121">
        <v>500</v>
      </c>
      <c r="D1121" t="s">
        <v>0</v>
      </c>
      <c r="E1121">
        <v>0</v>
      </c>
      <c r="F1121">
        <v>0</v>
      </c>
      <c r="G1121" t="s">
        <v>1</v>
      </c>
      <c r="H1121">
        <v>570.67846199999997</v>
      </c>
      <c r="I1121">
        <v>6.4410980000000002</v>
      </c>
      <c r="J1121" t="s">
        <v>2</v>
      </c>
      <c r="K1121">
        <v>547.51676399999997</v>
      </c>
      <c r="L1121">
        <v>3.670531</v>
      </c>
      <c r="M1121" t="s">
        <v>3</v>
      </c>
      <c r="N1121">
        <v>333.94958100000002</v>
      </c>
      <c r="O1121">
        <v>1.134644</v>
      </c>
      <c r="P1121" t="s">
        <v>4</v>
      </c>
      <c r="Q1121">
        <v>0</v>
      </c>
      <c r="R1121">
        <v>0</v>
      </c>
      <c r="S1121" t="s">
        <v>5</v>
      </c>
      <c r="T1121">
        <v>0</v>
      </c>
      <c r="U1121">
        <v>0</v>
      </c>
      <c r="V1121" t="s">
        <v>6</v>
      </c>
      <c r="W1121">
        <v>0</v>
      </c>
      <c r="X1121">
        <v>0</v>
      </c>
      <c r="Y1121" t="s">
        <v>7</v>
      </c>
      <c r="Z1121">
        <v>0</v>
      </c>
      <c r="AA1121">
        <v>0</v>
      </c>
      <c r="AB1121" t="s">
        <v>8</v>
      </c>
      <c r="AC1121">
        <v>0</v>
      </c>
      <c r="AD1121">
        <v>0</v>
      </c>
      <c r="AE1121" t="s">
        <v>9</v>
      </c>
      <c r="AF1121">
        <v>1</v>
      </c>
      <c r="AG1121">
        <v>0</v>
      </c>
      <c r="AH1121" t="s">
        <v>10</v>
      </c>
      <c r="AI1121">
        <v>1</v>
      </c>
      <c r="AJ1121">
        <v>0</v>
      </c>
      <c r="AK1121" t="s">
        <v>11</v>
      </c>
      <c r="AL1121">
        <v>0</v>
      </c>
      <c r="AM1121">
        <v>0</v>
      </c>
    </row>
    <row r="1122" spans="1:39" x14ac:dyDescent="0.25">
      <c r="A1122" t="s">
        <v>66</v>
      </c>
      <c r="B1122">
        <v>1</v>
      </c>
      <c r="C1122">
        <v>25</v>
      </c>
      <c r="D1122" t="s">
        <v>0</v>
      </c>
      <c r="E1122">
        <v>0</v>
      </c>
      <c r="F1122">
        <v>0</v>
      </c>
      <c r="G1122" t="s">
        <v>1</v>
      </c>
      <c r="H1122">
        <v>33.986181000000002</v>
      </c>
      <c r="I1122">
        <v>9.2940000000000002E-3</v>
      </c>
      <c r="J1122" t="s">
        <v>2</v>
      </c>
      <c r="K1122">
        <v>32.767150000000001</v>
      </c>
      <c r="L1122">
        <v>1.07E-4</v>
      </c>
      <c r="M1122" t="s">
        <v>3</v>
      </c>
      <c r="N1122">
        <v>21.308260000000001</v>
      </c>
      <c r="O1122">
        <v>1.2999999999999999E-5</v>
      </c>
      <c r="P1122" t="s">
        <v>4</v>
      </c>
      <c r="Q1122">
        <v>0</v>
      </c>
      <c r="R1122">
        <v>0</v>
      </c>
      <c r="S1122" t="s">
        <v>5</v>
      </c>
      <c r="T1122">
        <v>0</v>
      </c>
      <c r="U1122">
        <v>0</v>
      </c>
      <c r="V1122" t="s">
        <v>6</v>
      </c>
      <c r="W1122">
        <v>0</v>
      </c>
      <c r="X1122">
        <v>0</v>
      </c>
      <c r="Y1122" t="s">
        <v>7</v>
      </c>
      <c r="Z1122">
        <v>0</v>
      </c>
      <c r="AA1122">
        <v>0</v>
      </c>
      <c r="AB1122" t="s">
        <v>8</v>
      </c>
      <c r="AC1122">
        <v>0</v>
      </c>
      <c r="AD1122">
        <v>0</v>
      </c>
      <c r="AE1122" t="s">
        <v>9</v>
      </c>
      <c r="AF1122">
        <v>32767</v>
      </c>
      <c r="AG1122">
        <v>0</v>
      </c>
      <c r="AH1122" t="s">
        <v>10</v>
      </c>
      <c r="AI1122">
        <v>-32767</v>
      </c>
      <c r="AJ1122">
        <v>0</v>
      </c>
      <c r="AK1122" t="s">
        <v>11</v>
      </c>
      <c r="AL1122">
        <v>0</v>
      </c>
      <c r="AM1122">
        <v>0</v>
      </c>
    </row>
    <row r="1123" spans="1:39" x14ac:dyDescent="0.25">
      <c r="A1123" t="s">
        <v>66</v>
      </c>
      <c r="B1123">
        <v>2</v>
      </c>
      <c r="C1123">
        <v>50</v>
      </c>
      <c r="D1123" t="s">
        <v>0</v>
      </c>
      <c r="E1123">
        <v>0</v>
      </c>
      <c r="F1123">
        <v>0</v>
      </c>
      <c r="G1123" t="s">
        <v>1</v>
      </c>
      <c r="H1123">
        <v>67.866968999999997</v>
      </c>
      <c r="I1123">
        <v>2.0913999999999999E-2</v>
      </c>
      <c r="J1123" t="s">
        <v>2</v>
      </c>
      <c r="K1123">
        <v>65.508408000000003</v>
      </c>
      <c r="L1123">
        <v>1.2799999999999999E-4</v>
      </c>
      <c r="M1123" t="s">
        <v>3</v>
      </c>
      <c r="N1123">
        <v>42.615960999999999</v>
      </c>
      <c r="O1123">
        <v>3.6999999999999998E-5</v>
      </c>
      <c r="P1123" t="s">
        <v>4</v>
      </c>
      <c r="Q1123">
        <v>0</v>
      </c>
      <c r="R1123">
        <v>0</v>
      </c>
      <c r="S1123" t="s">
        <v>5</v>
      </c>
      <c r="T1123">
        <v>0</v>
      </c>
      <c r="U1123">
        <v>0</v>
      </c>
      <c r="V1123" t="s">
        <v>6</v>
      </c>
      <c r="W1123">
        <v>0</v>
      </c>
      <c r="X1123">
        <v>0</v>
      </c>
      <c r="Y1123" t="s">
        <v>7</v>
      </c>
      <c r="Z1123">
        <v>0</v>
      </c>
      <c r="AA1123">
        <v>0</v>
      </c>
      <c r="AB1123" t="s">
        <v>8</v>
      </c>
      <c r="AC1123">
        <v>0</v>
      </c>
      <c r="AD1123">
        <v>0</v>
      </c>
      <c r="AE1123" t="s">
        <v>9</v>
      </c>
      <c r="AF1123">
        <v>32767</v>
      </c>
      <c r="AG1123">
        <v>0</v>
      </c>
      <c r="AH1123" t="s">
        <v>10</v>
      </c>
      <c r="AI1123">
        <v>-32767</v>
      </c>
      <c r="AJ1123">
        <v>0</v>
      </c>
      <c r="AK1123" t="s">
        <v>11</v>
      </c>
      <c r="AL1123">
        <v>0</v>
      </c>
      <c r="AM1123">
        <v>0</v>
      </c>
    </row>
    <row r="1124" spans="1:39" x14ac:dyDescent="0.25">
      <c r="A1124" t="s">
        <v>66</v>
      </c>
      <c r="B1124">
        <v>3</v>
      </c>
      <c r="C1124">
        <v>75</v>
      </c>
      <c r="D1124" t="s">
        <v>0</v>
      </c>
      <c r="E1124">
        <v>0</v>
      </c>
      <c r="F1124">
        <v>0</v>
      </c>
      <c r="G1124" t="s">
        <v>1</v>
      </c>
      <c r="H1124">
        <v>101.72788</v>
      </c>
      <c r="I1124">
        <v>4.0354000000000001E-2</v>
      </c>
      <c r="J1124" t="s">
        <v>2</v>
      </c>
      <c r="K1124">
        <v>98.253252000000003</v>
      </c>
      <c r="L1124">
        <v>2.04E-4</v>
      </c>
      <c r="M1124" t="s">
        <v>3</v>
      </c>
      <c r="N1124">
        <v>63.923335000000002</v>
      </c>
      <c r="O1124">
        <v>6.0000000000000002E-5</v>
      </c>
      <c r="P1124" t="s">
        <v>4</v>
      </c>
      <c r="Q1124">
        <v>0</v>
      </c>
      <c r="R1124">
        <v>0</v>
      </c>
      <c r="S1124" t="s">
        <v>5</v>
      </c>
      <c r="T1124">
        <v>0</v>
      </c>
      <c r="U1124">
        <v>0</v>
      </c>
      <c r="V1124" t="s">
        <v>6</v>
      </c>
      <c r="W1124">
        <v>0</v>
      </c>
      <c r="X1124">
        <v>0</v>
      </c>
      <c r="Y1124" t="s">
        <v>7</v>
      </c>
      <c r="Z1124">
        <v>0</v>
      </c>
      <c r="AA1124">
        <v>0</v>
      </c>
      <c r="AB1124" t="s">
        <v>8</v>
      </c>
      <c r="AC1124">
        <v>0</v>
      </c>
      <c r="AD1124">
        <v>0</v>
      </c>
      <c r="AE1124" t="s">
        <v>9</v>
      </c>
      <c r="AF1124">
        <v>32767</v>
      </c>
      <c r="AG1124">
        <v>0</v>
      </c>
      <c r="AH1124" t="s">
        <v>10</v>
      </c>
      <c r="AI1124">
        <v>-32767</v>
      </c>
      <c r="AJ1124">
        <v>0</v>
      </c>
      <c r="AK1124" t="s">
        <v>11</v>
      </c>
      <c r="AL1124">
        <v>0</v>
      </c>
      <c r="AM1124">
        <v>0</v>
      </c>
    </row>
    <row r="1125" spans="1:39" x14ac:dyDescent="0.25">
      <c r="A1125" t="s">
        <v>66</v>
      </c>
      <c r="B1125">
        <v>4</v>
      </c>
      <c r="C1125">
        <v>100</v>
      </c>
      <c r="D1125" t="s">
        <v>0</v>
      </c>
      <c r="E1125">
        <v>0</v>
      </c>
      <c r="F1125">
        <v>0</v>
      </c>
      <c r="G1125" t="s">
        <v>1</v>
      </c>
      <c r="H1125">
        <v>135.578632</v>
      </c>
      <c r="I1125">
        <v>5.7285999999999997E-2</v>
      </c>
      <c r="J1125" t="s">
        <v>2</v>
      </c>
      <c r="K1125">
        <v>131.00337300000001</v>
      </c>
      <c r="L1125">
        <v>2.9399999999999999E-4</v>
      </c>
      <c r="M1125" t="s">
        <v>3</v>
      </c>
      <c r="N1125">
        <v>85.230779999999996</v>
      </c>
      <c r="O1125">
        <v>1.0900000000000001E-4</v>
      </c>
      <c r="P1125" t="s">
        <v>4</v>
      </c>
      <c r="Q1125">
        <v>0</v>
      </c>
      <c r="R1125">
        <v>0</v>
      </c>
      <c r="S1125" t="s">
        <v>5</v>
      </c>
      <c r="T1125">
        <v>0</v>
      </c>
      <c r="U1125">
        <v>0</v>
      </c>
      <c r="V1125" t="s">
        <v>6</v>
      </c>
      <c r="W1125">
        <v>0</v>
      </c>
      <c r="X1125">
        <v>0</v>
      </c>
      <c r="Y1125" t="s">
        <v>7</v>
      </c>
      <c r="Z1125">
        <v>0</v>
      </c>
      <c r="AA1125">
        <v>0</v>
      </c>
      <c r="AB1125" t="s">
        <v>8</v>
      </c>
      <c r="AC1125">
        <v>0</v>
      </c>
      <c r="AD1125">
        <v>0</v>
      </c>
      <c r="AE1125" t="s">
        <v>9</v>
      </c>
      <c r="AF1125">
        <v>32767</v>
      </c>
      <c r="AG1125">
        <v>0</v>
      </c>
      <c r="AH1125" t="s">
        <v>10</v>
      </c>
      <c r="AI1125">
        <v>-32767</v>
      </c>
      <c r="AJ1125">
        <v>0</v>
      </c>
      <c r="AK1125" t="s">
        <v>11</v>
      </c>
      <c r="AL1125">
        <v>0</v>
      </c>
      <c r="AM1125">
        <v>0</v>
      </c>
    </row>
    <row r="1126" spans="1:39" x14ac:dyDescent="0.25">
      <c r="A1126" t="s">
        <v>66</v>
      </c>
      <c r="B1126">
        <v>5</v>
      </c>
      <c r="C1126">
        <v>125</v>
      </c>
      <c r="D1126" t="s">
        <v>0</v>
      </c>
      <c r="E1126">
        <v>0</v>
      </c>
      <c r="F1126">
        <v>0</v>
      </c>
      <c r="G1126" t="s">
        <v>1</v>
      </c>
      <c r="H1126">
        <v>169.4426</v>
      </c>
      <c r="I1126">
        <v>6.0789999999999997E-2</v>
      </c>
      <c r="J1126" t="s">
        <v>2</v>
      </c>
      <c r="K1126">
        <v>163.75557599999999</v>
      </c>
      <c r="L1126">
        <v>3.6099999999999999E-4</v>
      </c>
      <c r="M1126" t="s">
        <v>3</v>
      </c>
      <c r="N1126">
        <v>106.53822599999999</v>
      </c>
      <c r="O1126">
        <v>1.4999999999999999E-4</v>
      </c>
      <c r="P1126" t="s">
        <v>4</v>
      </c>
      <c r="Q1126">
        <v>0</v>
      </c>
      <c r="R1126">
        <v>0</v>
      </c>
      <c r="S1126" t="s">
        <v>5</v>
      </c>
      <c r="T1126">
        <v>0</v>
      </c>
      <c r="U1126">
        <v>0</v>
      </c>
      <c r="V1126" t="s">
        <v>6</v>
      </c>
      <c r="W1126">
        <v>0</v>
      </c>
      <c r="X1126">
        <v>0</v>
      </c>
      <c r="Y1126" t="s">
        <v>7</v>
      </c>
      <c r="Z1126">
        <v>0</v>
      </c>
      <c r="AA1126">
        <v>0</v>
      </c>
      <c r="AB1126" t="s">
        <v>8</v>
      </c>
      <c r="AC1126">
        <v>0</v>
      </c>
      <c r="AD1126">
        <v>0</v>
      </c>
      <c r="AE1126" t="s">
        <v>9</v>
      </c>
      <c r="AF1126">
        <v>32767</v>
      </c>
      <c r="AG1126">
        <v>0</v>
      </c>
      <c r="AH1126" t="s">
        <v>10</v>
      </c>
      <c r="AI1126">
        <v>-32767</v>
      </c>
      <c r="AJ1126">
        <v>0</v>
      </c>
      <c r="AK1126" t="s">
        <v>11</v>
      </c>
      <c r="AL1126">
        <v>0</v>
      </c>
      <c r="AM1126">
        <v>0</v>
      </c>
    </row>
    <row r="1127" spans="1:39" x14ac:dyDescent="0.25">
      <c r="A1127" t="s">
        <v>66</v>
      </c>
      <c r="B1127">
        <v>6</v>
      </c>
      <c r="C1127">
        <v>150</v>
      </c>
      <c r="D1127" t="s">
        <v>0</v>
      </c>
      <c r="E1127">
        <v>0</v>
      </c>
      <c r="F1127">
        <v>0</v>
      </c>
      <c r="G1127" t="s">
        <v>1</v>
      </c>
      <c r="H1127">
        <v>203.32589300000001</v>
      </c>
      <c r="I1127">
        <v>8.6261000000000004E-2</v>
      </c>
      <c r="J1127" t="s">
        <v>2</v>
      </c>
      <c r="K1127">
        <v>196.512944</v>
      </c>
      <c r="L1127">
        <v>6.7199999999999996E-4</v>
      </c>
      <c r="M1127" t="s">
        <v>3</v>
      </c>
      <c r="N1127">
        <v>127.847431</v>
      </c>
      <c r="O1127">
        <v>4.7899999999999999E-4</v>
      </c>
      <c r="P1127" t="s">
        <v>4</v>
      </c>
      <c r="Q1127">
        <v>0</v>
      </c>
      <c r="R1127">
        <v>0</v>
      </c>
      <c r="S1127" t="s">
        <v>5</v>
      </c>
      <c r="T1127">
        <v>0</v>
      </c>
      <c r="U1127">
        <v>0</v>
      </c>
      <c r="V1127" t="s">
        <v>6</v>
      </c>
      <c r="W1127">
        <v>0</v>
      </c>
      <c r="X1127">
        <v>0</v>
      </c>
      <c r="Y1127" t="s">
        <v>7</v>
      </c>
      <c r="Z1127">
        <v>0</v>
      </c>
      <c r="AA1127">
        <v>0</v>
      </c>
      <c r="AB1127" t="s">
        <v>8</v>
      </c>
      <c r="AC1127">
        <v>0</v>
      </c>
      <c r="AD1127">
        <v>0</v>
      </c>
      <c r="AE1127" t="s">
        <v>9</v>
      </c>
      <c r="AF1127">
        <v>32767</v>
      </c>
      <c r="AG1127">
        <v>0</v>
      </c>
      <c r="AH1127" t="s">
        <v>10</v>
      </c>
      <c r="AI1127">
        <v>-32767</v>
      </c>
      <c r="AJ1127">
        <v>0</v>
      </c>
      <c r="AK1127" t="s">
        <v>11</v>
      </c>
      <c r="AL1127">
        <v>0</v>
      </c>
      <c r="AM1127">
        <v>0</v>
      </c>
    </row>
    <row r="1128" spans="1:39" x14ac:dyDescent="0.25">
      <c r="A1128" t="s">
        <v>66</v>
      </c>
      <c r="B1128">
        <v>7</v>
      </c>
      <c r="C1128">
        <v>175</v>
      </c>
      <c r="D1128" t="s">
        <v>0</v>
      </c>
      <c r="E1128">
        <v>0</v>
      </c>
      <c r="F1128">
        <v>0</v>
      </c>
      <c r="G1128" t="s">
        <v>1</v>
      </c>
      <c r="H1128">
        <v>237.19466399999999</v>
      </c>
      <c r="I1128">
        <v>9.7874000000000003E-2</v>
      </c>
      <c r="J1128" t="s">
        <v>2</v>
      </c>
      <c r="K1128">
        <v>229.270399</v>
      </c>
      <c r="L1128">
        <v>7.5900000000000002E-4</v>
      </c>
      <c r="M1128" t="s">
        <v>3</v>
      </c>
      <c r="N1128">
        <v>149.154822</v>
      </c>
      <c r="O1128">
        <v>5.1099999999999995E-4</v>
      </c>
      <c r="P1128" t="s">
        <v>4</v>
      </c>
      <c r="Q1128">
        <v>0</v>
      </c>
      <c r="R1128">
        <v>0</v>
      </c>
      <c r="S1128" t="s">
        <v>5</v>
      </c>
      <c r="T1128">
        <v>0</v>
      </c>
      <c r="U1128">
        <v>0</v>
      </c>
      <c r="V1128" t="s">
        <v>6</v>
      </c>
      <c r="W1128">
        <v>0</v>
      </c>
      <c r="X1128">
        <v>0</v>
      </c>
      <c r="Y1128" t="s">
        <v>7</v>
      </c>
      <c r="Z1128">
        <v>0</v>
      </c>
      <c r="AA1128">
        <v>0</v>
      </c>
      <c r="AB1128" t="s">
        <v>8</v>
      </c>
      <c r="AC1128">
        <v>0</v>
      </c>
      <c r="AD1128">
        <v>0</v>
      </c>
      <c r="AE1128" t="s">
        <v>9</v>
      </c>
      <c r="AF1128">
        <v>32767</v>
      </c>
      <c r="AG1128">
        <v>0</v>
      </c>
      <c r="AH1128" t="s">
        <v>10</v>
      </c>
      <c r="AI1128">
        <v>-32767</v>
      </c>
      <c r="AJ1128">
        <v>0</v>
      </c>
      <c r="AK1128" t="s">
        <v>11</v>
      </c>
      <c r="AL1128">
        <v>0</v>
      </c>
      <c r="AM1128">
        <v>0</v>
      </c>
    </row>
    <row r="1129" spans="1:39" x14ac:dyDescent="0.25">
      <c r="A1129" t="s">
        <v>66</v>
      </c>
      <c r="B1129">
        <v>8</v>
      </c>
      <c r="C1129">
        <v>200</v>
      </c>
      <c r="D1129" t="s">
        <v>0</v>
      </c>
      <c r="E1129">
        <v>0</v>
      </c>
      <c r="F1129">
        <v>0</v>
      </c>
      <c r="G1129" t="s">
        <v>1</v>
      </c>
      <c r="H1129">
        <v>271.06531200000001</v>
      </c>
      <c r="I1129">
        <v>0.11715</v>
      </c>
      <c r="J1129" t="s">
        <v>2</v>
      </c>
      <c r="K1129">
        <v>262.02883800000001</v>
      </c>
      <c r="L1129">
        <v>9.2199999999999997E-4</v>
      </c>
      <c r="M1129" t="s">
        <v>3</v>
      </c>
      <c r="N1129">
        <v>170.462085</v>
      </c>
      <c r="O1129">
        <v>5.8399999999999999E-4</v>
      </c>
      <c r="P1129" t="s">
        <v>4</v>
      </c>
      <c r="Q1129">
        <v>0</v>
      </c>
      <c r="R1129">
        <v>0</v>
      </c>
      <c r="S1129" t="s">
        <v>5</v>
      </c>
      <c r="T1129">
        <v>0</v>
      </c>
      <c r="U1129">
        <v>0</v>
      </c>
      <c r="V1129" t="s">
        <v>6</v>
      </c>
      <c r="W1129">
        <v>0</v>
      </c>
      <c r="X1129">
        <v>0</v>
      </c>
      <c r="Y1129" t="s">
        <v>7</v>
      </c>
      <c r="Z1129">
        <v>0</v>
      </c>
      <c r="AA1129">
        <v>0</v>
      </c>
      <c r="AB1129" t="s">
        <v>8</v>
      </c>
      <c r="AC1129">
        <v>0</v>
      </c>
      <c r="AD1129">
        <v>0</v>
      </c>
      <c r="AE1129" t="s">
        <v>9</v>
      </c>
      <c r="AF1129">
        <v>32767</v>
      </c>
      <c r="AG1129">
        <v>0</v>
      </c>
      <c r="AH1129" t="s">
        <v>10</v>
      </c>
      <c r="AI1129">
        <v>-32767</v>
      </c>
      <c r="AJ1129">
        <v>0</v>
      </c>
      <c r="AK1129" t="s">
        <v>11</v>
      </c>
      <c r="AL1129">
        <v>0</v>
      </c>
      <c r="AM1129">
        <v>0</v>
      </c>
    </row>
    <row r="1130" spans="1:39" x14ac:dyDescent="0.25">
      <c r="A1130" t="s">
        <v>66</v>
      </c>
      <c r="B1130">
        <v>9</v>
      </c>
      <c r="C1130">
        <v>225</v>
      </c>
      <c r="D1130" t="s">
        <v>0</v>
      </c>
      <c r="E1130">
        <v>0</v>
      </c>
      <c r="F1130">
        <v>0</v>
      </c>
      <c r="G1130" t="s">
        <v>1</v>
      </c>
      <c r="H1130">
        <v>304.931738</v>
      </c>
      <c r="I1130">
        <v>0.12747</v>
      </c>
      <c r="J1130" t="s">
        <v>2</v>
      </c>
      <c r="K1130">
        <v>294.79095599999999</v>
      </c>
      <c r="L1130">
        <v>1.1130000000000001E-3</v>
      </c>
      <c r="M1130" t="s">
        <v>3</v>
      </c>
      <c r="N1130">
        <v>191.76953900000001</v>
      </c>
      <c r="O1130">
        <v>6.8000000000000005E-4</v>
      </c>
      <c r="P1130" t="s">
        <v>4</v>
      </c>
      <c r="Q1130">
        <v>0</v>
      </c>
      <c r="R1130">
        <v>0</v>
      </c>
      <c r="S1130" t="s">
        <v>5</v>
      </c>
      <c r="T1130">
        <v>0</v>
      </c>
      <c r="U1130">
        <v>0</v>
      </c>
      <c r="V1130" t="s">
        <v>6</v>
      </c>
      <c r="W1130">
        <v>0</v>
      </c>
      <c r="X1130">
        <v>0</v>
      </c>
      <c r="Y1130" t="s">
        <v>7</v>
      </c>
      <c r="Z1130">
        <v>0</v>
      </c>
      <c r="AA1130">
        <v>0</v>
      </c>
      <c r="AB1130" t="s">
        <v>8</v>
      </c>
      <c r="AC1130">
        <v>0</v>
      </c>
      <c r="AD1130">
        <v>0</v>
      </c>
      <c r="AE1130" t="s">
        <v>9</v>
      </c>
      <c r="AF1130">
        <v>32767</v>
      </c>
      <c r="AG1130">
        <v>0</v>
      </c>
      <c r="AH1130" t="s">
        <v>10</v>
      </c>
      <c r="AI1130">
        <v>-32767</v>
      </c>
      <c r="AJ1130">
        <v>0</v>
      </c>
      <c r="AK1130" t="s">
        <v>11</v>
      </c>
      <c r="AL1130">
        <v>0</v>
      </c>
      <c r="AM1130">
        <v>0</v>
      </c>
    </row>
    <row r="1131" spans="1:39" x14ac:dyDescent="0.25">
      <c r="A1131" t="s">
        <v>66</v>
      </c>
      <c r="B1131">
        <v>10</v>
      </c>
      <c r="C1131">
        <v>250</v>
      </c>
      <c r="D1131" t="s">
        <v>0</v>
      </c>
      <c r="E1131">
        <v>0</v>
      </c>
      <c r="F1131">
        <v>0</v>
      </c>
      <c r="G1131" t="s">
        <v>1</v>
      </c>
      <c r="H1131">
        <v>338.80593800000003</v>
      </c>
      <c r="I1131">
        <v>0.14444299999999999</v>
      </c>
      <c r="J1131" t="s">
        <v>2</v>
      </c>
      <c r="K1131">
        <v>327.55383399999999</v>
      </c>
      <c r="L1131">
        <v>1.402E-3</v>
      </c>
      <c r="M1131" t="s">
        <v>3</v>
      </c>
      <c r="N1131">
        <v>213.07701800000001</v>
      </c>
      <c r="O1131">
        <v>7.8700000000000005E-4</v>
      </c>
      <c r="P1131" t="s">
        <v>4</v>
      </c>
      <c r="Q1131">
        <v>0</v>
      </c>
      <c r="R1131">
        <v>0</v>
      </c>
      <c r="S1131" t="s">
        <v>5</v>
      </c>
      <c r="T1131">
        <v>0</v>
      </c>
      <c r="U1131">
        <v>0</v>
      </c>
      <c r="V1131" t="s">
        <v>6</v>
      </c>
      <c r="W1131">
        <v>0</v>
      </c>
      <c r="X1131">
        <v>0</v>
      </c>
      <c r="Y1131" t="s">
        <v>7</v>
      </c>
      <c r="Z1131">
        <v>0</v>
      </c>
      <c r="AA1131">
        <v>0</v>
      </c>
      <c r="AB1131" t="s">
        <v>8</v>
      </c>
      <c r="AC1131">
        <v>0</v>
      </c>
      <c r="AD1131">
        <v>0</v>
      </c>
      <c r="AE1131" t="s">
        <v>9</v>
      </c>
      <c r="AF1131">
        <v>32767</v>
      </c>
      <c r="AG1131">
        <v>0</v>
      </c>
      <c r="AH1131" t="s">
        <v>10</v>
      </c>
      <c r="AI1131">
        <v>-32767</v>
      </c>
      <c r="AJ1131">
        <v>0</v>
      </c>
      <c r="AK1131" t="s">
        <v>11</v>
      </c>
      <c r="AL1131">
        <v>0</v>
      </c>
      <c r="AM1131">
        <v>0</v>
      </c>
    </row>
    <row r="1132" spans="1:39" x14ac:dyDescent="0.25">
      <c r="A1132" t="s">
        <v>66</v>
      </c>
      <c r="B1132">
        <v>11</v>
      </c>
      <c r="C1132">
        <v>275</v>
      </c>
      <c r="D1132" t="s">
        <v>0</v>
      </c>
      <c r="E1132">
        <v>0</v>
      </c>
      <c r="F1132">
        <v>0</v>
      </c>
      <c r="G1132" t="s">
        <v>1</v>
      </c>
      <c r="H1132">
        <v>372.68668600000001</v>
      </c>
      <c r="I1132">
        <v>0.151422</v>
      </c>
      <c r="J1132" t="s">
        <v>2</v>
      </c>
      <c r="K1132">
        <v>360.31693799999999</v>
      </c>
      <c r="L1132">
        <v>1.6169999999999999E-3</v>
      </c>
      <c r="M1132" t="s">
        <v>3</v>
      </c>
      <c r="N1132">
        <v>234.38473400000001</v>
      </c>
      <c r="O1132">
        <v>8.9099999999999997E-4</v>
      </c>
      <c r="P1132" t="s">
        <v>4</v>
      </c>
      <c r="Q1132">
        <v>0</v>
      </c>
      <c r="R1132">
        <v>0</v>
      </c>
      <c r="S1132" t="s">
        <v>5</v>
      </c>
      <c r="T1132">
        <v>0</v>
      </c>
      <c r="U1132">
        <v>0</v>
      </c>
      <c r="V1132" t="s">
        <v>6</v>
      </c>
      <c r="W1132">
        <v>0</v>
      </c>
      <c r="X1132">
        <v>0</v>
      </c>
      <c r="Y1132" t="s">
        <v>7</v>
      </c>
      <c r="Z1132">
        <v>0</v>
      </c>
      <c r="AA1132">
        <v>0</v>
      </c>
      <c r="AB1132" t="s">
        <v>8</v>
      </c>
      <c r="AC1132">
        <v>0</v>
      </c>
      <c r="AD1132">
        <v>0</v>
      </c>
      <c r="AE1132" t="s">
        <v>9</v>
      </c>
      <c r="AF1132">
        <v>32767</v>
      </c>
      <c r="AG1132">
        <v>0</v>
      </c>
      <c r="AH1132" t="s">
        <v>10</v>
      </c>
      <c r="AI1132">
        <v>-32767</v>
      </c>
      <c r="AJ1132">
        <v>0</v>
      </c>
      <c r="AK1132" t="s">
        <v>11</v>
      </c>
      <c r="AL1132">
        <v>0</v>
      </c>
      <c r="AM1132">
        <v>0</v>
      </c>
    </row>
    <row r="1133" spans="1:39" x14ac:dyDescent="0.25">
      <c r="A1133" t="s">
        <v>66</v>
      </c>
      <c r="B1133">
        <v>12</v>
      </c>
      <c r="C1133">
        <v>300</v>
      </c>
      <c r="D1133" t="s">
        <v>0</v>
      </c>
      <c r="E1133">
        <v>0</v>
      </c>
      <c r="F1133">
        <v>0</v>
      </c>
      <c r="G1133" t="s">
        <v>1</v>
      </c>
      <c r="H1133">
        <v>406.55920200000003</v>
      </c>
      <c r="I1133">
        <v>0.160111</v>
      </c>
      <c r="J1133" t="s">
        <v>2</v>
      </c>
      <c r="K1133">
        <v>393.082829</v>
      </c>
      <c r="L1133">
        <v>1.9530000000000001E-3</v>
      </c>
      <c r="M1133" t="s">
        <v>3</v>
      </c>
      <c r="N1133">
        <v>255.69269299999999</v>
      </c>
      <c r="O1133">
        <v>1.0349999999999999E-3</v>
      </c>
      <c r="P1133" t="s">
        <v>4</v>
      </c>
      <c r="Q1133">
        <v>0</v>
      </c>
      <c r="R1133">
        <v>0</v>
      </c>
      <c r="S1133" t="s">
        <v>5</v>
      </c>
      <c r="T1133">
        <v>0</v>
      </c>
      <c r="U1133">
        <v>0</v>
      </c>
      <c r="V1133" t="s">
        <v>6</v>
      </c>
      <c r="W1133">
        <v>0</v>
      </c>
      <c r="X1133">
        <v>0</v>
      </c>
      <c r="Y1133" t="s">
        <v>7</v>
      </c>
      <c r="Z1133">
        <v>0</v>
      </c>
      <c r="AA1133">
        <v>0</v>
      </c>
      <c r="AB1133" t="s">
        <v>8</v>
      </c>
      <c r="AC1133">
        <v>0</v>
      </c>
      <c r="AD1133">
        <v>0</v>
      </c>
      <c r="AE1133" t="s">
        <v>9</v>
      </c>
      <c r="AF1133">
        <v>32767</v>
      </c>
      <c r="AG1133">
        <v>0</v>
      </c>
      <c r="AH1133" t="s">
        <v>10</v>
      </c>
      <c r="AI1133">
        <v>-32767</v>
      </c>
      <c r="AJ1133">
        <v>0</v>
      </c>
      <c r="AK1133" t="s">
        <v>11</v>
      </c>
      <c r="AL1133">
        <v>0</v>
      </c>
      <c r="AM1133">
        <v>0</v>
      </c>
    </row>
    <row r="1134" spans="1:39" x14ac:dyDescent="0.25">
      <c r="A1134" t="s">
        <v>66</v>
      </c>
      <c r="B1134">
        <v>13</v>
      </c>
      <c r="C1134">
        <v>325</v>
      </c>
      <c r="D1134" t="s">
        <v>0</v>
      </c>
      <c r="E1134">
        <v>0</v>
      </c>
      <c r="F1134">
        <v>0</v>
      </c>
      <c r="G1134" t="s">
        <v>1</v>
      </c>
      <c r="H1134">
        <v>440.42346300000003</v>
      </c>
      <c r="I1134">
        <v>0.16048200000000001</v>
      </c>
      <c r="J1134" t="s">
        <v>2</v>
      </c>
      <c r="K1134">
        <v>425.84875199999999</v>
      </c>
      <c r="L1134">
        <v>2.104E-3</v>
      </c>
      <c r="M1134" t="s">
        <v>3</v>
      </c>
      <c r="N1134">
        <v>277.00015200000001</v>
      </c>
      <c r="O1134">
        <v>1.1379999999999999E-3</v>
      </c>
      <c r="P1134" t="s">
        <v>4</v>
      </c>
      <c r="Q1134">
        <v>0</v>
      </c>
      <c r="R1134">
        <v>0</v>
      </c>
      <c r="S1134" t="s">
        <v>5</v>
      </c>
      <c r="T1134">
        <v>0</v>
      </c>
      <c r="U1134">
        <v>0</v>
      </c>
      <c r="V1134" t="s">
        <v>6</v>
      </c>
      <c r="W1134">
        <v>0</v>
      </c>
      <c r="X1134">
        <v>0</v>
      </c>
      <c r="Y1134" t="s">
        <v>7</v>
      </c>
      <c r="Z1134">
        <v>0</v>
      </c>
      <c r="AA1134">
        <v>0</v>
      </c>
      <c r="AB1134" t="s">
        <v>8</v>
      </c>
      <c r="AC1134">
        <v>0</v>
      </c>
      <c r="AD1134">
        <v>0</v>
      </c>
      <c r="AE1134" t="s">
        <v>9</v>
      </c>
      <c r="AF1134">
        <v>32767</v>
      </c>
      <c r="AG1134">
        <v>0</v>
      </c>
      <c r="AH1134" t="s">
        <v>10</v>
      </c>
      <c r="AI1134">
        <v>-32767</v>
      </c>
      <c r="AJ1134">
        <v>0</v>
      </c>
      <c r="AK1134" t="s">
        <v>11</v>
      </c>
      <c r="AL1134">
        <v>0</v>
      </c>
      <c r="AM1134">
        <v>0</v>
      </c>
    </row>
    <row r="1135" spans="1:39" x14ac:dyDescent="0.25">
      <c r="A1135" t="s">
        <v>66</v>
      </c>
      <c r="B1135">
        <v>14</v>
      </c>
      <c r="C1135">
        <v>350</v>
      </c>
      <c r="D1135" t="s">
        <v>0</v>
      </c>
      <c r="E1135">
        <v>0</v>
      </c>
      <c r="F1135">
        <v>0</v>
      </c>
      <c r="G1135" t="s">
        <v>1</v>
      </c>
      <c r="H1135">
        <v>474.31536799999998</v>
      </c>
      <c r="I1135">
        <v>0.16189700000000001</v>
      </c>
      <c r="J1135" t="s">
        <v>2</v>
      </c>
      <c r="K1135">
        <v>458.61630200000002</v>
      </c>
      <c r="L1135">
        <v>2.3800000000000002E-3</v>
      </c>
      <c r="M1135" t="s">
        <v>3</v>
      </c>
      <c r="N1135">
        <v>298.30716699999999</v>
      </c>
      <c r="O1135">
        <v>1.237E-3</v>
      </c>
      <c r="P1135" t="s">
        <v>4</v>
      </c>
      <c r="Q1135">
        <v>0</v>
      </c>
      <c r="R1135">
        <v>0</v>
      </c>
      <c r="S1135" t="s">
        <v>5</v>
      </c>
      <c r="T1135">
        <v>0</v>
      </c>
      <c r="U1135">
        <v>0</v>
      </c>
      <c r="V1135" t="s">
        <v>6</v>
      </c>
      <c r="W1135">
        <v>0</v>
      </c>
      <c r="X1135">
        <v>0</v>
      </c>
      <c r="Y1135" t="s">
        <v>7</v>
      </c>
      <c r="Z1135">
        <v>0</v>
      </c>
      <c r="AA1135">
        <v>0</v>
      </c>
      <c r="AB1135" t="s">
        <v>8</v>
      </c>
      <c r="AC1135">
        <v>0</v>
      </c>
      <c r="AD1135">
        <v>0</v>
      </c>
      <c r="AE1135" t="s">
        <v>9</v>
      </c>
      <c r="AF1135">
        <v>32767</v>
      </c>
      <c r="AG1135">
        <v>0</v>
      </c>
      <c r="AH1135" t="s">
        <v>10</v>
      </c>
      <c r="AI1135">
        <v>-32767</v>
      </c>
      <c r="AJ1135">
        <v>0</v>
      </c>
      <c r="AK1135" t="s">
        <v>11</v>
      </c>
      <c r="AL1135">
        <v>0</v>
      </c>
      <c r="AM1135">
        <v>0</v>
      </c>
    </row>
    <row r="1136" spans="1:39" x14ac:dyDescent="0.25">
      <c r="A1136" t="s">
        <v>66</v>
      </c>
      <c r="B1136">
        <v>15</v>
      </c>
      <c r="C1136">
        <v>375</v>
      </c>
      <c r="D1136" t="s">
        <v>0</v>
      </c>
      <c r="E1136">
        <v>0</v>
      </c>
      <c r="F1136">
        <v>0</v>
      </c>
      <c r="G1136" t="s">
        <v>1</v>
      </c>
      <c r="H1136">
        <v>508.21165999999999</v>
      </c>
      <c r="I1136">
        <v>0.17696600000000001</v>
      </c>
      <c r="J1136" t="s">
        <v>2</v>
      </c>
      <c r="K1136">
        <v>491.38470699999999</v>
      </c>
      <c r="L1136">
        <v>2.6840000000000002E-3</v>
      </c>
      <c r="M1136" t="s">
        <v>3</v>
      </c>
      <c r="N1136">
        <v>319.61449299999998</v>
      </c>
      <c r="O1136">
        <v>1.312E-3</v>
      </c>
      <c r="P1136" t="s">
        <v>4</v>
      </c>
      <c r="Q1136">
        <v>0</v>
      </c>
      <c r="R1136">
        <v>0</v>
      </c>
      <c r="S1136" t="s">
        <v>5</v>
      </c>
      <c r="T1136">
        <v>0</v>
      </c>
      <c r="U1136">
        <v>0</v>
      </c>
      <c r="V1136" t="s">
        <v>6</v>
      </c>
      <c r="W1136">
        <v>0</v>
      </c>
      <c r="X1136">
        <v>0</v>
      </c>
      <c r="Y1136" t="s">
        <v>7</v>
      </c>
      <c r="Z1136">
        <v>0</v>
      </c>
      <c r="AA1136">
        <v>0</v>
      </c>
      <c r="AB1136" t="s">
        <v>8</v>
      </c>
      <c r="AC1136">
        <v>0</v>
      </c>
      <c r="AD1136">
        <v>0</v>
      </c>
      <c r="AE1136" t="s">
        <v>9</v>
      </c>
      <c r="AF1136">
        <v>32767</v>
      </c>
      <c r="AG1136">
        <v>0</v>
      </c>
      <c r="AH1136" t="s">
        <v>10</v>
      </c>
      <c r="AI1136">
        <v>-32767</v>
      </c>
      <c r="AJ1136">
        <v>0</v>
      </c>
      <c r="AK1136" t="s">
        <v>11</v>
      </c>
      <c r="AL1136">
        <v>0</v>
      </c>
      <c r="AM1136">
        <v>0</v>
      </c>
    </row>
    <row r="1137" spans="1:39" x14ac:dyDescent="0.25">
      <c r="A1137" t="s">
        <v>66</v>
      </c>
      <c r="B1137">
        <v>16</v>
      </c>
      <c r="C1137">
        <v>400</v>
      </c>
      <c r="D1137" t="s">
        <v>0</v>
      </c>
      <c r="E1137">
        <v>0</v>
      </c>
      <c r="F1137">
        <v>0</v>
      </c>
      <c r="G1137" t="s">
        <v>1</v>
      </c>
      <c r="H1137">
        <v>542.09034199999996</v>
      </c>
      <c r="I1137">
        <v>0.18147199999999999</v>
      </c>
      <c r="J1137" t="s">
        <v>2</v>
      </c>
      <c r="K1137">
        <v>524.15461200000004</v>
      </c>
      <c r="L1137">
        <v>2.879E-3</v>
      </c>
      <c r="M1137" t="s">
        <v>3</v>
      </c>
      <c r="N1137">
        <v>340.92243200000001</v>
      </c>
      <c r="O1137">
        <v>1.389E-3</v>
      </c>
      <c r="P1137" t="s">
        <v>4</v>
      </c>
      <c r="Q1137">
        <v>0</v>
      </c>
      <c r="R1137">
        <v>0</v>
      </c>
      <c r="S1137" t="s">
        <v>5</v>
      </c>
      <c r="T1137">
        <v>0</v>
      </c>
      <c r="U1137">
        <v>0</v>
      </c>
      <c r="V1137" t="s">
        <v>6</v>
      </c>
      <c r="W1137">
        <v>0</v>
      </c>
      <c r="X1137">
        <v>0</v>
      </c>
      <c r="Y1137" t="s">
        <v>7</v>
      </c>
      <c r="Z1137">
        <v>0</v>
      </c>
      <c r="AA1137">
        <v>0</v>
      </c>
      <c r="AB1137" t="s">
        <v>8</v>
      </c>
      <c r="AC1137">
        <v>0</v>
      </c>
      <c r="AD1137">
        <v>0</v>
      </c>
      <c r="AE1137" t="s">
        <v>9</v>
      </c>
      <c r="AF1137">
        <v>32767</v>
      </c>
      <c r="AG1137">
        <v>0</v>
      </c>
      <c r="AH1137" t="s">
        <v>10</v>
      </c>
      <c r="AI1137">
        <v>-32767</v>
      </c>
      <c r="AJ1137">
        <v>0</v>
      </c>
      <c r="AK1137" t="s">
        <v>11</v>
      </c>
      <c r="AL1137">
        <v>0</v>
      </c>
      <c r="AM1137">
        <v>0</v>
      </c>
    </row>
    <row r="1138" spans="1:39" x14ac:dyDescent="0.25">
      <c r="A1138" t="s">
        <v>66</v>
      </c>
      <c r="B1138">
        <v>17</v>
      </c>
      <c r="C1138">
        <v>425</v>
      </c>
      <c r="D1138" t="s">
        <v>0</v>
      </c>
      <c r="E1138">
        <v>0</v>
      </c>
      <c r="F1138">
        <v>0</v>
      </c>
      <c r="G1138" t="s">
        <v>1</v>
      </c>
      <c r="H1138">
        <v>575.977936</v>
      </c>
      <c r="I1138">
        <v>0.20038700000000001</v>
      </c>
      <c r="J1138" t="s">
        <v>2</v>
      </c>
      <c r="K1138">
        <v>556.92579699999999</v>
      </c>
      <c r="L1138">
        <v>3.0839999999999999E-3</v>
      </c>
      <c r="M1138" t="s">
        <v>3</v>
      </c>
      <c r="N1138">
        <v>362.22981399999998</v>
      </c>
      <c r="O1138">
        <v>1.4989999999999999E-3</v>
      </c>
      <c r="P1138" t="s">
        <v>4</v>
      </c>
      <c r="Q1138">
        <v>0</v>
      </c>
      <c r="R1138">
        <v>0</v>
      </c>
      <c r="S1138" t="s">
        <v>5</v>
      </c>
      <c r="T1138">
        <v>0</v>
      </c>
      <c r="U1138">
        <v>0</v>
      </c>
      <c r="V1138" t="s">
        <v>6</v>
      </c>
      <c r="W1138">
        <v>0</v>
      </c>
      <c r="X1138">
        <v>0</v>
      </c>
      <c r="Y1138" t="s">
        <v>7</v>
      </c>
      <c r="Z1138">
        <v>0</v>
      </c>
      <c r="AA1138">
        <v>0</v>
      </c>
      <c r="AB1138" t="s">
        <v>8</v>
      </c>
      <c r="AC1138">
        <v>0</v>
      </c>
      <c r="AD1138">
        <v>0</v>
      </c>
      <c r="AE1138" t="s">
        <v>9</v>
      </c>
      <c r="AF1138">
        <v>32767</v>
      </c>
      <c r="AG1138">
        <v>0</v>
      </c>
      <c r="AH1138" t="s">
        <v>10</v>
      </c>
      <c r="AI1138">
        <v>-32767</v>
      </c>
      <c r="AJ1138">
        <v>0</v>
      </c>
      <c r="AK1138" t="s">
        <v>11</v>
      </c>
      <c r="AL1138">
        <v>0</v>
      </c>
      <c r="AM1138">
        <v>0</v>
      </c>
    </row>
    <row r="1139" spans="1:39" x14ac:dyDescent="0.25">
      <c r="A1139" t="s">
        <v>66</v>
      </c>
      <c r="B1139">
        <v>18</v>
      </c>
      <c r="C1139">
        <v>450</v>
      </c>
      <c r="D1139" t="s">
        <v>0</v>
      </c>
      <c r="E1139">
        <v>0</v>
      </c>
      <c r="F1139">
        <v>0</v>
      </c>
      <c r="G1139" t="s">
        <v>1</v>
      </c>
      <c r="H1139">
        <v>609.87882400000001</v>
      </c>
      <c r="I1139">
        <v>0.22075600000000001</v>
      </c>
      <c r="J1139" t="s">
        <v>2</v>
      </c>
      <c r="K1139">
        <v>589.70001500000001</v>
      </c>
      <c r="L1139">
        <v>3.4870000000000001E-3</v>
      </c>
      <c r="M1139" t="s">
        <v>3</v>
      </c>
      <c r="N1139">
        <v>383.53718700000002</v>
      </c>
      <c r="O1139">
        <v>1.639E-3</v>
      </c>
      <c r="P1139" t="s">
        <v>4</v>
      </c>
      <c r="Q1139">
        <v>0</v>
      </c>
      <c r="R1139">
        <v>0</v>
      </c>
      <c r="S1139" t="s">
        <v>5</v>
      </c>
      <c r="T1139">
        <v>0</v>
      </c>
      <c r="U1139">
        <v>0</v>
      </c>
      <c r="V1139" t="s">
        <v>6</v>
      </c>
      <c r="W1139">
        <v>0</v>
      </c>
      <c r="X1139">
        <v>0</v>
      </c>
      <c r="Y1139" t="s">
        <v>7</v>
      </c>
      <c r="Z1139">
        <v>0</v>
      </c>
      <c r="AA1139">
        <v>0</v>
      </c>
      <c r="AB1139" t="s">
        <v>8</v>
      </c>
      <c r="AC1139">
        <v>0</v>
      </c>
      <c r="AD1139">
        <v>0</v>
      </c>
      <c r="AE1139" t="s">
        <v>9</v>
      </c>
      <c r="AF1139">
        <v>32767</v>
      </c>
      <c r="AG1139">
        <v>0</v>
      </c>
      <c r="AH1139" t="s">
        <v>10</v>
      </c>
      <c r="AI1139">
        <v>-32767</v>
      </c>
      <c r="AJ1139">
        <v>0</v>
      </c>
      <c r="AK1139" t="s">
        <v>11</v>
      </c>
      <c r="AL1139">
        <v>0</v>
      </c>
      <c r="AM1139">
        <v>0</v>
      </c>
    </row>
    <row r="1140" spans="1:39" x14ac:dyDescent="0.25">
      <c r="A1140" t="s">
        <v>66</v>
      </c>
      <c r="B1140">
        <v>19</v>
      </c>
      <c r="C1140">
        <v>475</v>
      </c>
      <c r="D1140" t="s">
        <v>0</v>
      </c>
      <c r="E1140">
        <v>0</v>
      </c>
      <c r="F1140">
        <v>0</v>
      </c>
      <c r="G1140" t="s">
        <v>1</v>
      </c>
      <c r="H1140">
        <v>643.79185299999995</v>
      </c>
      <c r="I1140">
        <v>0.273781</v>
      </c>
      <c r="J1140" t="s">
        <v>2</v>
      </c>
      <c r="K1140">
        <v>622.47434399999997</v>
      </c>
      <c r="L1140">
        <v>3.6110000000000001E-3</v>
      </c>
      <c r="M1140" t="s">
        <v>3</v>
      </c>
      <c r="N1140">
        <v>404.844514</v>
      </c>
      <c r="O1140">
        <v>1.6490000000000001E-3</v>
      </c>
      <c r="P1140" t="s">
        <v>4</v>
      </c>
      <c r="Q1140">
        <v>0</v>
      </c>
      <c r="R1140">
        <v>0</v>
      </c>
      <c r="S1140" t="s">
        <v>5</v>
      </c>
      <c r="T1140">
        <v>0</v>
      </c>
      <c r="U1140">
        <v>0</v>
      </c>
      <c r="V1140" t="s">
        <v>6</v>
      </c>
      <c r="W1140">
        <v>0</v>
      </c>
      <c r="X1140">
        <v>0</v>
      </c>
      <c r="Y1140" t="s">
        <v>7</v>
      </c>
      <c r="Z1140">
        <v>0</v>
      </c>
      <c r="AA1140">
        <v>0</v>
      </c>
      <c r="AB1140" t="s">
        <v>8</v>
      </c>
      <c r="AC1140">
        <v>0</v>
      </c>
      <c r="AD1140">
        <v>0</v>
      </c>
      <c r="AE1140" t="s">
        <v>9</v>
      </c>
      <c r="AF1140">
        <v>32767</v>
      </c>
      <c r="AG1140">
        <v>0</v>
      </c>
      <c r="AH1140" t="s">
        <v>10</v>
      </c>
      <c r="AI1140">
        <v>-32767</v>
      </c>
      <c r="AJ1140">
        <v>0</v>
      </c>
      <c r="AK1140" t="s">
        <v>11</v>
      </c>
      <c r="AL1140">
        <v>0</v>
      </c>
      <c r="AM1140">
        <v>0</v>
      </c>
    </row>
    <row r="1141" spans="1:39" x14ac:dyDescent="0.25">
      <c r="A1141" t="s">
        <v>66</v>
      </c>
      <c r="B1141">
        <v>20</v>
      </c>
      <c r="C1141">
        <v>500</v>
      </c>
      <c r="D1141" t="s">
        <v>0</v>
      </c>
      <c r="E1141">
        <v>0</v>
      </c>
      <c r="F1141">
        <v>0</v>
      </c>
      <c r="G1141" t="s">
        <v>1</v>
      </c>
      <c r="H1141">
        <v>677.69390699999997</v>
      </c>
      <c r="I1141">
        <v>0.33105400000000001</v>
      </c>
      <c r="J1141" t="s">
        <v>2</v>
      </c>
      <c r="K1141">
        <v>655.251982</v>
      </c>
      <c r="L1141">
        <v>3.9849999999999998E-3</v>
      </c>
      <c r="M1141" t="s">
        <v>3</v>
      </c>
      <c r="N1141">
        <v>426.15144900000001</v>
      </c>
      <c r="O1141">
        <v>1.7589999999999999E-3</v>
      </c>
      <c r="P1141" t="s">
        <v>4</v>
      </c>
      <c r="Q1141">
        <v>0</v>
      </c>
      <c r="R1141">
        <v>0</v>
      </c>
      <c r="S1141" t="s">
        <v>5</v>
      </c>
      <c r="T1141">
        <v>0</v>
      </c>
      <c r="U1141">
        <v>0</v>
      </c>
      <c r="V1141" t="s">
        <v>6</v>
      </c>
      <c r="W1141">
        <v>0</v>
      </c>
      <c r="X1141">
        <v>0</v>
      </c>
      <c r="Y1141" t="s">
        <v>7</v>
      </c>
      <c r="Z1141">
        <v>0</v>
      </c>
      <c r="AA1141">
        <v>0</v>
      </c>
      <c r="AB1141" t="s">
        <v>8</v>
      </c>
      <c r="AC1141">
        <v>0</v>
      </c>
      <c r="AD1141">
        <v>0</v>
      </c>
      <c r="AE1141" t="s">
        <v>9</v>
      </c>
      <c r="AF1141">
        <v>32767</v>
      </c>
      <c r="AG1141">
        <v>0</v>
      </c>
      <c r="AH1141" t="s">
        <v>10</v>
      </c>
      <c r="AI1141">
        <v>-32767</v>
      </c>
      <c r="AJ1141">
        <v>0</v>
      </c>
      <c r="AK1141" t="s">
        <v>11</v>
      </c>
      <c r="AL1141">
        <v>0</v>
      </c>
      <c r="AM1141">
        <v>0</v>
      </c>
    </row>
    <row r="1142" spans="1:39" x14ac:dyDescent="0.25">
      <c r="A1142" t="s">
        <v>67</v>
      </c>
      <c r="B1142">
        <v>1</v>
      </c>
      <c r="C1142">
        <v>25</v>
      </c>
      <c r="D1142" t="s">
        <v>0</v>
      </c>
      <c r="E1142">
        <v>0</v>
      </c>
      <c r="F1142">
        <v>0</v>
      </c>
      <c r="G1142" t="s">
        <v>1</v>
      </c>
      <c r="H1142">
        <v>15.682504</v>
      </c>
      <c r="I1142">
        <v>0.93594900000000003</v>
      </c>
      <c r="J1142" t="s">
        <v>2</v>
      </c>
      <c r="K1142">
        <v>15.588729000000001</v>
      </c>
      <c r="L1142">
        <v>0.73585900000000004</v>
      </c>
      <c r="M1142" t="s">
        <v>3</v>
      </c>
      <c r="N1142">
        <v>1.8461160000000001</v>
      </c>
      <c r="O1142">
        <v>3.0141999999999999E-2</v>
      </c>
      <c r="P1142" t="s">
        <v>4</v>
      </c>
      <c r="Q1142">
        <v>0.133246</v>
      </c>
      <c r="R1142">
        <v>1.1226E-2</v>
      </c>
      <c r="S1142" t="s">
        <v>5</v>
      </c>
      <c r="T1142">
        <v>11.650275000000001</v>
      </c>
      <c r="U1142">
        <v>1.8537000000000001E-2</v>
      </c>
      <c r="V1142" t="s">
        <v>6</v>
      </c>
      <c r="W1142">
        <v>0.13999200000000001</v>
      </c>
      <c r="X1142">
        <v>1.1150000000000001E-3</v>
      </c>
      <c r="Y1142" t="s">
        <v>7</v>
      </c>
      <c r="Z1142">
        <v>0</v>
      </c>
      <c r="AA1142">
        <v>0</v>
      </c>
      <c r="AB1142" t="s">
        <v>8</v>
      </c>
      <c r="AC1142">
        <v>0</v>
      </c>
      <c r="AD1142">
        <v>0</v>
      </c>
      <c r="AE1142" t="s">
        <v>9</v>
      </c>
      <c r="AF1142">
        <v>1.2329999999999999E-3</v>
      </c>
      <c r="AG1142">
        <v>0</v>
      </c>
      <c r="AH1142" t="s">
        <v>10</v>
      </c>
      <c r="AI1142">
        <v>0.99611700000000003</v>
      </c>
      <c r="AJ1142">
        <v>1.9999999999999999E-6</v>
      </c>
      <c r="AK1142" t="s">
        <v>11</v>
      </c>
      <c r="AL1142">
        <v>0</v>
      </c>
      <c r="AM1142">
        <v>0</v>
      </c>
    </row>
    <row r="1143" spans="1:39" x14ac:dyDescent="0.25">
      <c r="A1143" t="s">
        <v>67</v>
      </c>
      <c r="B1143">
        <v>2</v>
      </c>
      <c r="C1143">
        <v>50</v>
      </c>
      <c r="D1143" t="s">
        <v>0</v>
      </c>
      <c r="E1143">
        <v>0</v>
      </c>
      <c r="F1143">
        <v>0</v>
      </c>
      <c r="G1143" t="s">
        <v>1</v>
      </c>
      <c r="H1143">
        <v>31.424309000000001</v>
      </c>
      <c r="I1143">
        <v>2.4536880000000001</v>
      </c>
      <c r="J1143" t="s">
        <v>2</v>
      </c>
      <c r="K1143">
        <v>31.220603000000001</v>
      </c>
      <c r="L1143">
        <v>1.913097</v>
      </c>
      <c r="M1143" t="s">
        <v>3</v>
      </c>
      <c r="N1143">
        <v>3.6627619999999999</v>
      </c>
      <c r="O1143">
        <v>4.4220000000000002E-2</v>
      </c>
      <c r="P1143" t="s">
        <v>4</v>
      </c>
      <c r="Q1143">
        <v>0.27256799999999998</v>
      </c>
      <c r="R1143">
        <v>2.8701999999999998E-2</v>
      </c>
      <c r="S1143" t="s">
        <v>5</v>
      </c>
      <c r="T1143">
        <v>23.269687000000001</v>
      </c>
      <c r="U1143">
        <v>5.0318000000000002E-2</v>
      </c>
      <c r="V1143" t="s">
        <v>6</v>
      </c>
      <c r="W1143">
        <v>0.28121000000000002</v>
      </c>
      <c r="X1143">
        <v>3.3419999999999999E-3</v>
      </c>
      <c r="Y1143" t="s">
        <v>7</v>
      </c>
      <c r="Z1143">
        <v>0</v>
      </c>
      <c r="AA1143">
        <v>0</v>
      </c>
      <c r="AB1143" t="s">
        <v>8</v>
      </c>
      <c r="AC1143">
        <v>0</v>
      </c>
      <c r="AD1143">
        <v>0</v>
      </c>
      <c r="AE1143" t="s">
        <v>9</v>
      </c>
      <c r="AF1143">
        <v>1.2310000000000001E-3</v>
      </c>
      <c r="AG1143">
        <v>0</v>
      </c>
      <c r="AH1143" t="s">
        <v>10</v>
      </c>
      <c r="AI1143">
        <v>0.99679799999999996</v>
      </c>
      <c r="AJ1143">
        <v>3.0000000000000001E-6</v>
      </c>
      <c r="AK1143" t="s">
        <v>11</v>
      </c>
      <c r="AL1143">
        <v>0</v>
      </c>
      <c r="AM1143">
        <v>0</v>
      </c>
    </row>
    <row r="1144" spans="1:39" x14ac:dyDescent="0.25">
      <c r="A1144" t="s">
        <v>67</v>
      </c>
      <c r="B1144">
        <v>3</v>
      </c>
      <c r="C1144">
        <v>75</v>
      </c>
      <c r="D1144" t="s">
        <v>0</v>
      </c>
      <c r="E1144">
        <v>0</v>
      </c>
      <c r="F1144">
        <v>0</v>
      </c>
      <c r="G1144" t="s">
        <v>1</v>
      </c>
      <c r="H1144">
        <v>46.888191999999997</v>
      </c>
      <c r="I1144">
        <v>3.1775069999999999</v>
      </c>
      <c r="J1144" t="s">
        <v>2</v>
      </c>
      <c r="K1144">
        <v>46.601478</v>
      </c>
      <c r="L1144">
        <v>2.4916070000000001</v>
      </c>
      <c r="M1144" t="s">
        <v>3</v>
      </c>
      <c r="N1144">
        <v>5.4936400000000001</v>
      </c>
      <c r="O1144">
        <v>0.128971</v>
      </c>
      <c r="P1144" t="s">
        <v>4</v>
      </c>
      <c r="Q1144">
        <v>0.37951400000000002</v>
      </c>
      <c r="R1144">
        <v>3.3429E-2</v>
      </c>
      <c r="S1144" t="s">
        <v>5</v>
      </c>
      <c r="T1144">
        <v>34.851137000000001</v>
      </c>
      <c r="U1144">
        <v>5.9291999999999997E-2</v>
      </c>
      <c r="V1144" t="s">
        <v>6</v>
      </c>
      <c r="W1144">
        <v>0.41389399999999998</v>
      </c>
      <c r="X1144">
        <v>3.9439999999999996E-3</v>
      </c>
      <c r="Y1144" t="s">
        <v>7</v>
      </c>
      <c r="Z1144">
        <v>0</v>
      </c>
      <c r="AA1144">
        <v>0</v>
      </c>
      <c r="AB1144" t="s">
        <v>8</v>
      </c>
      <c r="AC1144">
        <v>0</v>
      </c>
      <c r="AD1144">
        <v>0</v>
      </c>
      <c r="AE1144" t="s">
        <v>9</v>
      </c>
      <c r="AF1144">
        <v>1.23E-3</v>
      </c>
      <c r="AG1144">
        <v>0</v>
      </c>
      <c r="AH1144" t="s">
        <v>10</v>
      </c>
      <c r="AI1144">
        <v>0.99771799999999999</v>
      </c>
      <c r="AJ1144">
        <v>1.9999999999999999E-6</v>
      </c>
      <c r="AK1144" t="s">
        <v>11</v>
      </c>
      <c r="AL1144">
        <v>0</v>
      </c>
      <c r="AM1144">
        <v>0</v>
      </c>
    </row>
    <row r="1145" spans="1:39" x14ac:dyDescent="0.25">
      <c r="A1145" t="s">
        <v>67</v>
      </c>
      <c r="B1145">
        <v>4</v>
      </c>
      <c r="C1145">
        <v>100</v>
      </c>
      <c r="D1145" t="s">
        <v>0</v>
      </c>
      <c r="E1145">
        <v>0</v>
      </c>
      <c r="F1145">
        <v>0</v>
      </c>
      <c r="G1145" t="s">
        <v>1</v>
      </c>
      <c r="H1145">
        <v>62.604835999999999</v>
      </c>
      <c r="I1145">
        <v>5.1035589999999997</v>
      </c>
      <c r="J1145" t="s">
        <v>2</v>
      </c>
      <c r="K1145">
        <v>62.201515999999998</v>
      </c>
      <c r="L1145">
        <v>4.0449109999999999</v>
      </c>
      <c r="M1145" t="s">
        <v>3</v>
      </c>
      <c r="N1145">
        <v>7.2733379999999999</v>
      </c>
      <c r="O1145">
        <v>0.14843300000000001</v>
      </c>
      <c r="P1145" t="s">
        <v>4</v>
      </c>
      <c r="Q1145">
        <v>0.50867799999999996</v>
      </c>
      <c r="R1145">
        <v>5.2644000000000003E-2</v>
      </c>
      <c r="S1145" t="s">
        <v>5</v>
      </c>
      <c r="T1145">
        <v>46.459670000000003</v>
      </c>
      <c r="U1145">
        <v>9.5852999999999994E-2</v>
      </c>
      <c r="V1145" t="s">
        <v>6</v>
      </c>
      <c r="W1145">
        <v>0.55325199999999997</v>
      </c>
      <c r="X1145">
        <v>1.1002E-2</v>
      </c>
      <c r="Y1145" t="s">
        <v>7</v>
      </c>
      <c r="Z1145">
        <v>0</v>
      </c>
      <c r="AA1145">
        <v>0</v>
      </c>
      <c r="AB1145" t="s">
        <v>8</v>
      </c>
      <c r="AC1145">
        <v>0</v>
      </c>
      <c r="AD1145">
        <v>0</v>
      </c>
      <c r="AE1145" t="s">
        <v>9</v>
      </c>
      <c r="AF1145">
        <v>1.23E-3</v>
      </c>
      <c r="AG1145">
        <v>0</v>
      </c>
      <c r="AH1145" t="s">
        <v>10</v>
      </c>
      <c r="AI1145">
        <v>0.99827999999999995</v>
      </c>
      <c r="AJ1145">
        <v>1.9999999999999999E-6</v>
      </c>
      <c r="AK1145" t="s">
        <v>11</v>
      </c>
      <c r="AL1145">
        <v>0</v>
      </c>
      <c r="AM1145">
        <v>0</v>
      </c>
    </row>
    <row r="1146" spans="1:39" x14ac:dyDescent="0.25">
      <c r="A1146" t="s">
        <v>67</v>
      </c>
      <c r="B1146">
        <v>5</v>
      </c>
      <c r="C1146">
        <v>125</v>
      </c>
      <c r="D1146" t="s">
        <v>0</v>
      </c>
      <c r="E1146">
        <v>0</v>
      </c>
      <c r="F1146">
        <v>0</v>
      </c>
      <c r="G1146" t="s">
        <v>1</v>
      </c>
      <c r="H1146">
        <v>78.159943999999996</v>
      </c>
      <c r="I1146">
        <v>6.4387509999999999</v>
      </c>
      <c r="J1146" t="s">
        <v>2</v>
      </c>
      <c r="K1146">
        <v>77.654173</v>
      </c>
      <c r="L1146">
        <v>5.0966800000000001</v>
      </c>
      <c r="M1146" t="s">
        <v>3</v>
      </c>
      <c r="N1146">
        <v>9.0556570000000001</v>
      </c>
      <c r="O1146">
        <v>0.17085</v>
      </c>
      <c r="P1146" t="s">
        <v>4</v>
      </c>
      <c r="Q1146">
        <v>0.62249399999999999</v>
      </c>
      <c r="R1146">
        <v>7.5123999999999996E-2</v>
      </c>
      <c r="S1146" t="s">
        <v>5</v>
      </c>
      <c r="T1146">
        <v>58.043399999999998</v>
      </c>
      <c r="U1146">
        <v>0.12975</v>
      </c>
      <c r="V1146" t="s">
        <v>6</v>
      </c>
      <c r="W1146">
        <v>0.67480200000000001</v>
      </c>
      <c r="X1146">
        <v>1.2423999999999999E-2</v>
      </c>
      <c r="Y1146" t="s">
        <v>7</v>
      </c>
      <c r="Z1146">
        <v>0</v>
      </c>
      <c r="AA1146">
        <v>0</v>
      </c>
      <c r="AB1146" t="s">
        <v>8</v>
      </c>
      <c r="AC1146">
        <v>0</v>
      </c>
      <c r="AD1146">
        <v>0</v>
      </c>
      <c r="AE1146" t="s">
        <v>9</v>
      </c>
      <c r="AF1146">
        <v>1.23E-3</v>
      </c>
      <c r="AG1146">
        <v>0</v>
      </c>
      <c r="AH1146" t="s">
        <v>10</v>
      </c>
      <c r="AI1146">
        <v>0.99851900000000005</v>
      </c>
      <c r="AJ1146">
        <v>1.9999999999999999E-6</v>
      </c>
      <c r="AK1146" t="s">
        <v>11</v>
      </c>
      <c r="AL1146">
        <v>0</v>
      </c>
      <c r="AM1146">
        <v>0</v>
      </c>
    </row>
    <row r="1147" spans="1:39" x14ac:dyDescent="0.25">
      <c r="A1147" t="s">
        <v>67</v>
      </c>
      <c r="B1147">
        <v>6</v>
      </c>
      <c r="C1147">
        <v>150</v>
      </c>
      <c r="D1147" t="s">
        <v>0</v>
      </c>
      <c r="E1147">
        <v>0</v>
      </c>
      <c r="F1147">
        <v>0</v>
      </c>
      <c r="G1147" t="s">
        <v>1</v>
      </c>
      <c r="H1147">
        <v>93.515664999999998</v>
      </c>
      <c r="I1147">
        <v>8.1205269999999992</v>
      </c>
      <c r="J1147" t="s">
        <v>2</v>
      </c>
      <c r="K1147">
        <v>92.914074999999997</v>
      </c>
      <c r="L1147">
        <v>6.4331069999999997</v>
      </c>
      <c r="M1147" t="s">
        <v>3</v>
      </c>
      <c r="N1147">
        <v>10.845344000000001</v>
      </c>
      <c r="O1147">
        <v>0.18718199999999999</v>
      </c>
      <c r="P1147" t="s">
        <v>4</v>
      </c>
      <c r="Q1147">
        <v>0.73009900000000005</v>
      </c>
      <c r="R1147">
        <v>0.10022200000000001</v>
      </c>
      <c r="S1147" t="s">
        <v>5</v>
      </c>
      <c r="T1147">
        <v>69.623402999999996</v>
      </c>
      <c r="U1147">
        <v>0.17666999999999999</v>
      </c>
      <c r="V1147" t="s">
        <v>6</v>
      </c>
      <c r="W1147">
        <v>0.79514399999999996</v>
      </c>
      <c r="X1147">
        <v>1.5624000000000001E-2</v>
      </c>
      <c r="Y1147" t="s">
        <v>7</v>
      </c>
      <c r="Z1147">
        <v>0</v>
      </c>
      <c r="AA1147">
        <v>0</v>
      </c>
      <c r="AB1147" t="s">
        <v>8</v>
      </c>
      <c r="AC1147">
        <v>0</v>
      </c>
      <c r="AD1147">
        <v>0</v>
      </c>
      <c r="AE1147" t="s">
        <v>9</v>
      </c>
      <c r="AF1147">
        <v>1.23E-3</v>
      </c>
      <c r="AG1147">
        <v>0</v>
      </c>
      <c r="AH1147" t="s">
        <v>10</v>
      </c>
      <c r="AI1147">
        <v>0.99875000000000003</v>
      </c>
      <c r="AJ1147">
        <v>9.9999999999999995E-7</v>
      </c>
      <c r="AK1147" t="s">
        <v>11</v>
      </c>
      <c r="AL1147">
        <v>0</v>
      </c>
      <c r="AM1147">
        <v>0</v>
      </c>
    </row>
    <row r="1148" spans="1:39" x14ac:dyDescent="0.25">
      <c r="A1148" t="s">
        <v>67</v>
      </c>
      <c r="B1148">
        <v>7</v>
      </c>
      <c r="C1148">
        <v>175</v>
      </c>
      <c r="D1148" t="s">
        <v>0</v>
      </c>
      <c r="E1148">
        <v>0</v>
      </c>
      <c r="F1148">
        <v>0</v>
      </c>
      <c r="G1148" t="s">
        <v>1</v>
      </c>
      <c r="H1148">
        <v>108.661607</v>
      </c>
      <c r="I1148">
        <v>8.9788080000000008</v>
      </c>
      <c r="J1148" t="s">
        <v>2</v>
      </c>
      <c r="K1148">
        <v>107.990818</v>
      </c>
      <c r="L1148">
        <v>7.2389159999999997</v>
      </c>
      <c r="M1148" t="s">
        <v>3</v>
      </c>
      <c r="N1148">
        <v>12.622387</v>
      </c>
      <c r="O1148">
        <v>0.191858</v>
      </c>
      <c r="P1148" t="s">
        <v>4</v>
      </c>
      <c r="Q1148">
        <v>0.81032099999999996</v>
      </c>
      <c r="R1148">
        <v>0.102745</v>
      </c>
      <c r="S1148" t="s">
        <v>5</v>
      </c>
      <c r="T1148">
        <v>81.164247000000003</v>
      </c>
      <c r="U1148">
        <v>0.18296000000000001</v>
      </c>
      <c r="V1148" t="s">
        <v>6</v>
      </c>
      <c r="W1148">
        <v>0.904976</v>
      </c>
      <c r="X1148">
        <v>1.6601999999999999E-2</v>
      </c>
      <c r="Y1148" t="s">
        <v>7</v>
      </c>
      <c r="Z1148">
        <v>0</v>
      </c>
      <c r="AA1148">
        <v>0</v>
      </c>
      <c r="AB1148" t="s">
        <v>8</v>
      </c>
      <c r="AC1148">
        <v>0</v>
      </c>
      <c r="AD1148">
        <v>0</v>
      </c>
      <c r="AE1148" t="s">
        <v>9</v>
      </c>
      <c r="AF1148">
        <v>1.23E-3</v>
      </c>
      <c r="AG1148">
        <v>0</v>
      </c>
      <c r="AH1148" t="s">
        <v>10</v>
      </c>
      <c r="AI1148">
        <v>0.998888</v>
      </c>
      <c r="AJ1148">
        <v>9.9999999999999995E-7</v>
      </c>
      <c r="AK1148" t="s">
        <v>11</v>
      </c>
      <c r="AL1148">
        <v>0</v>
      </c>
      <c r="AM1148">
        <v>0</v>
      </c>
    </row>
    <row r="1149" spans="1:39" x14ac:dyDescent="0.25">
      <c r="A1149" t="s">
        <v>67</v>
      </c>
      <c r="B1149">
        <v>8</v>
      </c>
      <c r="C1149">
        <v>200</v>
      </c>
      <c r="D1149" t="s">
        <v>0</v>
      </c>
      <c r="E1149">
        <v>0</v>
      </c>
      <c r="F1149">
        <v>0</v>
      </c>
      <c r="G1149" t="s">
        <v>1</v>
      </c>
      <c r="H1149">
        <v>124.069807</v>
      </c>
      <c r="I1149">
        <v>10.280061</v>
      </c>
      <c r="J1149" t="s">
        <v>2</v>
      </c>
      <c r="K1149">
        <v>123.30536600000001</v>
      </c>
      <c r="L1149">
        <v>8.3395489999999999</v>
      </c>
      <c r="M1149" t="s">
        <v>3</v>
      </c>
      <c r="N1149">
        <v>14.391491</v>
      </c>
      <c r="O1149">
        <v>0.19944600000000001</v>
      </c>
      <c r="P1149" t="s">
        <v>4</v>
      </c>
      <c r="Q1149">
        <v>0.913887</v>
      </c>
      <c r="R1149">
        <v>0.12156400000000001</v>
      </c>
      <c r="S1149" t="s">
        <v>5</v>
      </c>
      <c r="T1149">
        <v>92.744327999999996</v>
      </c>
      <c r="U1149">
        <v>0.224048</v>
      </c>
      <c r="V1149" t="s">
        <v>6</v>
      </c>
      <c r="W1149">
        <v>1.0237879999999999</v>
      </c>
      <c r="X1149">
        <v>1.9439999999999999E-2</v>
      </c>
      <c r="Y1149" t="s">
        <v>7</v>
      </c>
      <c r="Z1149">
        <v>0</v>
      </c>
      <c r="AA1149">
        <v>0</v>
      </c>
      <c r="AB1149" t="s">
        <v>8</v>
      </c>
      <c r="AC1149">
        <v>0</v>
      </c>
      <c r="AD1149">
        <v>0</v>
      </c>
      <c r="AE1149" t="s">
        <v>9</v>
      </c>
      <c r="AF1149">
        <v>1.23E-3</v>
      </c>
      <c r="AG1149">
        <v>0</v>
      </c>
      <c r="AH1149" t="s">
        <v>10</v>
      </c>
      <c r="AI1149">
        <v>0.99897199999999997</v>
      </c>
      <c r="AJ1149">
        <v>9.9999999999999995E-7</v>
      </c>
      <c r="AK1149" t="s">
        <v>11</v>
      </c>
      <c r="AL1149">
        <v>0</v>
      </c>
      <c r="AM1149">
        <v>0</v>
      </c>
    </row>
    <row r="1150" spans="1:39" x14ac:dyDescent="0.25">
      <c r="A1150" t="s">
        <v>67</v>
      </c>
      <c r="B1150">
        <v>9</v>
      </c>
      <c r="C1150">
        <v>225</v>
      </c>
      <c r="D1150" t="s">
        <v>0</v>
      </c>
      <c r="E1150">
        <v>0</v>
      </c>
      <c r="F1150">
        <v>0</v>
      </c>
      <c r="G1150" t="s">
        <v>1</v>
      </c>
      <c r="H1150">
        <v>139.34988799999999</v>
      </c>
      <c r="I1150">
        <v>12.118821000000001</v>
      </c>
      <c r="J1150" t="s">
        <v>2</v>
      </c>
      <c r="K1150">
        <v>138.494923</v>
      </c>
      <c r="L1150">
        <v>9.8560610000000004</v>
      </c>
      <c r="M1150" t="s">
        <v>3</v>
      </c>
      <c r="N1150">
        <v>16.188041999999999</v>
      </c>
      <c r="O1150">
        <v>0.20589199999999999</v>
      </c>
      <c r="P1150" t="s">
        <v>4</v>
      </c>
      <c r="Q1150">
        <v>1.0111399999999999</v>
      </c>
      <c r="R1150">
        <v>0.15295600000000001</v>
      </c>
      <c r="S1150" t="s">
        <v>5</v>
      </c>
      <c r="T1150">
        <v>104.31123700000001</v>
      </c>
      <c r="U1150">
        <v>0.27860499999999999</v>
      </c>
      <c r="V1150" t="s">
        <v>6</v>
      </c>
      <c r="W1150">
        <v>1.132978</v>
      </c>
      <c r="X1150">
        <v>2.0560999999999999E-2</v>
      </c>
      <c r="Y1150" t="s">
        <v>7</v>
      </c>
      <c r="Z1150">
        <v>0</v>
      </c>
      <c r="AA1150">
        <v>0</v>
      </c>
      <c r="AB1150" t="s">
        <v>8</v>
      </c>
      <c r="AC1150">
        <v>0</v>
      </c>
      <c r="AD1150">
        <v>0</v>
      </c>
      <c r="AE1150" t="s">
        <v>9</v>
      </c>
      <c r="AF1150">
        <v>1.23E-3</v>
      </c>
      <c r="AG1150">
        <v>0</v>
      </c>
      <c r="AH1150" t="s">
        <v>10</v>
      </c>
      <c r="AI1150">
        <v>0.99905999999999995</v>
      </c>
      <c r="AJ1150">
        <v>9.9999999999999995E-7</v>
      </c>
      <c r="AK1150" t="s">
        <v>11</v>
      </c>
      <c r="AL1150">
        <v>0</v>
      </c>
      <c r="AM1150">
        <v>0</v>
      </c>
    </row>
    <row r="1151" spans="1:39" x14ac:dyDescent="0.25">
      <c r="A1151" t="s">
        <v>67</v>
      </c>
      <c r="B1151">
        <v>10</v>
      </c>
      <c r="C1151">
        <v>250</v>
      </c>
      <c r="D1151" t="s">
        <v>0</v>
      </c>
      <c r="E1151">
        <v>0</v>
      </c>
      <c r="F1151">
        <v>0</v>
      </c>
      <c r="G1151" t="s">
        <v>1</v>
      </c>
      <c r="H1151">
        <v>154.609589</v>
      </c>
      <c r="I1151">
        <v>14.496936</v>
      </c>
      <c r="J1151" t="s">
        <v>2</v>
      </c>
      <c r="K1151">
        <v>153.65699499999999</v>
      </c>
      <c r="L1151">
        <v>11.847975</v>
      </c>
      <c r="M1151" t="s">
        <v>3</v>
      </c>
      <c r="N1151">
        <v>17.959515</v>
      </c>
      <c r="O1151">
        <v>0.203433</v>
      </c>
      <c r="P1151" t="s">
        <v>4</v>
      </c>
      <c r="Q1151">
        <v>1.114738</v>
      </c>
      <c r="R1151">
        <v>0.18367800000000001</v>
      </c>
      <c r="S1151" t="s">
        <v>5</v>
      </c>
      <c r="T1151">
        <v>115.88592800000001</v>
      </c>
      <c r="U1151">
        <v>0.34369499999999997</v>
      </c>
      <c r="V1151" t="s">
        <v>6</v>
      </c>
      <c r="W1151">
        <v>1.24305</v>
      </c>
      <c r="X1151">
        <v>2.3980999999999999E-2</v>
      </c>
      <c r="Y1151" t="s">
        <v>7</v>
      </c>
      <c r="Z1151">
        <v>0</v>
      </c>
      <c r="AA1151">
        <v>0</v>
      </c>
      <c r="AB1151" t="s">
        <v>8</v>
      </c>
      <c r="AC1151">
        <v>0</v>
      </c>
      <c r="AD1151">
        <v>0</v>
      </c>
      <c r="AE1151" t="s">
        <v>9</v>
      </c>
      <c r="AF1151">
        <v>1.23E-3</v>
      </c>
      <c r="AG1151">
        <v>0</v>
      </c>
      <c r="AH1151" t="s">
        <v>10</v>
      </c>
      <c r="AI1151">
        <v>0.99928399999999995</v>
      </c>
      <c r="AJ1151">
        <v>9.9999999999999995E-7</v>
      </c>
      <c r="AK1151" t="s">
        <v>11</v>
      </c>
      <c r="AL1151">
        <v>0</v>
      </c>
      <c r="AM1151">
        <v>0</v>
      </c>
    </row>
    <row r="1152" spans="1:39" x14ac:dyDescent="0.25">
      <c r="A1152" t="s">
        <v>67</v>
      </c>
      <c r="B1152">
        <v>11</v>
      </c>
      <c r="C1152">
        <v>275</v>
      </c>
      <c r="D1152" t="s">
        <v>0</v>
      </c>
      <c r="E1152">
        <v>0</v>
      </c>
      <c r="F1152">
        <v>0</v>
      </c>
      <c r="G1152" t="s">
        <v>1</v>
      </c>
      <c r="H1152">
        <v>169.740758</v>
      </c>
      <c r="I1152">
        <v>14.504943000000001</v>
      </c>
      <c r="J1152" t="s">
        <v>2</v>
      </c>
      <c r="K1152">
        <v>168.72019</v>
      </c>
      <c r="L1152">
        <v>12.010209</v>
      </c>
      <c r="M1152" t="s">
        <v>3</v>
      </c>
      <c r="N1152">
        <v>19.741192000000002</v>
      </c>
      <c r="O1152">
        <v>0.22480700000000001</v>
      </c>
      <c r="P1152" t="s">
        <v>4</v>
      </c>
      <c r="Q1152">
        <v>1.194016</v>
      </c>
      <c r="R1152">
        <v>0.18726999999999999</v>
      </c>
      <c r="S1152" t="s">
        <v>5</v>
      </c>
      <c r="T1152">
        <v>127.441513</v>
      </c>
      <c r="U1152">
        <v>0.35386299999999998</v>
      </c>
      <c r="V1152" t="s">
        <v>6</v>
      </c>
      <c r="W1152">
        <v>1.353046</v>
      </c>
      <c r="X1152">
        <v>2.5541999999999999E-2</v>
      </c>
      <c r="Y1152" t="s">
        <v>7</v>
      </c>
      <c r="Z1152">
        <v>0</v>
      </c>
      <c r="AA1152">
        <v>0</v>
      </c>
      <c r="AB1152" t="s">
        <v>8</v>
      </c>
      <c r="AC1152">
        <v>0</v>
      </c>
      <c r="AD1152">
        <v>0</v>
      </c>
      <c r="AE1152" t="s">
        <v>9</v>
      </c>
      <c r="AF1152">
        <v>1.23E-3</v>
      </c>
      <c r="AG1152">
        <v>0</v>
      </c>
      <c r="AH1152" t="s">
        <v>10</v>
      </c>
      <c r="AI1152">
        <v>0.99942200000000003</v>
      </c>
      <c r="AJ1152">
        <v>0</v>
      </c>
      <c r="AK1152" t="s">
        <v>11</v>
      </c>
      <c r="AL1152">
        <v>0</v>
      </c>
      <c r="AM1152">
        <v>0</v>
      </c>
    </row>
    <row r="1153" spans="1:39" x14ac:dyDescent="0.25">
      <c r="A1153" t="s">
        <v>67</v>
      </c>
      <c r="B1153">
        <v>12</v>
      </c>
      <c r="C1153">
        <v>300</v>
      </c>
      <c r="D1153" t="s">
        <v>0</v>
      </c>
      <c r="E1153">
        <v>0</v>
      </c>
      <c r="F1153">
        <v>0</v>
      </c>
      <c r="G1153" t="s">
        <v>1</v>
      </c>
      <c r="H1153">
        <v>184.83745099999999</v>
      </c>
      <c r="I1153">
        <v>16.478293000000001</v>
      </c>
      <c r="J1153" t="s">
        <v>2</v>
      </c>
      <c r="K1153">
        <v>183.74163200000001</v>
      </c>
      <c r="L1153">
        <v>13.64132</v>
      </c>
      <c r="M1153" t="s">
        <v>3</v>
      </c>
      <c r="N1153">
        <v>21.499583000000001</v>
      </c>
      <c r="O1153">
        <v>0.24157100000000001</v>
      </c>
      <c r="P1153" t="s">
        <v>4</v>
      </c>
      <c r="Q1153">
        <v>1.277773</v>
      </c>
      <c r="R1153">
        <v>0.215167</v>
      </c>
      <c r="S1153" t="s">
        <v>5</v>
      </c>
      <c r="T1153">
        <v>138.995566</v>
      </c>
      <c r="U1153">
        <v>0.40808</v>
      </c>
      <c r="V1153" t="s">
        <v>6</v>
      </c>
      <c r="W1153">
        <v>1.458744</v>
      </c>
      <c r="X1153">
        <v>2.7775999999999999E-2</v>
      </c>
      <c r="Y1153" t="s">
        <v>7</v>
      </c>
      <c r="Z1153">
        <v>0</v>
      </c>
      <c r="AA1153">
        <v>0</v>
      </c>
      <c r="AB1153" t="s">
        <v>8</v>
      </c>
      <c r="AC1153">
        <v>0</v>
      </c>
      <c r="AD1153">
        <v>0</v>
      </c>
      <c r="AE1153" t="s">
        <v>9</v>
      </c>
      <c r="AF1153">
        <v>1.23E-3</v>
      </c>
      <c r="AG1153">
        <v>0</v>
      </c>
      <c r="AH1153" t="s">
        <v>10</v>
      </c>
      <c r="AI1153">
        <v>0.99946500000000005</v>
      </c>
      <c r="AJ1153">
        <v>0</v>
      </c>
      <c r="AK1153" t="s">
        <v>11</v>
      </c>
      <c r="AL1153">
        <v>0</v>
      </c>
      <c r="AM1153">
        <v>0</v>
      </c>
    </row>
    <row r="1154" spans="1:39" x14ac:dyDescent="0.25">
      <c r="A1154" t="s">
        <v>67</v>
      </c>
      <c r="B1154">
        <v>13</v>
      </c>
      <c r="C1154">
        <v>325</v>
      </c>
      <c r="D1154" t="s">
        <v>0</v>
      </c>
      <c r="E1154">
        <v>0</v>
      </c>
      <c r="F1154">
        <v>0</v>
      </c>
      <c r="G1154" t="s">
        <v>1</v>
      </c>
      <c r="H1154">
        <v>199.91135299999999</v>
      </c>
      <c r="I1154">
        <v>17.468398000000001</v>
      </c>
      <c r="J1154" t="s">
        <v>2</v>
      </c>
      <c r="K1154">
        <v>198.75106600000001</v>
      </c>
      <c r="L1154">
        <v>14.454083000000001</v>
      </c>
      <c r="M1154" t="s">
        <v>3</v>
      </c>
      <c r="N1154">
        <v>23.256627000000002</v>
      </c>
      <c r="O1154">
        <v>0.25635999999999998</v>
      </c>
      <c r="P1154" t="s">
        <v>4</v>
      </c>
      <c r="Q1154">
        <v>1.355521</v>
      </c>
      <c r="R1154">
        <v>0.232099</v>
      </c>
      <c r="S1154" t="s">
        <v>5</v>
      </c>
      <c r="T1154">
        <v>150.548227</v>
      </c>
      <c r="U1154">
        <v>0.44136599999999998</v>
      </c>
      <c r="V1154" t="s">
        <v>6</v>
      </c>
      <c r="W1154">
        <v>1.5662720000000001</v>
      </c>
      <c r="X1154">
        <v>2.9425E-2</v>
      </c>
      <c r="Y1154" t="s">
        <v>7</v>
      </c>
      <c r="Z1154">
        <v>0</v>
      </c>
      <c r="AA1154">
        <v>0</v>
      </c>
      <c r="AB1154" t="s">
        <v>8</v>
      </c>
      <c r="AC1154">
        <v>0</v>
      </c>
      <c r="AD1154">
        <v>0</v>
      </c>
      <c r="AE1154" t="s">
        <v>9</v>
      </c>
      <c r="AF1154">
        <v>1.23E-3</v>
      </c>
      <c r="AG1154">
        <v>0</v>
      </c>
      <c r="AH1154" t="s">
        <v>10</v>
      </c>
      <c r="AI1154">
        <v>0.99948000000000004</v>
      </c>
      <c r="AJ1154">
        <v>0</v>
      </c>
      <c r="AK1154" t="s">
        <v>11</v>
      </c>
      <c r="AL1154">
        <v>0</v>
      </c>
      <c r="AM1154">
        <v>0</v>
      </c>
    </row>
    <row r="1155" spans="1:39" x14ac:dyDescent="0.25">
      <c r="A1155" t="s">
        <v>67</v>
      </c>
      <c r="B1155">
        <v>14</v>
      </c>
      <c r="C1155">
        <v>350</v>
      </c>
      <c r="D1155" t="s">
        <v>0</v>
      </c>
      <c r="E1155">
        <v>0</v>
      </c>
      <c r="F1155">
        <v>0</v>
      </c>
      <c r="G1155" t="s">
        <v>1</v>
      </c>
      <c r="H1155">
        <v>215.206963</v>
      </c>
      <c r="I1155">
        <v>19.838294000000001</v>
      </c>
      <c r="J1155" t="s">
        <v>2</v>
      </c>
      <c r="K1155">
        <v>213.95962</v>
      </c>
      <c r="L1155">
        <v>16.360724999999999</v>
      </c>
      <c r="M1155" t="s">
        <v>3</v>
      </c>
      <c r="N1155">
        <v>25.027926000000001</v>
      </c>
      <c r="O1155">
        <v>0.29391499999999998</v>
      </c>
      <c r="P1155" t="s">
        <v>4</v>
      </c>
      <c r="Q1155">
        <v>1.454453</v>
      </c>
      <c r="R1155">
        <v>0.266208</v>
      </c>
      <c r="S1155" t="s">
        <v>5</v>
      </c>
      <c r="T1155">
        <v>162.127455</v>
      </c>
      <c r="U1155">
        <v>0.50515299999999996</v>
      </c>
      <c r="V1155" t="s">
        <v>6</v>
      </c>
      <c r="W1155">
        <v>1.677616</v>
      </c>
      <c r="X1155">
        <v>3.2968999999999998E-2</v>
      </c>
      <c r="Y1155" t="s">
        <v>7</v>
      </c>
      <c r="Z1155">
        <v>0</v>
      </c>
      <c r="AA1155">
        <v>0</v>
      </c>
      <c r="AB1155" t="s">
        <v>8</v>
      </c>
      <c r="AC1155">
        <v>0</v>
      </c>
      <c r="AD1155">
        <v>0</v>
      </c>
      <c r="AE1155" t="s">
        <v>9</v>
      </c>
      <c r="AF1155">
        <v>1.23E-3</v>
      </c>
      <c r="AG1155">
        <v>0</v>
      </c>
      <c r="AH1155" t="s">
        <v>10</v>
      </c>
      <c r="AI1155">
        <v>0.99950300000000003</v>
      </c>
      <c r="AJ1155">
        <v>0</v>
      </c>
      <c r="AK1155" t="s">
        <v>11</v>
      </c>
      <c r="AL1155">
        <v>0</v>
      </c>
      <c r="AM1155">
        <v>0</v>
      </c>
    </row>
    <row r="1156" spans="1:39" x14ac:dyDescent="0.25">
      <c r="A1156" t="s">
        <v>67</v>
      </c>
      <c r="B1156">
        <v>15</v>
      </c>
      <c r="C1156">
        <v>375</v>
      </c>
      <c r="D1156" t="s">
        <v>0</v>
      </c>
      <c r="E1156">
        <v>0</v>
      </c>
      <c r="F1156">
        <v>0</v>
      </c>
      <c r="G1156" t="s">
        <v>1</v>
      </c>
      <c r="H1156">
        <v>230.41443100000001</v>
      </c>
      <c r="I1156">
        <v>21.195350999999999</v>
      </c>
      <c r="J1156" t="s">
        <v>2</v>
      </c>
      <c r="K1156">
        <v>229.09748300000001</v>
      </c>
      <c r="L1156">
        <v>17.393425000000001</v>
      </c>
      <c r="M1156" t="s">
        <v>3</v>
      </c>
      <c r="N1156">
        <v>26.801257</v>
      </c>
      <c r="O1156">
        <v>0.324411</v>
      </c>
      <c r="P1156" t="s">
        <v>4</v>
      </c>
      <c r="Q1156">
        <v>1.532578</v>
      </c>
      <c r="R1156">
        <v>0.28945799999999999</v>
      </c>
      <c r="S1156" t="s">
        <v>5</v>
      </c>
      <c r="T1156">
        <v>173.68616599999999</v>
      </c>
      <c r="U1156">
        <v>0.54285899999999998</v>
      </c>
      <c r="V1156" t="s">
        <v>6</v>
      </c>
      <c r="W1156">
        <v>1.7918259999999999</v>
      </c>
      <c r="X1156">
        <v>3.4431000000000003E-2</v>
      </c>
      <c r="Y1156" t="s">
        <v>7</v>
      </c>
      <c r="Z1156">
        <v>0</v>
      </c>
      <c r="AA1156">
        <v>0</v>
      </c>
      <c r="AB1156" t="s">
        <v>8</v>
      </c>
      <c r="AC1156">
        <v>0</v>
      </c>
      <c r="AD1156">
        <v>0</v>
      </c>
      <c r="AE1156" t="s">
        <v>9</v>
      </c>
      <c r="AF1156">
        <v>1.23E-3</v>
      </c>
      <c r="AG1156">
        <v>0</v>
      </c>
      <c r="AH1156" t="s">
        <v>10</v>
      </c>
      <c r="AI1156">
        <v>0.99958499999999995</v>
      </c>
      <c r="AJ1156">
        <v>0</v>
      </c>
      <c r="AK1156" t="s">
        <v>11</v>
      </c>
      <c r="AL1156">
        <v>0</v>
      </c>
      <c r="AM1156">
        <v>0</v>
      </c>
    </row>
    <row r="1157" spans="1:39" x14ac:dyDescent="0.25">
      <c r="A1157" t="s">
        <v>67</v>
      </c>
      <c r="B1157">
        <v>16</v>
      </c>
      <c r="C1157">
        <v>400</v>
      </c>
      <c r="D1157" t="s">
        <v>0</v>
      </c>
      <c r="E1157">
        <v>0</v>
      </c>
      <c r="F1157">
        <v>0</v>
      </c>
      <c r="G1157" t="s">
        <v>1</v>
      </c>
      <c r="H1157">
        <v>245.691678</v>
      </c>
      <c r="I1157">
        <v>22.746608999999999</v>
      </c>
      <c r="J1157" t="s">
        <v>2</v>
      </c>
      <c r="K1157">
        <v>244.296448</v>
      </c>
      <c r="L1157">
        <v>18.803255</v>
      </c>
      <c r="M1157" t="s">
        <v>3</v>
      </c>
      <c r="N1157">
        <v>28.596606000000001</v>
      </c>
      <c r="O1157">
        <v>0.41079599999999999</v>
      </c>
      <c r="P1157" t="s">
        <v>4</v>
      </c>
      <c r="Q1157">
        <v>1.6191899999999999</v>
      </c>
      <c r="R1157">
        <v>0.30486000000000002</v>
      </c>
      <c r="S1157" t="s">
        <v>5</v>
      </c>
      <c r="T1157">
        <v>185.26466199999999</v>
      </c>
      <c r="U1157">
        <v>0.57841600000000004</v>
      </c>
      <c r="V1157" t="s">
        <v>6</v>
      </c>
      <c r="W1157">
        <v>1.909254</v>
      </c>
      <c r="X1157">
        <v>3.8337000000000003E-2</v>
      </c>
      <c r="Y1157" t="s">
        <v>7</v>
      </c>
      <c r="Z1157">
        <v>0</v>
      </c>
      <c r="AA1157">
        <v>0</v>
      </c>
      <c r="AB1157" t="s">
        <v>8</v>
      </c>
      <c r="AC1157">
        <v>0</v>
      </c>
      <c r="AD1157">
        <v>0</v>
      </c>
      <c r="AE1157" t="s">
        <v>9</v>
      </c>
      <c r="AF1157">
        <v>1.23E-3</v>
      </c>
      <c r="AG1157">
        <v>0</v>
      </c>
      <c r="AH1157" t="s">
        <v>10</v>
      </c>
      <c r="AI1157">
        <v>0.99961699999999998</v>
      </c>
      <c r="AJ1157">
        <v>0</v>
      </c>
      <c r="AK1157" t="s">
        <v>11</v>
      </c>
      <c r="AL1157">
        <v>0</v>
      </c>
      <c r="AM1157">
        <v>0</v>
      </c>
    </row>
    <row r="1158" spans="1:39" x14ac:dyDescent="0.25">
      <c r="A1158" t="s">
        <v>67</v>
      </c>
      <c r="B1158">
        <v>17</v>
      </c>
      <c r="C1158">
        <v>425</v>
      </c>
      <c r="D1158" t="s">
        <v>0</v>
      </c>
      <c r="E1158">
        <v>0</v>
      </c>
      <c r="F1158">
        <v>0</v>
      </c>
      <c r="G1158" t="s">
        <v>1</v>
      </c>
      <c r="H1158">
        <v>261.21566999999999</v>
      </c>
      <c r="I1158">
        <v>23.491509000000001</v>
      </c>
      <c r="J1158" t="s">
        <v>2</v>
      </c>
      <c r="K1158">
        <v>259.71659599999998</v>
      </c>
      <c r="L1158">
        <v>19.572796</v>
      </c>
      <c r="M1158" t="s">
        <v>3</v>
      </c>
      <c r="N1158">
        <v>30.392213000000002</v>
      </c>
      <c r="O1158">
        <v>0.46432800000000002</v>
      </c>
      <c r="P1158" t="s">
        <v>4</v>
      </c>
      <c r="Q1158">
        <v>1.7359180000000001</v>
      </c>
      <c r="R1158">
        <v>0.30865300000000001</v>
      </c>
      <c r="S1158" t="s">
        <v>5</v>
      </c>
      <c r="T1158">
        <v>196.880132</v>
      </c>
      <c r="U1158">
        <v>0.58780200000000005</v>
      </c>
      <c r="V1158" t="s">
        <v>6</v>
      </c>
      <c r="W1158">
        <v>2.0347400000000002</v>
      </c>
      <c r="X1158">
        <v>4.2354999999999997E-2</v>
      </c>
      <c r="Y1158" t="s">
        <v>7</v>
      </c>
      <c r="Z1158">
        <v>0</v>
      </c>
      <c r="AA1158">
        <v>0</v>
      </c>
      <c r="AB1158" t="s">
        <v>8</v>
      </c>
      <c r="AC1158">
        <v>0</v>
      </c>
      <c r="AD1158">
        <v>0</v>
      </c>
      <c r="AE1158" t="s">
        <v>9</v>
      </c>
      <c r="AF1158">
        <v>1.23E-3</v>
      </c>
      <c r="AG1158">
        <v>0</v>
      </c>
      <c r="AH1158" t="s">
        <v>10</v>
      </c>
      <c r="AI1158">
        <v>0.99965599999999999</v>
      </c>
      <c r="AJ1158">
        <v>0</v>
      </c>
      <c r="AK1158" t="s">
        <v>11</v>
      </c>
      <c r="AL1158">
        <v>0</v>
      </c>
      <c r="AM1158">
        <v>0</v>
      </c>
    </row>
    <row r="1159" spans="1:39" x14ac:dyDescent="0.25">
      <c r="A1159" t="s">
        <v>67</v>
      </c>
      <c r="B1159">
        <v>18</v>
      </c>
      <c r="C1159">
        <v>450</v>
      </c>
      <c r="D1159" t="s">
        <v>0</v>
      </c>
      <c r="E1159">
        <v>0</v>
      </c>
      <c r="F1159">
        <v>0</v>
      </c>
      <c r="G1159" t="s">
        <v>1</v>
      </c>
      <c r="H1159">
        <v>276.767899</v>
      </c>
      <c r="I1159">
        <v>25.664162000000001</v>
      </c>
      <c r="J1159" t="s">
        <v>2</v>
      </c>
      <c r="K1159">
        <v>275.16634800000003</v>
      </c>
      <c r="L1159">
        <v>21.288072</v>
      </c>
      <c r="M1159" t="s">
        <v>3</v>
      </c>
      <c r="N1159">
        <v>32.238495999999998</v>
      </c>
      <c r="O1159">
        <v>0.61914599999999997</v>
      </c>
      <c r="P1159" t="s">
        <v>4</v>
      </c>
      <c r="Q1159">
        <v>1.8498220000000001</v>
      </c>
      <c r="R1159">
        <v>0.33674700000000002</v>
      </c>
      <c r="S1159" t="s">
        <v>5</v>
      </c>
      <c r="T1159">
        <v>208.49342899999999</v>
      </c>
      <c r="U1159">
        <v>0.636548</v>
      </c>
      <c r="V1159" t="s">
        <v>6</v>
      </c>
      <c r="W1159">
        <v>2.1539860000000002</v>
      </c>
      <c r="X1159">
        <v>4.6531000000000003E-2</v>
      </c>
      <c r="Y1159" t="s">
        <v>7</v>
      </c>
      <c r="Z1159">
        <v>0</v>
      </c>
      <c r="AA1159">
        <v>0</v>
      </c>
      <c r="AB1159" t="s">
        <v>8</v>
      </c>
      <c r="AC1159">
        <v>0</v>
      </c>
      <c r="AD1159">
        <v>0</v>
      </c>
      <c r="AE1159" t="s">
        <v>9</v>
      </c>
      <c r="AF1159">
        <v>1.23E-3</v>
      </c>
      <c r="AG1159">
        <v>0</v>
      </c>
      <c r="AH1159" t="s">
        <v>10</v>
      </c>
      <c r="AI1159">
        <v>0.99965999999999999</v>
      </c>
      <c r="AJ1159">
        <v>0</v>
      </c>
      <c r="AK1159" t="s">
        <v>11</v>
      </c>
      <c r="AL1159">
        <v>0</v>
      </c>
      <c r="AM1159">
        <v>0</v>
      </c>
    </row>
    <row r="1160" spans="1:39" x14ac:dyDescent="0.25">
      <c r="A1160" t="s">
        <v>67</v>
      </c>
      <c r="B1160">
        <v>19</v>
      </c>
      <c r="C1160">
        <v>475</v>
      </c>
      <c r="D1160" t="s">
        <v>0</v>
      </c>
      <c r="E1160">
        <v>0</v>
      </c>
      <c r="F1160">
        <v>0</v>
      </c>
      <c r="G1160" t="s">
        <v>1</v>
      </c>
      <c r="H1160">
        <v>291.921199</v>
      </c>
      <c r="I1160">
        <v>27.096188000000001</v>
      </c>
      <c r="J1160" t="s">
        <v>2</v>
      </c>
      <c r="K1160">
        <v>290.25808699999999</v>
      </c>
      <c r="L1160">
        <v>22.715591</v>
      </c>
      <c r="M1160" t="s">
        <v>3</v>
      </c>
      <c r="N1160">
        <v>34.046326000000001</v>
      </c>
      <c r="O1160">
        <v>0.67396999999999996</v>
      </c>
      <c r="P1160" t="s">
        <v>4</v>
      </c>
      <c r="Q1160">
        <v>1.9235930000000001</v>
      </c>
      <c r="R1160">
        <v>0.34534999999999999</v>
      </c>
      <c r="S1160" t="s">
        <v>5</v>
      </c>
      <c r="T1160">
        <v>220.06048100000001</v>
      </c>
      <c r="U1160">
        <v>0.67097600000000002</v>
      </c>
      <c r="V1160" t="s">
        <v>6</v>
      </c>
      <c r="W1160">
        <v>2.2734700000000001</v>
      </c>
      <c r="X1160">
        <v>5.4151999999999999E-2</v>
      </c>
      <c r="Y1160" t="s">
        <v>7</v>
      </c>
      <c r="Z1160">
        <v>0</v>
      </c>
      <c r="AA1160">
        <v>0</v>
      </c>
      <c r="AB1160" t="s">
        <v>8</v>
      </c>
      <c r="AC1160">
        <v>0</v>
      </c>
      <c r="AD1160">
        <v>0</v>
      </c>
      <c r="AE1160" t="s">
        <v>9</v>
      </c>
      <c r="AF1160">
        <v>1.23E-3</v>
      </c>
      <c r="AG1160">
        <v>0</v>
      </c>
      <c r="AH1160" t="s">
        <v>10</v>
      </c>
      <c r="AI1160">
        <v>0.99968199999999996</v>
      </c>
      <c r="AJ1160">
        <v>0</v>
      </c>
      <c r="AK1160" t="s">
        <v>11</v>
      </c>
      <c r="AL1160">
        <v>0</v>
      </c>
      <c r="AM1160">
        <v>0</v>
      </c>
    </row>
    <row r="1161" spans="1:39" x14ac:dyDescent="0.25">
      <c r="A1161" t="s">
        <v>67</v>
      </c>
      <c r="B1161">
        <v>20</v>
      </c>
      <c r="C1161">
        <v>500</v>
      </c>
      <c r="D1161" t="s">
        <v>0</v>
      </c>
      <c r="E1161">
        <v>0</v>
      </c>
      <c r="F1161">
        <v>0</v>
      </c>
      <c r="G1161" t="s">
        <v>1</v>
      </c>
      <c r="H1161">
        <v>306.991804</v>
      </c>
      <c r="I1161">
        <v>26.996295</v>
      </c>
      <c r="J1161" t="s">
        <v>2</v>
      </c>
      <c r="K1161">
        <v>305.27396499999998</v>
      </c>
      <c r="L1161">
        <v>22.733398999999999</v>
      </c>
      <c r="M1161" t="s">
        <v>3</v>
      </c>
      <c r="N1161">
        <v>35.820084000000001</v>
      </c>
      <c r="O1161">
        <v>0.69213100000000005</v>
      </c>
      <c r="P1161" t="s">
        <v>4</v>
      </c>
      <c r="Q1161">
        <v>1.994073</v>
      </c>
      <c r="R1161">
        <v>0.34891299999999997</v>
      </c>
      <c r="S1161" t="s">
        <v>5</v>
      </c>
      <c r="T1161">
        <v>231.615567</v>
      </c>
      <c r="U1161">
        <v>0.68356799999999995</v>
      </c>
      <c r="V1161" t="s">
        <v>6</v>
      </c>
      <c r="W1161">
        <v>2.3838159999999999</v>
      </c>
      <c r="X1161">
        <v>5.6340000000000001E-2</v>
      </c>
      <c r="Y1161" t="s">
        <v>7</v>
      </c>
      <c r="Z1161">
        <v>0</v>
      </c>
      <c r="AA1161">
        <v>0</v>
      </c>
      <c r="AB1161" t="s">
        <v>8</v>
      </c>
      <c r="AC1161">
        <v>0</v>
      </c>
      <c r="AD1161">
        <v>0</v>
      </c>
      <c r="AE1161" t="s">
        <v>9</v>
      </c>
      <c r="AF1161">
        <v>1.23E-3</v>
      </c>
      <c r="AG1161">
        <v>0</v>
      </c>
      <c r="AH1161" t="s">
        <v>10</v>
      </c>
      <c r="AI1161">
        <v>0.999695</v>
      </c>
      <c r="AJ1161">
        <v>0</v>
      </c>
      <c r="AK1161" t="s">
        <v>11</v>
      </c>
      <c r="AL1161">
        <v>0</v>
      </c>
      <c r="AM1161">
        <v>0</v>
      </c>
    </row>
    <row r="1162" spans="1:39" x14ac:dyDescent="0.25">
      <c r="A1162" t="s">
        <v>68</v>
      </c>
      <c r="B1162">
        <v>1</v>
      </c>
      <c r="C1162">
        <v>25</v>
      </c>
      <c r="D1162" t="s">
        <v>0</v>
      </c>
      <c r="E1162">
        <v>0</v>
      </c>
      <c r="F1162">
        <v>0</v>
      </c>
      <c r="G1162" t="s">
        <v>1</v>
      </c>
      <c r="H1162">
        <v>33.62135</v>
      </c>
      <c r="I1162">
        <v>1.3767E-2</v>
      </c>
      <c r="J1162" t="s">
        <v>2</v>
      </c>
      <c r="K1162">
        <v>11.457476</v>
      </c>
      <c r="L1162">
        <v>5.0000000000000002E-5</v>
      </c>
      <c r="M1162" t="s">
        <v>3</v>
      </c>
      <c r="N1162">
        <v>0</v>
      </c>
      <c r="O1162">
        <v>0</v>
      </c>
      <c r="P1162" t="s">
        <v>4</v>
      </c>
      <c r="Q1162">
        <v>0</v>
      </c>
      <c r="R1162">
        <v>0</v>
      </c>
      <c r="S1162" t="s">
        <v>5</v>
      </c>
      <c r="T1162">
        <v>0</v>
      </c>
      <c r="U1162">
        <v>0</v>
      </c>
      <c r="V1162" t="s">
        <v>6</v>
      </c>
      <c r="W1162">
        <v>0</v>
      </c>
      <c r="X1162">
        <v>0</v>
      </c>
      <c r="Y1162" t="s">
        <v>7</v>
      </c>
      <c r="Z1162">
        <v>0</v>
      </c>
      <c r="AA1162">
        <v>0</v>
      </c>
      <c r="AB1162" t="s">
        <v>8</v>
      </c>
      <c r="AC1162">
        <v>0</v>
      </c>
      <c r="AD1162">
        <v>0</v>
      </c>
      <c r="AE1162" t="s">
        <v>9</v>
      </c>
      <c r="AF1162">
        <v>32767</v>
      </c>
      <c r="AG1162">
        <v>0</v>
      </c>
      <c r="AH1162" t="s">
        <v>10</v>
      </c>
      <c r="AI1162">
        <v>-32767</v>
      </c>
      <c r="AJ1162">
        <v>0</v>
      </c>
      <c r="AK1162" t="s">
        <v>11</v>
      </c>
      <c r="AL1162">
        <v>0</v>
      </c>
      <c r="AM1162">
        <v>0</v>
      </c>
    </row>
    <row r="1163" spans="1:39" x14ac:dyDescent="0.25">
      <c r="A1163" t="s">
        <v>68</v>
      </c>
      <c r="B1163">
        <v>2</v>
      </c>
      <c r="C1163">
        <v>50</v>
      </c>
      <c r="D1163" t="s">
        <v>0</v>
      </c>
      <c r="E1163">
        <v>0</v>
      </c>
      <c r="F1163">
        <v>0</v>
      </c>
      <c r="G1163" t="s">
        <v>1</v>
      </c>
      <c r="H1163">
        <v>67.482545000000002</v>
      </c>
      <c r="I1163">
        <v>3.3169999999999998E-2</v>
      </c>
      <c r="J1163" t="s">
        <v>2</v>
      </c>
      <c r="K1163">
        <v>22.889799</v>
      </c>
      <c r="L1163">
        <v>8.2999999999999998E-5</v>
      </c>
      <c r="M1163" t="s">
        <v>3</v>
      </c>
      <c r="N1163">
        <v>0</v>
      </c>
      <c r="O1163">
        <v>0</v>
      </c>
      <c r="P1163" t="s">
        <v>4</v>
      </c>
      <c r="Q1163">
        <v>0</v>
      </c>
      <c r="R1163">
        <v>0</v>
      </c>
      <c r="S1163" t="s">
        <v>5</v>
      </c>
      <c r="T1163">
        <v>0</v>
      </c>
      <c r="U1163">
        <v>0</v>
      </c>
      <c r="V1163" t="s">
        <v>6</v>
      </c>
      <c r="W1163">
        <v>0</v>
      </c>
      <c r="X1163">
        <v>0</v>
      </c>
      <c r="Y1163" t="s">
        <v>7</v>
      </c>
      <c r="Z1163">
        <v>0</v>
      </c>
      <c r="AA1163">
        <v>0</v>
      </c>
      <c r="AB1163" t="s">
        <v>8</v>
      </c>
      <c r="AC1163">
        <v>0</v>
      </c>
      <c r="AD1163">
        <v>0</v>
      </c>
      <c r="AE1163" t="s">
        <v>9</v>
      </c>
      <c r="AF1163">
        <v>32767</v>
      </c>
      <c r="AG1163">
        <v>0</v>
      </c>
      <c r="AH1163" t="s">
        <v>10</v>
      </c>
      <c r="AI1163">
        <v>-32767</v>
      </c>
      <c r="AJ1163">
        <v>0</v>
      </c>
      <c r="AK1163" t="s">
        <v>11</v>
      </c>
      <c r="AL1163">
        <v>0</v>
      </c>
      <c r="AM1163">
        <v>0</v>
      </c>
    </row>
    <row r="1164" spans="1:39" x14ac:dyDescent="0.25">
      <c r="A1164" t="s">
        <v>68</v>
      </c>
      <c r="B1164">
        <v>3</v>
      </c>
      <c r="C1164">
        <v>75</v>
      </c>
      <c r="D1164" t="s">
        <v>0</v>
      </c>
      <c r="E1164">
        <v>0</v>
      </c>
      <c r="F1164">
        <v>0</v>
      </c>
      <c r="G1164" t="s">
        <v>1</v>
      </c>
      <c r="H1164">
        <v>101.306015</v>
      </c>
      <c r="I1164">
        <v>5.5190999999999997E-2</v>
      </c>
      <c r="J1164" t="s">
        <v>2</v>
      </c>
      <c r="K1164">
        <v>34.328577000000003</v>
      </c>
      <c r="L1164">
        <v>1.01E-4</v>
      </c>
      <c r="M1164" t="s">
        <v>3</v>
      </c>
      <c r="N1164">
        <v>0</v>
      </c>
      <c r="O1164">
        <v>0</v>
      </c>
      <c r="P1164" t="s">
        <v>4</v>
      </c>
      <c r="Q1164">
        <v>0</v>
      </c>
      <c r="R1164">
        <v>0</v>
      </c>
      <c r="S1164" t="s">
        <v>5</v>
      </c>
      <c r="T1164">
        <v>0</v>
      </c>
      <c r="U1164">
        <v>0</v>
      </c>
      <c r="V1164" t="s">
        <v>6</v>
      </c>
      <c r="W1164">
        <v>0</v>
      </c>
      <c r="X1164">
        <v>0</v>
      </c>
      <c r="Y1164" t="s">
        <v>7</v>
      </c>
      <c r="Z1164">
        <v>0</v>
      </c>
      <c r="AA1164">
        <v>0</v>
      </c>
      <c r="AB1164" t="s">
        <v>8</v>
      </c>
      <c r="AC1164">
        <v>0</v>
      </c>
      <c r="AD1164">
        <v>0</v>
      </c>
      <c r="AE1164" t="s">
        <v>9</v>
      </c>
      <c r="AF1164">
        <v>32767</v>
      </c>
      <c r="AG1164">
        <v>0</v>
      </c>
      <c r="AH1164" t="s">
        <v>10</v>
      </c>
      <c r="AI1164">
        <v>-32767</v>
      </c>
      <c r="AJ1164">
        <v>0</v>
      </c>
      <c r="AK1164" t="s">
        <v>11</v>
      </c>
      <c r="AL1164">
        <v>0</v>
      </c>
      <c r="AM1164">
        <v>0</v>
      </c>
    </row>
    <row r="1165" spans="1:39" x14ac:dyDescent="0.25">
      <c r="A1165" t="s">
        <v>68</v>
      </c>
      <c r="B1165">
        <v>4</v>
      </c>
      <c r="C1165">
        <v>100</v>
      </c>
      <c r="D1165" t="s">
        <v>0</v>
      </c>
      <c r="E1165">
        <v>0</v>
      </c>
      <c r="F1165">
        <v>0</v>
      </c>
      <c r="G1165" t="s">
        <v>1</v>
      </c>
      <c r="H1165">
        <v>135.09979200000001</v>
      </c>
      <c r="I1165">
        <v>7.7906000000000003E-2</v>
      </c>
      <c r="J1165" t="s">
        <v>2</v>
      </c>
      <c r="K1165">
        <v>45.770276000000003</v>
      </c>
      <c r="L1165">
        <v>1.0900000000000001E-4</v>
      </c>
      <c r="M1165" t="s">
        <v>3</v>
      </c>
      <c r="N1165">
        <v>0</v>
      </c>
      <c r="O1165">
        <v>0</v>
      </c>
      <c r="P1165" t="s">
        <v>4</v>
      </c>
      <c r="Q1165">
        <v>0</v>
      </c>
      <c r="R1165">
        <v>0</v>
      </c>
      <c r="S1165" t="s">
        <v>5</v>
      </c>
      <c r="T1165">
        <v>0</v>
      </c>
      <c r="U1165">
        <v>0</v>
      </c>
      <c r="V1165" t="s">
        <v>6</v>
      </c>
      <c r="W1165">
        <v>0</v>
      </c>
      <c r="X1165">
        <v>0</v>
      </c>
      <c r="Y1165" t="s">
        <v>7</v>
      </c>
      <c r="Z1165">
        <v>0</v>
      </c>
      <c r="AA1165">
        <v>0</v>
      </c>
      <c r="AB1165" t="s">
        <v>8</v>
      </c>
      <c r="AC1165">
        <v>0</v>
      </c>
      <c r="AD1165">
        <v>0</v>
      </c>
      <c r="AE1165" t="s">
        <v>9</v>
      </c>
      <c r="AF1165">
        <v>32767</v>
      </c>
      <c r="AG1165">
        <v>0</v>
      </c>
      <c r="AH1165" t="s">
        <v>10</v>
      </c>
      <c r="AI1165">
        <v>-32767</v>
      </c>
      <c r="AJ1165">
        <v>0</v>
      </c>
      <c r="AK1165" t="s">
        <v>11</v>
      </c>
      <c r="AL1165">
        <v>0</v>
      </c>
      <c r="AM1165">
        <v>0</v>
      </c>
    </row>
    <row r="1166" spans="1:39" x14ac:dyDescent="0.25">
      <c r="A1166" t="s">
        <v>68</v>
      </c>
      <c r="B1166">
        <v>5</v>
      </c>
      <c r="C1166">
        <v>125</v>
      </c>
      <c r="D1166" t="s">
        <v>0</v>
      </c>
      <c r="E1166">
        <v>0</v>
      </c>
      <c r="F1166">
        <v>0</v>
      </c>
      <c r="G1166" t="s">
        <v>1</v>
      </c>
      <c r="H1166">
        <v>168.88358400000001</v>
      </c>
      <c r="I1166">
        <v>8.7070999999999996E-2</v>
      </c>
      <c r="J1166" t="s">
        <v>2</v>
      </c>
      <c r="K1166">
        <v>57.216504999999998</v>
      </c>
      <c r="L1166">
        <v>1.21E-4</v>
      </c>
      <c r="M1166" t="s">
        <v>3</v>
      </c>
      <c r="N1166">
        <v>0</v>
      </c>
      <c r="O1166">
        <v>0</v>
      </c>
      <c r="P1166" t="s">
        <v>4</v>
      </c>
      <c r="Q1166">
        <v>0</v>
      </c>
      <c r="R1166">
        <v>0</v>
      </c>
      <c r="S1166" t="s">
        <v>5</v>
      </c>
      <c r="T1166">
        <v>0</v>
      </c>
      <c r="U1166">
        <v>0</v>
      </c>
      <c r="V1166" t="s">
        <v>6</v>
      </c>
      <c r="W1166">
        <v>0</v>
      </c>
      <c r="X1166">
        <v>0</v>
      </c>
      <c r="Y1166" t="s">
        <v>7</v>
      </c>
      <c r="Z1166">
        <v>0</v>
      </c>
      <c r="AA1166">
        <v>0</v>
      </c>
      <c r="AB1166" t="s">
        <v>8</v>
      </c>
      <c r="AC1166">
        <v>0</v>
      </c>
      <c r="AD1166">
        <v>0</v>
      </c>
      <c r="AE1166" t="s">
        <v>9</v>
      </c>
      <c r="AF1166">
        <v>32767</v>
      </c>
      <c r="AG1166">
        <v>0</v>
      </c>
      <c r="AH1166" t="s">
        <v>10</v>
      </c>
      <c r="AI1166">
        <v>-32767</v>
      </c>
      <c r="AJ1166">
        <v>0</v>
      </c>
      <c r="AK1166" t="s">
        <v>11</v>
      </c>
      <c r="AL1166">
        <v>0</v>
      </c>
      <c r="AM1166">
        <v>0</v>
      </c>
    </row>
    <row r="1167" spans="1:39" x14ac:dyDescent="0.25">
      <c r="A1167" t="s">
        <v>68</v>
      </c>
      <c r="B1167">
        <v>6</v>
      </c>
      <c r="C1167">
        <v>150</v>
      </c>
      <c r="D1167" t="s">
        <v>0</v>
      </c>
      <c r="E1167">
        <v>0</v>
      </c>
      <c r="F1167">
        <v>0</v>
      </c>
      <c r="G1167" t="s">
        <v>1</v>
      </c>
      <c r="H1167">
        <v>202.68577300000001</v>
      </c>
      <c r="I1167">
        <v>0.114464</v>
      </c>
      <c r="J1167" t="s">
        <v>2</v>
      </c>
      <c r="K1167">
        <v>68.664023999999998</v>
      </c>
      <c r="L1167">
        <v>1.8100000000000001E-4</v>
      </c>
      <c r="M1167" t="s">
        <v>3</v>
      </c>
      <c r="N1167">
        <v>0</v>
      </c>
      <c r="O1167">
        <v>0</v>
      </c>
      <c r="P1167" t="s">
        <v>4</v>
      </c>
      <c r="Q1167">
        <v>0</v>
      </c>
      <c r="R1167">
        <v>0</v>
      </c>
      <c r="S1167" t="s">
        <v>5</v>
      </c>
      <c r="T1167">
        <v>0</v>
      </c>
      <c r="U1167">
        <v>0</v>
      </c>
      <c r="V1167" t="s">
        <v>6</v>
      </c>
      <c r="W1167">
        <v>0</v>
      </c>
      <c r="X1167">
        <v>0</v>
      </c>
      <c r="Y1167" t="s">
        <v>7</v>
      </c>
      <c r="Z1167">
        <v>0</v>
      </c>
      <c r="AA1167">
        <v>0</v>
      </c>
      <c r="AB1167" t="s">
        <v>8</v>
      </c>
      <c r="AC1167">
        <v>0</v>
      </c>
      <c r="AD1167">
        <v>0</v>
      </c>
      <c r="AE1167" t="s">
        <v>9</v>
      </c>
      <c r="AF1167">
        <v>32767</v>
      </c>
      <c r="AG1167">
        <v>0</v>
      </c>
      <c r="AH1167" t="s">
        <v>10</v>
      </c>
      <c r="AI1167">
        <v>-32767</v>
      </c>
      <c r="AJ1167">
        <v>0</v>
      </c>
      <c r="AK1167" t="s">
        <v>11</v>
      </c>
      <c r="AL1167">
        <v>0</v>
      </c>
      <c r="AM1167">
        <v>0</v>
      </c>
    </row>
    <row r="1168" spans="1:39" x14ac:dyDescent="0.25">
      <c r="A1168" t="s">
        <v>68</v>
      </c>
      <c r="B1168">
        <v>7</v>
      </c>
      <c r="C1168">
        <v>175</v>
      </c>
      <c r="D1168" t="s">
        <v>0</v>
      </c>
      <c r="E1168">
        <v>0</v>
      </c>
      <c r="F1168">
        <v>0</v>
      </c>
      <c r="G1168" t="s">
        <v>1</v>
      </c>
      <c r="H1168">
        <v>236.48650900000001</v>
      </c>
      <c r="I1168">
        <v>0.12826100000000001</v>
      </c>
      <c r="J1168" t="s">
        <v>2</v>
      </c>
      <c r="K1168">
        <v>80.114405000000005</v>
      </c>
      <c r="L1168">
        <v>2.0599999999999999E-4</v>
      </c>
      <c r="M1168" t="s">
        <v>3</v>
      </c>
      <c r="N1168">
        <v>0</v>
      </c>
      <c r="O1168">
        <v>0</v>
      </c>
      <c r="P1168" t="s">
        <v>4</v>
      </c>
      <c r="Q1168">
        <v>0</v>
      </c>
      <c r="R1168">
        <v>0</v>
      </c>
      <c r="S1168" t="s">
        <v>5</v>
      </c>
      <c r="T1168">
        <v>0</v>
      </c>
      <c r="U1168">
        <v>0</v>
      </c>
      <c r="V1168" t="s">
        <v>6</v>
      </c>
      <c r="W1168">
        <v>0</v>
      </c>
      <c r="X1168">
        <v>0</v>
      </c>
      <c r="Y1168" t="s">
        <v>7</v>
      </c>
      <c r="Z1168">
        <v>0</v>
      </c>
      <c r="AA1168">
        <v>0</v>
      </c>
      <c r="AB1168" t="s">
        <v>8</v>
      </c>
      <c r="AC1168">
        <v>0</v>
      </c>
      <c r="AD1168">
        <v>0</v>
      </c>
      <c r="AE1168" t="s">
        <v>9</v>
      </c>
      <c r="AF1168">
        <v>32767</v>
      </c>
      <c r="AG1168">
        <v>0</v>
      </c>
      <c r="AH1168" t="s">
        <v>10</v>
      </c>
      <c r="AI1168">
        <v>-32767</v>
      </c>
      <c r="AJ1168">
        <v>0</v>
      </c>
      <c r="AK1168" t="s">
        <v>11</v>
      </c>
      <c r="AL1168">
        <v>0</v>
      </c>
      <c r="AM1168">
        <v>0</v>
      </c>
    </row>
    <row r="1169" spans="1:39" x14ac:dyDescent="0.25">
      <c r="A1169" t="s">
        <v>68</v>
      </c>
      <c r="B1169">
        <v>8</v>
      </c>
      <c r="C1169">
        <v>200</v>
      </c>
      <c r="D1169" t="s">
        <v>0</v>
      </c>
      <c r="E1169">
        <v>0</v>
      </c>
      <c r="F1169">
        <v>0</v>
      </c>
      <c r="G1169" t="s">
        <v>1</v>
      </c>
      <c r="H1169">
        <v>270.26737600000001</v>
      </c>
      <c r="I1169">
        <v>0.14263899999999999</v>
      </c>
      <c r="J1169" t="s">
        <v>2</v>
      </c>
      <c r="K1169">
        <v>91.566423999999998</v>
      </c>
      <c r="L1169">
        <v>2.4000000000000001E-4</v>
      </c>
      <c r="M1169" t="s">
        <v>3</v>
      </c>
      <c r="N1169">
        <v>0</v>
      </c>
      <c r="O1169">
        <v>0</v>
      </c>
      <c r="P1169" t="s">
        <v>4</v>
      </c>
      <c r="Q1169">
        <v>0</v>
      </c>
      <c r="R1169">
        <v>0</v>
      </c>
      <c r="S1169" t="s">
        <v>5</v>
      </c>
      <c r="T1169">
        <v>0</v>
      </c>
      <c r="U1169">
        <v>0</v>
      </c>
      <c r="V1169" t="s">
        <v>6</v>
      </c>
      <c r="W1169">
        <v>0</v>
      </c>
      <c r="X1169">
        <v>0</v>
      </c>
      <c r="Y1169" t="s">
        <v>7</v>
      </c>
      <c r="Z1169">
        <v>0</v>
      </c>
      <c r="AA1169">
        <v>0</v>
      </c>
      <c r="AB1169" t="s">
        <v>8</v>
      </c>
      <c r="AC1169">
        <v>0</v>
      </c>
      <c r="AD1169">
        <v>0</v>
      </c>
      <c r="AE1169" t="s">
        <v>9</v>
      </c>
      <c r="AF1169">
        <v>32767</v>
      </c>
      <c r="AG1169">
        <v>0</v>
      </c>
      <c r="AH1169" t="s">
        <v>10</v>
      </c>
      <c r="AI1169">
        <v>-32767</v>
      </c>
      <c r="AJ1169">
        <v>0</v>
      </c>
      <c r="AK1169" t="s">
        <v>11</v>
      </c>
      <c r="AL1169">
        <v>0</v>
      </c>
      <c r="AM1169">
        <v>0</v>
      </c>
    </row>
    <row r="1170" spans="1:39" x14ac:dyDescent="0.25">
      <c r="A1170" t="s">
        <v>68</v>
      </c>
      <c r="B1170">
        <v>9</v>
      </c>
      <c r="C1170">
        <v>225</v>
      </c>
      <c r="D1170" t="s">
        <v>0</v>
      </c>
      <c r="E1170">
        <v>0</v>
      </c>
      <c r="F1170">
        <v>0</v>
      </c>
      <c r="G1170" t="s">
        <v>1</v>
      </c>
      <c r="H1170">
        <v>304.08312100000001</v>
      </c>
      <c r="I1170">
        <v>0.15463399999999999</v>
      </c>
      <c r="J1170" t="s">
        <v>2</v>
      </c>
      <c r="K1170">
        <v>103.019451</v>
      </c>
      <c r="L1170">
        <v>2.81E-4</v>
      </c>
      <c r="M1170" t="s">
        <v>3</v>
      </c>
      <c r="N1170">
        <v>0</v>
      </c>
      <c r="O1170">
        <v>0</v>
      </c>
      <c r="P1170" t="s">
        <v>4</v>
      </c>
      <c r="Q1170">
        <v>0</v>
      </c>
      <c r="R1170">
        <v>0</v>
      </c>
      <c r="S1170" t="s">
        <v>5</v>
      </c>
      <c r="T1170">
        <v>0</v>
      </c>
      <c r="U1170">
        <v>0</v>
      </c>
      <c r="V1170" t="s">
        <v>6</v>
      </c>
      <c r="W1170">
        <v>0</v>
      </c>
      <c r="X1170">
        <v>0</v>
      </c>
      <c r="Y1170" t="s">
        <v>7</v>
      </c>
      <c r="Z1170">
        <v>0</v>
      </c>
      <c r="AA1170">
        <v>0</v>
      </c>
      <c r="AB1170" t="s">
        <v>8</v>
      </c>
      <c r="AC1170">
        <v>0</v>
      </c>
      <c r="AD1170">
        <v>0</v>
      </c>
      <c r="AE1170" t="s">
        <v>9</v>
      </c>
      <c r="AF1170">
        <v>32767</v>
      </c>
      <c r="AG1170">
        <v>0</v>
      </c>
      <c r="AH1170" t="s">
        <v>10</v>
      </c>
      <c r="AI1170">
        <v>-32767</v>
      </c>
      <c r="AJ1170">
        <v>0</v>
      </c>
      <c r="AK1170" t="s">
        <v>11</v>
      </c>
      <c r="AL1170">
        <v>0</v>
      </c>
      <c r="AM1170">
        <v>0</v>
      </c>
    </row>
    <row r="1171" spans="1:39" x14ac:dyDescent="0.25">
      <c r="A1171" t="s">
        <v>68</v>
      </c>
      <c r="B1171">
        <v>10</v>
      </c>
      <c r="C1171">
        <v>250</v>
      </c>
      <c r="D1171" t="s">
        <v>0</v>
      </c>
      <c r="E1171">
        <v>0</v>
      </c>
      <c r="F1171">
        <v>0</v>
      </c>
      <c r="G1171" t="s">
        <v>1</v>
      </c>
      <c r="H1171">
        <v>337.905822</v>
      </c>
      <c r="I1171">
        <v>0.15670799999999999</v>
      </c>
      <c r="J1171" t="s">
        <v>2</v>
      </c>
      <c r="K1171">
        <v>114.47322699999999</v>
      </c>
      <c r="L1171">
        <v>3.2499999999999999E-4</v>
      </c>
      <c r="M1171" t="s">
        <v>3</v>
      </c>
      <c r="N1171">
        <v>0</v>
      </c>
      <c r="O1171">
        <v>0</v>
      </c>
      <c r="P1171" t="s">
        <v>4</v>
      </c>
      <c r="Q1171">
        <v>0</v>
      </c>
      <c r="R1171">
        <v>0</v>
      </c>
      <c r="S1171" t="s">
        <v>5</v>
      </c>
      <c r="T1171">
        <v>0</v>
      </c>
      <c r="U1171">
        <v>0</v>
      </c>
      <c r="V1171" t="s">
        <v>6</v>
      </c>
      <c r="W1171">
        <v>0</v>
      </c>
      <c r="X1171">
        <v>0</v>
      </c>
      <c r="Y1171" t="s">
        <v>7</v>
      </c>
      <c r="Z1171">
        <v>0</v>
      </c>
      <c r="AA1171">
        <v>0</v>
      </c>
      <c r="AB1171" t="s">
        <v>8</v>
      </c>
      <c r="AC1171">
        <v>0</v>
      </c>
      <c r="AD1171">
        <v>0</v>
      </c>
      <c r="AE1171" t="s">
        <v>9</v>
      </c>
      <c r="AF1171">
        <v>32767</v>
      </c>
      <c r="AG1171">
        <v>0</v>
      </c>
      <c r="AH1171" t="s">
        <v>10</v>
      </c>
      <c r="AI1171">
        <v>-32767</v>
      </c>
      <c r="AJ1171">
        <v>0</v>
      </c>
      <c r="AK1171" t="s">
        <v>11</v>
      </c>
      <c r="AL1171">
        <v>0</v>
      </c>
      <c r="AM1171">
        <v>0</v>
      </c>
    </row>
    <row r="1172" spans="1:39" x14ac:dyDescent="0.25">
      <c r="A1172" t="s">
        <v>68</v>
      </c>
      <c r="B1172">
        <v>11</v>
      </c>
      <c r="C1172">
        <v>275</v>
      </c>
      <c r="D1172" t="s">
        <v>0</v>
      </c>
      <c r="E1172">
        <v>0</v>
      </c>
      <c r="F1172">
        <v>0</v>
      </c>
      <c r="G1172" t="s">
        <v>1</v>
      </c>
      <c r="H1172">
        <v>371.72422899999998</v>
      </c>
      <c r="I1172">
        <v>0.19767599999999999</v>
      </c>
      <c r="J1172" t="s">
        <v>2</v>
      </c>
      <c r="K1172">
        <v>125.92994400000001</v>
      </c>
      <c r="L1172">
        <v>3.6699999999999998E-4</v>
      </c>
      <c r="M1172" t="s">
        <v>3</v>
      </c>
      <c r="N1172">
        <v>0</v>
      </c>
      <c r="O1172">
        <v>0</v>
      </c>
      <c r="P1172" t="s">
        <v>4</v>
      </c>
      <c r="Q1172">
        <v>0</v>
      </c>
      <c r="R1172">
        <v>0</v>
      </c>
      <c r="S1172" t="s">
        <v>5</v>
      </c>
      <c r="T1172">
        <v>0</v>
      </c>
      <c r="U1172">
        <v>0</v>
      </c>
      <c r="V1172" t="s">
        <v>6</v>
      </c>
      <c r="W1172">
        <v>0</v>
      </c>
      <c r="X1172">
        <v>0</v>
      </c>
      <c r="Y1172" t="s">
        <v>7</v>
      </c>
      <c r="Z1172">
        <v>0</v>
      </c>
      <c r="AA1172">
        <v>0</v>
      </c>
      <c r="AB1172" t="s">
        <v>8</v>
      </c>
      <c r="AC1172">
        <v>0</v>
      </c>
      <c r="AD1172">
        <v>0</v>
      </c>
      <c r="AE1172" t="s">
        <v>9</v>
      </c>
      <c r="AF1172">
        <v>32767</v>
      </c>
      <c r="AG1172">
        <v>0</v>
      </c>
      <c r="AH1172" t="s">
        <v>10</v>
      </c>
      <c r="AI1172">
        <v>-32767</v>
      </c>
      <c r="AJ1172">
        <v>0</v>
      </c>
      <c r="AK1172" t="s">
        <v>11</v>
      </c>
      <c r="AL1172">
        <v>0</v>
      </c>
      <c r="AM1172">
        <v>0</v>
      </c>
    </row>
    <row r="1173" spans="1:39" x14ac:dyDescent="0.25">
      <c r="A1173" t="s">
        <v>68</v>
      </c>
      <c r="B1173">
        <v>12</v>
      </c>
      <c r="C1173">
        <v>300</v>
      </c>
      <c r="D1173" t="s">
        <v>0</v>
      </c>
      <c r="E1173">
        <v>0</v>
      </c>
      <c r="F1173">
        <v>0</v>
      </c>
      <c r="G1173" t="s">
        <v>1</v>
      </c>
      <c r="H1173">
        <v>405.54491999999999</v>
      </c>
      <c r="I1173">
        <v>0.25986199999999998</v>
      </c>
      <c r="J1173" t="s">
        <v>2</v>
      </c>
      <c r="K1173">
        <v>137.38698400000001</v>
      </c>
      <c r="L1173">
        <v>4.0700000000000003E-4</v>
      </c>
      <c r="M1173" t="s">
        <v>3</v>
      </c>
      <c r="N1173">
        <v>0</v>
      </c>
      <c r="O1173">
        <v>0</v>
      </c>
      <c r="P1173" t="s">
        <v>4</v>
      </c>
      <c r="Q1173">
        <v>0</v>
      </c>
      <c r="R1173">
        <v>0</v>
      </c>
      <c r="S1173" t="s">
        <v>5</v>
      </c>
      <c r="T1173">
        <v>0</v>
      </c>
      <c r="U1173">
        <v>0</v>
      </c>
      <c r="V1173" t="s">
        <v>6</v>
      </c>
      <c r="W1173">
        <v>0</v>
      </c>
      <c r="X1173">
        <v>0</v>
      </c>
      <c r="Y1173" t="s">
        <v>7</v>
      </c>
      <c r="Z1173">
        <v>0</v>
      </c>
      <c r="AA1173">
        <v>0</v>
      </c>
      <c r="AB1173" t="s">
        <v>8</v>
      </c>
      <c r="AC1173">
        <v>0</v>
      </c>
      <c r="AD1173">
        <v>0</v>
      </c>
      <c r="AE1173" t="s">
        <v>9</v>
      </c>
      <c r="AF1173">
        <v>32767</v>
      </c>
      <c r="AG1173">
        <v>0</v>
      </c>
      <c r="AH1173" t="s">
        <v>10</v>
      </c>
      <c r="AI1173">
        <v>-32767</v>
      </c>
      <c r="AJ1173">
        <v>0</v>
      </c>
      <c r="AK1173" t="s">
        <v>11</v>
      </c>
      <c r="AL1173">
        <v>0</v>
      </c>
      <c r="AM1173">
        <v>0</v>
      </c>
    </row>
    <row r="1174" spans="1:39" x14ac:dyDescent="0.25">
      <c r="A1174" t="s">
        <v>68</v>
      </c>
      <c r="B1174">
        <v>13</v>
      </c>
      <c r="C1174">
        <v>325</v>
      </c>
      <c r="D1174" t="s">
        <v>0</v>
      </c>
      <c r="E1174">
        <v>0</v>
      </c>
      <c r="F1174">
        <v>0</v>
      </c>
      <c r="G1174" t="s">
        <v>1</v>
      </c>
      <c r="H1174">
        <v>439.34535799999998</v>
      </c>
      <c r="I1174">
        <v>0.297537</v>
      </c>
      <c r="J1174" t="s">
        <v>2</v>
      </c>
      <c r="K1174">
        <v>148.84469899999999</v>
      </c>
      <c r="L1174">
        <v>4.64E-4</v>
      </c>
      <c r="M1174" t="s">
        <v>3</v>
      </c>
      <c r="N1174">
        <v>0</v>
      </c>
      <c r="O1174">
        <v>0</v>
      </c>
      <c r="P1174" t="s">
        <v>4</v>
      </c>
      <c r="Q1174">
        <v>0</v>
      </c>
      <c r="R1174">
        <v>0</v>
      </c>
      <c r="S1174" t="s">
        <v>5</v>
      </c>
      <c r="T1174">
        <v>0</v>
      </c>
      <c r="U1174">
        <v>0</v>
      </c>
      <c r="V1174" t="s">
        <v>6</v>
      </c>
      <c r="W1174">
        <v>0</v>
      </c>
      <c r="X1174">
        <v>0</v>
      </c>
      <c r="Y1174" t="s">
        <v>7</v>
      </c>
      <c r="Z1174">
        <v>0</v>
      </c>
      <c r="AA1174">
        <v>0</v>
      </c>
      <c r="AB1174" t="s">
        <v>8</v>
      </c>
      <c r="AC1174">
        <v>0</v>
      </c>
      <c r="AD1174">
        <v>0</v>
      </c>
      <c r="AE1174" t="s">
        <v>9</v>
      </c>
      <c r="AF1174">
        <v>32767</v>
      </c>
      <c r="AG1174">
        <v>0</v>
      </c>
      <c r="AH1174" t="s">
        <v>10</v>
      </c>
      <c r="AI1174">
        <v>-32767</v>
      </c>
      <c r="AJ1174">
        <v>0</v>
      </c>
      <c r="AK1174" t="s">
        <v>11</v>
      </c>
      <c r="AL1174">
        <v>0</v>
      </c>
      <c r="AM1174">
        <v>0</v>
      </c>
    </row>
    <row r="1175" spans="1:39" x14ac:dyDescent="0.25">
      <c r="A1175" t="s">
        <v>68</v>
      </c>
      <c r="B1175">
        <v>14</v>
      </c>
      <c r="C1175">
        <v>350</v>
      </c>
      <c r="D1175" t="s">
        <v>0</v>
      </c>
      <c r="E1175">
        <v>0</v>
      </c>
      <c r="F1175">
        <v>0</v>
      </c>
      <c r="G1175" t="s">
        <v>1</v>
      </c>
      <c r="H1175">
        <v>473.13943799999998</v>
      </c>
      <c r="I1175">
        <v>0.31129400000000002</v>
      </c>
      <c r="J1175" t="s">
        <v>2</v>
      </c>
      <c r="K1175">
        <v>160.30424600000001</v>
      </c>
      <c r="L1175">
        <v>5.9400000000000002E-4</v>
      </c>
      <c r="M1175" t="s">
        <v>3</v>
      </c>
      <c r="N1175">
        <v>0</v>
      </c>
      <c r="O1175">
        <v>0</v>
      </c>
      <c r="P1175" t="s">
        <v>4</v>
      </c>
      <c r="Q1175">
        <v>0</v>
      </c>
      <c r="R1175">
        <v>0</v>
      </c>
      <c r="S1175" t="s">
        <v>5</v>
      </c>
      <c r="T1175">
        <v>0</v>
      </c>
      <c r="U1175">
        <v>0</v>
      </c>
      <c r="V1175" t="s">
        <v>6</v>
      </c>
      <c r="W1175">
        <v>0</v>
      </c>
      <c r="X1175">
        <v>0</v>
      </c>
      <c r="Y1175" t="s">
        <v>7</v>
      </c>
      <c r="Z1175">
        <v>0</v>
      </c>
      <c r="AA1175">
        <v>0</v>
      </c>
      <c r="AB1175" t="s">
        <v>8</v>
      </c>
      <c r="AC1175">
        <v>0</v>
      </c>
      <c r="AD1175">
        <v>0</v>
      </c>
      <c r="AE1175" t="s">
        <v>9</v>
      </c>
      <c r="AF1175">
        <v>32767</v>
      </c>
      <c r="AG1175">
        <v>0</v>
      </c>
      <c r="AH1175" t="s">
        <v>10</v>
      </c>
      <c r="AI1175">
        <v>-32767</v>
      </c>
      <c r="AJ1175">
        <v>0</v>
      </c>
      <c r="AK1175" t="s">
        <v>11</v>
      </c>
      <c r="AL1175">
        <v>0</v>
      </c>
      <c r="AM1175">
        <v>0</v>
      </c>
    </row>
    <row r="1176" spans="1:39" x14ac:dyDescent="0.25">
      <c r="A1176" t="s">
        <v>68</v>
      </c>
      <c r="B1176">
        <v>15</v>
      </c>
      <c r="C1176">
        <v>375</v>
      </c>
      <c r="D1176" t="s">
        <v>0</v>
      </c>
      <c r="E1176">
        <v>0</v>
      </c>
      <c r="F1176">
        <v>0</v>
      </c>
      <c r="G1176" t="s">
        <v>1</v>
      </c>
      <c r="H1176">
        <v>506.94241199999999</v>
      </c>
      <c r="I1176">
        <v>0.34279999999999999</v>
      </c>
      <c r="J1176" t="s">
        <v>2</v>
      </c>
      <c r="K1176">
        <v>171.764366</v>
      </c>
      <c r="L1176">
        <v>7.27E-4</v>
      </c>
      <c r="M1176" t="s">
        <v>3</v>
      </c>
      <c r="N1176">
        <v>0</v>
      </c>
      <c r="O1176">
        <v>0</v>
      </c>
      <c r="P1176" t="s">
        <v>4</v>
      </c>
      <c r="Q1176">
        <v>0</v>
      </c>
      <c r="R1176">
        <v>0</v>
      </c>
      <c r="S1176" t="s">
        <v>5</v>
      </c>
      <c r="T1176">
        <v>0</v>
      </c>
      <c r="U1176">
        <v>0</v>
      </c>
      <c r="V1176" t="s">
        <v>6</v>
      </c>
      <c r="W1176">
        <v>0</v>
      </c>
      <c r="X1176">
        <v>0</v>
      </c>
      <c r="Y1176" t="s">
        <v>7</v>
      </c>
      <c r="Z1176">
        <v>0</v>
      </c>
      <c r="AA1176">
        <v>0</v>
      </c>
      <c r="AB1176" t="s">
        <v>8</v>
      </c>
      <c r="AC1176">
        <v>0</v>
      </c>
      <c r="AD1176">
        <v>0</v>
      </c>
      <c r="AE1176" t="s">
        <v>9</v>
      </c>
      <c r="AF1176">
        <v>32767</v>
      </c>
      <c r="AG1176">
        <v>0</v>
      </c>
      <c r="AH1176" t="s">
        <v>10</v>
      </c>
      <c r="AI1176">
        <v>-32767</v>
      </c>
      <c r="AJ1176">
        <v>0</v>
      </c>
      <c r="AK1176" t="s">
        <v>11</v>
      </c>
      <c r="AL1176">
        <v>0</v>
      </c>
      <c r="AM1176">
        <v>0</v>
      </c>
    </row>
    <row r="1177" spans="1:39" x14ac:dyDescent="0.25">
      <c r="A1177" t="s">
        <v>68</v>
      </c>
      <c r="B1177">
        <v>16</v>
      </c>
      <c r="C1177">
        <v>400</v>
      </c>
      <c r="D1177" t="s">
        <v>0</v>
      </c>
      <c r="E1177">
        <v>0</v>
      </c>
      <c r="F1177">
        <v>0</v>
      </c>
      <c r="G1177" t="s">
        <v>1</v>
      </c>
      <c r="H1177">
        <v>540.73879599999998</v>
      </c>
      <c r="I1177">
        <v>0.360344</v>
      </c>
      <c r="J1177" t="s">
        <v>2</v>
      </c>
      <c r="K1177">
        <v>183.22630699999999</v>
      </c>
      <c r="L1177">
        <v>8.6200000000000003E-4</v>
      </c>
      <c r="M1177" t="s">
        <v>3</v>
      </c>
      <c r="N1177">
        <v>0</v>
      </c>
      <c r="O1177">
        <v>0</v>
      </c>
      <c r="P1177" t="s">
        <v>4</v>
      </c>
      <c r="Q1177">
        <v>0</v>
      </c>
      <c r="R1177">
        <v>0</v>
      </c>
      <c r="S1177" t="s">
        <v>5</v>
      </c>
      <c r="T1177">
        <v>0</v>
      </c>
      <c r="U1177">
        <v>0</v>
      </c>
      <c r="V1177" t="s">
        <v>6</v>
      </c>
      <c r="W1177">
        <v>0</v>
      </c>
      <c r="X1177">
        <v>0</v>
      </c>
      <c r="Y1177" t="s">
        <v>7</v>
      </c>
      <c r="Z1177">
        <v>0</v>
      </c>
      <c r="AA1177">
        <v>0</v>
      </c>
      <c r="AB1177" t="s">
        <v>8</v>
      </c>
      <c r="AC1177">
        <v>0</v>
      </c>
      <c r="AD1177">
        <v>0</v>
      </c>
      <c r="AE1177" t="s">
        <v>9</v>
      </c>
      <c r="AF1177">
        <v>32767</v>
      </c>
      <c r="AG1177">
        <v>0</v>
      </c>
      <c r="AH1177" t="s">
        <v>10</v>
      </c>
      <c r="AI1177">
        <v>-32767</v>
      </c>
      <c r="AJ1177">
        <v>0</v>
      </c>
      <c r="AK1177" t="s">
        <v>11</v>
      </c>
      <c r="AL1177">
        <v>0</v>
      </c>
      <c r="AM1177">
        <v>0</v>
      </c>
    </row>
    <row r="1178" spans="1:39" x14ac:dyDescent="0.25">
      <c r="A1178" t="s">
        <v>68</v>
      </c>
      <c r="B1178">
        <v>17</v>
      </c>
      <c r="C1178">
        <v>425</v>
      </c>
      <c r="D1178" t="s">
        <v>0</v>
      </c>
      <c r="E1178">
        <v>0</v>
      </c>
      <c r="F1178">
        <v>0</v>
      </c>
      <c r="G1178" t="s">
        <v>1</v>
      </c>
      <c r="H1178">
        <v>574.55890099999999</v>
      </c>
      <c r="I1178">
        <v>0.34319100000000002</v>
      </c>
      <c r="J1178" t="s">
        <v>2</v>
      </c>
      <c r="K1178">
        <v>194.68858900000001</v>
      </c>
      <c r="L1178">
        <v>9.5399999999999999E-4</v>
      </c>
      <c r="M1178" t="s">
        <v>3</v>
      </c>
      <c r="N1178">
        <v>0</v>
      </c>
      <c r="O1178">
        <v>0</v>
      </c>
      <c r="P1178" t="s">
        <v>4</v>
      </c>
      <c r="Q1178">
        <v>0</v>
      </c>
      <c r="R1178">
        <v>0</v>
      </c>
      <c r="S1178" t="s">
        <v>5</v>
      </c>
      <c r="T1178">
        <v>0</v>
      </c>
      <c r="U1178">
        <v>0</v>
      </c>
      <c r="V1178" t="s">
        <v>6</v>
      </c>
      <c r="W1178">
        <v>0</v>
      </c>
      <c r="X1178">
        <v>0</v>
      </c>
      <c r="Y1178" t="s">
        <v>7</v>
      </c>
      <c r="Z1178">
        <v>0</v>
      </c>
      <c r="AA1178">
        <v>0</v>
      </c>
      <c r="AB1178" t="s">
        <v>8</v>
      </c>
      <c r="AC1178">
        <v>0</v>
      </c>
      <c r="AD1178">
        <v>0</v>
      </c>
      <c r="AE1178" t="s">
        <v>9</v>
      </c>
      <c r="AF1178">
        <v>32767</v>
      </c>
      <c r="AG1178">
        <v>0</v>
      </c>
      <c r="AH1178" t="s">
        <v>10</v>
      </c>
      <c r="AI1178">
        <v>-32767</v>
      </c>
      <c r="AJ1178">
        <v>0</v>
      </c>
      <c r="AK1178" t="s">
        <v>11</v>
      </c>
      <c r="AL1178">
        <v>0</v>
      </c>
      <c r="AM1178">
        <v>0</v>
      </c>
    </row>
    <row r="1179" spans="1:39" x14ac:dyDescent="0.25">
      <c r="A1179" t="s">
        <v>68</v>
      </c>
      <c r="B1179">
        <v>18</v>
      </c>
      <c r="C1179">
        <v>450</v>
      </c>
      <c r="D1179" t="s">
        <v>0</v>
      </c>
      <c r="E1179">
        <v>0</v>
      </c>
      <c r="F1179">
        <v>0</v>
      </c>
      <c r="G1179" t="s">
        <v>1</v>
      </c>
      <c r="H1179">
        <v>608.36067500000001</v>
      </c>
      <c r="I1179">
        <v>0.341229</v>
      </c>
      <c r="J1179" t="s">
        <v>2</v>
      </c>
      <c r="K1179">
        <v>206.15193099999999</v>
      </c>
      <c r="L1179">
        <v>1.077E-3</v>
      </c>
      <c r="M1179" t="s">
        <v>3</v>
      </c>
      <c r="N1179">
        <v>0</v>
      </c>
      <c r="O1179">
        <v>0</v>
      </c>
      <c r="P1179" t="s">
        <v>4</v>
      </c>
      <c r="Q1179">
        <v>0</v>
      </c>
      <c r="R1179">
        <v>0</v>
      </c>
      <c r="S1179" t="s">
        <v>5</v>
      </c>
      <c r="T1179">
        <v>0</v>
      </c>
      <c r="U1179">
        <v>0</v>
      </c>
      <c r="V1179" t="s">
        <v>6</v>
      </c>
      <c r="W1179">
        <v>0</v>
      </c>
      <c r="X1179">
        <v>0</v>
      </c>
      <c r="Y1179" t="s">
        <v>7</v>
      </c>
      <c r="Z1179">
        <v>0</v>
      </c>
      <c r="AA1179">
        <v>0</v>
      </c>
      <c r="AB1179" t="s">
        <v>8</v>
      </c>
      <c r="AC1179">
        <v>0</v>
      </c>
      <c r="AD1179">
        <v>0</v>
      </c>
      <c r="AE1179" t="s">
        <v>9</v>
      </c>
      <c r="AF1179">
        <v>32767</v>
      </c>
      <c r="AG1179">
        <v>0</v>
      </c>
      <c r="AH1179" t="s">
        <v>10</v>
      </c>
      <c r="AI1179">
        <v>-32767</v>
      </c>
      <c r="AJ1179">
        <v>0</v>
      </c>
      <c r="AK1179" t="s">
        <v>11</v>
      </c>
      <c r="AL1179">
        <v>0</v>
      </c>
      <c r="AM1179">
        <v>0</v>
      </c>
    </row>
    <row r="1180" spans="1:39" x14ac:dyDescent="0.25">
      <c r="A1180" t="s">
        <v>68</v>
      </c>
      <c r="B1180">
        <v>19</v>
      </c>
      <c r="C1180">
        <v>475</v>
      </c>
      <c r="D1180" t="s">
        <v>0</v>
      </c>
      <c r="E1180">
        <v>0</v>
      </c>
      <c r="F1180">
        <v>0</v>
      </c>
      <c r="G1180" t="s">
        <v>1</v>
      </c>
      <c r="H1180">
        <v>642.16640500000005</v>
      </c>
      <c r="I1180">
        <v>0.36607499999999998</v>
      </c>
      <c r="J1180" t="s">
        <v>2</v>
      </c>
      <c r="K1180">
        <v>217.61854199999999</v>
      </c>
      <c r="L1180">
        <v>1.2199999999999999E-3</v>
      </c>
      <c r="M1180" t="s">
        <v>3</v>
      </c>
      <c r="N1180">
        <v>0</v>
      </c>
      <c r="O1180">
        <v>0</v>
      </c>
      <c r="P1180" t="s">
        <v>4</v>
      </c>
      <c r="Q1180">
        <v>0</v>
      </c>
      <c r="R1180">
        <v>0</v>
      </c>
      <c r="S1180" t="s">
        <v>5</v>
      </c>
      <c r="T1180">
        <v>0</v>
      </c>
      <c r="U1180">
        <v>0</v>
      </c>
      <c r="V1180" t="s">
        <v>6</v>
      </c>
      <c r="W1180">
        <v>0</v>
      </c>
      <c r="X1180">
        <v>0</v>
      </c>
      <c r="Y1180" t="s">
        <v>7</v>
      </c>
      <c r="Z1180">
        <v>0</v>
      </c>
      <c r="AA1180">
        <v>0</v>
      </c>
      <c r="AB1180" t="s">
        <v>8</v>
      </c>
      <c r="AC1180">
        <v>0</v>
      </c>
      <c r="AD1180">
        <v>0</v>
      </c>
      <c r="AE1180" t="s">
        <v>9</v>
      </c>
      <c r="AF1180">
        <v>32767</v>
      </c>
      <c r="AG1180">
        <v>0</v>
      </c>
      <c r="AH1180" t="s">
        <v>10</v>
      </c>
      <c r="AI1180">
        <v>-32767</v>
      </c>
      <c r="AJ1180">
        <v>0</v>
      </c>
      <c r="AK1180" t="s">
        <v>11</v>
      </c>
      <c r="AL1180">
        <v>0</v>
      </c>
      <c r="AM1180">
        <v>0</v>
      </c>
    </row>
    <row r="1181" spans="1:39" x14ac:dyDescent="0.25">
      <c r="A1181" t="s">
        <v>68</v>
      </c>
      <c r="B1181">
        <v>20</v>
      </c>
      <c r="C1181">
        <v>500</v>
      </c>
      <c r="D1181" t="s">
        <v>0</v>
      </c>
      <c r="E1181">
        <v>0</v>
      </c>
      <c r="F1181">
        <v>0</v>
      </c>
      <c r="G1181" t="s">
        <v>1</v>
      </c>
      <c r="H1181">
        <v>676.00822600000004</v>
      </c>
      <c r="I1181">
        <v>0.41594500000000001</v>
      </c>
      <c r="J1181" t="s">
        <v>2</v>
      </c>
      <c r="K1181">
        <v>229.08457799999999</v>
      </c>
      <c r="L1181">
        <v>1.3060000000000001E-3</v>
      </c>
      <c r="M1181" t="s">
        <v>3</v>
      </c>
      <c r="N1181">
        <v>0</v>
      </c>
      <c r="O1181">
        <v>0</v>
      </c>
      <c r="P1181" t="s">
        <v>4</v>
      </c>
      <c r="Q1181">
        <v>0</v>
      </c>
      <c r="R1181">
        <v>0</v>
      </c>
      <c r="S1181" t="s">
        <v>5</v>
      </c>
      <c r="T1181">
        <v>0</v>
      </c>
      <c r="U1181">
        <v>0</v>
      </c>
      <c r="V1181" t="s">
        <v>6</v>
      </c>
      <c r="W1181">
        <v>0</v>
      </c>
      <c r="X1181">
        <v>0</v>
      </c>
      <c r="Y1181" t="s">
        <v>7</v>
      </c>
      <c r="Z1181">
        <v>0</v>
      </c>
      <c r="AA1181">
        <v>0</v>
      </c>
      <c r="AB1181" t="s">
        <v>8</v>
      </c>
      <c r="AC1181">
        <v>0</v>
      </c>
      <c r="AD1181">
        <v>0</v>
      </c>
      <c r="AE1181" t="s">
        <v>9</v>
      </c>
      <c r="AF1181">
        <v>32767</v>
      </c>
      <c r="AG1181">
        <v>0</v>
      </c>
      <c r="AH1181" t="s">
        <v>10</v>
      </c>
      <c r="AI1181">
        <v>-32767</v>
      </c>
      <c r="AJ1181">
        <v>0</v>
      </c>
      <c r="AK1181" t="s">
        <v>11</v>
      </c>
      <c r="AL1181">
        <v>0</v>
      </c>
      <c r="AM11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workbookViewId="0">
      <selection sqref="A1:P1233"/>
    </sheetView>
  </sheetViews>
  <sheetFormatPr defaultRowHeight="15" x14ac:dyDescent="0.25"/>
  <cols>
    <col min="1" max="1" width="33.1406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18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8730.1200000000008</v>
      </c>
      <c r="C2">
        <v>7841.72</v>
      </c>
      <c r="D2">
        <v>7744.96</v>
      </c>
      <c r="E2">
        <v>7710.12</v>
      </c>
      <c r="F2">
        <v>357.41</v>
      </c>
      <c r="G2">
        <v>0</v>
      </c>
      <c r="H2">
        <v>357.41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7767.07</v>
      </c>
      <c r="C3">
        <v>7757.79</v>
      </c>
      <c r="D3">
        <v>7664.68</v>
      </c>
      <c r="E3">
        <v>7631.4</v>
      </c>
      <c r="F3">
        <v>354.49700000000001</v>
      </c>
      <c r="G3">
        <v>0</v>
      </c>
      <c r="H3">
        <v>354.49700000000001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7773.37</v>
      </c>
      <c r="C4">
        <v>7764.1</v>
      </c>
      <c r="D4">
        <v>7670.92</v>
      </c>
      <c r="E4">
        <v>7639.14</v>
      </c>
      <c r="F4">
        <v>354.64299999999997</v>
      </c>
      <c r="G4">
        <v>0</v>
      </c>
      <c r="H4">
        <v>354.64299999999997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7788.66</v>
      </c>
      <c r="C5">
        <v>7778.82</v>
      </c>
      <c r="D5">
        <v>7696.36</v>
      </c>
      <c r="E5">
        <v>7664.05</v>
      </c>
      <c r="F5">
        <v>355.00099999999998</v>
      </c>
      <c r="G5">
        <v>0</v>
      </c>
      <c r="H5">
        <v>355.00099999999998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7787.81</v>
      </c>
      <c r="C6">
        <v>7778.41</v>
      </c>
      <c r="D6">
        <v>7697.37</v>
      </c>
      <c r="E6">
        <v>7664.4</v>
      </c>
      <c r="F6">
        <v>355.03500000000003</v>
      </c>
      <c r="G6">
        <v>0</v>
      </c>
      <c r="H6">
        <v>355.03500000000003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7784.77</v>
      </c>
      <c r="C7">
        <v>7775.34</v>
      </c>
      <c r="D7">
        <v>7696.62</v>
      </c>
      <c r="E7">
        <v>7663.68</v>
      </c>
      <c r="F7">
        <v>355.05399999999997</v>
      </c>
      <c r="G7">
        <v>0</v>
      </c>
      <c r="H7">
        <v>355.05399999999997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7792.52</v>
      </c>
      <c r="C8">
        <v>7782.81</v>
      </c>
      <c r="D8">
        <v>7691.91</v>
      </c>
      <c r="E8">
        <v>7663.21</v>
      </c>
      <c r="F8">
        <v>355.017</v>
      </c>
      <c r="G8">
        <v>0</v>
      </c>
      <c r="H8">
        <v>355.017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7791.82</v>
      </c>
      <c r="C9">
        <v>7782.46</v>
      </c>
      <c r="D9">
        <v>7693.31</v>
      </c>
      <c r="E9">
        <v>7663.01</v>
      </c>
      <c r="F9">
        <v>355.00299999999999</v>
      </c>
      <c r="G9">
        <v>0</v>
      </c>
      <c r="H9">
        <v>355.00299999999999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7792.26</v>
      </c>
      <c r="C10">
        <v>7782.54</v>
      </c>
      <c r="D10">
        <v>7691.94</v>
      </c>
      <c r="E10">
        <v>7662.98</v>
      </c>
      <c r="F10">
        <v>355.01299999999998</v>
      </c>
      <c r="G10">
        <v>0</v>
      </c>
      <c r="H10">
        <v>355.01299999999998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7793.79</v>
      </c>
      <c r="C11">
        <v>7784.07</v>
      </c>
      <c r="D11">
        <v>7692.91</v>
      </c>
      <c r="E11">
        <v>7662.98</v>
      </c>
      <c r="F11">
        <v>354.97500000000002</v>
      </c>
      <c r="G11">
        <v>0</v>
      </c>
      <c r="H11">
        <v>354.97500000000002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7798.62</v>
      </c>
      <c r="C12">
        <v>7789.47</v>
      </c>
      <c r="D12">
        <v>7699.03</v>
      </c>
      <c r="E12">
        <v>7669.38</v>
      </c>
      <c r="F12">
        <v>355.05799999999999</v>
      </c>
      <c r="G12">
        <v>0</v>
      </c>
      <c r="H12">
        <v>355.05799999999999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7816.31</v>
      </c>
      <c r="C13">
        <v>7806.51</v>
      </c>
      <c r="D13">
        <v>7716.88</v>
      </c>
      <c r="E13">
        <v>7688.55</v>
      </c>
      <c r="F13">
        <v>355.34100000000001</v>
      </c>
      <c r="G13">
        <v>0</v>
      </c>
      <c r="H13">
        <v>355.34100000000001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7815.43</v>
      </c>
      <c r="C14">
        <v>7806.31</v>
      </c>
      <c r="D14">
        <v>7716.52</v>
      </c>
      <c r="E14">
        <v>7688.38</v>
      </c>
      <c r="F14">
        <v>355.34100000000001</v>
      </c>
      <c r="G14">
        <v>0</v>
      </c>
      <c r="H14">
        <v>355.34100000000001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7815.21</v>
      </c>
      <c r="C15">
        <v>7805.64</v>
      </c>
      <c r="D15">
        <v>7716.75</v>
      </c>
      <c r="E15">
        <v>7688.24</v>
      </c>
      <c r="F15">
        <v>355.322</v>
      </c>
      <c r="G15">
        <v>0</v>
      </c>
      <c r="H15">
        <v>355.322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7815.63</v>
      </c>
      <c r="C16">
        <v>7806.14</v>
      </c>
      <c r="D16">
        <v>7717.4</v>
      </c>
      <c r="E16">
        <v>7688.52</v>
      </c>
      <c r="F16">
        <v>355.23099999999999</v>
      </c>
      <c r="G16">
        <v>0</v>
      </c>
      <c r="H16">
        <v>355.23099999999999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7808.81</v>
      </c>
      <c r="C17">
        <v>7799.52</v>
      </c>
      <c r="D17">
        <v>7721.88</v>
      </c>
      <c r="E17">
        <v>7688.16</v>
      </c>
      <c r="F17">
        <v>355.31799999999998</v>
      </c>
      <c r="G17">
        <v>0</v>
      </c>
      <c r="H17">
        <v>355.31799999999998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7821.89</v>
      </c>
      <c r="C18">
        <v>7812.26</v>
      </c>
      <c r="D18">
        <v>7716.96</v>
      </c>
      <c r="E18">
        <v>7688.03</v>
      </c>
      <c r="F18">
        <v>355.23</v>
      </c>
      <c r="G18">
        <v>0</v>
      </c>
      <c r="H18">
        <v>355.23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7817.55</v>
      </c>
      <c r="C19">
        <v>7808.2</v>
      </c>
      <c r="D19">
        <v>7717.22</v>
      </c>
      <c r="E19">
        <v>7687.89</v>
      </c>
      <c r="F19">
        <v>355.21600000000001</v>
      </c>
      <c r="G19">
        <v>0</v>
      </c>
      <c r="H19">
        <v>355.21600000000001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7815.69</v>
      </c>
      <c r="C20">
        <v>7806.16</v>
      </c>
      <c r="D20">
        <v>7716.51</v>
      </c>
      <c r="E20">
        <v>7687.9</v>
      </c>
      <c r="F20">
        <v>355.32600000000002</v>
      </c>
      <c r="G20">
        <v>0</v>
      </c>
      <c r="H20">
        <v>355.32600000000002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7813.68</v>
      </c>
      <c r="C21">
        <v>7804.28</v>
      </c>
      <c r="D21">
        <v>7715.32</v>
      </c>
      <c r="E21">
        <v>7687.67</v>
      </c>
      <c r="F21">
        <v>355.31299999999999</v>
      </c>
      <c r="G21">
        <v>0</v>
      </c>
      <c r="H21">
        <v>355.31299999999999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7804.37</v>
      </c>
      <c r="C22">
        <v>7794.63</v>
      </c>
      <c r="D22">
        <v>7714.43</v>
      </c>
      <c r="E22">
        <v>7687.75</v>
      </c>
      <c r="F22">
        <v>355.21600000000001</v>
      </c>
      <c r="G22">
        <v>0</v>
      </c>
      <c r="H22">
        <v>355.21600000000001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7808.98</v>
      </c>
      <c r="C23">
        <v>7799.67</v>
      </c>
      <c r="D23">
        <v>7714.58</v>
      </c>
      <c r="E23">
        <v>7687.74</v>
      </c>
      <c r="F23">
        <v>355.29899999999998</v>
      </c>
      <c r="G23">
        <v>0</v>
      </c>
      <c r="H23">
        <v>355.29899999999998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7810.01</v>
      </c>
      <c r="C24">
        <v>7800.74</v>
      </c>
      <c r="D24">
        <v>7715.04</v>
      </c>
      <c r="E24">
        <v>7687.6</v>
      </c>
      <c r="F24">
        <v>355.29899999999998</v>
      </c>
      <c r="G24">
        <v>0</v>
      </c>
      <c r="H24">
        <v>355.29899999999998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7808.6</v>
      </c>
      <c r="C25">
        <v>7799.26</v>
      </c>
      <c r="D25">
        <v>7714.67</v>
      </c>
      <c r="E25">
        <v>7687.43</v>
      </c>
      <c r="F25">
        <v>355.21899999999999</v>
      </c>
      <c r="G25">
        <v>0</v>
      </c>
      <c r="H25">
        <v>355.21899999999999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7812.19</v>
      </c>
      <c r="C26">
        <v>7802.37</v>
      </c>
      <c r="D26">
        <v>7715.25</v>
      </c>
      <c r="E26">
        <v>7687.16</v>
      </c>
      <c r="F26">
        <v>355.22399999999999</v>
      </c>
      <c r="G26">
        <v>0</v>
      </c>
      <c r="H26">
        <v>355.22399999999999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7806.19</v>
      </c>
      <c r="C27">
        <v>7796.93</v>
      </c>
      <c r="D27">
        <v>7714.23</v>
      </c>
      <c r="E27">
        <v>7687.24</v>
      </c>
      <c r="F27">
        <v>355.19299999999998</v>
      </c>
      <c r="G27">
        <v>0</v>
      </c>
      <c r="H27">
        <v>355.19299999999998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7809.19</v>
      </c>
      <c r="C28">
        <v>7799.6</v>
      </c>
      <c r="D28">
        <v>7715.15</v>
      </c>
      <c r="E28">
        <v>7687.26</v>
      </c>
      <c r="F28">
        <v>355.23099999999999</v>
      </c>
      <c r="G28">
        <v>0</v>
      </c>
      <c r="H28">
        <v>355.23099999999999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7809.72</v>
      </c>
      <c r="C29">
        <v>7800.38</v>
      </c>
      <c r="D29">
        <v>7715.42</v>
      </c>
      <c r="E29">
        <v>7687.21</v>
      </c>
      <c r="F29">
        <v>355.31900000000002</v>
      </c>
      <c r="G29">
        <v>0</v>
      </c>
      <c r="H29">
        <v>355.31900000000002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7805.29</v>
      </c>
      <c r="C30">
        <v>7796.38</v>
      </c>
      <c r="D30">
        <v>7714.07</v>
      </c>
      <c r="E30">
        <v>7687.13</v>
      </c>
      <c r="F30">
        <v>355.31400000000002</v>
      </c>
      <c r="G30">
        <v>0</v>
      </c>
      <c r="H30">
        <v>355.31400000000002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7807.84</v>
      </c>
      <c r="C31">
        <v>7797.49</v>
      </c>
      <c r="D31">
        <v>7714.6</v>
      </c>
      <c r="E31">
        <v>7687.13</v>
      </c>
      <c r="F31">
        <v>355.21300000000002</v>
      </c>
      <c r="G31">
        <v>0</v>
      </c>
      <c r="H31">
        <v>355.21300000000002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7811.85</v>
      </c>
      <c r="C32">
        <v>7802.43</v>
      </c>
      <c r="D32">
        <v>7715.6</v>
      </c>
      <c r="E32">
        <v>7687.31</v>
      </c>
      <c r="F32">
        <v>355.27699999999999</v>
      </c>
      <c r="G32">
        <v>0</v>
      </c>
      <c r="H32">
        <v>355.27699999999999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7808.89</v>
      </c>
      <c r="C33">
        <v>7799.83</v>
      </c>
      <c r="D33">
        <v>7715.7</v>
      </c>
      <c r="E33">
        <v>7687.12</v>
      </c>
      <c r="F33">
        <v>355.18799999999999</v>
      </c>
      <c r="G33">
        <v>0</v>
      </c>
      <c r="H33">
        <v>355.18799999999999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7806.21</v>
      </c>
      <c r="C34">
        <v>7796.96</v>
      </c>
      <c r="D34">
        <v>7714.8</v>
      </c>
      <c r="E34">
        <v>7687.11</v>
      </c>
      <c r="F34">
        <v>355.214</v>
      </c>
      <c r="G34">
        <v>0</v>
      </c>
      <c r="H34">
        <v>355.214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7806</v>
      </c>
      <c r="C35">
        <v>7797.12</v>
      </c>
      <c r="D35">
        <v>7714.97</v>
      </c>
      <c r="E35">
        <v>7687.06</v>
      </c>
      <c r="F35">
        <v>355.22199999999998</v>
      </c>
      <c r="G35">
        <v>0</v>
      </c>
      <c r="H35">
        <v>355.22199999999998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7814.57</v>
      </c>
      <c r="C36">
        <v>7804.94</v>
      </c>
      <c r="D36">
        <v>7719.58</v>
      </c>
      <c r="E36">
        <v>7687</v>
      </c>
      <c r="F36">
        <v>355.23</v>
      </c>
      <c r="G36">
        <v>0</v>
      </c>
      <c r="H36">
        <v>355.23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7804.39</v>
      </c>
      <c r="C37">
        <v>7795.29</v>
      </c>
      <c r="D37">
        <v>7720.77</v>
      </c>
      <c r="E37">
        <v>7687.19</v>
      </c>
      <c r="F37">
        <v>355.31</v>
      </c>
      <c r="G37">
        <v>0</v>
      </c>
      <c r="H37">
        <v>355.31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7818.83</v>
      </c>
      <c r="C38">
        <v>7809.4</v>
      </c>
      <c r="D38">
        <v>7717.88</v>
      </c>
      <c r="E38">
        <v>7687.41</v>
      </c>
      <c r="F38">
        <v>355.31200000000001</v>
      </c>
      <c r="G38">
        <v>0</v>
      </c>
      <c r="H38">
        <v>355.31200000000001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7811.98</v>
      </c>
      <c r="C39">
        <v>7802.43</v>
      </c>
      <c r="D39">
        <v>7720.09</v>
      </c>
      <c r="E39">
        <v>7687.2</v>
      </c>
      <c r="F39">
        <v>355.30900000000003</v>
      </c>
      <c r="G39">
        <v>0</v>
      </c>
      <c r="H39">
        <v>355.30900000000003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7820.84</v>
      </c>
      <c r="C40">
        <v>7811.24</v>
      </c>
      <c r="D40">
        <v>7717.22</v>
      </c>
      <c r="E40">
        <v>7687.34</v>
      </c>
      <c r="F40">
        <v>355.29700000000003</v>
      </c>
      <c r="G40">
        <v>0</v>
      </c>
      <c r="H40">
        <v>355.29700000000003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7834.17</v>
      </c>
      <c r="C41">
        <v>7824.28</v>
      </c>
      <c r="D41">
        <v>7733.7</v>
      </c>
      <c r="E41">
        <v>7703.05</v>
      </c>
      <c r="F41">
        <v>356.10199999999998</v>
      </c>
      <c r="G41">
        <v>0</v>
      </c>
      <c r="H41">
        <v>356.10199999999998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7877.19</v>
      </c>
      <c r="C42">
        <v>7867.49</v>
      </c>
      <c r="D42">
        <v>7773.12</v>
      </c>
      <c r="E42">
        <v>7742.84</v>
      </c>
      <c r="F42">
        <v>358.036</v>
      </c>
      <c r="G42">
        <v>0</v>
      </c>
      <c r="H42">
        <v>358.036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7868.3</v>
      </c>
      <c r="C43">
        <v>7859.16</v>
      </c>
      <c r="D43">
        <v>7776.22</v>
      </c>
      <c r="E43">
        <v>7743.01</v>
      </c>
      <c r="F43">
        <v>358.03899999999999</v>
      </c>
      <c r="G43">
        <v>0</v>
      </c>
      <c r="H43">
        <v>358.03899999999999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7868.87</v>
      </c>
      <c r="C44">
        <v>7859.61</v>
      </c>
      <c r="D44">
        <v>7774.83</v>
      </c>
      <c r="E44">
        <v>7742.75</v>
      </c>
      <c r="F44">
        <v>357.83199999999999</v>
      </c>
      <c r="G44">
        <v>0</v>
      </c>
      <c r="H44">
        <v>357.83199999999999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7868.33</v>
      </c>
      <c r="C45">
        <v>7858.93</v>
      </c>
      <c r="D45">
        <v>7775.94</v>
      </c>
      <c r="E45">
        <v>7742.43</v>
      </c>
      <c r="F45">
        <v>357.81299999999999</v>
      </c>
      <c r="G45">
        <v>0</v>
      </c>
      <c r="H45">
        <v>357.81299999999999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7870.85</v>
      </c>
      <c r="C46">
        <v>7860.89</v>
      </c>
      <c r="D46">
        <v>7775.25</v>
      </c>
      <c r="E46">
        <v>7742.79</v>
      </c>
      <c r="F46">
        <v>358.01400000000001</v>
      </c>
      <c r="G46">
        <v>0</v>
      </c>
      <c r="H46">
        <v>358.01400000000001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7869.79</v>
      </c>
      <c r="C47">
        <v>7860.19</v>
      </c>
      <c r="D47">
        <v>7771.95</v>
      </c>
      <c r="E47">
        <v>7742.46</v>
      </c>
      <c r="F47">
        <v>357.81599999999997</v>
      </c>
      <c r="G47">
        <v>0</v>
      </c>
      <c r="H47">
        <v>357.81599999999997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7871.29</v>
      </c>
      <c r="C48">
        <v>7861.25</v>
      </c>
      <c r="D48">
        <v>7776.58</v>
      </c>
      <c r="E48">
        <v>7742.89</v>
      </c>
      <c r="F48">
        <v>358.01799999999997</v>
      </c>
      <c r="G48">
        <v>0</v>
      </c>
      <c r="H48">
        <v>358.01799999999997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7871.84</v>
      </c>
      <c r="C49">
        <v>7862.87</v>
      </c>
      <c r="D49">
        <v>7772.63</v>
      </c>
      <c r="E49">
        <v>7742.39</v>
      </c>
      <c r="F49">
        <v>357.822</v>
      </c>
      <c r="G49">
        <v>0</v>
      </c>
      <c r="H49">
        <v>357.822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7879.25</v>
      </c>
      <c r="C50">
        <v>7869.75</v>
      </c>
      <c r="D50">
        <v>7774.46</v>
      </c>
      <c r="E50">
        <v>7742.4</v>
      </c>
      <c r="F50">
        <v>357.83300000000003</v>
      </c>
      <c r="G50">
        <v>0</v>
      </c>
      <c r="H50">
        <v>357.83300000000003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7877.86</v>
      </c>
      <c r="C51">
        <v>7866.27</v>
      </c>
      <c r="D51">
        <v>7773.19</v>
      </c>
      <c r="E51">
        <v>7742.58</v>
      </c>
      <c r="F51">
        <v>358.072</v>
      </c>
      <c r="G51">
        <v>0</v>
      </c>
      <c r="H51">
        <v>358.072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7871.24</v>
      </c>
      <c r="C52">
        <v>7861.88</v>
      </c>
      <c r="D52">
        <v>7772.28</v>
      </c>
      <c r="E52">
        <v>7742.07</v>
      </c>
      <c r="F52">
        <v>357.81299999999999</v>
      </c>
      <c r="G52">
        <v>0</v>
      </c>
      <c r="H52">
        <v>357.81299999999999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7875.24</v>
      </c>
      <c r="C53">
        <v>7865.53</v>
      </c>
      <c r="D53">
        <v>7771.65</v>
      </c>
      <c r="E53">
        <v>7742.52</v>
      </c>
      <c r="F53">
        <v>358.01299999999998</v>
      </c>
      <c r="G53">
        <v>0</v>
      </c>
      <c r="H53">
        <v>358.01299999999998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7876.31</v>
      </c>
      <c r="C54">
        <v>7864.33</v>
      </c>
      <c r="D54">
        <v>7771.38</v>
      </c>
      <c r="E54">
        <v>7742.49</v>
      </c>
      <c r="F54">
        <v>358.03300000000002</v>
      </c>
      <c r="G54">
        <v>0</v>
      </c>
      <c r="H54">
        <v>358.03300000000002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7876.12</v>
      </c>
      <c r="C55">
        <v>7864.46</v>
      </c>
      <c r="D55">
        <v>7771.6</v>
      </c>
      <c r="E55">
        <v>7742.43</v>
      </c>
      <c r="F55">
        <v>357.846</v>
      </c>
      <c r="G55">
        <v>0</v>
      </c>
      <c r="H55">
        <v>357.846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s="3" customFormat="1" x14ac:dyDescent="0.25">
      <c r="A56" s="3" t="s">
        <v>23</v>
      </c>
      <c r="B56" s="3">
        <v>7878.32</v>
      </c>
      <c r="C56" s="3">
        <v>7866</v>
      </c>
      <c r="D56" s="3">
        <v>7771.58</v>
      </c>
      <c r="E56" s="3">
        <v>7742.53</v>
      </c>
      <c r="F56" s="3">
        <v>357.80500000000001</v>
      </c>
      <c r="G56" s="3">
        <v>0</v>
      </c>
      <c r="H56" s="3">
        <v>357.80500000000001</v>
      </c>
      <c r="I56" s="3">
        <v>1</v>
      </c>
      <c r="J56" s="3">
        <v>1</v>
      </c>
      <c r="K56" s="3">
        <v>0</v>
      </c>
      <c r="P56"/>
      <c r="Q56"/>
      <c r="R56">
        <f>AVERAGE(B7:B56)</f>
        <v>7828.2978000000003</v>
      </c>
      <c r="S56">
        <f>AVERAGE(C7:C56)</f>
        <v>7818.6338000000014</v>
      </c>
      <c r="T56"/>
      <c r="U56">
        <f>_xlfn.VAR.P(B7:B56)</f>
        <v>940.97640915999671</v>
      </c>
      <c r="V56">
        <f>_xlfn.VAR.P(C7:C56)</f>
        <v>920.71229155999742</v>
      </c>
      <c r="W56"/>
      <c r="X56">
        <f>1.96*SQRT(U56)/50</f>
        <v>1.2024732801071372</v>
      </c>
      <c r="Y56">
        <f>1.96*SQRT(V56)/50</f>
        <v>1.1894550582946606</v>
      </c>
    </row>
    <row r="57" spans="1:25" x14ac:dyDescent="0.25">
      <c r="A57" t="s">
        <v>72</v>
      </c>
      <c r="B57">
        <v>391571.7352</v>
      </c>
      <c r="C57" t="s">
        <v>24</v>
      </c>
    </row>
    <row r="58" spans="1:25" x14ac:dyDescent="0.25">
      <c r="A58" t="s">
        <v>73</v>
      </c>
      <c r="B58">
        <v>2035.05</v>
      </c>
      <c r="C58">
        <v>2023.33</v>
      </c>
      <c r="D58">
        <v>1981.91</v>
      </c>
      <c r="E58">
        <v>1954.41</v>
      </c>
      <c r="F58">
        <v>443.34100000000001</v>
      </c>
      <c r="G58">
        <v>5.6009200000000002E-2</v>
      </c>
      <c r="H58">
        <v>0.93166300000000002</v>
      </c>
      <c r="I58">
        <v>0</v>
      </c>
    </row>
    <row r="59" spans="1:25" x14ac:dyDescent="0.25">
      <c r="A59" t="s">
        <v>73</v>
      </c>
      <c r="B59">
        <v>2036.88</v>
      </c>
      <c r="C59">
        <v>2025.25</v>
      </c>
      <c r="D59">
        <v>1981.6</v>
      </c>
      <c r="E59">
        <v>1954.04</v>
      </c>
      <c r="F59">
        <v>443.19600000000003</v>
      </c>
      <c r="G59">
        <v>5.44409E-2</v>
      </c>
      <c r="H59">
        <v>0.95875600000000005</v>
      </c>
      <c r="I59">
        <v>0</v>
      </c>
    </row>
    <row r="60" spans="1:25" x14ac:dyDescent="0.25">
      <c r="A60" t="s">
        <v>73</v>
      </c>
      <c r="B60">
        <v>2037.45</v>
      </c>
      <c r="C60">
        <v>2024.41</v>
      </c>
      <c r="D60">
        <v>1981.38</v>
      </c>
      <c r="E60">
        <v>1954.16</v>
      </c>
      <c r="F60">
        <v>443.19099999999997</v>
      </c>
      <c r="G60">
        <v>5.3909699999999998E-2</v>
      </c>
      <c r="H60">
        <v>0.93180399999999997</v>
      </c>
      <c r="I60">
        <v>0</v>
      </c>
    </row>
    <row r="61" spans="1:25" x14ac:dyDescent="0.25">
      <c r="A61" t="s">
        <v>73</v>
      </c>
      <c r="B61">
        <v>2034.68</v>
      </c>
      <c r="C61">
        <v>2023.01</v>
      </c>
      <c r="D61">
        <v>1981.32</v>
      </c>
      <c r="E61">
        <v>1954.13</v>
      </c>
      <c r="F61">
        <v>443.22300000000001</v>
      </c>
      <c r="G61">
        <v>5.3995599999999998E-2</v>
      </c>
      <c r="H61">
        <v>0.93182500000000001</v>
      </c>
      <c r="I61">
        <v>0</v>
      </c>
    </row>
    <row r="62" spans="1:25" x14ac:dyDescent="0.25">
      <c r="A62" t="s">
        <v>73</v>
      </c>
      <c r="B62">
        <v>2035.99</v>
      </c>
      <c r="C62">
        <v>2024.09</v>
      </c>
      <c r="D62">
        <v>1981.53</v>
      </c>
      <c r="E62">
        <v>1954.27</v>
      </c>
      <c r="F62">
        <v>443.22899999999998</v>
      </c>
      <c r="G62">
        <v>5.6778500000000003E-2</v>
      </c>
      <c r="H62">
        <v>0.93183499999999997</v>
      </c>
      <c r="I62">
        <v>0</v>
      </c>
    </row>
    <row r="63" spans="1:25" x14ac:dyDescent="0.25">
      <c r="A63" t="s">
        <v>73</v>
      </c>
      <c r="B63">
        <v>2038.08</v>
      </c>
      <c r="C63">
        <v>2028.43</v>
      </c>
      <c r="D63">
        <v>1982.58</v>
      </c>
      <c r="E63">
        <v>1954.2</v>
      </c>
      <c r="F63">
        <v>443.21600000000001</v>
      </c>
      <c r="G63">
        <v>5.5547899999999997E-2</v>
      </c>
      <c r="H63">
        <v>0.931728</v>
      </c>
      <c r="I63">
        <v>0</v>
      </c>
    </row>
    <row r="64" spans="1:25" x14ac:dyDescent="0.25">
      <c r="A64" t="s">
        <v>73</v>
      </c>
      <c r="B64">
        <v>2019.78</v>
      </c>
      <c r="C64">
        <v>2008.56</v>
      </c>
      <c r="D64">
        <v>1969.41</v>
      </c>
      <c r="E64">
        <v>1942.84</v>
      </c>
      <c r="F64">
        <v>440.62099999999998</v>
      </c>
      <c r="G64">
        <v>6.1334300000000001E-2</v>
      </c>
      <c r="H64">
        <v>0.93182600000000004</v>
      </c>
      <c r="I64">
        <v>0</v>
      </c>
    </row>
    <row r="65" spans="1:9" x14ac:dyDescent="0.25">
      <c r="A65" t="s">
        <v>73</v>
      </c>
      <c r="B65">
        <v>2020.33</v>
      </c>
      <c r="C65">
        <v>2008.41</v>
      </c>
      <c r="D65">
        <v>1966.51</v>
      </c>
      <c r="E65">
        <v>1939.37</v>
      </c>
      <c r="F65">
        <v>439.85899999999998</v>
      </c>
      <c r="G65">
        <v>8.3255700000000002E-2</v>
      </c>
      <c r="H65">
        <v>0.95845199999999997</v>
      </c>
      <c r="I65">
        <v>0</v>
      </c>
    </row>
    <row r="66" spans="1:9" x14ac:dyDescent="0.25">
      <c r="A66" t="s">
        <v>73</v>
      </c>
      <c r="B66">
        <v>2020.12</v>
      </c>
      <c r="C66">
        <v>2008.47</v>
      </c>
      <c r="D66">
        <v>1966.55</v>
      </c>
      <c r="E66">
        <v>1939.59</v>
      </c>
      <c r="F66">
        <v>439.89600000000002</v>
      </c>
      <c r="G66">
        <v>7.8952599999999998E-2</v>
      </c>
      <c r="H66">
        <v>0.93181999999999998</v>
      </c>
      <c r="I66">
        <v>0</v>
      </c>
    </row>
    <row r="67" spans="1:9" x14ac:dyDescent="0.25">
      <c r="A67" t="s">
        <v>73</v>
      </c>
      <c r="B67">
        <v>2018.89</v>
      </c>
      <c r="C67">
        <v>2009.63</v>
      </c>
      <c r="D67">
        <v>1966.85</v>
      </c>
      <c r="E67">
        <v>1939.58</v>
      </c>
      <c r="F67">
        <v>439.89299999999997</v>
      </c>
      <c r="G67">
        <v>8.3274500000000001E-2</v>
      </c>
      <c r="H67">
        <v>0.93276800000000004</v>
      </c>
      <c r="I67">
        <v>0</v>
      </c>
    </row>
    <row r="68" spans="1:9" x14ac:dyDescent="0.25">
      <c r="A68" t="s">
        <v>73</v>
      </c>
      <c r="B68">
        <v>2020.56</v>
      </c>
      <c r="C68">
        <v>2008.26</v>
      </c>
      <c r="D68">
        <v>1966.52</v>
      </c>
      <c r="E68">
        <v>1939.45</v>
      </c>
      <c r="F68">
        <v>439.875</v>
      </c>
      <c r="G68">
        <v>6.3296000000000005E-2</v>
      </c>
      <c r="H68">
        <v>0.931809</v>
      </c>
      <c r="I68">
        <v>0</v>
      </c>
    </row>
    <row r="69" spans="1:9" x14ac:dyDescent="0.25">
      <c r="A69" t="s">
        <v>73</v>
      </c>
      <c r="B69">
        <v>2019.99</v>
      </c>
      <c r="C69">
        <v>2008.09</v>
      </c>
      <c r="D69">
        <v>1966.53</v>
      </c>
      <c r="E69">
        <v>1939.51</v>
      </c>
      <c r="F69">
        <v>439.9</v>
      </c>
      <c r="G69">
        <v>7.5624800000000006E-2</v>
      </c>
      <c r="H69">
        <v>0.93164100000000005</v>
      </c>
      <c r="I69">
        <v>0</v>
      </c>
    </row>
    <row r="70" spans="1:9" x14ac:dyDescent="0.25">
      <c r="A70" t="s">
        <v>73</v>
      </c>
      <c r="B70">
        <v>2021.39</v>
      </c>
      <c r="C70">
        <v>2009.21</v>
      </c>
      <c r="D70">
        <v>1966.58</v>
      </c>
      <c r="E70">
        <v>1939.47</v>
      </c>
      <c r="F70">
        <v>439.86700000000002</v>
      </c>
      <c r="G70">
        <v>5.5196700000000001E-2</v>
      </c>
      <c r="H70">
        <v>0.931836</v>
      </c>
      <c r="I70">
        <v>0</v>
      </c>
    </row>
    <row r="71" spans="1:9" x14ac:dyDescent="0.25">
      <c r="A71" t="s">
        <v>73</v>
      </c>
      <c r="B71">
        <v>2020.01</v>
      </c>
      <c r="C71">
        <v>2008.32</v>
      </c>
      <c r="D71">
        <v>1966.58</v>
      </c>
      <c r="E71">
        <v>1939.6</v>
      </c>
      <c r="F71">
        <v>439.88200000000001</v>
      </c>
      <c r="G71">
        <v>8.3257499999999998E-2</v>
      </c>
      <c r="H71">
        <v>0.93182100000000001</v>
      </c>
      <c r="I71">
        <v>0</v>
      </c>
    </row>
    <row r="72" spans="1:9" x14ac:dyDescent="0.25">
      <c r="A72" t="s">
        <v>73</v>
      </c>
      <c r="B72">
        <v>2020.53</v>
      </c>
      <c r="C72">
        <v>2008.82</v>
      </c>
      <c r="D72">
        <v>1966.67</v>
      </c>
      <c r="E72">
        <v>1939.54</v>
      </c>
      <c r="F72">
        <v>439.91800000000001</v>
      </c>
      <c r="G72">
        <v>3.4097599999999999E-2</v>
      </c>
      <c r="H72">
        <v>0.93170600000000003</v>
      </c>
      <c r="I72">
        <v>0</v>
      </c>
    </row>
    <row r="73" spans="1:9" x14ac:dyDescent="0.25">
      <c r="A73" t="s">
        <v>73</v>
      </c>
      <c r="B73">
        <v>2017.44</v>
      </c>
      <c r="C73">
        <v>2008.01</v>
      </c>
      <c r="D73">
        <v>1966.26</v>
      </c>
      <c r="E73">
        <v>1939.41</v>
      </c>
      <c r="F73">
        <v>439.84399999999999</v>
      </c>
      <c r="G73">
        <v>5.5301700000000002E-2</v>
      </c>
      <c r="H73">
        <v>0.93163499999999999</v>
      </c>
      <c r="I73">
        <v>0</v>
      </c>
    </row>
    <row r="74" spans="1:9" x14ac:dyDescent="0.25">
      <c r="A74" t="s">
        <v>73</v>
      </c>
      <c r="B74">
        <v>2019.63</v>
      </c>
      <c r="C74">
        <v>2009.89</v>
      </c>
      <c r="D74">
        <v>1967.18</v>
      </c>
      <c r="E74">
        <v>1939.59</v>
      </c>
      <c r="F74">
        <v>439.93299999999999</v>
      </c>
      <c r="G74">
        <v>5.5859899999999997E-2</v>
      </c>
      <c r="H74">
        <v>0.93126799999999998</v>
      </c>
      <c r="I74">
        <v>0</v>
      </c>
    </row>
    <row r="75" spans="1:9" x14ac:dyDescent="0.25">
      <c r="A75" t="s">
        <v>73</v>
      </c>
      <c r="B75">
        <v>2021.12</v>
      </c>
      <c r="C75">
        <v>2009.18</v>
      </c>
      <c r="D75">
        <v>1966.9</v>
      </c>
      <c r="E75">
        <v>1939.76</v>
      </c>
      <c r="F75">
        <v>439.96199999999999</v>
      </c>
      <c r="G75">
        <v>6.6008700000000003E-2</v>
      </c>
      <c r="H75">
        <v>0.93163300000000004</v>
      </c>
      <c r="I75">
        <v>0</v>
      </c>
    </row>
    <row r="76" spans="1:9" x14ac:dyDescent="0.25">
      <c r="A76" t="s">
        <v>73</v>
      </c>
      <c r="B76">
        <v>2021.6</v>
      </c>
      <c r="C76">
        <v>2010.04</v>
      </c>
      <c r="D76">
        <v>1966.88</v>
      </c>
      <c r="E76">
        <v>1939.57</v>
      </c>
      <c r="F76">
        <v>439.87900000000002</v>
      </c>
      <c r="G76">
        <v>5.5580900000000003E-2</v>
      </c>
      <c r="H76">
        <v>0.93179199999999995</v>
      </c>
      <c r="I76">
        <v>0</v>
      </c>
    </row>
    <row r="77" spans="1:9" x14ac:dyDescent="0.25">
      <c r="A77" t="s">
        <v>73</v>
      </c>
      <c r="B77">
        <v>2020.26</v>
      </c>
      <c r="C77">
        <v>2008.56</v>
      </c>
      <c r="D77">
        <v>1966.54</v>
      </c>
      <c r="E77">
        <v>1939.57</v>
      </c>
      <c r="F77">
        <v>439.863</v>
      </c>
      <c r="G77">
        <v>5.5124199999999998E-2</v>
      </c>
      <c r="H77">
        <v>0.93179000000000001</v>
      </c>
      <c r="I77">
        <v>0</v>
      </c>
    </row>
    <row r="78" spans="1:9" x14ac:dyDescent="0.25">
      <c r="A78" t="s">
        <v>73</v>
      </c>
      <c r="B78">
        <v>2020.98</v>
      </c>
      <c r="C78">
        <v>2008.55</v>
      </c>
      <c r="D78">
        <v>1966.42</v>
      </c>
      <c r="E78">
        <v>1939.58</v>
      </c>
      <c r="F78">
        <v>439.88600000000002</v>
      </c>
      <c r="G78">
        <v>8.3255800000000005E-2</v>
      </c>
      <c r="H78">
        <v>0.93172100000000002</v>
      </c>
      <c r="I78">
        <v>0</v>
      </c>
    </row>
    <row r="79" spans="1:9" x14ac:dyDescent="0.25">
      <c r="A79" t="s">
        <v>73</v>
      </c>
      <c r="B79">
        <v>2020.91</v>
      </c>
      <c r="C79">
        <v>2009.07</v>
      </c>
      <c r="D79">
        <v>1966.74</v>
      </c>
      <c r="E79">
        <v>1939.69</v>
      </c>
      <c r="F79">
        <v>439.92599999999999</v>
      </c>
      <c r="G79">
        <v>6.6536499999999998E-2</v>
      </c>
      <c r="H79">
        <v>0.93183099999999996</v>
      </c>
      <c r="I79">
        <v>0</v>
      </c>
    </row>
    <row r="80" spans="1:9" x14ac:dyDescent="0.25">
      <c r="A80" t="s">
        <v>73</v>
      </c>
      <c r="B80">
        <v>2020.16</v>
      </c>
      <c r="C80">
        <v>2010.62</v>
      </c>
      <c r="D80">
        <v>1967.28</v>
      </c>
      <c r="E80">
        <v>1939.83</v>
      </c>
      <c r="F80">
        <v>439.96600000000001</v>
      </c>
      <c r="G80">
        <v>3.3453299999999998E-2</v>
      </c>
      <c r="H80">
        <v>0.93183700000000003</v>
      </c>
      <c r="I80">
        <v>0</v>
      </c>
    </row>
    <row r="81" spans="1:9" x14ac:dyDescent="0.25">
      <c r="A81" t="s">
        <v>73</v>
      </c>
      <c r="B81">
        <v>2026.05</v>
      </c>
      <c r="C81">
        <v>2014.25</v>
      </c>
      <c r="D81">
        <v>1968.08</v>
      </c>
      <c r="E81">
        <v>1939.79</v>
      </c>
      <c r="F81">
        <v>439.96300000000002</v>
      </c>
      <c r="G81">
        <v>7.9509899999999994E-2</v>
      </c>
      <c r="H81">
        <v>0.93104100000000001</v>
      </c>
      <c r="I81">
        <v>0</v>
      </c>
    </row>
    <row r="82" spans="1:9" x14ac:dyDescent="0.25">
      <c r="A82" t="s">
        <v>73</v>
      </c>
      <c r="B82">
        <v>2024.6</v>
      </c>
      <c r="C82">
        <v>2015.42</v>
      </c>
      <c r="D82">
        <v>1967.64</v>
      </c>
      <c r="E82">
        <v>1939.71</v>
      </c>
      <c r="F82">
        <v>439.96300000000002</v>
      </c>
      <c r="G82">
        <v>5.3932399999999998E-2</v>
      </c>
      <c r="H82">
        <v>0.93181199999999997</v>
      </c>
      <c r="I82">
        <v>0</v>
      </c>
    </row>
    <row r="83" spans="1:9" x14ac:dyDescent="0.25">
      <c r="A83" t="s">
        <v>73</v>
      </c>
      <c r="B83">
        <v>2032.09</v>
      </c>
      <c r="C83">
        <v>2020.49</v>
      </c>
      <c r="D83">
        <v>1967.92</v>
      </c>
      <c r="E83">
        <v>1939.84</v>
      </c>
      <c r="F83">
        <v>439.96499999999997</v>
      </c>
      <c r="G83">
        <v>5.45789E-2</v>
      </c>
      <c r="H83">
        <v>0.93179800000000002</v>
      </c>
      <c r="I83">
        <v>0</v>
      </c>
    </row>
    <row r="84" spans="1:9" x14ac:dyDescent="0.25">
      <c r="A84" t="s">
        <v>73</v>
      </c>
      <c r="B84">
        <v>2025.61</v>
      </c>
      <c r="C84">
        <v>2013.94</v>
      </c>
      <c r="D84">
        <v>1968.1</v>
      </c>
      <c r="E84">
        <v>1939.81</v>
      </c>
      <c r="F84">
        <v>439.98599999999999</v>
      </c>
      <c r="G84">
        <v>8.3257899999999996E-2</v>
      </c>
      <c r="H84">
        <v>0.93104500000000001</v>
      </c>
      <c r="I84">
        <v>0</v>
      </c>
    </row>
    <row r="85" spans="1:9" x14ac:dyDescent="0.25">
      <c r="A85" t="s">
        <v>73</v>
      </c>
      <c r="B85">
        <v>2019.33</v>
      </c>
      <c r="C85">
        <v>2009.57</v>
      </c>
      <c r="D85">
        <v>1967.31</v>
      </c>
      <c r="E85">
        <v>1939.73</v>
      </c>
      <c r="F85">
        <v>439.93400000000003</v>
      </c>
      <c r="G85">
        <v>5.54773E-2</v>
      </c>
      <c r="H85">
        <v>0.93178399999999995</v>
      </c>
      <c r="I85">
        <v>0</v>
      </c>
    </row>
    <row r="86" spans="1:9" x14ac:dyDescent="0.25">
      <c r="A86" t="s">
        <v>73</v>
      </c>
      <c r="B86">
        <v>2025.83</v>
      </c>
      <c r="C86">
        <v>2014.24</v>
      </c>
      <c r="D86">
        <v>1967.94</v>
      </c>
      <c r="E86">
        <v>1939.82</v>
      </c>
      <c r="F86">
        <v>439.94299999999998</v>
      </c>
      <c r="G86">
        <v>6.3360799999999995E-2</v>
      </c>
      <c r="H86">
        <v>0.93913199999999997</v>
      </c>
      <c r="I86">
        <v>0</v>
      </c>
    </row>
    <row r="87" spans="1:9" x14ac:dyDescent="0.25">
      <c r="A87" t="s">
        <v>73</v>
      </c>
      <c r="B87">
        <v>2022.2</v>
      </c>
      <c r="C87">
        <v>2012.82</v>
      </c>
      <c r="D87">
        <v>1968.54</v>
      </c>
      <c r="E87">
        <v>1939.81</v>
      </c>
      <c r="F87">
        <v>439.94600000000003</v>
      </c>
      <c r="G87">
        <v>5.4994700000000001E-2</v>
      </c>
      <c r="H87">
        <v>0.93170299999999995</v>
      </c>
      <c r="I87">
        <v>0</v>
      </c>
    </row>
    <row r="88" spans="1:9" x14ac:dyDescent="0.25">
      <c r="A88" t="s">
        <v>73</v>
      </c>
      <c r="B88">
        <v>2027.2</v>
      </c>
      <c r="C88">
        <v>2017.76</v>
      </c>
      <c r="D88">
        <v>1969</v>
      </c>
      <c r="E88">
        <v>1939.62</v>
      </c>
      <c r="F88">
        <v>439.904</v>
      </c>
      <c r="G88">
        <v>5.40203E-2</v>
      </c>
      <c r="H88">
        <v>0.93103899999999995</v>
      </c>
      <c r="I88">
        <v>0</v>
      </c>
    </row>
    <row r="89" spans="1:9" x14ac:dyDescent="0.25">
      <c r="A89" t="s">
        <v>73</v>
      </c>
      <c r="B89">
        <v>2021.04</v>
      </c>
      <c r="C89">
        <v>2011.01</v>
      </c>
      <c r="D89">
        <v>1968</v>
      </c>
      <c r="E89">
        <v>1939.75</v>
      </c>
      <c r="F89">
        <v>439.947</v>
      </c>
      <c r="G89">
        <v>6.0876899999999998E-2</v>
      </c>
      <c r="H89">
        <v>0.93123900000000004</v>
      </c>
      <c r="I89">
        <v>0</v>
      </c>
    </row>
    <row r="90" spans="1:9" x14ac:dyDescent="0.25">
      <c r="A90" t="s">
        <v>73</v>
      </c>
      <c r="B90">
        <v>2021.22</v>
      </c>
      <c r="C90">
        <v>2011.41</v>
      </c>
      <c r="D90">
        <v>1967.78</v>
      </c>
      <c r="E90">
        <v>1939.65</v>
      </c>
      <c r="F90">
        <v>439.91399999999999</v>
      </c>
      <c r="G90">
        <v>6.0670000000000002E-2</v>
      </c>
      <c r="H90">
        <v>0.93156099999999997</v>
      </c>
      <c r="I90">
        <v>0</v>
      </c>
    </row>
    <row r="91" spans="1:9" x14ac:dyDescent="0.25">
      <c r="A91" t="s">
        <v>73</v>
      </c>
      <c r="B91">
        <v>2019.76</v>
      </c>
      <c r="C91">
        <v>2010.43</v>
      </c>
      <c r="D91">
        <v>1967.25</v>
      </c>
      <c r="E91">
        <v>1939.78</v>
      </c>
      <c r="F91">
        <v>439.90699999999998</v>
      </c>
      <c r="G91">
        <v>6.51751E-2</v>
      </c>
      <c r="H91">
        <v>0.93154999999999999</v>
      </c>
      <c r="I91">
        <v>0</v>
      </c>
    </row>
    <row r="92" spans="1:9" x14ac:dyDescent="0.25">
      <c r="A92" t="s">
        <v>73</v>
      </c>
      <c r="B92">
        <v>2018.22</v>
      </c>
      <c r="C92">
        <v>2009.37</v>
      </c>
      <c r="D92">
        <v>1967.83</v>
      </c>
      <c r="E92">
        <v>1939.79</v>
      </c>
      <c r="F92">
        <v>439.94600000000003</v>
      </c>
      <c r="G92">
        <v>8.3255700000000002E-2</v>
      </c>
      <c r="H92">
        <v>0.93148399999999998</v>
      </c>
      <c r="I92">
        <v>0</v>
      </c>
    </row>
    <row r="93" spans="1:9" x14ac:dyDescent="0.25">
      <c r="A93" t="s">
        <v>73</v>
      </c>
      <c r="B93">
        <v>2018.02</v>
      </c>
      <c r="C93">
        <v>2008.7</v>
      </c>
      <c r="D93">
        <v>1967.38</v>
      </c>
      <c r="E93">
        <v>1939.69</v>
      </c>
      <c r="F93">
        <v>439.94</v>
      </c>
      <c r="G93">
        <v>6.3927200000000003E-2</v>
      </c>
      <c r="H93">
        <v>0.93170500000000001</v>
      </c>
      <c r="I93">
        <v>0</v>
      </c>
    </row>
    <row r="94" spans="1:9" x14ac:dyDescent="0.25">
      <c r="A94" t="s">
        <v>73</v>
      </c>
      <c r="B94">
        <v>2025.87</v>
      </c>
      <c r="C94">
        <v>2016.86</v>
      </c>
      <c r="D94">
        <v>1968.95</v>
      </c>
      <c r="E94">
        <v>1939.79</v>
      </c>
      <c r="F94">
        <v>439.94900000000001</v>
      </c>
      <c r="G94">
        <v>6.8139500000000006E-2</v>
      </c>
      <c r="H94">
        <v>0.95629299999999995</v>
      </c>
      <c r="I94">
        <v>0</v>
      </c>
    </row>
    <row r="95" spans="1:9" x14ac:dyDescent="0.25">
      <c r="A95" t="s">
        <v>73</v>
      </c>
      <c r="B95">
        <v>2024.21</v>
      </c>
      <c r="C95">
        <v>2014.51</v>
      </c>
      <c r="D95">
        <v>1968.72</v>
      </c>
      <c r="E95">
        <v>1939.83</v>
      </c>
      <c r="F95">
        <v>439.92899999999997</v>
      </c>
      <c r="G95">
        <v>6.3188900000000006E-2</v>
      </c>
      <c r="H95">
        <v>0.93183300000000002</v>
      </c>
      <c r="I95">
        <v>0</v>
      </c>
    </row>
    <row r="96" spans="1:9" x14ac:dyDescent="0.25">
      <c r="A96" t="s">
        <v>73</v>
      </c>
      <c r="B96">
        <v>2023.46</v>
      </c>
      <c r="C96">
        <v>2014.44</v>
      </c>
      <c r="D96">
        <v>1967.84</v>
      </c>
      <c r="E96">
        <v>1939.75</v>
      </c>
      <c r="F96">
        <v>439.95299999999997</v>
      </c>
      <c r="G96">
        <v>5.40256E-2</v>
      </c>
      <c r="H96">
        <v>0.931778</v>
      </c>
      <c r="I96">
        <v>0</v>
      </c>
    </row>
    <row r="97" spans="1:25" x14ac:dyDescent="0.25">
      <c r="A97" t="s">
        <v>73</v>
      </c>
      <c r="B97">
        <v>2025.87</v>
      </c>
      <c r="C97">
        <v>2016.62</v>
      </c>
      <c r="D97">
        <v>1969.51</v>
      </c>
      <c r="E97">
        <v>1939.71</v>
      </c>
      <c r="F97">
        <v>439.928</v>
      </c>
      <c r="G97">
        <v>5.4014899999999998E-2</v>
      </c>
      <c r="H97">
        <v>0.93172100000000002</v>
      </c>
      <c r="I97">
        <v>0</v>
      </c>
    </row>
    <row r="98" spans="1:25" x14ac:dyDescent="0.25">
      <c r="A98" t="s">
        <v>73</v>
      </c>
      <c r="B98">
        <v>2011.34</v>
      </c>
      <c r="C98">
        <v>2001.98</v>
      </c>
      <c r="D98">
        <v>1966.01</v>
      </c>
      <c r="E98">
        <v>1939.7</v>
      </c>
      <c r="F98">
        <v>439.89400000000001</v>
      </c>
      <c r="G98">
        <v>5.5765099999999998E-2</v>
      </c>
      <c r="H98">
        <v>0.93182600000000004</v>
      </c>
      <c r="I98">
        <v>0</v>
      </c>
    </row>
    <row r="99" spans="1:25" x14ac:dyDescent="0.25">
      <c r="A99" t="s">
        <v>73</v>
      </c>
      <c r="B99">
        <v>2017.92</v>
      </c>
      <c r="C99">
        <v>2008.32</v>
      </c>
      <c r="D99">
        <v>1966.59</v>
      </c>
      <c r="E99">
        <v>1939.78</v>
      </c>
      <c r="F99">
        <v>439.95</v>
      </c>
      <c r="G99">
        <v>5.5869700000000001E-2</v>
      </c>
      <c r="H99">
        <v>0.93031299999999995</v>
      </c>
      <c r="I99">
        <v>0</v>
      </c>
    </row>
    <row r="100" spans="1:25" x14ac:dyDescent="0.25">
      <c r="A100" t="s">
        <v>73</v>
      </c>
      <c r="B100">
        <v>2031.25</v>
      </c>
      <c r="C100">
        <v>2021.46</v>
      </c>
      <c r="D100">
        <v>1969.51</v>
      </c>
      <c r="E100">
        <v>1939.61</v>
      </c>
      <c r="F100">
        <v>439.90699999999998</v>
      </c>
      <c r="G100">
        <v>5.5256199999999998E-2</v>
      </c>
      <c r="H100">
        <v>0.92957000000000001</v>
      </c>
      <c r="I100">
        <v>0</v>
      </c>
    </row>
    <row r="101" spans="1:25" x14ac:dyDescent="0.25">
      <c r="A101" t="s">
        <v>73</v>
      </c>
      <c r="B101">
        <v>2030.08</v>
      </c>
      <c r="C101">
        <v>2020.55</v>
      </c>
      <c r="D101">
        <v>1969.79</v>
      </c>
      <c r="E101">
        <v>1939.55</v>
      </c>
      <c r="F101">
        <v>439.923</v>
      </c>
      <c r="G101">
        <v>6.3188900000000006E-2</v>
      </c>
      <c r="H101">
        <v>0.931836</v>
      </c>
      <c r="I101">
        <v>0</v>
      </c>
    </row>
    <row r="102" spans="1:25" x14ac:dyDescent="0.25">
      <c r="A102" t="s">
        <v>73</v>
      </c>
      <c r="B102">
        <v>2032.88</v>
      </c>
      <c r="C102">
        <v>2023.4</v>
      </c>
      <c r="D102">
        <v>1970.84</v>
      </c>
      <c r="E102">
        <v>1939.61</v>
      </c>
      <c r="F102">
        <v>439.91399999999999</v>
      </c>
      <c r="G102">
        <v>5.4729800000000002E-2</v>
      </c>
      <c r="H102">
        <v>0.93182699999999996</v>
      </c>
      <c r="I102">
        <v>0</v>
      </c>
    </row>
    <row r="103" spans="1:25" x14ac:dyDescent="0.25">
      <c r="A103" t="s">
        <v>73</v>
      </c>
      <c r="B103">
        <v>2033.1</v>
      </c>
      <c r="C103">
        <v>2023.68</v>
      </c>
      <c r="D103">
        <v>1970.34</v>
      </c>
      <c r="E103">
        <v>1939.61</v>
      </c>
      <c r="F103">
        <v>439.90699999999998</v>
      </c>
      <c r="G103">
        <v>6.7862800000000001E-2</v>
      </c>
      <c r="H103">
        <v>0.931751</v>
      </c>
      <c r="I103">
        <v>0</v>
      </c>
    </row>
    <row r="104" spans="1:25" x14ac:dyDescent="0.25">
      <c r="A104" t="s">
        <v>73</v>
      </c>
      <c r="B104">
        <v>2013.77</v>
      </c>
      <c r="C104">
        <v>2004.24</v>
      </c>
      <c r="D104">
        <v>1966.23</v>
      </c>
      <c r="E104">
        <v>1939.57</v>
      </c>
      <c r="F104">
        <v>439.94499999999999</v>
      </c>
      <c r="G104">
        <v>8.0515799999999998E-2</v>
      </c>
      <c r="H104">
        <v>0.93183400000000005</v>
      </c>
      <c r="I104">
        <v>0</v>
      </c>
    </row>
    <row r="105" spans="1:25" x14ac:dyDescent="0.25">
      <c r="A105" t="s">
        <v>73</v>
      </c>
      <c r="B105">
        <v>2015.71</v>
      </c>
      <c r="C105">
        <v>2006.26</v>
      </c>
      <c r="D105">
        <v>1966.83</v>
      </c>
      <c r="E105">
        <v>1939.57</v>
      </c>
      <c r="F105">
        <v>439.86700000000002</v>
      </c>
      <c r="G105">
        <v>5.9231300000000001E-2</v>
      </c>
      <c r="H105">
        <v>0.93183499999999997</v>
      </c>
      <c r="I105">
        <v>0</v>
      </c>
    </row>
    <row r="106" spans="1:25" x14ac:dyDescent="0.25">
      <c r="A106" t="s">
        <v>73</v>
      </c>
      <c r="B106">
        <v>2011.64</v>
      </c>
      <c r="C106">
        <v>2002.23</v>
      </c>
      <c r="D106">
        <v>1965.92</v>
      </c>
      <c r="E106">
        <v>1939.56</v>
      </c>
      <c r="F106">
        <v>439.91300000000001</v>
      </c>
      <c r="G106">
        <v>6.9745199999999993E-2</v>
      </c>
      <c r="H106">
        <v>0.93183199999999999</v>
      </c>
      <c r="I106">
        <v>0</v>
      </c>
    </row>
    <row r="107" spans="1:25" x14ac:dyDescent="0.25">
      <c r="A107" t="s">
        <v>73</v>
      </c>
      <c r="B107">
        <v>2026.88</v>
      </c>
      <c r="C107">
        <v>2017.34</v>
      </c>
      <c r="D107">
        <v>1969.54</v>
      </c>
      <c r="E107">
        <v>1939.46</v>
      </c>
      <c r="F107">
        <v>439.88400000000001</v>
      </c>
      <c r="G107">
        <v>5.39141E-2</v>
      </c>
      <c r="H107">
        <v>0.93174999999999997</v>
      </c>
      <c r="I107">
        <v>0</v>
      </c>
    </row>
    <row r="108" spans="1:25" x14ac:dyDescent="0.25">
      <c r="A108" t="s">
        <v>73</v>
      </c>
      <c r="B108">
        <v>2023.42</v>
      </c>
      <c r="C108">
        <v>2014.45</v>
      </c>
      <c r="D108">
        <v>1968.99</v>
      </c>
      <c r="E108">
        <v>1939.66</v>
      </c>
      <c r="F108">
        <v>439.928</v>
      </c>
      <c r="G108">
        <v>5.8835899999999997E-2</v>
      </c>
      <c r="H108">
        <v>0.93182900000000002</v>
      </c>
      <c r="I108">
        <v>0</v>
      </c>
    </row>
    <row r="109" spans="1:25" x14ac:dyDescent="0.25">
      <c r="A109" t="s">
        <v>73</v>
      </c>
      <c r="B109">
        <v>2018.26</v>
      </c>
      <c r="C109">
        <v>2008.74</v>
      </c>
      <c r="D109">
        <v>1967.65</v>
      </c>
      <c r="E109">
        <v>1939.74</v>
      </c>
      <c r="F109">
        <v>439.93599999999998</v>
      </c>
      <c r="G109">
        <v>6.9220199999999996E-2</v>
      </c>
      <c r="H109">
        <v>0.93167299999999997</v>
      </c>
      <c r="I109">
        <v>0</v>
      </c>
    </row>
    <row r="110" spans="1:25" x14ac:dyDescent="0.25">
      <c r="A110" t="s">
        <v>73</v>
      </c>
      <c r="B110">
        <v>2028.81</v>
      </c>
      <c r="C110">
        <v>2018.92</v>
      </c>
      <c r="D110">
        <v>1967.26</v>
      </c>
      <c r="E110">
        <v>1939.66</v>
      </c>
      <c r="F110">
        <v>439.93599999999998</v>
      </c>
      <c r="G110">
        <v>5.7150699999999999E-2</v>
      </c>
      <c r="H110">
        <v>0.931751</v>
      </c>
      <c r="I110">
        <v>0</v>
      </c>
    </row>
    <row r="111" spans="1:25" x14ac:dyDescent="0.25">
      <c r="A111" t="s">
        <v>73</v>
      </c>
      <c r="B111">
        <v>2041.39</v>
      </c>
      <c r="C111">
        <v>2032.37</v>
      </c>
      <c r="D111">
        <v>1969.35</v>
      </c>
      <c r="E111">
        <v>1939.66</v>
      </c>
      <c r="F111">
        <v>439.88299999999998</v>
      </c>
      <c r="G111">
        <v>6.2646099999999996E-2</v>
      </c>
      <c r="H111">
        <v>0.94386099999999995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2045.62</v>
      </c>
      <c r="C112">
        <v>2036.17</v>
      </c>
      <c r="D112">
        <v>1967.45</v>
      </c>
      <c r="E112">
        <v>1939.49</v>
      </c>
      <c r="F112">
        <v>439.89600000000002</v>
      </c>
      <c r="G112">
        <v>5.4654599999999998E-2</v>
      </c>
      <c r="H112">
        <v>0.93183400000000005</v>
      </c>
      <c r="I112">
        <v>0</v>
      </c>
      <c r="R112">
        <f>AVERAGE(B63:B112)</f>
        <v>2023.2886000000001</v>
      </c>
      <c r="S112">
        <f>AVERAGE(C63:C112)</f>
        <v>2013.0413999999998</v>
      </c>
      <c r="U112">
        <f>_xlfn.VAR.P(B63:B112)</f>
        <v>45.259968039999812</v>
      </c>
      <c r="V112">
        <f>_xlfn.VAR.P(C63:C112)</f>
        <v>48.510260040000105</v>
      </c>
      <c r="X112">
        <f>1.96*SQRT(U112)/50</f>
        <v>0.26372007373157114</v>
      </c>
      <c r="Y112">
        <f>1.96*SQRT(V112)/50</f>
        <v>0.27302528452116986</v>
      </c>
    </row>
    <row r="113" spans="1:9" x14ac:dyDescent="0.25">
      <c r="A113" t="s">
        <v>73</v>
      </c>
      <c r="B113">
        <v>101364.78200000001</v>
      </c>
      <c r="C113" t="s">
        <v>24</v>
      </c>
    </row>
    <row r="114" spans="1:9" x14ac:dyDescent="0.25">
      <c r="A114" t="s">
        <v>74</v>
      </c>
      <c r="B114">
        <v>2015.55</v>
      </c>
      <c r="C114">
        <v>2006.13</v>
      </c>
      <c r="D114">
        <v>1969.33</v>
      </c>
      <c r="E114">
        <v>1966.65</v>
      </c>
      <c r="F114">
        <v>336.81200000000001</v>
      </c>
      <c r="G114">
        <v>6.2250899999999998E-2</v>
      </c>
      <c r="H114">
        <v>0.93179900000000004</v>
      </c>
      <c r="I114">
        <v>0</v>
      </c>
    </row>
    <row r="115" spans="1:9" x14ac:dyDescent="0.25">
      <c r="A115" t="s">
        <v>74</v>
      </c>
      <c r="B115">
        <v>2009.58</v>
      </c>
      <c r="C115">
        <v>2000.22</v>
      </c>
      <c r="D115">
        <v>1962.79</v>
      </c>
      <c r="E115">
        <v>1966.39</v>
      </c>
      <c r="F115">
        <v>338.28399999999999</v>
      </c>
      <c r="G115">
        <v>5.6643699999999998E-2</v>
      </c>
      <c r="H115">
        <v>0.93183499999999997</v>
      </c>
      <c r="I115">
        <v>0</v>
      </c>
    </row>
    <row r="116" spans="1:9" x14ac:dyDescent="0.25">
      <c r="A116" t="s">
        <v>74</v>
      </c>
      <c r="B116">
        <v>2016.53</v>
      </c>
      <c r="C116">
        <v>2007.42</v>
      </c>
      <c r="D116">
        <v>1968.93</v>
      </c>
      <c r="E116">
        <v>1966.16</v>
      </c>
      <c r="F116">
        <v>335.75</v>
      </c>
      <c r="G116">
        <v>5.47874E-2</v>
      </c>
      <c r="H116">
        <v>0.931836</v>
      </c>
      <c r="I116">
        <v>0</v>
      </c>
    </row>
    <row r="117" spans="1:9" x14ac:dyDescent="0.25">
      <c r="A117" t="s">
        <v>74</v>
      </c>
      <c r="B117">
        <v>2015.94</v>
      </c>
      <c r="C117">
        <v>2006.65</v>
      </c>
      <c r="D117">
        <v>1971.93</v>
      </c>
      <c r="E117">
        <v>1968.27</v>
      </c>
      <c r="F117">
        <v>337.58699999999999</v>
      </c>
      <c r="G117">
        <v>7.4315000000000006E-2</v>
      </c>
      <c r="H117">
        <v>0.94824699999999995</v>
      </c>
      <c r="I117">
        <v>0</v>
      </c>
    </row>
    <row r="118" spans="1:9" x14ac:dyDescent="0.25">
      <c r="A118" t="s">
        <v>74</v>
      </c>
      <c r="B118">
        <v>2002.16</v>
      </c>
      <c r="C118">
        <v>1992.87</v>
      </c>
      <c r="D118">
        <v>1959.53</v>
      </c>
      <c r="E118">
        <v>1960.03</v>
      </c>
      <c r="F118">
        <v>338.77</v>
      </c>
      <c r="G118">
        <v>6.0152900000000002E-2</v>
      </c>
      <c r="H118">
        <v>0.94709500000000002</v>
      </c>
      <c r="I118">
        <v>0</v>
      </c>
    </row>
    <row r="119" spans="1:9" x14ac:dyDescent="0.25">
      <c r="A119" t="s">
        <v>74</v>
      </c>
      <c r="B119">
        <v>2019.37</v>
      </c>
      <c r="C119">
        <v>2009.55</v>
      </c>
      <c r="D119">
        <v>1966.01</v>
      </c>
      <c r="E119">
        <v>1976.55</v>
      </c>
      <c r="F119">
        <v>345.00400000000002</v>
      </c>
      <c r="G119">
        <v>6.0250999999999999E-2</v>
      </c>
      <c r="H119">
        <v>0.93173700000000004</v>
      </c>
      <c r="I119">
        <v>0</v>
      </c>
    </row>
    <row r="120" spans="1:9" x14ac:dyDescent="0.25">
      <c r="A120" t="s">
        <v>74</v>
      </c>
      <c r="B120">
        <v>2006.17</v>
      </c>
      <c r="C120">
        <v>1996.83</v>
      </c>
      <c r="D120">
        <v>1959.9</v>
      </c>
      <c r="E120">
        <v>1958.64</v>
      </c>
      <c r="F120">
        <v>329.976</v>
      </c>
      <c r="G120">
        <v>5.4324400000000002E-2</v>
      </c>
      <c r="H120">
        <v>0.931813</v>
      </c>
      <c r="I120">
        <v>0</v>
      </c>
    </row>
    <row r="121" spans="1:9" x14ac:dyDescent="0.25">
      <c r="A121" t="s">
        <v>74</v>
      </c>
      <c r="B121">
        <v>2012.16</v>
      </c>
      <c r="C121">
        <v>2003.22</v>
      </c>
      <c r="D121">
        <v>1965.26</v>
      </c>
      <c r="E121">
        <v>1964.53</v>
      </c>
      <c r="F121">
        <v>334.75799999999998</v>
      </c>
      <c r="G121">
        <v>6.5254099999999995E-2</v>
      </c>
      <c r="H121">
        <v>0.93128299999999997</v>
      </c>
      <c r="I121">
        <v>0</v>
      </c>
    </row>
    <row r="122" spans="1:9" x14ac:dyDescent="0.25">
      <c r="A122" t="s">
        <v>74</v>
      </c>
      <c r="B122">
        <v>2021.58</v>
      </c>
      <c r="C122">
        <v>2011.84</v>
      </c>
      <c r="D122">
        <v>1974.07</v>
      </c>
      <c r="E122">
        <v>1971.5</v>
      </c>
      <c r="F122">
        <v>336.62700000000001</v>
      </c>
      <c r="G122">
        <v>5.5163700000000003E-2</v>
      </c>
      <c r="H122">
        <v>0.93183300000000002</v>
      </c>
      <c r="I122">
        <v>0</v>
      </c>
    </row>
    <row r="123" spans="1:9" x14ac:dyDescent="0.25">
      <c r="A123" t="s">
        <v>74</v>
      </c>
      <c r="B123">
        <v>2018.64</v>
      </c>
      <c r="C123">
        <v>2008.81</v>
      </c>
      <c r="D123">
        <v>1968.43</v>
      </c>
      <c r="E123">
        <v>1974.8</v>
      </c>
      <c r="F123">
        <v>344.19</v>
      </c>
      <c r="G123">
        <v>8.3255599999999999E-2</v>
      </c>
      <c r="H123">
        <v>0.93162400000000001</v>
      </c>
      <c r="I123">
        <v>0</v>
      </c>
    </row>
    <row r="124" spans="1:9" x14ac:dyDescent="0.25">
      <c r="A124" t="s">
        <v>74</v>
      </c>
      <c r="B124">
        <v>2011.43</v>
      </c>
      <c r="C124">
        <v>2001.71</v>
      </c>
      <c r="D124">
        <v>1963.24</v>
      </c>
      <c r="E124">
        <v>1968.11</v>
      </c>
      <c r="F124">
        <v>341.61200000000002</v>
      </c>
      <c r="G124">
        <v>7.2143600000000002E-2</v>
      </c>
      <c r="H124">
        <v>0.93123999999999996</v>
      </c>
      <c r="I124">
        <v>0</v>
      </c>
    </row>
    <row r="125" spans="1:9" x14ac:dyDescent="0.25">
      <c r="A125" t="s">
        <v>74</v>
      </c>
      <c r="B125">
        <v>2017.12</v>
      </c>
      <c r="C125">
        <v>2008.12</v>
      </c>
      <c r="D125">
        <v>1968.35</v>
      </c>
      <c r="E125">
        <v>1968.01</v>
      </c>
      <c r="F125">
        <v>337.81400000000002</v>
      </c>
      <c r="G125">
        <v>5.4535500000000001E-2</v>
      </c>
      <c r="H125">
        <v>0.93174100000000004</v>
      </c>
      <c r="I125">
        <v>0</v>
      </c>
    </row>
    <row r="126" spans="1:9" x14ac:dyDescent="0.25">
      <c r="A126" t="s">
        <v>74</v>
      </c>
      <c r="B126">
        <v>2012.6</v>
      </c>
      <c r="C126">
        <v>2003.45</v>
      </c>
      <c r="D126">
        <v>1968.77</v>
      </c>
      <c r="E126">
        <v>1962.85</v>
      </c>
      <c r="F126">
        <v>333.18799999999999</v>
      </c>
      <c r="G126">
        <v>8.0341499999999996E-2</v>
      </c>
      <c r="H126">
        <v>0.95669099999999996</v>
      </c>
      <c r="I126">
        <v>0</v>
      </c>
    </row>
    <row r="127" spans="1:9" x14ac:dyDescent="0.25">
      <c r="A127" t="s">
        <v>74</v>
      </c>
      <c r="B127">
        <v>2017.78</v>
      </c>
      <c r="C127">
        <v>2009.08</v>
      </c>
      <c r="D127">
        <v>1972.72</v>
      </c>
      <c r="E127">
        <v>1970.73</v>
      </c>
      <c r="F127">
        <v>339.404</v>
      </c>
      <c r="G127">
        <v>5.73631E-2</v>
      </c>
      <c r="H127">
        <v>0.93170500000000001</v>
      </c>
      <c r="I127">
        <v>0</v>
      </c>
    </row>
    <row r="128" spans="1:9" x14ac:dyDescent="0.25">
      <c r="A128" t="s">
        <v>74</v>
      </c>
      <c r="B128">
        <v>2012.78</v>
      </c>
      <c r="C128">
        <v>2003.76</v>
      </c>
      <c r="D128">
        <v>1962.56</v>
      </c>
      <c r="E128">
        <v>1971.81</v>
      </c>
      <c r="F128">
        <v>346.06900000000002</v>
      </c>
      <c r="G128">
        <v>5.7948600000000003E-2</v>
      </c>
      <c r="H128">
        <v>0.930925</v>
      </c>
      <c r="I128">
        <v>0</v>
      </c>
    </row>
    <row r="129" spans="1:9" x14ac:dyDescent="0.25">
      <c r="A129" t="s">
        <v>74</v>
      </c>
      <c r="B129">
        <v>2015.45</v>
      </c>
      <c r="C129">
        <v>2006.22</v>
      </c>
      <c r="D129">
        <v>1968.75</v>
      </c>
      <c r="E129">
        <v>1971.15</v>
      </c>
      <c r="F129">
        <v>342.72399999999999</v>
      </c>
      <c r="G129">
        <v>6.3530900000000001E-2</v>
      </c>
      <c r="H129">
        <v>0.93094600000000005</v>
      </c>
      <c r="I129">
        <v>0</v>
      </c>
    </row>
    <row r="130" spans="1:9" x14ac:dyDescent="0.25">
      <c r="A130" t="s">
        <v>74</v>
      </c>
      <c r="B130">
        <v>2019.28</v>
      </c>
      <c r="C130">
        <v>2009.99</v>
      </c>
      <c r="D130">
        <v>1972.01</v>
      </c>
      <c r="E130">
        <v>1967.8</v>
      </c>
      <c r="F130">
        <v>335.404</v>
      </c>
      <c r="G130">
        <v>6.2208199999999998E-2</v>
      </c>
      <c r="H130">
        <v>0.93181099999999994</v>
      </c>
      <c r="I130">
        <v>0</v>
      </c>
    </row>
    <row r="131" spans="1:9" x14ac:dyDescent="0.25">
      <c r="A131" t="s">
        <v>74</v>
      </c>
      <c r="B131">
        <v>2024.76</v>
      </c>
      <c r="C131">
        <v>2015.29</v>
      </c>
      <c r="D131">
        <v>1976.86</v>
      </c>
      <c r="E131">
        <v>1971.97</v>
      </c>
      <c r="F131">
        <v>334.846</v>
      </c>
      <c r="G131">
        <v>5.5641000000000003E-2</v>
      </c>
      <c r="H131">
        <v>0.93182299999999996</v>
      </c>
      <c r="I131">
        <v>0</v>
      </c>
    </row>
    <row r="132" spans="1:9" x14ac:dyDescent="0.25">
      <c r="A132" t="s">
        <v>74</v>
      </c>
      <c r="B132">
        <v>2016.27</v>
      </c>
      <c r="C132">
        <v>2006.73</v>
      </c>
      <c r="D132">
        <v>1964.56</v>
      </c>
      <c r="E132">
        <v>1972.53</v>
      </c>
      <c r="F132">
        <v>344.88</v>
      </c>
      <c r="G132">
        <v>6.0756400000000002E-2</v>
      </c>
      <c r="H132">
        <v>0.931836</v>
      </c>
      <c r="I132">
        <v>0</v>
      </c>
    </row>
    <row r="133" spans="1:9" x14ac:dyDescent="0.25">
      <c r="A133" t="s">
        <v>74</v>
      </c>
      <c r="B133">
        <v>2009.59</v>
      </c>
      <c r="C133">
        <v>1999.68</v>
      </c>
      <c r="D133">
        <v>1964.53</v>
      </c>
      <c r="E133">
        <v>1962.89</v>
      </c>
      <c r="F133">
        <v>337.78699999999998</v>
      </c>
      <c r="G133">
        <v>8.3255800000000005E-2</v>
      </c>
      <c r="H133">
        <v>0.93169500000000005</v>
      </c>
      <c r="I133">
        <v>0</v>
      </c>
    </row>
    <row r="134" spans="1:9" x14ac:dyDescent="0.25">
      <c r="A134" t="s">
        <v>74</v>
      </c>
      <c r="B134">
        <v>2018.69</v>
      </c>
      <c r="C134">
        <v>2009.51</v>
      </c>
      <c r="D134">
        <v>1971.08</v>
      </c>
      <c r="E134">
        <v>1971.09</v>
      </c>
      <c r="F134">
        <v>339.858</v>
      </c>
      <c r="G134">
        <v>5.6095399999999997E-2</v>
      </c>
      <c r="H134">
        <v>0.93180799999999997</v>
      </c>
      <c r="I134">
        <v>0</v>
      </c>
    </row>
    <row r="135" spans="1:9" x14ac:dyDescent="0.25">
      <c r="A135" t="s">
        <v>74</v>
      </c>
      <c r="B135">
        <v>2004.56</v>
      </c>
      <c r="C135">
        <v>1995.14</v>
      </c>
      <c r="D135">
        <v>1954.67</v>
      </c>
      <c r="E135">
        <v>1964.42</v>
      </c>
      <c r="F135">
        <v>342.41300000000001</v>
      </c>
      <c r="G135">
        <v>5.56368E-2</v>
      </c>
      <c r="H135">
        <v>0.95790900000000001</v>
      </c>
      <c r="I135">
        <v>0</v>
      </c>
    </row>
    <row r="136" spans="1:9" x14ac:dyDescent="0.25">
      <c r="A136" t="s">
        <v>74</v>
      </c>
      <c r="B136">
        <v>2009.79</v>
      </c>
      <c r="C136">
        <v>2000.67</v>
      </c>
      <c r="D136">
        <v>1959.56</v>
      </c>
      <c r="E136">
        <v>1969.5</v>
      </c>
      <c r="F136">
        <v>344.94400000000002</v>
      </c>
      <c r="G136">
        <v>5.70149E-2</v>
      </c>
      <c r="H136">
        <v>0.93183499999999997</v>
      </c>
      <c r="I136">
        <v>0</v>
      </c>
    </row>
    <row r="137" spans="1:9" x14ac:dyDescent="0.25">
      <c r="A137" t="s">
        <v>74</v>
      </c>
      <c r="B137">
        <v>2019.93</v>
      </c>
      <c r="C137">
        <v>2010.72</v>
      </c>
      <c r="D137">
        <v>1971.7</v>
      </c>
      <c r="E137">
        <v>1971.48</v>
      </c>
      <c r="F137">
        <v>340.76299999999998</v>
      </c>
      <c r="G137">
        <v>5.4126399999999998E-2</v>
      </c>
      <c r="H137">
        <v>0.93183300000000002</v>
      </c>
      <c r="I137">
        <v>0</v>
      </c>
    </row>
    <row r="138" spans="1:9" x14ac:dyDescent="0.25">
      <c r="A138" t="s">
        <v>74</v>
      </c>
      <c r="B138">
        <v>2018.63</v>
      </c>
      <c r="C138">
        <v>2009.34</v>
      </c>
      <c r="D138">
        <v>1969.84</v>
      </c>
      <c r="E138">
        <v>1969.92</v>
      </c>
      <c r="F138">
        <v>338.46300000000002</v>
      </c>
      <c r="G138">
        <v>6.8935499999999997E-2</v>
      </c>
      <c r="H138">
        <v>0.93183199999999999</v>
      </c>
      <c r="I138">
        <v>0</v>
      </c>
    </row>
    <row r="139" spans="1:9" x14ac:dyDescent="0.25">
      <c r="A139" t="s">
        <v>74</v>
      </c>
      <c r="B139">
        <v>2023.69</v>
      </c>
      <c r="C139">
        <v>2013.87</v>
      </c>
      <c r="D139">
        <v>1977.18</v>
      </c>
      <c r="E139">
        <v>1974.37</v>
      </c>
      <c r="F139">
        <v>339.89299999999997</v>
      </c>
      <c r="G139">
        <v>5.3910800000000002E-2</v>
      </c>
      <c r="H139">
        <v>0.930975</v>
      </c>
      <c r="I139">
        <v>0</v>
      </c>
    </row>
    <row r="140" spans="1:9" x14ac:dyDescent="0.25">
      <c r="A140" t="s">
        <v>74</v>
      </c>
      <c r="B140">
        <v>2012.84</v>
      </c>
      <c r="C140">
        <v>2003.5</v>
      </c>
      <c r="D140">
        <v>1961.19</v>
      </c>
      <c r="E140">
        <v>1971.27</v>
      </c>
      <c r="F140">
        <v>344.78899999999999</v>
      </c>
      <c r="G140">
        <v>7.3052099999999995E-2</v>
      </c>
      <c r="H140">
        <v>0.931257</v>
      </c>
      <c r="I140">
        <v>0</v>
      </c>
    </row>
    <row r="141" spans="1:9" x14ac:dyDescent="0.25">
      <c r="A141" t="s">
        <v>74</v>
      </c>
      <c r="B141">
        <v>2015.76</v>
      </c>
      <c r="C141">
        <v>2006.73</v>
      </c>
      <c r="D141">
        <v>1968.4</v>
      </c>
      <c r="E141">
        <v>1970</v>
      </c>
      <c r="F141">
        <v>342.108</v>
      </c>
      <c r="G141">
        <v>5.8598799999999999E-2</v>
      </c>
      <c r="H141">
        <v>0.93170900000000001</v>
      </c>
      <c r="I141">
        <v>0</v>
      </c>
    </row>
    <row r="142" spans="1:9" x14ac:dyDescent="0.25">
      <c r="A142" t="s">
        <v>74</v>
      </c>
      <c r="B142">
        <v>2015.93</v>
      </c>
      <c r="C142">
        <v>2005.36</v>
      </c>
      <c r="D142">
        <v>1963.3</v>
      </c>
      <c r="E142">
        <v>1972.86</v>
      </c>
      <c r="F142">
        <v>344.44499999999999</v>
      </c>
      <c r="G142">
        <v>5.8195499999999997E-2</v>
      </c>
      <c r="H142">
        <v>0.93543399999999999</v>
      </c>
      <c r="I142">
        <v>0</v>
      </c>
    </row>
    <row r="143" spans="1:9" x14ac:dyDescent="0.25">
      <c r="A143" t="s">
        <v>74</v>
      </c>
      <c r="B143">
        <v>2006.78</v>
      </c>
      <c r="C143">
        <v>1997.94</v>
      </c>
      <c r="D143">
        <v>1959.22</v>
      </c>
      <c r="E143">
        <v>1967.67</v>
      </c>
      <c r="F143">
        <v>346.69499999999999</v>
      </c>
      <c r="G143">
        <v>7.0917800000000003E-2</v>
      </c>
      <c r="H143">
        <v>0.92975099999999999</v>
      </c>
      <c r="I143">
        <v>0</v>
      </c>
    </row>
    <row r="144" spans="1:9" x14ac:dyDescent="0.25">
      <c r="A144" t="s">
        <v>74</v>
      </c>
      <c r="B144">
        <v>2010.3</v>
      </c>
      <c r="C144">
        <v>2001.01</v>
      </c>
      <c r="D144">
        <v>1963.71</v>
      </c>
      <c r="E144">
        <v>1962.05</v>
      </c>
      <c r="F144">
        <v>333.42</v>
      </c>
      <c r="G144">
        <v>5.51158E-2</v>
      </c>
      <c r="H144">
        <v>0.93181099999999994</v>
      </c>
      <c r="I144">
        <v>0</v>
      </c>
    </row>
    <row r="145" spans="1:9" x14ac:dyDescent="0.25">
      <c r="A145" t="s">
        <v>74</v>
      </c>
      <c r="B145">
        <v>2008.05</v>
      </c>
      <c r="C145">
        <v>1998.84</v>
      </c>
      <c r="D145">
        <v>1959.96</v>
      </c>
      <c r="E145">
        <v>1967.08</v>
      </c>
      <c r="F145">
        <v>344.904</v>
      </c>
      <c r="G145">
        <v>5.4624600000000002E-2</v>
      </c>
      <c r="H145">
        <v>0.931836</v>
      </c>
      <c r="I145">
        <v>0</v>
      </c>
    </row>
    <row r="146" spans="1:9" x14ac:dyDescent="0.25">
      <c r="A146" t="s">
        <v>74</v>
      </c>
      <c r="B146">
        <v>2009.2</v>
      </c>
      <c r="C146">
        <v>2000.07</v>
      </c>
      <c r="D146">
        <v>1961.63</v>
      </c>
      <c r="E146">
        <v>1967.74</v>
      </c>
      <c r="F146">
        <v>345.529</v>
      </c>
      <c r="G146">
        <v>6.7753300000000002E-2</v>
      </c>
      <c r="H146">
        <v>0.93439300000000003</v>
      </c>
      <c r="I146">
        <v>0</v>
      </c>
    </row>
    <row r="147" spans="1:9" x14ac:dyDescent="0.25">
      <c r="A147" t="s">
        <v>74</v>
      </c>
      <c r="B147">
        <v>2006.32</v>
      </c>
      <c r="C147">
        <v>1996.79</v>
      </c>
      <c r="D147">
        <v>1956.92</v>
      </c>
      <c r="E147">
        <v>1964.52</v>
      </c>
      <c r="F147">
        <v>343.68400000000003</v>
      </c>
      <c r="G147">
        <v>5.4222800000000002E-2</v>
      </c>
      <c r="H147">
        <v>0.93182699999999996</v>
      </c>
      <c r="I147">
        <v>0</v>
      </c>
    </row>
    <row r="148" spans="1:9" x14ac:dyDescent="0.25">
      <c r="A148" t="s">
        <v>74</v>
      </c>
      <c r="B148">
        <v>2008.98</v>
      </c>
      <c r="C148">
        <v>1999.14</v>
      </c>
      <c r="D148">
        <v>1963.55</v>
      </c>
      <c r="E148">
        <v>1967.54</v>
      </c>
      <c r="F148">
        <v>345.36900000000003</v>
      </c>
      <c r="G148">
        <v>5.4189899999999999E-2</v>
      </c>
      <c r="H148">
        <v>0.931759</v>
      </c>
      <c r="I148">
        <v>0</v>
      </c>
    </row>
    <row r="149" spans="1:9" x14ac:dyDescent="0.25">
      <c r="A149" t="s">
        <v>74</v>
      </c>
      <c r="B149">
        <v>2006.27</v>
      </c>
      <c r="C149">
        <v>1997.2</v>
      </c>
      <c r="D149">
        <v>1960.1</v>
      </c>
      <c r="E149">
        <v>1966.21</v>
      </c>
      <c r="F149">
        <v>342.72699999999998</v>
      </c>
      <c r="G149">
        <v>5.3980199999999999E-2</v>
      </c>
      <c r="H149">
        <v>0.93100899999999998</v>
      </c>
      <c r="I149">
        <v>0</v>
      </c>
    </row>
    <row r="150" spans="1:9" x14ac:dyDescent="0.25">
      <c r="A150" t="s">
        <v>74</v>
      </c>
      <c r="B150">
        <v>2016.79</v>
      </c>
      <c r="C150">
        <v>2007.76</v>
      </c>
      <c r="D150">
        <v>1971.09</v>
      </c>
      <c r="E150">
        <v>1969.41</v>
      </c>
      <c r="F150">
        <v>338.363</v>
      </c>
      <c r="G150">
        <v>6.7438499999999998E-2</v>
      </c>
      <c r="H150">
        <v>0.93930599999999997</v>
      </c>
      <c r="I150">
        <v>0</v>
      </c>
    </row>
    <row r="151" spans="1:9" x14ac:dyDescent="0.25">
      <c r="A151" t="s">
        <v>74</v>
      </c>
      <c r="B151">
        <v>2006.59</v>
      </c>
      <c r="C151">
        <v>1997.58</v>
      </c>
      <c r="D151">
        <v>1956.91</v>
      </c>
      <c r="E151">
        <v>1967.54</v>
      </c>
      <c r="F151">
        <v>343.65800000000002</v>
      </c>
      <c r="G151">
        <v>5.4609199999999997E-2</v>
      </c>
      <c r="H151">
        <v>0.93870100000000001</v>
      </c>
      <c r="I151">
        <v>0</v>
      </c>
    </row>
    <row r="152" spans="1:9" x14ac:dyDescent="0.25">
      <c r="A152" t="s">
        <v>74</v>
      </c>
      <c r="B152">
        <v>2004.99</v>
      </c>
      <c r="C152">
        <v>1995.29</v>
      </c>
      <c r="D152">
        <v>1956.94</v>
      </c>
      <c r="E152">
        <v>1963.41</v>
      </c>
      <c r="F152">
        <v>340.54199999999997</v>
      </c>
      <c r="G152">
        <v>7.5717000000000007E-2</v>
      </c>
      <c r="H152">
        <v>0.93054599999999998</v>
      </c>
      <c r="I152">
        <v>0</v>
      </c>
    </row>
    <row r="153" spans="1:9" x14ac:dyDescent="0.25">
      <c r="A153" t="s">
        <v>74</v>
      </c>
      <c r="B153">
        <v>2005.82</v>
      </c>
      <c r="C153">
        <v>1996.8</v>
      </c>
      <c r="D153">
        <v>1956.33</v>
      </c>
      <c r="E153">
        <v>1966.14</v>
      </c>
      <c r="F153">
        <v>342.565</v>
      </c>
      <c r="G153">
        <v>5.3941299999999998E-2</v>
      </c>
      <c r="H153">
        <v>0.93172200000000005</v>
      </c>
      <c r="I153">
        <v>0</v>
      </c>
    </row>
    <row r="154" spans="1:9" x14ac:dyDescent="0.25">
      <c r="A154" t="s">
        <v>74</v>
      </c>
      <c r="B154">
        <v>2017.37</v>
      </c>
      <c r="C154">
        <v>2008.01</v>
      </c>
      <c r="D154">
        <v>1971.12</v>
      </c>
      <c r="E154">
        <v>1971.06</v>
      </c>
      <c r="F154">
        <v>344.43299999999999</v>
      </c>
      <c r="G154">
        <v>5.7892600000000002E-2</v>
      </c>
      <c r="H154">
        <v>0.93182500000000001</v>
      </c>
      <c r="I154">
        <v>0</v>
      </c>
    </row>
    <row r="155" spans="1:9" x14ac:dyDescent="0.25">
      <c r="A155" t="s">
        <v>74</v>
      </c>
      <c r="B155">
        <v>2001.22</v>
      </c>
      <c r="C155">
        <v>1992.03</v>
      </c>
      <c r="D155">
        <v>1954.39</v>
      </c>
      <c r="E155">
        <v>1960.58</v>
      </c>
      <c r="F155">
        <v>340.41899999999998</v>
      </c>
      <c r="G155">
        <v>5.6794999999999998E-2</v>
      </c>
      <c r="H155">
        <v>0.92748699999999995</v>
      </c>
      <c r="I155">
        <v>0</v>
      </c>
    </row>
    <row r="156" spans="1:9" x14ac:dyDescent="0.25">
      <c r="A156" t="s">
        <v>74</v>
      </c>
      <c r="B156">
        <v>1982.08</v>
      </c>
      <c r="C156">
        <v>1973.06</v>
      </c>
      <c r="D156">
        <v>1933.58</v>
      </c>
      <c r="E156">
        <v>1943.71</v>
      </c>
      <c r="F156">
        <v>325.06099999999998</v>
      </c>
      <c r="G156">
        <v>6.1689399999999998E-2</v>
      </c>
      <c r="H156">
        <v>0.93173799999999996</v>
      </c>
      <c r="I156">
        <v>0</v>
      </c>
    </row>
    <row r="157" spans="1:9" x14ac:dyDescent="0.25">
      <c r="A157" t="s">
        <v>74</v>
      </c>
      <c r="B157">
        <v>1989.45</v>
      </c>
      <c r="C157">
        <v>1980.67</v>
      </c>
      <c r="D157">
        <v>1940.86</v>
      </c>
      <c r="E157">
        <v>1949.17</v>
      </c>
      <c r="F157">
        <v>329.40800000000002</v>
      </c>
      <c r="G157">
        <v>5.8581899999999999E-2</v>
      </c>
      <c r="H157">
        <v>0.95556600000000003</v>
      </c>
      <c r="I157">
        <v>0</v>
      </c>
    </row>
    <row r="158" spans="1:9" x14ac:dyDescent="0.25">
      <c r="A158" t="s">
        <v>74</v>
      </c>
      <c r="B158">
        <v>2003.82</v>
      </c>
      <c r="C158">
        <v>1994.78</v>
      </c>
      <c r="D158">
        <v>1960.17</v>
      </c>
      <c r="E158">
        <v>1961.3</v>
      </c>
      <c r="F158">
        <v>341.50700000000001</v>
      </c>
      <c r="G158">
        <v>8.3255800000000005E-2</v>
      </c>
      <c r="H158">
        <v>0.93183700000000003</v>
      </c>
      <c r="I158">
        <v>0</v>
      </c>
    </row>
    <row r="159" spans="1:9" x14ac:dyDescent="0.25">
      <c r="A159" t="s">
        <v>74</v>
      </c>
      <c r="B159">
        <v>1979.82</v>
      </c>
      <c r="C159">
        <v>1970.71</v>
      </c>
      <c r="D159">
        <v>1934.56</v>
      </c>
      <c r="E159">
        <v>1940.74</v>
      </c>
      <c r="F159">
        <v>326.18900000000002</v>
      </c>
      <c r="G159">
        <v>7.5024400000000005E-2</v>
      </c>
      <c r="H159">
        <v>0.93162699999999998</v>
      </c>
      <c r="I159">
        <v>0</v>
      </c>
    </row>
    <row r="160" spans="1:9" x14ac:dyDescent="0.25">
      <c r="A160" t="s">
        <v>74</v>
      </c>
      <c r="B160">
        <v>1987.5</v>
      </c>
      <c r="C160">
        <v>1978.2</v>
      </c>
      <c r="D160">
        <v>1937.07</v>
      </c>
      <c r="E160">
        <v>1947.09</v>
      </c>
      <c r="F160">
        <v>324.82</v>
      </c>
      <c r="G160">
        <v>5.4431599999999997E-2</v>
      </c>
      <c r="H160">
        <v>0.93180700000000005</v>
      </c>
      <c r="I160">
        <v>0</v>
      </c>
    </row>
    <row r="161" spans="1:25" x14ac:dyDescent="0.25">
      <c r="A161" t="s">
        <v>74</v>
      </c>
      <c r="B161">
        <v>1987.23</v>
      </c>
      <c r="C161">
        <v>1978.34</v>
      </c>
      <c r="D161">
        <v>1944.6</v>
      </c>
      <c r="E161">
        <v>1949.44</v>
      </c>
      <c r="F161">
        <v>335.85300000000001</v>
      </c>
      <c r="G161">
        <v>5.5718900000000002E-2</v>
      </c>
      <c r="H161">
        <v>0.93182799999999999</v>
      </c>
      <c r="I161">
        <v>0</v>
      </c>
    </row>
    <row r="162" spans="1:25" x14ac:dyDescent="0.25">
      <c r="A162" t="s">
        <v>74</v>
      </c>
      <c r="B162">
        <v>1979.66</v>
      </c>
      <c r="C162">
        <v>1970.73</v>
      </c>
      <c r="D162">
        <v>1926.72</v>
      </c>
      <c r="E162">
        <v>1942.19</v>
      </c>
      <c r="F162">
        <v>322.02999999999997</v>
      </c>
      <c r="G162">
        <v>6.1742400000000003E-2</v>
      </c>
      <c r="H162">
        <v>0.93175699999999995</v>
      </c>
      <c r="I162">
        <v>0</v>
      </c>
    </row>
    <row r="163" spans="1:25" x14ac:dyDescent="0.25">
      <c r="A163" t="s">
        <v>74</v>
      </c>
      <c r="B163">
        <v>1993.15</v>
      </c>
      <c r="C163">
        <v>1983.84</v>
      </c>
      <c r="D163">
        <v>1948.1</v>
      </c>
      <c r="E163">
        <v>1953.79</v>
      </c>
      <c r="F163">
        <v>334.245</v>
      </c>
      <c r="G163">
        <v>5.4467700000000001E-2</v>
      </c>
      <c r="H163">
        <v>0.95859300000000003</v>
      </c>
      <c r="I163">
        <v>0</v>
      </c>
    </row>
    <row r="164" spans="1:25" x14ac:dyDescent="0.25">
      <c r="A164" t="s">
        <v>74</v>
      </c>
      <c r="B164">
        <v>1993.9</v>
      </c>
      <c r="C164">
        <v>1984.48</v>
      </c>
      <c r="D164">
        <v>1948.1</v>
      </c>
      <c r="E164">
        <v>1953.26</v>
      </c>
      <c r="F164">
        <v>335.13900000000001</v>
      </c>
      <c r="G164">
        <v>8.3262799999999998E-2</v>
      </c>
      <c r="H164">
        <v>0.95920399999999995</v>
      </c>
      <c r="I164">
        <v>0</v>
      </c>
    </row>
    <row r="165" spans="1:25" x14ac:dyDescent="0.25">
      <c r="A165" t="s">
        <v>74</v>
      </c>
      <c r="B165">
        <v>1999.9</v>
      </c>
      <c r="C165">
        <v>1990.65</v>
      </c>
      <c r="D165">
        <v>1955.24</v>
      </c>
      <c r="E165">
        <v>1958.09</v>
      </c>
      <c r="F165">
        <v>335.87</v>
      </c>
      <c r="G165">
        <v>8.3260700000000007E-2</v>
      </c>
      <c r="H165">
        <v>0.93159700000000001</v>
      </c>
      <c r="I165">
        <v>0</v>
      </c>
    </row>
    <row r="166" spans="1:25" x14ac:dyDescent="0.25">
      <c r="A166" t="s">
        <v>74</v>
      </c>
      <c r="B166">
        <v>1990.61</v>
      </c>
      <c r="C166">
        <v>1981.15</v>
      </c>
      <c r="D166">
        <v>1944.93</v>
      </c>
      <c r="E166">
        <v>1953.97</v>
      </c>
      <c r="F166">
        <v>337.065</v>
      </c>
      <c r="G166">
        <v>5.4212000000000003E-2</v>
      </c>
      <c r="H166">
        <v>0.931836</v>
      </c>
      <c r="I166">
        <v>0</v>
      </c>
    </row>
    <row r="167" spans="1:25" x14ac:dyDescent="0.25">
      <c r="A167" t="s">
        <v>74</v>
      </c>
      <c r="B167">
        <v>1994.54</v>
      </c>
      <c r="C167">
        <v>1985.34</v>
      </c>
      <c r="D167">
        <v>1949.24</v>
      </c>
      <c r="E167">
        <v>1952.75</v>
      </c>
      <c r="F167">
        <v>335.10399999999998</v>
      </c>
      <c r="G167">
        <v>7.4953699999999998E-2</v>
      </c>
      <c r="H167">
        <v>0.93183700000000003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1996.45</v>
      </c>
      <c r="C168">
        <v>1986.95</v>
      </c>
      <c r="D168">
        <v>1948.05</v>
      </c>
      <c r="E168">
        <v>1956.75</v>
      </c>
      <c r="F168">
        <v>336.22199999999998</v>
      </c>
      <c r="G168">
        <v>5.4180199999999998E-2</v>
      </c>
      <c r="H168">
        <v>0.93183700000000003</v>
      </c>
      <c r="I168">
        <v>0</v>
      </c>
      <c r="R168">
        <f>AVERAGE(B119:B168)</f>
        <v>2007.2318</v>
      </c>
      <c r="S168">
        <f>AVERAGE(C119:C168)</f>
        <v>1997.929599999999</v>
      </c>
      <c r="U168">
        <f>_xlfn.VAR.P(B119:B168)</f>
        <v>135.81267475999988</v>
      </c>
      <c r="V168">
        <f>_xlfn.VAR.P(C119:C168)</f>
        <v>133.45536383999968</v>
      </c>
      <c r="X168">
        <f>1.96*SQRT(U168)/50</f>
        <v>0.45683168513491507</v>
      </c>
      <c r="Y168">
        <f>1.96*SQRT(V168)/50</f>
        <v>0.4528496994490524</v>
      </c>
    </row>
    <row r="169" spans="1:25" x14ac:dyDescent="0.25">
      <c r="A169" t="s">
        <v>74</v>
      </c>
      <c r="B169">
        <v>100537.4648</v>
      </c>
      <c r="C169" t="s">
        <v>24</v>
      </c>
    </row>
    <row r="170" spans="1:25" x14ac:dyDescent="0.25">
      <c r="A170" t="s">
        <v>26</v>
      </c>
      <c r="B170">
        <v>7817.65</v>
      </c>
      <c r="C170">
        <v>7808.14</v>
      </c>
      <c r="D170">
        <v>7721.48</v>
      </c>
      <c r="E170">
        <v>7333.48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7816.13</v>
      </c>
      <c r="C171">
        <v>7806.67</v>
      </c>
      <c r="D171">
        <v>7721.41</v>
      </c>
      <c r="E171">
        <v>7332.92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7844.65</v>
      </c>
      <c r="C172">
        <v>7835.24</v>
      </c>
      <c r="D172">
        <v>7725.9</v>
      </c>
      <c r="E172">
        <v>7332.89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7832.03</v>
      </c>
      <c r="C173">
        <v>7822.6</v>
      </c>
      <c r="D173">
        <v>7723.81</v>
      </c>
      <c r="E173">
        <v>7332.69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7853.94</v>
      </c>
      <c r="C174">
        <v>7843.63</v>
      </c>
      <c r="D174">
        <v>7726.68</v>
      </c>
      <c r="E174">
        <v>7332.6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7833.51</v>
      </c>
      <c r="C175">
        <v>7823.92</v>
      </c>
      <c r="D175">
        <v>7729.43</v>
      </c>
      <c r="E175">
        <v>7338.89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7884.24</v>
      </c>
      <c r="C176">
        <v>7874.66</v>
      </c>
      <c r="D176">
        <v>7777.78</v>
      </c>
      <c r="E176">
        <v>7385.23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7887.6</v>
      </c>
      <c r="C177">
        <v>7878.05</v>
      </c>
      <c r="D177">
        <v>7777.88</v>
      </c>
      <c r="E177">
        <v>7385.27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7886.13</v>
      </c>
      <c r="C178">
        <v>7876.39</v>
      </c>
      <c r="D178">
        <v>7777.75</v>
      </c>
      <c r="E178">
        <v>7385.12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7882.23</v>
      </c>
      <c r="C179">
        <v>7872.74</v>
      </c>
      <c r="D179">
        <v>7777.56</v>
      </c>
      <c r="E179">
        <v>7385.04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7883.17</v>
      </c>
      <c r="C180">
        <v>7873.44</v>
      </c>
      <c r="D180">
        <v>7777.89</v>
      </c>
      <c r="E180">
        <v>7385.15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7888.42</v>
      </c>
      <c r="C181">
        <v>7878.65</v>
      </c>
      <c r="D181">
        <v>7778.29</v>
      </c>
      <c r="E181">
        <v>7384.95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7882.46</v>
      </c>
      <c r="C182">
        <v>7872.78</v>
      </c>
      <c r="D182">
        <v>7777.54</v>
      </c>
      <c r="E182">
        <v>7384.81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7882.6</v>
      </c>
      <c r="C183">
        <v>7872.56</v>
      </c>
      <c r="D183">
        <v>7776.74</v>
      </c>
      <c r="E183">
        <v>7384.97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7883.26</v>
      </c>
      <c r="C184">
        <v>7873.73</v>
      </c>
      <c r="D184">
        <v>7778.12</v>
      </c>
      <c r="E184">
        <v>7385.11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7883.91</v>
      </c>
      <c r="C185">
        <v>7874.28</v>
      </c>
      <c r="D185">
        <v>7777.39</v>
      </c>
      <c r="E185">
        <v>7384.86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7883.72</v>
      </c>
      <c r="C186">
        <v>7874.31</v>
      </c>
      <c r="D186">
        <v>7777.46</v>
      </c>
      <c r="E186">
        <v>7384.97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7885.43</v>
      </c>
      <c r="C187">
        <v>7875.18</v>
      </c>
      <c r="D187">
        <v>7777.36</v>
      </c>
      <c r="E187">
        <v>7384.9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7883.29</v>
      </c>
      <c r="C188">
        <v>7873.7</v>
      </c>
      <c r="D188">
        <v>7777.04</v>
      </c>
      <c r="E188">
        <v>7384.84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7882.5</v>
      </c>
      <c r="C189">
        <v>7872.86</v>
      </c>
      <c r="D189">
        <v>7776.81</v>
      </c>
      <c r="E189">
        <v>7384.74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7881.88</v>
      </c>
      <c r="C190">
        <v>7872.68</v>
      </c>
      <c r="D190">
        <v>7777.52</v>
      </c>
      <c r="E190">
        <v>7384.79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7883.56</v>
      </c>
      <c r="C191">
        <v>7874.35</v>
      </c>
      <c r="D191">
        <v>7777.28</v>
      </c>
      <c r="E191">
        <v>7384.92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7884.16</v>
      </c>
      <c r="C192">
        <v>7873.96</v>
      </c>
      <c r="D192">
        <v>7777.85</v>
      </c>
      <c r="E192">
        <v>7385.03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7882.16</v>
      </c>
      <c r="C193">
        <v>7872.53</v>
      </c>
      <c r="D193">
        <v>7777.32</v>
      </c>
      <c r="E193">
        <v>7384.73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7884.02</v>
      </c>
      <c r="C194">
        <v>7874.42</v>
      </c>
      <c r="D194">
        <v>7777.72</v>
      </c>
      <c r="E194">
        <v>7384.9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7880.16</v>
      </c>
      <c r="C195">
        <v>7870.67</v>
      </c>
      <c r="D195">
        <v>7776.89</v>
      </c>
      <c r="E195">
        <v>7384.65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7884.64</v>
      </c>
      <c r="C196">
        <v>7874.66</v>
      </c>
      <c r="D196">
        <v>7777.51</v>
      </c>
      <c r="E196">
        <v>7384.72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7876.52</v>
      </c>
      <c r="C197">
        <v>7867.39</v>
      </c>
      <c r="D197">
        <v>7776.07</v>
      </c>
      <c r="E197">
        <v>7384.82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7876.23</v>
      </c>
      <c r="C198">
        <v>7866.25</v>
      </c>
      <c r="D198">
        <v>7775.88</v>
      </c>
      <c r="E198">
        <v>7384.58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7876.9</v>
      </c>
      <c r="C199">
        <v>7867.4</v>
      </c>
      <c r="D199">
        <v>7776.47</v>
      </c>
      <c r="E199">
        <v>7384.75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7875.99</v>
      </c>
      <c r="C200">
        <v>7866.69</v>
      </c>
      <c r="D200">
        <v>7776.35</v>
      </c>
      <c r="E200">
        <v>7385.03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7876.23</v>
      </c>
      <c r="C201">
        <v>7866.34</v>
      </c>
      <c r="D201">
        <v>7776.52</v>
      </c>
      <c r="E201">
        <v>7385.01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7879.38</v>
      </c>
      <c r="C202">
        <v>7869.63</v>
      </c>
      <c r="D202">
        <v>7776.21</v>
      </c>
      <c r="E202">
        <v>7384.98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7874.06</v>
      </c>
      <c r="C203">
        <v>7864.18</v>
      </c>
      <c r="D203">
        <v>7776.62</v>
      </c>
      <c r="E203">
        <v>7385.3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7879.32</v>
      </c>
      <c r="C204">
        <v>7869.35</v>
      </c>
      <c r="D204">
        <v>7776.54</v>
      </c>
      <c r="E204">
        <v>7385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7885.17</v>
      </c>
      <c r="C205">
        <v>7875.41</v>
      </c>
      <c r="D205">
        <v>7778.49</v>
      </c>
      <c r="E205">
        <v>7384.94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7884.97</v>
      </c>
      <c r="C206">
        <v>7875.47</v>
      </c>
      <c r="D206">
        <v>7777.51</v>
      </c>
      <c r="E206">
        <v>7384.77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7878.31</v>
      </c>
      <c r="C207">
        <v>7868.32</v>
      </c>
      <c r="D207">
        <v>7776.18</v>
      </c>
      <c r="E207">
        <v>7384.32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7874.67</v>
      </c>
      <c r="C208">
        <v>7865.32</v>
      </c>
      <c r="D208">
        <v>7774.78</v>
      </c>
      <c r="E208">
        <v>7384.54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7877.96</v>
      </c>
      <c r="C209">
        <v>7867.54</v>
      </c>
      <c r="D209">
        <v>7775.43</v>
      </c>
      <c r="E209">
        <v>7384.85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7881.44</v>
      </c>
      <c r="C210">
        <v>7871.54</v>
      </c>
      <c r="D210">
        <v>7775.52</v>
      </c>
      <c r="E210">
        <v>7384.98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7877.94</v>
      </c>
      <c r="C211">
        <v>7868.21</v>
      </c>
      <c r="D211">
        <v>7775.05</v>
      </c>
      <c r="E211">
        <v>7384.88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7877.76</v>
      </c>
      <c r="C212">
        <v>7868.51</v>
      </c>
      <c r="D212">
        <v>7775.48</v>
      </c>
      <c r="E212">
        <v>7384.83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7875.8</v>
      </c>
      <c r="C213">
        <v>7866.21</v>
      </c>
      <c r="D213">
        <v>7776.71</v>
      </c>
      <c r="E213">
        <v>7384.69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7876.33</v>
      </c>
      <c r="C214">
        <v>7866.6</v>
      </c>
      <c r="D214">
        <v>7777.61</v>
      </c>
      <c r="E214">
        <v>7384.81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7871.98</v>
      </c>
      <c r="C215">
        <v>7862.21</v>
      </c>
      <c r="D215">
        <v>7777.33</v>
      </c>
      <c r="E215">
        <v>7384.8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7874.63</v>
      </c>
      <c r="C216">
        <v>7865.06</v>
      </c>
      <c r="D216">
        <v>7777.87</v>
      </c>
      <c r="E216">
        <v>7384.81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7875.04</v>
      </c>
      <c r="C217">
        <v>7865.66</v>
      </c>
      <c r="D217">
        <v>7774.83</v>
      </c>
      <c r="E217">
        <v>7384.84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7874.45</v>
      </c>
      <c r="C218">
        <v>7865.04</v>
      </c>
      <c r="D218">
        <v>7777.68</v>
      </c>
      <c r="E218">
        <v>7384.98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7875.98</v>
      </c>
      <c r="C219">
        <v>7866.1</v>
      </c>
      <c r="D219">
        <v>7776.61</v>
      </c>
      <c r="E219">
        <v>7384.81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7879.92</v>
      </c>
      <c r="C220">
        <v>7869.47</v>
      </c>
      <c r="D220">
        <v>7778.1</v>
      </c>
      <c r="E220">
        <v>7384.99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7876.88</v>
      </c>
      <c r="C221">
        <v>7867.44</v>
      </c>
      <c r="D221">
        <v>7778.54</v>
      </c>
      <c r="E221">
        <v>7384.96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7877.34</v>
      </c>
      <c r="C222">
        <v>7867.91</v>
      </c>
      <c r="D222">
        <v>7779.58</v>
      </c>
      <c r="E222">
        <v>7385.11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7877.44</v>
      </c>
      <c r="C223">
        <v>7867.66</v>
      </c>
      <c r="D223">
        <v>7775.33</v>
      </c>
      <c r="E223">
        <v>7384.9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7878.27</v>
      </c>
      <c r="C224">
        <v>7868.45</v>
      </c>
      <c r="D224">
        <v>7778.34</v>
      </c>
      <c r="E224">
        <v>7384.93</v>
      </c>
      <c r="F224">
        <v>0</v>
      </c>
      <c r="G224">
        <v>0.5</v>
      </c>
      <c r="H224">
        <v>1</v>
      </c>
      <c r="I224">
        <v>0</v>
      </c>
      <c r="R224">
        <f>AVERAGE(B175:B224)</f>
        <v>7879.1992000000018</v>
      </c>
      <c r="S224">
        <f>AVERAGE(C175:C224)</f>
        <v>7869.5175999999974</v>
      </c>
      <c r="U224">
        <f>_xlfn.VAR.P(B175:B224)</f>
        <v>58.524995360000297</v>
      </c>
      <c r="V224">
        <f>_xlfn.VAR.P(C175:C224)</f>
        <v>58.196870239999789</v>
      </c>
      <c r="X224">
        <f>1.96*SQRT(U224)/50</f>
        <v>0.29988639327250388</v>
      </c>
      <c r="Y224">
        <f>1.96*SQRT(V224)/50</f>
        <v>0.29904454297912425</v>
      </c>
    </row>
    <row r="225" spans="1:9" x14ac:dyDescent="0.25">
      <c r="A225" t="s">
        <v>25</v>
      </c>
      <c r="B225">
        <v>394087.64390000002</v>
      </c>
      <c r="C225" t="s">
        <v>24</v>
      </c>
    </row>
    <row r="226" spans="1:9" x14ac:dyDescent="0.25">
      <c r="A226" t="s">
        <v>64</v>
      </c>
      <c r="B226">
        <v>2090.71</v>
      </c>
      <c r="C226">
        <v>2080.84</v>
      </c>
      <c r="D226">
        <v>2023.35</v>
      </c>
      <c r="E226">
        <v>1548.71</v>
      </c>
      <c r="F226">
        <v>0</v>
      </c>
      <c r="G226">
        <v>0.115055</v>
      </c>
      <c r="H226">
        <v>0.89596600000000004</v>
      </c>
      <c r="I226">
        <v>0</v>
      </c>
    </row>
    <row r="227" spans="1:9" x14ac:dyDescent="0.25">
      <c r="A227" t="s">
        <v>64</v>
      </c>
      <c r="B227">
        <v>2088.62</v>
      </c>
      <c r="C227">
        <v>2079.1</v>
      </c>
      <c r="D227">
        <v>2022.73</v>
      </c>
      <c r="E227">
        <v>1548.46</v>
      </c>
      <c r="F227">
        <v>0</v>
      </c>
      <c r="G227">
        <v>0.11497400000000001</v>
      </c>
      <c r="H227">
        <v>0.89840299999999995</v>
      </c>
      <c r="I227">
        <v>0</v>
      </c>
    </row>
    <row r="228" spans="1:9" x14ac:dyDescent="0.25">
      <c r="A228" t="s">
        <v>64</v>
      </c>
      <c r="B228">
        <v>2081.3000000000002</v>
      </c>
      <c r="C228">
        <v>2071.79</v>
      </c>
      <c r="D228">
        <v>2020.49</v>
      </c>
      <c r="E228">
        <v>1548.68</v>
      </c>
      <c r="F228">
        <v>0</v>
      </c>
      <c r="G228">
        <v>0.114963</v>
      </c>
      <c r="H228">
        <v>0.89549299999999998</v>
      </c>
      <c r="I228">
        <v>0</v>
      </c>
    </row>
    <row r="229" spans="1:9" x14ac:dyDescent="0.25">
      <c r="A229" t="s">
        <v>64</v>
      </c>
      <c r="B229">
        <v>2084.0300000000002</v>
      </c>
      <c r="C229">
        <v>2074.8000000000002</v>
      </c>
      <c r="D229">
        <v>2021.42</v>
      </c>
      <c r="E229">
        <v>1548.45</v>
      </c>
      <c r="F229">
        <v>0</v>
      </c>
      <c r="G229">
        <v>0.114935</v>
      </c>
      <c r="H229">
        <v>0.87619599999999997</v>
      </c>
      <c r="I229">
        <v>0</v>
      </c>
    </row>
    <row r="230" spans="1:9" x14ac:dyDescent="0.25">
      <c r="A230" t="s">
        <v>64</v>
      </c>
      <c r="B230">
        <v>2079</v>
      </c>
      <c r="C230">
        <v>2069.37</v>
      </c>
      <c r="D230">
        <v>2020.93</v>
      </c>
      <c r="E230">
        <v>1548.54</v>
      </c>
      <c r="F230">
        <v>0</v>
      </c>
      <c r="G230">
        <v>8.64568E-2</v>
      </c>
      <c r="H230">
        <v>0.89412999999999998</v>
      </c>
      <c r="I230">
        <v>0</v>
      </c>
    </row>
    <row r="231" spans="1:9" x14ac:dyDescent="0.25">
      <c r="A231" t="s">
        <v>64</v>
      </c>
      <c r="B231">
        <v>2074.0300000000002</v>
      </c>
      <c r="C231">
        <v>2064.98</v>
      </c>
      <c r="D231">
        <v>2019.93</v>
      </c>
      <c r="E231">
        <v>1548.61</v>
      </c>
      <c r="F231">
        <v>0</v>
      </c>
      <c r="G231">
        <v>8.4400500000000003E-2</v>
      </c>
      <c r="H231">
        <v>0.89307000000000003</v>
      </c>
      <c r="I231">
        <v>0</v>
      </c>
    </row>
    <row r="232" spans="1:9" x14ac:dyDescent="0.25">
      <c r="A232" t="s">
        <v>64</v>
      </c>
      <c r="B232">
        <v>2068.2800000000002</v>
      </c>
      <c r="C232">
        <v>2058.92</v>
      </c>
      <c r="D232">
        <v>2018.38</v>
      </c>
      <c r="E232">
        <v>1548.68</v>
      </c>
      <c r="F232">
        <v>0</v>
      </c>
      <c r="G232">
        <v>0.114924</v>
      </c>
      <c r="H232">
        <v>0.90084399999999998</v>
      </c>
      <c r="I232">
        <v>0</v>
      </c>
    </row>
    <row r="233" spans="1:9" x14ac:dyDescent="0.25">
      <c r="A233" t="s">
        <v>64</v>
      </c>
      <c r="B233">
        <v>2072.15</v>
      </c>
      <c r="C233">
        <v>2062.46</v>
      </c>
      <c r="D233">
        <v>2018.9</v>
      </c>
      <c r="E233">
        <v>1548.69</v>
      </c>
      <c r="F233">
        <v>0</v>
      </c>
      <c r="G233">
        <v>0.11494600000000001</v>
      </c>
      <c r="H233">
        <v>0.89495800000000003</v>
      </c>
      <c r="I233">
        <v>0</v>
      </c>
    </row>
    <row r="234" spans="1:9" x14ac:dyDescent="0.25">
      <c r="A234" t="s">
        <v>64</v>
      </c>
      <c r="B234">
        <v>2074.4499999999998</v>
      </c>
      <c r="C234">
        <v>2065.02</v>
      </c>
      <c r="D234">
        <v>2019.61</v>
      </c>
      <c r="E234">
        <v>1548.7</v>
      </c>
      <c r="F234">
        <v>0</v>
      </c>
      <c r="G234">
        <v>0.114952</v>
      </c>
      <c r="H234">
        <v>0.90041000000000004</v>
      </c>
      <c r="I234">
        <v>0</v>
      </c>
    </row>
    <row r="235" spans="1:9" x14ac:dyDescent="0.25">
      <c r="A235" t="s">
        <v>64</v>
      </c>
      <c r="B235">
        <v>2068.13</v>
      </c>
      <c r="C235">
        <v>2059.04</v>
      </c>
      <c r="D235">
        <v>2018.57</v>
      </c>
      <c r="E235">
        <v>1549.04</v>
      </c>
      <c r="F235">
        <v>0</v>
      </c>
      <c r="G235">
        <v>0.115143</v>
      </c>
      <c r="H235">
        <v>0.89889799999999997</v>
      </c>
      <c r="I235">
        <v>0</v>
      </c>
    </row>
    <row r="236" spans="1:9" x14ac:dyDescent="0.25">
      <c r="A236" t="s">
        <v>64</v>
      </c>
      <c r="B236">
        <v>2072.84</v>
      </c>
      <c r="C236">
        <v>2063.0500000000002</v>
      </c>
      <c r="D236">
        <v>2018.98</v>
      </c>
      <c r="E236">
        <v>1548.95</v>
      </c>
      <c r="F236">
        <v>0</v>
      </c>
      <c r="G236">
        <v>9.96943E-2</v>
      </c>
      <c r="H236">
        <v>0.90004099999999998</v>
      </c>
      <c r="I236">
        <v>0</v>
      </c>
    </row>
    <row r="237" spans="1:9" x14ac:dyDescent="0.25">
      <c r="A237" t="s">
        <v>64</v>
      </c>
      <c r="B237">
        <v>2072.4899999999998</v>
      </c>
      <c r="C237">
        <v>2062.4899999999998</v>
      </c>
      <c r="D237">
        <v>2018.54</v>
      </c>
      <c r="E237">
        <v>1548.89</v>
      </c>
      <c r="F237">
        <v>0</v>
      </c>
      <c r="G237">
        <v>8.5756200000000005E-2</v>
      </c>
      <c r="H237">
        <v>0.896756</v>
      </c>
      <c r="I237">
        <v>0</v>
      </c>
    </row>
    <row r="238" spans="1:9" x14ac:dyDescent="0.25">
      <c r="A238" t="s">
        <v>64</v>
      </c>
      <c r="B238">
        <v>2072.35</v>
      </c>
      <c r="C238">
        <v>2062.7399999999998</v>
      </c>
      <c r="D238">
        <v>2018.83</v>
      </c>
      <c r="E238">
        <v>1548.93</v>
      </c>
      <c r="F238">
        <v>0</v>
      </c>
      <c r="G238">
        <v>0.114923</v>
      </c>
      <c r="H238">
        <v>0.90054199999999995</v>
      </c>
      <c r="I238">
        <v>0</v>
      </c>
    </row>
    <row r="239" spans="1:9" x14ac:dyDescent="0.25">
      <c r="A239" t="s">
        <v>64</v>
      </c>
      <c r="B239">
        <v>2073.09</v>
      </c>
      <c r="C239">
        <v>2063.29</v>
      </c>
      <c r="D239">
        <v>2019.47</v>
      </c>
      <c r="E239">
        <v>1548.88</v>
      </c>
      <c r="F239">
        <v>0</v>
      </c>
      <c r="G239">
        <v>0.114972</v>
      </c>
      <c r="H239">
        <v>0.90105999999999997</v>
      </c>
      <c r="I239">
        <v>0</v>
      </c>
    </row>
    <row r="240" spans="1:9" x14ac:dyDescent="0.25">
      <c r="A240" t="s">
        <v>64</v>
      </c>
      <c r="B240">
        <v>2069.59</v>
      </c>
      <c r="C240">
        <v>2060.15</v>
      </c>
      <c r="D240">
        <v>2018.24</v>
      </c>
      <c r="E240">
        <v>1548.65</v>
      </c>
      <c r="F240">
        <v>0</v>
      </c>
      <c r="G240">
        <v>0.11493</v>
      </c>
      <c r="H240">
        <v>0.89757500000000001</v>
      </c>
      <c r="I240">
        <v>0</v>
      </c>
    </row>
    <row r="241" spans="1:9" x14ac:dyDescent="0.25">
      <c r="A241" t="s">
        <v>64</v>
      </c>
      <c r="B241">
        <v>2067.34</v>
      </c>
      <c r="C241">
        <v>2058.29</v>
      </c>
      <c r="D241">
        <v>2017.74</v>
      </c>
      <c r="E241">
        <v>1548.77</v>
      </c>
      <c r="F241">
        <v>0</v>
      </c>
      <c r="G241">
        <v>0.114924</v>
      </c>
      <c r="H241">
        <v>0.89800199999999997</v>
      </c>
      <c r="I241">
        <v>0</v>
      </c>
    </row>
    <row r="242" spans="1:9" x14ac:dyDescent="0.25">
      <c r="A242" t="s">
        <v>64</v>
      </c>
      <c r="B242">
        <v>2068.62</v>
      </c>
      <c r="C242">
        <v>2059.65</v>
      </c>
      <c r="D242">
        <v>2017.84</v>
      </c>
      <c r="E242">
        <v>1548.57</v>
      </c>
      <c r="F242">
        <v>0</v>
      </c>
      <c r="G242">
        <v>0.114923</v>
      </c>
      <c r="H242">
        <v>0.90085800000000005</v>
      </c>
      <c r="I242">
        <v>0</v>
      </c>
    </row>
    <row r="243" spans="1:9" x14ac:dyDescent="0.25">
      <c r="A243" t="s">
        <v>64</v>
      </c>
      <c r="B243">
        <v>2068.4899999999998</v>
      </c>
      <c r="C243">
        <v>2059.29</v>
      </c>
      <c r="D243">
        <v>2018.42</v>
      </c>
      <c r="E243">
        <v>1548.39</v>
      </c>
      <c r="F243">
        <v>0</v>
      </c>
      <c r="G243">
        <v>0.11511399999999999</v>
      </c>
      <c r="H243">
        <v>0.86895500000000003</v>
      </c>
      <c r="I243">
        <v>0</v>
      </c>
    </row>
    <row r="244" spans="1:9" x14ac:dyDescent="0.25">
      <c r="A244" t="s">
        <v>64</v>
      </c>
      <c r="B244">
        <v>2073.6799999999998</v>
      </c>
      <c r="C244">
        <v>2063.83</v>
      </c>
      <c r="D244">
        <v>2019.16</v>
      </c>
      <c r="E244">
        <v>1548.54</v>
      </c>
      <c r="F244">
        <v>0</v>
      </c>
      <c r="G244">
        <v>0.11501</v>
      </c>
      <c r="H244">
        <v>0.90094200000000002</v>
      </c>
      <c r="I244">
        <v>0</v>
      </c>
    </row>
    <row r="245" spans="1:9" x14ac:dyDescent="0.25">
      <c r="A245" t="s">
        <v>64</v>
      </c>
      <c r="B245">
        <v>2072.29</v>
      </c>
      <c r="C245">
        <v>2062.9299999999998</v>
      </c>
      <c r="D245">
        <v>2019.1</v>
      </c>
      <c r="E245">
        <v>1548.77</v>
      </c>
      <c r="F245">
        <v>0</v>
      </c>
      <c r="G245">
        <v>0.115297</v>
      </c>
      <c r="H245">
        <v>0.87179300000000004</v>
      </c>
      <c r="I245">
        <v>0</v>
      </c>
    </row>
    <row r="246" spans="1:9" x14ac:dyDescent="0.25">
      <c r="A246" t="s">
        <v>64</v>
      </c>
      <c r="B246">
        <v>2072.59</v>
      </c>
      <c r="C246">
        <v>2063.31</v>
      </c>
      <c r="D246">
        <v>2019.3</v>
      </c>
      <c r="E246">
        <v>1548.74</v>
      </c>
      <c r="F246">
        <v>0</v>
      </c>
      <c r="G246">
        <v>0.114944</v>
      </c>
      <c r="H246">
        <v>0.90107199999999998</v>
      </c>
      <c r="I246">
        <v>0</v>
      </c>
    </row>
    <row r="247" spans="1:9" x14ac:dyDescent="0.25">
      <c r="A247" t="s">
        <v>64</v>
      </c>
      <c r="B247">
        <v>2069.6799999999998</v>
      </c>
      <c r="C247">
        <v>2060.5500000000002</v>
      </c>
      <c r="D247">
        <v>2018.72</v>
      </c>
      <c r="E247">
        <v>1548.72</v>
      </c>
      <c r="F247">
        <v>0</v>
      </c>
      <c r="G247">
        <v>0.114928</v>
      </c>
      <c r="H247">
        <v>0.86895599999999995</v>
      </c>
      <c r="I247">
        <v>0</v>
      </c>
    </row>
    <row r="248" spans="1:9" x14ac:dyDescent="0.25">
      <c r="A248" t="s">
        <v>64</v>
      </c>
      <c r="B248">
        <v>2072.63</v>
      </c>
      <c r="C248">
        <v>2063.39</v>
      </c>
      <c r="D248">
        <v>2019.25</v>
      </c>
      <c r="E248">
        <v>1548.75</v>
      </c>
      <c r="F248">
        <v>0</v>
      </c>
      <c r="G248">
        <v>0.114956</v>
      </c>
      <c r="H248">
        <v>0.90039499999999995</v>
      </c>
      <c r="I248">
        <v>0</v>
      </c>
    </row>
    <row r="249" spans="1:9" x14ac:dyDescent="0.25">
      <c r="A249" t="s">
        <v>64</v>
      </c>
      <c r="B249">
        <v>2072.84</v>
      </c>
      <c r="C249">
        <v>2063.29</v>
      </c>
      <c r="D249">
        <v>2018.91</v>
      </c>
      <c r="E249">
        <v>1548.75</v>
      </c>
      <c r="F249">
        <v>0</v>
      </c>
      <c r="G249">
        <v>0.11500299999999999</v>
      </c>
      <c r="H249">
        <v>0.90107499999999996</v>
      </c>
      <c r="I249">
        <v>0</v>
      </c>
    </row>
    <row r="250" spans="1:9" x14ac:dyDescent="0.25">
      <c r="A250" t="s">
        <v>64</v>
      </c>
      <c r="B250">
        <v>2071.17</v>
      </c>
      <c r="C250">
        <v>2062.04</v>
      </c>
      <c r="D250">
        <v>2018.72</v>
      </c>
      <c r="E250">
        <v>1548.81</v>
      </c>
      <c r="F250">
        <v>0</v>
      </c>
      <c r="G250">
        <v>0.11712400000000001</v>
      </c>
      <c r="H250">
        <v>0.89773499999999995</v>
      </c>
      <c r="I250">
        <v>0</v>
      </c>
    </row>
    <row r="251" spans="1:9" x14ac:dyDescent="0.25">
      <c r="A251" t="s">
        <v>64</v>
      </c>
      <c r="B251">
        <v>2071.37</v>
      </c>
      <c r="C251">
        <v>2062.34</v>
      </c>
      <c r="D251">
        <v>2018.83</v>
      </c>
      <c r="E251">
        <v>1548.64</v>
      </c>
      <c r="F251">
        <v>0</v>
      </c>
      <c r="G251">
        <v>0.11856</v>
      </c>
      <c r="H251">
        <v>0.86895599999999995</v>
      </c>
      <c r="I251">
        <v>0</v>
      </c>
    </row>
    <row r="252" spans="1:9" x14ac:dyDescent="0.25">
      <c r="A252" t="s">
        <v>64</v>
      </c>
      <c r="B252">
        <v>2071.86</v>
      </c>
      <c r="C252">
        <v>2062.6799999999998</v>
      </c>
      <c r="D252">
        <v>2019.12</v>
      </c>
      <c r="E252">
        <v>1548.82</v>
      </c>
      <c r="F252">
        <v>0</v>
      </c>
      <c r="G252">
        <v>0.114928</v>
      </c>
      <c r="H252">
        <v>0.89842599999999995</v>
      </c>
      <c r="I252">
        <v>0</v>
      </c>
    </row>
    <row r="253" spans="1:9" x14ac:dyDescent="0.25">
      <c r="A253" t="s">
        <v>64</v>
      </c>
      <c r="B253">
        <v>2073.13</v>
      </c>
      <c r="C253">
        <v>2063.61</v>
      </c>
      <c r="D253">
        <v>2019.34</v>
      </c>
      <c r="E253">
        <v>1548.77</v>
      </c>
      <c r="F253">
        <v>0</v>
      </c>
      <c r="G253">
        <v>0.11541999999999999</v>
      </c>
      <c r="H253">
        <v>0.86895599999999995</v>
      </c>
      <c r="I253">
        <v>0</v>
      </c>
    </row>
    <row r="254" spans="1:9" x14ac:dyDescent="0.25">
      <c r="A254" t="s">
        <v>64</v>
      </c>
      <c r="B254">
        <v>2067.98</v>
      </c>
      <c r="C254">
        <v>2059.0700000000002</v>
      </c>
      <c r="D254">
        <v>2018.2</v>
      </c>
      <c r="E254">
        <v>1548.63</v>
      </c>
      <c r="F254">
        <v>0</v>
      </c>
      <c r="G254">
        <v>0.115356</v>
      </c>
      <c r="H254">
        <v>0.87984499999999999</v>
      </c>
      <c r="I254">
        <v>0</v>
      </c>
    </row>
    <row r="255" spans="1:9" x14ac:dyDescent="0.25">
      <c r="A255" t="s">
        <v>64</v>
      </c>
      <c r="B255">
        <v>2068.0100000000002</v>
      </c>
      <c r="C255">
        <v>2058.91</v>
      </c>
      <c r="D255">
        <v>2018.5</v>
      </c>
      <c r="E255">
        <v>1548.75</v>
      </c>
      <c r="F255">
        <v>0</v>
      </c>
      <c r="G255">
        <v>0.11519699999999999</v>
      </c>
      <c r="H255">
        <v>0.86894300000000002</v>
      </c>
      <c r="I255">
        <v>0</v>
      </c>
    </row>
    <row r="256" spans="1:9" x14ac:dyDescent="0.25">
      <c r="A256" t="s">
        <v>64</v>
      </c>
      <c r="B256">
        <v>2076.2600000000002</v>
      </c>
      <c r="C256">
        <v>2066.61</v>
      </c>
      <c r="D256">
        <v>2020.26</v>
      </c>
      <c r="E256">
        <v>1548.78</v>
      </c>
      <c r="F256">
        <v>0</v>
      </c>
      <c r="G256">
        <v>0.115845</v>
      </c>
      <c r="H256">
        <v>0.88846499999999995</v>
      </c>
      <c r="I256">
        <v>0</v>
      </c>
    </row>
    <row r="257" spans="1:9" x14ac:dyDescent="0.25">
      <c r="A257" t="s">
        <v>64</v>
      </c>
      <c r="B257">
        <v>2075.1</v>
      </c>
      <c r="C257">
        <v>2065.62</v>
      </c>
      <c r="D257">
        <v>2020.01</v>
      </c>
      <c r="E257">
        <v>1548.88</v>
      </c>
      <c r="F257">
        <v>0</v>
      </c>
      <c r="G257">
        <v>0.114924</v>
      </c>
      <c r="H257">
        <v>0.89881299999999997</v>
      </c>
      <c r="I257">
        <v>0</v>
      </c>
    </row>
    <row r="258" spans="1:9" x14ac:dyDescent="0.25">
      <c r="A258" t="s">
        <v>64</v>
      </c>
      <c r="B258">
        <v>2070.48</v>
      </c>
      <c r="C258">
        <v>2061.1799999999998</v>
      </c>
      <c r="D258">
        <v>2019.21</v>
      </c>
      <c r="E258">
        <v>1548.76</v>
      </c>
      <c r="F258">
        <v>0</v>
      </c>
      <c r="G258">
        <v>0.115065</v>
      </c>
      <c r="H258">
        <v>0.894285</v>
      </c>
      <c r="I258">
        <v>0</v>
      </c>
    </row>
    <row r="259" spans="1:9" x14ac:dyDescent="0.25">
      <c r="A259" t="s">
        <v>64</v>
      </c>
      <c r="B259">
        <v>2067.13</v>
      </c>
      <c r="C259">
        <v>2057.62</v>
      </c>
      <c r="D259">
        <v>2018.07</v>
      </c>
      <c r="E259">
        <v>1548.54</v>
      </c>
      <c r="F259">
        <v>0</v>
      </c>
      <c r="G259">
        <v>0.114956</v>
      </c>
      <c r="H259">
        <v>0.884579</v>
      </c>
      <c r="I259">
        <v>0</v>
      </c>
    </row>
    <row r="260" spans="1:9" x14ac:dyDescent="0.25">
      <c r="A260" t="s">
        <v>64</v>
      </c>
      <c r="B260">
        <v>2070.6999999999998</v>
      </c>
      <c r="C260">
        <v>2061.21</v>
      </c>
      <c r="D260">
        <v>2018.77</v>
      </c>
      <c r="E260">
        <v>1548.99</v>
      </c>
      <c r="F260">
        <v>0</v>
      </c>
      <c r="G260">
        <v>0.115068</v>
      </c>
      <c r="H260">
        <v>0.86895100000000003</v>
      </c>
      <c r="I260">
        <v>0</v>
      </c>
    </row>
    <row r="261" spans="1:9" x14ac:dyDescent="0.25">
      <c r="A261" t="s">
        <v>64</v>
      </c>
      <c r="B261">
        <v>2069.29</v>
      </c>
      <c r="C261">
        <v>2059.54</v>
      </c>
      <c r="D261">
        <v>2018.57</v>
      </c>
      <c r="E261">
        <v>1548.92</v>
      </c>
      <c r="F261">
        <v>0</v>
      </c>
      <c r="G261">
        <v>0.11505899999999999</v>
      </c>
      <c r="H261">
        <v>0.86895500000000003</v>
      </c>
      <c r="I261">
        <v>0</v>
      </c>
    </row>
    <row r="262" spans="1:9" x14ac:dyDescent="0.25">
      <c r="A262" t="s">
        <v>64</v>
      </c>
      <c r="B262">
        <v>2071.61</v>
      </c>
      <c r="C262">
        <v>2062.06</v>
      </c>
      <c r="D262">
        <v>2019.23</v>
      </c>
      <c r="E262">
        <v>1548.56</v>
      </c>
      <c r="F262">
        <v>0</v>
      </c>
      <c r="G262">
        <v>0.11529</v>
      </c>
      <c r="H262">
        <v>0.89430200000000004</v>
      </c>
      <c r="I262">
        <v>0</v>
      </c>
    </row>
    <row r="263" spans="1:9" x14ac:dyDescent="0.25">
      <c r="A263" t="s">
        <v>64</v>
      </c>
      <c r="B263">
        <v>2066.4</v>
      </c>
      <c r="C263">
        <v>2056.9</v>
      </c>
      <c r="D263">
        <v>2017.42</v>
      </c>
      <c r="E263">
        <v>1548.67</v>
      </c>
      <c r="F263">
        <v>0</v>
      </c>
      <c r="G263">
        <v>0.11781999999999999</v>
      </c>
      <c r="H263">
        <v>0.90107700000000002</v>
      </c>
      <c r="I263">
        <v>0</v>
      </c>
    </row>
    <row r="264" spans="1:9" x14ac:dyDescent="0.25">
      <c r="A264" t="s">
        <v>64</v>
      </c>
      <c r="B264">
        <v>2068.14</v>
      </c>
      <c r="C264">
        <v>2058.4299999999998</v>
      </c>
      <c r="D264">
        <v>2019.05</v>
      </c>
      <c r="E264">
        <v>1549.04</v>
      </c>
      <c r="F264">
        <v>0</v>
      </c>
      <c r="G264">
        <v>0.115316</v>
      </c>
      <c r="H264">
        <v>0.88311700000000004</v>
      </c>
      <c r="I264">
        <v>0</v>
      </c>
    </row>
    <row r="265" spans="1:9" x14ac:dyDescent="0.25">
      <c r="A265" t="s">
        <v>64</v>
      </c>
      <c r="B265">
        <v>2069.02</v>
      </c>
      <c r="C265">
        <v>2059.6</v>
      </c>
      <c r="D265">
        <v>2018.06</v>
      </c>
      <c r="E265">
        <v>1548.97</v>
      </c>
      <c r="F265">
        <v>0</v>
      </c>
      <c r="G265">
        <v>0.11620900000000001</v>
      </c>
      <c r="H265">
        <v>0.90035799999999999</v>
      </c>
      <c r="I265">
        <v>0</v>
      </c>
    </row>
    <row r="266" spans="1:9" x14ac:dyDescent="0.25">
      <c r="A266" t="s">
        <v>64</v>
      </c>
      <c r="B266">
        <v>2076.9299999999998</v>
      </c>
      <c r="C266">
        <v>2067.37</v>
      </c>
      <c r="D266">
        <v>2019.8</v>
      </c>
      <c r="E266">
        <v>1548.63</v>
      </c>
      <c r="F266">
        <v>0</v>
      </c>
      <c r="G266">
        <v>9.1441800000000004E-2</v>
      </c>
      <c r="H266">
        <v>0.900729</v>
      </c>
      <c r="I266">
        <v>0</v>
      </c>
    </row>
    <row r="267" spans="1:9" x14ac:dyDescent="0.25">
      <c r="A267" t="s">
        <v>64</v>
      </c>
      <c r="B267">
        <v>2050.27</v>
      </c>
      <c r="C267">
        <v>2040.26</v>
      </c>
      <c r="D267">
        <v>2002.23</v>
      </c>
      <c r="E267">
        <v>1537.47</v>
      </c>
      <c r="F267">
        <v>0</v>
      </c>
      <c r="G267">
        <v>0.114926</v>
      </c>
      <c r="H267">
        <v>0.86895599999999995</v>
      </c>
      <c r="I267">
        <v>0</v>
      </c>
    </row>
    <row r="268" spans="1:9" x14ac:dyDescent="0.25">
      <c r="A268" t="s">
        <v>64</v>
      </c>
      <c r="B268">
        <v>2065.8000000000002</v>
      </c>
      <c r="C268">
        <v>2056.15</v>
      </c>
      <c r="D268">
        <v>2004.88</v>
      </c>
      <c r="E268">
        <v>1537.02</v>
      </c>
      <c r="F268">
        <v>0</v>
      </c>
      <c r="G268">
        <v>8.3620399999999998E-2</v>
      </c>
      <c r="H268">
        <v>0.89858000000000005</v>
      </c>
      <c r="I268">
        <v>0</v>
      </c>
    </row>
    <row r="269" spans="1:9" x14ac:dyDescent="0.25">
      <c r="A269" t="s">
        <v>64</v>
      </c>
      <c r="B269">
        <v>2065.0700000000002</v>
      </c>
      <c r="C269">
        <v>2055.21</v>
      </c>
      <c r="D269">
        <v>2004.48</v>
      </c>
      <c r="E269">
        <v>1537.2</v>
      </c>
      <c r="F269">
        <v>0</v>
      </c>
      <c r="G269">
        <v>0.114923</v>
      </c>
      <c r="H269">
        <v>0.89823699999999995</v>
      </c>
      <c r="I269">
        <v>0</v>
      </c>
    </row>
    <row r="270" spans="1:9" x14ac:dyDescent="0.25">
      <c r="A270" t="s">
        <v>64</v>
      </c>
      <c r="B270">
        <v>2060.2800000000002</v>
      </c>
      <c r="C270">
        <v>2050.35</v>
      </c>
      <c r="D270">
        <v>2004.83</v>
      </c>
      <c r="E270">
        <v>1537.27</v>
      </c>
      <c r="F270">
        <v>0</v>
      </c>
      <c r="G270">
        <v>0.115467</v>
      </c>
      <c r="H270">
        <v>0.89002199999999998</v>
      </c>
      <c r="I270">
        <v>0</v>
      </c>
    </row>
    <row r="271" spans="1:9" x14ac:dyDescent="0.25">
      <c r="A271" t="s">
        <v>64</v>
      </c>
      <c r="B271">
        <v>2063.73</v>
      </c>
      <c r="C271">
        <v>2053.9899999999998</v>
      </c>
      <c r="D271">
        <v>2005.06</v>
      </c>
      <c r="E271">
        <v>1537.3</v>
      </c>
      <c r="F271">
        <v>0</v>
      </c>
      <c r="G271">
        <v>0.11548600000000001</v>
      </c>
      <c r="H271">
        <v>0.86895500000000003</v>
      </c>
      <c r="I271">
        <v>0</v>
      </c>
    </row>
    <row r="272" spans="1:9" x14ac:dyDescent="0.25">
      <c r="A272" t="s">
        <v>64</v>
      </c>
      <c r="B272">
        <v>2055.11</v>
      </c>
      <c r="C272">
        <v>2045.94</v>
      </c>
      <c r="D272">
        <v>2003.38</v>
      </c>
      <c r="E272">
        <v>1537.13</v>
      </c>
      <c r="F272">
        <v>0</v>
      </c>
      <c r="G272">
        <v>0.114925</v>
      </c>
      <c r="H272">
        <v>0.90103999999999995</v>
      </c>
      <c r="I272">
        <v>0</v>
      </c>
    </row>
    <row r="273" spans="1:25" x14ac:dyDescent="0.25">
      <c r="A273" t="s">
        <v>64</v>
      </c>
      <c r="B273">
        <v>2060.66</v>
      </c>
      <c r="C273">
        <v>2051.6</v>
      </c>
      <c r="D273">
        <v>2005.08</v>
      </c>
      <c r="E273">
        <v>1537.26</v>
      </c>
      <c r="F273">
        <v>0</v>
      </c>
      <c r="G273">
        <v>0.114923</v>
      </c>
      <c r="H273">
        <v>0.86895599999999995</v>
      </c>
      <c r="I273">
        <v>0</v>
      </c>
    </row>
    <row r="274" spans="1:25" x14ac:dyDescent="0.25">
      <c r="A274" t="s">
        <v>64</v>
      </c>
      <c r="B274">
        <v>2062.44</v>
      </c>
      <c r="C274">
        <v>2052.8200000000002</v>
      </c>
      <c r="D274">
        <v>2004.33</v>
      </c>
      <c r="E274">
        <v>1537.2</v>
      </c>
      <c r="F274">
        <v>0</v>
      </c>
      <c r="G274">
        <v>0.114924</v>
      </c>
      <c r="H274">
        <v>0.884548</v>
      </c>
      <c r="I274">
        <v>0</v>
      </c>
    </row>
    <row r="275" spans="1:25" x14ac:dyDescent="0.25">
      <c r="A275" t="s">
        <v>64</v>
      </c>
      <c r="B275">
        <v>2064.17</v>
      </c>
      <c r="C275">
        <v>2054.9499999999998</v>
      </c>
      <c r="D275">
        <v>2005.51</v>
      </c>
      <c r="E275">
        <v>1537.51</v>
      </c>
      <c r="F275">
        <v>0</v>
      </c>
      <c r="G275">
        <v>0.114923</v>
      </c>
      <c r="H275">
        <v>0.90107300000000001</v>
      </c>
      <c r="I275">
        <v>0</v>
      </c>
    </row>
    <row r="276" spans="1:25" x14ac:dyDescent="0.25">
      <c r="A276" t="s">
        <v>64</v>
      </c>
      <c r="B276">
        <v>2055.9299999999998</v>
      </c>
      <c r="C276">
        <v>2046.71</v>
      </c>
      <c r="D276">
        <v>2003.64</v>
      </c>
      <c r="E276">
        <v>1537.36</v>
      </c>
      <c r="F276">
        <v>0</v>
      </c>
      <c r="G276">
        <v>0.115082</v>
      </c>
      <c r="H276">
        <v>0.89047900000000002</v>
      </c>
      <c r="I276">
        <v>0</v>
      </c>
    </row>
    <row r="277" spans="1:25" x14ac:dyDescent="0.25">
      <c r="A277" t="s">
        <v>64</v>
      </c>
      <c r="B277">
        <v>2057.12</v>
      </c>
      <c r="C277">
        <v>2047.57</v>
      </c>
      <c r="D277">
        <v>2003.87</v>
      </c>
      <c r="E277">
        <v>1537.41</v>
      </c>
      <c r="F277">
        <v>0</v>
      </c>
      <c r="G277">
        <v>0.115326</v>
      </c>
      <c r="H277">
        <v>0.86895199999999995</v>
      </c>
      <c r="I277">
        <v>0</v>
      </c>
    </row>
    <row r="278" spans="1:25" x14ac:dyDescent="0.25">
      <c r="A278" t="s">
        <v>64</v>
      </c>
      <c r="B278">
        <v>2064.8200000000002</v>
      </c>
      <c r="C278">
        <v>2055.0700000000002</v>
      </c>
      <c r="D278">
        <v>2005.58</v>
      </c>
      <c r="E278">
        <v>1537.5</v>
      </c>
      <c r="F278">
        <v>0</v>
      </c>
      <c r="G278">
        <v>8.3706900000000001E-2</v>
      </c>
      <c r="H278">
        <v>0.87746199999999996</v>
      </c>
      <c r="I278">
        <v>0</v>
      </c>
    </row>
    <row r="279" spans="1:25" x14ac:dyDescent="0.25">
      <c r="A279" t="s">
        <v>64</v>
      </c>
      <c r="B279">
        <v>2058.52</v>
      </c>
      <c r="C279">
        <v>2048.16</v>
      </c>
      <c r="D279">
        <v>2003.79</v>
      </c>
      <c r="E279">
        <v>1537.41</v>
      </c>
      <c r="F279">
        <v>0</v>
      </c>
      <c r="G279">
        <v>0.115005</v>
      </c>
      <c r="H279">
        <v>0.89809600000000001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2061.62</v>
      </c>
      <c r="C280">
        <v>2051.59</v>
      </c>
      <c r="D280">
        <v>2004.76</v>
      </c>
      <c r="E280">
        <v>1537.3</v>
      </c>
      <c r="F280">
        <v>0</v>
      </c>
      <c r="G280">
        <v>8.5036299999999995E-2</v>
      </c>
      <c r="H280">
        <v>0.90076000000000001</v>
      </c>
      <c r="I280">
        <v>0</v>
      </c>
      <c r="R280">
        <f>AVERAGE(B231:B280)</f>
        <v>2068.1135999999997</v>
      </c>
      <c r="S280">
        <f>AVERAGE(C231:C280)</f>
        <v>2058.6366000000007</v>
      </c>
      <c r="U280">
        <f>_xlfn.VAR.P(B231:B280)</f>
        <v>33.510891040000068</v>
      </c>
      <c r="V280">
        <f>_xlfn.VAR.P(C231:C280)</f>
        <v>34.289310439999916</v>
      </c>
      <c r="X280">
        <f>1.96*SQRT(U280)/50</f>
        <v>0.22692328132588269</v>
      </c>
      <c r="Y280">
        <f>1.96*SQRT(V280)/50</f>
        <v>0.22954373438306144</v>
      </c>
    </row>
    <row r="281" spans="1:25" x14ac:dyDescent="0.25">
      <c r="A281" t="s">
        <v>64</v>
      </c>
      <c r="B281">
        <v>103491.378</v>
      </c>
      <c r="C281" t="s">
        <v>24</v>
      </c>
    </row>
    <row r="282" spans="1:25" x14ac:dyDescent="0.25">
      <c r="A282" t="s">
        <v>75</v>
      </c>
      <c r="B282">
        <v>2020.04</v>
      </c>
      <c r="C282">
        <v>2010.62</v>
      </c>
      <c r="D282">
        <v>1965.15</v>
      </c>
      <c r="E282">
        <v>1499.29</v>
      </c>
      <c r="F282">
        <v>0</v>
      </c>
      <c r="G282">
        <v>0.11505600000000001</v>
      </c>
      <c r="H282">
        <v>0.88094300000000003</v>
      </c>
      <c r="I282">
        <v>0</v>
      </c>
    </row>
    <row r="283" spans="1:25" x14ac:dyDescent="0.25">
      <c r="A283" t="s">
        <v>75</v>
      </c>
      <c r="B283">
        <v>2019.33</v>
      </c>
      <c r="C283">
        <v>2010.32</v>
      </c>
      <c r="D283">
        <v>1965.57</v>
      </c>
      <c r="E283">
        <v>1499.49</v>
      </c>
      <c r="F283">
        <v>0</v>
      </c>
      <c r="G283">
        <v>0.11497599999999999</v>
      </c>
      <c r="H283">
        <v>0.90071199999999996</v>
      </c>
      <c r="I283">
        <v>0</v>
      </c>
    </row>
    <row r="284" spans="1:25" x14ac:dyDescent="0.25">
      <c r="A284" t="s">
        <v>75</v>
      </c>
      <c r="B284">
        <v>2015.84</v>
      </c>
      <c r="C284">
        <v>2006.26</v>
      </c>
      <c r="D284">
        <v>1964.2</v>
      </c>
      <c r="E284">
        <v>1499.42</v>
      </c>
      <c r="F284">
        <v>0</v>
      </c>
      <c r="G284">
        <v>0.11504300000000001</v>
      </c>
      <c r="H284">
        <v>0.87453700000000001</v>
      </c>
      <c r="I284">
        <v>0</v>
      </c>
    </row>
    <row r="285" spans="1:25" x14ac:dyDescent="0.25">
      <c r="A285" t="s">
        <v>75</v>
      </c>
      <c r="B285">
        <v>2025.32</v>
      </c>
      <c r="C285">
        <v>2016.13</v>
      </c>
      <c r="D285">
        <v>1966.61</v>
      </c>
      <c r="E285">
        <v>1499.56</v>
      </c>
      <c r="F285">
        <v>0</v>
      </c>
      <c r="G285">
        <v>0.11496199999999999</v>
      </c>
      <c r="H285">
        <v>0.901057</v>
      </c>
      <c r="I285">
        <v>0</v>
      </c>
    </row>
    <row r="286" spans="1:25" x14ac:dyDescent="0.25">
      <c r="A286" t="s">
        <v>75</v>
      </c>
      <c r="B286">
        <v>2021.87</v>
      </c>
      <c r="C286">
        <v>2010.98</v>
      </c>
      <c r="D286">
        <v>1965.41</v>
      </c>
      <c r="E286">
        <v>1499.48</v>
      </c>
      <c r="F286">
        <v>0</v>
      </c>
      <c r="G286">
        <v>9.5980899999999994E-2</v>
      </c>
      <c r="H286">
        <v>0.89574399999999998</v>
      </c>
      <c r="I286">
        <v>0</v>
      </c>
    </row>
    <row r="287" spans="1:25" x14ac:dyDescent="0.25">
      <c r="A287" t="s">
        <v>75</v>
      </c>
      <c r="B287">
        <v>2018.68</v>
      </c>
      <c r="C287">
        <v>2009.38</v>
      </c>
      <c r="D287">
        <v>1965.44</v>
      </c>
      <c r="E287">
        <v>1499.62</v>
      </c>
      <c r="F287">
        <v>0</v>
      </c>
      <c r="G287">
        <v>0.114997</v>
      </c>
      <c r="H287">
        <v>0.86895599999999995</v>
      </c>
      <c r="I287">
        <v>0</v>
      </c>
    </row>
    <row r="288" spans="1:25" x14ac:dyDescent="0.25">
      <c r="A288" t="s">
        <v>75</v>
      </c>
      <c r="B288">
        <v>2023.82</v>
      </c>
      <c r="C288">
        <v>2013.95</v>
      </c>
      <c r="D288">
        <v>1965.84</v>
      </c>
      <c r="E288">
        <v>1499.5</v>
      </c>
      <c r="F288">
        <v>0</v>
      </c>
      <c r="G288">
        <v>0.115103</v>
      </c>
      <c r="H288">
        <v>0.89932800000000002</v>
      </c>
      <c r="I288">
        <v>0</v>
      </c>
    </row>
    <row r="289" spans="1:9" x14ac:dyDescent="0.25">
      <c r="A289" t="s">
        <v>75</v>
      </c>
      <c r="B289">
        <v>2024.91</v>
      </c>
      <c r="C289">
        <v>2015.24</v>
      </c>
      <c r="D289">
        <v>1965.9</v>
      </c>
      <c r="E289">
        <v>1499.59</v>
      </c>
      <c r="F289">
        <v>0</v>
      </c>
      <c r="G289">
        <v>0.114923</v>
      </c>
      <c r="H289">
        <v>0.89795400000000003</v>
      </c>
      <c r="I289">
        <v>0</v>
      </c>
    </row>
    <row r="290" spans="1:9" x14ac:dyDescent="0.25">
      <c r="A290" t="s">
        <v>75</v>
      </c>
      <c r="B290">
        <v>2029.03</v>
      </c>
      <c r="C290">
        <v>2018.75</v>
      </c>
      <c r="D290">
        <v>1967.23</v>
      </c>
      <c r="E290">
        <v>1499.51</v>
      </c>
      <c r="F290">
        <v>0</v>
      </c>
      <c r="G290">
        <v>0.11565400000000001</v>
      </c>
      <c r="H290">
        <v>0.90022999999999997</v>
      </c>
      <c r="I290">
        <v>0</v>
      </c>
    </row>
    <row r="291" spans="1:9" x14ac:dyDescent="0.25">
      <c r="A291" t="s">
        <v>75</v>
      </c>
      <c r="B291">
        <v>2020.92</v>
      </c>
      <c r="C291">
        <v>2011.57</v>
      </c>
      <c r="D291">
        <v>1965.09</v>
      </c>
      <c r="E291">
        <v>1499.22</v>
      </c>
      <c r="F291">
        <v>0</v>
      </c>
      <c r="G291">
        <v>0.114979</v>
      </c>
      <c r="H291">
        <v>0.89918100000000001</v>
      </c>
      <c r="I291">
        <v>0</v>
      </c>
    </row>
    <row r="292" spans="1:9" x14ac:dyDescent="0.25">
      <c r="A292" t="s">
        <v>75</v>
      </c>
      <c r="B292">
        <v>2023.76</v>
      </c>
      <c r="C292">
        <v>2013.6</v>
      </c>
      <c r="D292">
        <v>1965.26</v>
      </c>
      <c r="E292">
        <v>1499.4</v>
      </c>
      <c r="F292">
        <v>0</v>
      </c>
      <c r="G292">
        <v>0.11522</v>
      </c>
      <c r="H292">
        <v>0.89646300000000001</v>
      </c>
      <c r="I292">
        <v>0</v>
      </c>
    </row>
    <row r="293" spans="1:9" x14ac:dyDescent="0.25">
      <c r="A293" t="s">
        <v>75</v>
      </c>
      <c r="B293">
        <v>2025.33</v>
      </c>
      <c r="C293">
        <v>2016.35</v>
      </c>
      <c r="D293">
        <v>1966.16</v>
      </c>
      <c r="E293">
        <v>1499.38</v>
      </c>
      <c r="F293">
        <v>0</v>
      </c>
      <c r="G293">
        <v>0.11501</v>
      </c>
      <c r="H293">
        <v>0.89613799999999999</v>
      </c>
      <c r="I293">
        <v>0</v>
      </c>
    </row>
    <row r="294" spans="1:9" x14ac:dyDescent="0.25">
      <c r="A294" t="s">
        <v>75</v>
      </c>
      <c r="B294">
        <v>2020.16</v>
      </c>
      <c r="C294">
        <v>2010.41</v>
      </c>
      <c r="D294">
        <v>1964.78</v>
      </c>
      <c r="E294">
        <v>1499.22</v>
      </c>
      <c r="F294">
        <v>0</v>
      </c>
      <c r="G294">
        <v>0.11495</v>
      </c>
      <c r="H294">
        <v>0.90061899999999995</v>
      </c>
      <c r="I294">
        <v>0</v>
      </c>
    </row>
    <row r="295" spans="1:9" x14ac:dyDescent="0.25">
      <c r="A295" t="s">
        <v>75</v>
      </c>
      <c r="B295">
        <v>2028.02</v>
      </c>
      <c r="C295">
        <v>2018.48</v>
      </c>
      <c r="D295">
        <v>1967.37</v>
      </c>
      <c r="E295">
        <v>1499.35</v>
      </c>
      <c r="F295">
        <v>0</v>
      </c>
      <c r="G295">
        <v>0.115061</v>
      </c>
      <c r="H295">
        <v>0.87368500000000004</v>
      </c>
      <c r="I295">
        <v>0</v>
      </c>
    </row>
    <row r="296" spans="1:9" x14ac:dyDescent="0.25">
      <c r="A296" t="s">
        <v>75</v>
      </c>
      <c r="B296">
        <v>2023.05</v>
      </c>
      <c r="C296">
        <v>2013.51</v>
      </c>
      <c r="D296">
        <v>1967.07</v>
      </c>
      <c r="E296">
        <v>1499.38</v>
      </c>
      <c r="F296">
        <v>0</v>
      </c>
      <c r="G296">
        <v>0.114925</v>
      </c>
      <c r="H296">
        <v>0.88686200000000004</v>
      </c>
      <c r="I296">
        <v>0</v>
      </c>
    </row>
    <row r="297" spans="1:9" x14ac:dyDescent="0.25">
      <c r="A297" t="s">
        <v>75</v>
      </c>
      <c r="B297">
        <v>2020.53</v>
      </c>
      <c r="C297">
        <v>2010.84</v>
      </c>
      <c r="D297">
        <v>1965.63</v>
      </c>
      <c r="E297">
        <v>1499.46</v>
      </c>
      <c r="F297">
        <v>0</v>
      </c>
      <c r="G297">
        <v>0.101955</v>
      </c>
      <c r="H297">
        <v>0.86895599999999995</v>
      </c>
      <c r="I297">
        <v>0</v>
      </c>
    </row>
    <row r="298" spans="1:9" x14ac:dyDescent="0.25">
      <c r="A298" t="s">
        <v>75</v>
      </c>
      <c r="B298">
        <v>2030.95</v>
      </c>
      <c r="C298">
        <v>2021.55</v>
      </c>
      <c r="D298">
        <v>1968.27</v>
      </c>
      <c r="E298">
        <v>1499.35</v>
      </c>
      <c r="F298">
        <v>0</v>
      </c>
      <c r="G298">
        <v>0.11506</v>
      </c>
      <c r="H298">
        <v>0.86895100000000003</v>
      </c>
      <c r="I298">
        <v>0</v>
      </c>
    </row>
    <row r="299" spans="1:9" x14ac:dyDescent="0.25">
      <c r="A299" t="s">
        <v>75</v>
      </c>
      <c r="B299">
        <v>2016.66</v>
      </c>
      <c r="C299">
        <v>2006.35</v>
      </c>
      <c r="D299">
        <v>1964.31</v>
      </c>
      <c r="E299">
        <v>1499.32</v>
      </c>
      <c r="F299">
        <v>0</v>
      </c>
      <c r="G299">
        <v>0.115068</v>
      </c>
      <c r="H299">
        <v>0.90060099999999998</v>
      </c>
      <c r="I299">
        <v>0</v>
      </c>
    </row>
    <row r="300" spans="1:9" x14ac:dyDescent="0.25">
      <c r="A300" t="s">
        <v>75</v>
      </c>
      <c r="B300">
        <v>2017.35</v>
      </c>
      <c r="C300">
        <v>2008.23</v>
      </c>
      <c r="D300">
        <v>1965.17</v>
      </c>
      <c r="E300">
        <v>1499.22</v>
      </c>
      <c r="F300">
        <v>0</v>
      </c>
      <c r="G300">
        <v>0.114935</v>
      </c>
      <c r="H300">
        <v>0.89055600000000001</v>
      </c>
      <c r="I300">
        <v>0</v>
      </c>
    </row>
    <row r="301" spans="1:9" x14ac:dyDescent="0.25">
      <c r="A301" t="s">
        <v>75</v>
      </c>
      <c r="B301">
        <v>2024.77</v>
      </c>
      <c r="C301">
        <v>2015.14</v>
      </c>
      <c r="D301">
        <v>1966.73</v>
      </c>
      <c r="E301">
        <v>1499.5</v>
      </c>
      <c r="F301">
        <v>0</v>
      </c>
      <c r="G301">
        <v>0.115712</v>
      </c>
      <c r="H301">
        <v>0.89971999999999996</v>
      </c>
      <c r="I301">
        <v>0</v>
      </c>
    </row>
    <row r="302" spans="1:9" x14ac:dyDescent="0.25">
      <c r="A302" t="s">
        <v>75</v>
      </c>
      <c r="B302">
        <v>2020.4</v>
      </c>
      <c r="C302">
        <v>2011.13</v>
      </c>
      <c r="D302">
        <v>1965.9</v>
      </c>
      <c r="E302">
        <v>1499.32</v>
      </c>
      <c r="F302">
        <v>0</v>
      </c>
      <c r="G302">
        <v>0.115089</v>
      </c>
      <c r="H302">
        <v>0.86895199999999995</v>
      </c>
      <c r="I302">
        <v>0</v>
      </c>
    </row>
    <row r="303" spans="1:9" x14ac:dyDescent="0.25">
      <c r="A303" t="s">
        <v>75</v>
      </c>
      <c r="B303">
        <v>2021.18</v>
      </c>
      <c r="C303">
        <v>2011.39</v>
      </c>
      <c r="D303">
        <v>1965.88</v>
      </c>
      <c r="E303">
        <v>1499.36</v>
      </c>
      <c r="F303">
        <v>0</v>
      </c>
      <c r="G303">
        <v>0.11536</v>
      </c>
      <c r="H303">
        <v>0.86895599999999995</v>
      </c>
      <c r="I303">
        <v>0</v>
      </c>
    </row>
    <row r="304" spans="1:9" x14ac:dyDescent="0.25">
      <c r="A304" t="s">
        <v>75</v>
      </c>
      <c r="B304">
        <v>2032.11</v>
      </c>
      <c r="C304">
        <v>2022.3</v>
      </c>
      <c r="D304">
        <v>1968.53</v>
      </c>
      <c r="E304">
        <v>1499.22</v>
      </c>
      <c r="F304">
        <v>0</v>
      </c>
      <c r="G304">
        <v>0.114929</v>
      </c>
      <c r="H304">
        <v>0.89656999999999998</v>
      </c>
      <c r="I304">
        <v>0</v>
      </c>
    </row>
    <row r="305" spans="1:9" x14ac:dyDescent="0.25">
      <c r="A305" t="s">
        <v>75</v>
      </c>
      <c r="B305">
        <v>2026.68</v>
      </c>
      <c r="C305">
        <v>2017.47</v>
      </c>
      <c r="D305">
        <v>1967.03</v>
      </c>
      <c r="E305">
        <v>1499.33</v>
      </c>
      <c r="F305">
        <v>0</v>
      </c>
      <c r="G305">
        <v>0.114924</v>
      </c>
      <c r="H305">
        <v>0.90066500000000005</v>
      </c>
      <c r="I305">
        <v>0</v>
      </c>
    </row>
    <row r="306" spans="1:9" x14ac:dyDescent="0.25">
      <c r="A306" t="s">
        <v>75</v>
      </c>
      <c r="B306">
        <v>2024.29</v>
      </c>
      <c r="C306">
        <v>2014.82</v>
      </c>
      <c r="D306">
        <v>1966.15</v>
      </c>
      <c r="E306">
        <v>1499.69</v>
      </c>
      <c r="F306">
        <v>0</v>
      </c>
      <c r="G306">
        <v>0.11512699999999999</v>
      </c>
      <c r="H306">
        <v>0.900003</v>
      </c>
      <c r="I306">
        <v>0</v>
      </c>
    </row>
    <row r="307" spans="1:9" x14ac:dyDescent="0.25">
      <c r="A307" t="s">
        <v>75</v>
      </c>
      <c r="B307">
        <v>2014.73</v>
      </c>
      <c r="C307">
        <v>2005.63</v>
      </c>
      <c r="D307">
        <v>1964.71</v>
      </c>
      <c r="E307">
        <v>1499.5</v>
      </c>
      <c r="F307">
        <v>0</v>
      </c>
      <c r="G307">
        <v>0.11493299999999999</v>
      </c>
      <c r="H307">
        <v>0.88941599999999998</v>
      </c>
      <c r="I307">
        <v>0</v>
      </c>
    </row>
    <row r="308" spans="1:9" x14ac:dyDescent="0.25">
      <c r="A308" t="s">
        <v>75</v>
      </c>
      <c r="B308">
        <v>2020.57</v>
      </c>
      <c r="C308">
        <v>2011.44</v>
      </c>
      <c r="D308">
        <v>1965.3</v>
      </c>
      <c r="E308">
        <v>1499.44</v>
      </c>
      <c r="F308">
        <v>0</v>
      </c>
      <c r="G308">
        <v>0.114924</v>
      </c>
      <c r="H308">
        <v>0.89633399999999996</v>
      </c>
      <c r="I308">
        <v>0</v>
      </c>
    </row>
    <row r="309" spans="1:9" x14ac:dyDescent="0.25">
      <c r="A309" t="s">
        <v>75</v>
      </c>
      <c r="B309">
        <v>2029.24</v>
      </c>
      <c r="C309">
        <v>2019.74</v>
      </c>
      <c r="D309">
        <v>1968.23</v>
      </c>
      <c r="E309">
        <v>1499.56</v>
      </c>
      <c r="F309">
        <v>0</v>
      </c>
      <c r="G309">
        <v>0.11494500000000001</v>
      </c>
      <c r="H309">
        <v>0.88555399999999995</v>
      </c>
      <c r="I309">
        <v>0</v>
      </c>
    </row>
    <row r="310" spans="1:9" x14ac:dyDescent="0.25">
      <c r="A310" t="s">
        <v>75</v>
      </c>
      <c r="B310">
        <v>2017.13</v>
      </c>
      <c r="C310">
        <v>2008.2</v>
      </c>
      <c r="D310">
        <v>1965.02</v>
      </c>
      <c r="E310">
        <v>1499.53</v>
      </c>
      <c r="F310">
        <v>0</v>
      </c>
      <c r="G310">
        <v>0.114924</v>
      </c>
      <c r="H310">
        <v>0.90076400000000001</v>
      </c>
      <c r="I310">
        <v>0</v>
      </c>
    </row>
    <row r="311" spans="1:9" x14ac:dyDescent="0.25">
      <c r="A311" t="s">
        <v>75</v>
      </c>
      <c r="B311">
        <v>2031.68</v>
      </c>
      <c r="C311">
        <v>2021.55</v>
      </c>
      <c r="D311">
        <v>1968.09</v>
      </c>
      <c r="E311">
        <v>1499.65</v>
      </c>
      <c r="F311">
        <v>0</v>
      </c>
      <c r="G311">
        <v>0.115107</v>
      </c>
      <c r="H311">
        <v>0.86895599999999995</v>
      </c>
      <c r="I311">
        <v>0</v>
      </c>
    </row>
    <row r="312" spans="1:9" x14ac:dyDescent="0.25">
      <c r="A312" t="s">
        <v>75</v>
      </c>
      <c r="B312">
        <v>2020.01</v>
      </c>
      <c r="C312">
        <v>2010.27</v>
      </c>
      <c r="D312">
        <v>1965.52</v>
      </c>
      <c r="E312">
        <v>1499.65</v>
      </c>
      <c r="F312">
        <v>0</v>
      </c>
      <c r="G312">
        <v>0.114929</v>
      </c>
      <c r="H312">
        <v>0.86895500000000003</v>
      </c>
      <c r="I312">
        <v>0</v>
      </c>
    </row>
    <row r="313" spans="1:9" x14ac:dyDescent="0.25">
      <c r="A313" t="s">
        <v>75</v>
      </c>
      <c r="B313">
        <v>2028.63</v>
      </c>
      <c r="C313">
        <v>2019.06</v>
      </c>
      <c r="D313">
        <v>1968.07</v>
      </c>
      <c r="E313">
        <v>1499.58</v>
      </c>
      <c r="F313">
        <v>0</v>
      </c>
      <c r="G313">
        <v>0.115824</v>
      </c>
      <c r="H313">
        <v>0.88331800000000005</v>
      </c>
      <c r="I313">
        <v>0</v>
      </c>
    </row>
    <row r="314" spans="1:9" x14ac:dyDescent="0.25">
      <c r="A314" t="s">
        <v>75</v>
      </c>
      <c r="B314">
        <v>2021</v>
      </c>
      <c r="C314">
        <v>2011.76</v>
      </c>
      <c r="D314">
        <v>1965.33</v>
      </c>
      <c r="E314">
        <v>1499.3</v>
      </c>
      <c r="F314">
        <v>0</v>
      </c>
      <c r="G314">
        <v>0.114924</v>
      </c>
      <c r="H314">
        <v>0.87983800000000001</v>
      </c>
      <c r="I314">
        <v>0</v>
      </c>
    </row>
    <row r="315" spans="1:9" x14ac:dyDescent="0.25">
      <c r="A315" t="s">
        <v>75</v>
      </c>
      <c r="B315">
        <v>2024.32</v>
      </c>
      <c r="C315">
        <v>2015</v>
      </c>
      <c r="D315">
        <v>1966.65</v>
      </c>
      <c r="E315">
        <v>1499.47</v>
      </c>
      <c r="F315">
        <v>0</v>
      </c>
      <c r="G315">
        <v>0.11496000000000001</v>
      </c>
      <c r="H315">
        <v>0.88606700000000005</v>
      </c>
      <c r="I315">
        <v>0</v>
      </c>
    </row>
    <row r="316" spans="1:9" x14ac:dyDescent="0.25">
      <c r="A316" t="s">
        <v>75</v>
      </c>
      <c r="B316">
        <v>2021.29</v>
      </c>
      <c r="C316">
        <v>2011.86</v>
      </c>
      <c r="D316">
        <v>1965.5</v>
      </c>
      <c r="E316">
        <v>1499.43</v>
      </c>
      <c r="F316">
        <v>0</v>
      </c>
      <c r="G316">
        <v>0.114929</v>
      </c>
      <c r="H316">
        <v>0.90105100000000005</v>
      </c>
      <c r="I316">
        <v>0</v>
      </c>
    </row>
    <row r="317" spans="1:9" x14ac:dyDescent="0.25">
      <c r="A317" t="s">
        <v>75</v>
      </c>
      <c r="B317">
        <v>2019.75</v>
      </c>
      <c r="C317">
        <v>2009.81</v>
      </c>
      <c r="D317">
        <v>1966</v>
      </c>
      <c r="E317">
        <v>1499.67</v>
      </c>
      <c r="F317">
        <v>0</v>
      </c>
      <c r="G317">
        <v>0.11494</v>
      </c>
      <c r="H317">
        <v>0.90039599999999997</v>
      </c>
      <c r="I317">
        <v>0</v>
      </c>
    </row>
    <row r="318" spans="1:9" x14ac:dyDescent="0.25">
      <c r="A318" t="s">
        <v>75</v>
      </c>
      <c r="B318">
        <v>2018.28</v>
      </c>
      <c r="C318">
        <v>2008.73</v>
      </c>
      <c r="D318">
        <v>1964.94</v>
      </c>
      <c r="E318">
        <v>1499.42</v>
      </c>
      <c r="F318">
        <v>0</v>
      </c>
      <c r="G318">
        <v>0.11498899999999999</v>
      </c>
      <c r="H318">
        <v>0.89775899999999997</v>
      </c>
      <c r="I318">
        <v>0</v>
      </c>
    </row>
    <row r="319" spans="1:9" x14ac:dyDescent="0.25">
      <c r="A319" t="s">
        <v>75</v>
      </c>
      <c r="B319">
        <v>2022.9</v>
      </c>
      <c r="C319">
        <v>2012.76</v>
      </c>
      <c r="D319">
        <v>1966.15</v>
      </c>
      <c r="E319">
        <v>1499.63</v>
      </c>
      <c r="F319">
        <v>0</v>
      </c>
      <c r="G319">
        <v>0.114924</v>
      </c>
      <c r="H319">
        <v>0.86895500000000003</v>
      </c>
      <c r="I319">
        <v>0</v>
      </c>
    </row>
    <row r="320" spans="1:9" x14ac:dyDescent="0.25">
      <c r="A320" t="s">
        <v>75</v>
      </c>
      <c r="B320">
        <v>2023.43</v>
      </c>
      <c r="C320">
        <v>2014.29</v>
      </c>
      <c r="D320">
        <v>1966.09</v>
      </c>
      <c r="E320">
        <v>1499.35</v>
      </c>
      <c r="F320">
        <v>0</v>
      </c>
      <c r="G320">
        <v>0.114923</v>
      </c>
      <c r="H320">
        <v>0.90090700000000001</v>
      </c>
      <c r="I320">
        <v>0</v>
      </c>
    </row>
    <row r="321" spans="1:25" x14ac:dyDescent="0.25">
      <c r="A321" t="s">
        <v>75</v>
      </c>
      <c r="B321">
        <v>2028.83</v>
      </c>
      <c r="C321">
        <v>2019.54</v>
      </c>
      <c r="D321">
        <v>1967.8</v>
      </c>
      <c r="E321">
        <v>1499.35</v>
      </c>
      <c r="F321">
        <v>0</v>
      </c>
      <c r="G321">
        <v>0.11498800000000001</v>
      </c>
      <c r="H321">
        <v>0.89511700000000005</v>
      </c>
      <c r="I321">
        <v>0</v>
      </c>
    </row>
    <row r="322" spans="1:25" x14ac:dyDescent="0.25">
      <c r="A322" t="s">
        <v>75</v>
      </c>
      <c r="B322">
        <v>2018.36</v>
      </c>
      <c r="C322">
        <v>2008.89</v>
      </c>
      <c r="D322">
        <v>1965.27</v>
      </c>
      <c r="E322">
        <v>1499.46</v>
      </c>
      <c r="F322">
        <v>0</v>
      </c>
      <c r="G322">
        <v>0.114993</v>
      </c>
      <c r="H322">
        <v>0.88413799999999998</v>
      </c>
      <c r="I322">
        <v>0</v>
      </c>
    </row>
    <row r="323" spans="1:25" x14ac:dyDescent="0.25">
      <c r="A323" t="s">
        <v>75</v>
      </c>
      <c r="B323">
        <v>2027.02</v>
      </c>
      <c r="C323">
        <v>2017.6</v>
      </c>
      <c r="D323">
        <v>1967.21</v>
      </c>
      <c r="E323">
        <v>1499.31</v>
      </c>
      <c r="F323">
        <v>0</v>
      </c>
      <c r="G323">
        <v>0.114939</v>
      </c>
      <c r="H323">
        <v>0.88133899999999998</v>
      </c>
      <c r="I323">
        <v>0</v>
      </c>
    </row>
    <row r="324" spans="1:25" x14ac:dyDescent="0.25">
      <c r="A324" t="s">
        <v>75</v>
      </c>
      <c r="B324">
        <v>2017.13</v>
      </c>
      <c r="C324">
        <v>2007.93</v>
      </c>
      <c r="D324">
        <v>1964.67</v>
      </c>
      <c r="E324">
        <v>1499.34</v>
      </c>
      <c r="F324">
        <v>0</v>
      </c>
      <c r="G324">
        <v>0.114927</v>
      </c>
      <c r="H324">
        <v>0.90017499999999995</v>
      </c>
      <c r="I324">
        <v>0</v>
      </c>
    </row>
    <row r="325" spans="1:25" x14ac:dyDescent="0.25">
      <c r="A325" t="s">
        <v>75</v>
      </c>
      <c r="B325">
        <v>2034.69</v>
      </c>
      <c r="C325">
        <v>2025.12</v>
      </c>
      <c r="D325">
        <v>1969.23</v>
      </c>
      <c r="E325">
        <v>1499.28</v>
      </c>
      <c r="F325">
        <v>0</v>
      </c>
      <c r="G325">
        <v>0.11498800000000001</v>
      </c>
      <c r="H325">
        <v>0.90053399999999995</v>
      </c>
      <c r="I325">
        <v>0</v>
      </c>
    </row>
    <row r="326" spans="1:25" x14ac:dyDescent="0.25">
      <c r="A326" t="s">
        <v>75</v>
      </c>
      <c r="B326">
        <v>2033.02</v>
      </c>
      <c r="C326">
        <v>2023.79</v>
      </c>
      <c r="D326">
        <v>1968.87</v>
      </c>
      <c r="E326">
        <v>1499.32</v>
      </c>
      <c r="F326">
        <v>0</v>
      </c>
      <c r="G326">
        <v>0.11505700000000001</v>
      </c>
      <c r="H326">
        <v>0.90057200000000004</v>
      </c>
      <c r="I326">
        <v>0</v>
      </c>
    </row>
    <row r="327" spans="1:25" x14ac:dyDescent="0.25">
      <c r="A327" t="s">
        <v>75</v>
      </c>
      <c r="B327">
        <v>2017.03</v>
      </c>
      <c r="C327">
        <v>2008.06</v>
      </c>
      <c r="D327">
        <v>1964.4</v>
      </c>
      <c r="E327">
        <v>1499.14</v>
      </c>
      <c r="F327">
        <v>0</v>
      </c>
      <c r="G327">
        <v>0.115008</v>
      </c>
      <c r="H327">
        <v>0.86895599999999995</v>
      </c>
      <c r="I327">
        <v>0</v>
      </c>
    </row>
    <row r="328" spans="1:25" x14ac:dyDescent="0.25">
      <c r="A328" t="s">
        <v>75</v>
      </c>
      <c r="B328">
        <v>2032.08</v>
      </c>
      <c r="C328">
        <v>2023.06</v>
      </c>
      <c r="D328">
        <v>1968.54</v>
      </c>
      <c r="E328">
        <v>1499.34</v>
      </c>
      <c r="F328">
        <v>0</v>
      </c>
      <c r="G328">
        <v>0.115018</v>
      </c>
      <c r="H328">
        <v>0.87975000000000003</v>
      </c>
      <c r="I328">
        <v>0</v>
      </c>
    </row>
    <row r="329" spans="1:25" x14ac:dyDescent="0.25">
      <c r="A329" t="s">
        <v>75</v>
      </c>
      <c r="B329">
        <v>2019.95</v>
      </c>
      <c r="C329">
        <v>2010.77</v>
      </c>
      <c r="D329">
        <v>1965.44</v>
      </c>
      <c r="E329">
        <v>1499.5</v>
      </c>
      <c r="F329">
        <v>0</v>
      </c>
      <c r="G329">
        <v>0.116837</v>
      </c>
      <c r="H329">
        <v>0.90063400000000005</v>
      </c>
      <c r="I329">
        <v>0</v>
      </c>
    </row>
    <row r="330" spans="1:25" x14ac:dyDescent="0.25">
      <c r="A330" t="s">
        <v>75</v>
      </c>
      <c r="B330">
        <v>2020.68</v>
      </c>
      <c r="C330">
        <v>2011.72</v>
      </c>
      <c r="D330">
        <v>1965.4</v>
      </c>
      <c r="E330">
        <v>1499.33</v>
      </c>
      <c r="F330">
        <v>0</v>
      </c>
      <c r="G330">
        <v>0.114937</v>
      </c>
      <c r="H330">
        <v>0.868954</v>
      </c>
      <c r="I330">
        <v>0</v>
      </c>
    </row>
    <row r="331" spans="1:25" x14ac:dyDescent="0.25">
      <c r="A331" t="s">
        <v>75</v>
      </c>
      <c r="B331">
        <v>2020.02</v>
      </c>
      <c r="C331">
        <v>2010.82</v>
      </c>
      <c r="D331">
        <v>1965.02</v>
      </c>
      <c r="E331">
        <v>1499.35</v>
      </c>
      <c r="F331">
        <v>0</v>
      </c>
      <c r="G331">
        <v>0.114923</v>
      </c>
      <c r="H331">
        <v>0.89601299999999995</v>
      </c>
      <c r="I331">
        <v>0</v>
      </c>
    </row>
    <row r="332" spans="1:25" x14ac:dyDescent="0.25">
      <c r="A332" t="s">
        <v>75</v>
      </c>
      <c r="B332">
        <v>2030.39</v>
      </c>
      <c r="C332">
        <v>2021.2</v>
      </c>
      <c r="D332">
        <v>1968.31</v>
      </c>
      <c r="E332">
        <v>1499.43</v>
      </c>
      <c r="F332">
        <v>0</v>
      </c>
      <c r="G332">
        <v>0.114928</v>
      </c>
      <c r="H332">
        <v>0.89927400000000002</v>
      </c>
      <c r="I332">
        <v>0</v>
      </c>
    </row>
    <row r="333" spans="1:25" x14ac:dyDescent="0.25">
      <c r="A333" t="s">
        <v>75</v>
      </c>
      <c r="B333">
        <v>2032.5</v>
      </c>
      <c r="C333">
        <v>2022.99</v>
      </c>
      <c r="D333">
        <v>1967.98</v>
      </c>
      <c r="E333">
        <v>1499.46</v>
      </c>
      <c r="F333">
        <v>0</v>
      </c>
      <c r="G333">
        <v>8.3467700000000006E-2</v>
      </c>
      <c r="H333">
        <v>0.87946899999999995</v>
      </c>
      <c r="I333">
        <v>0</v>
      </c>
    </row>
    <row r="334" spans="1:25" x14ac:dyDescent="0.25">
      <c r="A334" t="s">
        <v>75</v>
      </c>
      <c r="B334">
        <v>2022.26</v>
      </c>
      <c r="C334">
        <v>2012.89</v>
      </c>
      <c r="D334">
        <v>1965.34</v>
      </c>
      <c r="E334">
        <v>1499.35</v>
      </c>
      <c r="F334">
        <v>0</v>
      </c>
      <c r="G334">
        <v>0.11498999999999999</v>
      </c>
      <c r="H334">
        <v>0.89678800000000003</v>
      </c>
      <c r="I334">
        <v>0</v>
      </c>
    </row>
    <row r="335" spans="1:25" x14ac:dyDescent="0.25">
      <c r="A335" t="s">
        <v>75</v>
      </c>
      <c r="B335">
        <v>2019.46</v>
      </c>
      <c r="C335">
        <v>2010.38</v>
      </c>
      <c r="D335">
        <v>1965.08</v>
      </c>
      <c r="E335">
        <v>1499.47</v>
      </c>
      <c r="F335">
        <v>0</v>
      </c>
      <c r="G335">
        <v>0.11494500000000001</v>
      </c>
      <c r="H335">
        <v>0.86895599999999995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2017.03</v>
      </c>
      <c r="C336">
        <v>2007.54</v>
      </c>
      <c r="D336">
        <v>1965.29</v>
      </c>
      <c r="E336">
        <v>1499.7</v>
      </c>
      <c r="F336">
        <v>0</v>
      </c>
      <c r="G336">
        <v>0.106456</v>
      </c>
      <c r="H336">
        <v>0.89456899999999995</v>
      </c>
      <c r="I336">
        <v>0</v>
      </c>
      <c r="R336">
        <f>AVERAGE(B287:B336)</f>
        <v>2023.5201999999999</v>
      </c>
      <c r="S336">
        <f>AVERAGE(C287:C336)</f>
        <v>2014.0571999999995</v>
      </c>
      <c r="U336">
        <f>_xlfn.VAR.P(B287:B336)</f>
        <v>26.520825959999957</v>
      </c>
      <c r="V336">
        <f>_xlfn.VAR.P(C287:C336)</f>
        <v>26.040720159999783</v>
      </c>
      <c r="X336">
        <f>1.96*SQRT(U336)/50</f>
        <v>0.20187362879577492</v>
      </c>
      <c r="Y336">
        <f>1.96*SQRT(V336)/50</f>
        <v>0.20003802695153255</v>
      </c>
    </row>
    <row r="337" spans="1:15" x14ac:dyDescent="0.25">
      <c r="A337" t="s">
        <v>75</v>
      </c>
      <c r="B337">
        <v>101264.709</v>
      </c>
      <c r="C337" t="s">
        <v>24</v>
      </c>
    </row>
    <row r="338" spans="1:15" x14ac:dyDescent="0.25">
      <c r="A338" t="s">
        <v>27</v>
      </c>
      <c r="B338">
        <v>4023.23</v>
      </c>
      <c r="C338">
        <v>3957.82</v>
      </c>
      <c r="D338">
        <v>3957.67</v>
      </c>
      <c r="E338">
        <v>3951.42</v>
      </c>
      <c r="F338">
        <v>292.036</v>
      </c>
      <c r="G338">
        <v>419.10599999999999</v>
      </c>
      <c r="H338">
        <v>144.23099999999999</v>
      </c>
      <c r="I338">
        <v>99.129099999999994</v>
      </c>
      <c r="J338">
        <v>147.33099999999999</v>
      </c>
      <c r="K338">
        <v>3221.03</v>
      </c>
      <c r="L338">
        <v>8.3283300000000005E-2</v>
      </c>
      <c r="M338">
        <v>0.93166599999999999</v>
      </c>
      <c r="N338">
        <v>0</v>
      </c>
      <c r="O338" t="s">
        <v>28</v>
      </c>
    </row>
    <row r="339" spans="1:15" x14ac:dyDescent="0.25">
      <c r="A339" t="s">
        <v>27</v>
      </c>
      <c r="B339">
        <v>3979.87</v>
      </c>
      <c r="C339">
        <v>3911.39</v>
      </c>
      <c r="D339">
        <v>3911.28</v>
      </c>
      <c r="E339">
        <v>3905.04</v>
      </c>
      <c r="F339">
        <v>286.63900000000001</v>
      </c>
      <c r="G339">
        <v>408.36599999999999</v>
      </c>
      <c r="H339">
        <v>139.58500000000001</v>
      </c>
      <c r="I339">
        <v>97.0398</v>
      </c>
      <c r="J339">
        <v>143.72200000000001</v>
      </c>
      <c r="K339">
        <v>3191.42</v>
      </c>
      <c r="L339">
        <v>5.51875E-2</v>
      </c>
      <c r="M339">
        <v>0.93045999999999995</v>
      </c>
      <c r="N339">
        <v>0</v>
      </c>
      <c r="O339" t="s">
        <v>28</v>
      </c>
    </row>
    <row r="340" spans="1:15" x14ac:dyDescent="0.25">
      <c r="A340" t="s">
        <v>27</v>
      </c>
      <c r="B340">
        <v>3953.97</v>
      </c>
      <c r="C340">
        <v>3888.45</v>
      </c>
      <c r="D340">
        <v>3888.33</v>
      </c>
      <c r="E340">
        <v>3882.19</v>
      </c>
      <c r="F340">
        <v>286.09500000000003</v>
      </c>
      <c r="G340">
        <v>406.30099999999999</v>
      </c>
      <c r="H340">
        <v>139.114</v>
      </c>
      <c r="I340">
        <v>96.448999999999998</v>
      </c>
      <c r="J340">
        <v>142.37</v>
      </c>
      <c r="K340">
        <v>3170.98</v>
      </c>
      <c r="L340">
        <v>8.3289199999999994E-2</v>
      </c>
      <c r="M340">
        <v>0.95834699999999995</v>
      </c>
      <c r="N340">
        <v>0</v>
      </c>
      <c r="O340" t="s">
        <v>28</v>
      </c>
    </row>
    <row r="341" spans="1:15" x14ac:dyDescent="0.25">
      <c r="A341" t="s">
        <v>27</v>
      </c>
      <c r="B341">
        <v>3947.17</v>
      </c>
      <c r="C341">
        <v>3880.8</v>
      </c>
      <c r="D341">
        <v>3880.68</v>
      </c>
      <c r="E341">
        <v>3874.61</v>
      </c>
      <c r="F341">
        <v>283.12599999999998</v>
      </c>
      <c r="G341">
        <v>408.33699999999999</v>
      </c>
      <c r="H341">
        <v>139.601</v>
      </c>
      <c r="I341">
        <v>98.000600000000006</v>
      </c>
      <c r="J341">
        <v>142.99</v>
      </c>
      <c r="K341">
        <v>3163.49</v>
      </c>
      <c r="L341">
        <v>6.4101500000000006E-2</v>
      </c>
      <c r="M341">
        <v>0.93883399999999995</v>
      </c>
      <c r="N341">
        <v>0</v>
      </c>
      <c r="O341" t="s">
        <v>28</v>
      </c>
    </row>
    <row r="342" spans="1:15" x14ac:dyDescent="0.25">
      <c r="A342" t="s">
        <v>27</v>
      </c>
      <c r="B342">
        <v>3953.06</v>
      </c>
      <c r="C342">
        <v>3886.11</v>
      </c>
      <c r="D342">
        <v>3885.99</v>
      </c>
      <c r="E342">
        <v>3879.91</v>
      </c>
      <c r="F342">
        <v>284.69</v>
      </c>
      <c r="G342">
        <v>407.77699999999999</v>
      </c>
      <c r="H342">
        <v>139.459</v>
      </c>
      <c r="I342">
        <v>97.834800000000001</v>
      </c>
      <c r="J342">
        <v>141.91999999999999</v>
      </c>
      <c r="K342">
        <v>3168.6</v>
      </c>
      <c r="L342">
        <v>5.4654099999999997E-2</v>
      </c>
      <c r="M342">
        <v>0.931782</v>
      </c>
      <c r="N342">
        <v>0</v>
      </c>
      <c r="O342" t="s">
        <v>28</v>
      </c>
    </row>
    <row r="343" spans="1:15" x14ac:dyDescent="0.25">
      <c r="A343" t="s">
        <v>27</v>
      </c>
      <c r="B343">
        <v>3928.23</v>
      </c>
      <c r="C343">
        <v>3860.34</v>
      </c>
      <c r="D343">
        <v>3860.22</v>
      </c>
      <c r="E343">
        <v>3854.11</v>
      </c>
      <c r="F343">
        <v>283.07100000000003</v>
      </c>
      <c r="G343">
        <v>406.05200000000002</v>
      </c>
      <c r="H343">
        <v>139.184</v>
      </c>
      <c r="I343">
        <v>96.602400000000003</v>
      </c>
      <c r="J343">
        <v>142.43799999999999</v>
      </c>
      <c r="K343">
        <v>3146.52</v>
      </c>
      <c r="L343">
        <v>5.45502E-2</v>
      </c>
      <c r="M343">
        <v>0.93139700000000003</v>
      </c>
      <c r="N343">
        <v>0</v>
      </c>
      <c r="O343" t="s">
        <v>28</v>
      </c>
    </row>
    <row r="344" spans="1:15" x14ac:dyDescent="0.25">
      <c r="A344" t="s">
        <v>27</v>
      </c>
      <c r="B344">
        <v>3906.4</v>
      </c>
      <c r="C344">
        <v>3841.16</v>
      </c>
      <c r="D344">
        <v>3841.05</v>
      </c>
      <c r="E344">
        <v>3835.03</v>
      </c>
      <c r="F344">
        <v>281.23500000000001</v>
      </c>
      <c r="G344">
        <v>400.74900000000002</v>
      </c>
      <c r="H344">
        <v>137.57400000000001</v>
      </c>
      <c r="I344">
        <v>95.643799999999999</v>
      </c>
      <c r="J344">
        <v>139.18299999999999</v>
      </c>
      <c r="K344">
        <v>3134.67</v>
      </c>
      <c r="L344">
        <v>6.1617400000000003E-2</v>
      </c>
      <c r="M344">
        <v>0.931508</v>
      </c>
      <c r="N344">
        <v>0</v>
      </c>
      <c r="O344" t="s">
        <v>28</v>
      </c>
    </row>
    <row r="345" spans="1:15" x14ac:dyDescent="0.25">
      <c r="A345" t="s">
        <v>27</v>
      </c>
      <c r="B345">
        <v>3964.72</v>
      </c>
      <c r="C345">
        <v>3897.16</v>
      </c>
      <c r="D345">
        <v>3897.03</v>
      </c>
      <c r="E345">
        <v>3890.81</v>
      </c>
      <c r="F345">
        <v>285.274</v>
      </c>
      <c r="G345">
        <v>410.80700000000002</v>
      </c>
      <c r="H345">
        <v>140.07400000000001</v>
      </c>
      <c r="I345">
        <v>97.0428</v>
      </c>
      <c r="J345">
        <v>145.65100000000001</v>
      </c>
      <c r="K345">
        <v>3175.78</v>
      </c>
      <c r="L345">
        <v>5.7241800000000002E-2</v>
      </c>
      <c r="M345">
        <v>0.93181099999999994</v>
      </c>
      <c r="N345">
        <v>0</v>
      </c>
      <c r="O345" t="s">
        <v>28</v>
      </c>
    </row>
    <row r="346" spans="1:15" x14ac:dyDescent="0.25">
      <c r="A346" t="s">
        <v>27</v>
      </c>
      <c r="B346">
        <v>3895.74</v>
      </c>
      <c r="C346">
        <v>3832.12</v>
      </c>
      <c r="D346">
        <v>3832</v>
      </c>
      <c r="E346">
        <v>3825.97</v>
      </c>
      <c r="F346">
        <v>279.92899999999997</v>
      </c>
      <c r="G346">
        <v>404.51499999999999</v>
      </c>
      <c r="H346">
        <v>137.762</v>
      </c>
      <c r="I346">
        <v>96.617199999999997</v>
      </c>
      <c r="J346">
        <v>142.24199999999999</v>
      </c>
      <c r="K346">
        <v>3123.06</v>
      </c>
      <c r="L346">
        <v>5.4514600000000003E-2</v>
      </c>
      <c r="M346">
        <v>0.93182200000000004</v>
      </c>
      <c r="N346">
        <v>0</v>
      </c>
      <c r="O346" t="s">
        <v>28</v>
      </c>
    </row>
    <row r="347" spans="1:15" x14ac:dyDescent="0.25">
      <c r="A347" t="s">
        <v>27</v>
      </c>
      <c r="B347">
        <v>3957.62</v>
      </c>
      <c r="C347">
        <v>3890.51</v>
      </c>
      <c r="D347">
        <v>3890.35</v>
      </c>
      <c r="E347">
        <v>3884.21</v>
      </c>
      <c r="F347">
        <v>286.54300000000001</v>
      </c>
      <c r="G347">
        <v>410.57499999999999</v>
      </c>
      <c r="H347">
        <v>139.756</v>
      </c>
      <c r="I347">
        <v>97.248800000000003</v>
      </c>
      <c r="J347">
        <v>145.773</v>
      </c>
      <c r="K347">
        <v>3168.14</v>
      </c>
      <c r="L347">
        <v>5.68648E-2</v>
      </c>
      <c r="M347">
        <v>0.93149300000000002</v>
      </c>
      <c r="N347">
        <v>0</v>
      </c>
      <c r="O347" t="s">
        <v>28</v>
      </c>
    </row>
    <row r="348" spans="1:15" x14ac:dyDescent="0.25">
      <c r="A348" t="s">
        <v>27</v>
      </c>
      <c r="B348">
        <v>3935.98</v>
      </c>
      <c r="C348">
        <v>3869.21</v>
      </c>
      <c r="D348">
        <v>3869.08</v>
      </c>
      <c r="E348">
        <v>3862.86</v>
      </c>
      <c r="F348">
        <v>284.51100000000002</v>
      </c>
      <c r="G348">
        <v>409.18900000000002</v>
      </c>
      <c r="H348">
        <v>138.91999999999999</v>
      </c>
      <c r="I348">
        <v>96.861699999999999</v>
      </c>
      <c r="J348">
        <v>145.58500000000001</v>
      </c>
      <c r="K348">
        <v>3150.48</v>
      </c>
      <c r="L348">
        <v>5.6159300000000002E-2</v>
      </c>
      <c r="M348">
        <v>0.93182100000000001</v>
      </c>
      <c r="N348">
        <v>0</v>
      </c>
      <c r="O348" t="s">
        <v>28</v>
      </c>
    </row>
    <row r="349" spans="1:15" x14ac:dyDescent="0.25">
      <c r="A349" t="s">
        <v>27</v>
      </c>
      <c r="B349">
        <v>3929.58</v>
      </c>
      <c r="C349">
        <v>3867.03</v>
      </c>
      <c r="D349">
        <v>3866.9</v>
      </c>
      <c r="E349">
        <v>3860.75</v>
      </c>
      <c r="F349">
        <v>283.16399999999999</v>
      </c>
      <c r="G349">
        <v>409.75700000000001</v>
      </c>
      <c r="H349">
        <v>139.19</v>
      </c>
      <c r="I349">
        <v>96.849100000000007</v>
      </c>
      <c r="J349">
        <v>145.80000000000001</v>
      </c>
      <c r="K349">
        <v>3148.93</v>
      </c>
      <c r="L349">
        <v>8.3255800000000005E-2</v>
      </c>
      <c r="M349">
        <v>0.931836</v>
      </c>
      <c r="N349">
        <v>0</v>
      </c>
      <c r="O349" t="s">
        <v>28</v>
      </c>
    </row>
    <row r="350" spans="1:15" x14ac:dyDescent="0.25">
      <c r="A350" t="s">
        <v>27</v>
      </c>
      <c r="B350">
        <v>3923.9</v>
      </c>
      <c r="C350">
        <v>3857.57</v>
      </c>
      <c r="D350">
        <v>3857.42</v>
      </c>
      <c r="E350">
        <v>3851.27</v>
      </c>
      <c r="F350">
        <v>283.12700000000001</v>
      </c>
      <c r="G350">
        <v>408.21800000000002</v>
      </c>
      <c r="H350">
        <v>139.012</v>
      </c>
      <c r="I350">
        <v>96.345100000000002</v>
      </c>
      <c r="J350">
        <v>145.155</v>
      </c>
      <c r="K350">
        <v>3140.8</v>
      </c>
      <c r="L350">
        <v>5.5122999999999998E-2</v>
      </c>
      <c r="M350">
        <v>0.95490299999999995</v>
      </c>
      <c r="N350">
        <v>0</v>
      </c>
      <c r="O350" t="s">
        <v>28</v>
      </c>
    </row>
    <row r="351" spans="1:15" x14ac:dyDescent="0.25">
      <c r="A351" t="s">
        <v>27</v>
      </c>
      <c r="B351">
        <v>3906.68</v>
      </c>
      <c r="C351">
        <v>3842.48</v>
      </c>
      <c r="D351">
        <v>3842.34</v>
      </c>
      <c r="E351">
        <v>3836.23</v>
      </c>
      <c r="F351">
        <v>282.33</v>
      </c>
      <c r="G351">
        <v>407.428</v>
      </c>
      <c r="H351">
        <v>138.74799999999999</v>
      </c>
      <c r="I351">
        <v>96.0458</v>
      </c>
      <c r="J351">
        <v>145.01</v>
      </c>
      <c r="K351">
        <v>3127.84</v>
      </c>
      <c r="L351">
        <v>5.4423399999999997E-2</v>
      </c>
      <c r="M351">
        <v>0.93176599999999998</v>
      </c>
      <c r="N351">
        <v>0</v>
      </c>
      <c r="O351" t="s">
        <v>28</v>
      </c>
    </row>
    <row r="352" spans="1:15" x14ac:dyDescent="0.25">
      <c r="A352" t="s">
        <v>27</v>
      </c>
      <c r="B352">
        <v>3927.37</v>
      </c>
      <c r="C352">
        <v>3862.52</v>
      </c>
      <c r="D352">
        <v>3862.4</v>
      </c>
      <c r="E352">
        <v>3856.26</v>
      </c>
      <c r="F352">
        <v>283.56099999999998</v>
      </c>
      <c r="G352">
        <v>408.286</v>
      </c>
      <c r="H352">
        <v>138.702</v>
      </c>
      <c r="I352">
        <v>96.8035</v>
      </c>
      <c r="J352">
        <v>145.05600000000001</v>
      </c>
      <c r="K352">
        <v>3145.69</v>
      </c>
      <c r="L352">
        <v>5.3995099999999997E-2</v>
      </c>
      <c r="M352">
        <v>0.93175300000000005</v>
      </c>
      <c r="N352">
        <v>0</v>
      </c>
      <c r="O352" t="s">
        <v>28</v>
      </c>
    </row>
    <row r="353" spans="1:15" x14ac:dyDescent="0.25">
      <c r="A353" t="s">
        <v>27</v>
      </c>
      <c r="B353">
        <v>3934.67</v>
      </c>
      <c r="C353">
        <v>3867.6</v>
      </c>
      <c r="D353">
        <v>3867.48</v>
      </c>
      <c r="E353">
        <v>3861.27</v>
      </c>
      <c r="F353">
        <v>283.95600000000002</v>
      </c>
      <c r="G353">
        <v>408.67399999999998</v>
      </c>
      <c r="H353">
        <v>139.00299999999999</v>
      </c>
      <c r="I353">
        <v>96.563800000000001</v>
      </c>
      <c r="J353">
        <v>145.245</v>
      </c>
      <c r="K353">
        <v>3149.88</v>
      </c>
      <c r="L353">
        <v>6.0054900000000001E-2</v>
      </c>
      <c r="M353">
        <v>0.93455100000000002</v>
      </c>
      <c r="N353">
        <v>0</v>
      </c>
      <c r="O353" t="s">
        <v>28</v>
      </c>
    </row>
    <row r="354" spans="1:15" x14ac:dyDescent="0.25">
      <c r="A354" t="s">
        <v>27</v>
      </c>
      <c r="B354">
        <v>3931.74</v>
      </c>
      <c r="C354">
        <v>3866.1</v>
      </c>
      <c r="D354">
        <v>3865.97</v>
      </c>
      <c r="E354">
        <v>3859.84</v>
      </c>
      <c r="F354">
        <v>283.05</v>
      </c>
      <c r="G354">
        <v>409.47699999999998</v>
      </c>
      <c r="H354">
        <v>138.762</v>
      </c>
      <c r="I354">
        <v>97.712000000000003</v>
      </c>
      <c r="J354">
        <v>145.24199999999999</v>
      </c>
      <c r="K354">
        <v>3148.55</v>
      </c>
      <c r="L354">
        <v>5.3967099999999997E-2</v>
      </c>
      <c r="M354">
        <v>0.930697</v>
      </c>
      <c r="N354">
        <v>0</v>
      </c>
      <c r="O354" t="s">
        <v>28</v>
      </c>
    </row>
    <row r="355" spans="1:15" x14ac:dyDescent="0.25">
      <c r="A355" t="s">
        <v>27</v>
      </c>
      <c r="B355">
        <v>3928.45</v>
      </c>
      <c r="C355">
        <v>3864.2</v>
      </c>
      <c r="D355">
        <v>3864.05</v>
      </c>
      <c r="E355">
        <v>3857.86</v>
      </c>
      <c r="F355">
        <v>283.41399999999999</v>
      </c>
      <c r="G355">
        <v>408.05900000000003</v>
      </c>
      <c r="H355">
        <v>138.66200000000001</v>
      </c>
      <c r="I355">
        <v>96.761200000000002</v>
      </c>
      <c r="J355">
        <v>144.929</v>
      </c>
      <c r="K355">
        <v>3147.54</v>
      </c>
      <c r="L355">
        <v>7.2380799999999995E-2</v>
      </c>
      <c r="M355">
        <v>0.93183499999999997</v>
      </c>
      <c r="N355">
        <v>0</v>
      </c>
      <c r="O355" t="s">
        <v>28</v>
      </c>
    </row>
    <row r="356" spans="1:15" x14ac:dyDescent="0.25">
      <c r="A356" t="s">
        <v>27</v>
      </c>
      <c r="B356">
        <v>3904.69</v>
      </c>
      <c r="C356">
        <v>3840.3</v>
      </c>
      <c r="D356">
        <v>3840.16</v>
      </c>
      <c r="E356">
        <v>3833.46</v>
      </c>
      <c r="F356">
        <v>281.53100000000001</v>
      </c>
      <c r="G356">
        <v>406.471</v>
      </c>
      <c r="H356">
        <v>137.86199999999999</v>
      </c>
      <c r="I356">
        <v>97.013999999999996</v>
      </c>
      <c r="J356">
        <v>143.91800000000001</v>
      </c>
      <c r="K356">
        <v>3126.72</v>
      </c>
      <c r="L356">
        <v>5.4638399999999997E-2</v>
      </c>
      <c r="M356">
        <v>0.93177699999999997</v>
      </c>
      <c r="N356">
        <v>0</v>
      </c>
      <c r="O356" t="s">
        <v>28</v>
      </c>
    </row>
    <row r="357" spans="1:15" x14ac:dyDescent="0.25">
      <c r="A357" t="s">
        <v>27</v>
      </c>
      <c r="B357">
        <v>3899.97</v>
      </c>
      <c r="C357">
        <v>3835.55</v>
      </c>
      <c r="D357">
        <v>3835.42</v>
      </c>
      <c r="E357">
        <v>3829.34</v>
      </c>
      <c r="F357">
        <v>280.762</v>
      </c>
      <c r="G357">
        <v>405.56700000000001</v>
      </c>
      <c r="H357">
        <v>137.95599999999999</v>
      </c>
      <c r="I357">
        <v>96.263499999999993</v>
      </c>
      <c r="J357">
        <v>143.75200000000001</v>
      </c>
      <c r="K357">
        <v>3124.45</v>
      </c>
      <c r="L357">
        <v>6.5322000000000005E-2</v>
      </c>
      <c r="M357">
        <v>0.95559799999999995</v>
      </c>
      <c r="N357">
        <v>0</v>
      </c>
      <c r="O357" t="s">
        <v>28</v>
      </c>
    </row>
    <row r="358" spans="1:15" x14ac:dyDescent="0.25">
      <c r="A358" t="s">
        <v>27</v>
      </c>
      <c r="B358">
        <v>3994.73</v>
      </c>
      <c r="C358">
        <v>3923.11</v>
      </c>
      <c r="D358">
        <v>3922.96</v>
      </c>
      <c r="E358">
        <v>3916.71</v>
      </c>
      <c r="F358">
        <v>291.95800000000003</v>
      </c>
      <c r="G358">
        <v>415.88299999999998</v>
      </c>
      <c r="H358">
        <v>141.13399999999999</v>
      </c>
      <c r="I358">
        <v>98.260800000000003</v>
      </c>
      <c r="J358">
        <v>148.10400000000001</v>
      </c>
      <c r="K358">
        <v>3189.68</v>
      </c>
      <c r="L358">
        <v>5.8247699999999999E-2</v>
      </c>
      <c r="M358">
        <v>0.931836</v>
      </c>
      <c r="N358">
        <v>0</v>
      </c>
      <c r="O358" t="s">
        <v>28</v>
      </c>
    </row>
    <row r="359" spans="1:15" x14ac:dyDescent="0.25">
      <c r="A359" t="s">
        <v>27</v>
      </c>
      <c r="B359">
        <v>3969.69</v>
      </c>
      <c r="C359">
        <v>3892.73</v>
      </c>
      <c r="D359">
        <v>3892.57</v>
      </c>
      <c r="E359">
        <v>3886.32</v>
      </c>
      <c r="F359">
        <v>286.10000000000002</v>
      </c>
      <c r="G359">
        <v>411.95600000000002</v>
      </c>
      <c r="H359">
        <v>140.245</v>
      </c>
      <c r="I359">
        <v>97.270799999999994</v>
      </c>
      <c r="J359">
        <v>146.44399999999999</v>
      </c>
      <c r="K359">
        <v>3169.2</v>
      </c>
      <c r="L359">
        <v>5.39766E-2</v>
      </c>
      <c r="M359">
        <v>0.93181199999999997</v>
      </c>
      <c r="N359">
        <v>0</v>
      </c>
      <c r="O359" t="s">
        <v>28</v>
      </c>
    </row>
    <row r="360" spans="1:15" x14ac:dyDescent="0.25">
      <c r="A360" t="s">
        <v>27</v>
      </c>
      <c r="B360">
        <v>3904.71</v>
      </c>
      <c r="C360">
        <v>3832</v>
      </c>
      <c r="D360">
        <v>3831.87</v>
      </c>
      <c r="E360">
        <v>3825.84</v>
      </c>
      <c r="F360">
        <v>280.63099999999997</v>
      </c>
      <c r="G360">
        <v>404.66500000000002</v>
      </c>
      <c r="H360">
        <v>137.553</v>
      </c>
      <c r="I360">
        <v>95.995199999999997</v>
      </c>
      <c r="J360">
        <v>143.71</v>
      </c>
      <c r="K360">
        <v>3121.69</v>
      </c>
      <c r="L360">
        <v>5.4954900000000001E-2</v>
      </c>
      <c r="M360">
        <v>0.93175399999999997</v>
      </c>
      <c r="N360">
        <v>0</v>
      </c>
      <c r="O360" t="s">
        <v>28</v>
      </c>
    </row>
    <row r="361" spans="1:15" x14ac:dyDescent="0.25">
      <c r="A361" t="s">
        <v>27</v>
      </c>
      <c r="B361">
        <v>3919.31</v>
      </c>
      <c r="C361">
        <v>3851.89</v>
      </c>
      <c r="D361">
        <v>3851.75</v>
      </c>
      <c r="E361">
        <v>3845.62</v>
      </c>
      <c r="F361">
        <v>282.44900000000001</v>
      </c>
      <c r="G361">
        <v>408.22699999999998</v>
      </c>
      <c r="H361">
        <v>139.07400000000001</v>
      </c>
      <c r="I361">
        <v>96.598500000000001</v>
      </c>
      <c r="J361">
        <v>144.66200000000001</v>
      </c>
      <c r="K361">
        <v>3136.29</v>
      </c>
      <c r="L361">
        <v>5.5200800000000001E-2</v>
      </c>
      <c r="M361">
        <v>0.93140699999999998</v>
      </c>
      <c r="N361">
        <v>0</v>
      </c>
      <c r="O361" t="s">
        <v>28</v>
      </c>
    </row>
    <row r="362" spans="1:15" x14ac:dyDescent="0.25">
      <c r="A362" t="s">
        <v>27</v>
      </c>
      <c r="B362">
        <v>3871.24</v>
      </c>
      <c r="C362">
        <v>3806.12</v>
      </c>
      <c r="D362">
        <v>3805.99</v>
      </c>
      <c r="E362">
        <v>3799.95</v>
      </c>
      <c r="F362">
        <v>278.56299999999999</v>
      </c>
      <c r="G362">
        <v>403.22899999999998</v>
      </c>
      <c r="H362">
        <v>137.553</v>
      </c>
      <c r="I362">
        <v>95.060900000000004</v>
      </c>
      <c r="J362">
        <v>143.21700000000001</v>
      </c>
      <c r="K362">
        <v>3099.65</v>
      </c>
      <c r="L362">
        <v>6.2866099999999994E-2</v>
      </c>
      <c r="M362">
        <v>0.93179900000000004</v>
      </c>
      <c r="N362">
        <v>0</v>
      </c>
      <c r="O362" t="s">
        <v>28</v>
      </c>
    </row>
    <row r="363" spans="1:15" x14ac:dyDescent="0.25">
      <c r="A363" t="s">
        <v>27</v>
      </c>
      <c r="B363">
        <v>3872.41</v>
      </c>
      <c r="C363">
        <v>3810.06</v>
      </c>
      <c r="D363">
        <v>3809.93</v>
      </c>
      <c r="E363">
        <v>3803.84</v>
      </c>
      <c r="F363">
        <v>277.298</v>
      </c>
      <c r="G363">
        <v>402.49700000000001</v>
      </c>
      <c r="H363">
        <v>136.71100000000001</v>
      </c>
      <c r="I363">
        <v>95.127099999999999</v>
      </c>
      <c r="J363">
        <v>143.33000000000001</v>
      </c>
      <c r="K363">
        <v>3105.76</v>
      </c>
      <c r="L363">
        <v>5.8593600000000003E-2</v>
      </c>
      <c r="M363">
        <v>0.93156799999999995</v>
      </c>
      <c r="N363">
        <v>0</v>
      </c>
      <c r="O363" t="s">
        <v>28</v>
      </c>
    </row>
    <row r="364" spans="1:15" x14ac:dyDescent="0.25">
      <c r="A364" t="s">
        <v>27</v>
      </c>
      <c r="B364">
        <v>3880.1</v>
      </c>
      <c r="C364">
        <v>3812.09</v>
      </c>
      <c r="D364">
        <v>3811.95</v>
      </c>
      <c r="E364">
        <v>3805.93</v>
      </c>
      <c r="F364">
        <v>280.11</v>
      </c>
      <c r="G364">
        <v>405.33800000000002</v>
      </c>
      <c r="H364">
        <v>136.88800000000001</v>
      </c>
      <c r="I364">
        <v>97.608500000000006</v>
      </c>
      <c r="J364">
        <v>143.328</v>
      </c>
      <c r="K364">
        <v>3101.91</v>
      </c>
      <c r="L364">
        <v>7.2256200000000007E-2</v>
      </c>
      <c r="M364">
        <v>0.92908900000000005</v>
      </c>
      <c r="N364">
        <v>0</v>
      </c>
      <c r="O364" t="s">
        <v>28</v>
      </c>
    </row>
    <row r="365" spans="1:15" x14ac:dyDescent="0.25">
      <c r="A365" t="s">
        <v>27</v>
      </c>
      <c r="B365">
        <v>3862.2</v>
      </c>
      <c r="C365">
        <v>3798.75</v>
      </c>
      <c r="D365">
        <v>3798.62</v>
      </c>
      <c r="E365">
        <v>3792.63</v>
      </c>
      <c r="F365">
        <v>278.32900000000001</v>
      </c>
      <c r="G365">
        <v>402.33300000000003</v>
      </c>
      <c r="H365">
        <v>136.376</v>
      </c>
      <c r="I365">
        <v>95.035700000000006</v>
      </c>
      <c r="J365">
        <v>143.65</v>
      </c>
      <c r="K365">
        <v>3093.65</v>
      </c>
      <c r="L365">
        <v>7.1948600000000001E-2</v>
      </c>
      <c r="M365">
        <v>0.94124099999999999</v>
      </c>
      <c r="N365">
        <v>0</v>
      </c>
      <c r="O365" t="s">
        <v>28</v>
      </c>
    </row>
    <row r="366" spans="1:15" x14ac:dyDescent="0.25">
      <c r="A366" t="s">
        <v>27</v>
      </c>
      <c r="B366">
        <v>3868.53</v>
      </c>
      <c r="C366">
        <v>3803.64</v>
      </c>
      <c r="D366">
        <v>3803.51</v>
      </c>
      <c r="E366">
        <v>3797.49</v>
      </c>
      <c r="F366">
        <v>279.62900000000002</v>
      </c>
      <c r="G366">
        <v>402.08199999999999</v>
      </c>
      <c r="H366">
        <v>136.33699999999999</v>
      </c>
      <c r="I366">
        <v>94.512799999999999</v>
      </c>
      <c r="J366">
        <v>144.06399999999999</v>
      </c>
      <c r="K366">
        <v>3097.38</v>
      </c>
      <c r="L366">
        <v>5.4296499999999998E-2</v>
      </c>
      <c r="M366">
        <v>0.93178099999999997</v>
      </c>
      <c r="N366">
        <v>0</v>
      </c>
      <c r="O366" t="s">
        <v>28</v>
      </c>
    </row>
    <row r="367" spans="1:15" x14ac:dyDescent="0.25">
      <c r="A367" t="s">
        <v>27</v>
      </c>
      <c r="B367">
        <v>3850.29</v>
      </c>
      <c r="C367">
        <v>3787.19</v>
      </c>
      <c r="D367">
        <v>3787.05</v>
      </c>
      <c r="E367">
        <v>3781.04</v>
      </c>
      <c r="F367">
        <v>276.89999999999998</v>
      </c>
      <c r="G367">
        <v>400.81900000000002</v>
      </c>
      <c r="H367">
        <v>136.292</v>
      </c>
      <c r="I367">
        <v>94.5869</v>
      </c>
      <c r="J367">
        <v>142.85499999999999</v>
      </c>
      <c r="K367">
        <v>3084.97</v>
      </c>
      <c r="L367">
        <v>8.3257499999999998E-2</v>
      </c>
      <c r="M367">
        <v>0.93046300000000004</v>
      </c>
      <c r="N367">
        <v>0</v>
      </c>
      <c r="O367" t="s">
        <v>28</v>
      </c>
    </row>
    <row r="368" spans="1:15" x14ac:dyDescent="0.25">
      <c r="A368" t="s">
        <v>27</v>
      </c>
      <c r="B368">
        <v>3881.91</v>
      </c>
      <c r="C368">
        <v>3815.43</v>
      </c>
      <c r="D368">
        <v>3815.31</v>
      </c>
      <c r="E368">
        <v>3809.19</v>
      </c>
      <c r="F368">
        <v>279.90300000000002</v>
      </c>
      <c r="G368">
        <v>403.60399999999998</v>
      </c>
      <c r="H368">
        <v>137.185</v>
      </c>
      <c r="I368">
        <v>95.217500000000001</v>
      </c>
      <c r="J368">
        <v>143.733</v>
      </c>
      <c r="K368">
        <v>3107.25</v>
      </c>
      <c r="L368">
        <v>5.7834900000000002E-2</v>
      </c>
      <c r="M368">
        <v>0.93166599999999999</v>
      </c>
      <c r="N368">
        <v>0</v>
      </c>
      <c r="O368" t="s">
        <v>28</v>
      </c>
    </row>
    <row r="369" spans="1:15" x14ac:dyDescent="0.25">
      <c r="A369" t="s">
        <v>27</v>
      </c>
      <c r="B369">
        <v>3878.35</v>
      </c>
      <c r="C369">
        <v>3811.96</v>
      </c>
      <c r="D369">
        <v>3811.83</v>
      </c>
      <c r="E369">
        <v>3805.78</v>
      </c>
      <c r="F369">
        <v>277.87599999999998</v>
      </c>
      <c r="G369">
        <v>404.80399999999997</v>
      </c>
      <c r="H369">
        <v>136.488</v>
      </c>
      <c r="I369">
        <v>95.230699999999999</v>
      </c>
      <c r="J369">
        <v>145.57599999999999</v>
      </c>
      <c r="K369">
        <v>3104.66</v>
      </c>
      <c r="L369">
        <v>7.7333100000000002E-2</v>
      </c>
      <c r="M369">
        <v>0.95638599999999996</v>
      </c>
      <c r="N369">
        <v>0</v>
      </c>
      <c r="O369" t="s">
        <v>28</v>
      </c>
    </row>
    <row r="370" spans="1:15" x14ac:dyDescent="0.25">
      <c r="A370" t="s">
        <v>27</v>
      </c>
      <c r="B370">
        <v>3852.39</v>
      </c>
      <c r="C370">
        <v>3785.77</v>
      </c>
      <c r="D370">
        <v>3785.64</v>
      </c>
      <c r="E370">
        <v>3779.64</v>
      </c>
      <c r="F370">
        <v>276.22000000000003</v>
      </c>
      <c r="G370">
        <v>402.41399999999999</v>
      </c>
      <c r="H370">
        <v>136.42400000000001</v>
      </c>
      <c r="I370">
        <v>95.1053</v>
      </c>
      <c r="J370">
        <v>143.005</v>
      </c>
      <c r="K370">
        <v>3082.64</v>
      </c>
      <c r="L370">
        <v>7.4446100000000001E-2</v>
      </c>
      <c r="M370">
        <v>0.931643</v>
      </c>
      <c r="N370">
        <v>0</v>
      </c>
      <c r="O370" t="s">
        <v>28</v>
      </c>
    </row>
    <row r="371" spans="1:15" x14ac:dyDescent="0.25">
      <c r="A371" t="s">
        <v>27</v>
      </c>
      <c r="B371">
        <v>3893.31</v>
      </c>
      <c r="C371">
        <v>3828.99</v>
      </c>
      <c r="D371">
        <v>3828.85</v>
      </c>
      <c r="E371">
        <v>3822.75</v>
      </c>
      <c r="F371">
        <v>283.33199999999999</v>
      </c>
      <c r="G371">
        <v>402.35</v>
      </c>
      <c r="H371">
        <v>136.66499999999999</v>
      </c>
      <c r="I371">
        <v>94.846999999999994</v>
      </c>
      <c r="J371">
        <v>143.501</v>
      </c>
      <c r="K371">
        <v>3118.53</v>
      </c>
      <c r="L371">
        <v>5.6432700000000002E-2</v>
      </c>
      <c r="M371">
        <v>0.93180200000000002</v>
      </c>
      <c r="N371">
        <v>0</v>
      </c>
      <c r="O371" t="s">
        <v>28</v>
      </c>
    </row>
    <row r="372" spans="1:15" x14ac:dyDescent="0.25">
      <c r="A372" t="s">
        <v>27</v>
      </c>
      <c r="B372">
        <v>3862.44</v>
      </c>
      <c r="C372">
        <v>3797.31</v>
      </c>
      <c r="D372">
        <v>3797.16</v>
      </c>
      <c r="E372">
        <v>3791.13</v>
      </c>
      <c r="F372">
        <v>278.47000000000003</v>
      </c>
      <c r="G372">
        <v>402.78100000000001</v>
      </c>
      <c r="H372">
        <v>137.328</v>
      </c>
      <c r="I372">
        <v>94.9238</v>
      </c>
      <c r="J372">
        <v>143.28700000000001</v>
      </c>
      <c r="K372">
        <v>3091.34</v>
      </c>
      <c r="L372">
        <v>3.5088000000000001E-2</v>
      </c>
      <c r="M372">
        <v>0.93175699999999995</v>
      </c>
      <c r="N372">
        <v>0</v>
      </c>
      <c r="O372" t="s">
        <v>28</v>
      </c>
    </row>
    <row r="373" spans="1:15" x14ac:dyDescent="0.25">
      <c r="A373" t="s">
        <v>27</v>
      </c>
      <c r="B373">
        <v>3920.27</v>
      </c>
      <c r="C373">
        <v>3853.2</v>
      </c>
      <c r="D373">
        <v>3853.05</v>
      </c>
      <c r="E373">
        <v>3846.93</v>
      </c>
      <c r="F373">
        <v>283.41500000000002</v>
      </c>
      <c r="G373">
        <v>409.69200000000001</v>
      </c>
      <c r="H373">
        <v>139.18799999999999</v>
      </c>
      <c r="I373">
        <v>96.367500000000007</v>
      </c>
      <c r="J373">
        <v>146.41999999999999</v>
      </c>
      <c r="K373">
        <v>3134.91</v>
      </c>
      <c r="L373">
        <v>5.6813799999999998E-2</v>
      </c>
      <c r="M373">
        <v>0.93183099999999996</v>
      </c>
      <c r="N373">
        <v>0</v>
      </c>
      <c r="O373" t="s">
        <v>28</v>
      </c>
    </row>
    <row r="374" spans="1:15" x14ac:dyDescent="0.25">
      <c r="A374" t="s">
        <v>27</v>
      </c>
      <c r="B374">
        <v>3865.14</v>
      </c>
      <c r="C374">
        <v>3799.26</v>
      </c>
      <c r="D374">
        <v>3799.14</v>
      </c>
      <c r="E374">
        <v>3793.11</v>
      </c>
      <c r="F374">
        <v>276.99299999999999</v>
      </c>
      <c r="G374">
        <v>402.33199999999999</v>
      </c>
      <c r="H374">
        <v>136.36099999999999</v>
      </c>
      <c r="I374">
        <v>95.558300000000003</v>
      </c>
      <c r="J374">
        <v>143.09800000000001</v>
      </c>
      <c r="K374">
        <v>3095.37</v>
      </c>
      <c r="L374">
        <v>6.1207699999999997E-2</v>
      </c>
      <c r="M374">
        <v>0.93037400000000003</v>
      </c>
      <c r="N374">
        <v>0</v>
      </c>
      <c r="O374" t="s">
        <v>28</v>
      </c>
    </row>
    <row r="375" spans="1:15" x14ac:dyDescent="0.25">
      <c r="A375" t="s">
        <v>27</v>
      </c>
      <c r="B375">
        <v>3873.17</v>
      </c>
      <c r="C375">
        <v>3805.47</v>
      </c>
      <c r="D375">
        <v>3805.33</v>
      </c>
      <c r="E375">
        <v>3799.22</v>
      </c>
      <c r="F375">
        <v>278.13200000000001</v>
      </c>
      <c r="G375">
        <v>404.125</v>
      </c>
      <c r="H375">
        <v>137.07300000000001</v>
      </c>
      <c r="I375">
        <v>94.766400000000004</v>
      </c>
      <c r="J375">
        <v>144.369</v>
      </c>
      <c r="K375">
        <v>3098.49</v>
      </c>
      <c r="L375">
        <v>5.66995E-2</v>
      </c>
      <c r="M375">
        <v>0.95542899999999997</v>
      </c>
      <c r="N375">
        <v>0</v>
      </c>
      <c r="O375" t="s">
        <v>28</v>
      </c>
    </row>
    <row r="376" spans="1:15" x14ac:dyDescent="0.25">
      <c r="A376" t="s">
        <v>27</v>
      </c>
      <c r="B376">
        <v>3883.83</v>
      </c>
      <c r="C376">
        <v>3818.75</v>
      </c>
      <c r="D376">
        <v>3818.62</v>
      </c>
      <c r="E376">
        <v>3812.57</v>
      </c>
      <c r="F376">
        <v>281.27699999999999</v>
      </c>
      <c r="G376">
        <v>403.83499999999998</v>
      </c>
      <c r="H376">
        <v>136.94200000000001</v>
      </c>
      <c r="I376">
        <v>95.7179</v>
      </c>
      <c r="J376">
        <v>143.71899999999999</v>
      </c>
      <c r="K376">
        <v>3109.07</v>
      </c>
      <c r="L376">
        <v>6.0667800000000001E-2</v>
      </c>
      <c r="M376">
        <v>0.931836</v>
      </c>
      <c r="N376">
        <v>0</v>
      </c>
      <c r="O376" t="s">
        <v>28</v>
      </c>
    </row>
    <row r="377" spans="1:15" x14ac:dyDescent="0.25">
      <c r="A377" t="s">
        <v>27</v>
      </c>
      <c r="B377">
        <v>3870.65</v>
      </c>
      <c r="C377">
        <v>3803.82</v>
      </c>
      <c r="D377">
        <v>3803.7</v>
      </c>
      <c r="E377">
        <v>3797.72</v>
      </c>
      <c r="F377">
        <v>277.62400000000002</v>
      </c>
      <c r="G377">
        <v>402.89</v>
      </c>
      <c r="H377">
        <v>137.21899999999999</v>
      </c>
      <c r="I377">
        <v>96.738699999999994</v>
      </c>
      <c r="J377">
        <v>141.791</v>
      </c>
      <c r="K377">
        <v>3098.89</v>
      </c>
      <c r="L377">
        <v>5.7588800000000002E-2</v>
      </c>
      <c r="M377">
        <v>0.93176099999999995</v>
      </c>
      <c r="N377">
        <v>0</v>
      </c>
      <c r="O377" t="s">
        <v>28</v>
      </c>
    </row>
    <row r="378" spans="1:15" x14ac:dyDescent="0.25">
      <c r="A378" t="s">
        <v>27</v>
      </c>
      <c r="B378">
        <v>3844.31</v>
      </c>
      <c r="C378">
        <v>3780.91</v>
      </c>
      <c r="D378">
        <v>3780.8</v>
      </c>
      <c r="E378">
        <v>3774.9</v>
      </c>
      <c r="F378">
        <v>277.49299999999999</v>
      </c>
      <c r="G378">
        <v>397.012</v>
      </c>
      <c r="H378">
        <v>136.08099999999999</v>
      </c>
      <c r="I378">
        <v>94.429100000000005</v>
      </c>
      <c r="J378">
        <v>139.03200000000001</v>
      </c>
      <c r="K378">
        <v>3082.32</v>
      </c>
      <c r="L378">
        <v>5.40425E-2</v>
      </c>
      <c r="M378">
        <v>0.93181000000000003</v>
      </c>
      <c r="N378">
        <v>0</v>
      </c>
      <c r="O378" t="s">
        <v>28</v>
      </c>
    </row>
    <row r="379" spans="1:15" x14ac:dyDescent="0.25">
      <c r="A379" t="s">
        <v>27</v>
      </c>
      <c r="B379">
        <v>3847.4</v>
      </c>
      <c r="C379">
        <v>3779.47</v>
      </c>
      <c r="D379">
        <v>3779.34</v>
      </c>
      <c r="E379">
        <v>3773.34</v>
      </c>
      <c r="F379">
        <v>275.98</v>
      </c>
      <c r="G379">
        <v>398.66</v>
      </c>
      <c r="H379">
        <v>135.98500000000001</v>
      </c>
      <c r="I379">
        <v>94.351200000000006</v>
      </c>
      <c r="J379">
        <v>141.13999999999999</v>
      </c>
      <c r="K379">
        <v>3080.5</v>
      </c>
      <c r="L379">
        <v>8.0576800000000004E-2</v>
      </c>
      <c r="M379">
        <v>0.93131799999999998</v>
      </c>
      <c r="N379">
        <v>0</v>
      </c>
      <c r="O379" t="s">
        <v>28</v>
      </c>
    </row>
    <row r="380" spans="1:15" x14ac:dyDescent="0.25">
      <c r="A380" t="s">
        <v>27</v>
      </c>
      <c r="B380">
        <v>3866.4</v>
      </c>
      <c r="C380">
        <v>3801.84</v>
      </c>
      <c r="D380">
        <v>3801.72</v>
      </c>
      <c r="E380">
        <v>3795.71</v>
      </c>
      <c r="F380">
        <v>277.74299999999999</v>
      </c>
      <c r="G380">
        <v>399.86599999999999</v>
      </c>
      <c r="H380">
        <v>136.905</v>
      </c>
      <c r="I380">
        <v>94.199200000000005</v>
      </c>
      <c r="J380">
        <v>141.417</v>
      </c>
      <c r="K380">
        <v>3100.1</v>
      </c>
      <c r="L380">
        <v>5.4607099999999999E-2</v>
      </c>
      <c r="M380">
        <v>0.93182699999999996</v>
      </c>
      <c r="N380">
        <v>0</v>
      </c>
      <c r="O380" t="s">
        <v>28</v>
      </c>
    </row>
    <row r="381" spans="1:15" x14ac:dyDescent="0.25">
      <c r="A381" t="s">
        <v>27</v>
      </c>
      <c r="B381">
        <v>3862.48</v>
      </c>
      <c r="C381">
        <v>3795.65</v>
      </c>
      <c r="D381">
        <v>3795.53</v>
      </c>
      <c r="E381">
        <v>3789.44</v>
      </c>
      <c r="F381">
        <v>277.04899999999998</v>
      </c>
      <c r="G381">
        <v>396.84300000000002</v>
      </c>
      <c r="H381">
        <v>135.90799999999999</v>
      </c>
      <c r="I381">
        <v>94.138199999999998</v>
      </c>
      <c r="J381">
        <v>139.69</v>
      </c>
      <c r="K381">
        <v>3097.4</v>
      </c>
      <c r="L381">
        <v>5.7556400000000001E-2</v>
      </c>
      <c r="M381">
        <v>0.93149599999999999</v>
      </c>
      <c r="N381">
        <v>0</v>
      </c>
      <c r="O381" t="s">
        <v>28</v>
      </c>
    </row>
    <row r="382" spans="1:15" x14ac:dyDescent="0.25">
      <c r="A382" t="s">
        <v>27</v>
      </c>
      <c r="B382">
        <v>3844.25</v>
      </c>
      <c r="C382">
        <v>3776.82</v>
      </c>
      <c r="D382">
        <v>3776.71</v>
      </c>
      <c r="E382">
        <v>3770.79</v>
      </c>
      <c r="F382">
        <v>274.834</v>
      </c>
      <c r="G382">
        <v>395.27499999999998</v>
      </c>
      <c r="H382">
        <v>134.94800000000001</v>
      </c>
      <c r="I382">
        <v>94.403300000000002</v>
      </c>
      <c r="J382">
        <v>138.88399999999999</v>
      </c>
      <c r="K382">
        <v>3082.65</v>
      </c>
      <c r="L382">
        <v>5.8098200000000003E-2</v>
      </c>
      <c r="M382">
        <v>0.93577200000000005</v>
      </c>
      <c r="N382">
        <v>0</v>
      </c>
      <c r="O382" t="s">
        <v>28</v>
      </c>
    </row>
    <row r="383" spans="1:15" x14ac:dyDescent="0.25">
      <c r="A383" t="s">
        <v>27</v>
      </c>
      <c r="B383">
        <v>3840.22</v>
      </c>
      <c r="C383">
        <v>3776.12</v>
      </c>
      <c r="D383">
        <v>3776</v>
      </c>
      <c r="E383">
        <v>3770.07</v>
      </c>
      <c r="F383">
        <v>276.12799999999999</v>
      </c>
      <c r="G383">
        <v>395.82499999999999</v>
      </c>
      <c r="H383">
        <v>135.21299999999999</v>
      </c>
      <c r="I383">
        <v>93.811899999999994</v>
      </c>
      <c r="J383">
        <v>139.68899999999999</v>
      </c>
      <c r="K383">
        <v>3080.1</v>
      </c>
      <c r="L383">
        <v>6.6570599999999994E-2</v>
      </c>
      <c r="M383">
        <v>0.93099399999999999</v>
      </c>
      <c r="N383">
        <v>0</v>
      </c>
      <c r="O383" t="s">
        <v>28</v>
      </c>
    </row>
    <row r="384" spans="1:15" x14ac:dyDescent="0.25">
      <c r="A384" t="s">
        <v>27</v>
      </c>
      <c r="B384">
        <v>3853.63</v>
      </c>
      <c r="C384">
        <v>3786.24</v>
      </c>
      <c r="D384">
        <v>3786.13</v>
      </c>
      <c r="E384">
        <v>3780.19</v>
      </c>
      <c r="F384">
        <v>275.69799999999998</v>
      </c>
      <c r="G384">
        <v>396.95499999999998</v>
      </c>
      <c r="H384">
        <v>136.52500000000001</v>
      </c>
      <c r="I384">
        <v>94.261200000000002</v>
      </c>
      <c r="J384">
        <v>139.11099999999999</v>
      </c>
      <c r="K384">
        <v>3089.43</v>
      </c>
      <c r="L384">
        <v>5.7941399999999997E-2</v>
      </c>
      <c r="M384">
        <v>0.93135100000000004</v>
      </c>
      <c r="N384">
        <v>0</v>
      </c>
      <c r="O384" t="s">
        <v>28</v>
      </c>
    </row>
    <row r="385" spans="1:25" x14ac:dyDescent="0.25">
      <c r="A385" t="s">
        <v>27</v>
      </c>
      <c r="B385">
        <v>3870.27</v>
      </c>
      <c r="C385">
        <v>3803.89</v>
      </c>
      <c r="D385">
        <v>3803.77</v>
      </c>
      <c r="E385">
        <v>3797.81</v>
      </c>
      <c r="F385">
        <v>279.10599999999999</v>
      </c>
      <c r="G385">
        <v>401.75099999999998</v>
      </c>
      <c r="H385">
        <v>137.14699999999999</v>
      </c>
      <c r="I385">
        <v>95.817800000000005</v>
      </c>
      <c r="J385">
        <v>140.97499999999999</v>
      </c>
      <c r="K385">
        <v>3098.25</v>
      </c>
      <c r="L385">
        <v>7.03569E-2</v>
      </c>
      <c r="M385">
        <v>0.93165200000000004</v>
      </c>
      <c r="N385">
        <v>0</v>
      </c>
      <c r="O385" t="s">
        <v>28</v>
      </c>
    </row>
    <row r="386" spans="1:25" x14ac:dyDescent="0.25">
      <c r="A386" t="s">
        <v>27</v>
      </c>
      <c r="B386">
        <v>3847.54</v>
      </c>
      <c r="C386">
        <v>3781.72</v>
      </c>
      <c r="D386">
        <v>3781.61</v>
      </c>
      <c r="E386">
        <v>3775.68</v>
      </c>
      <c r="F386">
        <v>276.63</v>
      </c>
      <c r="G386">
        <v>396.51799999999997</v>
      </c>
      <c r="H386">
        <v>135.41499999999999</v>
      </c>
      <c r="I386">
        <v>94.378600000000006</v>
      </c>
      <c r="J386">
        <v>139.50299999999999</v>
      </c>
      <c r="K386">
        <v>3084.61</v>
      </c>
      <c r="L386">
        <v>5.8635600000000003E-2</v>
      </c>
      <c r="M386">
        <v>0.93050999999999995</v>
      </c>
      <c r="N386">
        <v>0</v>
      </c>
      <c r="O386" t="s">
        <v>28</v>
      </c>
    </row>
    <row r="387" spans="1:25" x14ac:dyDescent="0.25">
      <c r="A387" t="s">
        <v>27</v>
      </c>
      <c r="B387">
        <v>3850.79</v>
      </c>
      <c r="C387">
        <v>3784.64</v>
      </c>
      <c r="D387">
        <v>3784.52</v>
      </c>
      <c r="E387">
        <v>3778.55</v>
      </c>
      <c r="F387">
        <v>276.05900000000003</v>
      </c>
      <c r="G387">
        <v>395.97399999999999</v>
      </c>
      <c r="H387">
        <v>135.17599999999999</v>
      </c>
      <c r="I387">
        <v>94.595399999999998</v>
      </c>
      <c r="J387">
        <v>139.285</v>
      </c>
      <c r="K387">
        <v>3088.41</v>
      </c>
      <c r="L387">
        <v>5.40273E-2</v>
      </c>
      <c r="M387">
        <v>0.931836</v>
      </c>
      <c r="N387">
        <v>0</v>
      </c>
      <c r="O387" t="s">
        <v>28</v>
      </c>
    </row>
    <row r="388" spans="1:25" x14ac:dyDescent="0.25">
      <c r="A388" t="s">
        <v>27</v>
      </c>
      <c r="B388">
        <v>3848.9</v>
      </c>
      <c r="C388">
        <v>3784.31</v>
      </c>
      <c r="D388">
        <v>3784.19</v>
      </c>
      <c r="E388">
        <v>3778.25</v>
      </c>
      <c r="F388">
        <v>277.12599999999998</v>
      </c>
      <c r="G388">
        <v>400.03100000000001</v>
      </c>
      <c r="H388">
        <v>136.55199999999999</v>
      </c>
      <c r="I388">
        <v>94.987099999999998</v>
      </c>
      <c r="J388">
        <v>141.19399999999999</v>
      </c>
      <c r="K388">
        <v>3082.81</v>
      </c>
      <c r="L388">
        <v>5.6934499999999999E-2</v>
      </c>
      <c r="M388">
        <v>0.931751</v>
      </c>
      <c r="N388">
        <v>0</v>
      </c>
      <c r="O388" t="s">
        <v>28</v>
      </c>
    </row>
    <row r="389" spans="1:25" x14ac:dyDescent="0.25">
      <c r="A389" t="s">
        <v>27</v>
      </c>
      <c r="B389">
        <v>3912.76</v>
      </c>
      <c r="C389">
        <v>3850.05</v>
      </c>
      <c r="D389">
        <v>3849.9</v>
      </c>
      <c r="E389">
        <v>3843.85</v>
      </c>
      <c r="F389">
        <v>285.16699999999997</v>
      </c>
      <c r="G389">
        <v>408.935</v>
      </c>
      <c r="H389">
        <v>137.803</v>
      </c>
      <c r="I389">
        <v>96.931299999999993</v>
      </c>
      <c r="J389">
        <v>146.761</v>
      </c>
      <c r="K389">
        <v>3130.87</v>
      </c>
      <c r="L389">
        <v>6.3348500000000002E-2</v>
      </c>
      <c r="M389">
        <v>0.93157599999999996</v>
      </c>
      <c r="N389">
        <v>0</v>
      </c>
      <c r="O389" t="s">
        <v>28</v>
      </c>
    </row>
    <row r="390" spans="1:25" x14ac:dyDescent="0.25">
      <c r="A390" t="s">
        <v>27</v>
      </c>
      <c r="B390">
        <v>3865.99</v>
      </c>
      <c r="C390">
        <v>3797.63</v>
      </c>
      <c r="D390">
        <v>3797.51</v>
      </c>
      <c r="E390">
        <v>3791.61</v>
      </c>
      <c r="F390">
        <v>278.78899999999999</v>
      </c>
      <c r="G390">
        <v>399.87</v>
      </c>
      <c r="H390">
        <v>136.67500000000001</v>
      </c>
      <c r="I390">
        <v>94.6387</v>
      </c>
      <c r="J390">
        <v>141.27799999999999</v>
      </c>
      <c r="K390">
        <v>3094.81</v>
      </c>
      <c r="L390">
        <v>5.5685900000000003E-2</v>
      </c>
      <c r="M390">
        <v>0.93168700000000004</v>
      </c>
      <c r="N390">
        <v>0</v>
      </c>
      <c r="O390" t="s">
        <v>28</v>
      </c>
    </row>
    <row r="391" spans="1:25" x14ac:dyDescent="0.25">
      <c r="A391" t="s">
        <v>27</v>
      </c>
      <c r="B391">
        <v>3858.78</v>
      </c>
      <c r="C391">
        <v>3794.18</v>
      </c>
      <c r="D391">
        <v>3794.06</v>
      </c>
      <c r="E391">
        <v>3788.07</v>
      </c>
      <c r="F391">
        <v>277.12599999999998</v>
      </c>
      <c r="G391">
        <v>398.17700000000002</v>
      </c>
      <c r="H391">
        <v>135.547</v>
      </c>
      <c r="I391">
        <v>94.343299999999999</v>
      </c>
      <c r="J391">
        <v>141.40100000000001</v>
      </c>
      <c r="K391">
        <v>3094.04</v>
      </c>
      <c r="L391">
        <v>8.3271300000000006E-2</v>
      </c>
      <c r="M391">
        <v>0.93027300000000002</v>
      </c>
      <c r="N391">
        <v>0</v>
      </c>
      <c r="O391" t="s">
        <v>28</v>
      </c>
      <c r="R391" t="s">
        <v>50</v>
      </c>
      <c r="U391" t="s">
        <v>49</v>
      </c>
      <c r="X391" t="s">
        <v>47</v>
      </c>
    </row>
    <row r="392" spans="1:25" s="3" customFormat="1" x14ac:dyDescent="0.25">
      <c r="A392" s="3" t="s">
        <v>27</v>
      </c>
      <c r="B392" s="3">
        <v>3861.17</v>
      </c>
      <c r="C392" s="3">
        <v>3796.19</v>
      </c>
      <c r="D392" s="3">
        <v>3796.06</v>
      </c>
      <c r="E392" s="3">
        <v>3790.14</v>
      </c>
      <c r="F392" s="3">
        <v>277.05099999999999</v>
      </c>
      <c r="G392" s="3">
        <v>400.72199999999998</v>
      </c>
      <c r="H392" s="3">
        <v>137.43100000000001</v>
      </c>
      <c r="I392" s="3">
        <v>94.244600000000005</v>
      </c>
      <c r="J392" s="3">
        <v>141.964</v>
      </c>
      <c r="K392" s="3">
        <v>3094.28</v>
      </c>
      <c r="L392" s="3">
        <v>5.4072700000000001E-2</v>
      </c>
      <c r="M392" s="3">
        <v>0.94703599999999999</v>
      </c>
      <c r="N392" s="3">
        <v>0</v>
      </c>
      <c r="O392" s="3" t="s">
        <v>28</v>
      </c>
      <c r="P392"/>
      <c r="Q392"/>
      <c r="R392">
        <f>AVERAGE(B343:B392)</f>
        <v>3890.5060000000003</v>
      </c>
      <c r="S392">
        <f>AVERAGE(C343:C392)</f>
        <v>3824.4209999999998</v>
      </c>
      <c r="T392"/>
      <c r="U392">
        <f>_xlfn.VAR.P(B343:B392)</f>
        <v>1399.0469319999993</v>
      </c>
      <c r="V392">
        <f>_xlfn.VAR.P(C343:C392)</f>
        <v>1330.5533690000025</v>
      </c>
      <c r="W392"/>
      <c r="X392">
        <f>1.96*SQRT(U392)/50</f>
        <v>1.4662303630700324</v>
      </c>
      <c r="Y392">
        <f>1.96*SQRT(V392)/50</f>
        <v>1.4298886421467105</v>
      </c>
    </row>
    <row r="393" spans="1:25" x14ac:dyDescent="0.25">
      <c r="A393" t="s">
        <v>29</v>
      </c>
      <c r="B393">
        <v>194676.37340000001</v>
      </c>
      <c r="C393" t="s">
        <v>24</v>
      </c>
    </row>
    <row r="394" spans="1:25" x14ac:dyDescent="0.25">
      <c r="A394" t="s">
        <v>30</v>
      </c>
      <c r="B394">
        <v>51551.8</v>
      </c>
      <c r="C394">
        <v>46685.8</v>
      </c>
      <c r="D394">
        <v>46608.800000000003</v>
      </c>
      <c r="E394">
        <v>46593.3</v>
      </c>
      <c r="F394">
        <v>882.42700000000002</v>
      </c>
      <c r="G394">
        <v>1128.2</v>
      </c>
      <c r="H394">
        <v>621.54899999999998</v>
      </c>
      <c r="I394">
        <v>5.7906100000000002E-2</v>
      </c>
      <c r="J394">
        <v>0.92999100000000001</v>
      </c>
      <c r="K394">
        <v>0</v>
      </c>
      <c r="L394" t="s">
        <v>28</v>
      </c>
    </row>
    <row r="395" spans="1:25" x14ac:dyDescent="0.25">
      <c r="A395" t="s">
        <v>30</v>
      </c>
      <c r="B395">
        <v>51190.2</v>
      </c>
      <c r="C395">
        <v>46280.7</v>
      </c>
      <c r="D395">
        <v>46197.5</v>
      </c>
      <c r="E395">
        <v>46182.400000000001</v>
      </c>
      <c r="F395">
        <v>858.94600000000003</v>
      </c>
      <c r="G395">
        <v>1108.8800000000001</v>
      </c>
      <c r="H395">
        <v>618.65200000000004</v>
      </c>
      <c r="I395">
        <v>6.12124E-2</v>
      </c>
      <c r="J395">
        <v>0.93182299999999996</v>
      </c>
      <c r="K395">
        <v>0</v>
      </c>
      <c r="L395" t="s">
        <v>28</v>
      </c>
    </row>
    <row r="396" spans="1:25" x14ac:dyDescent="0.25">
      <c r="A396" t="s">
        <v>30</v>
      </c>
      <c r="B396">
        <v>51158</v>
      </c>
      <c r="C396">
        <v>46254</v>
      </c>
      <c r="D396">
        <v>46160.7</v>
      </c>
      <c r="E396">
        <v>46145.4</v>
      </c>
      <c r="F396">
        <v>862.649</v>
      </c>
      <c r="G396">
        <v>1116.01</v>
      </c>
      <c r="H396">
        <v>618.64700000000005</v>
      </c>
      <c r="I396">
        <v>5.6260699999999997E-2</v>
      </c>
      <c r="J396">
        <v>0.93183499999999997</v>
      </c>
      <c r="K396">
        <v>0</v>
      </c>
      <c r="L396" t="s">
        <v>28</v>
      </c>
    </row>
    <row r="397" spans="1:25" x14ac:dyDescent="0.25">
      <c r="A397" t="s">
        <v>30</v>
      </c>
      <c r="B397">
        <v>51071</v>
      </c>
      <c r="C397">
        <v>46170.3</v>
      </c>
      <c r="D397">
        <v>46073.1</v>
      </c>
      <c r="E397">
        <v>46058.2</v>
      </c>
      <c r="F397">
        <v>861.87199999999996</v>
      </c>
      <c r="G397">
        <v>1109.3699999999999</v>
      </c>
      <c r="H397">
        <v>612.72400000000005</v>
      </c>
      <c r="I397">
        <v>5.3912300000000003E-2</v>
      </c>
      <c r="J397">
        <v>0.93180399999999997</v>
      </c>
      <c r="K397">
        <v>0</v>
      </c>
      <c r="L397" t="s">
        <v>28</v>
      </c>
    </row>
    <row r="398" spans="1:25" x14ac:dyDescent="0.25">
      <c r="A398" t="s">
        <v>30</v>
      </c>
      <c r="B398">
        <v>50921</v>
      </c>
      <c r="C398">
        <v>46054.2</v>
      </c>
      <c r="D398">
        <v>45953.2</v>
      </c>
      <c r="E398">
        <v>45938.8</v>
      </c>
      <c r="F398">
        <v>842.96699999999998</v>
      </c>
      <c r="G398">
        <v>1104.77</v>
      </c>
      <c r="H398">
        <v>604.10799999999995</v>
      </c>
      <c r="I398">
        <v>5.4973399999999999E-2</v>
      </c>
      <c r="J398">
        <v>0.94195300000000004</v>
      </c>
      <c r="K398">
        <v>0</v>
      </c>
      <c r="L398" t="s">
        <v>28</v>
      </c>
    </row>
    <row r="399" spans="1:25" x14ac:dyDescent="0.25">
      <c r="A399" t="s">
        <v>30</v>
      </c>
      <c r="B399">
        <v>50848</v>
      </c>
      <c r="C399">
        <v>46037</v>
      </c>
      <c r="D399">
        <v>45922.9</v>
      </c>
      <c r="E399">
        <v>45908.2</v>
      </c>
      <c r="F399">
        <v>845.548</v>
      </c>
      <c r="G399">
        <v>1104.67</v>
      </c>
      <c r="H399">
        <v>605.18700000000001</v>
      </c>
      <c r="I399">
        <v>5.5910799999999997E-2</v>
      </c>
      <c r="J399">
        <v>0.93181400000000003</v>
      </c>
      <c r="K399">
        <v>0</v>
      </c>
      <c r="L399" t="s">
        <v>28</v>
      </c>
    </row>
    <row r="400" spans="1:25" x14ac:dyDescent="0.25">
      <c r="A400" t="s">
        <v>30</v>
      </c>
      <c r="B400">
        <v>51401.2</v>
      </c>
      <c r="C400">
        <v>46567.9</v>
      </c>
      <c r="D400">
        <v>46433.5</v>
      </c>
      <c r="E400">
        <v>46418.1</v>
      </c>
      <c r="F400">
        <v>859.88699999999994</v>
      </c>
      <c r="G400">
        <v>1141.43</v>
      </c>
      <c r="H400">
        <v>619.08699999999999</v>
      </c>
      <c r="I400">
        <v>5.5069199999999999E-2</v>
      </c>
      <c r="J400">
        <v>0.93180700000000005</v>
      </c>
      <c r="K400">
        <v>0</v>
      </c>
      <c r="L400" t="s">
        <v>28</v>
      </c>
    </row>
    <row r="401" spans="1:12" x14ac:dyDescent="0.25">
      <c r="A401" t="s">
        <v>30</v>
      </c>
      <c r="B401">
        <v>51358</v>
      </c>
      <c r="C401">
        <v>46457.599999999999</v>
      </c>
      <c r="D401">
        <v>46324.7</v>
      </c>
      <c r="E401">
        <v>46309.7</v>
      </c>
      <c r="F401">
        <v>853.63900000000001</v>
      </c>
      <c r="G401">
        <v>1140.9100000000001</v>
      </c>
      <c r="H401">
        <v>622.11300000000006</v>
      </c>
      <c r="I401">
        <v>5.5751099999999998E-2</v>
      </c>
      <c r="J401">
        <v>0.94532499999999997</v>
      </c>
      <c r="K401">
        <v>0</v>
      </c>
      <c r="L401" t="s">
        <v>28</v>
      </c>
    </row>
    <row r="402" spans="1:12" x14ac:dyDescent="0.25">
      <c r="A402" t="s">
        <v>30</v>
      </c>
      <c r="B402">
        <v>51085.2</v>
      </c>
      <c r="C402">
        <v>46265.1</v>
      </c>
      <c r="D402">
        <v>46132.7</v>
      </c>
      <c r="E402">
        <v>46118.1</v>
      </c>
      <c r="F402">
        <v>855.48699999999997</v>
      </c>
      <c r="G402">
        <v>1118.6099999999999</v>
      </c>
      <c r="H402">
        <v>609.45399999999995</v>
      </c>
      <c r="I402">
        <v>5.4331299999999999E-2</v>
      </c>
      <c r="J402">
        <v>0.95779499999999995</v>
      </c>
      <c r="K402">
        <v>0</v>
      </c>
      <c r="L402" t="s">
        <v>28</v>
      </c>
    </row>
    <row r="403" spans="1:12" x14ac:dyDescent="0.25">
      <c r="A403" t="s">
        <v>30</v>
      </c>
      <c r="B403">
        <v>50887.199999999997</v>
      </c>
      <c r="C403">
        <v>46105.1</v>
      </c>
      <c r="D403">
        <v>45972.4</v>
      </c>
      <c r="E403">
        <v>45957.599999999999</v>
      </c>
      <c r="F403">
        <v>854.46100000000001</v>
      </c>
      <c r="G403">
        <v>1110.33</v>
      </c>
      <c r="H403">
        <v>607.27800000000002</v>
      </c>
      <c r="I403">
        <v>6.5054100000000004E-2</v>
      </c>
      <c r="J403">
        <v>0.93063300000000004</v>
      </c>
      <c r="K403">
        <v>0</v>
      </c>
      <c r="L403" t="s">
        <v>28</v>
      </c>
    </row>
    <row r="404" spans="1:12" x14ac:dyDescent="0.25">
      <c r="A404" t="s">
        <v>30</v>
      </c>
      <c r="B404">
        <v>51257.1</v>
      </c>
      <c r="C404">
        <v>46415.4</v>
      </c>
      <c r="D404">
        <v>46275.9</v>
      </c>
      <c r="E404">
        <v>46260.800000000003</v>
      </c>
      <c r="F404">
        <v>858.375</v>
      </c>
      <c r="G404">
        <v>1133.92</v>
      </c>
      <c r="H404">
        <v>615.16</v>
      </c>
      <c r="I404">
        <v>5.39122E-2</v>
      </c>
      <c r="J404">
        <v>0.93183499999999997</v>
      </c>
      <c r="K404">
        <v>0</v>
      </c>
      <c r="L404" t="s">
        <v>28</v>
      </c>
    </row>
    <row r="405" spans="1:12" x14ac:dyDescent="0.25">
      <c r="A405" t="s">
        <v>30</v>
      </c>
      <c r="B405">
        <v>51385.599999999999</v>
      </c>
      <c r="C405">
        <v>46464.800000000003</v>
      </c>
      <c r="D405">
        <v>46316.1</v>
      </c>
      <c r="E405">
        <v>46300.6</v>
      </c>
      <c r="F405">
        <v>860.34100000000001</v>
      </c>
      <c r="G405">
        <v>1138.54</v>
      </c>
      <c r="H405">
        <v>617.91499999999996</v>
      </c>
      <c r="I405">
        <v>6.2908599999999995E-2</v>
      </c>
      <c r="J405">
        <v>0.93181800000000004</v>
      </c>
      <c r="K405">
        <v>0</v>
      </c>
      <c r="L405" t="s">
        <v>28</v>
      </c>
    </row>
    <row r="406" spans="1:12" x14ac:dyDescent="0.25">
      <c r="A406" t="s">
        <v>30</v>
      </c>
      <c r="B406">
        <v>51359.7</v>
      </c>
      <c r="C406">
        <v>46483.4</v>
      </c>
      <c r="D406">
        <v>46335.8</v>
      </c>
      <c r="E406">
        <v>46320.3</v>
      </c>
      <c r="F406">
        <v>864.904</v>
      </c>
      <c r="G406">
        <v>1134.93</v>
      </c>
      <c r="H406">
        <v>616.12</v>
      </c>
      <c r="I406">
        <v>5.9421000000000002E-2</v>
      </c>
      <c r="J406">
        <v>0.95096700000000001</v>
      </c>
      <c r="K406">
        <v>0</v>
      </c>
      <c r="L406" t="s">
        <v>28</v>
      </c>
    </row>
    <row r="407" spans="1:12" x14ac:dyDescent="0.25">
      <c r="A407" t="s">
        <v>30</v>
      </c>
      <c r="B407">
        <v>51249.9</v>
      </c>
      <c r="C407">
        <v>46415</v>
      </c>
      <c r="D407">
        <v>46268.800000000003</v>
      </c>
      <c r="E407">
        <v>46253.8</v>
      </c>
      <c r="F407">
        <v>860.30799999999999</v>
      </c>
      <c r="G407">
        <v>1133.55</v>
      </c>
      <c r="H407">
        <v>616.82399999999996</v>
      </c>
      <c r="I407">
        <v>5.70745E-2</v>
      </c>
      <c r="J407">
        <v>0.93183700000000003</v>
      </c>
      <c r="K407">
        <v>0</v>
      </c>
      <c r="L407" t="s">
        <v>28</v>
      </c>
    </row>
    <row r="408" spans="1:12" x14ac:dyDescent="0.25">
      <c r="A408" t="s">
        <v>30</v>
      </c>
      <c r="B408">
        <v>51122.2</v>
      </c>
      <c r="C408">
        <v>46297.599999999999</v>
      </c>
      <c r="D408">
        <v>46159.199999999997</v>
      </c>
      <c r="E408">
        <v>46144.3</v>
      </c>
      <c r="F408">
        <v>855.178</v>
      </c>
      <c r="G408">
        <v>1152.1099999999999</v>
      </c>
      <c r="H408">
        <v>613.40499999999997</v>
      </c>
      <c r="I408">
        <v>5.4318499999999999E-2</v>
      </c>
      <c r="J408">
        <v>0.93182299999999996</v>
      </c>
      <c r="K408">
        <v>0</v>
      </c>
      <c r="L408" t="s">
        <v>28</v>
      </c>
    </row>
    <row r="409" spans="1:12" x14ac:dyDescent="0.25">
      <c r="A409" t="s">
        <v>30</v>
      </c>
      <c r="B409">
        <v>52554</v>
      </c>
      <c r="C409">
        <v>47557.4</v>
      </c>
      <c r="D409">
        <v>47402.1</v>
      </c>
      <c r="E409">
        <v>47386.9</v>
      </c>
      <c r="F409">
        <v>877.04100000000005</v>
      </c>
      <c r="G409">
        <v>1515.73</v>
      </c>
      <c r="H409">
        <v>616.404</v>
      </c>
      <c r="I409">
        <v>8.3259899999999998E-2</v>
      </c>
      <c r="J409">
        <v>0.93183300000000002</v>
      </c>
      <c r="K409">
        <v>0</v>
      </c>
      <c r="L409" t="s">
        <v>28</v>
      </c>
    </row>
    <row r="410" spans="1:12" x14ac:dyDescent="0.25">
      <c r="A410" t="s">
        <v>30</v>
      </c>
      <c r="B410">
        <v>52582.1</v>
      </c>
      <c r="C410">
        <v>47598.9</v>
      </c>
      <c r="D410">
        <v>47439.6</v>
      </c>
      <c r="E410">
        <v>47424.3</v>
      </c>
      <c r="F410">
        <v>865.44899999999996</v>
      </c>
      <c r="G410">
        <v>1472.77</v>
      </c>
      <c r="H410">
        <v>622.21500000000003</v>
      </c>
      <c r="I410">
        <v>5.4969400000000002E-2</v>
      </c>
      <c r="J410">
        <v>0.93168499999999999</v>
      </c>
      <c r="K410">
        <v>0</v>
      </c>
      <c r="L410" t="s">
        <v>28</v>
      </c>
    </row>
    <row r="411" spans="1:12" x14ac:dyDescent="0.25">
      <c r="A411" t="s">
        <v>30</v>
      </c>
      <c r="B411">
        <v>51854.8</v>
      </c>
      <c r="C411">
        <v>46989.3</v>
      </c>
      <c r="D411">
        <v>46839</v>
      </c>
      <c r="E411">
        <v>46823.9</v>
      </c>
      <c r="F411">
        <v>865.89300000000003</v>
      </c>
      <c r="G411">
        <v>1341.32</v>
      </c>
      <c r="H411">
        <v>614.04399999999998</v>
      </c>
      <c r="I411">
        <v>7.5159799999999999E-2</v>
      </c>
      <c r="J411">
        <v>0.93180700000000005</v>
      </c>
      <c r="K411">
        <v>0</v>
      </c>
      <c r="L411" t="s">
        <v>28</v>
      </c>
    </row>
    <row r="412" spans="1:12" x14ac:dyDescent="0.25">
      <c r="A412" t="s">
        <v>30</v>
      </c>
      <c r="B412">
        <v>51559.5</v>
      </c>
      <c r="C412">
        <v>46737.2</v>
      </c>
      <c r="D412">
        <v>46588.7</v>
      </c>
      <c r="E412">
        <v>46573.4</v>
      </c>
      <c r="F412">
        <v>868.71500000000003</v>
      </c>
      <c r="G412">
        <v>1278.8900000000001</v>
      </c>
      <c r="H412">
        <v>604.98800000000006</v>
      </c>
      <c r="I412">
        <v>5.3918599999999997E-2</v>
      </c>
      <c r="J412">
        <v>0.95413400000000004</v>
      </c>
      <c r="K412">
        <v>0</v>
      </c>
      <c r="L412" t="s">
        <v>28</v>
      </c>
    </row>
    <row r="413" spans="1:12" x14ac:dyDescent="0.25">
      <c r="A413" t="s">
        <v>30</v>
      </c>
      <c r="B413">
        <v>51053.2</v>
      </c>
      <c r="C413">
        <v>46166.3</v>
      </c>
      <c r="D413">
        <v>46022.9</v>
      </c>
      <c r="E413">
        <v>46008.1</v>
      </c>
      <c r="F413">
        <v>853.33299999999997</v>
      </c>
      <c r="G413">
        <v>1117.8499999999999</v>
      </c>
      <c r="H413">
        <v>607.92499999999995</v>
      </c>
      <c r="I413">
        <v>8.1840599999999999E-2</v>
      </c>
      <c r="J413">
        <v>0.93182799999999999</v>
      </c>
      <c r="K413">
        <v>0</v>
      </c>
      <c r="L413" t="s">
        <v>28</v>
      </c>
    </row>
    <row r="414" spans="1:12" x14ac:dyDescent="0.25">
      <c r="A414" t="s">
        <v>30</v>
      </c>
      <c r="B414">
        <v>51572.800000000003</v>
      </c>
      <c r="C414">
        <v>46577</v>
      </c>
      <c r="D414">
        <v>46421.2</v>
      </c>
      <c r="E414">
        <v>46405.9</v>
      </c>
      <c r="F414">
        <v>870.846</v>
      </c>
      <c r="G414">
        <v>1149.49</v>
      </c>
      <c r="H414">
        <v>618.74800000000005</v>
      </c>
      <c r="I414">
        <v>5.6992099999999997E-2</v>
      </c>
      <c r="J414">
        <v>0.93172900000000003</v>
      </c>
      <c r="K414">
        <v>0</v>
      </c>
      <c r="L414" t="s">
        <v>28</v>
      </c>
    </row>
    <row r="415" spans="1:12" x14ac:dyDescent="0.25">
      <c r="A415" t="s">
        <v>30</v>
      </c>
      <c r="B415">
        <v>51497</v>
      </c>
      <c r="C415">
        <v>46608.2</v>
      </c>
      <c r="D415">
        <v>46448.3</v>
      </c>
      <c r="E415">
        <v>46433</v>
      </c>
      <c r="F415">
        <v>858.16300000000001</v>
      </c>
      <c r="G415">
        <v>1149.9100000000001</v>
      </c>
      <c r="H415">
        <v>621.851</v>
      </c>
      <c r="I415">
        <v>5.39899E-2</v>
      </c>
      <c r="J415">
        <v>0.93174400000000002</v>
      </c>
      <c r="K415">
        <v>0</v>
      </c>
      <c r="L415" t="s">
        <v>28</v>
      </c>
    </row>
    <row r="416" spans="1:12" x14ac:dyDescent="0.25">
      <c r="A416" t="s">
        <v>30</v>
      </c>
      <c r="B416">
        <v>51128.4</v>
      </c>
      <c r="C416">
        <v>46285.5</v>
      </c>
      <c r="D416">
        <v>46139.6</v>
      </c>
      <c r="E416">
        <v>46124.9</v>
      </c>
      <c r="F416">
        <v>855.52599999999995</v>
      </c>
      <c r="G416">
        <v>1129.03</v>
      </c>
      <c r="H416">
        <v>611.423</v>
      </c>
      <c r="I416">
        <v>8.3255800000000005E-2</v>
      </c>
      <c r="J416">
        <v>0.93177699999999997</v>
      </c>
      <c r="K416">
        <v>0</v>
      </c>
      <c r="L416" t="s">
        <v>28</v>
      </c>
    </row>
    <row r="417" spans="1:12" x14ac:dyDescent="0.25">
      <c r="A417" t="s">
        <v>30</v>
      </c>
      <c r="B417">
        <v>51153.7</v>
      </c>
      <c r="C417">
        <v>46178.1</v>
      </c>
      <c r="D417">
        <v>46033.4</v>
      </c>
      <c r="E417">
        <v>46018.5</v>
      </c>
      <c r="F417">
        <v>863.40899999999999</v>
      </c>
      <c r="G417">
        <v>1119.25</v>
      </c>
      <c r="H417">
        <v>608.83900000000006</v>
      </c>
      <c r="I417">
        <v>5.6571499999999997E-2</v>
      </c>
      <c r="J417">
        <v>0.93181800000000004</v>
      </c>
      <c r="K417">
        <v>0</v>
      </c>
      <c r="L417" t="s">
        <v>28</v>
      </c>
    </row>
    <row r="418" spans="1:12" x14ac:dyDescent="0.25">
      <c r="A418" t="s">
        <v>30</v>
      </c>
      <c r="B418">
        <v>51313.9</v>
      </c>
      <c r="C418">
        <v>46394</v>
      </c>
      <c r="D418">
        <v>46242.3</v>
      </c>
      <c r="E418">
        <v>46227.3</v>
      </c>
      <c r="F418">
        <v>858.44500000000005</v>
      </c>
      <c r="G418">
        <v>1132.51</v>
      </c>
      <c r="H418">
        <v>611.80100000000004</v>
      </c>
      <c r="I418">
        <v>5.3929600000000001E-2</v>
      </c>
      <c r="J418">
        <v>0.93183499999999997</v>
      </c>
      <c r="K418">
        <v>0</v>
      </c>
      <c r="L418" t="s">
        <v>28</v>
      </c>
    </row>
    <row r="419" spans="1:12" x14ac:dyDescent="0.25">
      <c r="A419" t="s">
        <v>30</v>
      </c>
      <c r="B419">
        <v>51561.8</v>
      </c>
      <c r="C419">
        <v>46569.8</v>
      </c>
      <c r="D419">
        <v>46407.5</v>
      </c>
      <c r="E419">
        <v>46392.4</v>
      </c>
      <c r="F419">
        <v>858.21299999999997</v>
      </c>
      <c r="G419">
        <v>1150</v>
      </c>
      <c r="H419">
        <v>623.31399999999996</v>
      </c>
      <c r="I419">
        <v>8.3255800000000005E-2</v>
      </c>
      <c r="J419">
        <v>0.93173899999999998</v>
      </c>
      <c r="K419">
        <v>0</v>
      </c>
      <c r="L419" t="s">
        <v>28</v>
      </c>
    </row>
    <row r="420" spans="1:12" x14ac:dyDescent="0.25">
      <c r="A420" t="s">
        <v>30</v>
      </c>
      <c r="B420">
        <v>51591.1</v>
      </c>
      <c r="C420">
        <v>46599.3</v>
      </c>
      <c r="D420">
        <v>46438.9</v>
      </c>
      <c r="E420">
        <v>46423.8</v>
      </c>
      <c r="F420">
        <v>861.25900000000001</v>
      </c>
      <c r="G420">
        <v>1155.8599999999999</v>
      </c>
      <c r="H420">
        <v>617.43799999999999</v>
      </c>
      <c r="I420">
        <v>5.5753400000000002E-2</v>
      </c>
      <c r="J420">
        <v>0.93175200000000002</v>
      </c>
      <c r="K420">
        <v>0</v>
      </c>
      <c r="L420" t="s">
        <v>28</v>
      </c>
    </row>
    <row r="421" spans="1:12" x14ac:dyDescent="0.25">
      <c r="A421" t="s">
        <v>30</v>
      </c>
      <c r="B421">
        <v>51241.599999999999</v>
      </c>
      <c r="C421">
        <v>46401.2</v>
      </c>
      <c r="D421">
        <v>46246.9</v>
      </c>
      <c r="E421">
        <v>46232</v>
      </c>
      <c r="F421">
        <v>858.21</v>
      </c>
      <c r="G421">
        <v>1142.96</v>
      </c>
      <c r="H421">
        <v>609.00800000000004</v>
      </c>
      <c r="I421">
        <v>5.8084900000000002E-2</v>
      </c>
      <c r="J421">
        <v>0.93179100000000004</v>
      </c>
      <c r="K421">
        <v>0</v>
      </c>
      <c r="L421" t="s">
        <v>28</v>
      </c>
    </row>
    <row r="422" spans="1:12" x14ac:dyDescent="0.25">
      <c r="A422" t="s">
        <v>30</v>
      </c>
      <c r="B422">
        <v>51126.6</v>
      </c>
      <c r="C422">
        <v>46303.9</v>
      </c>
      <c r="D422">
        <v>46153.9</v>
      </c>
      <c r="E422">
        <v>46138.8</v>
      </c>
      <c r="F422">
        <v>859.51300000000003</v>
      </c>
      <c r="G422">
        <v>1126.1300000000001</v>
      </c>
      <c r="H422">
        <v>608.36500000000001</v>
      </c>
      <c r="I422">
        <v>5.3957900000000003E-2</v>
      </c>
      <c r="J422">
        <v>0.93182600000000004</v>
      </c>
      <c r="K422">
        <v>0</v>
      </c>
      <c r="L422" t="s">
        <v>28</v>
      </c>
    </row>
    <row r="423" spans="1:12" x14ac:dyDescent="0.25">
      <c r="A423" t="s">
        <v>30</v>
      </c>
      <c r="B423">
        <v>51340.800000000003</v>
      </c>
      <c r="C423">
        <v>46444.1</v>
      </c>
      <c r="D423">
        <v>46281.2</v>
      </c>
      <c r="E423">
        <v>46266</v>
      </c>
      <c r="F423">
        <v>855.64099999999996</v>
      </c>
      <c r="G423">
        <v>1138.49</v>
      </c>
      <c r="H423">
        <v>616.024</v>
      </c>
      <c r="I423">
        <v>5.4122299999999998E-2</v>
      </c>
      <c r="J423">
        <v>0.93183199999999999</v>
      </c>
      <c r="K423">
        <v>0</v>
      </c>
      <c r="L423" t="s">
        <v>28</v>
      </c>
    </row>
    <row r="424" spans="1:12" x14ac:dyDescent="0.25">
      <c r="A424" t="s">
        <v>30</v>
      </c>
      <c r="B424">
        <v>51725.5</v>
      </c>
      <c r="C424">
        <v>46742.400000000001</v>
      </c>
      <c r="D424">
        <v>46571.199999999997</v>
      </c>
      <c r="E424">
        <v>46555.9</v>
      </c>
      <c r="F424">
        <v>864.81200000000001</v>
      </c>
      <c r="G424">
        <v>1170.3800000000001</v>
      </c>
      <c r="H424">
        <v>619.89599999999996</v>
      </c>
      <c r="I424">
        <v>8.3259600000000003E-2</v>
      </c>
      <c r="J424">
        <v>0.93183199999999999</v>
      </c>
      <c r="K424">
        <v>0</v>
      </c>
      <c r="L424" t="s">
        <v>28</v>
      </c>
    </row>
    <row r="425" spans="1:12" x14ac:dyDescent="0.25">
      <c r="A425" t="s">
        <v>30</v>
      </c>
      <c r="B425">
        <v>51403</v>
      </c>
      <c r="C425">
        <v>46450.3</v>
      </c>
      <c r="D425">
        <v>46290.8</v>
      </c>
      <c r="E425">
        <v>46275.6</v>
      </c>
      <c r="F425">
        <v>853.92200000000003</v>
      </c>
      <c r="G425">
        <v>1139.81</v>
      </c>
      <c r="H425">
        <v>614.995</v>
      </c>
      <c r="I425">
        <v>8.3257399999999995E-2</v>
      </c>
      <c r="J425">
        <v>0.94435000000000002</v>
      </c>
      <c r="K425">
        <v>0</v>
      </c>
      <c r="L425" t="s">
        <v>28</v>
      </c>
    </row>
    <row r="426" spans="1:12" x14ac:dyDescent="0.25">
      <c r="A426" t="s">
        <v>30</v>
      </c>
      <c r="B426">
        <v>51187.5</v>
      </c>
      <c r="C426">
        <v>46319.7</v>
      </c>
      <c r="D426">
        <v>46160.800000000003</v>
      </c>
      <c r="E426">
        <v>46145.7</v>
      </c>
      <c r="F426">
        <v>860.56899999999996</v>
      </c>
      <c r="G426">
        <v>1128.21</v>
      </c>
      <c r="H426">
        <v>611.17999999999995</v>
      </c>
      <c r="I426">
        <v>5.4152899999999997E-2</v>
      </c>
      <c r="J426">
        <v>0.93182900000000002</v>
      </c>
      <c r="K426">
        <v>0</v>
      </c>
      <c r="L426" t="s">
        <v>28</v>
      </c>
    </row>
    <row r="427" spans="1:12" x14ac:dyDescent="0.25">
      <c r="A427" t="s">
        <v>30</v>
      </c>
      <c r="B427">
        <v>51198.3</v>
      </c>
      <c r="C427">
        <v>46258.2</v>
      </c>
      <c r="D427">
        <v>46101.3</v>
      </c>
      <c r="E427">
        <v>46086.400000000001</v>
      </c>
      <c r="F427">
        <v>858.93</v>
      </c>
      <c r="G427">
        <v>1126.3499999999999</v>
      </c>
      <c r="H427">
        <v>607.72299999999996</v>
      </c>
      <c r="I427">
        <v>8.3256700000000003E-2</v>
      </c>
      <c r="J427">
        <v>0.93043100000000001</v>
      </c>
      <c r="K427">
        <v>0</v>
      </c>
      <c r="L427" t="s">
        <v>28</v>
      </c>
    </row>
    <row r="428" spans="1:12" x14ac:dyDescent="0.25">
      <c r="A428" t="s">
        <v>30</v>
      </c>
      <c r="B428">
        <v>51656.7</v>
      </c>
      <c r="C428">
        <v>46599.1</v>
      </c>
      <c r="D428">
        <v>46428.3</v>
      </c>
      <c r="E428">
        <v>46412.9</v>
      </c>
      <c r="F428">
        <v>868.70299999999997</v>
      </c>
      <c r="G428">
        <v>1155.03</v>
      </c>
      <c r="H428">
        <v>619.02700000000004</v>
      </c>
      <c r="I428">
        <v>7.0803199999999997E-2</v>
      </c>
      <c r="J428">
        <v>0.95602299999999996</v>
      </c>
      <c r="K428">
        <v>0</v>
      </c>
      <c r="L428" t="s">
        <v>28</v>
      </c>
    </row>
    <row r="429" spans="1:12" x14ac:dyDescent="0.25">
      <c r="A429" t="s">
        <v>30</v>
      </c>
      <c r="B429">
        <v>51716.7</v>
      </c>
      <c r="C429">
        <v>46812</v>
      </c>
      <c r="D429">
        <v>46640.2</v>
      </c>
      <c r="E429">
        <v>46625</v>
      </c>
      <c r="F429">
        <v>866.61699999999996</v>
      </c>
      <c r="G429">
        <v>1160.56</v>
      </c>
      <c r="H429">
        <v>622.30999999999995</v>
      </c>
      <c r="I429">
        <v>7.7650499999999997E-2</v>
      </c>
      <c r="J429">
        <v>0.93177399999999999</v>
      </c>
      <c r="K429">
        <v>0</v>
      </c>
      <c r="L429" t="s">
        <v>28</v>
      </c>
    </row>
    <row r="430" spans="1:12" x14ac:dyDescent="0.25">
      <c r="A430" t="s">
        <v>30</v>
      </c>
      <c r="B430">
        <v>51304</v>
      </c>
      <c r="C430">
        <v>46401.1</v>
      </c>
      <c r="D430">
        <v>46242.9</v>
      </c>
      <c r="E430">
        <v>46227.9</v>
      </c>
      <c r="F430">
        <v>866.51300000000003</v>
      </c>
      <c r="G430">
        <v>1133.75</v>
      </c>
      <c r="H430">
        <v>611.58699999999999</v>
      </c>
      <c r="I430">
        <v>5.40321E-2</v>
      </c>
      <c r="J430">
        <v>0.93177699999999997</v>
      </c>
      <c r="K430">
        <v>0</v>
      </c>
      <c r="L430" t="s">
        <v>28</v>
      </c>
    </row>
    <row r="431" spans="1:12" x14ac:dyDescent="0.25">
      <c r="A431" t="s">
        <v>30</v>
      </c>
      <c r="B431">
        <v>51243.6</v>
      </c>
      <c r="C431">
        <v>46301.599999999999</v>
      </c>
      <c r="D431">
        <v>46147</v>
      </c>
      <c r="E431">
        <v>46132.1</v>
      </c>
      <c r="F431">
        <v>862.30200000000002</v>
      </c>
      <c r="G431">
        <v>1131.58</v>
      </c>
      <c r="H431">
        <v>609.16800000000001</v>
      </c>
      <c r="I431">
        <v>5.41856E-2</v>
      </c>
      <c r="J431">
        <v>0.95906499999999995</v>
      </c>
      <c r="K431">
        <v>0</v>
      </c>
      <c r="L431" t="s">
        <v>28</v>
      </c>
    </row>
    <row r="432" spans="1:12" x14ac:dyDescent="0.25">
      <c r="A432" t="s">
        <v>30</v>
      </c>
      <c r="B432">
        <v>51818.400000000001</v>
      </c>
      <c r="C432">
        <v>46861.4</v>
      </c>
      <c r="D432">
        <v>46685.599999999999</v>
      </c>
      <c r="E432">
        <v>46670.1</v>
      </c>
      <c r="F432">
        <v>864.45799999999997</v>
      </c>
      <c r="G432">
        <v>1156.96</v>
      </c>
      <c r="H432">
        <v>619.524</v>
      </c>
      <c r="I432">
        <v>5.6975699999999997E-2</v>
      </c>
      <c r="J432">
        <v>0.93175300000000005</v>
      </c>
      <c r="K432">
        <v>0</v>
      </c>
      <c r="L432" t="s">
        <v>28</v>
      </c>
    </row>
    <row r="433" spans="1:25" x14ac:dyDescent="0.25">
      <c r="A433" t="s">
        <v>30</v>
      </c>
      <c r="B433">
        <v>51569.5</v>
      </c>
      <c r="C433">
        <v>46519.7</v>
      </c>
      <c r="D433">
        <v>46350.6</v>
      </c>
      <c r="E433">
        <v>46335.4</v>
      </c>
      <c r="F433">
        <v>863.73900000000003</v>
      </c>
      <c r="G433">
        <v>1148.1300000000001</v>
      </c>
      <c r="H433">
        <v>620.32899999999995</v>
      </c>
      <c r="I433">
        <v>5.5935800000000001E-2</v>
      </c>
      <c r="J433">
        <v>0.94644399999999995</v>
      </c>
      <c r="K433">
        <v>0</v>
      </c>
      <c r="L433" t="s">
        <v>28</v>
      </c>
    </row>
    <row r="434" spans="1:25" x14ac:dyDescent="0.25">
      <c r="A434" t="s">
        <v>30</v>
      </c>
      <c r="B434">
        <v>51437.599999999999</v>
      </c>
      <c r="C434">
        <v>46529</v>
      </c>
      <c r="D434">
        <v>46354.8</v>
      </c>
      <c r="E434">
        <v>46339.199999999997</v>
      </c>
      <c r="F434">
        <v>858.97900000000004</v>
      </c>
      <c r="G434">
        <v>1149.1300000000001</v>
      </c>
      <c r="H434">
        <v>618.85400000000004</v>
      </c>
      <c r="I434">
        <v>5.5163400000000001E-2</v>
      </c>
      <c r="J434">
        <v>0.93149499999999996</v>
      </c>
      <c r="K434">
        <v>0</v>
      </c>
      <c r="L434" t="s">
        <v>28</v>
      </c>
    </row>
    <row r="435" spans="1:25" x14ac:dyDescent="0.25">
      <c r="A435" t="s">
        <v>30</v>
      </c>
      <c r="B435">
        <v>51306.400000000001</v>
      </c>
      <c r="C435">
        <v>46394.5</v>
      </c>
      <c r="D435">
        <v>46234.9</v>
      </c>
      <c r="E435">
        <v>46220.1</v>
      </c>
      <c r="F435">
        <v>863.41200000000003</v>
      </c>
      <c r="G435">
        <v>1134.71</v>
      </c>
      <c r="H435">
        <v>612.173</v>
      </c>
      <c r="I435">
        <v>5.6215000000000001E-2</v>
      </c>
      <c r="J435">
        <v>0.93178399999999995</v>
      </c>
      <c r="K435">
        <v>0</v>
      </c>
      <c r="L435" t="s">
        <v>28</v>
      </c>
    </row>
    <row r="436" spans="1:25" x14ac:dyDescent="0.25">
      <c r="A436" t="s">
        <v>30</v>
      </c>
      <c r="B436">
        <v>51039.1</v>
      </c>
      <c r="C436">
        <v>46191.1</v>
      </c>
      <c r="D436">
        <v>46031.9</v>
      </c>
      <c r="E436">
        <v>46017.2</v>
      </c>
      <c r="F436">
        <v>852.44100000000003</v>
      </c>
      <c r="G436">
        <v>1118.4000000000001</v>
      </c>
      <c r="H436">
        <v>604.18600000000004</v>
      </c>
      <c r="I436">
        <v>5.4218500000000003E-2</v>
      </c>
      <c r="J436">
        <v>0.93179500000000004</v>
      </c>
      <c r="K436">
        <v>0</v>
      </c>
      <c r="L436" t="s">
        <v>28</v>
      </c>
    </row>
    <row r="437" spans="1:25" x14ac:dyDescent="0.25">
      <c r="A437" t="s">
        <v>30</v>
      </c>
      <c r="B437">
        <v>51394.5</v>
      </c>
      <c r="C437">
        <v>46409.4</v>
      </c>
      <c r="D437">
        <v>46240.9</v>
      </c>
      <c r="E437">
        <v>46225.5</v>
      </c>
      <c r="F437">
        <v>861.49900000000002</v>
      </c>
      <c r="G437">
        <v>1148.8399999999999</v>
      </c>
      <c r="H437">
        <v>617.71400000000006</v>
      </c>
      <c r="I437">
        <v>6.5678399999999998E-2</v>
      </c>
      <c r="J437">
        <v>0.93183499999999997</v>
      </c>
      <c r="K437">
        <v>0</v>
      </c>
      <c r="L437" t="s">
        <v>28</v>
      </c>
    </row>
    <row r="438" spans="1:25" x14ac:dyDescent="0.25">
      <c r="A438" t="s">
        <v>30</v>
      </c>
      <c r="B438">
        <v>51633.4</v>
      </c>
      <c r="C438">
        <v>46561.5</v>
      </c>
      <c r="D438">
        <v>46385.9</v>
      </c>
      <c r="E438">
        <v>46370.6</v>
      </c>
      <c r="F438">
        <v>861.18</v>
      </c>
      <c r="G438">
        <v>1159.69</v>
      </c>
      <c r="H438">
        <v>620.37300000000005</v>
      </c>
      <c r="I438">
        <v>5.7608199999999998E-2</v>
      </c>
      <c r="J438">
        <v>0.93078799999999995</v>
      </c>
      <c r="K438">
        <v>0</v>
      </c>
      <c r="L438" t="s">
        <v>28</v>
      </c>
    </row>
    <row r="439" spans="1:25" x14ac:dyDescent="0.25">
      <c r="A439" t="s">
        <v>30</v>
      </c>
      <c r="B439">
        <v>51455.7</v>
      </c>
      <c r="C439">
        <v>46557</v>
      </c>
      <c r="D439">
        <v>46384.3</v>
      </c>
      <c r="E439">
        <v>46369.2</v>
      </c>
      <c r="F439">
        <v>860.48599999999999</v>
      </c>
      <c r="G439">
        <v>1152.31</v>
      </c>
      <c r="H439">
        <v>619.50099999999998</v>
      </c>
      <c r="I439">
        <v>5.8385399999999997E-2</v>
      </c>
      <c r="J439">
        <v>0.93182399999999999</v>
      </c>
      <c r="K439">
        <v>0</v>
      </c>
      <c r="L439" t="s">
        <v>28</v>
      </c>
    </row>
    <row r="440" spans="1:25" x14ac:dyDescent="0.25">
      <c r="A440" t="s">
        <v>30</v>
      </c>
      <c r="B440">
        <v>51174.9</v>
      </c>
      <c r="C440">
        <v>46281.3</v>
      </c>
      <c r="D440">
        <v>46116.6</v>
      </c>
      <c r="E440">
        <v>46101.9</v>
      </c>
      <c r="F440">
        <v>852.447</v>
      </c>
      <c r="G440">
        <v>1131.26</v>
      </c>
      <c r="H440">
        <v>606.60400000000004</v>
      </c>
      <c r="I440">
        <v>5.7467799999999999E-2</v>
      </c>
      <c r="J440">
        <v>0.93179900000000004</v>
      </c>
      <c r="K440">
        <v>0</v>
      </c>
      <c r="L440" t="s">
        <v>28</v>
      </c>
    </row>
    <row r="441" spans="1:25" x14ac:dyDescent="0.25">
      <c r="A441" t="s">
        <v>30</v>
      </c>
      <c r="B441">
        <v>51120.5</v>
      </c>
      <c r="C441">
        <v>46124.1</v>
      </c>
      <c r="D441">
        <v>45962.400000000001</v>
      </c>
      <c r="E441">
        <v>45947.7</v>
      </c>
      <c r="F441">
        <v>851.70899999999995</v>
      </c>
      <c r="G441">
        <v>1121</v>
      </c>
      <c r="H441">
        <v>605.91</v>
      </c>
      <c r="I441">
        <v>5.6158899999999998E-2</v>
      </c>
      <c r="J441">
        <v>0.93181499999999995</v>
      </c>
      <c r="K441">
        <v>0</v>
      </c>
      <c r="L441" t="s">
        <v>28</v>
      </c>
    </row>
    <row r="442" spans="1:25" x14ac:dyDescent="0.25">
      <c r="A442" t="s">
        <v>30</v>
      </c>
      <c r="B442">
        <v>51693.3</v>
      </c>
      <c r="C442">
        <v>46609.3</v>
      </c>
      <c r="D442">
        <v>46432.2</v>
      </c>
      <c r="E442">
        <v>46416.7</v>
      </c>
      <c r="F442">
        <v>864.36500000000001</v>
      </c>
      <c r="G442">
        <v>1151.92</v>
      </c>
      <c r="H442">
        <v>618.06200000000001</v>
      </c>
      <c r="I442">
        <v>5.4894600000000002E-2</v>
      </c>
      <c r="J442">
        <v>0.93183499999999997</v>
      </c>
      <c r="K442">
        <v>0</v>
      </c>
      <c r="L442" t="s">
        <v>28</v>
      </c>
    </row>
    <row r="443" spans="1:25" x14ac:dyDescent="0.25">
      <c r="A443" t="s">
        <v>30</v>
      </c>
      <c r="B443">
        <v>51552</v>
      </c>
      <c r="C443">
        <v>46621.3</v>
      </c>
      <c r="D443">
        <v>46440.1</v>
      </c>
      <c r="E443">
        <v>46425</v>
      </c>
      <c r="F443">
        <v>871.226</v>
      </c>
      <c r="G443">
        <v>1158.06</v>
      </c>
      <c r="H443">
        <v>618.94500000000005</v>
      </c>
      <c r="I443">
        <v>5.73631E-2</v>
      </c>
      <c r="J443">
        <v>0.95657099999999995</v>
      </c>
      <c r="K443">
        <v>0</v>
      </c>
      <c r="L443" t="s">
        <v>28</v>
      </c>
    </row>
    <row r="444" spans="1:25" x14ac:dyDescent="0.25">
      <c r="A444" t="s">
        <v>30</v>
      </c>
      <c r="B444">
        <v>51318.7</v>
      </c>
      <c r="C444">
        <v>46388.1</v>
      </c>
      <c r="D444">
        <v>46212.5</v>
      </c>
      <c r="E444">
        <v>46197.2</v>
      </c>
      <c r="F444">
        <v>861.33900000000006</v>
      </c>
      <c r="G444">
        <v>1140.48</v>
      </c>
      <c r="H444">
        <v>613.92600000000004</v>
      </c>
      <c r="I444">
        <v>6.7938100000000001E-2</v>
      </c>
      <c r="J444">
        <v>0.94470299999999996</v>
      </c>
      <c r="K444">
        <v>0</v>
      </c>
      <c r="L444" t="s">
        <v>28</v>
      </c>
    </row>
    <row r="445" spans="1:25" x14ac:dyDescent="0.25">
      <c r="A445" t="s">
        <v>30</v>
      </c>
      <c r="B445">
        <v>51225</v>
      </c>
      <c r="C445">
        <v>46278.5</v>
      </c>
      <c r="D445">
        <v>46109.5</v>
      </c>
      <c r="E445">
        <v>46094.6</v>
      </c>
      <c r="F445">
        <v>856.30799999999999</v>
      </c>
      <c r="G445">
        <v>1132.81</v>
      </c>
      <c r="H445">
        <v>609.20899999999995</v>
      </c>
      <c r="I445">
        <v>5.5045299999999998E-2</v>
      </c>
      <c r="J445">
        <v>0.946774</v>
      </c>
      <c r="K445">
        <v>0</v>
      </c>
      <c r="L445" t="s">
        <v>28</v>
      </c>
    </row>
    <row r="446" spans="1:25" x14ac:dyDescent="0.25">
      <c r="A446" t="s">
        <v>30</v>
      </c>
      <c r="B446">
        <v>51426.9</v>
      </c>
      <c r="C446">
        <v>46415.199999999997</v>
      </c>
      <c r="D446">
        <v>46236.800000000003</v>
      </c>
      <c r="E446">
        <v>46221.7</v>
      </c>
      <c r="F446">
        <v>856.47199999999998</v>
      </c>
      <c r="G446">
        <v>1136.67</v>
      </c>
      <c r="H446">
        <v>610.34500000000003</v>
      </c>
      <c r="I446">
        <v>8.3258200000000004E-2</v>
      </c>
      <c r="J446">
        <v>0.93165500000000001</v>
      </c>
      <c r="K446">
        <v>0</v>
      </c>
      <c r="L446" t="s">
        <v>28</v>
      </c>
    </row>
    <row r="447" spans="1:25" x14ac:dyDescent="0.25">
      <c r="A447" t="s">
        <v>30</v>
      </c>
      <c r="B447">
        <v>51753.4</v>
      </c>
      <c r="C447">
        <v>46599.5</v>
      </c>
      <c r="D447">
        <v>46412.800000000003</v>
      </c>
      <c r="E447">
        <v>46396.800000000003</v>
      </c>
      <c r="F447">
        <v>856.37300000000005</v>
      </c>
      <c r="G447">
        <v>1159.32</v>
      </c>
      <c r="H447">
        <v>619.83699999999999</v>
      </c>
      <c r="I447">
        <v>5.7022200000000002E-2</v>
      </c>
      <c r="J447">
        <v>0.93178700000000003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51595.4</v>
      </c>
      <c r="C448">
        <v>46589.4</v>
      </c>
      <c r="D448">
        <v>46405.3</v>
      </c>
      <c r="E448">
        <v>46390.1</v>
      </c>
      <c r="F448">
        <v>857.28</v>
      </c>
      <c r="G448">
        <v>1152.71</v>
      </c>
      <c r="H448">
        <v>616.29</v>
      </c>
      <c r="I448">
        <v>5.4092700000000001E-2</v>
      </c>
      <c r="J448">
        <v>0.939114</v>
      </c>
      <c r="K448">
        <v>0</v>
      </c>
      <c r="L448" t="s">
        <v>28</v>
      </c>
      <c r="R448">
        <f>AVERAGE(B399:B448)</f>
        <v>51420.707999999999</v>
      </c>
      <c r="S448">
        <f>AVERAGE(C399:C448)</f>
        <v>46494.676000000007</v>
      </c>
      <c r="U448">
        <f>_xlfn.VAR.P(B399:B448)</f>
        <v>108605.38713600028</v>
      </c>
      <c r="V448">
        <f>_xlfn.VAR.P(C399:C448)</f>
        <v>86584.612224000361</v>
      </c>
      <c r="X448">
        <f>1.96*SQRT(U448)/50</f>
        <v>12.918489930663856</v>
      </c>
      <c r="Y448">
        <f>1.96*SQRT(V448)/50</f>
        <v>11.534703226693262</v>
      </c>
    </row>
    <row r="449" spans="1:12" x14ac:dyDescent="0.25">
      <c r="A449" t="s">
        <v>31</v>
      </c>
      <c r="B449">
        <v>2571201.3461000002</v>
      </c>
      <c r="C449" t="s">
        <v>24</v>
      </c>
    </row>
    <row r="450" spans="1:12" x14ac:dyDescent="0.25">
      <c r="A450" t="s">
        <v>32</v>
      </c>
      <c r="B450">
        <v>3857.39</v>
      </c>
      <c r="C450">
        <v>3778.35</v>
      </c>
      <c r="D450">
        <v>3778.22</v>
      </c>
      <c r="E450">
        <v>3772.36</v>
      </c>
      <c r="F450">
        <v>269.89600000000002</v>
      </c>
      <c r="G450">
        <v>388.58800000000002</v>
      </c>
      <c r="H450">
        <v>134.852</v>
      </c>
      <c r="I450">
        <v>5.6825899999999999E-2</v>
      </c>
      <c r="J450">
        <v>0.94325800000000004</v>
      </c>
      <c r="K450">
        <v>0</v>
      </c>
      <c r="L450" t="s">
        <v>28</v>
      </c>
    </row>
    <row r="451" spans="1:12" x14ac:dyDescent="0.25">
      <c r="A451" t="s">
        <v>32</v>
      </c>
      <c r="B451">
        <v>3835.4</v>
      </c>
      <c r="C451">
        <v>3766.21</v>
      </c>
      <c r="D451">
        <v>3766.09</v>
      </c>
      <c r="E451">
        <v>3760.27</v>
      </c>
      <c r="F451">
        <v>268.04500000000002</v>
      </c>
      <c r="G451">
        <v>387.02100000000002</v>
      </c>
      <c r="H451">
        <v>134.678</v>
      </c>
      <c r="I451">
        <v>5.6068300000000001E-2</v>
      </c>
      <c r="J451">
        <v>0.93157699999999999</v>
      </c>
      <c r="K451">
        <v>0</v>
      </c>
      <c r="L451" t="s">
        <v>28</v>
      </c>
    </row>
    <row r="452" spans="1:12" x14ac:dyDescent="0.25">
      <c r="A452" t="s">
        <v>32</v>
      </c>
      <c r="B452">
        <v>3848.6</v>
      </c>
      <c r="C452">
        <v>3782.11</v>
      </c>
      <c r="D452">
        <v>3781.99</v>
      </c>
      <c r="E452">
        <v>3776.08</v>
      </c>
      <c r="F452">
        <v>268.72800000000001</v>
      </c>
      <c r="G452">
        <v>392.4</v>
      </c>
      <c r="H452">
        <v>136.51599999999999</v>
      </c>
      <c r="I452">
        <v>5.4089100000000001E-2</v>
      </c>
      <c r="J452">
        <v>0.93180600000000002</v>
      </c>
      <c r="K452">
        <v>0</v>
      </c>
      <c r="L452" t="s">
        <v>28</v>
      </c>
    </row>
    <row r="453" spans="1:12" x14ac:dyDescent="0.25">
      <c r="A453" t="s">
        <v>32</v>
      </c>
      <c r="B453">
        <v>3858.84</v>
      </c>
      <c r="C453">
        <v>3796.19</v>
      </c>
      <c r="D453">
        <v>3796.07</v>
      </c>
      <c r="E453">
        <v>3790.2</v>
      </c>
      <c r="F453">
        <v>270.096</v>
      </c>
      <c r="G453">
        <v>388.62599999999998</v>
      </c>
      <c r="H453">
        <v>134.62299999999999</v>
      </c>
      <c r="I453">
        <v>5.4027499999999999E-2</v>
      </c>
      <c r="J453">
        <v>0.931809</v>
      </c>
      <c r="K453">
        <v>0</v>
      </c>
      <c r="L453" t="s">
        <v>28</v>
      </c>
    </row>
    <row r="454" spans="1:12" x14ac:dyDescent="0.25">
      <c r="A454" t="s">
        <v>32</v>
      </c>
      <c r="B454">
        <v>3831.96</v>
      </c>
      <c r="C454">
        <v>3764.84</v>
      </c>
      <c r="D454">
        <v>3764.72</v>
      </c>
      <c r="E454">
        <v>3758.82</v>
      </c>
      <c r="F454">
        <v>267.73399999999998</v>
      </c>
      <c r="G454">
        <v>388.38299999999998</v>
      </c>
      <c r="H454">
        <v>135.666</v>
      </c>
      <c r="I454">
        <v>5.3918000000000001E-2</v>
      </c>
      <c r="J454">
        <v>0.93183499999999997</v>
      </c>
      <c r="K454">
        <v>0</v>
      </c>
      <c r="L454" t="s">
        <v>28</v>
      </c>
    </row>
    <row r="455" spans="1:12" x14ac:dyDescent="0.25">
      <c r="A455" t="s">
        <v>32</v>
      </c>
      <c r="B455">
        <v>3840.54</v>
      </c>
      <c r="C455">
        <v>3772.94</v>
      </c>
      <c r="D455">
        <v>3772.83</v>
      </c>
      <c r="E455">
        <v>3766.92</v>
      </c>
      <c r="F455">
        <v>270.32499999999999</v>
      </c>
      <c r="G455">
        <v>386.87200000000001</v>
      </c>
      <c r="H455">
        <v>135.054</v>
      </c>
      <c r="I455">
        <v>5.6188799999999997E-2</v>
      </c>
      <c r="J455">
        <v>0.95703300000000002</v>
      </c>
      <c r="K455">
        <v>0</v>
      </c>
      <c r="L455" t="s">
        <v>28</v>
      </c>
    </row>
    <row r="456" spans="1:12" x14ac:dyDescent="0.25">
      <c r="A456" t="s">
        <v>32</v>
      </c>
      <c r="B456">
        <v>3827.02</v>
      </c>
      <c r="C456">
        <v>3762.21</v>
      </c>
      <c r="D456">
        <v>3762.09</v>
      </c>
      <c r="E456">
        <v>3756.26</v>
      </c>
      <c r="F456">
        <v>267.78399999999999</v>
      </c>
      <c r="G456">
        <v>388.09300000000002</v>
      </c>
      <c r="H456">
        <v>135.863</v>
      </c>
      <c r="I456">
        <v>5.3928499999999997E-2</v>
      </c>
      <c r="J456">
        <v>0.93180499999999999</v>
      </c>
      <c r="K456">
        <v>0</v>
      </c>
      <c r="L456" t="s">
        <v>28</v>
      </c>
    </row>
    <row r="457" spans="1:12" x14ac:dyDescent="0.25">
      <c r="A457" t="s">
        <v>32</v>
      </c>
      <c r="B457">
        <v>3833.64</v>
      </c>
      <c r="C457">
        <v>3767.86</v>
      </c>
      <c r="D457">
        <v>3767.75</v>
      </c>
      <c r="E457">
        <v>3761.91</v>
      </c>
      <c r="F457">
        <v>268.31599999999997</v>
      </c>
      <c r="G457">
        <v>387.96499999999997</v>
      </c>
      <c r="H457">
        <v>134.35</v>
      </c>
      <c r="I457">
        <v>8.3263199999999996E-2</v>
      </c>
      <c r="J457">
        <v>0.93182500000000001</v>
      </c>
      <c r="K457">
        <v>0</v>
      </c>
      <c r="L457" t="s">
        <v>28</v>
      </c>
    </row>
    <row r="458" spans="1:12" x14ac:dyDescent="0.25">
      <c r="A458" t="s">
        <v>32</v>
      </c>
      <c r="B458">
        <v>3837.52</v>
      </c>
      <c r="C458">
        <v>3774.01</v>
      </c>
      <c r="D458">
        <v>3773.89</v>
      </c>
      <c r="E458">
        <v>3768.01</v>
      </c>
      <c r="F458">
        <v>267.988</v>
      </c>
      <c r="G458">
        <v>388.22</v>
      </c>
      <c r="H458">
        <v>135.233</v>
      </c>
      <c r="I458">
        <v>5.7473099999999999E-2</v>
      </c>
      <c r="J458">
        <v>0.93167999999999995</v>
      </c>
      <c r="K458">
        <v>0</v>
      </c>
      <c r="L458" t="s">
        <v>28</v>
      </c>
    </row>
    <row r="459" spans="1:12" x14ac:dyDescent="0.25">
      <c r="A459" t="s">
        <v>32</v>
      </c>
      <c r="B459">
        <v>3856.04</v>
      </c>
      <c r="C459">
        <v>3789.69</v>
      </c>
      <c r="D459">
        <v>3789.57</v>
      </c>
      <c r="E459">
        <v>3783.11</v>
      </c>
      <c r="F459">
        <v>271.70600000000002</v>
      </c>
      <c r="G459">
        <v>391.27300000000002</v>
      </c>
      <c r="H459">
        <v>135.91999999999999</v>
      </c>
      <c r="I459">
        <v>6.6234600000000005E-2</v>
      </c>
      <c r="J459">
        <v>0.93164499999999995</v>
      </c>
      <c r="K459">
        <v>0</v>
      </c>
      <c r="L459" t="s">
        <v>28</v>
      </c>
    </row>
    <row r="460" spans="1:12" x14ac:dyDescent="0.25">
      <c r="A460" t="s">
        <v>32</v>
      </c>
      <c r="B460">
        <v>3840.56</v>
      </c>
      <c r="C460">
        <v>3773.76</v>
      </c>
      <c r="D460">
        <v>3773.63</v>
      </c>
      <c r="E460">
        <v>3767.75</v>
      </c>
      <c r="F460">
        <v>268.81799999999998</v>
      </c>
      <c r="G460">
        <v>387.94099999999997</v>
      </c>
      <c r="H460">
        <v>135.262</v>
      </c>
      <c r="I460">
        <v>6.6385799999999995E-2</v>
      </c>
      <c r="J460">
        <v>0.93162</v>
      </c>
      <c r="K460">
        <v>0</v>
      </c>
      <c r="L460" t="s">
        <v>28</v>
      </c>
    </row>
    <row r="461" spans="1:12" x14ac:dyDescent="0.25">
      <c r="A461" t="s">
        <v>32</v>
      </c>
      <c r="B461">
        <v>3816.85</v>
      </c>
      <c r="C461">
        <v>3753.32</v>
      </c>
      <c r="D461">
        <v>3753.2</v>
      </c>
      <c r="E461">
        <v>3747.41</v>
      </c>
      <c r="F461">
        <v>268.779</v>
      </c>
      <c r="G461">
        <v>385.00200000000001</v>
      </c>
      <c r="H461">
        <v>133.80099999999999</v>
      </c>
      <c r="I461">
        <v>5.4585399999999999E-2</v>
      </c>
      <c r="J461">
        <v>0.931836</v>
      </c>
      <c r="K461">
        <v>0</v>
      </c>
      <c r="L461" t="s">
        <v>28</v>
      </c>
    </row>
    <row r="462" spans="1:12" x14ac:dyDescent="0.25">
      <c r="A462" t="s">
        <v>32</v>
      </c>
      <c r="B462">
        <v>3881.68</v>
      </c>
      <c r="C462">
        <v>3815.09</v>
      </c>
      <c r="D462">
        <v>3814.97</v>
      </c>
      <c r="E462">
        <v>3809.08</v>
      </c>
      <c r="F462">
        <v>274.964</v>
      </c>
      <c r="G462">
        <v>391.95499999999998</v>
      </c>
      <c r="H462">
        <v>135.65700000000001</v>
      </c>
      <c r="I462">
        <v>6.4363900000000002E-2</v>
      </c>
      <c r="J462">
        <v>0.93178099999999997</v>
      </c>
      <c r="K462">
        <v>0</v>
      </c>
      <c r="L462" t="s">
        <v>28</v>
      </c>
    </row>
    <row r="463" spans="1:12" x14ac:dyDescent="0.25">
      <c r="A463" t="s">
        <v>32</v>
      </c>
      <c r="B463">
        <v>3845.66</v>
      </c>
      <c r="C463">
        <v>3781.16</v>
      </c>
      <c r="D463">
        <v>3781.03</v>
      </c>
      <c r="E463">
        <v>3775.05</v>
      </c>
      <c r="F463">
        <v>269.20299999999997</v>
      </c>
      <c r="G463">
        <v>392.89299999999997</v>
      </c>
      <c r="H463">
        <v>136.494</v>
      </c>
      <c r="I463">
        <v>5.6181399999999999E-2</v>
      </c>
      <c r="J463">
        <v>0.93181800000000004</v>
      </c>
      <c r="K463">
        <v>0</v>
      </c>
      <c r="L463" t="s">
        <v>28</v>
      </c>
    </row>
    <row r="464" spans="1:12" x14ac:dyDescent="0.25">
      <c r="A464" t="s">
        <v>32</v>
      </c>
      <c r="B464">
        <v>3844.29</v>
      </c>
      <c r="C464">
        <v>3781.66</v>
      </c>
      <c r="D464">
        <v>3781.54</v>
      </c>
      <c r="E464">
        <v>3775.72</v>
      </c>
      <c r="F464">
        <v>270.197</v>
      </c>
      <c r="G464">
        <v>387.91300000000001</v>
      </c>
      <c r="H464">
        <v>134.84899999999999</v>
      </c>
      <c r="I464">
        <v>5.8633699999999997E-2</v>
      </c>
      <c r="J464">
        <v>0.92946499999999999</v>
      </c>
      <c r="K464">
        <v>0</v>
      </c>
      <c r="L464" t="s">
        <v>28</v>
      </c>
    </row>
    <row r="465" spans="1:12" x14ac:dyDescent="0.25">
      <c r="A465" t="s">
        <v>32</v>
      </c>
      <c r="B465">
        <v>3853.98</v>
      </c>
      <c r="C465">
        <v>3785.21</v>
      </c>
      <c r="D465">
        <v>3785.09</v>
      </c>
      <c r="E465">
        <v>3779.26</v>
      </c>
      <c r="F465">
        <v>270.92200000000003</v>
      </c>
      <c r="G465">
        <v>389.34399999999999</v>
      </c>
      <c r="H465">
        <v>136.29599999999999</v>
      </c>
      <c r="I465">
        <v>5.3999900000000003E-2</v>
      </c>
      <c r="J465">
        <v>0.93773600000000001</v>
      </c>
      <c r="K465">
        <v>0</v>
      </c>
      <c r="L465" t="s">
        <v>28</v>
      </c>
    </row>
    <row r="466" spans="1:12" x14ac:dyDescent="0.25">
      <c r="A466" t="s">
        <v>32</v>
      </c>
      <c r="B466">
        <v>3829.48</v>
      </c>
      <c r="C466">
        <v>3760.95</v>
      </c>
      <c r="D466">
        <v>3760.84</v>
      </c>
      <c r="E466">
        <v>3755.03</v>
      </c>
      <c r="F466">
        <v>267.15100000000001</v>
      </c>
      <c r="G466">
        <v>383.96899999999999</v>
      </c>
      <c r="H466">
        <v>134.363</v>
      </c>
      <c r="I466">
        <v>8.3265500000000006E-2</v>
      </c>
      <c r="J466">
        <v>0.93172699999999997</v>
      </c>
      <c r="K466">
        <v>0</v>
      </c>
      <c r="L466" t="s">
        <v>28</v>
      </c>
    </row>
    <row r="467" spans="1:12" x14ac:dyDescent="0.25">
      <c r="A467" t="s">
        <v>32</v>
      </c>
      <c r="B467">
        <v>3843.93</v>
      </c>
      <c r="C467">
        <v>3781.13</v>
      </c>
      <c r="D467">
        <v>3781.01</v>
      </c>
      <c r="E467">
        <v>3775.19</v>
      </c>
      <c r="F467">
        <v>268.59699999999998</v>
      </c>
      <c r="G467">
        <v>388.11399999999998</v>
      </c>
      <c r="H467">
        <v>135.26499999999999</v>
      </c>
      <c r="I467">
        <v>8.3256399999999994E-2</v>
      </c>
      <c r="J467">
        <v>0.931836</v>
      </c>
      <c r="K467">
        <v>0</v>
      </c>
      <c r="L467" t="s">
        <v>28</v>
      </c>
    </row>
    <row r="468" spans="1:12" x14ac:dyDescent="0.25">
      <c r="A468" t="s">
        <v>32</v>
      </c>
      <c r="B468">
        <v>3840.75</v>
      </c>
      <c r="C468">
        <v>3773.26</v>
      </c>
      <c r="D468">
        <v>3773.15</v>
      </c>
      <c r="E468">
        <v>3767.3</v>
      </c>
      <c r="F468">
        <v>268.98099999999999</v>
      </c>
      <c r="G468">
        <v>388.16500000000002</v>
      </c>
      <c r="H468">
        <v>135.678</v>
      </c>
      <c r="I468">
        <v>5.4391299999999997E-2</v>
      </c>
      <c r="J468">
        <v>0.93179400000000001</v>
      </c>
      <c r="K468">
        <v>0</v>
      </c>
      <c r="L468" t="s">
        <v>28</v>
      </c>
    </row>
    <row r="469" spans="1:12" x14ac:dyDescent="0.25">
      <c r="A469" t="s">
        <v>32</v>
      </c>
      <c r="B469">
        <v>3832.25</v>
      </c>
      <c r="C469">
        <v>3767.54</v>
      </c>
      <c r="D469">
        <v>3767.42</v>
      </c>
      <c r="E469">
        <v>3761.48</v>
      </c>
      <c r="F469">
        <v>267.99299999999999</v>
      </c>
      <c r="G469">
        <v>388.46499999999997</v>
      </c>
      <c r="H469">
        <v>136.172</v>
      </c>
      <c r="I469">
        <v>5.4948299999999999E-2</v>
      </c>
      <c r="J469">
        <v>0.93178899999999998</v>
      </c>
      <c r="K469">
        <v>0</v>
      </c>
      <c r="L469" t="s">
        <v>28</v>
      </c>
    </row>
    <row r="470" spans="1:12" x14ac:dyDescent="0.25">
      <c r="A470" t="s">
        <v>32</v>
      </c>
      <c r="B470">
        <v>3843.17</v>
      </c>
      <c r="C470">
        <v>3774.87</v>
      </c>
      <c r="D470">
        <v>3774.75</v>
      </c>
      <c r="E470">
        <v>3768.41</v>
      </c>
      <c r="F470">
        <v>269.26</v>
      </c>
      <c r="G470">
        <v>387.11599999999999</v>
      </c>
      <c r="H470">
        <v>135.10900000000001</v>
      </c>
      <c r="I470">
        <v>5.3947200000000001E-2</v>
      </c>
      <c r="J470">
        <v>0.95482500000000003</v>
      </c>
      <c r="K470">
        <v>0</v>
      </c>
      <c r="L470" t="s">
        <v>28</v>
      </c>
    </row>
    <row r="471" spans="1:12" x14ac:dyDescent="0.25">
      <c r="A471" t="s">
        <v>32</v>
      </c>
      <c r="B471">
        <v>3843.12</v>
      </c>
      <c r="C471">
        <v>3774.05</v>
      </c>
      <c r="D471">
        <v>3773.93</v>
      </c>
      <c r="E471">
        <v>3768.07</v>
      </c>
      <c r="F471">
        <v>268.80599999999998</v>
      </c>
      <c r="G471">
        <v>389.10199999999998</v>
      </c>
      <c r="H471">
        <v>135.072</v>
      </c>
      <c r="I471">
        <v>3.4586100000000002E-2</v>
      </c>
      <c r="J471">
        <v>0.93112899999999998</v>
      </c>
      <c r="K471">
        <v>0</v>
      </c>
      <c r="L471" t="s">
        <v>28</v>
      </c>
    </row>
    <row r="472" spans="1:12" x14ac:dyDescent="0.25">
      <c r="A472" t="s">
        <v>32</v>
      </c>
      <c r="B472">
        <v>3829.66</v>
      </c>
      <c r="C472">
        <v>3766.61</v>
      </c>
      <c r="D472">
        <v>3766.5</v>
      </c>
      <c r="E472">
        <v>3760.68</v>
      </c>
      <c r="F472">
        <v>267.51100000000002</v>
      </c>
      <c r="G472">
        <v>385.959</v>
      </c>
      <c r="H472">
        <v>134.39099999999999</v>
      </c>
      <c r="I472">
        <v>5.3922999999999999E-2</v>
      </c>
      <c r="J472">
        <v>0.931782</v>
      </c>
      <c r="K472">
        <v>0</v>
      </c>
      <c r="L472" t="s">
        <v>28</v>
      </c>
    </row>
    <row r="473" spans="1:12" x14ac:dyDescent="0.25">
      <c r="A473" t="s">
        <v>32</v>
      </c>
      <c r="B473">
        <v>3821.16</v>
      </c>
      <c r="C473">
        <v>3755.05</v>
      </c>
      <c r="D473">
        <v>3754.93</v>
      </c>
      <c r="E473">
        <v>3749.13</v>
      </c>
      <c r="F473">
        <v>267.13400000000001</v>
      </c>
      <c r="G473">
        <v>386.16</v>
      </c>
      <c r="H473">
        <v>134.50200000000001</v>
      </c>
      <c r="I473">
        <v>8.3290199999999995E-2</v>
      </c>
      <c r="J473">
        <v>0.93178799999999995</v>
      </c>
      <c r="K473">
        <v>0</v>
      </c>
      <c r="L473" t="s">
        <v>28</v>
      </c>
    </row>
    <row r="474" spans="1:12" x14ac:dyDescent="0.25">
      <c r="A474" t="s">
        <v>32</v>
      </c>
      <c r="B474">
        <v>3837.51</v>
      </c>
      <c r="C474">
        <v>3769.85</v>
      </c>
      <c r="D474">
        <v>3769.72</v>
      </c>
      <c r="E474">
        <v>3763.79</v>
      </c>
      <c r="F474">
        <v>269.97899999999998</v>
      </c>
      <c r="G474">
        <v>391.738</v>
      </c>
      <c r="H474">
        <v>135.363</v>
      </c>
      <c r="I474">
        <v>6.6127400000000003E-2</v>
      </c>
      <c r="J474">
        <v>0.95397100000000001</v>
      </c>
      <c r="K474">
        <v>0</v>
      </c>
      <c r="L474" t="s">
        <v>28</v>
      </c>
    </row>
    <row r="475" spans="1:12" x14ac:dyDescent="0.25">
      <c r="A475" t="s">
        <v>32</v>
      </c>
      <c r="B475">
        <v>3885.09</v>
      </c>
      <c r="C475">
        <v>3818.84</v>
      </c>
      <c r="D475">
        <v>3818.7</v>
      </c>
      <c r="E475">
        <v>3812.75</v>
      </c>
      <c r="F475">
        <v>273.25599999999997</v>
      </c>
      <c r="G475">
        <v>393.82400000000001</v>
      </c>
      <c r="H475">
        <v>136.29400000000001</v>
      </c>
      <c r="I475">
        <v>6.0401900000000001E-2</v>
      </c>
      <c r="J475">
        <v>0.93183199999999999</v>
      </c>
      <c r="K475">
        <v>0</v>
      </c>
      <c r="L475" t="s">
        <v>28</v>
      </c>
    </row>
    <row r="476" spans="1:12" x14ac:dyDescent="0.25">
      <c r="A476" t="s">
        <v>32</v>
      </c>
      <c r="B476">
        <v>3831.3</v>
      </c>
      <c r="C476">
        <v>3765.51</v>
      </c>
      <c r="D476">
        <v>3765.33</v>
      </c>
      <c r="E476">
        <v>3759.46</v>
      </c>
      <c r="F476">
        <v>270.84899999999999</v>
      </c>
      <c r="G476">
        <v>387.61599999999999</v>
      </c>
      <c r="H476">
        <v>134.87899999999999</v>
      </c>
      <c r="I476">
        <v>5.87185E-2</v>
      </c>
      <c r="J476">
        <v>0.931836</v>
      </c>
      <c r="K476">
        <v>0</v>
      </c>
      <c r="L476" t="s">
        <v>28</v>
      </c>
    </row>
    <row r="477" spans="1:12" x14ac:dyDescent="0.25">
      <c r="A477" t="s">
        <v>32</v>
      </c>
      <c r="B477">
        <v>3832.41</v>
      </c>
      <c r="C477">
        <v>3763.57</v>
      </c>
      <c r="D477">
        <v>3763.46</v>
      </c>
      <c r="E477">
        <v>3757.46</v>
      </c>
      <c r="F477">
        <v>266.875</v>
      </c>
      <c r="G477">
        <v>389.43200000000002</v>
      </c>
      <c r="H477">
        <v>135.26</v>
      </c>
      <c r="I477">
        <v>5.39216E-2</v>
      </c>
      <c r="J477">
        <v>0.93168899999999999</v>
      </c>
      <c r="K477">
        <v>0</v>
      </c>
      <c r="L477" t="s">
        <v>28</v>
      </c>
    </row>
    <row r="478" spans="1:12" x14ac:dyDescent="0.25">
      <c r="A478" t="s">
        <v>32</v>
      </c>
      <c r="B478">
        <v>3846.84</v>
      </c>
      <c r="C478">
        <v>3781.3</v>
      </c>
      <c r="D478">
        <v>3781.18</v>
      </c>
      <c r="E478">
        <v>3775.36</v>
      </c>
      <c r="F478">
        <v>271.41500000000002</v>
      </c>
      <c r="G478">
        <v>390.92599999999999</v>
      </c>
      <c r="H478">
        <v>136.422</v>
      </c>
      <c r="I478">
        <v>5.4479300000000001E-2</v>
      </c>
      <c r="J478">
        <v>0.931836</v>
      </c>
      <c r="K478">
        <v>0</v>
      </c>
      <c r="L478" t="s">
        <v>28</v>
      </c>
    </row>
    <row r="479" spans="1:12" x14ac:dyDescent="0.25">
      <c r="A479" t="s">
        <v>32</v>
      </c>
      <c r="B479">
        <v>3843.35</v>
      </c>
      <c r="C479">
        <v>3776.75</v>
      </c>
      <c r="D479">
        <v>3776.63</v>
      </c>
      <c r="E479">
        <v>3770.73</v>
      </c>
      <c r="F479">
        <v>267.92700000000002</v>
      </c>
      <c r="G479">
        <v>389.79899999999998</v>
      </c>
      <c r="H479">
        <v>135.154</v>
      </c>
      <c r="I479">
        <v>7.7780799999999997E-2</v>
      </c>
      <c r="J479">
        <v>0.93183300000000002</v>
      </c>
      <c r="K479">
        <v>0</v>
      </c>
      <c r="L479" t="s">
        <v>28</v>
      </c>
    </row>
    <row r="480" spans="1:12" x14ac:dyDescent="0.25">
      <c r="A480" t="s">
        <v>32</v>
      </c>
      <c r="B480">
        <v>3844.3</v>
      </c>
      <c r="C480">
        <v>3779.41</v>
      </c>
      <c r="D480">
        <v>3779.28</v>
      </c>
      <c r="E480">
        <v>3773.37</v>
      </c>
      <c r="F480">
        <v>270.92</v>
      </c>
      <c r="G480">
        <v>391.01299999999998</v>
      </c>
      <c r="H480">
        <v>135.84</v>
      </c>
      <c r="I480">
        <v>5.4881300000000001E-2</v>
      </c>
      <c r="J480">
        <v>0.95911100000000005</v>
      </c>
      <c r="K480">
        <v>0</v>
      </c>
      <c r="L480" t="s">
        <v>28</v>
      </c>
    </row>
    <row r="481" spans="1:12" x14ac:dyDescent="0.25">
      <c r="A481" t="s">
        <v>32</v>
      </c>
      <c r="B481">
        <v>3833.37</v>
      </c>
      <c r="C481">
        <v>3771.34</v>
      </c>
      <c r="D481">
        <v>3771.21</v>
      </c>
      <c r="E481">
        <v>3765.24</v>
      </c>
      <c r="F481">
        <v>267.23099999999999</v>
      </c>
      <c r="G481">
        <v>388.82799999999997</v>
      </c>
      <c r="H481">
        <v>135.52799999999999</v>
      </c>
      <c r="I481">
        <v>7.9420599999999994E-2</v>
      </c>
      <c r="J481">
        <v>0.931786</v>
      </c>
      <c r="K481">
        <v>0</v>
      </c>
      <c r="L481" t="s">
        <v>28</v>
      </c>
    </row>
    <row r="482" spans="1:12" x14ac:dyDescent="0.25">
      <c r="A482" t="s">
        <v>32</v>
      </c>
      <c r="B482">
        <v>3856.58</v>
      </c>
      <c r="C482">
        <v>3790.48</v>
      </c>
      <c r="D482">
        <v>3790.35</v>
      </c>
      <c r="E482">
        <v>3784.45</v>
      </c>
      <c r="F482">
        <v>270.76400000000001</v>
      </c>
      <c r="G482">
        <v>391.59699999999998</v>
      </c>
      <c r="H482">
        <v>135.91</v>
      </c>
      <c r="I482">
        <v>5.7594100000000002E-2</v>
      </c>
      <c r="J482">
        <v>0.93181599999999998</v>
      </c>
      <c r="K482">
        <v>0</v>
      </c>
      <c r="L482" t="s">
        <v>28</v>
      </c>
    </row>
    <row r="483" spans="1:12" x14ac:dyDescent="0.25">
      <c r="A483" t="s">
        <v>32</v>
      </c>
      <c r="B483">
        <v>3842.42</v>
      </c>
      <c r="C483">
        <v>3778.6</v>
      </c>
      <c r="D483">
        <v>3778.47</v>
      </c>
      <c r="E483">
        <v>3772.55</v>
      </c>
      <c r="F483">
        <v>269.18099999999998</v>
      </c>
      <c r="G483">
        <v>391.584</v>
      </c>
      <c r="H483">
        <v>135.958</v>
      </c>
      <c r="I483">
        <v>5.3932399999999998E-2</v>
      </c>
      <c r="J483">
        <v>0.93160600000000005</v>
      </c>
      <c r="K483">
        <v>0</v>
      </c>
      <c r="L483" t="s">
        <v>28</v>
      </c>
    </row>
    <row r="484" spans="1:12" x14ac:dyDescent="0.25">
      <c r="A484" t="s">
        <v>32</v>
      </c>
      <c r="B484">
        <v>3849.18</v>
      </c>
      <c r="C484">
        <v>3785.94</v>
      </c>
      <c r="D484">
        <v>3785.81</v>
      </c>
      <c r="E484">
        <v>3779.8</v>
      </c>
      <c r="F484">
        <v>270.50099999999998</v>
      </c>
      <c r="G484">
        <v>390.10899999999998</v>
      </c>
      <c r="H484">
        <v>136.31899999999999</v>
      </c>
      <c r="I484">
        <v>8.3255700000000002E-2</v>
      </c>
      <c r="J484">
        <v>0.93138100000000001</v>
      </c>
      <c r="K484">
        <v>0</v>
      </c>
      <c r="L484" t="s">
        <v>28</v>
      </c>
    </row>
    <row r="485" spans="1:12" x14ac:dyDescent="0.25">
      <c r="A485" t="s">
        <v>32</v>
      </c>
      <c r="B485">
        <v>3836.72</v>
      </c>
      <c r="C485">
        <v>3772.46</v>
      </c>
      <c r="D485">
        <v>3772.33</v>
      </c>
      <c r="E485">
        <v>3766.4</v>
      </c>
      <c r="F485">
        <v>268.875</v>
      </c>
      <c r="G485">
        <v>388.435</v>
      </c>
      <c r="H485">
        <v>135.16499999999999</v>
      </c>
      <c r="I485">
        <v>6.6070599999999993E-2</v>
      </c>
      <c r="J485">
        <v>0.95480500000000001</v>
      </c>
      <c r="K485">
        <v>0</v>
      </c>
      <c r="L485" t="s">
        <v>28</v>
      </c>
    </row>
    <row r="486" spans="1:12" x14ac:dyDescent="0.25">
      <c r="A486" t="s">
        <v>32</v>
      </c>
      <c r="B486">
        <v>3846.19</v>
      </c>
      <c r="C486">
        <v>3779.5</v>
      </c>
      <c r="D486">
        <v>3779.37</v>
      </c>
      <c r="E486">
        <v>3773.46</v>
      </c>
      <c r="F486">
        <v>269.05700000000002</v>
      </c>
      <c r="G486">
        <v>391.73099999999999</v>
      </c>
      <c r="H486">
        <v>135.863</v>
      </c>
      <c r="I486">
        <v>5.4044200000000001E-2</v>
      </c>
      <c r="J486">
        <v>0.93178700000000003</v>
      </c>
      <c r="K486">
        <v>0</v>
      </c>
      <c r="L486" t="s">
        <v>28</v>
      </c>
    </row>
    <row r="487" spans="1:12" x14ac:dyDescent="0.25">
      <c r="A487" t="s">
        <v>32</v>
      </c>
      <c r="B487">
        <v>3831.54</v>
      </c>
      <c r="C487">
        <v>3766.91</v>
      </c>
      <c r="D487">
        <v>3766.79</v>
      </c>
      <c r="E487">
        <v>3760.92</v>
      </c>
      <c r="F487">
        <v>267.94499999999999</v>
      </c>
      <c r="G487">
        <v>391.18400000000003</v>
      </c>
      <c r="H487">
        <v>135.23099999999999</v>
      </c>
      <c r="I487">
        <v>5.3936600000000001E-2</v>
      </c>
      <c r="J487">
        <v>0.93183400000000005</v>
      </c>
      <c r="K487">
        <v>0</v>
      </c>
      <c r="L487" t="s">
        <v>28</v>
      </c>
    </row>
    <row r="488" spans="1:12" x14ac:dyDescent="0.25">
      <c r="A488" t="s">
        <v>32</v>
      </c>
      <c r="B488">
        <v>3846.38</v>
      </c>
      <c r="C488">
        <v>3782.3</v>
      </c>
      <c r="D488">
        <v>3782.17</v>
      </c>
      <c r="E488">
        <v>3776.23</v>
      </c>
      <c r="F488">
        <v>270.38799999999998</v>
      </c>
      <c r="G488">
        <v>391.75799999999998</v>
      </c>
      <c r="H488">
        <v>136.28</v>
      </c>
      <c r="I488">
        <v>5.3939099999999997E-2</v>
      </c>
      <c r="J488">
        <v>0.95162500000000005</v>
      </c>
      <c r="K488">
        <v>0</v>
      </c>
      <c r="L488" t="s">
        <v>28</v>
      </c>
    </row>
    <row r="489" spans="1:12" x14ac:dyDescent="0.25">
      <c r="A489" t="s">
        <v>32</v>
      </c>
      <c r="B489">
        <v>3848.83</v>
      </c>
      <c r="C489">
        <v>3784.95</v>
      </c>
      <c r="D489">
        <v>3784.82</v>
      </c>
      <c r="E489">
        <v>3778.86</v>
      </c>
      <c r="F489">
        <v>270.94099999999997</v>
      </c>
      <c r="G489">
        <v>392.34699999999998</v>
      </c>
      <c r="H489">
        <v>135.70699999999999</v>
      </c>
      <c r="I489">
        <v>8.2288899999999998E-2</v>
      </c>
      <c r="J489">
        <v>0.93178799999999995</v>
      </c>
      <c r="K489">
        <v>0</v>
      </c>
      <c r="L489" t="s">
        <v>28</v>
      </c>
    </row>
    <row r="490" spans="1:12" x14ac:dyDescent="0.25">
      <c r="A490" t="s">
        <v>32</v>
      </c>
      <c r="B490">
        <v>3847.59</v>
      </c>
      <c r="C490">
        <v>3778.15</v>
      </c>
      <c r="D490">
        <v>3778.01</v>
      </c>
      <c r="E490">
        <v>3772.08</v>
      </c>
      <c r="F490">
        <v>272.93900000000002</v>
      </c>
      <c r="G490">
        <v>391.68400000000003</v>
      </c>
      <c r="H490">
        <v>135.46299999999999</v>
      </c>
      <c r="I490">
        <v>5.4128900000000001E-2</v>
      </c>
      <c r="J490">
        <v>0.93183499999999997</v>
      </c>
      <c r="K490">
        <v>0</v>
      </c>
      <c r="L490" t="s">
        <v>28</v>
      </c>
    </row>
    <row r="491" spans="1:12" x14ac:dyDescent="0.25">
      <c r="A491" t="s">
        <v>32</v>
      </c>
      <c r="B491">
        <v>3881.19</v>
      </c>
      <c r="C491">
        <v>3816.12</v>
      </c>
      <c r="D491">
        <v>3815.96</v>
      </c>
      <c r="E491">
        <v>3809.82</v>
      </c>
      <c r="F491">
        <v>273.76299999999998</v>
      </c>
      <c r="G491">
        <v>396.452</v>
      </c>
      <c r="H491">
        <v>136.155</v>
      </c>
      <c r="I491">
        <v>5.3910300000000001E-2</v>
      </c>
      <c r="J491">
        <v>0.93155699999999997</v>
      </c>
      <c r="K491">
        <v>0</v>
      </c>
      <c r="L491" t="s">
        <v>28</v>
      </c>
    </row>
    <row r="492" spans="1:12" x14ac:dyDescent="0.25">
      <c r="A492" t="s">
        <v>32</v>
      </c>
      <c r="B492">
        <v>3837.43</v>
      </c>
      <c r="C492">
        <v>3773.13</v>
      </c>
      <c r="D492">
        <v>3773</v>
      </c>
      <c r="E492">
        <v>3767.04</v>
      </c>
      <c r="F492">
        <v>269.82400000000001</v>
      </c>
      <c r="G492">
        <v>390.07799999999997</v>
      </c>
      <c r="H492">
        <v>135.47999999999999</v>
      </c>
      <c r="I492">
        <v>6.2452800000000003E-2</v>
      </c>
      <c r="J492">
        <v>0.93173099999999998</v>
      </c>
      <c r="K492">
        <v>0</v>
      </c>
      <c r="L492" t="s">
        <v>28</v>
      </c>
    </row>
    <row r="493" spans="1:12" x14ac:dyDescent="0.25">
      <c r="A493" t="s">
        <v>32</v>
      </c>
      <c r="B493">
        <v>3842.06</v>
      </c>
      <c r="C493">
        <v>3778.26</v>
      </c>
      <c r="D493">
        <v>3778.12</v>
      </c>
      <c r="E493">
        <v>3772.15</v>
      </c>
      <c r="F493">
        <v>271.38900000000001</v>
      </c>
      <c r="G493">
        <v>391.08300000000003</v>
      </c>
      <c r="H493">
        <v>135.512</v>
      </c>
      <c r="I493">
        <v>6.3737199999999994E-2</v>
      </c>
      <c r="J493">
        <v>0.931809</v>
      </c>
      <c r="K493">
        <v>0</v>
      </c>
      <c r="L493" t="s">
        <v>28</v>
      </c>
    </row>
    <row r="494" spans="1:12" x14ac:dyDescent="0.25">
      <c r="A494" t="s">
        <v>32</v>
      </c>
      <c r="B494">
        <v>3856.21</v>
      </c>
      <c r="C494">
        <v>3793.18</v>
      </c>
      <c r="D494">
        <v>3793.05</v>
      </c>
      <c r="E494">
        <v>3787.14</v>
      </c>
      <c r="F494">
        <v>271.09500000000003</v>
      </c>
      <c r="G494">
        <v>394.40800000000002</v>
      </c>
      <c r="H494">
        <v>136.65199999999999</v>
      </c>
      <c r="I494">
        <v>5.4037099999999998E-2</v>
      </c>
      <c r="J494">
        <v>0.93057400000000001</v>
      </c>
      <c r="K494">
        <v>0</v>
      </c>
      <c r="L494" t="s">
        <v>28</v>
      </c>
    </row>
    <row r="495" spans="1:12" x14ac:dyDescent="0.25">
      <c r="A495" t="s">
        <v>32</v>
      </c>
      <c r="B495">
        <v>3836.86</v>
      </c>
      <c r="C495">
        <v>3771.87</v>
      </c>
      <c r="D495">
        <v>3771.75</v>
      </c>
      <c r="E495">
        <v>3765.87</v>
      </c>
      <c r="F495">
        <v>270.42399999999998</v>
      </c>
      <c r="G495">
        <v>389.41699999999997</v>
      </c>
      <c r="H495">
        <v>135.72999999999999</v>
      </c>
      <c r="I495">
        <v>5.3914200000000002E-2</v>
      </c>
      <c r="J495">
        <v>0.93183400000000005</v>
      </c>
      <c r="K495">
        <v>0</v>
      </c>
      <c r="L495" t="s">
        <v>28</v>
      </c>
    </row>
    <row r="496" spans="1:12" x14ac:dyDescent="0.25">
      <c r="A496" t="s">
        <v>32</v>
      </c>
      <c r="B496">
        <v>3876.4</v>
      </c>
      <c r="C496">
        <v>3813.94</v>
      </c>
      <c r="D496">
        <v>3813.81</v>
      </c>
      <c r="E496">
        <v>3807.89</v>
      </c>
      <c r="F496">
        <v>274.58199999999999</v>
      </c>
      <c r="G496">
        <v>392.666</v>
      </c>
      <c r="H496">
        <v>136.029</v>
      </c>
      <c r="I496">
        <v>8.3258700000000005E-2</v>
      </c>
      <c r="J496">
        <v>0.93179400000000001</v>
      </c>
      <c r="K496">
        <v>0</v>
      </c>
      <c r="L496" t="s">
        <v>28</v>
      </c>
    </row>
    <row r="497" spans="1:25" x14ac:dyDescent="0.25">
      <c r="A497" t="s">
        <v>32</v>
      </c>
      <c r="B497">
        <v>3842.7</v>
      </c>
      <c r="C497">
        <v>3779.89</v>
      </c>
      <c r="D497">
        <v>3779.77</v>
      </c>
      <c r="E497">
        <v>3773.84</v>
      </c>
      <c r="F497">
        <v>269.56799999999998</v>
      </c>
      <c r="G497">
        <v>391.97899999999998</v>
      </c>
      <c r="H497">
        <v>135.125</v>
      </c>
      <c r="I497">
        <v>6.0087000000000002E-2</v>
      </c>
      <c r="J497">
        <v>0.931006</v>
      </c>
      <c r="K497">
        <v>0</v>
      </c>
      <c r="L497" t="s">
        <v>28</v>
      </c>
    </row>
    <row r="498" spans="1:25" x14ac:dyDescent="0.25">
      <c r="A498" t="s">
        <v>32</v>
      </c>
      <c r="B498">
        <v>3841.18</v>
      </c>
      <c r="C498">
        <v>3775.61</v>
      </c>
      <c r="D498">
        <v>3775.49</v>
      </c>
      <c r="E498">
        <v>3769.5</v>
      </c>
      <c r="F498">
        <v>270.73899999999998</v>
      </c>
      <c r="G498">
        <v>392.01400000000001</v>
      </c>
      <c r="H498">
        <v>135.601</v>
      </c>
      <c r="I498">
        <v>7.7914999999999998E-2</v>
      </c>
      <c r="J498">
        <v>0.93183400000000005</v>
      </c>
      <c r="K498">
        <v>0</v>
      </c>
      <c r="L498" t="s">
        <v>28</v>
      </c>
    </row>
    <row r="499" spans="1:25" x14ac:dyDescent="0.25">
      <c r="A499" t="s">
        <v>32</v>
      </c>
      <c r="B499">
        <v>3835.17</v>
      </c>
      <c r="C499">
        <v>3772.33</v>
      </c>
      <c r="D499">
        <v>3772.2</v>
      </c>
      <c r="E499">
        <v>3766.3</v>
      </c>
      <c r="F499">
        <v>269.06900000000002</v>
      </c>
      <c r="G499">
        <v>389.19200000000001</v>
      </c>
      <c r="H499">
        <v>135.40700000000001</v>
      </c>
      <c r="I499">
        <v>6.6542500000000004E-2</v>
      </c>
      <c r="J499">
        <v>0.93813000000000002</v>
      </c>
      <c r="K499">
        <v>0</v>
      </c>
      <c r="L499" t="s">
        <v>28</v>
      </c>
    </row>
    <row r="500" spans="1:25" x14ac:dyDescent="0.25">
      <c r="A500" t="s">
        <v>32</v>
      </c>
      <c r="B500">
        <v>3836.4</v>
      </c>
      <c r="C500">
        <v>3768.44</v>
      </c>
      <c r="D500">
        <v>3768.31</v>
      </c>
      <c r="E500">
        <v>3762.28</v>
      </c>
      <c r="F500">
        <v>268.89600000000002</v>
      </c>
      <c r="G500">
        <v>389.13900000000001</v>
      </c>
      <c r="H500">
        <v>135.09899999999999</v>
      </c>
      <c r="I500">
        <v>6.0115000000000002E-2</v>
      </c>
      <c r="J500">
        <v>0.93178799999999995</v>
      </c>
      <c r="K500">
        <v>0</v>
      </c>
      <c r="L500" t="s">
        <v>28</v>
      </c>
    </row>
    <row r="501" spans="1:25" x14ac:dyDescent="0.25">
      <c r="A501" t="s">
        <v>32</v>
      </c>
      <c r="B501">
        <v>3833.92</v>
      </c>
      <c r="C501">
        <v>3767.56</v>
      </c>
      <c r="D501">
        <v>3767.41</v>
      </c>
      <c r="E501">
        <v>3761.55</v>
      </c>
      <c r="F501">
        <v>269.589</v>
      </c>
      <c r="G501">
        <v>388.52699999999999</v>
      </c>
      <c r="H501">
        <v>135.101</v>
      </c>
      <c r="I501">
        <v>5.65335E-2</v>
      </c>
      <c r="J501">
        <v>0.93157299999999998</v>
      </c>
      <c r="K501">
        <v>0</v>
      </c>
      <c r="L501" t="s">
        <v>28</v>
      </c>
    </row>
    <row r="502" spans="1:25" x14ac:dyDescent="0.25">
      <c r="A502" t="s">
        <v>32</v>
      </c>
      <c r="B502">
        <v>3838.1</v>
      </c>
      <c r="C502">
        <v>3776.37</v>
      </c>
      <c r="D502">
        <v>3776.24</v>
      </c>
      <c r="E502">
        <v>3770.31</v>
      </c>
      <c r="F502">
        <v>269.40100000000001</v>
      </c>
      <c r="G502">
        <v>393.125</v>
      </c>
      <c r="H502">
        <v>135.346</v>
      </c>
      <c r="I502">
        <v>5.7742399999999999E-2</v>
      </c>
      <c r="J502">
        <v>0.93182900000000002</v>
      </c>
      <c r="K502">
        <v>0</v>
      </c>
      <c r="L502" t="s">
        <v>28</v>
      </c>
    </row>
    <row r="503" spans="1:25" x14ac:dyDescent="0.25">
      <c r="A503" t="s">
        <v>32</v>
      </c>
      <c r="B503">
        <v>3843.46</v>
      </c>
      <c r="C503">
        <v>3779.12</v>
      </c>
      <c r="D503">
        <v>3778.99</v>
      </c>
      <c r="E503">
        <v>3772.93</v>
      </c>
      <c r="F503">
        <v>271.47399999999999</v>
      </c>
      <c r="G503">
        <v>391.887</v>
      </c>
      <c r="H503">
        <v>135.86799999999999</v>
      </c>
      <c r="I503">
        <v>8.3256499999999997E-2</v>
      </c>
      <c r="J503">
        <v>0.93086500000000005</v>
      </c>
      <c r="K503">
        <v>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3852.04</v>
      </c>
      <c r="C504">
        <v>3789.61</v>
      </c>
      <c r="D504">
        <v>3789.47</v>
      </c>
      <c r="E504">
        <v>3783.57</v>
      </c>
      <c r="F504">
        <v>271.28300000000002</v>
      </c>
      <c r="G504">
        <v>392.52600000000001</v>
      </c>
      <c r="H504">
        <v>136.24799999999999</v>
      </c>
      <c r="I504">
        <v>6.8116899999999994E-2</v>
      </c>
      <c r="J504">
        <v>0.93142999999999998</v>
      </c>
      <c r="K504">
        <v>0</v>
      </c>
      <c r="L504" t="s">
        <v>28</v>
      </c>
      <c r="R504">
        <f>AVERAGE(B455:B504)</f>
        <v>3843.4803999999999</v>
      </c>
      <c r="S504">
        <f>AVERAGE(C455:C504)</f>
        <v>3778.2331999999997</v>
      </c>
      <c r="U504">
        <f>_xlfn.VAR.P(B455:B504)</f>
        <v>191.14521984000049</v>
      </c>
      <c r="V504">
        <f>_xlfn.VAR.P(C455:C504)</f>
        <v>194.72627775999979</v>
      </c>
      <c r="X504">
        <f>1.96*SQRT(U504)/50</f>
        <v>0.54196069102374789</v>
      </c>
      <c r="Y504">
        <f>1.96*SQRT(V504)/50</f>
        <v>0.54701388232578341</v>
      </c>
    </row>
    <row r="505" spans="1:25" x14ac:dyDescent="0.25">
      <c r="A505" t="s">
        <v>32</v>
      </c>
      <c r="B505">
        <v>192302.0288</v>
      </c>
      <c r="C505" t="s">
        <v>24</v>
      </c>
    </row>
    <row r="506" spans="1:25" x14ac:dyDescent="0.25">
      <c r="A506" t="s">
        <v>104</v>
      </c>
      <c r="B506">
        <v>3883.53</v>
      </c>
      <c r="C506">
        <v>3819.51</v>
      </c>
      <c r="D506">
        <v>3819.38</v>
      </c>
      <c r="E506">
        <v>3809.7</v>
      </c>
      <c r="F506">
        <v>264.89100000000002</v>
      </c>
      <c r="G506">
        <v>418.541</v>
      </c>
      <c r="H506">
        <v>135.96</v>
      </c>
      <c r="I506">
        <v>107.527</v>
      </c>
      <c r="J506">
        <v>147.30699999999999</v>
      </c>
      <c r="K506">
        <v>3107.85</v>
      </c>
      <c r="L506">
        <v>5.4795499999999997E-2</v>
      </c>
      <c r="M506">
        <v>0.93183300000000002</v>
      </c>
      <c r="N506">
        <v>0</v>
      </c>
      <c r="O506" t="s">
        <v>28</v>
      </c>
    </row>
    <row r="507" spans="1:25" x14ac:dyDescent="0.25">
      <c r="A507" t="s">
        <v>104</v>
      </c>
      <c r="B507">
        <v>3950.18</v>
      </c>
      <c r="C507">
        <v>3884.92</v>
      </c>
      <c r="D507">
        <v>3884.77</v>
      </c>
      <c r="E507">
        <v>3875.91</v>
      </c>
      <c r="F507">
        <v>268.137</v>
      </c>
      <c r="G507">
        <v>427.96</v>
      </c>
      <c r="H507">
        <v>139.10499999999999</v>
      </c>
      <c r="I507">
        <v>109.31399999999999</v>
      </c>
      <c r="J507">
        <v>151.69900000000001</v>
      </c>
      <c r="K507">
        <v>3160.83</v>
      </c>
      <c r="L507">
        <v>7.0545399999999994E-2</v>
      </c>
      <c r="M507">
        <v>0.94182399999999999</v>
      </c>
      <c r="N507">
        <v>0</v>
      </c>
      <c r="O507" t="s">
        <v>28</v>
      </c>
    </row>
    <row r="508" spans="1:25" x14ac:dyDescent="0.25">
      <c r="A508" t="s">
        <v>104</v>
      </c>
      <c r="B508">
        <v>3900.45</v>
      </c>
      <c r="C508">
        <v>3836.4</v>
      </c>
      <c r="D508">
        <v>3836.26</v>
      </c>
      <c r="E508">
        <v>3827.59</v>
      </c>
      <c r="F508">
        <v>252.054</v>
      </c>
      <c r="G508">
        <v>419.15800000000002</v>
      </c>
      <c r="H508">
        <v>136.83500000000001</v>
      </c>
      <c r="I508">
        <v>106.532</v>
      </c>
      <c r="J508">
        <v>147.99600000000001</v>
      </c>
      <c r="K508">
        <v>3137.81</v>
      </c>
      <c r="L508">
        <v>5.3911599999999997E-2</v>
      </c>
      <c r="M508">
        <v>0.93167599999999995</v>
      </c>
      <c r="N508">
        <v>0</v>
      </c>
      <c r="O508" t="s">
        <v>28</v>
      </c>
    </row>
    <row r="509" spans="1:25" x14ac:dyDescent="0.25">
      <c r="A509" t="s">
        <v>104</v>
      </c>
      <c r="B509">
        <v>3885.43</v>
      </c>
      <c r="C509">
        <v>3821.2</v>
      </c>
      <c r="D509">
        <v>3821.08</v>
      </c>
      <c r="E509">
        <v>3811.89</v>
      </c>
      <c r="F509">
        <v>249.76300000000001</v>
      </c>
      <c r="G509">
        <v>423.947</v>
      </c>
      <c r="H509">
        <v>136.83000000000001</v>
      </c>
      <c r="I509">
        <v>110.02500000000001</v>
      </c>
      <c r="J509">
        <v>148.33500000000001</v>
      </c>
      <c r="K509">
        <v>3119.54</v>
      </c>
      <c r="L509">
        <v>6.7543300000000001E-2</v>
      </c>
      <c r="M509">
        <v>0.93181199999999997</v>
      </c>
      <c r="N509">
        <v>0</v>
      </c>
      <c r="O509" t="s">
        <v>28</v>
      </c>
    </row>
    <row r="510" spans="1:25" x14ac:dyDescent="0.25">
      <c r="A510" t="s">
        <v>104</v>
      </c>
      <c r="B510">
        <v>3898.67</v>
      </c>
      <c r="C510">
        <v>3833.43</v>
      </c>
      <c r="D510">
        <v>3833.3</v>
      </c>
      <c r="E510">
        <v>3824.96</v>
      </c>
      <c r="F510">
        <v>249.053</v>
      </c>
      <c r="G510">
        <v>420.90199999999999</v>
      </c>
      <c r="H510">
        <v>137.37899999999999</v>
      </c>
      <c r="I510">
        <v>107.054</v>
      </c>
      <c r="J510">
        <v>148.75399999999999</v>
      </c>
      <c r="K510">
        <v>3136.44</v>
      </c>
      <c r="L510">
        <v>5.5519600000000002E-2</v>
      </c>
      <c r="M510">
        <v>0.93183499999999997</v>
      </c>
      <c r="N510">
        <v>0</v>
      </c>
      <c r="O510" t="s">
        <v>28</v>
      </c>
    </row>
    <row r="511" spans="1:25" x14ac:dyDescent="0.25">
      <c r="A511" t="s">
        <v>104</v>
      </c>
      <c r="B511">
        <v>3861.17</v>
      </c>
      <c r="C511">
        <v>3792.46</v>
      </c>
      <c r="D511">
        <v>3792.34</v>
      </c>
      <c r="E511">
        <v>3784.08</v>
      </c>
      <c r="F511">
        <v>247.43600000000001</v>
      </c>
      <c r="G511">
        <v>415.44799999999998</v>
      </c>
      <c r="H511">
        <v>135.52699999999999</v>
      </c>
      <c r="I511">
        <v>106.32899999999999</v>
      </c>
      <c r="J511">
        <v>145.98500000000001</v>
      </c>
      <c r="K511">
        <v>3102.75</v>
      </c>
      <c r="L511">
        <v>6.0530800000000003E-2</v>
      </c>
      <c r="M511">
        <v>0.93181400000000003</v>
      </c>
      <c r="N511">
        <v>0</v>
      </c>
      <c r="O511" t="s">
        <v>28</v>
      </c>
    </row>
    <row r="512" spans="1:25" x14ac:dyDescent="0.25">
      <c r="A512" t="s">
        <v>104</v>
      </c>
      <c r="B512">
        <v>3863.72</v>
      </c>
      <c r="C512">
        <v>3799.11</v>
      </c>
      <c r="D512">
        <v>3799</v>
      </c>
      <c r="E512">
        <v>3790.87</v>
      </c>
      <c r="F512">
        <v>248.08799999999999</v>
      </c>
      <c r="G512">
        <v>412.947</v>
      </c>
      <c r="H512">
        <v>135.24</v>
      </c>
      <c r="I512">
        <v>105.874</v>
      </c>
      <c r="J512">
        <v>144.30199999999999</v>
      </c>
      <c r="K512">
        <v>3111.64</v>
      </c>
      <c r="L512">
        <v>2.9256000000000001E-2</v>
      </c>
      <c r="M512">
        <v>0.93132800000000004</v>
      </c>
      <c r="N512">
        <v>0</v>
      </c>
      <c r="O512" t="s">
        <v>28</v>
      </c>
    </row>
    <row r="513" spans="1:15" x14ac:dyDescent="0.25">
      <c r="A513" t="s">
        <v>104</v>
      </c>
      <c r="B513">
        <v>3850.42</v>
      </c>
      <c r="C513">
        <v>3785.61</v>
      </c>
      <c r="D513">
        <v>3785.5</v>
      </c>
      <c r="E513">
        <v>3777.43</v>
      </c>
      <c r="F513">
        <v>246.53700000000001</v>
      </c>
      <c r="G513">
        <v>410.08199999999999</v>
      </c>
      <c r="H513">
        <v>134.91800000000001</v>
      </c>
      <c r="I513">
        <v>104.697</v>
      </c>
      <c r="J513">
        <v>143.18700000000001</v>
      </c>
      <c r="K513">
        <v>3102.58</v>
      </c>
      <c r="L513">
        <v>5.4011900000000002E-2</v>
      </c>
      <c r="M513">
        <v>0.95065999999999995</v>
      </c>
      <c r="N513">
        <v>0</v>
      </c>
      <c r="O513" t="s">
        <v>28</v>
      </c>
    </row>
    <row r="514" spans="1:15" x14ac:dyDescent="0.25">
      <c r="A514" t="s">
        <v>104</v>
      </c>
      <c r="B514">
        <v>3879.35</v>
      </c>
      <c r="C514">
        <v>3811.22</v>
      </c>
      <c r="D514">
        <v>3811.11</v>
      </c>
      <c r="E514">
        <v>3803.08</v>
      </c>
      <c r="F514">
        <v>260.35500000000002</v>
      </c>
      <c r="G514">
        <v>411.97500000000002</v>
      </c>
      <c r="H514">
        <v>135.251</v>
      </c>
      <c r="I514">
        <v>105.51</v>
      </c>
      <c r="J514">
        <v>143.464</v>
      </c>
      <c r="K514">
        <v>3112.52</v>
      </c>
      <c r="L514">
        <v>8.3256899999999995E-2</v>
      </c>
      <c r="M514">
        <v>0.931836</v>
      </c>
      <c r="N514">
        <v>0</v>
      </c>
      <c r="O514" t="s">
        <v>28</v>
      </c>
    </row>
    <row r="515" spans="1:15" x14ac:dyDescent="0.25">
      <c r="A515" t="s">
        <v>104</v>
      </c>
      <c r="B515">
        <v>3853.03</v>
      </c>
      <c r="C515">
        <v>3787.93</v>
      </c>
      <c r="D515">
        <v>3787.82</v>
      </c>
      <c r="E515">
        <v>3779.65</v>
      </c>
      <c r="F515">
        <v>247.893</v>
      </c>
      <c r="G515">
        <v>414.09100000000001</v>
      </c>
      <c r="H515">
        <v>135.834</v>
      </c>
      <c r="I515">
        <v>105.283</v>
      </c>
      <c r="J515">
        <v>145.02799999999999</v>
      </c>
      <c r="K515">
        <v>3099.48</v>
      </c>
      <c r="L515">
        <v>5.7505500000000001E-2</v>
      </c>
      <c r="M515">
        <v>0.93183400000000005</v>
      </c>
      <c r="N515">
        <v>0</v>
      </c>
      <c r="O515" t="s">
        <v>28</v>
      </c>
    </row>
    <row r="516" spans="1:15" x14ac:dyDescent="0.25">
      <c r="A516" t="s">
        <v>104</v>
      </c>
      <c r="B516">
        <v>3842.06</v>
      </c>
      <c r="C516">
        <v>3776.73</v>
      </c>
      <c r="D516">
        <v>3776.6</v>
      </c>
      <c r="E516">
        <v>3768.48</v>
      </c>
      <c r="F516">
        <v>247.988</v>
      </c>
      <c r="G516">
        <v>411.21800000000002</v>
      </c>
      <c r="H516">
        <v>135.31299999999999</v>
      </c>
      <c r="I516">
        <v>105.459</v>
      </c>
      <c r="J516">
        <v>143.17400000000001</v>
      </c>
      <c r="K516">
        <v>3091.2</v>
      </c>
      <c r="L516">
        <v>5.5729399999999998E-2</v>
      </c>
      <c r="M516">
        <v>0.959094</v>
      </c>
      <c r="N516">
        <v>0</v>
      </c>
      <c r="O516" t="s">
        <v>28</v>
      </c>
    </row>
    <row r="517" spans="1:15" x14ac:dyDescent="0.25">
      <c r="A517" t="s">
        <v>104</v>
      </c>
      <c r="B517">
        <v>3831.53</v>
      </c>
      <c r="C517">
        <v>3766.42</v>
      </c>
      <c r="D517">
        <v>3766.31</v>
      </c>
      <c r="E517">
        <v>3758.46</v>
      </c>
      <c r="F517">
        <v>246.14</v>
      </c>
      <c r="G517">
        <v>407.505</v>
      </c>
      <c r="H517">
        <v>134.98599999999999</v>
      </c>
      <c r="I517">
        <v>104.092</v>
      </c>
      <c r="J517">
        <v>141.03399999999999</v>
      </c>
      <c r="K517">
        <v>3086.58</v>
      </c>
      <c r="L517">
        <v>7.0028300000000002E-2</v>
      </c>
      <c r="M517">
        <v>0.93181499999999995</v>
      </c>
      <c r="N517">
        <v>0</v>
      </c>
      <c r="O517" t="s">
        <v>28</v>
      </c>
    </row>
    <row r="518" spans="1:15" x14ac:dyDescent="0.25">
      <c r="A518" t="s">
        <v>104</v>
      </c>
      <c r="B518">
        <v>3843.15</v>
      </c>
      <c r="C518">
        <v>3775.63</v>
      </c>
      <c r="D518">
        <v>3775.52</v>
      </c>
      <c r="E518">
        <v>3767.58</v>
      </c>
      <c r="F518">
        <v>247.02199999999999</v>
      </c>
      <c r="G518">
        <v>407.654</v>
      </c>
      <c r="H518">
        <v>134.96</v>
      </c>
      <c r="I518">
        <v>103.739</v>
      </c>
      <c r="J518">
        <v>141.51300000000001</v>
      </c>
      <c r="K518">
        <v>3094.74</v>
      </c>
      <c r="L518">
        <v>5.5280299999999997E-2</v>
      </c>
      <c r="M518">
        <v>0.931836</v>
      </c>
      <c r="N518">
        <v>0</v>
      </c>
      <c r="O518" t="s">
        <v>28</v>
      </c>
    </row>
    <row r="519" spans="1:15" x14ac:dyDescent="0.25">
      <c r="A519" t="s">
        <v>104</v>
      </c>
      <c r="B519">
        <v>3860.77</v>
      </c>
      <c r="C519">
        <v>3796.66</v>
      </c>
      <c r="D519">
        <v>3796.55</v>
      </c>
      <c r="E519">
        <v>3788.45</v>
      </c>
      <c r="F519">
        <v>251.06</v>
      </c>
      <c r="G519">
        <v>413.52499999999998</v>
      </c>
      <c r="H519">
        <v>135.28899999999999</v>
      </c>
      <c r="I519">
        <v>105.941</v>
      </c>
      <c r="J519">
        <v>144.839</v>
      </c>
      <c r="K519">
        <v>3105.69</v>
      </c>
      <c r="L519">
        <v>5.3977499999999998E-2</v>
      </c>
      <c r="M519">
        <v>0.93178799999999995</v>
      </c>
      <c r="N519">
        <v>0</v>
      </c>
      <c r="O519" t="s">
        <v>28</v>
      </c>
    </row>
    <row r="520" spans="1:15" x14ac:dyDescent="0.25">
      <c r="A520" t="s">
        <v>104</v>
      </c>
      <c r="B520">
        <v>3863.35</v>
      </c>
      <c r="C520">
        <v>3796.34</v>
      </c>
      <c r="D520">
        <v>3796.15</v>
      </c>
      <c r="E520">
        <v>3788.18</v>
      </c>
      <c r="F520">
        <v>260.601</v>
      </c>
      <c r="G520">
        <v>409.42200000000003</v>
      </c>
      <c r="H520">
        <v>135.08799999999999</v>
      </c>
      <c r="I520">
        <v>104.04600000000001</v>
      </c>
      <c r="J520">
        <v>142.97800000000001</v>
      </c>
      <c r="K520">
        <v>3099.99</v>
      </c>
      <c r="L520">
        <v>6.0660600000000002E-2</v>
      </c>
      <c r="M520">
        <v>0.931697</v>
      </c>
      <c r="N520">
        <v>0</v>
      </c>
      <c r="O520" t="s">
        <v>28</v>
      </c>
    </row>
    <row r="521" spans="1:15" x14ac:dyDescent="0.25">
      <c r="A521" t="s">
        <v>104</v>
      </c>
      <c r="B521">
        <v>3879.02</v>
      </c>
      <c r="C521">
        <v>3811.67</v>
      </c>
      <c r="D521">
        <v>3811.55</v>
      </c>
      <c r="E521">
        <v>3803.47</v>
      </c>
      <c r="F521">
        <v>260.37200000000001</v>
      </c>
      <c r="G521">
        <v>412.37299999999999</v>
      </c>
      <c r="H521">
        <v>135.398</v>
      </c>
      <c r="I521">
        <v>105.971</v>
      </c>
      <c r="J521">
        <v>143.65199999999999</v>
      </c>
      <c r="K521">
        <v>3112.59</v>
      </c>
      <c r="L521">
        <v>5.4693600000000002E-2</v>
      </c>
      <c r="M521">
        <v>0.93166099999999996</v>
      </c>
      <c r="N521">
        <v>0</v>
      </c>
      <c r="O521" t="s">
        <v>28</v>
      </c>
    </row>
    <row r="522" spans="1:15" x14ac:dyDescent="0.25">
      <c r="A522" t="s">
        <v>104</v>
      </c>
      <c r="B522">
        <v>3871.41</v>
      </c>
      <c r="C522">
        <v>3804.13</v>
      </c>
      <c r="D522">
        <v>3804</v>
      </c>
      <c r="E522">
        <v>3795.72</v>
      </c>
      <c r="F522">
        <v>248.339</v>
      </c>
      <c r="G522">
        <v>414.57400000000001</v>
      </c>
      <c r="H522">
        <v>135.922</v>
      </c>
      <c r="I522">
        <v>105.992</v>
      </c>
      <c r="J522">
        <v>145.32300000000001</v>
      </c>
      <c r="K522">
        <v>3114.53</v>
      </c>
      <c r="L522">
        <v>5.6530700000000003E-2</v>
      </c>
      <c r="M522">
        <v>0.93163399999999996</v>
      </c>
      <c r="N522">
        <v>0</v>
      </c>
      <c r="O522" t="s">
        <v>28</v>
      </c>
    </row>
    <row r="523" spans="1:15" x14ac:dyDescent="0.25">
      <c r="A523" t="s">
        <v>104</v>
      </c>
      <c r="B523">
        <v>3917.41</v>
      </c>
      <c r="C523">
        <v>3849.25</v>
      </c>
      <c r="D523">
        <v>3849.1</v>
      </c>
      <c r="E523">
        <v>3840.45</v>
      </c>
      <c r="F523">
        <v>252.52199999999999</v>
      </c>
      <c r="G523">
        <v>427.63400000000001</v>
      </c>
      <c r="H523">
        <v>137.19200000000001</v>
      </c>
      <c r="I523">
        <v>108.46</v>
      </c>
      <c r="J523">
        <v>153.792</v>
      </c>
      <c r="K523">
        <v>3141.37</v>
      </c>
      <c r="L523">
        <v>8.06616E-2</v>
      </c>
      <c r="M523">
        <v>0.93183499999999997</v>
      </c>
      <c r="N523">
        <v>0</v>
      </c>
      <c r="O523" t="s">
        <v>28</v>
      </c>
    </row>
    <row r="524" spans="1:15" x14ac:dyDescent="0.25">
      <c r="A524" t="s">
        <v>104</v>
      </c>
      <c r="B524">
        <v>3871.32</v>
      </c>
      <c r="C524">
        <v>3803.9</v>
      </c>
      <c r="D524">
        <v>3803.78</v>
      </c>
      <c r="E524">
        <v>3795.29</v>
      </c>
      <c r="F524">
        <v>249.245</v>
      </c>
      <c r="G524">
        <v>415.68200000000002</v>
      </c>
      <c r="H524">
        <v>136.68600000000001</v>
      </c>
      <c r="I524">
        <v>105.39100000000001</v>
      </c>
      <c r="J524">
        <v>146.05000000000001</v>
      </c>
      <c r="K524">
        <v>3112.17</v>
      </c>
      <c r="L524">
        <v>5.6503400000000002E-2</v>
      </c>
      <c r="M524">
        <v>0.93183499999999997</v>
      </c>
      <c r="N524">
        <v>0</v>
      </c>
      <c r="O524" t="s">
        <v>28</v>
      </c>
    </row>
    <row r="525" spans="1:15" x14ac:dyDescent="0.25">
      <c r="A525" t="s">
        <v>104</v>
      </c>
      <c r="B525">
        <v>3856.02</v>
      </c>
      <c r="C525">
        <v>3788.55</v>
      </c>
      <c r="D525">
        <v>3788.43</v>
      </c>
      <c r="E525">
        <v>3780.35</v>
      </c>
      <c r="F525">
        <v>247.88300000000001</v>
      </c>
      <c r="G525">
        <v>413.23</v>
      </c>
      <c r="H525">
        <v>135.185</v>
      </c>
      <c r="I525">
        <v>106.157</v>
      </c>
      <c r="J525">
        <v>144.25700000000001</v>
      </c>
      <c r="K525">
        <v>3101.07</v>
      </c>
      <c r="L525">
        <v>5.39385E-2</v>
      </c>
      <c r="M525">
        <v>0.931755</v>
      </c>
      <c r="N525">
        <v>0</v>
      </c>
      <c r="O525" t="s">
        <v>28</v>
      </c>
    </row>
    <row r="526" spans="1:15" x14ac:dyDescent="0.25">
      <c r="A526" t="s">
        <v>104</v>
      </c>
      <c r="B526">
        <v>3888.48</v>
      </c>
      <c r="C526">
        <v>3822.4</v>
      </c>
      <c r="D526">
        <v>3822.27</v>
      </c>
      <c r="E526">
        <v>3813.68</v>
      </c>
      <c r="F526">
        <v>261.55900000000003</v>
      </c>
      <c r="G526">
        <v>418.68099999999998</v>
      </c>
      <c r="H526">
        <v>136.64599999999999</v>
      </c>
      <c r="I526">
        <v>106.646</v>
      </c>
      <c r="J526">
        <v>147.739</v>
      </c>
      <c r="K526">
        <v>3114.93</v>
      </c>
      <c r="L526">
        <v>8.32561E-2</v>
      </c>
      <c r="M526">
        <v>0.93164100000000005</v>
      </c>
      <c r="N526">
        <v>0</v>
      </c>
      <c r="O526" t="s">
        <v>28</v>
      </c>
    </row>
    <row r="527" spans="1:15" x14ac:dyDescent="0.25">
      <c r="A527" t="s">
        <v>104</v>
      </c>
      <c r="B527">
        <v>3848.56</v>
      </c>
      <c r="C527">
        <v>3786.27</v>
      </c>
      <c r="D527">
        <v>3786.15</v>
      </c>
      <c r="E527">
        <v>3778</v>
      </c>
      <c r="F527">
        <v>248.22499999999999</v>
      </c>
      <c r="G527">
        <v>410.33300000000003</v>
      </c>
      <c r="H527">
        <v>134.636</v>
      </c>
      <c r="I527">
        <v>104.85599999999999</v>
      </c>
      <c r="J527">
        <v>143.46700000000001</v>
      </c>
      <c r="K527">
        <v>3101.27</v>
      </c>
      <c r="L527">
        <v>8.1058699999999997E-2</v>
      </c>
      <c r="M527">
        <v>0.95787999999999995</v>
      </c>
      <c r="N527">
        <v>0</v>
      </c>
      <c r="O527" t="s">
        <v>28</v>
      </c>
    </row>
    <row r="528" spans="1:15" x14ac:dyDescent="0.25">
      <c r="A528" t="s">
        <v>104</v>
      </c>
      <c r="B528">
        <v>3870.27</v>
      </c>
      <c r="C528">
        <v>3792.91</v>
      </c>
      <c r="D528">
        <v>3792.79</v>
      </c>
      <c r="E528">
        <v>3784.6</v>
      </c>
      <c r="F528">
        <v>259.13600000000002</v>
      </c>
      <c r="G528">
        <v>410.13600000000002</v>
      </c>
      <c r="H528">
        <v>135.32</v>
      </c>
      <c r="I528">
        <v>104.06699999999999</v>
      </c>
      <c r="J528">
        <v>143.18199999999999</v>
      </c>
      <c r="K528">
        <v>3097.31</v>
      </c>
      <c r="L528">
        <v>8.3262600000000006E-2</v>
      </c>
      <c r="M528">
        <v>0.95894599999999997</v>
      </c>
      <c r="N528">
        <v>0</v>
      </c>
      <c r="O528" t="s">
        <v>28</v>
      </c>
    </row>
    <row r="529" spans="1:15" x14ac:dyDescent="0.25">
      <c r="A529" t="s">
        <v>104</v>
      </c>
      <c r="B529">
        <v>3845.22</v>
      </c>
      <c r="C529">
        <v>3779.26</v>
      </c>
      <c r="D529">
        <v>3779.14</v>
      </c>
      <c r="E529">
        <v>3771.02</v>
      </c>
      <c r="F529">
        <v>247.76400000000001</v>
      </c>
      <c r="G529">
        <v>410.73099999999999</v>
      </c>
      <c r="H529">
        <v>134.86500000000001</v>
      </c>
      <c r="I529">
        <v>104.13</v>
      </c>
      <c r="J529">
        <v>144.107</v>
      </c>
      <c r="K529">
        <v>3094.32</v>
      </c>
      <c r="L529">
        <v>8.0064999999999997E-2</v>
      </c>
      <c r="M529">
        <v>0.93160399999999999</v>
      </c>
      <c r="N529">
        <v>0</v>
      </c>
      <c r="O529" t="s">
        <v>28</v>
      </c>
    </row>
    <row r="530" spans="1:15" x14ac:dyDescent="0.25">
      <c r="A530" t="s">
        <v>104</v>
      </c>
      <c r="B530">
        <v>3855.92</v>
      </c>
      <c r="C530">
        <v>3788.2</v>
      </c>
      <c r="D530">
        <v>3788.08</v>
      </c>
      <c r="E530">
        <v>3780.04</v>
      </c>
      <c r="F530">
        <v>247.57900000000001</v>
      </c>
      <c r="G530">
        <v>411.05799999999999</v>
      </c>
      <c r="H530">
        <v>135.53</v>
      </c>
      <c r="I530">
        <v>104.572</v>
      </c>
      <c r="J530">
        <v>143.69</v>
      </c>
      <c r="K530">
        <v>3103.37</v>
      </c>
      <c r="L530">
        <v>5.4158499999999998E-2</v>
      </c>
      <c r="M530">
        <v>0.957341</v>
      </c>
      <c r="N530">
        <v>0</v>
      </c>
      <c r="O530" t="s">
        <v>28</v>
      </c>
    </row>
    <row r="531" spans="1:15" x14ac:dyDescent="0.25">
      <c r="A531" t="s">
        <v>104</v>
      </c>
      <c r="B531">
        <v>3840.47</v>
      </c>
      <c r="C531">
        <v>3773.85</v>
      </c>
      <c r="D531">
        <v>3773.73</v>
      </c>
      <c r="E531">
        <v>3765.46</v>
      </c>
      <c r="F531">
        <v>246.59399999999999</v>
      </c>
      <c r="G531">
        <v>412.12200000000001</v>
      </c>
      <c r="H531">
        <v>134.64699999999999</v>
      </c>
      <c r="I531">
        <v>105.295</v>
      </c>
      <c r="J531">
        <v>144.77099999999999</v>
      </c>
      <c r="K531">
        <v>3088.59</v>
      </c>
      <c r="L531">
        <v>8.3258200000000004E-2</v>
      </c>
      <c r="M531">
        <v>0.931836</v>
      </c>
      <c r="N531">
        <v>0</v>
      </c>
      <c r="O531" t="s">
        <v>28</v>
      </c>
    </row>
    <row r="532" spans="1:15" x14ac:dyDescent="0.25">
      <c r="A532" t="s">
        <v>104</v>
      </c>
      <c r="B532">
        <v>3859.67</v>
      </c>
      <c r="C532">
        <v>3793.94</v>
      </c>
      <c r="D532">
        <v>3793.81</v>
      </c>
      <c r="E532">
        <v>3785.68</v>
      </c>
      <c r="F532">
        <v>248.80699999999999</v>
      </c>
      <c r="G532">
        <v>411.517</v>
      </c>
      <c r="H532">
        <v>134.30099999999999</v>
      </c>
      <c r="I532">
        <v>106.276</v>
      </c>
      <c r="J532">
        <v>143.482</v>
      </c>
      <c r="K532">
        <v>3107.14</v>
      </c>
      <c r="L532">
        <v>5.50468E-2</v>
      </c>
      <c r="M532">
        <v>0.93182500000000001</v>
      </c>
      <c r="N532">
        <v>0</v>
      </c>
      <c r="O532" t="s">
        <v>28</v>
      </c>
    </row>
    <row r="533" spans="1:15" x14ac:dyDescent="0.25">
      <c r="A533" t="s">
        <v>104</v>
      </c>
      <c r="B533">
        <v>3870.48</v>
      </c>
      <c r="C533">
        <v>3802.71</v>
      </c>
      <c r="D533">
        <v>3802.6</v>
      </c>
      <c r="E533">
        <v>3794.61</v>
      </c>
      <c r="F533">
        <v>259.84100000000001</v>
      </c>
      <c r="G533">
        <v>412.84399999999999</v>
      </c>
      <c r="H533">
        <v>134.82300000000001</v>
      </c>
      <c r="I533">
        <v>105.092</v>
      </c>
      <c r="J533">
        <v>145.24</v>
      </c>
      <c r="K533">
        <v>3103.83</v>
      </c>
      <c r="L533">
        <v>5.4003000000000002E-2</v>
      </c>
      <c r="M533">
        <v>0.93175699999999995</v>
      </c>
      <c r="N533">
        <v>0</v>
      </c>
      <c r="O533" t="s">
        <v>28</v>
      </c>
    </row>
    <row r="534" spans="1:15" x14ac:dyDescent="0.25">
      <c r="A534" t="s">
        <v>104</v>
      </c>
      <c r="B534">
        <v>3864.71</v>
      </c>
      <c r="C534">
        <v>3800.2</v>
      </c>
      <c r="D534">
        <v>3800.09</v>
      </c>
      <c r="E534">
        <v>3792.02</v>
      </c>
      <c r="F534">
        <v>260.221</v>
      </c>
      <c r="G534">
        <v>414.22500000000002</v>
      </c>
      <c r="H534">
        <v>135.04900000000001</v>
      </c>
      <c r="I534">
        <v>106.46599999999999</v>
      </c>
      <c r="J534">
        <v>144.636</v>
      </c>
      <c r="K534">
        <v>3099.36</v>
      </c>
      <c r="L534">
        <v>5.4449200000000003E-2</v>
      </c>
      <c r="M534">
        <v>0.931836</v>
      </c>
      <c r="N534">
        <v>0</v>
      </c>
      <c r="O534" t="s">
        <v>28</v>
      </c>
    </row>
    <row r="535" spans="1:15" x14ac:dyDescent="0.25">
      <c r="A535" t="s">
        <v>104</v>
      </c>
      <c r="B535">
        <v>3845.52</v>
      </c>
      <c r="C535">
        <v>3777.33</v>
      </c>
      <c r="D535">
        <v>3777.22</v>
      </c>
      <c r="E535">
        <v>3769.4</v>
      </c>
      <c r="F535">
        <v>245.751</v>
      </c>
      <c r="G535">
        <v>409.93700000000001</v>
      </c>
      <c r="H535">
        <v>136.607</v>
      </c>
      <c r="I535">
        <v>104.096</v>
      </c>
      <c r="J535">
        <v>142.054</v>
      </c>
      <c r="K535">
        <v>3095.66</v>
      </c>
      <c r="L535">
        <v>7.1821200000000002E-2</v>
      </c>
      <c r="M535">
        <v>0.93090799999999996</v>
      </c>
      <c r="N535">
        <v>0</v>
      </c>
      <c r="O535" t="s">
        <v>28</v>
      </c>
    </row>
    <row r="536" spans="1:15" x14ac:dyDescent="0.25">
      <c r="A536" t="s">
        <v>104</v>
      </c>
      <c r="B536">
        <v>3871.82</v>
      </c>
      <c r="C536">
        <v>3807.38</v>
      </c>
      <c r="D536">
        <v>3807.26</v>
      </c>
      <c r="E536">
        <v>3799.2</v>
      </c>
      <c r="F536">
        <v>247.94200000000001</v>
      </c>
      <c r="G536">
        <v>411.40499999999997</v>
      </c>
      <c r="H536">
        <v>134.82</v>
      </c>
      <c r="I536">
        <v>104.97499999999999</v>
      </c>
      <c r="J536">
        <v>144.09800000000001</v>
      </c>
      <c r="K536">
        <v>3121.84</v>
      </c>
      <c r="L536">
        <v>5.4234200000000003E-2</v>
      </c>
      <c r="M536">
        <v>0.95026600000000006</v>
      </c>
      <c r="N536">
        <v>0</v>
      </c>
      <c r="O536" t="s">
        <v>28</v>
      </c>
    </row>
    <row r="537" spans="1:15" x14ac:dyDescent="0.25">
      <c r="A537" t="s">
        <v>104</v>
      </c>
      <c r="B537">
        <v>3851.34</v>
      </c>
      <c r="C537">
        <v>3784.5</v>
      </c>
      <c r="D537">
        <v>3784.38</v>
      </c>
      <c r="E537">
        <v>3776.31</v>
      </c>
      <c r="F537">
        <v>246.87799999999999</v>
      </c>
      <c r="G537">
        <v>411.84199999999998</v>
      </c>
      <c r="H537">
        <v>135.518</v>
      </c>
      <c r="I537">
        <v>105.077</v>
      </c>
      <c r="J537">
        <v>143.923</v>
      </c>
      <c r="K537">
        <v>3099.38</v>
      </c>
      <c r="L537">
        <v>6.5319199999999994E-2</v>
      </c>
      <c r="M537">
        <v>0.931836</v>
      </c>
      <c r="N537">
        <v>0</v>
      </c>
      <c r="O537" t="s">
        <v>28</v>
      </c>
    </row>
    <row r="538" spans="1:15" x14ac:dyDescent="0.25">
      <c r="A538" t="s">
        <v>104</v>
      </c>
      <c r="B538">
        <v>3897.5</v>
      </c>
      <c r="C538">
        <v>3832.74</v>
      </c>
      <c r="D538">
        <v>3832.6</v>
      </c>
      <c r="E538">
        <v>3823.94</v>
      </c>
      <c r="F538">
        <v>250.42500000000001</v>
      </c>
      <c r="G538">
        <v>421.541</v>
      </c>
      <c r="H538">
        <v>137.05699999999999</v>
      </c>
      <c r="I538">
        <v>107.676</v>
      </c>
      <c r="J538">
        <v>148.99600000000001</v>
      </c>
      <c r="K538">
        <v>3133.16</v>
      </c>
      <c r="L538">
        <v>6.2384099999999998E-2</v>
      </c>
      <c r="M538">
        <v>0.95088200000000001</v>
      </c>
      <c r="N538">
        <v>0</v>
      </c>
      <c r="O538" t="s">
        <v>28</v>
      </c>
    </row>
    <row r="539" spans="1:15" x14ac:dyDescent="0.25">
      <c r="A539" t="s">
        <v>104</v>
      </c>
      <c r="B539">
        <v>3862.23</v>
      </c>
      <c r="C539">
        <v>3797.85</v>
      </c>
      <c r="D539">
        <v>3797.73</v>
      </c>
      <c r="E539">
        <v>3789.69</v>
      </c>
      <c r="F539">
        <v>261.73</v>
      </c>
      <c r="G539">
        <v>412.24099999999999</v>
      </c>
      <c r="H539">
        <v>134.99100000000001</v>
      </c>
      <c r="I539">
        <v>105.733</v>
      </c>
      <c r="J539">
        <v>144.066</v>
      </c>
      <c r="K539">
        <v>3097.43</v>
      </c>
      <c r="L539">
        <v>5.5092099999999998E-2</v>
      </c>
      <c r="M539">
        <v>0.93180200000000002</v>
      </c>
      <c r="N539">
        <v>0</v>
      </c>
      <c r="O539" t="s">
        <v>28</v>
      </c>
    </row>
    <row r="540" spans="1:15" x14ac:dyDescent="0.25">
      <c r="A540" t="s">
        <v>104</v>
      </c>
      <c r="B540">
        <v>3861.01</v>
      </c>
      <c r="C540">
        <v>3796.45</v>
      </c>
      <c r="D540">
        <v>3796.33</v>
      </c>
      <c r="E540">
        <v>3788.29</v>
      </c>
      <c r="F540">
        <v>248.34299999999999</v>
      </c>
      <c r="G540">
        <v>411.06299999999999</v>
      </c>
      <c r="H540">
        <v>134.83000000000001</v>
      </c>
      <c r="I540">
        <v>104.41200000000001</v>
      </c>
      <c r="J540">
        <v>144.06399999999999</v>
      </c>
      <c r="K540">
        <v>3110.25</v>
      </c>
      <c r="L540">
        <v>5.5553499999999999E-2</v>
      </c>
      <c r="M540">
        <v>0.93179299999999998</v>
      </c>
      <c r="N540">
        <v>0</v>
      </c>
      <c r="O540" t="s">
        <v>28</v>
      </c>
    </row>
    <row r="541" spans="1:15" x14ac:dyDescent="0.25">
      <c r="A541" t="s">
        <v>104</v>
      </c>
      <c r="B541">
        <v>3852.45</v>
      </c>
      <c r="C541">
        <v>3785.28</v>
      </c>
      <c r="D541">
        <v>3785.16</v>
      </c>
      <c r="E541">
        <v>3774.44</v>
      </c>
      <c r="F541">
        <v>248.334</v>
      </c>
      <c r="G541">
        <v>411.93900000000002</v>
      </c>
      <c r="H541">
        <v>134.93899999999999</v>
      </c>
      <c r="I541">
        <v>104.61799999999999</v>
      </c>
      <c r="J541">
        <v>143.56</v>
      </c>
      <c r="K541">
        <v>3095.85</v>
      </c>
      <c r="L541">
        <v>5.8111400000000001E-2</v>
      </c>
      <c r="M541">
        <v>0.95616500000000004</v>
      </c>
      <c r="N541">
        <v>0</v>
      </c>
      <c r="O541" t="s">
        <v>28</v>
      </c>
    </row>
    <row r="542" spans="1:15" x14ac:dyDescent="0.25">
      <c r="A542" t="s">
        <v>104</v>
      </c>
      <c r="B542">
        <v>3870.51</v>
      </c>
      <c r="C542">
        <v>3804.61</v>
      </c>
      <c r="D542">
        <v>3804.49</v>
      </c>
      <c r="E542">
        <v>3796.4</v>
      </c>
      <c r="F542">
        <v>258.97000000000003</v>
      </c>
      <c r="G542">
        <v>414.42200000000003</v>
      </c>
      <c r="H542">
        <v>135.446</v>
      </c>
      <c r="I542">
        <v>104.77</v>
      </c>
      <c r="J542">
        <v>146.80799999999999</v>
      </c>
      <c r="K542">
        <v>3104.68</v>
      </c>
      <c r="L542">
        <v>8.1375799999999998E-2</v>
      </c>
      <c r="M542">
        <v>0.931836</v>
      </c>
      <c r="N542">
        <v>0</v>
      </c>
      <c r="O542" t="s">
        <v>28</v>
      </c>
    </row>
    <row r="543" spans="1:15" x14ac:dyDescent="0.25">
      <c r="A543" t="s">
        <v>104</v>
      </c>
      <c r="B543">
        <v>3885.19</v>
      </c>
      <c r="C543">
        <v>3817.69</v>
      </c>
      <c r="D543">
        <v>3817.56</v>
      </c>
      <c r="E543">
        <v>3809.41</v>
      </c>
      <c r="F543">
        <v>260.39100000000002</v>
      </c>
      <c r="G543">
        <v>417.625</v>
      </c>
      <c r="H543">
        <v>138.08799999999999</v>
      </c>
      <c r="I543">
        <v>106.548</v>
      </c>
      <c r="J543">
        <v>145.292</v>
      </c>
      <c r="K543">
        <v>3112.87</v>
      </c>
      <c r="L543">
        <v>7.56825E-2</v>
      </c>
      <c r="M543">
        <v>0.93181400000000003</v>
      </c>
      <c r="N543">
        <v>0</v>
      </c>
      <c r="O543" t="s">
        <v>28</v>
      </c>
    </row>
    <row r="544" spans="1:15" x14ac:dyDescent="0.25">
      <c r="A544" t="s">
        <v>104</v>
      </c>
      <c r="B544">
        <v>3879.07</v>
      </c>
      <c r="C544">
        <v>3815.64</v>
      </c>
      <c r="D544">
        <v>3815.5</v>
      </c>
      <c r="E544">
        <v>3807.19</v>
      </c>
      <c r="F544">
        <v>261.125</v>
      </c>
      <c r="G544">
        <v>415.58300000000003</v>
      </c>
      <c r="H544">
        <v>135.91</v>
      </c>
      <c r="I544">
        <v>105.626</v>
      </c>
      <c r="J544">
        <v>146.47999999999999</v>
      </c>
      <c r="K544">
        <v>3111.89</v>
      </c>
      <c r="L544">
        <v>5.6710499999999997E-2</v>
      </c>
      <c r="M544">
        <v>0.93152800000000002</v>
      </c>
      <c r="N544">
        <v>0</v>
      </c>
      <c r="O544" t="s">
        <v>28</v>
      </c>
    </row>
    <row r="545" spans="1:25" x14ac:dyDescent="0.25">
      <c r="A545" t="s">
        <v>104</v>
      </c>
      <c r="B545">
        <v>3879.63</v>
      </c>
      <c r="C545">
        <v>3816.15</v>
      </c>
      <c r="D545">
        <v>3816.02</v>
      </c>
      <c r="E545">
        <v>3807.67</v>
      </c>
      <c r="F545">
        <v>249.98400000000001</v>
      </c>
      <c r="G545">
        <v>422.202</v>
      </c>
      <c r="H545">
        <v>136.61799999999999</v>
      </c>
      <c r="I545">
        <v>107.51300000000001</v>
      </c>
      <c r="J545">
        <v>150.25700000000001</v>
      </c>
      <c r="K545">
        <v>3116.93</v>
      </c>
      <c r="L545">
        <v>5.5551900000000001E-2</v>
      </c>
      <c r="M545">
        <v>0.93157800000000002</v>
      </c>
      <c r="N545">
        <v>0</v>
      </c>
      <c r="O545" t="s">
        <v>28</v>
      </c>
    </row>
    <row r="546" spans="1:25" x14ac:dyDescent="0.25">
      <c r="A546" t="s">
        <v>104</v>
      </c>
      <c r="B546">
        <v>3871.51</v>
      </c>
      <c r="C546">
        <v>3808.14</v>
      </c>
      <c r="D546">
        <v>3808.01</v>
      </c>
      <c r="E546">
        <v>3799.67</v>
      </c>
      <c r="F546">
        <v>248.84899999999999</v>
      </c>
      <c r="G546">
        <v>417.22199999999998</v>
      </c>
      <c r="H546">
        <v>136.459</v>
      </c>
      <c r="I546">
        <v>105.723</v>
      </c>
      <c r="J546">
        <v>147.25299999999999</v>
      </c>
      <c r="K546">
        <v>3114.94</v>
      </c>
      <c r="L546">
        <v>5.4059799999999998E-2</v>
      </c>
      <c r="M546">
        <v>0.93183099999999996</v>
      </c>
      <c r="N546">
        <v>0</v>
      </c>
      <c r="O546" t="s">
        <v>28</v>
      </c>
    </row>
    <row r="547" spans="1:25" x14ac:dyDescent="0.25">
      <c r="A547" t="s">
        <v>104</v>
      </c>
      <c r="B547">
        <v>3893.71</v>
      </c>
      <c r="C547">
        <v>3829.79</v>
      </c>
      <c r="D547">
        <v>3829.66</v>
      </c>
      <c r="E547">
        <v>3821.21</v>
      </c>
      <c r="F547">
        <v>262.56799999999998</v>
      </c>
      <c r="G547">
        <v>417.41899999999998</v>
      </c>
      <c r="H547">
        <v>136.428</v>
      </c>
      <c r="I547">
        <v>105.986</v>
      </c>
      <c r="J547">
        <v>147.393</v>
      </c>
      <c r="K547">
        <v>3122.62</v>
      </c>
      <c r="L547">
        <v>5.8372100000000003E-2</v>
      </c>
      <c r="M547">
        <v>0.93182299999999996</v>
      </c>
      <c r="N547">
        <v>0</v>
      </c>
      <c r="O547" t="s">
        <v>28</v>
      </c>
    </row>
    <row r="548" spans="1:25" x14ac:dyDescent="0.25">
      <c r="A548" t="s">
        <v>104</v>
      </c>
      <c r="B548">
        <v>3898.29</v>
      </c>
      <c r="C548">
        <v>3835.37</v>
      </c>
      <c r="D548">
        <v>3835.24</v>
      </c>
      <c r="E548">
        <v>3826.69</v>
      </c>
      <c r="F548">
        <v>262.048</v>
      </c>
      <c r="G548">
        <v>419.363</v>
      </c>
      <c r="H548">
        <v>135.52699999999999</v>
      </c>
      <c r="I548">
        <v>107.17100000000001</v>
      </c>
      <c r="J548">
        <v>148.297</v>
      </c>
      <c r="K548">
        <v>3126.79</v>
      </c>
      <c r="L548">
        <v>5.4804899999999997E-2</v>
      </c>
      <c r="M548">
        <v>0.931836</v>
      </c>
      <c r="N548">
        <v>0</v>
      </c>
      <c r="O548" t="s">
        <v>28</v>
      </c>
    </row>
    <row r="549" spans="1:25" x14ac:dyDescent="0.25">
      <c r="A549" t="s">
        <v>104</v>
      </c>
      <c r="B549">
        <v>3878</v>
      </c>
      <c r="C549">
        <v>3812.21</v>
      </c>
      <c r="D549">
        <v>3812.07</v>
      </c>
      <c r="E549">
        <v>3803.63</v>
      </c>
      <c r="F549">
        <v>249.429</v>
      </c>
      <c r="G549">
        <v>416.72500000000002</v>
      </c>
      <c r="H549">
        <v>136.441</v>
      </c>
      <c r="I549">
        <v>105.851</v>
      </c>
      <c r="J549">
        <v>146.81800000000001</v>
      </c>
      <c r="K549">
        <v>3118.89</v>
      </c>
      <c r="L549">
        <v>6.6386899999999999E-2</v>
      </c>
      <c r="M549">
        <v>0.931836</v>
      </c>
      <c r="N549">
        <v>0</v>
      </c>
      <c r="O549" t="s">
        <v>28</v>
      </c>
    </row>
    <row r="550" spans="1:25" x14ac:dyDescent="0.25">
      <c r="A550" t="s">
        <v>104</v>
      </c>
      <c r="B550">
        <v>3886.09</v>
      </c>
      <c r="C550">
        <v>3821.71</v>
      </c>
      <c r="D550">
        <v>3821.58</v>
      </c>
      <c r="E550">
        <v>3813.16</v>
      </c>
      <c r="F550">
        <v>260.08999999999997</v>
      </c>
      <c r="G550">
        <v>417.86500000000001</v>
      </c>
      <c r="H550">
        <v>136.31200000000001</v>
      </c>
      <c r="I550">
        <v>106.642</v>
      </c>
      <c r="J550">
        <v>147.376</v>
      </c>
      <c r="K550">
        <v>3116.74</v>
      </c>
      <c r="L550">
        <v>7.9409999999999994E-2</v>
      </c>
      <c r="M550">
        <v>0.94666300000000003</v>
      </c>
      <c r="N550">
        <v>0</v>
      </c>
      <c r="O550" t="s">
        <v>28</v>
      </c>
    </row>
    <row r="551" spans="1:25" x14ac:dyDescent="0.25">
      <c r="A551" t="s">
        <v>104</v>
      </c>
      <c r="B551">
        <v>3869.66</v>
      </c>
      <c r="C551">
        <v>3805.05</v>
      </c>
      <c r="D551">
        <v>3804.91</v>
      </c>
      <c r="E551">
        <v>3796.39</v>
      </c>
      <c r="F551">
        <v>249.00200000000001</v>
      </c>
      <c r="G551">
        <v>418.15</v>
      </c>
      <c r="H551">
        <v>136.49600000000001</v>
      </c>
      <c r="I551">
        <v>106.928</v>
      </c>
      <c r="J551">
        <v>146.97800000000001</v>
      </c>
      <c r="K551">
        <v>3110.69</v>
      </c>
      <c r="L551">
        <v>6.3416600000000004E-2</v>
      </c>
      <c r="M551">
        <v>0.93068399999999996</v>
      </c>
      <c r="N551">
        <v>0</v>
      </c>
      <c r="O551" t="s">
        <v>28</v>
      </c>
    </row>
    <row r="552" spans="1:25" x14ac:dyDescent="0.25">
      <c r="A552" t="s">
        <v>104</v>
      </c>
      <c r="B552">
        <v>3888.54</v>
      </c>
      <c r="C552">
        <v>3825.03</v>
      </c>
      <c r="D552">
        <v>3824.9</v>
      </c>
      <c r="E552">
        <v>3816.59</v>
      </c>
      <c r="F552">
        <v>250.881</v>
      </c>
      <c r="G552">
        <v>419.86700000000002</v>
      </c>
      <c r="H552">
        <v>137.56399999999999</v>
      </c>
      <c r="I552">
        <v>106.021</v>
      </c>
      <c r="J552">
        <v>147.91800000000001</v>
      </c>
      <c r="K552">
        <v>3127.28</v>
      </c>
      <c r="L552">
        <v>5.9923400000000002E-2</v>
      </c>
      <c r="M552">
        <v>0.93150699999999997</v>
      </c>
      <c r="N552">
        <v>0</v>
      </c>
      <c r="O552" t="s">
        <v>28</v>
      </c>
    </row>
    <row r="553" spans="1:25" x14ac:dyDescent="0.25">
      <c r="A553" t="s">
        <v>104</v>
      </c>
      <c r="B553">
        <v>3904.38</v>
      </c>
      <c r="C553">
        <v>3838.41</v>
      </c>
      <c r="D553">
        <v>3838.28</v>
      </c>
      <c r="E553">
        <v>3829.56</v>
      </c>
      <c r="F553">
        <v>262.50799999999998</v>
      </c>
      <c r="G553">
        <v>417.017</v>
      </c>
      <c r="H553">
        <v>137.02699999999999</v>
      </c>
      <c r="I553">
        <v>105.828</v>
      </c>
      <c r="J553">
        <v>146.60900000000001</v>
      </c>
      <c r="K553">
        <v>3130.84</v>
      </c>
      <c r="L553">
        <v>5.4292699999999999E-2</v>
      </c>
      <c r="M553">
        <v>0.93155900000000003</v>
      </c>
      <c r="N553">
        <v>0</v>
      </c>
      <c r="O553" t="s">
        <v>28</v>
      </c>
    </row>
    <row r="554" spans="1:25" x14ac:dyDescent="0.25">
      <c r="A554" t="s">
        <v>104</v>
      </c>
      <c r="B554">
        <v>3931.07</v>
      </c>
      <c r="C554">
        <v>3867.94</v>
      </c>
      <c r="D554">
        <v>3867.79</v>
      </c>
      <c r="E554">
        <v>3859.05</v>
      </c>
      <c r="F554">
        <v>263.44099999999997</v>
      </c>
      <c r="G554">
        <v>425.29</v>
      </c>
      <c r="H554">
        <v>137.715</v>
      </c>
      <c r="I554">
        <v>108.70699999999999</v>
      </c>
      <c r="J554">
        <v>150.821</v>
      </c>
      <c r="K554">
        <v>3151.37</v>
      </c>
      <c r="L554">
        <v>8.3275199999999994E-2</v>
      </c>
      <c r="M554">
        <v>0.93182900000000002</v>
      </c>
      <c r="N554">
        <v>0</v>
      </c>
      <c r="O554" t="s">
        <v>28</v>
      </c>
    </row>
    <row r="555" spans="1:25" x14ac:dyDescent="0.25">
      <c r="A555" t="s">
        <v>104</v>
      </c>
      <c r="B555">
        <v>3890.04</v>
      </c>
      <c r="C555">
        <v>3823.7</v>
      </c>
      <c r="D555">
        <v>3823.54</v>
      </c>
      <c r="E555">
        <v>3815.19</v>
      </c>
      <c r="F555">
        <v>249.47399999999999</v>
      </c>
      <c r="G555">
        <v>418.13099999999997</v>
      </c>
      <c r="H555">
        <v>136.239</v>
      </c>
      <c r="I555">
        <v>106.746</v>
      </c>
      <c r="J555">
        <v>147.42599999999999</v>
      </c>
      <c r="K555">
        <v>3129.14</v>
      </c>
      <c r="L555">
        <v>8.2792299999999999E-2</v>
      </c>
      <c r="M555">
        <v>0.93141799999999997</v>
      </c>
      <c r="N555">
        <v>0</v>
      </c>
      <c r="O555" t="s">
        <v>28</v>
      </c>
    </row>
    <row r="556" spans="1:25" x14ac:dyDescent="0.25">
      <c r="A556" t="s">
        <v>104</v>
      </c>
      <c r="B556">
        <v>3891.79</v>
      </c>
      <c r="C556">
        <v>3827.22</v>
      </c>
      <c r="D556">
        <v>3827.08</v>
      </c>
      <c r="E556">
        <v>3818.03</v>
      </c>
      <c r="F556">
        <v>250.233</v>
      </c>
      <c r="G556">
        <v>420.24799999999999</v>
      </c>
      <c r="H556">
        <v>137.89699999999999</v>
      </c>
      <c r="I556">
        <v>107.31699999999999</v>
      </c>
      <c r="J556">
        <v>147.22</v>
      </c>
      <c r="K556">
        <v>3128.94</v>
      </c>
      <c r="L556">
        <v>5.7020599999999998E-2</v>
      </c>
      <c r="M556">
        <v>0.93179500000000004</v>
      </c>
      <c r="N556">
        <v>0</v>
      </c>
      <c r="O556" t="s">
        <v>28</v>
      </c>
    </row>
    <row r="557" spans="1:25" x14ac:dyDescent="0.25">
      <c r="A557" t="s">
        <v>104</v>
      </c>
      <c r="B557">
        <v>3887.02</v>
      </c>
      <c r="C557">
        <v>3822.3</v>
      </c>
      <c r="D557">
        <v>3822.16</v>
      </c>
      <c r="E557">
        <v>3813.71</v>
      </c>
      <c r="F557">
        <v>249.619</v>
      </c>
      <c r="G557">
        <v>417.18200000000002</v>
      </c>
      <c r="H557">
        <v>136.38200000000001</v>
      </c>
      <c r="I557">
        <v>106.059</v>
      </c>
      <c r="J557">
        <v>147.07400000000001</v>
      </c>
      <c r="K557">
        <v>3128.38</v>
      </c>
      <c r="L557">
        <v>5.3996799999999998E-2</v>
      </c>
      <c r="M557">
        <v>0.93152599999999997</v>
      </c>
      <c r="N557">
        <v>0</v>
      </c>
      <c r="O557" t="s">
        <v>28</v>
      </c>
    </row>
    <row r="558" spans="1:25" x14ac:dyDescent="0.25">
      <c r="A558" t="s">
        <v>104</v>
      </c>
      <c r="B558">
        <v>3884.86</v>
      </c>
      <c r="C558">
        <v>3816.89</v>
      </c>
      <c r="D558">
        <v>3816.76</v>
      </c>
      <c r="E558">
        <v>3808.43</v>
      </c>
      <c r="F558">
        <v>259.589</v>
      </c>
      <c r="G558">
        <v>417.71899999999999</v>
      </c>
      <c r="H558">
        <v>136.648</v>
      </c>
      <c r="I558">
        <v>105.95399999999999</v>
      </c>
      <c r="J558">
        <v>147.61600000000001</v>
      </c>
      <c r="K558">
        <v>3112.48</v>
      </c>
      <c r="L558">
        <v>5.7799499999999997E-2</v>
      </c>
      <c r="M558">
        <v>0.93169800000000003</v>
      </c>
      <c r="N558">
        <v>0</v>
      </c>
      <c r="O558" t="s">
        <v>28</v>
      </c>
    </row>
    <row r="559" spans="1:25" x14ac:dyDescent="0.25">
      <c r="A559" t="s">
        <v>104</v>
      </c>
      <c r="B559">
        <v>3882.94</v>
      </c>
      <c r="C559">
        <v>3817.31</v>
      </c>
      <c r="D559">
        <v>3817.19</v>
      </c>
      <c r="E559">
        <v>3808.69</v>
      </c>
      <c r="F559">
        <v>250.03</v>
      </c>
      <c r="G559">
        <v>420.61099999999999</v>
      </c>
      <c r="H559">
        <v>137.48699999999999</v>
      </c>
      <c r="I559">
        <v>107.682</v>
      </c>
      <c r="J559">
        <v>147.87299999999999</v>
      </c>
      <c r="K559">
        <v>3119.57</v>
      </c>
      <c r="L559">
        <v>5.3913299999999997E-2</v>
      </c>
      <c r="M559">
        <v>0.93180300000000005</v>
      </c>
      <c r="N559">
        <v>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3907.03</v>
      </c>
      <c r="C560">
        <v>3842.58</v>
      </c>
      <c r="D560">
        <v>3842.45</v>
      </c>
      <c r="E560">
        <v>3833.95</v>
      </c>
      <c r="F560">
        <v>249.85900000000001</v>
      </c>
      <c r="G560">
        <v>418.48200000000003</v>
      </c>
      <c r="H560">
        <v>136.06399999999999</v>
      </c>
      <c r="I560">
        <v>105.873</v>
      </c>
      <c r="J560">
        <v>148.82</v>
      </c>
      <c r="K560">
        <v>3147.04</v>
      </c>
      <c r="L560">
        <v>6.18154E-2</v>
      </c>
      <c r="M560">
        <v>0.93173499999999998</v>
      </c>
      <c r="N560">
        <v>0</v>
      </c>
      <c r="O560" t="s">
        <v>28</v>
      </c>
      <c r="R560">
        <f>AVERAGE(B511:B560)</f>
        <v>3872.1742000000004</v>
      </c>
      <c r="S560">
        <f>AVERAGE(C511:C560)</f>
        <v>3806.2924000000003</v>
      </c>
      <c r="U560">
        <f>_xlfn.VAR.P(B511:B560)</f>
        <v>426.6062523600005</v>
      </c>
      <c r="V560">
        <f>_xlfn.VAR.P(C511:C560)</f>
        <v>446.54765423999902</v>
      </c>
      <c r="X560">
        <f>1.96*SQRT(U560)/50</f>
        <v>0.80965439023479102</v>
      </c>
      <c r="Y560">
        <f>1.96*SQRT(V560)/50</f>
        <v>0.82836162840353256</v>
      </c>
    </row>
    <row r="561" spans="1:15" x14ac:dyDescent="0.25">
      <c r="A561" t="s">
        <v>105</v>
      </c>
      <c r="B561">
        <v>193752.17670000001</v>
      </c>
      <c r="C561" t="s">
        <v>24</v>
      </c>
    </row>
    <row r="562" spans="1:15" x14ac:dyDescent="0.25">
      <c r="A562" t="s">
        <v>106</v>
      </c>
      <c r="B562">
        <v>3980.56</v>
      </c>
      <c r="C562">
        <v>3913.23</v>
      </c>
      <c r="D562">
        <v>3913.1</v>
      </c>
      <c r="E562">
        <v>3905.33</v>
      </c>
      <c r="F562">
        <v>279.83100000000002</v>
      </c>
      <c r="G562">
        <v>450.262</v>
      </c>
      <c r="H562">
        <v>165.898</v>
      </c>
      <c r="I562">
        <v>108.866</v>
      </c>
      <c r="J562">
        <v>147.40299999999999</v>
      </c>
      <c r="K562">
        <v>3156.45</v>
      </c>
      <c r="L562">
        <v>5.4492600000000002E-2</v>
      </c>
      <c r="M562">
        <v>0.93183400000000005</v>
      </c>
      <c r="N562">
        <v>0</v>
      </c>
      <c r="O562" t="s">
        <v>28</v>
      </c>
    </row>
    <row r="563" spans="1:15" x14ac:dyDescent="0.25">
      <c r="A563" t="s">
        <v>106</v>
      </c>
      <c r="B563">
        <v>3942.38</v>
      </c>
      <c r="C563">
        <v>3870.95</v>
      </c>
      <c r="D563">
        <v>3870.83</v>
      </c>
      <c r="E563">
        <v>3863.21</v>
      </c>
      <c r="F563">
        <v>277.25099999999998</v>
      </c>
      <c r="G563">
        <v>442.78699999999998</v>
      </c>
      <c r="H563">
        <v>165.03299999999999</v>
      </c>
      <c r="I563">
        <v>103.99299999999999</v>
      </c>
      <c r="J563">
        <v>146.05199999999999</v>
      </c>
      <c r="K563">
        <v>3124.51</v>
      </c>
      <c r="L563">
        <v>6.7136600000000005E-2</v>
      </c>
      <c r="M563">
        <v>0.93180600000000002</v>
      </c>
      <c r="N563">
        <v>0</v>
      </c>
      <c r="O563" t="s">
        <v>28</v>
      </c>
    </row>
    <row r="564" spans="1:15" x14ac:dyDescent="0.25">
      <c r="A564" t="s">
        <v>106</v>
      </c>
      <c r="B564">
        <v>3943.42</v>
      </c>
      <c r="C564">
        <v>3875.3</v>
      </c>
      <c r="D564">
        <v>3875.16</v>
      </c>
      <c r="E564">
        <v>3867.32</v>
      </c>
      <c r="F564">
        <v>278.74</v>
      </c>
      <c r="G564">
        <v>442.714</v>
      </c>
      <c r="H564">
        <v>165.02</v>
      </c>
      <c r="I564">
        <v>104.002</v>
      </c>
      <c r="J564">
        <v>146.09399999999999</v>
      </c>
      <c r="K564">
        <v>3127.3</v>
      </c>
      <c r="L564">
        <v>8.32561E-2</v>
      </c>
      <c r="M564">
        <v>0.93804299999999996</v>
      </c>
      <c r="N564">
        <v>0</v>
      </c>
      <c r="O564" t="s">
        <v>28</v>
      </c>
    </row>
    <row r="565" spans="1:15" x14ac:dyDescent="0.25">
      <c r="A565" t="s">
        <v>106</v>
      </c>
      <c r="B565">
        <v>3961.02</v>
      </c>
      <c r="C565">
        <v>3897</v>
      </c>
      <c r="D565">
        <v>3896.87</v>
      </c>
      <c r="E565">
        <v>3889.24</v>
      </c>
      <c r="F565">
        <v>298.73500000000001</v>
      </c>
      <c r="G565">
        <v>441.51900000000001</v>
      </c>
      <c r="H565">
        <v>164.71100000000001</v>
      </c>
      <c r="I565">
        <v>103.35599999999999</v>
      </c>
      <c r="J565">
        <v>145.87899999999999</v>
      </c>
      <c r="K565">
        <v>3130.52</v>
      </c>
      <c r="L565">
        <v>8.3279099999999995E-2</v>
      </c>
      <c r="M565">
        <v>0.93093499999999996</v>
      </c>
      <c r="N565">
        <v>0</v>
      </c>
      <c r="O565" t="s">
        <v>28</v>
      </c>
    </row>
    <row r="566" spans="1:15" x14ac:dyDescent="0.25">
      <c r="A566" t="s">
        <v>106</v>
      </c>
      <c r="B566">
        <v>3981.52</v>
      </c>
      <c r="C566">
        <v>3914.73</v>
      </c>
      <c r="D566">
        <v>3914.59</v>
      </c>
      <c r="E566">
        <v>3906.89</v>
      </c>
      <c r="F566">
        <v>282.303</v>
      </c>
      <c r="G566">
        <v>445.72699999999998</v>
      </c>
      <c r="H566">
        <v>165.02600000000001</v>
      </c>
      <c r="I566">
        <v>105.292</v>
      </c>
      <c r="J566">
        <v>147.65299999999999</v>
      </c>
      <c r="K566">
        <v>3160.22</v>
      </c>
      <c r="L566">
        <v>5.7272799999999999E-2</v>
      </c>
      <c r="M566">
        <v>0.93176099999999995</v>
      </c>
      <c r="N566">
        <v>0</v>
      </c>
      <c r="O566" t="s">
        <v>28</v>
      </c>
    </row>
    <row r="567" spans="1:15" x14ac:dyDescent="0.25">
      <c r="A567" t="s">
        <v>106</v>
      </c>
      <c r="B567">
        <v>3967.58</v>
      </c>
      <c r="C567">
        <v>3903.62</v>
      </c>
      <c r="D567">
        <v>3903.49</v>
      </c>
      <c r="E567">
        <v>3895.91</v>
      </c>
      <c r="F567">
        <v>279.69900000000001</v>
      </c>
      <c r="G567">
        <v>445.52600000000001</v>
      </c>
      <c r="H567">
        <v>166.602</v>
      </c>
      <c r="I567">
        <v>104.374</v>
      </c>
      <c r="J567">
        <v>146.83500000000001</v>
      </c>
      <c r="K567">
        <v>3151.9</v>
      </c>
      <c r="L567">
        <v>5.4725999999999997E-2</v>
      </c>
      <c r="M567">
        <v>0.93183499999999997</v>
      </c>
      <c r="N567">
        <v>0</v>
      </c>
      <c r="O567" t="s">
        <v>28</v>
      </c>
    </row>
    <row r="568" spans="1:15" x14ac:dyDescent="0.25">
      <c r="A568" t="s">
        <v>106</v>
      </c>
      <c r="B568">
        <v>3943.78</v>
      </c>
      <c r="C568">
        <v>3879.37</v>
      </c>
      <c r="D568">
        <v>3879.24</v>
      </c>
      <c r="E568">
        <v>3871.47</v>
      </c>
      <c r="F568">
        <v>278.48399999999998</v>
      </c>
      <c r="G568">
        <v>442.13099999999997</v>
      </c>
      <c r="H568">
        <v>164.52699999999999</v>
      </c>
      <c r="I568">
        <v>103.871</v>
      </c>
      <c r="J568">
        <v>146.07599999999999</v>
      </c>
      <c r="K568">
        <v>3132.24</v>
      </c>
      <c r="L568">
        <v>5.6496999999999999E-2</v>
      </c>
      <c r="M568">
        <v>0.93158399999999997</v>
      </c>
      <c r="N568">
        <v>0</v>
      </c>
      <c r="O568" t="s">
        <v>28</v>
      </c>
    </row>
    <row r="569" spans="1:15" x14ac:dyDescent="0.25">
      <c r="A569" t="s">
        <v>106</v>
      </c>
      <c r="B569">
        <v>3995.01</v>
      </c>
      <c r="C569">
        <v>3931.87</v>
      </c>
      <c r="D569">
        <v>3931.71</v>
      </c>
      <c r="E569">
        <v>3923.62</v>
      </c>
      <c r="F569">
        <v>280.291</v>
      </c>
      <c r="G569">
        <v>443.71300000000002</v>
      </c>
      <c r="H569">
        <v>162.03299999999999</v>
      </c>
      <c r="I569">
        <v>106.47</v>
      </c>
      <c r="J569">
        <v>147.69200000000001</v>
      </c>
      <c r="K569">
        <v>3180.07</v>
      </c>
      <c r="L569">
        <v>8.3255599999999999E-2</v>
      </c>
      <c r="M569">
        <v>0.93094399999999999</v>
      </c>
      <c r="N569">
        <v>0</v>
      </c>
      <c r="O569" t="s">
        <v>28</v>
      </c>
    </row>
    <row r="570" spans="1:15" x14ac:dyDescent="0.25">
      <c r="A570" t="s">
        <v>106</v>
      </c>
      <c r="B570">
        <v>3979.65</v>
      </c>
      <c r="C570">
        <v>3913.87</v>
      </c>
      <c r="D570">
        <v>3913.72</v>
      </c>
      <c r="E570">
        <v>3905.68</v>
      </c>
      <c r="F570">
        <v>281.33800000000002</v>
      </c>
      <c r="G570">
        <v>448.05900000000003</v>
      </c>
      <c r="H570">
        <v>166.29300000000001</v>
      </c>
      <c r="I570">
        <v>105.59699999999999</v>
      </c>
      <c r="J570">
        <v>148.33600000000001</v>
      </c>
      <c r="K570">
        <v>3157.42</v>
      </c>
      <c r="L570">
        <v>5.3913000000000003E-2</v>
      </c>
      <c r="M570">
        <v>0.93183499999999997</v>
      </c>
      <c r="N570">
        <v>0</v>
      </c>
      <c r="O570" t="s">
        <v>28</v>
      </c>
    </row>
    <row r="571" spans="1:15" x14ac:dyDescent="0.25">
      <c r="A571" t="s">
        <v>106</v>
      </c>
      <c r="B571">
        <v>3963.89</v>
      </c>
      <c r="C571">
        <v>3901.07</v>
      </c>
      <c r="D571">
        <v>3900.94</v>
      </c>
      <c r="E571">
        <v>3893.14</v>
      </c>
      <c r="F571">
        <v>279.26900000000001</v>
      </c>
      <c r="G571">
        <v>447.04500000000002</v>
      </c>
      <c r="H571">
        <v>165.87299999999999</v>
      </c>
      <c r="I571">
        <v>105.89</v>
      </c>
      <c r="J571">
        <v>147.309</v>
      </c>
      <c r="K571">
        <v>3147.96</v>
      </c>
      <c r="L571">
        <v>5.43591E-2</v>
      </c>
      <c r="M571">
        <v>0.93176199999999998</v>
      </c>
      <c r="N571">
        <v>0</v>
      </c>
      <c r="O571" t="s">
        <v>28</v>
      </c>
    </row>
    <row r="572" spans="1:15" x14ac:dyDescent="0.25">
      <c r="A572" t="s">
        <v>106</v>
      </c>
      <c r="B572">
        <v>3961.43</v>
      </c>
      <c r="C572">
        <v>3896.87</v>
      </c>
      <c r="D572">
        <v>3896.73</v>
      </c>
      <c r="E572">
        <v>3889.06</v>
      </c>
      <c r="F572">
        <v>281.08499999999998</v>
      </c>
      <c r="G572">
        <v>443.024</v>
      </c>
      <c r="H572">
        <v>165.40799999999999</v>
      </c>
      <c r="I572">
        <v>104.601</v>
      </c>
      <c r="J572">
        <v>145.268</v>
      </c>
      <c r="K572">
        <v>3146.29</v>
      </c>
      <c r="L572">
        <v>5.4063100000000003E-2</v>
      </c>
      <c r="M572">
        <v>0.93182600000000004</v>
      </c>
      <c r="N572">
        <v>0</v>
      </c>
      <c r="O572" t="s">
        <v>28</v>
      </c>
    </row>
    <row r="573" spans="1:15" x14ac:dyDescent="0.25">
      <c r="A573" t="s">
        <v>106</v>
      </c>
      <c r="B573">
        <v>3949.05</v>
      </c>
      <c r="C573">
        <v>3882.31</v>
      </c>
      <c r="D573">
        <v>3882.16</v>
      </c>
      <c r="E573">
        <v>3874.48</v>
      </c>
      <c r="F573">
        <v>278.99900000000002</v>
      </c>
      <c r="G573">
        <v>444.28199999999998</v>
      </c>
      <c r="H573">
        <v>164.917</v>
      </c>
      <c r="I573">
        <v>103.95399999999999</v>
      </c>
      <c r="J573">
        <v>147.59899999999999</v>
      </c>
      <c r="K573">
        <v>3132.46</v>
      </c>
      <c r="L573">
        <v>8.3266699999999999E-2</v>
      </c>
      <c r="M573">
        <v>0.93180499999999999</v>
      </c>
      <c r="N573">
        <v>0</v>
      </c>
      <c r="O573" t="s">
        <v>28</v>
      </c>
    </row>
    <row r="574" spans="1:15" x14ac:dyDescent="0.25">
      <c r="A574" t="s">
        <v>106</v>
      </c>
      <c r="B574">
        <v>3913.72</v>
      </c>
      <c r="C574">
        <v>3847.49</v>
      </c>
      <c r="D574">
        <v>3847.37</v>
      </c>
      <c r="E574">
        <v>3840.05</v>
      </c>
      <c r="F574">
        <v>275.80200000000002</v>
      </c>
      <c r="G574">
        <v>436.09100000000001</v>
      </c>
      <c r="H574">
        <v>163.608</v>
      </c>
      <c r="I574">
        <v>102.709</v>
      </c>
      <c r="J574">
        <v>142.28</v>
      </c>
      <c r="K574">
        <v>3109.9</v>
      </c>
      <c r="L574">
        <v>5.6172600000000003E-2</v>
      </c>
      <c r="M574">
        <v>0.93172299999999997</v>
      </c>
      <c r="N574">
        <v>0</v>
      </c>
      <c r="O574" t="s">
        <v>28</v>
      </c>
    </row>
    <row r="575" spans="1:15" x14ac:dyDescent="0.25">
      <c r="A575" t="s">
        <v>106</v>
      </c>
      <c r="B575">
        <v>3930.57</v>
      </c>
      <c r="C575">
        <v>3861.62</v>
      </c>
      <c r="D575">
        <v>3861.5</v>
      </c>
      <c r="E575">
        <v>3854.32</v>
      </c>
      <c r="F575">
        <v>277.23399999999998</v>
      </c>
      <c r="G575">
        <v>438.49799999999999</v>
      </c>
      <c r="H575">
        <v>166.428</v>
      </c>
      <c r="I575">
        <v>102.73</v>
      </c>
      <c r="J575">
        <v>141.96199999999999</v>
      </c>
      <c r="K575">
        <v>3120.25</v>
      </c>
      <c r="L575">
        <v>5.3924E-2</v>
      </c>
      <c r="M575">
        <v>0.93182299999999996</v>
      </c>
      <c r="N575">
        <v>0</v>
      </c>
      <c r="O575" t="s">
        <v>28</v>
      </c>
    </row>
    <row r="576" spans="1:15" x14ac:dyDescent="0.25">
      <c r="A576" t="s">
        <v>106</v>
      </c>
      <c r="B576">
        <v>3965.19</v>
      </c>
      <c r="C576">
        <v>3899.2</v>
      </c>
      <c r="D576">
        <v>3899.08</v>
      </c>
      <c r="E576">
        <v>3892.05</v>
      </c>
      <c r="F576">
        <v>301.774</v>
      </c>
      <c r="G576">
        <v>439.39100000000002</v>
      </c>
      <c r="H576">
        <v>164.9</v>
      </c>
      <c r="I576">
        <v>104.43899999999999</v>
      </c>
      <c r="J576">
        <v>142.04599999999999</v>
      </c>
      <c r="K576">
        <v>3132.15</v>
      </c>
      <c r="L576">
        <v>6.1875199999999998E-2</v>
      </c>
      <c r="M576">
        <v>0.93183199999999999</v>
      </c>
      <c r="N576">
        <v>0</v>
      </c>
      <c r="O576" t="s">
        <v>28</v>
      </c>
    </row>
    <row r="577" spans="1:15" x14ac:dyDescent="0.25">
      <c r="A577" t="s">
        <v>106</v>
      </c>
      <c r="B577">
        <v>3968.13</v>
      </c>
      <c r="C577">
        <v>3899</v>
      </c>
      <c r="D577">
        <v>3898.88</v>
      </c>
      <c r="E577">
        <v>3891.71</v>
      </c>
      <c r="F577">
        <v>297.40499999999997</v>
      </c>
      <c r="G577">
        <v>440.64</v>
      </c>
      <c r="H577">
        <v>164.64</v>
      </c>
      <c r="I577">
        <v>103.19499999999999</v>
      </c>
      <c r="J577">
        <v>144.78899999999999</v>
      </c>
      <c r="K577">
        <v>3135.43</v>
      </c>
      <c r="L577">
        <v>5.8395799999999998E-2</v>
      </c>
      <c r="M577">
        <v>0.95920499999999997</v>
      </c>
      <c r="N577">
        <v>0</v>
      </c>
      <c r="O577" t="s">
        <v>28</v>
      </c>
    </row>
    <row r="578" spans="1:15" x14ac:dyDescent="0.25">
      <c r="A578" t="s">
        <v>106</v>
      </c>
      <c r="B578">
        <v>3952.83</v>
      </c>
      <c r="C578">
        <v>3885.32</v>
      </c>
      <c r="D578">
        <v>3885.21</v>
      </c>
      <c r="E578">
        <v>3877.88</v>
      </c>
      <c r="F578">
        <v>278.327</v>
      </c>
      <c r="G578">
        <v>438.96100000000001</v>
      </c>
      <c r="H578">
        <v>165.691</v>
      </c>
      <c r="I578">
        <v>104.345</v>
      </c>
      <c r="J578">
        <v>141.36199999999999</v>
      </c>
      <c r="K578">
        <v>3142.45</v>
      </c>
      <c r="L578">
        <v>8.3255700000000002E-2</v>
      </c>
      <c r="M578">
        <v>0.94887999999999995</v>
      </c>
      <c r="N578">
        <v>0</v>
      </c>
      <c r="O578" t="s">
        <v>28</v>
      </c>
    </row>
    <row r="579" spans="1:15" x14ac:dyDescent="0.25">
      <c r="A579" t="s">
        <v>106</v>
      </c>
      <c r="B579">
        <v>3921.64</v>
      </c>
      <c r="C579">
        <v>3857.6</v>
      </c>
      <c r="D579">
        <v>3857.49</v>
      </c>
      <c r="E579">
        <v>3850.37</v>
      </c>
      <c r="F579">
        <v>277.00900000000001</v>
      </c>
      <c r="G579">
        <v>436.48899999999998</v>
      </c>
      <c r="H579">
        <v>165.107</v>
      </c>
      <c r="I579">
        <v>102.533</v>
      </c>
      <c r="J579">
        <v>141.291</v>
      </c>
      <c r="K579">
        <v>3118.47</v>
      </c>
      <c r="L579">
        <v>5.4736899999999998E-2</v>
      </c>
      <c r="M579">
        <v>0.93181199999999997</v>
      </c>
      <c r="N579">
        <v>0</v>
      </c>
      <c r="O579" t="s">
        <v>28</v>
      </c>
    </row>
    <row r="580" spans="1:15" x14ac:dyDescent="0.25">
      <c r="A580" t="s">
        <v>106</v>
      </c>
      <c r="B580">
        <v>3926.29</v>
      </c>
      <c r="C580">
        <v>3859.2</v>
      </c>
      <c r="D580">
        <v>3859.09</v>
      </c>
      <c r="E580">
        <v>3851.91</v>
      </c>
      <c r="F580">
        <v>275.54300000000001</v>
      </c>
      <c r="G580">
        <v>434.572</v>
      </c>
      <c r="H580">
        <v>164.94399999999999</v>
      </c>
      <c r="I580">
        <v>102.111</v>
      </c>
      <c r="J580">
        <v>139.977</v>
      </c>
      <c r="K580">
        <v>3123.58</v>
      </c>
      <c r="L580">
        <v>5.5633599999999998E-2</v>
      </c>
      <c r="M580">
        <v>0.93181000000000003</v>
      </c>
      <c r="N580">
        <v>0</v>
      </c>
      <c r="O580" t="s">
        <v>28</v>
      </c>
    </row>
    <row r="581" spans="1:15" x14ac:dyDescent="0.25">
      <c r="A581" t="s">
        <v>106</v>
      </c>
      <c r="B581">
        <v>3935.26</v>
      </c>
      <c r="C581">
        <v>3866.74</v>
      </c>
      <c r="D581">
        <v>3866.63</v>
      </c>
      <c r="E581">
        <v>3859.4</v>
      </c>
      <c r="F581">
        <v>276.29300000000001</v>
      </c>
      <c r="G581">
        <v>437.48399999999998</v>
      </c>
      <c r="H581">
        <v>163.56700000000001</v>
      </c>
      <c r="I581">
        <v>104.374</v>
      </c>
      <c r="J581">
        <v>141.82900000000001</v>
      </c>
      <c r="K581">
        <v>3127.34</v>
      </c>
      <c r="L581">
        <v>5.3923499999999999E-2</v>
      </c>
      <c r="M581">
        <v>0.93179199999999995</v>
      </c>
      <c r="N581">
        <v>0</v>
      </c>
      <c r="O581" t="s">
        <v>28</v>
      </c>
    </row>
    <row r="582" spans="1:15" x14ac:dyDescent="0.25">
      <c r="A582" t="s">
        <v>106</v>
      </c>
      <c r="B582">
        <v>3941.91</v>
      </c>
      <c r="C582">
        <v>3876.26</v>
      </c>
      <c r="D582">
        <v>3876.13</v>
      </c>
      <c r="E582">
        <v>3868.79</v>
      </c>
      <c r="F582">
        <v>298.68700000000001</v>
      </c>
      <c r="G582">
        <v>437.92899999999997</v>
      </c>
      <c r="H582">
        <v>163.86</v>
      </c>
      <c r="I582">
        <v>103.399</v>
      </c>
      <c r="J582">
        <v>142.94900000000001</v>
      </c>
      <c r="K582">
        <v>3113.75</v>
      </c>
      <c r="L582">
        <v>5.5029700000000001E-2</v>
      </c>
      <c r="M582">
        <v>0.93171599999999999</v>
      </c>
      <c r="N582">
        <v>0</v>
      </c>
      <c r="O582" t="s">
        <v>28</v>
      </c>
    </row>
    <row r="583" spans="1:15" x14ac:dyDescent="0.25">
      <c r="A583" t="s">
        <v>106</v>
      </c>
      <c r="B583">
        <v>3959.62</v>
      </c>
      <c r="C583">
        <v>3891.92</v>
      </c>
      <c r="D583">
        <v>3891.81</v>
      </c>
      <c r="E583">
        <v>3884.55</v>
      </c>
      <c r="F583">
        <v>279.02100000000002</v>
      </c>
      <c r="G583">
        <v>441.25099999999998</v>
      </c>
      <c r="H583">
        <v>166.51599999999999</v>
      </c>
      <c r="I583">
        <v>104.054</v>
      </c>
      <c r="J583">
        <v>143.08699999999999</v>
      </c>
      <c r="K583">
        <v>3145.91</v>
      </c>
      <c r="L583">
        <v>5.4056800000000002E-2</v>
      </c>
      <c r="M583">
        <v>0.93183099999999996</v>
      </c>
      <c r="N583">
        <v>0</v>
      </c>
      <c r="O583" t="s">
        <v>28</v>
      </c>
    </row>
    <row r="584" spans="1:15" x14ac:dyDescent="0.25">
      <c r="A584" t="s">
        <v>106</v>
      </c>
      <c r="B584">
        <v>3943.03</v>
      </c>
      <c r="C584">
        <v>3877.66</v>
      </c>
      <c r="D584">
        <v>3877.54</v>
      </c>
      <c r="E584">
        <v>3870.39</v>
      </c>
      <c r="F584">
        <v>277.62900000000002</v>
      </c>
      <c r="G584">
        <v>436.97899999999998</v>
      </c>
      <c r="H584">
        <v>165.268</v>
      </c>
      <c r="I584">
        <v>102.63</v>
      </c>
      <c r="J584">
        <v>141.56899999999999</v>
      </c>
      <c r="K584">
        <v>3137.36</v>
      </c>
      <c r="L584">
        <v>8.1829100000000002E-2</v>
      </c>
      <c r="M584">
        <v>0.93177900000000002</v>
      </c>
      <c r="N584">
        <v>0</v>
      </c>
      <c r="O584" t="s">
        <v>28</v>
      </c>
    </row>
    <row r="585" spans="1:15" x14ac:dyDescent="0.25">
      <c r="A585" t="s">
        <v>106</v>
      </c>
      <c r="B585">
        <v>3971.99</v>
      </c>
      <c r="C585">
        <v>3905.57</v>
      </c>
      <c r="D585">
        <v>3905.44</v>
      </c>
      <c r="E585">
        <v>3897.93</v>
      </c>
      <c r="F585">
        <v>277.80500000000001</v>
      </c>
      <c r="G585">
        <v>442.72699999999998</v>
      </c>
      <c r="H585">
        <v>166.941</v>
      </c>
      <c r="I585">
        <v>103.48399999999999</v>
      </c>
      <c r="J585">
        <v>144.005</v>
      </c>
      <c r="K585">
        <v>3158.57</v>
      </c>
      <c r="L585">
        <v>6.6729200000000002E-2</v>
      </c>
      <c r="M585">
        <v>0.931782</v>
      </c>
      <c r="N585">
        <v>0</v>
      </c>
      <c r="O585" t="s">
        <v>28</v>
      </c>
    </row>
    <row r="586" spans="1:15" x14ac:dyDescent="0.25">
      <c r="A586" t="s">
        <v>106</v>
      </c>
      <c r="B586">
        <v>3952.43</v>
      </c>
      <c r="C586">
        <v>3886.98</v>
      </c>
      <c r="D586">
        <v>3886.86</v>
      </c>
      <c r="E586">
        <v>3879.38</v>
      </c>
      <c r="F586">
        <v>278.28100000000001</v>
      </c>
      <c r="G586">
        <v>441.82900000000001</v>
      </c>
      <c r="H586">
        <v>165.309</v>
      </c>
      <c r="I586">
        <v>104.32599999999999</v>
      </c>
      <c r="J586">
        <v>144.61099999999999</v>
      </c>
      <c r="K586">
        <v>3140.6</v>
      </c>
      <c r="L586">
        <v>5.7768E-2</v>
      </c>
      <c r="M586">
        <v>0.93179199999999995</v>
      </c>
      <c r="N586">
        <v>0</v>
      </c>
      <c r="O586" t="s">
        <v>28</v>
      </c>
    </row>
    <row r="587" spans="1:15" x14ac:dyDescent="0.25">
      <c r="A587" t="s">
        <v>106</v>
      </c>
      <c r="B587">
        <v>3966.54</v>
      </c>
      <c r="C587">
        <v>3899.29</v>
      </c>
      <c r="D587">
        <v>3899.17</v>
      </c>
      <c r="E587">
        <v>3891.93</v>
      </c>
      <c r="F587">
        <v>297.565</v>
      </c>
      <c r="G587">
        <v>439.23599999999999</v>
      </c>
      <c r="H587">
        <v>164.48500000000001</v>
      </c>
      <c r="I587">
        <v>104.17700000000001</v>
      </c>
      <c r="J587">
        <v>142.994</v>
      </c>
      <c r="K587">
        <v>3136.02</v>
      </c>
      <c r="L587">
        <v>5.5804399999999997E-2</v>
      </c>
      <c r="M587">
        <v>0.930423</v>
      </c>
      <c r="N587">
        <v>0</v>
      </c>
      <c r="O587" t="s">
        <v>28</v>
      </c>
    </row>
    <row r="588" spans="1:15" x14ac:dyDescent="0.25">
      <c r="A588" t="s">
        <v>106</v>
      </c>
      <c r="B588">
        <v>3989.57</v>
      </c>
      <c r="C588">
        <v>3924.93</v>
      </c>
      <c r="D588">
        <v>3924.8</v>
      </c>
      <c r="E588">
        <v>3917.52</v>
      </c>
      <c r="F588">
        <v>302.44299999999998</v>
      </c>
      <c r="G588">
        <v>444.96100000000001</v>
      </c>
      <c r="H588">
        <v>166.40100000000001</v>
      </c>
      <c r="I588">
        <v>104.654</v>
      </c>
      <c r="J588">
        <v>146.422</v>
      </c>
      <c r="K588">
        <v>3151.78</v>
      </c>
      <c r="L588">
        <v>6.3913800000000007E-2</v>
      </c>
      <c r="M588">
        <v>0.93181599999999998</v>
      </c>
      <c r="N588">
        <v>0</v>
      </c>
      <c r="O588" t="s">
        <v>28</v>
      </c>
    </row>
    <row r="589" spans="1:15" x14ac:dyDescent="0.25">
      <c r="A589" t="s">
        <v>106</v>
      </c>
      <c r="B589">
        <v>3941.88</v>
      </c>
      <c r="C589">
        <v>3878.72</v>
      </c>
      <c r="D589">
        <v>3878.61</v>
      </c>
      <c r="E589">
        <v>3871.36</v>
      </c>
      <c r="F589">
        <v>279.74599999999998</v>
      </c>
      <c r="G589">
        <v>435.74599999999998</v>
      </c>
      <c r="H589">
        <v>165.44900000000001</v>
      </c>
      <c r="I589">
        <v>102.56699999999999</v>
      </c>
      <c r="J589">
        <v>140.4</v>
      </c>
      <c r="K589">
        <v>3137.58</v>
      </c>
      <c r="L589">
        <v>5.9031300000000002E-2</v>
      </c>
      <c r="M589">
        <v>0.93178799999999995</v>
      </c>
      <c r="N589">
        <v>0</v>
      </c>
      <c r="O589" t="s">
        <v>28</v>
      </c>
    </row>
    <row r="590" spans="1:15" x14ac:dyDescent="0.25">
      <c r="A590" t="s">
        <v>106</v>
      </c>
      <c r="B590">
        <v>3933.58</v>
      </c>
      <c r="C590">
        <v>3866.46</v>
      </c>
      <c r="D590">
        <v>3866.35</v>
      </c>
      <c r="E590">
        <v>3859.23</v>
      </c>
      <c r="F590">
        <v>298.3</v>
      </c>
      <c r="G590">
        <v>433.05700000000002</v>
      </c>
      <c r="H590">
        <v>163.41800000000001</v>
      </c>
      <c r="I590">
        <v>101.863</v>
      </c>
      <c r="J590">
        <v>140.47900000000001</v>
      </c>
      <c r="K590">
        <v>3109.8</v>
      </c>
      <c r="L590">
        <v>7.1230000000000002E-2</v>
      </c>
      <c r="M590">
        <v>0.94368700000000005</v>
      </c>
      <c r="N590">
        <v>0</v>
      </c>
      <c r="O590" t="s">
        <v>28</v>
      </c>
    </row>
    <row r="591" spans="1:15" x14ac:dyDescent="0.25">
      <c r="A591" t="s">
        <v>106</v>
      </c>
      <c r="B591">
        <v>3933.08</v>
      </c>
      <c r="C591">
        <v>3869.11</v>
      </c>
      <c r="D591">
        <v>3869</v>
      </c>
      <c r="E591">
        <v>3861.9</v>
      </c>
      <c r="F591">
        <v>280.36799999999999</v>
      </c>
      <c r="G591">
        <v>437.56299999999999</v>
      </c>
      <c r="H591">
        <v>165.51300000000001</v>
      </c>
      <c r="I591">
        <v>103.71299999999999</v>
      </c>
      <c r="J591">
        <v>140.94</v>
      </c>
      <c r="K591">
        <v>3125.37</v>
      </c>
      <c r="L591">
        <v>5.4272300000000002E-2</v>
      </c>
      <c r="M591">
        <v>0.93182799999999999</v>
      </c>
      <c r="N591">
        <v>0</v>
      </c>
      <c r="O591" t="s">
        <v>28</v>
      </c>
    </row>
    <row r="592" spans="1:15" x14ac:dyDescent="0.25">
      <c r="A592" t="s">
        <v>106</v>
      </c>
      <c r="B592">
        <v>3915.96</v>
      </c>
      <c r="C592">
        <v>3849.87</v>
      </c>
      <c r="D592">
        <v>3849.75</v>
      </c>
      <c r="E592">
        <v>3842.61</v>
      </c>
      <c r="F592">
        <v>276.62799999999999</v>
      </c>
      <c r="G592">
        <v>433.74599999999998</v>
      </c>
      <c r="H592">
        <v>164.44200000000001</v>
      </c>
      <c r="I592">
        <v>102.34</v>
      </c>
      <c r="J592">
        <v>139.749</v>
      </c>
      <c r="K592">
        <v>3114.17</v>
      </c>
      <c r="L592">
        <v>5.6696499999999997E-2</v>
      </c>
      <c r="M592">
        <v>0.93173499999999998</v>
      </c>
      <c r="N592">
        <v>0</v>
      </c>
      <c r="O592" t="s">
        <v>28</v>
      </c>
    </row>
    <row r="593" spans="1:15" x14ac:dyDescent="0.25">
      <c r="A593" t="s">
        <v>106</v>
      </c>
      <c r="B593">
        <v>3916.03</v>
      </c>
      <c r="C593">
        <v>3852.17</v>
      </c>
      <c r="D593">
        <v>3852.06</v>
      </c>
      <c r="E593">
        <v>3845</v>
      </c>
      <c r="F593">
        <v>275.38900000000001</v>
      </c>
      <c r="G593">
        <v>434.80500000000001</v>
      </c>
      <c r="H593">
        <v>163.37</v>
      </c>
      <c r="I593">
        <v>103.313</v>
      </c>
      <c r="J593">
        <v>140.62299999999999</v>
      </c>
      <c r="K593">
        <v>3115.97</v>
      </c>
      <c r="L593">
        <v>5.8454699999999998E-2</v>
      </c>
      <c r="M593">
        <v>0.93159499999999995</v>
      </c>
      <c r="N593">
        <v>0</v>
      </c>
      <c r="O593" t="s">
        <v>28</v>
      </c>
    </row>
    <row r="594" spans="1:15" x14ac:dyDescent="0.25">
      <c r="A594" t="s">
        <v>106</v>
      </c>
      <c r="B594">
        <v>3940.84</v>
      </c>
      <c r="C594">
        <v>3876.25</v>
      </c>
      <c r="D594">
        <v>3876.14</v>
      </c>
      <c r="E594">
        <v>3869.1</v>
      </c>
      <c r="F594">
        <v>277.03899999999999</v>
      </c>
      <c r="G594">
        <v>440.49099999999999</v>
      </c>
      <c r="H594">
        <v>166.98500000000001</v>
      </c>
      <c r="I594">
        <v>103.512</v>
      </c>
      <c r="J594">
        <v>141.94999999999999</v>
      </c>
      <c r="K594">
        <v>3133.48</v>
      </c>
      <c r="L594">
        <v>6.4599000000000004E-2</v>
      </c>
      <c r="M594">
        <v>0.93183700000000003</v>
      </c>
      <c r="N594">
        <v>0</v>
      </c>
      <c r="O594" t="s">
        <v>28</v>
      </c>
    </row>
    <row r="595" spans="1:15" x14ac:dyDescent="0.25">
      <c r="A595" t="s">
        <v>106</v>
      </c>
      <c r="B595">
        <v>3938.63</v>
      </c>
      <c r="C595">
        <v>3870.63</v>
      </c>
      <c r="D595">
        <v>3870.47</v>
      </c>
      <c r="E595">
        <v>3863.57</v>
      </c>
      <c r="F595">
        <v>297.93799999999999</v>
      </c>
      <c r="G595">
        <v>432.64100000000002</v>
      </c>
      <c r="H595">
        <v>164.548</v>
      </c>
      <c r="I595">
        <v>101.377</v>
      </c>
      <c r="J595">
        <v>138.84700000000001</v>
      </c>
      <c r="K595">
        <v>3114.97</v>
      </c>
      <c r="L595">
        <v>5.3915900000000003E-2</v>
      </c>
      <c r="M595">
        <v>0.93182900000000002</v>
      </c>
      <c r="N595">
        <v>0</v>
      </c>
      <c r="O595" t="s">
        <v>28</v>
      </c>
    </row>
    <row r="596" spans="1:15" x14ac:dyDescent="0.25">
      <c r="A596" t="s">
        <v>106</v>
      </c>
      <c r="B596">
        <v>3915.13</v>
      </c>
      <c r="C596">
        <v>3847.18</v>
      </c>
      <c r="D596">
        <v>3847.07</v>
      </c>
      <c r="E596">
        <v>3840.04</v>
      </c>
      <c r="F596">
        <v>276.82100000000003</v>
      </c>
      <c r="G596">
        <v>434.32400000000001</v>
      </c>
      <c r="H596">
        <v>163.85599999999999</v>
      </c>
      <c r="I596">
        <v>102.91500000000001</v>
      </c>
      <c r="J596">
        <v>140.1</v>
      </c>
      <c r="K596">
        <v>3110.83</v>
      </c>
      <c r="L596">
        <v>5.4226400000000001E-2</v>
      </c>
      <c r="M596">
        <v>0.95696099999999995</v>
      </c>
      <c r="N596">
        <v>0</v>
      </c>
      <c r="O596" t="s">
        <v>28</v>
      </c>
    </row>
    <row r="597" spans="1:15" x14ac:dyDescent="0.25">
      <c r="A597" t="s">
        <v>106</v>
      </c>
      <c r="B597">
        <v>3961.06</v>
      </c>
      <c r="C597">
        <v>3896.52</v>
      </c>
      <c r="D597">
        <v>3896.01</v>
      </c>
      <c r="E597">
        <v>3889.02</v>
      </c>
      <c r="F597">
        <v>300.58999999999997</v>
      </c>
      <c r="G597">
        <v>437.35500000000002</v>
      </c>
      <c r="H597">
        <v>165.41200000000001</v>
      </c>
      <c r="I597">
        <v>102.893</v>
      </c>
      <c r="J597">
        <v>141.536</v>
      </c>
      <c r="K597">
        <v>3133.11</v>
      </c>
      <c r="L597">
        <v>5.4112100000000003E-2</v>
      </c>
      <c r="M597">
        <v>0.93096999999999996</v>
      </c>
      <c r="N597">
        <v>0</v>
      </c>
      <c r="O597" t="s">
        <v>28</v>
      </c>
    </row>
    <row r="598" spans="1:15" x14ac:dyDescent="0.25">
      <c r="A598" t="s">
        <v>106</v>
      </c>
      <c r="B598">
        <v>3934.56</v>
      </c>
      <c r="C598">
        <v>3868.41</v>
      </c>
      <c r="D598">
        <v>3868.31</v>
      </c>
      <c r="E598">
        <v>3861.29</v>
      </c>
      <c r="F598">
        <v>295.31200000000001</v>
      </c>
      <c r="G598">
        <v>435.04</v>
      </c>
      <c r="H598">
        <v>164.315</v>
      </c>
      <c r="I598">
        <v>102.423</v>
      </c>
      <c r="J598">
        <v>141.00700000000001</v>
      </c>
      <c r="K598">
        <v>3112.7</v>
      </c>
      <c r="L598">
        <v>5.4917800000000003E-2</v>
      </c>
      <c r="M598">
        <v>0.931836</v>
      </c>
      <c r="N598">
        <v>0</v>
      </c>
      <c r="O598" t="s">
        <v>28</v>
      </c>
    </row>
    <row r="599" spans="1:15" x14ac:dyDescent="0.25">
      <c r="A599" t="s">
        <v>106</v>
      </c>
      <c r="B599">
        <v>3936.41</v>
      </c>
      <c r="C599">
        <v>3870.68</v>
      </c>
      <c r="D599">
        <v>3870.57</v>
      </c>
      <c r="E599">
        <v>3863.72</v>
      </c>
      <c r="F599">
        <v>296.56900000000002</v>
      </c>
      <c r="G599">
        <v>438.18400000000003</v>
      </c>
      <c r="H599">
        <v>165.79900000000001</v>
      </c>
      <c r="I599">
        <v>103.752</v>
      </c>
      <c r="J599">
        <v>141.18299999999999</v>
      </c>
      <c r="K599">
        <v>3110.66</v>
      </c>
      <c r="L599">
        <v>5.45637E-2</v>
      </c>
      <c r="M599">
        <v>0.95537000000000005</v>
      </c>
      <c r="N599">
        <v>0</v>
      </c>
      <c r="O599" t="s">
        <v>28</v>
      </c>
    </row>
    <row r="600" spans="1:15" x14ac:dyDescent="0.25">
      <c r="A600" t="s">
        <v>106</v>
      </c>
      <c r="B600">
        <v>3974.64</v>
      </c>
      <c r="C600">
        <v>3899.61</v>
      </c>
      <c r="D600">
        <v>3899.48</v>
      </c>
      <c r="E600">
        <v>3891.93</v>
      </c>
      <c r="F600">
        <v>278.78500000000003</v>
      </c>
      <c r="G600">
        <v>442.27499999999998</v>
      </c>
      <c r="H600">
        <v>165.26300000000001</v>
      </c>
      <c r="I600">
        <v>104.669</v>
      </c>
      <c r="J600">
        <v>144.68799999999999</v>
      </c>
      <c r="K600">
        <v>3151.95</v>
      </c>
      <c r="L600">
        <v>6.1980399999999998E-2</v>
      </c>
      <c r="M600">
        <v>0.93180399999999997</v>
      </c>
      <c r="N600">
        <v>0</v>
      </c>
      <c r="O600" t="s">
        <v>28</v>
      </c>
    </row>
    <row r="601" spans="1:15" x14ac:dyDescent="0.25">
      <c r="A601" t="s">
        <v>106</v>
      </c>
      <c r="B601">
        <v>3930.75</v>
      </c>
      <c r="C601">
        <v>3865.35</v>
      </c>
      <c r="D601">
        <v>3865.22</v>
      </c>
      <c r="E601">
        <v>3857.85</v>
      </c>
      <c r="F601">
        <v>277.76</v>
      </c>
      <c r="G601">
        <v>438.24400000000003</v>
      </c>
      <c r="H601">
        <v>163.9</v>
      </c>
      <c r="I601">
        <v>103.52</v>
      </c>
      <c r="J601">
        <v>143.01400000000001</v>
      </c>
      <c r="K601">
        <v>3123.58</v>
      </c>
      <c r="L601">
        <v>5.44223E-2</v>
      </c>
      <c r="M601">
        <v>0.93183000000000005</v>
      </c>
      <c r="N601">
        <v>0</v>
      </c>
      <c r="O601" t="s">
        <v>28</v>
      </c>
    </row>
    <row r="602" spans="1:15" x14ac:dyDescent="0.25">
      <c r="A602" t="s">
        <v>106</v>
      </c>
      <c r="B602">
        <v>3941.82</v>
      </c>
      <c r="C602">
        <v>3873.01</v>
      </c>
      <c r="D602">
        <v>3872.9</v>
      </c>
      <c r="E602">
        <v>3865.77</v>
      </c>
      <c r="F602">
        <v>295.96699999999998</v>
      </c>
      <c r="G602">
        <v>437.726</v>
      </c>
      <c r="H602">
        <v>164.34399999999999</v>
      </c>
      <c r="I602">
        <v>103.56399999999999</v>
      </c>
      <c r="J602">
        <v>142.24299999999999</v>
      </c>
      <c r="K602">
        <v>3113.84</v>
      </c>
      <c r="L602">
        <v>5.6949600000000003E-2</v>
      </c>
      <c r="M602">
        <v>0.95102500000000001</v>
      </c>
      <c r="N602">
        <v>0</v>
      </c>
      <c r="O602" t="s">
        <v>28</v>
      </c>
    </row>
    <row r="603" spans="1:15" x14ac:dyDescent="0.25">
      <c r="A603" t="s">
        <v>106</v>
      </c>
      <c r="B603">
        <v>3934.05</v>
      </c>
      <c r="C603">
        <v>3868.21</v>
      </c>
      <c r="D603">
        <v>3868.1</v>
      </c>
      <c r="E603">
        <v>3860.89</v>
      </c>
      <c r="F603">
        <v>276.35599999999999</v>
      </c>
      <c r="G603">
        <v>435.95600000000002</v>
      </c>
      <c r="H603">
        <v>163.822</v>
      </c>
      <c r="I603">
        <v>102.866</v>
      </c>
      <c r="J603">
        <v>141.77600000000001</v>
      </c>
      <c r="K603">
        <v>3130.29</v>
      </c>
      <c r="L603">
        <v>7.7622200000000002E-2</v>
      </c>
      <c r="M603">
        <v>0.93025100000000005</v>
      </c>
      <c r="N603">
        <v>0</v>
      </c>
      <c r="O603" t="s">
        <v>28</v>
      </c>
    </row>
    <row r="604" spans="1:15" x14ac:dyDescent="0.25">
      <c r="A604" t="s">
        <v>106</v>
      </c>
      <c r="B604">
        <v>3943.59</v>
      </c>
      <c r="C604">
        <v>3874.76</v>
      </c>
      <c r="D604">
        <v>3874.63</v>
      </c>
      <c r="E604">
        <v>3867.21</v>
      </c>
      <c r="F604">
        <v>277.065</v>
      </c>
      <c r="G604">
        <v>439.35500000000002</v>
      </c>
      <c r="H604">
        <v>164.25200000000001</v>
      </c>
      <c r="I604">
        <v>103.367</v>
      </c>
      <c r="J604">
        <v>143.65899999999999</v>
      </c>
      <c r="K604">
        <v>3132.12</v>
      </c>
      <c r="L604">
        <v>5.5007100000000003E-2</v>
      </c>
      <c r="M604">
        <v>0.93918000000000001</v>
      </c>
      <c r="N604">
        <v>0</v>
      </c>
      <c r="O604" t="s">
        <v>28</v>
      </c>
    </row>
    <row r="605" spans="1:15" x14ac:dyDescent="0.25">
      <c r="A605" t="s">
        <v>106</v>
      </c>
      <c r="B605">
        <v>3950.96</v>
      </c>
      <c r="C605">
        <v>3887.73</v>
      </c>
      <c r="D605">
        <v>3887.6</v>
      </c>
      <c r="E605">
        <v>3880.01</v>
      </c>
      <c r="F605">
        <v>277.16199999999998</v>
      </c>
      <c r="G605">
        <v>442.78500000000003</v>
      </c>
      <c r="H605">
        <v>164.988</v>
      </c>
      <c r="I605">
        <v>104.351</v>
      </c>
      <c r="J605">
        <v>145.67599999999999</v>
      </c>
      <c r="K605">
        <v>3141.54</v>
      </c>
      <c r="L605">
        <v>5.93898E-2</v>
      </c>
      <c r="M605">
        <v>0.93183700000000003</v>
      </c>
      <c r="N605">
        <v>0</v>
      </c>
      <c r="O605" t="s">
        <v>28</v>
      </c>
    </row>
    <row r="606" spans="1:15" x14ac:dyDescent="0.25">
      <c r="A606" t="s">
        <v>106</v>
      </c>
      <c r="B606">
        <v>3939.58</v>
      </c>
      <c r="C606">
        <v>3874.06</v>
      </c>
      <c r="D606">
        <v>3873.93</v>
      </c>
      <c r="E606">
        <v>3866.21</v>
      </c>
      <c r="F606">
        <v>277.99400000000003</v>
      </c>
      <c r="G606">
        <v>441.488</v>
      </c>
      <c r="H606">
        <v>165.18299999999999</v>
      </c>
      <c r="I606">
        <v>103.614</v>
      </c>
      <c r="J606">
        <v>145.053</v>
      </c>
      <c r="K606">
        <v>3127.99</v>
      </c>
      <c r="L606">
        <v>8.3255700000000002E-2</v>
      </c>
      <c r="M606">
        <v>0.93174699999999999</v>
      </c>
      <c r="N606">
        <v>0</v>
      </c>
      <c r="O606" t="s">
        <v>28</v>
      </c>
    </row>
    <row r="607" spans="1:15" x14ac:dyDescent="0.25">
      <c r="A607" t="s">
        <v>106</v>
      </c>
      <c r="B607">
        <v>3976.57</v>
      </c>
      <c r="C607">
        <v>3912.06</v>
      </c>
      <c r="D607">
        <v>3911.92</v>
      </c>
      <c r="E607">
        <v>3904.25</v>
      </c>
      <c r="F607">
        <v>303.767</v>
      </c>
      <c r="G607">
        <v>444.66800000000001</v>
      </c>
      <c r="H607">
        <v>164.607</v>
      </c>
      <c r="I607">
        <v>105.49</v>
      </c>
      <c r="J607">
        <v>146.91200000000001</v>
      </c>
      <c r="K607">
        <v>3137.23</v>
      </c>
      <c r="L607">
        <v>5.4549599999999997E-2</v>
      </c>
      <c r="M607">
        <v>0.93846600000000002</v>
      </c>
      <c r="N607">
        <v>0</v>
      </c>
      <c r="O607" t="s">
        <v>28</v>
      </c>
    </row>
    <row r="608" spans="1:15" x14ac:dyDescent="0.25">
      <c r="A608" t="s">
        <v>106</v>
      </c>
      <c r="B608">
        <v>3942</v>
      </c>
      <c r="C608">
        <v>3874.77</v>
      </c>
      <c r="D608">
        <v>3874.63</v>
      </c>
      <c r="E608">
        <v>3866.9</v>
      </c>
      <c r="F608">
        <v>278.245</v>
      </c>
      <c r="G608">
        <v>443.37200000000001</v>
      </c>
      <c r="H608">
        <v>164.61699999999999</v>
      </c>
      <c r="I608">
        <v>104.669</v>
      </c>
      <c r="J608">
        <v>146.255</v>
      </c>
      <c r="K608">
        <v>3126.74</v>
      </c>
      <c r="L608">
        <v>5.39327E-2</v>
      </c>
      <c r="M608">
        <v>0.94236299999999995</v>
      </c>
      <c r="N608">
        <v>0</v>
      </c>
      <c r="O608" t="s">
        <v>28</v>
      </c>
    </row>
    <row r="609" spans="1:25" x14ac:dyDescent="0.25">
      <c r="A609" t="s">
        <v>106</v>
      </c>
      <c r="B609">
        <v>3958.54</v>
      </c>
      <c r="C609">
        <v>3891.96</v>
      </c>
      <c r="D609">
        <v>3891.83</v>
      </c>
      <c r="E609">
        <v>3884.14</v>
      </c>
      <c r="F609">
        <v>280.04300000000001</v>
      </c>
      <c r="G609">
        <v>444.09199999999998</v>
      </c>
      <c r="H609">
        <v>164.65799999999999</v>
      </c>
      <c r="I609">
        <v>104.413</v>
      </c>
      <c r="J609">
        <v>147.422</v>
      </c>
      <c r="K609">
        <v>3141.36</v>
      </c>
      <c r="L609">
        <v>5.5727699999999998E-2</v>
      </c>
      <c r="M609">
        <v>0.93169999999999997</v>
      </c>
      <c r="N609">
        <v>0</v>
      </c>
      <c r="O609" t="s">
        <v>28</v>
      </c>
    </row>
    <row r="610" spans="1:25" x14ac:dyDescent="0.25">
      <c r="A610" t="s">
        <v>106</v>
      </c>
      <c r="B610">
        <v>3979.98</v>
      </c>
      <c r="C610">
        <v>3913.67</v>
      </c>
      <c r="D610">
        <v>3913.53</v>
      </c>
      <c r="E610">
        <v>3905.92</v>
      </c>
      <c r="F610">
        <v>300.53899999999999</v>
      </c>
      <c r="G610">
        <v>445.97899999999998</v>
      </c>
      <c r="H610">
        <v>165.58</v>
      </c>
      <c r="I610">
        <v>105.176</v>
      </c>
      <c r="J610">
        <v>147.07599999999999</v>
      </c>
      <c r="K610">
        <v>3140.66</v>
      </c>
      <c r="L610">
        <v>8.3256300000000005E-2</v>
      </c>
      <c r="M610">
        <v>0.93178899999999998</v>
      </c>
      <c r="N610">
        <v>0</v>
      </c>
      <c r="O610" t="s">
        <v>28</v>
      </c>
    </row>
    <row r="611" spans="1:25" x14ac:dyDescent="0.25">
      <c r="A611" t="s">
        <v>106</v>
      </c>
      <c r="B611">
        <v>3947.41</v>
      </c>
      <c r="C611">
        <v>3882.22</v>
      </c>
      <c r="D611">
        <v>3882.08</v>
      </c>
      <c r="E611">
        <v>3874.43</v>
      </c>
      <c r="F611">
        <v>280.11700000000002</v>
      </c>
      <c r="G611">
        <v>441.86399999999998</v>
      </c>
      <c r="H611">
        <v>165.05</v>
      </c>
      <c r="I611">
        <v>103.60899999999999</v>
      </c>
      <c r="J611">
        <v>145.434</v>
      </c>
      <c r="K611">
        <v>3133.82</v>
      </c>
      <c r="L611">
        <v>6.2626200000000007E-2</v>
      </c>
      <c r="M611">
        <v>0.93182399999999999</v>
      </c>
      <c r="N611">
        <v>0</v>
      </c>
      <c r="O611" t="s">
        <v>28</v>
      </c>
    </row>
    <row r="612" spans="1:25" x14ac:dyDescent="0.25">
      <c r="A612" t="s">
        <v>106</v>
      </c>
      <c r="B612">
        <v>3936.89</v>
      </c>
      <c r="C612">
        <v>3873.43</v>
      </c>
      <c r="D612">
        <v>3873.3</v>
      </c>
      <c r="E612">
        <v>3865.81</v>
      </c>
      <c r="F612">
        <v>277.68900000000002</v>
      </c>
      <c r="G612">
        <v>442.94900000000001</v>
      </c>
      <c r="H612">
        <v>164.74199999999999</v>
      </c>
      <c r="I612">
        <v>104.33</v>
      </c>
      <c r="J612">
        <v>146.072</v>
      </c>
      <c r="K612">
        <v>3126.55</v>
      </c>
      <c r="L612">
        <v>7.0181499999999994E-2</v>
      </c>
      <c r="M612">
        <v>0.93181800000000004</v>
      </c>
      <c r="N612">
        <v>0</v>
      </c>
      <c r="O612" t="s">
        <v>28</v>
      </c>
    </row>
    <row r="613" spans="1:25" x14ac:dyDescent="0.25">
      <c r="A613" t="s">
        <v>106</v>
      </c>
      <c r="B613">
        <v>3937.15</v>
      </c>
      <c r="C613">
        <v>3872.86</v>
      </c>
      <c r="D613">
        <v>3872.73</v>
      </c>
      <c r="E613">
        <v>3865.09</v>
      </c>
      <c r="F613">
        <v>278.05799999999999</v>
      </c>
      <c r="G613">
        <v>442.476</v>
      </c>
      <c r="H613">
        <v>164.892</v>
      </c>
      <c r="I613">
        <v>104.175</v>
      </c>
      <c r="J613">
        <v>145.721</v>
      </c>
      <c r="K613">
        <v>3125.92</v>
      </c>
      <c r="L613">
        <v>5.4253099999999999E-2</v>
      </c>
      <c r="M613">
        <v>0.92924700000000005</v>
      </c>
      <c r="N613">
        <v>0</v>
      </c>
      <c r="O613" t="s">
        <v>28</v>
      </c>
    </row>
    <row r="614" spans="1:25" x14ac:dyDescent="0.25">
      <c r="A614" t="s">
        <v>106</v>
      </c>
      <c r="B614">
        <v>3959.87</v>
      </c>
      <c r="C614">
        <v>3892.31</v>
      </c>
      <c r="D614">
        <v>3892.17</v>
      </c>
      <c r="E614">
        <v>3884.38</v>
      </c>
      <c r="F614">
        <v>281.34100000000001</v>
      </c>
      <c r="G614">
        <v>443.59100000000001</v>
      </c>
      <c r="H614">
        <v>165.303</v>
      </c>
      <c r="I614">
        <v>104.40600000000001</v>
      </c>
      <c r="J614">
        <v>146.14699999999999</v>
      </c>
      <c r="K614">
        <v>3140.94</v>
      </c>
      <c r="L614">
        <v>5.4155700000000001E-2</v>
      </c>
      <c r="M614">
        <v>0.93182699999999996</v>
      </c>
      <c r="N614">
        <v>0</v>
      </c>
      <c r="O614" t="s">
        <v>28</v>
      </c>
    </row>
    <row r="615" spans="1:25" x14ac:dyDescent="0.25">
      <c r="A615" t="s">
        <v>106</v>
      </c>
      <c r="B615">
        <v>3973.48</v>
      </c>
      <c r="C615">
        <v>3910.37</v>
      </c>
      <c r="D615">
        <v>3910.23</v>
      </c>
      <c r="E615">
        <v>3902.44</v>
      </c>
      <c r="F615">
        <v>279.36500000000001</v>
      </c>
      <c r="G615">
        <v>447.005</v>
      </c>
      <c r="H615">
        <v>167.68600000000001</v>
      </c>
      <c r="I615">
        <v>105.565</v>
      </c>
      <c r="J615">
        <v>145.97900000000001</v>
      </c>
      <c r="K615">
        <v>3157.33</v>
      </c>
      <c r="L615">
        <v>6.6626500000000005E-2</v>
      </c>
      <c r="M615">
        <v>0.93183099999999996</v>
      </c>
      <c r="N615">
        <v>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3977.62</v>
      </c>
      <c r="C616">
        <v>3912.18</v>
      </c>
      <c r="D616">
        <v>3912.03</v>
      </c>
      <c r="E616">
        <v>3903.79</v>
      </c>
      <c r="F616">
        <v>280.88200000000001</v>
      </c>
      <c r="G616">
        <v>448.39499999999998</v>
      </c>
      <c r="H616">
        <v>166.136</v>
      </c>
      <c r="I616">
        <v>105.556</v>
      </c>
      <c r="J616">
        <v>148.79400000000001</v>
      </c>
      <c r="K616">
        <v>3155.66</v>
      </c>
      <c r="L616">
        <v>6.2118800000000002E-2</v>
      </c>
      <c r="M616">
        <v>0.93159499999999995</v>
      </c>
      <c r="N616">
        <v>0</v>
      </c>
      <c r="O616" t="s">
        <v>28</v>
      </c>
      <c r="R616">
        <f>AVERAGE(B567:B616)</f>
        <v>3949.423400000001</v>
      </c>
      <c r="S616">
        <f>AVERAGE(C567:C616)</f>
        <v>3883.4463999999994</v>
      </c>
      <c r="U616">
        <f>_xlfn.VAR.P(B567:B616)</f>
        <v>395.93107443999986</v>
      </c>
      <c r="V616">
        <f>_xlfn.VAR.P(C567:C616)</f>
        <v>403.25413104000029</v>
      </c>
      <c r="X616">
        <f>1.96*SQRT(U616)/50</f>
        <v>0.78000226039895637</v>
      </c>
      <c r="Y616">
        <f>1.96*SQRT(V616)/50</f>
        <v>0.78718258868022861</v>
      </c>
    </row>
    <row r="617" spans="1:25" x14ac:dyDescent="0.25">
      <c r="A617" t="s">
        <v>107</v>
      </c>
      <c r="B617">
        <v>197610.46660000001</v>
      </c>
      <c r="C617" t="s">
        <v>24</v>
      </c>
    </row>
    <row r="618" spans="1:25" x14ac:dyDescent="0.25">
      <c r="A618" t="s">
        <v>108</v>
      </c>
      <c r="B618">
        <v>3972.36</v>
      </c>
      <c r="C618">
        <v>3906.77</v>
      </c>
      <c r="D618">
        <v>3906.63</v>
      </c>
      <c r="E618">
        <v>3899.05</v>
      </c>
      <c r="F618">
        <v>301.34300000000002</v>
      </c>
      <c r="G618">
        <v>443.72699999999998</v>
      </c>
      <c r="H618">
        <v>164.934</v>
      </c>
      <c r="I618">
        <v>104.559</v>
      </c>
      <c r="J618">
        <v>146.55099999999999</v>
      </c>
      <c r="K618">
        <v>3135.31</v>
      </c>
      <c r="L618">
        <v>5.6724499999999997E-2</v>
      </c>
      <c r="M618">
        <v>0.93174900000000005</v>
      </c>
      <c r="N618">
        <v>0</v>
      </c>
      <c r="O618" t="s">
        <v>28</v>
      </c>
    </row>
    <row r="619" spans="1:25" x14ac:dyDescent="0.25">
      <c r="A619" t="s">
        <v>108</v>
      </c>
      <c r="B619">
        <v>3981.05</v>
      </c>
      <c r="C619">
        <v>3917.51</v>
      </c>
      <c r="D619">
        <v>3917.37</v>
      </c>
      <c r="E619">
        <v>3909.8</v>
      </c>
      <c r="F619">
        <v>298.77300000000002</v>
      </c>
      <c r="G619">
        <v>446.31200000000001</v>
      </c>
      <c r="H619">
        <v>166.53100000000001</v>
      </c>
      <c r="I619">
        <v>104.705</v>
      </c>
      <c r="J619">
        <v>147.13</v>
      </c>
      <c r="K619">
        <v>3145.78</v>
      </c>
      <c r="L619">
        <v>8.3256499999999997E-2</v>
      </c>
      <c r="M619">
        <v>0.93182100000000001</v>
      </c>
      <c r="N619">
        <v>0</v>
      </c>
      <c r="O619" t="s">
        <v>28</v>
      </c>
    </row>
    <row r="620" spans="1:25" x14ac:dyDescent="0.25">
      <c r="A620" t="s">
        <v>108</v>
      </c>
      <c r="B620">
        <v>3961.87</v>
      </c>
      <c r="C620">
        <v>3896.67</v>
      </c>
      <c r="D620">
        <v>3896.54</v>
      </c>
      <c r="E620">
        <v>3889.07</v>
      </c>
      <c r="F620">
        <v>278.15699999999998</v>
      </c>
      <c r="G620">
        <v>446.839</v>
      </c>
      <c r="H620">
        <v>165.798</v>
      </c>
      <c r="I620">
        <v>105.851</v>
      </c>
      <c r="J620">
        <v>147.46299999999999</v>
      </c>
      <c r="K620">
        <v>3145.39</v>
      </c>
      <c r="L620">
        <v>5.3937499999999999E-2</v>
      </c>
      <c r="M620">
        <v>0.93183199999999999</v>
      </c>
      <c r="N620">
        <v>0</v>
      </c>
      <c r="O620" t="s">
        <v>28</v>
      </c>
    </row>
    <row r="621" spans="1:25" x14ac:dyDescent="0.25">
      <c r="A621" t="s">
        <v>108</v>
      </c>
      <c r="B621">
        <v>3975.49</v>
      </c>
      <c r="C621">
        <v>3911.88</v>
      </c>
      <c r="D621">
        <v>3911.74</v>
      </c>
      <c r="E621">
        <v>3904.29</v>
      </c>
      <c r="F621">
        <v>297.46300000000002</v>
      </c>
      <c r="G621">
        <v>445.44600000000003</v>
      </c>
      <c r="H621">
        <v>167.18199999999999</v>
      </c>
      <c r="I621">
        <v>104.501</v>
      </c>
      <c r="J621">
        <v>146.05199999999999</v>
      </c>
      <c r="K621">
        <v>3142.79</v>
      </c>
      <c r="L621">
        <v>6.0119699999999998E-2</v>
      </c>
      <c r="M621">
        <v>0.93183400000000005</v>
      </c>
      <c r="N621">
        <v>0</v>
      </c>
      <c r="O621" t="s">
        <v>28</v>
      </c>
    </row>
    <row r="622" spans="1:25" x14ac:dyDescent="0.25">
      <c r="A622" t="s">
        <v>108</v>
      </c>
      <c r="B622">
        <v>3956.06</v>
      </c>
      <c r="C622">
        <v>3889.83</v>
      </c>
      <c r="D622">
        <v>3889.7</v>
      </c>
      <c r="E622">
        <v>3882.31</v>
      </c>
      <c r="F622">
        <v>276.01900000000001</v>
      </c>
      <c r="G622">
        <v>446.57</v>
      </c>
      <c r="H622">
        <v>165.809</v>
      </c>
      <c r="I622">
        <v>105.78</v>
      </c>
      <c r="J622">
        <v>146.13499999999999</v>
      </c>
      <c r="K622">
        <v>3140.35</v>
      </c>
      <c r="L622">
        <v>5.8069900000000001E-2</v>
      </c>
      <c r="M622">
        <v>0.93173700000000004</v>
      </c>
      <c r="N622">
        <v>0</v>
      </c>
      <c r="O622" t="s">
        <v>28</v>
      </c>
    </row>
    <row r="623" spans="1:25" x14ac:dyDescent="0.25">
      <c r="A623" t="s">
        <v>108</v>
      </c>
      <c r="B623">
        <v>3953.83</v>
      </c>
      <c r="C623">
        <v>3888.28</v>
      </c>
      <c r="D623">
        <v>3888.15</v>
      </c>
      <c r="E623">
        <v>3880.76</v>
      </c>
      <c r="F623">
        <v>276.96899999999999</v>
      </c>
      <c r="G623">
        <v>444.50400000000002</v>
      </c>
      <c r="H623">
        <v>164.50800000000001</v>
      </c>
      <c r="I623">
        <v>103.946</v>
      </c>
      <c r="J623">
        <v>148.297</v>
      </c>
      <c r="K623">
        <v>3140.73</v>
      </c>
      <c r="L623">
        <v>5.4782600000000001E-2</v>
      </c>
      <c r="M623">
        <v>0.93182600000000004</v>
      </c>
      <c r="N623">
        <v>0</v>
      </c>
      <c r="O623" t="s">
        <v>28</v>
      </c>
    </row>
    <row r="624" spans="1:25" x14ac:dyDescent="0.25">
      <c r="A624" t="s">
        <v>108</v>
      </c>
      <c r="B624">
        <v>3944.23</v>
      </c>
      <c r="C624">
        <v>3878.16</v>
      </c>
      <c r="D624">
        <v>3878.03</v>
      </c>
      <c r="E624">
        <v>3870.53</v>
      </c>
      <c r="F624">
        <v>275.84500000000003</v>
      </c>
      <c r="G624">
        <v>441.56200000000001</v>
      </c>
      <c r="H624">
        <v>164.755</v>
      </c>
      <c r="I624">
        <v>103.672</v>
      </c>
      <c r="J624">
        <v>145.28800000000001</v>
      </c>
      <c r="K624">
        <v>3134.42</v>
      </c>
      <c r="L624">
        <v>6.3671900000000003E-2</v>
      </c>
      <c r="M624">
        <v>0.93181599999999998</v>
      </c>
      <c r="N624">
        <v>0</v>
      </c>
      <c r="O624" t="s">
        <v>28</v>
      </c>
    </row>
    <row r="625" spans="1:15" x14ac:dyDescent="0.25">
      <c r="A625" t="s">
        <v>108</v>
      </c>
      <c r="B625">
        <v>3964.27</v>
      </c>
      <c r="C625">
        <v>3900.58</v>
      </c>
      <c r="D625">
        <v>3900.45</v>
      </c>
      <c r="E625">
        <v>3892.99</v>
      </c>
      <c r="F625">
        <v>300.97500000000002</v>
      </c>
      <c r="G625">
        <v>442.024</v>
      </c>
      <c r="H625">
        <v>164.63</v>
      </c>
      <c r="I625">
        <v>103.995</v>
      </c>
      <c r="J625">
        <v>145.72300000000001</v>
      </c>
      <c r="K625">
        <v>3131.41</v>
      </c>
      <c r="L625">
        <v>5.4948700000000003E-2</v>
      </c>
      <c r="M625">
        <v>0.931836</v>
      </c>
      <c r="N625">
        <v>0</v>
      </c>
      <c r="O625" t="s">
        <v>28</v>
      </c>
    </row>
    <row r="626" spans="1:15" x14ac:dyDescent="0.25">
      <c r="A626" t="s">
        <v>108</v>
      </c>
      <c r="B626">
        <v>3957.02</v>
      </c>
      <c r="C626">
        <v>3888.55</v>
      </c>
      <c r="D626">
        <v>3888.42</v>
      </c>
      <c r="E626">
        <v>3880.96</v>
      </c>
      <c r="F626">
        <v>277.65499999999997</v>
      </c>
      <c r="G626">
        <v>444.17500000000001</v>
      </c>
      <c r="H626">
        <v>165.98</v>
      </c>
      <c r="I626">
        <v>103.785</v>
      </c>
      <c r="J626">
        <v>146.761</v>
      </c>
      <c r="K626">
        <v>3140.5</v>
      </c>
      <c r="L626">
        <v>6.0289799999999998E-2</v>
      </c>
      <c r="M626">
        <v>0.956036</v>
      </c>
      <c r="N626">
        <v>0</v>
      </c>
      <c r="O626" t="s">
        <v>28</v>
      </c>
    </row>
    <row r="627" spans="1:15" x14ac:dyDescent="0.25">
      <c r="A627" t="s">
        <v>108</v>
      </c>
      <c r="B627">
        <v>3950.43</v>
      </c>
      <c r="C627">
        <v>3885.74</v>
      </c>
      <c r="D627">
        <v>3885.61</v>
      </c>
      <c r="E627">
        <v>3878.04</v>
      </c>
      <c r="F627">
        <v>277.11</v>
      </c>
      <c r="G627">
        <v>445.488</v>
      </c>
      <c r="H627">
        <v>165.995</v>
      </c>
      <c r="I627">
        <v>105.40600000000001</v>
      </c>
      <c r="J627">
        <v>146.458</v>
      </c>
      <c r="K627">
        <v>3136.79</v>
      </c>
      <c r="L627">
        <v>5.5646599999999997E-2</v>
      </c>
      <c r="M627">
        <v>0.93183000000000005</v>
      </c>
      <c r="N627">
        <v>0</v>
      </c>
      <c r="O627" t="s">
        <v>28</v>
      </c>
    </row>
    <row r="628" spans="1:15" x14ac:dyDescent="0.25">
      <c r="A628" t="s">
        <v>108</v>
      </c>
      <c r="B628">
        <v>3952.58</v>
      </c>
      <c r="C628">
        <v>3888.33</v>
      </c>
      <c r="D628">
        <v>3888.19</v>
      </c>
      <c r="E628">
        <v>3880.68</v>
      </c>
      <c r="F628">
        <v>276.94900000000001</v>
      </c>
      <c r="G628">
        <v>446.17</v>
      </c>
      <c r="H628">
        <v>165.89699999999999</v>
      </c>
      <c r="I628">
        <v>104.69</v>
      </c>
      <c r="J628">
        <v>147.94900000000001</v>
      </c>
      <c r="K628">
        <v>3138.81</v>
      </c>
      <c r="L628">
        <v>6.9603799999999993E-2</v>
      </c>
      <c r="M628">
        <v>0.93361400000000005</v>
      </c>
      <c r="N628">
        <v>0</v>
      </c>
      <c r="O628" t="s">
        <v>28</v>
      </c>
    </row>
    <row r="629" spans="1:15" x14ac:dyDescent="0.25">
      <c r="A629" t="s">
        <v>108</v>
      </c>
      <c r="B629">
        <v>3980.88</v>
      </c>
      <c r="C629">
        <v>3913.8</v>
      </c>
      <c r="D629">
        <v>3913.67</v>
      </c>
      <c r="E629">
        <v>3906.14</v>
      </c>
      <c r="F629">
        <v>301.72800000000001</v>
      </c>
      <c r="G629">
        <v>445.21600000000001</v>
      </c>
      <c r="H629">
        <v>165.65100000000001</v>
      </c>
      <c r="I629">
        <v>104.46599999999999</v>
      </c>
      <c r="J629">
        <v>147.267</v>
      </c>
      <c r="K629">
        <v>3140.55</v>
      </c>
      <c r="L629">
        <v>5.6349499999999997E-2</v>
      </c>
      <c r="M629">
        <v>0.93172699999999997</v>
      </c>
      <c r="N629">
        <v>0</v>
      </c>
      <c r="O629" t="s">
        <v>28</v>
      </c>
    </row>
    <row r="630" spans="1:15" x14ac:dyDescent="0.25">
      <c r="A630" t="s">
        <v>108</v>
      </c>
      <c r="B630">
        <v>3944.83</v>
      </c>
      <c r="C630">
        <v>3878.24</v>
      </c>
      <c r="D630">
        <v>3878.12</v>
      </c>
      <c r="E630">
        <v>3870.63</v>
      </c>
      <c r="F630">
        <v>276.61399999999998</v>
      </c>
      <c r="G630">
        <v>444.26100000000002</v>
      </c>
      <c r="H630">
        <v>165.369</v>
      </c>
      <c r="I630">
        <v>104.747</v>
      </c>
      <c r="J630">
        <v>146.27799999999999</v>
      </c>
      <c r="K630">
        <v>3131.26</v>
      </c>
      <c r="L630">
        <v>8.3255800000000005E-2</v>
      </c>
      <c r="M630">
        <v>0.946685</v>
      </c>
      <c r="N630">
        <v>0</v>
      </c>
      <c r="O630" t="s">
        <v>28</v>
      </c>
    </row>
    <row r="631" spans="1:15" x14ac:dyDescent="0.25">
      <c r="A631" t="s">
        <v>108</v>
      </c>
      <c r="B631">
        <v>3987.91</v>
      </c>
      <c r="C631">
        <v>3922.88</v>
      </c>
      <c r="D631">
        <v>3922.75</v>
      </c>
      <c r="E631">
        <v>3915.14</v>
      </c>
      <c r="F631">
        <v>301.10300000000001</v>
      </c>
      <c r="G631">
        <v>445.66899999999998</v>
      </c>
      <c r="H631">
        <v>168.232</v>
      </c>
      <c r="I631">
        <v>103.712</v>
      </c>
      <c r="J631">
        <v>145.94900000000001</v>
      </c>
      <c r="K631">
        <v>3149.83</v>
      </c>
      <c r="L631">
        <v>5.6106299999999998E-2</v>
      </c>
      <c r="M631">
        <v>0.93179400000000001</v>
      </c>
      <c r="N631">
        <v>0</v>
      </c>
      <c r="O631" t="s">
        <v>28</v>
      </c>
    </row>
    <row r="632" spans="1:15" x14ac:dyDescent="0.25">
      <c r="A632" t="s">
        <v>108</v>
      </c>
      <c r="B632">
        <v>3982.06</v>
      </c>
      <c r="C632">
        <v>3914.82</v>
      </c>
      <c r="D632">
        <v>3914.67</v>
      </c>
      <c r="E632">
        <v>3906.81</v>
      </c>
      <c r="F632">
        <v>279.69900000000001</v>
      </c>
      <c r="G632">
        <v>449.39499999999998</v>
      </c>
      <c r="H632">
        <v>166.178</v>
      </c>
      <c r="I632">
        <v>105.917</v>
      </c>
      <c r="J632">
        <v>149.09100000000001</v>
      </c>
      <c r="K632">
        <v>3158.69</v>
      </c>
      <c r="L632">
        <v>5.4514199999999999E-2</v>
      </c>
      <c r="M632">
        <v>0.93171300000000001</v>
      </c>
      <c r="N632">
        <v>0</v>
      </c>
      <c r="O632" t="s">
        <v>28</v>
      </c>
    </row>
    <row r="633" spans="1:15" x14ac:dyDescent="0.25">
      <c r="A633" t="s">
        <v>108</v>
      </c>
      <c r="B633">
        <v>3947.54</v>
      </c>
      <c r="C633">
        <v>3881.1</v>
      </c>
      <c r="D633">
        <v>3880.96</v>
      </c>
      <c r="E633">
        <v>3873.45</v>
      </c>
      <c r="F633">
        <v>278.05599999999998</v>
      </c>
      <c r="G633">
        <v>444.084</v>
      </c>
      <c r="H633">
        <v>165.73599999999999</v>
      </c>
      <c r="I633">
        <v>104.21</v>
      </c>
      <c r="J633">
        <v>146.322</v>
      </c>
      <c r="K633">
        <v>3132.34</v>
      </c>
      <c r="L633">
        <v>5.6747800000000001E-2</v>
      </c>
      <c r="M633">
        <v>0.95663799999999999</v>
      </c>
      <c r="N633">
        <v>0</v>
      </c>
      <c r="O633" t="s">
        <v>28</v>
      </c>
    </row>
    <row r="634" spans="1:15" x14ac:dyDescent="0.25">
      <c r="A634" t="s">
        <v>108</v>
      </c>
      <c r="B634">
        <v>3970.82</v>
      </c>
      <c r="C634">
        <v>3905.5</v>
      </c>
      <c r="D634">
        <v>3905.37</v>
      </c>
      <c r="E634">
        <v>3897.86</v>
      </c>
      <c r="F634">
        <v>279.14499999999998</v>
      </c>
      <c r="G634">
        <v>445.47800000000001</v>
      </c>
      <c r="H634">
        <v>164.952</v>
      </c>
      <c r="I634">
        <v>105.203</v>
      </c>
      <c r="J634">
        <v>147.43299999999999</v>
      </c>
      <c r="K634">
        <v>3154.7</v>
      </c>
      <c r="L634">
        <v>8.3257800000000007E-2</v>
      </c>
      <c r="M634">
        <v>0.95407399999999998</v>
      </c>
      <c r="N634">
        <v>0</v>
      </c>
      <c r="O634" t="s">
        <v>28</v>
      </c>
    </row>
    <row r="635" spans="1:15" x14ac:dyDescent="0.25">
      <c r="A635" t="s">
        <v>108</v>
      </c>
      <c r="B635">
        <v>3946.2</v>
      </c>
      <c r="C635">
        <v>3880.52</v>
      </c>
      <c r="D635">
        <v>3880.39</v>
      </c>
      <c r="E635">
        <v>3872.78</v>
      </c>
      <c r="F635">
        <v>276.50200000000001</v>
      </c>
      <c r="G635">
        <v>445.51900000000001</v>
      </c>
      <c r="H635">
        <v>165.67699999999999</v>
      </c>
      <c r="I635">
        <v>105.06699999999999</v>
      </c>
      <c r="J635">
        <v>146.80799999999999</v>
      </c>
      <c r="K635">
        <v>3132.08</v>
      </c>
      <c r="L635">
        <v>5.7650699999999999E-2</v>
      </c>
      <c r="M635">
        <v>0.95437700000000003</v>
      </c>
      <c r="N635">
        <v>0</v>
      </c>
      <c r="O635" t="s">
        <v>28</v>
      </c>
    </row>
    <row r="636" spans="1:15" x14ac:dyDescent="0.25">
      <c r="A636" t="s">
        <v>108</v>
      </c>
      <c r="B636">
        <v>3937.07</v>
      </c>
      <c r="C636">
        <v>3873.69</v>
      </c>
      <c r="D636">
        <v>3873.58</v>
      </c>
      <c r="E636">
        <v>3866.45</v>
      </c>
      <c r="F636">
        <v>276.26100000000002</v>
      </c>
      <c r="G636">
        <v>441.35399999999998</v>
      </c>
      <c r="H636">
        <v>165.59800000000001</v>
      </c>
      <c r="I636">
        <v>104.285</v>
      </c>
      <c r="J636">
        <v>143.73500000000001</v>
      </c>
      <c r="K636">
        <v>3130.47</v>
      </c>
      <c r="L636">
        <v>8.3255700000000002E-2</v>
      </c>
      <c r="M636">
        <v>0.93180700000000005</v>
      </c>
      <c r="N636">
        <v>0</v>
      </c>
      <c r="O636" t="s">
        <v>28</v>
      </c>
    </row>
    <row r="637" spans="1:15" x14ac:dyDescent="0.25">
      <c r="A637" t="s">
        <v>108</v>
      </c>
      <c r="B637">
        <v>3966.39</v>
      </c>
      <c r="C637">
        <v>3901.1</v>
      </c>
      <c r="D637">
        <v>3900.98</v>
      </c>
      <c r="E637">
        <v>3894.11</v>
      </c>
      <c r="F637">
        <v>296.78399999999999</v>
      </c>
      <c r="G637">
        <v>438.12400000000002</v>
      </c>
      <c r="H637">
        <v>165.32499999999999</v>
      </c>
      <c r="I637">
        <v>103.191</v>
      </c>
      <c r="J637">
        <v>142.28200000000001</v>
      </c>
      <c r="K637">
        <v>3140.86</v>
      </c>
      <c r="L637">
        <v>5.4088200000000003E-2</v>
      </c>
      <c r="M637">
        <v>0.93178499999999997</v>
      </c>
      <c r="N637">
        <v>0</v>
      </c>
      <c r="O637" t="s">
        <v>28</v>
      </c>
    </row>
    <row r="638" spans="1:15" x14ac:dyDescent="0.25">
      <c r="A638" t="s">
        <v>108</v>
      </c>
      <c r="B638">
        <v>3960.01</v>
      </c>
      <c r="C638">
        <v>3895.55</v>
      </c>
      <c r="D638">
        <v>3895.44</v>
      </c>
      <c r="E638">
        <v>3888.64</v>
      </c>
      <c r="F638">
        <v>294.35399999999998</v>
      </c>
      <c r="G638">
        <v>437.60300000000001</v>
      </c>
      <c r="H638">
        <v>164.56200000000001</v>
      </c>
      <c r="I638">
        <v>104.108</v>
      </c>
      <c r="J638">
        <v>141.499</v>
      </c>
      <c r="K638">
        <v>3138.62</v>
      </c>
      <c r="L638">
        <v>7.6546299999999998E-2</v>
      </c>
      <c r="M638">
        <v>0.93179999999999996</v>
      </c>
      <c r="N638">
        <v>0</v>
      </c>
      <c r="O638" t="s">
        <v>28</v>
      </c>
    </row>
    <row r="639" spans="1:15" x14ac:dyDescent="0.25">
      <c r="A639" t="s">
        <v>108</v>
      </c>
      <c r="B639">
        <v>3919.31</v>
      </c>
      <c r="C639">
        <v>3855.83</v>
      </c>
      <c r="D639">
        <v>3855.71</v>
      </c>
      <c r="E639">
        <v>3848.46</v>
      </c>
      <c r="F639">
        <v>275.78100000000001</v>
      </c>
      <c r="G639">
        <v>438.23700000000002</v>
      </c>
      <c r="H639">
        <v>164.30699999999999</v>
      </c>
      <c r="I639">
        <v>103.51</v>
      </c>
      <c r="J639">
        <v>142.83699999999999</v>
      </c>
      <c r="K639">
        <v>3116.08</v>
      </c>
      <c r="L639">
        <v>5.3917E-2</v>
      </c>
      <c r="M639">
        <v>0.93156700000000003</v>
      </c>
      <c r="N639">
        <v>0</v>
      </c>
      <c r="O639" t="s">
        <v>28</v>
      </c>
    </row>
    <row r="640" spans="1:15" x14ac:dyDescent="0.25">
      <c r="A640" t="s">
        <v>108</v>
      </c>
      <c r="B640">
        <v>3933.64</v>
      </c>
      <c r="C640">
        <v>3866</v>
      </c>
      <c r="D640">
        <v>3865.88</v>
      </c>
      <c r="E640">
        <v>3858.81</v>
      </c>
      <c r="F640">
        <v>276.267</v>
      </c>
      <c r="G640">
        <v>438.22800000000001</v>
      </c>
      <c r="H640">
        <v>165.41399999999999</v>
      </c>
      <c r="I640">
        <v>102.63</v>
      </c>
      <c r="J640">
        <v>142.499</v>
      </c>
      <c r="K640">
        <v>3126.07</v>
      </c>
      <c r="L640">
        <v>6.3199400000000003E-2</v>
      </c>
      <c r="M640">
        <v>0.95921000000000001</v>
      </c>
      <c r="N640">
        <v>0</v>
      </c>
      <c r="O640" t="s">
        <v>28</v>
      </c>
    </row>
    <row r="641" spans="1:15" x14ac:dyDescent="0.25">
      <c r="A641" t="s">
        <v>108</v>
      </c>
      <c r="B641">
        <v>3934.06</v>
      </c>
      <c r="C641">
        <v>3868</v>
      </c>
      <c r="D641">
        <v>3867.89</v>
      </c>
      <c r="E641">
        <v>3860.86</v>
      </c>
      <c r="F641">
        <v>277.65899999999999</v>
      </c>
      <c r="G641">
        <v>437.49299999999999</v>
      </c>
      <c r="H641">
        <v>163.35300000000001</v>
      </c>
      <c r="I641">
        <v>103.706</v>
      </c>
      <c r="J641">
        <v>142.71899999999999</v>
      </c>
      <c r="K641">
        <v>3127.43</v>
      </c>
      <c r="L641">
        <v>5.4301099999999998E-2</v>
      </c>
      <c r="M641">
        <v>0.93181599999999998</v>
      </c>
      <c r="N641">
        <v>0</v>
      </c>
      <c r="O641" t="s">
        <v>28</v>
      </c>
    </row>
    <row r="642" spans="1:15" x14ac:dyDescent="0.25">
      <c r="A642" t="s">
        <v>108</v>
      </c>
      <c r="B642">
        <v>3924.62</v>
      </c>
      <c r="C642">
        <v>3858.86</v>
      </c>
      <c r="D642">
        <v>3858.75</v>
      </c>
      <c r="E642">
        <v>3851.61</v>
      </c>
      <c r="F642">
        <v>276.00299999999999</v>
      </c>
      <c r="G642">
        <v>437.5</v>
      </c>
      <c r="H642">
        <v>164.74700000000001</v>
      </c>
      <c r="I642">
        <v>103.327</v>
      </c>
      <c r="J642">
        <v>141.97</v>
      </c>
      <c r="K642">
        <v>3119.87</v>
      </c>
      <c r="L642">
        <v>5.3975000000000002E-2</v>
      </c>
      <c r="M642">
        <v>0.93178399999999995</v>
      </c>
      <c r="N642">
        <v>0</v>
      </c>
      <c r="O642" t="s">
        <v>28</v>
      </c>
    </row>
    <row r="643" spans="1:15" x14ac:dyDescent="0.25">
      <c r="A643" t="s">
        <v>108</v>
      </c>
      <c r="B643">
        <v>3940.46</v>
      </c>
      <c r="C643">
        <v>3871.78</v>
      </c>
      <c r="D643">
        <v>3871.66</v>
      </c>
      <c r="E643">
        <v>3864.37</v>
      </c>
      <c r="F643">
        <v>276.04500000000002</v>
      </c>
      <c r="G643">
        <v>439.24299999999999</v>
      </c>
      <c r="H643">
        <v>163.857</v>
      </c>
      <c r="I643">
        <v>104.312</v>
      </c>
      <c r="J643">
        <v>143.417</v>
      </c>
      <c r="K643">
        <v>3130.75</v>
      </c>
      <c r="L643">
        <v>7.8161499999999995E-2</v>
      </c>
      <c r="M643">
        <v>0.95045400000000002</v>
      </c>
      <c r="N643">
        <v>0</v>
      </c>
      <c r="O643" t="s">
        <v>28</v>
      </c>
    </row>
    <row r="644" spans="1:15" x14ac:dyDescent="0.25">
      <c r="A644" t="s">
        <v>108</v>
      </c>
      <c r="B644">
        <v>3917.54</v>
      </c>
      <c r="C644">
        <v>3850.54</v>
      </c>
      <c r="D644">
        <v>3850.43</v>
      </c>
      <c r="E644">
        <v>3843.27</v>
      </c>
      <c r="F644">
        <v>274.71499999999997</v>
      </c>
      <c r="G644">
        <v>434.03399999999999</v>
      </c>
      <c r="H644">
        <v>163.596</v>
      </c>
      <c r="I644">
        <v>102.126</v>
      </c>
      <c r="J644">
        <v>140.774</v>
      </c>
      <c r="K644">
        <v>3116.2</v>
      </c>
      <c r="L644">
        <v>5.3941000000000003E-2</v>
      </c>
      <c r="M644">
        <v>0.95880600000000005</v>
      </c>
      <c r="N644">
        <v>0</v>
      </c>
      <c r="O644" t="s">
        <v>28</v>
      </c>
    </row>
    <row r="645" spans="1:15" x14ac:dyDescent="0.25">
      <c r="A645" t="s">
        <v>108</v>
      </c>
      <c r="B645">
        <v>3942.82</v>
      </c>
      <c r="C645">
        <v>3862.93</v>
      </c>
      <c r="D645">
        <v>3862.81</v>
      </c>
      <c r="E645">
        <v>3855.72</v>
      </c>
      <c r="F645">
        <v>276.053</v>
      </c>
      <c r="G645">
        <v>438.089</v>
      </c>
      <c r="H645">
        <v>164.28899999999999</v>
      </c>
      <c r="I645">
        <v>103.33499999999999</v>
      </c>
      <c r="J645">
        <v>142.934</v>
      </c>
      <c r="K645">
        <v>3123.33</v>
      </c>
      <c r="L645">
        <v>6.1232799999999997E-2</v>
      </c>
      <c r="M645">
        <v>0.93180200000000002</v>
      </c>
      <c r="N645">
        <v>0</v>
      </c>
      <c r="O645" t="s">
        <v>28</v>
      </c>
    </row>
    <row r="646" spans="1:15" x14ac:dyDescent="0.25">
      <c r="A646" t="s">
        <v>108</v>
      </c>
      <c r="B646">
        <v>3928.62</v>
      </c>
      <c r="C646">
        <v>3865.41</v>
      </c>
      <c r="D646">
        <v>3865.29</v>
      </c>
      <c r="E646">
        <v>3858.18</v>
      </c>
      <c r="F646">
        <v>278.226</v>
      </c>
      <c r="G646">
        <v>438.24900000000002</v>
      </c>
      <c r="H646">
        <v>164.61099999999999</v>
      </c>
      <c r="I646">
        <v>103.645</v>
      </c>
      <c r="J646">
        <v>142.11000000000001</v>
      </c>
      <c r="K646">
        <v>3123.38</v>
      </c>
      <c r="L646">
        <v>5.4760700000000002E-2</v>
      </c>
      <c r="M646">
        <v>0.93183199999999999</v>
      </c>
      <c r="N646">
        <v>0</v>
      </c>
      <c r="O646" t="s">
        <v>28</v>
      </c>
    </row>
    <row r="647" spans="1:15" x14ac:dyDescent="0.25">
      <c r="A647" t="s">
        <v>108</v>
      </c>
      <c r="B647">
        <v>3972.44</v>
      </c>
      <c r="C647">
        <v>3908.32</v>
      </c>
      <c r="D647">
        <v>3908.18</v>
      </c>
      <c r="E647">
        <v>3900.66</v>
      </c>
      <c r="F647">
        <v>278.92399999999998</v>
      </c>
      <c r="G647">
        <v>446.22699999999998</v>
      </c>
      <c r="H647">
        <v>165.09700000000001</v>
      </c>
      <c r="I647">
        <v>107.502</v>
      </c>
      <c r="J647">
        <v>145.56399999999999</v>
      </c>
      <c r="K647">
        <v>3156.99</v>
      </c>
      <c r="L647">
        <v>5.4030799999999997E-2</v>
      </c>
      <c r="M647">
        <v>0.94161499999999998</v>
      </c>
      <c r="N647">
        <v>0</v>
      </c>
      <c r="O647" t="s">
        <v>28</v>
      </c>
    </row>
    <row r="648" spans="1:15" x14ac:dyDescent="0.25">
      <c r="A648" t="s">
        <v>108</v>
      </c>
      <c r="B648">
        <v>3951.23</v>
      </c>
      <c r="C648">
        <v>3882.11</v>
      </c>
      <c r="D648">
        <v>3881.98</v>
      </c>
      <c r="E648">
        <v>3874.77</v>
      </c>
      <c r="F648">
        <v>277.82600000000002</v>
      </c>
      <c r="G648">
        <v>441.44</v>
      </c>
      <c r="H648">
        <v>165.399</v>
      </c>
      <c r="I648">
        <v>104.089</v>
      </c>
      <c r="J648">
        <v>144.18</v>
      </c>
      <c r="K648">
        <v>3137.06</v>
      </c>
      <c r="L648">
        <v>6.2774200000000002E-2</v>
      </c>
      <c r="M648">
        <v>0.93182699999999996</v>
      </c>
      <c r="N648">
        <v>0</v>
      </c>
      <c r="O648" t="s">
        <v>28</v>
      </c>
    </row>
    <row r="649" spans="1:15" x14ac:dyDescent="0.25">
      <c r="A649" t="s">
        <v>108</v>
      </c>
      <c r="B649">
        <v>3952.27</v>
      </c>
      <c r="C649">
        <v>3887.8</v>
      </c>
      <c r="D649">
        <v>3887.68</v>
      </c>
      <c r="E649">
        <v>3880.66</v>
      </c>
      <c r="F649">
        <v>298.11200000000002</v>
      </c>
      <c r="G649">
        <v>438.29700000000003</v>
      </c>
      <c r="H649">
        <v>164.95500000000001</v>
      </c>
      <c r="I649">
        <v>103.547</v>
      </c>
      <c r="J649">
        <v>142.334</v>
      </c>
      <c r="K649">
        <v>3125.56</v>
      </c>
      <c r="L649">
        <v>7.8641799999999998E-2</v>
      </c>
      <c r="M649">
        <v>0.93180300000000005</v>
      </c>
      <c r="N649">
        <v>0</v>
      </c>
      <c r="O649" t="s">
        <v>28</v>
      </c>
    </row>
    <row r="650" spans="1:15" x14ac:dyDescent="0.25">
      <c r="A650" t="s">
        <v>108</v>
      </c>
      <c r="B650">
        <v>3928.39</v>
      </c>
      <c r="C650">
        <v>3865.34</v>
      </c>
      <c r="D650">
        <v>3865.22</v>
      </c>
      <c r="E650">
        <v>3858.19</v>
      </c>
      <c r="F650">
        <v>276.428</v>
      </c>
      <c r="G650">
        <v>437.99200000000002</v>
      </c>
      <c r="H650">
        <v>164.05099999999999</v>
      </c>
      <c r="I650">
        <v>103.384</v>
      </c>
      <c r="J650">
        <v>143.024</v>
      </c>
      <c r="K650">
        <v>3125.51</v>
      </c>
      <c r="L650">
        <v>5.3932099999999997E-2</v>
      </c>
      <c r="M650">
        <v>0.93182799999999999</v>
      </c>
      <c r="N650">
        <v>0</v>
      </c>
      <c r="O650" t="s">
        <v>28</v>
      </c>
    </row>
    <row r="651" spans="1:15" x14ac:dyDescent="0.25">
      <c r="A651" t="s">
        <v>108</v>
      </c>
      <c r="B651">
        <v>3958.84</v>
      </c>
      <c r="C651">
        <v>3888.17</v>
      </c>
      <c r="D651">
        <v>3888.06</v>
      </c>
      <c r="E651">
        <v>3880.68</v>
      </c>
      <c r="F651">
        <v>296.22199999999998</v>
      </c>
      <c r="G651">
        <v>436.60599999999999</v>
      </c>
      <c r="H651">
        <v>164.11099999999999</v>
      </c>
      <c r="I651">
        <v>103.91</v>
      </c>
      <c r="J651">
        <v>141.096</v>
      </c>
      <c r="K651">
        <v>3129.64</v>
      </c>
      <c r="L651">
        <v>5.4324900000000002E-2</v>
      </c>
      <c r="M651">
        <v>0.93431699999999995</v>
      </c>
      <c r="N651">
        <v>0</v>
      </c>
      <c r="O651" t="s">
        <v>28</v>
      </c>
    </row>
    <row r="652" spans="1:15" x14ac:dyDescent="0.25">
      <c r="A652" t="s">
        <v>108</v>
      </c>
      <c r="B652">
        <v>3945.71</v>
      </c>
      <c r="C652">
        <v>3877.9</v>
      </c>
      <c r="D652">
        <v>3877.76</v>
      </c>
      <c r="E652">
        <v>3870.84</v>
      </c>
      <c r="F652">
        <v>276.67099999999999</v>
      </c>
      <c r="G652">
        <v>440.05799999999999</v>
      </c>
      <c r="H652">
        <v>165.11500000000001</v>
      </c>
      <c r="I652">
        <v>104.036</v>
      </c>
      <c r="J652">
        <v>143.541</v>
      </c>
      <c r="K652">
        <v>3135.66</v>
      </c>
      <c r="L652">
        <v>5.7296199999999999E-2</v>
      </c>
      <c r="M652">
        <v>0.93138100000000001</v>
      </c>
      <c r="N652">
        <v>0</v>
      </c>
      <c r="O652" t="s">
        <v>28</v>
      </c>
    </row>
    <row r="653" spans="1:15" x14ac:dyDescent="0.25">
      <c r="A653" t="s">
        <v>108</v>
      </c>
      <c r="B653">
        <v>3912.77</v>
      </c>
      <c r="C653">
        <v>3847.25</v>
      </c>
      <c r="D653">
        <v>3847.14</v>
      </c>
      <c r="E653">
        <v>3840.26</v>
      </c>
      <c r="F653">
        <v>273.99099999999999</v>
      </c>
      <c r="G653">
        <v>435.56700000000001</v>
      </c>
      <c r="H653">
        <v>164.82300000000001</v>
      </c>
      <c r="I653">
        <v>102.598</v>
      </c>
      <c r="J653">
        <v>140.88800000000001</v>
      </c>
      <c r="K653">
        <v>3112.59</v>
      </c>
      <c r="L653">
        <v>5.5698999999999999E-2</v>
      </c>
      <c r="M653">
        <v>0.93171800000000005</v>
      </c>
      <c r="N653">
        <v>0</v>
      </c>
      <c r="O653" t="s">
        <v>28</v>
      </c>
    </row>
    <row r="654" spans="1:15" x14ac:dyDescent="0.25">
      <c r="A654" t="s">
        <v>108</v>
      </c>
      <c r="B654">
        <v>3945.92</v>
      </c>
      <c r="C654">
        <v>3875.94</v>
      </c>
      <c r="D654">
        <v>3875.82</v>
      </c>
      <c r="E654">
        <v>3868.68</v>
      </c>
      <c r="F654">
        <v>278.40699999999998</v>
      </c>
      <c r="G654">
        <v>437.76900000000001</v>
      </c>
      <c r="H654">
        <v>164.363</v>
      </c>
      <c r="I654">
        <v>102.92100000000001</v>
      </c>
      <c r="J654">
        <v>143.12700000000001</v>
      </c>
      <c r="K654">
        <v>3134.24</v>
      </c>
      <c r="L654">
        <v>5.3936699999999997E-2</v>
      </c>
      <c r="M654">
        <v>0.93180099999999999</v>
      </c>
      <c r="N654">
        <v>0</v>
      </c>
      <c r="O654" t="s">
        <v>28</v>
      </c>
    </row>
    <row r="655" spans="1:15" x14ac:dyDescent="0.25">
      <c r="A655" t="s">
        <v>108</v>
      </c>
      <c r="B655">
        <v>3923.7</v>
      </c>
      <c r="C655">
        <v>3859.37</v>
      </c>
      <c r="D655">
        <v>3859.24</v>
      </c>
      <c r="E655">
        <v>3851.96</v>
      </c>
      <c r="F655">
        <v>276.51100000000002</v>
      </c>
      <c r="G655">
        <v>437.60300000000001</v>
      </c>
      <c r="H655">
        <v>163.81</v>
      </c>
      <c r="I655">
        <v>102.944</v>
      </c>
      <c r="J655">
        <v>143.02099999999999</v>
      </c>
      <c r="K655">
        <v>3119.55</v>
      </c>
      <c r="L655">
        <v>5.6126200000000001E-2</v>
      </c>
      <c r="M655">
        <v>0.93131799999999998</v>
      </c>
      <c r="N655">
        <v>0</v>
      </c>
      <c r="O655" t="s">
        <v>28</v>
      </c>
    </row>
    <row r="656" spans="1:15" x14ac:dyDescent="0.25">
      <c r="A656" t="s">
        <v>108</v>
      </c>
      <c r="B656">
        <v>3936.12</v>
      </c>
      <c r="C656">
        <v>3872.42</v>
      </c>
      <c r="D656">
        <v>3872.3</v>
      </c>
      <c r="E656">
        <v>3865.2</v>
      </c>
      <c r="F656">
        <v>279.03199999999998</v>
      </c>
      <c r="G656">
        <v>439.44499999999999</v>
      </c>
      <c r="H656">
        <v>167.71100000000001</v>
      </c>
      <c r="I656">
        <v>102.303</v>
      </c>
      <c r="J656">
        <v>142.06899999999999</v>
      </c>
      <c r="K656">
        <v>3128.32</v>
      </c>
      <c r="L656">
        <v>5.9767599999999997E-2</v>
      </c>
      <c r="M656">
        <v>0.93181899999999995</v>
      </c>
      <c r="N656">
        <v>0</v>
      </c>
      <c r="O656" t="s">
        <v>28</v>
      </c>
    </row>
    <row r="657" spans="1:25" x14ac:dyDescent="0.25">
      <c r="A657" t="s">
        <v>108</v>
      </c>
      <c r="B657">
        <v>3919.53</v>
      </c>
      <c r="C657">
        <v>3853.87</v>
      </c>
      <c r="D657">
        <v>3853.76</v>
      </c>
      <c r="E657">
        <v>3846.58</v>
      </c>
      <c r="F657">
        <v>275.572</v>
      </c>
      <c r="G657">
        <v>437.83499999999998</v>
      </c>
      <c r="H657">
        <v>163.41800000000001</v>
      </c>
      <c r="I657">
        <v>103.852</v>
      </c>
      <c r="J657">
        <v>143.011</v>
      </c>
      <c r="K657">
        <v>3114.86</v>
      </c>
      <c r="L657">
        <v>6.2038500000000003E-2</v>
      </c>
      <c r="M657">
        <v>0.93183700000000003</v>
      </c>
      <c r="N657">
        <v>0</v>
      </c>
      <c r="O657" t="s">
        <v>28</v>
      </c>
    </row>
    <row r="658" spans="1:25" x14ac:dyDescent="0.25">
      <c r="A658" t="s">
        <v>108</v>
      </c>
      <c r="B658">
        <v>3940.58</v>
      </c>
      <c r="C658">
        <v>3873.44</v>
      </c>
      <c r="D658">
        <v>3873.32</v>
      </c>
      <c r="E658">
        <v>3866.11</v>
      </c>
      <c r="F658">
        <v>277.93200000000002</v>
      </c>
      <c r="G658">
        <v>441.536</v>
      </c>
      <c r="H658">
        <v>165.00399999999999</v>
      </c>
      <c r="I658">
        <v>104.07899999999999</v>
      </c>
      <c r="J658">
        <v>143.62</v>
      </c>
      <c r="K658">
        <v>3128.37</v>
      </c>
      <c r="L658">
        <v>5.4920499999999997E-2</v>
      </c>
      <c r="M658">
        <v>0.93166700000000002</v>
      </c>
      <c r="N658">
        <v>0</v>
      </c>
      <c r="O658" t="s">
        <v>28</v>
      </c>
    </row>
    <row r="659" spans="1:25" x14ac:dyDescent="0.25">
      <c r="A659" t="s">
        <v>108</v>
      </c>
      <c r="B659">
        <v>3911.12</v>
      </c>
      <c r="C659">
        <v>3841.52</v>
      </c>
      <c r="D659">
        <v>3841.41</v>
      </c>
      <c r="E659">
        <v>3834.42</v>
      </c>
      <c r="F659">
        <v>274.11700000000002</v>
      </c>
      <c r="G659">
        <v>434.98700000000002</v>
      </c>
      <c r="H659">
        <v>163.82</v>
      </c>
      <c r="I659">
        <v>102.754</v>
      </c>
      <c r="J659">
        <v>140.93700000000001</v>
      </c>
      <c r="K659">
        <v>3107.14</v>
      </c>
      <c r="L659">
        <v>8.3255999999999997E-2</v>
      </c>
      <c r="M659">
        <v>0.93843600000000005</v>
      </c>
      <c r="N659">
        <v>0</v>
      </c>
      <c r="O659" t="s">
        <v>28</v>
      </c>
    </row>
    <row r="660" spans="1:25" x14ac:dyDescent="0.25">
      <c r="A660" t="s">
        <v>108</v>
      </c>
      <c r="B660">
        <v>3921.88</v>
      </c>
      <c r="C660">
        <v>3855.25</v>
      </c>
      <c r="D660">
        <v>3855.12</v>
      </c>
      <c r="E660">
        <v>3848.18</v>
      </c>
      <c r="F660">
        <v>276.71300000000002</v>
      </c>
      <c r="G660">
        <v>437.54</v>
      </c>
      <c r="H660">
        <v>165.50200000000001</v>
      </c>
      <c r="I660">
        <v>103.273</v>
      </c>
      <c r="J660">
        <v>141.33699999999999</v>
      </c>
      <c r="K660">
        <v>3114.86</v>
      </c>
      <c r="L660">
        <v>5.4602999999999999E-2</v>
      </c>
      <c r="M660">
        <v>0.958399</v>
      </c>
      <c r="N660">
        <v>0</v>
      </c>
      <c r="O660" t="s">
        <v>28</v>
      </c>
    </row>
    <row r="661" spans="1:25" x14ac:dyDescent="0.25">
      <c r="A661" t="s">
        <v>108</v>
      </c>
      <c r="B661">
        <v>3938.35</v>
      </c>
      <c r="C661">
        <v>3873.22</v>
      </c>
      <c r="D661">
        <v>3873.11</v>
      </c>
      <c r="E661">
        <v>3866.24</v>
      </c>
      <c r="F661">
        <v>295.88299999999998</v>
      </c>
      <c r="G661">
        <v>436.10399999999998</v>
      </c>
      <c r="H661">
        <v>164.21199999999999</v>
      </c>
      <c r="I661">
        <v>103.038</v>
      </c>
      <c r="J661">
        <v>141.285</v>
      </c>
      <c r="K661">
        <v>3115.94</v>
      </c>
      <c r="L661">
        <v>6.0302599999999998E-2</v>
      </c>
      <c r="M661">
        <v>0.95795699999999995</v>
      </c>
      <c r="N661">
        <v>0</v>
      </c>
      <c r="O661" t="s">
        <v>28</v>
      </c>
    </row>
    <row r="662" spans="1:25" x14ac:dyDescent="0.25">
      <c r="A662" t="s">
        <v>108</v>
      </c>
      <c r="B662">
        <v>3985.71</v>
      </c>
      <c r="C662">
        <v>3918.49</v>
      </c>
      <c r="D662">
        <v>3918.35</v>
      </c>
      <c r="E662">
        <v>3910.82</v>
      </c>
      <c r="F662">
        <v>279.83199999999999</v>
      </c>
      <c r="G662">
        <v>446.51499999999999</v>
      </c>
      <c r="H662">
        <v>166.35900000000001</v>
      </c>
      <c r="I662">
        <v>105.282</v>
      </c>
      <c r="J662">
        <v>146.59899999999999</v>
      </c>
      <c r="K662">
        <v>3165.88</v>
      </c>
      <c r="L662">
        <v>5.3995300000000003E-2</v>
      </c>
      <c r="M662">
        <v>0.931809</v>
      </c>
      <c r="N662">
        <v>0</v>
      </c>
      <c r="O662" t="s">
        <v>28</v>
      </c>
    </row>
    <row r="663" spans="1:25" x14ac:dyDescent="0.25">
      <c r="A663" t="s">
        <v>108</v>
      </c>
      <c r="B663">
        <v>3934.92</v>
      </c>
      <c r="C663">
        <v>3867.15</v>
      </c>
      <c r="D663">
        <v>3867.02</v>
      </c>
      <c r="E663">
        <v>3859.73</v>
      </c>
      <c r="F663">
        <v>275.50900000000001</v>
      </c>
      <c r="G663">
        <v>438.17099999999999</v>
      </c>
      <c r="H663">
        <v>163.40600000000001</v>
      </c>
      <c r="I663">
        <v>103.26600000000001</v>
      </c>
      <c r="J663">
        <v>144.01599999999999</v>
      </c>
      <c r="K663">
        <v>3127.61</v>
      </c>
      <c r="L663">
        <v>5.5811699999999999E-2</v>
      </c>
      <c r="M663">
        <v>0.93183400000000005</v>
      </c>
      <c r="N663">
        <v>0</v>
      </c>
      <c r="O663" t="s">
        <v>28</v>
      </c>
    </row>
    <row r="664" spans="1:25" x14ac:dyDescent="0.25">
      <c r="A664" t="s">
        <v>108</v>
      </c>
      <c r="B664">
        <v>3939.45</v>
      </c>
      <c r="C664">
        <v>3875.8</v>
      </c>
      <c r="D664">
        <v>3875.68</v>
      </c>
      <c r="E664">
        <v>3868.69</v>
      </c>
      <c r="F664">
        <v>276.27600000000001</v>
      </c>
      <c r="G664">
        <v>445.11900000000003</v>
      </c>
      <c r="H664">
        <v>164.51300000000001</v>
      </c>
      <c r="I664">
        <v>107.74</v>
      </c>
      <c r="J664">
        <v>144.369</v>
      </c>
      <c r="K664">
        <v>3128.31</v>
      </c>
      <c r="L664">
        <v>5.3943999999999999E-2</v>
      </c>
      <c r="M664">
        <v>0.93146799999999996</v>
      </c>
      <c r="N664">
        <v>0</v>
      </c>
      <c r="O664" t="s">
        <v>28</v>
      </c>
    </row>
    <row r="665" spans="1:25" x14ac:dyDescent="0.25">
      <c r="A665" t="s">
        <v>108</v>
      </c>
      <c r="B665">
        <v>3939.29</v>
      </c>
      <c r="C665">
        <v>3874.54</v>
      </c>
      <c r="D665">
        <v>3874.42</v>
      </c>
      <c r="E665">
        <v>3867.35</v>
      </c>
      <c r="F665">
        <v>275.69099999999997</v>
      </c>
      <c r="G665">
        <v>440.50299999999999</v>
      </c>
      <c r="H665">
        <v>163.773</v>
      </c>
      <c r="I665">
        <v>104.21899999999999</v>
      </c>
      <c r="J665">
        <v>144.495</v>
      </c>
      <c r="K665">
        <v>3132.36</v>
      </c>
      <c r="L665">
        <v>5.3972899999999997E-2</v>
      </c>
      <c r="M665">
        <v>0.95880900000000002</v>
      </c>
      <c r="N665">
        <v>0</v>
      </c>
      <c r="O665" t="s">
        <v>28</v>
      </c>
    </row>
    <row r="666" spans="1:25" x14ac:dyDescent="0.25">
      <c r="A666" t="s">
        <v>108</v>
      </c>
      <c r="B666">
        <v>3985.58</v>
      </c>
      <c r="C666">
        <v>3918.25</v>
      </c>
      <c r="D666">
        <v>3918.12</v>
      </c>
      <c r="E666">
        <v>3910.59</v>
      </c>
      <c r="F666">
        <v>298.39299999999997</v>
      </c>
      <c r="G666">
        <v>442.45299999999997</v>
      </c>
      <c r="H666">
        <v>164.102</v>
      </c>
      <c r="I666">
        <v>104.426</v>
      </c>
      <c r="J666">
        <v>146.20599999999999</v>
      </c>
      <c r="K666">
        <v>3151.01</v>
      </c>
      <c r="L666">
        <v>5.59085E-2</v>
      </c>
      <c r="M666">
        <v>0.93166300000000002</v>
      </c>
      <c r="N666">
        <v>0</v>
      </c>
      <c r="O666" t="s">
        <v>28</v>
      </c>
    </row>
    <row r="667" spans="1:25" x14ac:dyDescent="0.25">
      <c r="A667" t="s">
        <v>108</v>
      </c>
      <c r="B667">
        <v>3987.35</v>
      </c>
      <c r="C667">
        <v>3924.12</v>
      </c>
      <c r="D667">
        <v>3923.99</v>
      </c>
      <c r="E667">
        <v>3916.56</v>
      </c>
      <c r="F667">
        <v>303.48899999999998</v>
      </c>
      <c r="G667">
        <v>443.32299999999998</v>
      </c>
      <c r="H667">
        <v>164.85</v>
      </c>
      <c r="I667">
        <v>104.355</v>
      </c>
      <c r="J667">
        <v>146.25299999999999</v>
      </c>
      <c r="K667">
        <v>3151.11</v>
      </c>
      <c r="L667">
        <v>8.3274699999999993E-2</v>
      </c>
      <c r="M667">
        <v>0.93178499999999997</v>
      </c>
      <c r="N667">
        <v>0</v>
      </c>
      <c r="O667" t="s">
        <v>28</v>
      </c>
    </row>
    <row r="668" spans="1:25" x14ac:dyDescent="0.25">
      <c r="A668" t="s">
        <v>108</v>
      </c>
      <c r="B668">
        <v>3939.02</v>
      </c>
      <c r="C668">
        <v>3875.25</v>
      </c>
      <c r="D668">
        <v>3875.12</v>
      </c>
      <c r="E668">
        <v>3867.79</v>
      </c>
      <c r="F668">
        <v>277.45299999999997</v>
      </c>
      <c r="G668">
        <v>444.42700000000002</v>
      </c>
      <c r="H668">
        <v>165.16900000000001</v>
      </c>
      <c r="I668">
        <v>105.09399999999999</v>
      </c>
      <c r="J668">
        <v>146.41499999999999</v>
      </c>
      <c r="K668">
        <v>3127.28</v>
      </c>
      <c r="L668">
        <v>6.6981600000000002E-2</v>
      </c>
      <c r="M668">
        <v>0.93166800000000005</v>
      </c>
      <c r="N668">
        <v>0</v>
      </c>
      <c r="O668" t="s">
        <v>28</v>
      </c>
    </row>
    <row r="669" spans="1:25" x14ac:dyDescent="0.25">
      <c r="A669" t="s">
        <v>108</v>
      </c>
      <c r="B669">
        <v>3939.58</v>
      </c>
      <c r="C669">
        <v>3876.31</v>
      </c>
      <c r="D669">
        <v>3876.18</v>
      </c>
      <c r="E669">
        <v>3868.79</v>
      </c>
      <c r="F669">
        <v>277.75700000000001</v>
      </c>
      <c r="G669">
        <v>442.29</v>
      </c>
      <c r="H669">
        <v>164.66900000000001</v>
      </c>
      <c r="I669">
        <v>104.233</v>
      </c>
      <c r="J669">
        <v>145.60499999999999</v>
      </c>
      <c r="K669">
        <v>3130.18</v>
      </c>
      <c r="L669">
        <v>5.4001199999999999E-2</v>
      </c>
      <c r="M669">
        <v>0.931338</v>
      </c>
      <c r="N669">
        <v>0</v>
      </c>
      <c r="O669" t="s">
        <v>28</v>
      </c>
    </row>
    <row r="670" spans="1:25" x14ac:dyDescent="0.25">
      <c r="A670" t="s">
        <v>108</v>
      </c>
      <c r="B670">
        <v>3956.49</v>
      </c>
      <c r="C670">
        <v>3890.19</v>
      </c>
      <c r="D670">
        <v>3890.06</v>
      </c>
      <c r="E670">
        <v>3882.72</v>
      </c>
      <c r="F670">
        <v>277.911</v>
      </c>
      <c r="G670">
        <v>445.33</v>
      </c>
      <c r="H670">
        <v>165.43299999999999</v>
      </c>
      <c r="I670">
        <v>105.413</v>
      </c>
      <c r="J670">
        <v>146.56200000000001</v>
      </c>
      <c r="K670">
        <v>3140.95</v>
      </c>
      <c r="L670">
        <v>6.0008600000000002E-2</v>
      </c>
      <c r="M670">
        <v>0.93179900000000004</v>
      </c>
      <c r="N670">
        <v>0</v>
      </c>
      <c r="O670" t="s">
        <v>28</v>
      </c>
    </row>
    <row r="671" spans="1:25" x14ac:dyDescent="0.25">
      <c r="A671" t="s">
        <v>108</v>
      </c>
      <c r="B671">
        <v>3968.73</v>
      </c>
      <c r="C671">
        <v>3906.06</v>
      </c>
      <c r="D671">
        <v>3905.93</v>
      </c>
      <c r="E671">
        <v>3898.48</v>
      </c>
      <c r="F671">
        <v>300.43099999999998</v>
      </c>
      <c r="G671">
        <v>442.892</v>
      </c>
      <c r="H671">
        <v>164.614</v>
      </c>
      <c r="I671">
        <v>104.64700000000001</v>
      </c>
      <c r="J671">
        <v>145.875</v>
      </c>
      <c r="K671">
        <v>3136.5</v>
      </c>
      <c r="L671">
        <v>5.4623600000000001E-2</v>
      </c>
      <c r="M671">
        <v>0.93174100000000004</v>
      </c>
      <c r="N671">
        <v>0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3946.74</v>
      </c>
      <c r="C672">
        <v>3883.55</v>
      </c>
      <c r="D672">
        <v>3883.43</v>
      </c>
      <c r="E672">
        <v>3876</v>
      </c>
      <c r="F672">
        <v>277.07299999999998</v>
      </c>
      <c r="G672">
        <v>441.83499999999998</v>
      </c>
      <c r="H672">
        <v>164.09100000000001</v>
      </c>
      <c r="I672">
        <v>104.259</v>
      </c>
      <c r="J672">
        <v>145.78800000000001</v>
      </c>
      <c r="K672">
        <v>3138.52</v>
      </c>
      <c r="L672">
        <v>5.39339E-2</v>
      </c>
      <c r="M672">
        <v>0.93183199999999999</v>
      </c>
      <c r="N672">
        <v>0</v>
      </c>
      <c r="O672" t="s">
        <v>28</v>
      </c>
      <c r="R672">
        <f>AVERAGE(B623:B672)</f>
        <v>3947.3769999999995</v>
      </c>
      <c r="S672">
        <f>AVERAGE(C623:C672)</f>
        <v>3881.3563999999988</v>
      </c>
      <c r="U672">
        <f>_xlfn.VAR.P(B623:B672)</f>
        <v>399.96893300000028</v>
      </c>
      <c r="V672">
        <f>_xlfn.VAR.P(C623:C672)</f>
        <v>409.81850704000061</v>
      </c>
      <c r="X672">
        <f>1.96*SQRT(U672)/50</f>
        <v>0.78396955374881772</v>
      </c>
      <c r="Y672">
        <f>1.96*SQRT(V672)/50</f>
        <v>0.79356380377254265</v>
      </c>
    </row>
    <row r="673" spans="1:9" x14ac:dyDescent="0.25">
      <c r="A673" t="s">
        <v>109</v>
      </c>
      <c r="B673">
        <v>197518.68719999999</v>
      </c>
      <c r="C673" t="s">
        <v>24</v>
      </c>
    </row>
    <row r="674" spans="1:9" x14ac:dyDescent="0.25">
      <c r="A674" t="s">
        <v>110</v>
      </c>
      <c r="B674">
        <v>2193.23</v>
      </c>
      <c r="C674">
        <v>2162.5300000000002</v>
      </c>
      <c r="D674">
        <v>2136.66</v>
      </c>
      <c r="E674">
        <v>2132.7399999999998</v>
      </c>
      <c r="F674">
        <v>297.26400000000001</v>
      </c>
      <c r="G674">
        <v>5.5049599999999997E-2</v>
      </c>
      <c r="H674">
        <v>0.931836</v>
      </c>
      <c r="I674">
        <v>0</v>
      </c>
    </row>
    <row r="675" spans="1:9" x14ac:dyDescent="0.25">
      <c r="A675" t="s">
        <v>110</v>
      </c>
      <c r="B675">
        <v>1957.07</v>
      </c>
      <c r="C675">
        <v>1942.39</v>
      </c>
      <c r="D675">
        <v>1917.71</v>
      </c>
      <c r="E675">
        <v>1912.38</v>
      </c>
      <c r="F675">
        <v>294.10700000000003</v>
      </c>
      <c r="G675">
        <v>5.6385600000000001E-2</v>
      </c>
      <c r="H675">
        <v>0.93154199999999998</v>
      </c>
      <c r="I675">
        <v>0</v>
      </c>
    </row>
    <row r="676" spans="1:9" x14ac:dyDescent="0.25">
      <c r="A676" t="s">
        <v>110</v>
      </c>
      <c r="B676">
        <v>1952.42</v>
      </c>
      <c r="C676">
        <v>1937.69</v>
      </c>
      <c r="D676">
        <v>1916.39</v>
      </c>
      <c r="E676">
        <v>1911.59</v>
      </c>
      <c r="F676">
        <v>306.31</v>
      </c>
      <c r="G676">
        <v>5.9248000000000002E-2</v>
      </c>
      <c r="H676">
        <v>0.94737300000000002</v>
      </c>
      <c r="I676">
        <v>0</v>
      </c>
    </row>
    <row r="677" spans="1:9" x14ac:dyDescent="0.25">
      <c r="A677" t="s">
        <v>110</v>
      </c>
      <c r="B677">
        <v>1946.33</v>
      </c>
      <c r="C677">
        <v>1932.76</v>
      </c>
      <c r="D677">
        <v>1907.92</v>
      </c>
      <c r="E677">
        <v>1902.15</v>
      </c>
      <c r="F677">
        <v>291.01799999999997</v>
      </c>
      <c r="G677">
        <v>5.6467900000000001E-2</v>
      </c>
      <c r="H677">
        <v>0.93172600000000005</v>
      </c>
      <c r="I677">
        <v>0</v>
      </c>
    </row>
    <row r="678" spans="1:9" x14ac:dyDescent="0.25">
      <c r="A678" t="s">
        <v>110</v>
      </c>
      <c r="B678">
        <v>1951.02</v>
      </c>
      <c r="C678">
        <v>1937.42</v>
      </c>
      <c r="D678">
        <v>1912.9</v>
      </c>
      <c r="E678">
        <v>1906.96</v>
      </c>
      <c r="F678">
        <v>294.48399999999998</v>
      </c>
      <c r="G678">
        <v>8.3301399999999998E-2</v>
      </c>
      <c r="H678">
        <v>0.93178399999999995</v>
      </c>
      <c r="I678">
        <v>0</v>
      </c>
    </row>
    <row r="679" spans="1:9" x14ac:dyDescent="0.25">
      <c r="A679" t="s">
        <v>110</v>
      </c>
      <c r="B679">
        <v>1961.76</v>
      </c>
      <c r="C679">
        <v>1948.14</v>
      </c>
      <c r="D679">
        <v>1919.19</v>
      </c>
      <c r="E679">
        <v>1912.58</v>
      </c>
      <c r="F679">
        <v>298.56400000000002</v>
      </c>
      <c r="G679">
        <v>5.4153699999999999E-2</v>
      </c>
      <c r="H679">
        <v>0.93180799999999997</v>
      </c>
      <c r="I679">
        <v>0</v>
      </c>
    </row>
    <row r="680" spans="1:9" x14ac:dyDescent="0.25">
      <c r="A680" t="s">
        <v>110</v>
      </c>
      <c r="B680">
        <v>1930.29</v>
      </c>
      <c r="C680">
        <v>1916.34</v>
      </c>
      <c r="D680">
        <v>1891.63</v>
      </c>
      <c r="E680">
        <v>1886.42</v>
      </c>
      <c r="F680">
        <v>291.42899999999997</v>
      </c>
      <c r="G680">
        <v>5.4496000000000003E-2</v>
      </c>
      <c r="H680">
        <v>0.95829299999999995</v>
      </c>
      <c r="I680">
        <v>0</v>
      </c>
    </row>
    <row r="681" spans="1:9" x14ac:dyDescent="0.25">
      <c r="A681" t="s">
        <v>110</v>
      </c>
      <c r="B681">
        <v>1943.86</v>
      </c>
      <c r="C681">
        <v>1930.22</v>
      </c>
      <c r="D681">
        <v>1905.24</v>
      </c>
      <c r="E681">
        <v>1900.06</v>
      </c>
      <c r="F681">
        <v>304.68900000000002</v>
      </c>
      <c r="G681">
        <v>5.6223299999999997E-2</v>
      </c>
      <c r="H681">
        <v>0.93183499999999997</v>
      </c>
      <c r="I681">
        <v>0</v>
      </c>
    </row>
    <row r="682" spans="1:9" x14ac:dyDescent="0.25">
      <c r="A682" t="s">
        <v>110</v>
      </c>
      <c r="B682">
        <v>1927.14</v>
      </c>
      <c r="C682">
        <v>1913.86</v>
      </c>
      <c r="D682">
        <v>1890.28</v>
      </c>
      <c r="E682">
        <v>1885.31</v>
      </c>
      <c r="F682">
        <v>292.63499999999999</v>
      </c>
      <c r="G682">
        <v>6.0297900000000001E-2</v>
      </c>
      <c r="H682">
        <v>0.93165799999999999</v>
      </c>
      <c r="I682">
        <v>0</v>
      </c>
    </row>
    <row r="683" spans="1:9" x14ac:dyDescent="0.25">
      <c r="A683" t="s">
        <v>110</v>
      </c>
      <c r="B683">
        <v>1949.62</v>
      </c>
      <c r="C683">
        <v>1937.23</v>
      </c>
      <c r="D683">
        <v>1911.81</v>
      </c>
      <c r="E683">
        <v>1906.35</v>
      </c>
      <c r="F683">
        <v>309.17700000000002</v>
      </c>
      <c r="G683">
        <v>5.8852799999999997E-2</v>
      </c>
      <c r="H683">
        <v>0.93169199999999996</v>
      </c>
      <c r="I683">
        <v>0</v>
      </c>
    </row>
    <row r="684" spans="1:9" x14ac:dyDescent="0.25">
      <c r="A684" t="s">
        <v>110</v>
      </c>
      <c r="B684">
        <v>1940.01</v>
      </c>
      <c r="C684">
        <v>1927.49</v>
      </c>
      <c r="D684">
        <v>1903.27</v>
      </c>
      <c r="E684">
        <v>1898.05</v>
      </c>
      <c r="F684">
        <v>303.08499999999998</v>
      </c>
      <c r="G684">
        <v>6.0839200000000003E-2</v>
      </c>
      <c r="H684">
        <v>0.93166400000000005</v>
      </c>
      <c r="I684">
        <v>0</v>
      </c>
    </row>
    <row r="685" spans="1:9" x14ac:dyDescent="0.25">
      <c r="A685" t="s">
        <v>110</v>
      </c>
      <c r="B685">
        <v>1937.37</v>
      </c>
      <c r="C685">
        <v>1921.34</v>
      </c>
      <c r="D685">
        <v>1895.44</v>
      </c>
      <c r="E685">
        <v>1889.66</v>
      </c>
      <c r="F685">
        <v>292.233</v>
      </c>
      <c r="G685">
        <v>5.5973000000000002E-2</v>
      </c>
      <c r="H685">
        <v>0.94847099999999995</v>
      </c>
      <c r="I685">
        <v>0</v>
      </c>
    </row>
    <row r="686" spans="1:9" x14ac:dyDescent="0.25">
      <c r="A686" t="s">
        <v>110</v>
      </c>
      <c r="B686">
        <v>1946.11</v>
      </c>
      <c r="C686">
        <v>1930.59</v>
      </c>
      <c r="D686">
        <v>1905.35</v>
      </c>
      <c r="E686">
        <v>1899.78</v>
      </c>
      <c r="F686">
        <v>300.30700000000002</v>
      </c>
      <c r="G686">
        <v>6.0881699999999997E-2</v>
      </c>
      <c r="H686">
        <v>0.93167699999999998</v>
      </c>
      <c r="I686">
        <v>0</v>
      </c>
    </row>
    <row r="687" spans="1:9" x14ac:dyDescent="0.25">
      <c r="A687" t="s">
        <v>110</v>
      </c>
      <c r="B687">
        <v>1922.35</v>
      </c>
      <c r="C687">
        <v>1908.08</v>
      </c>
      <c r="D687">
        <v>1885.98</v>
      </c>
      <c r="E687">
        <v>1881.23</v>
      </c>
      <c r="F687">
        <v>291.392</v>
      </c>
      <c r="G687">
        <v>5.9481800000000001E-2</v>
      </c>
      <c r="H687">
        <v>0.93177100000000002</v>
      </c>
      <c r="I687">
        <v>0</v>
      </c>
    </row>
    <row r="688" spans="1:9" x14ac:dyDescent="0.25">
      <c r="A688" t="s">
        <v>110</v>
      </c>
      <c r="B688">
        <v>1929.8</v>
      </c>
      <c r="C688">
        <v>1916</v>
      </c>
      <c r="D688">
        <v>1891.86</v>
      </c>
      <c r="E688">
        <v>1886.77</v>
      </c>
      <c r="F688">
        <v>292.39800000000002</v>
      </c>
      <c r="G688">
        <v>6.9609000000000004E-2</v>
      </c>
      <c r="H688">
        <v>0.93173399999999995</v>
      </c>
      <c r="I688">
        <v>0</v>
      </c>
    </row>
    <row r="689" spans="1:9" x14ac:dyDescent="0.25">
      <c r="A689" t="s">
        <v>110</v>
      </c>
      <c r="B689">
        <v>1943.02</v>
      </c>
      <c r="C689">
        <v>1930.08</v>
      </c>
      <c r="D689">
        <v>1905.24</v>
      </c>
      <c r="E689">
        <v>1900.68</v>
      </c>
      <c r="F689">
        <v>303.70499999999998</v>
      </c>
      <c r="G689">
        <v>5.4151100000000001E-2</v>
      </c>
      <c r="H689">
        <v>0.93163200000000002</v>
      </c>
      <c r="I689">
        <v>0</v>
      </c>
    </row>
    <row r="690" spans="1:9" x14ac:dyDescent="0.25">
      <c r="A690" t="s">
        <v>110</v>
      </c>
      <c r="B690">
        <v>1932.29</v>
      </c>
      <c r="C690">
        <v>1917.56</v>
      </c>
      <c r="D690">
        <v>1892.55</v>
      </c>
      <c r="E690">
        <v>1887.26</v>
      </c>
      <c r="F690">
        <v>291.08699999999999</v>
      </c>
      <c r="G690">
        <v>5.39105E-2</v>
      </c>
      <c r="H690">
        <v>0.93180200000000002</v>
      </c>
      <c r="I690">
        <v>0</v>
      </c>
    </row>
    <row r="691" spans="1:9" x14ac:dyDescent="0.25">
      <c r="A691" t="s">
        <v>110</v>
      </c>
      <c r="B691">
        <v>1937.63</v>
      </c>
      <c r="C691">
        <v>1924.16</v>
      </c>
      <c r="D691">
        <v>1897.29</v>
      </c>
      <c r="E691">
        <v>1891.41</v>
      </c>
      <c r="F691">
        <v>292.71600000000001</v>
      </c>
      <c r="G691">
        <v>5.3912300000000003E-2</v>
      </c>
      <c r="H691">
        <v>0.93179500000000004</v>
      </c>
      <c r="I691">
        <v>0</v>
      </c>
    </row>
    <row r="692" spans="1:9" x14ac:dyDescent="0.25">
      <c r="A692" t="s">
        <v>110</v>
      </c>
      <c r="B692">
        <v>1963.43</v>
      </c>
      <c r="C692">
        <v>1949.76</v>
      </c>
      <c r="D692">
        <v>1918.2</v>
      </c>
      <c r="E692">
        <v>1910.27</v>
      </c>
      <c r="F692">
        <v>301.92099999999999</v>
      </c>
      <c r="G692">
        <v>6.2224700000000001E-2</v>
      </c>
      <c r="H692">
        <v>0.93180399999999997</v>
      </c>
      <c r="I692">
        <v>0</v>
      </c>
    </row>
    <row r="693" spans="1:9" x14ac:dyDescent="0.25">
      <c r="A693" t="s">
        <v>110</v>
      </c>
      <c r="B693">
        <v>1961.97</v>
      </c>
      <c r="C693">
        <v>1947.95</v>
      </c>
      <c r="D693">
        <v>1914.29</v>
      </c>
      <c r="E693">
        <v>1907.19</v>
      </c>
      <c r="F693">
        <v>294.47500000000002</v>
      </c>
      <c r="G693">
        <v>5.5190700000000002E-2</v>
      </c>
      <c r="H693">
        <v>0.93182399999999999</v>
      </c>
      <c r="I693">
        <v>0</v>
      </c>
    </row>
    <row r="694" spans="1:9" x14ac:dyDescent="0.25">
      <c r="A694" t="s">
        <v>110</v>
      </c>
      <c r="B694">
        <v>1947.68</v>
      </c>
      <c r="C694">
        <v>1934.31</v>
      </c>
      <c r="D694">
        <v>1904.57</v>
      </c>
      <c r="E694">
        <v>1898.08</v>
      </c>
      <c r="F694">
        <v>293.49</v>
      </c>
      <c r="G694">
        <v>5.4066500000000003E-2</v>
      </c>
      <c r="H694">
        <v>0.931531</v>
      </c>
      <c r="I694">
        <v>0</v>
      </c>
    </row>
    <row r="695" spans="1:9" x14ac:dyDescent="0.25">
      <c r="A695" t="s">
        <v>110</v>
      </c>
      <c r="B695">
        <v>1954.22</v>
      </c>
      <c r="C695">
        <v>1940.92</v>
      </c>
      <c r="D695">
        <v>1912.82</v>
      </c>
      <c r="E695">
        <v>1906.61</v>
      </c>
      <c r="F695">
        <v>304.26</v>
      </c>
      <c r="G695">
        <v>5.3910100000000002E-2</v>
      </c>
      <c r="H695">
        <v>0.93111900000000003</v>
      </c>
      <c r="I695">
        <v>0</v>
      </c>
    </row>
    <row r="696" spans="1:9" x14ac:dyDescent="0.25">
      <c r="A696" t="s">
        <v>110</v>
      </c>
      <c r="B696">
        <v>1947.83</v>
      </c>
      <c r="C696">
        <v>1933.18</v>
      </c>
      <c r="D696">
        <v>1904.26</v>
      </c>
      <c r="E696">
        <v>1897.89</v>
      </c>
      <c r="F696">
        <v>293.82</v>
      </c>
      <c r="G696">
        <v>5.4033499999999998E-2</v>
      </c>
      <c r="H696">
        <v>0.93183300000000002</v>
      </c>
      <c r="I696">
        <v>0</v>
      </c>
    </row>
    <row r="697" spans="1:9" x14ac:dyDescent="0.25">
      <c r="A697" t="s">
        <v>110</v>
      </c>
      <c r="B697">
        <v>1951.44</v>
      </c>
      <c r="C697">
        <v>1938.29</v>
      </c>
      <c r="D697">
        <v>1909.69</v>
      </c>
      <c r="E697">
        <v>1903.52</v>
      </c>
      <c r="F697">
        <v>301.85899999999998</v>
      </c>
      <c r="G697">
        <v>5.6337199999999997E-2</v>
      </c>
      <c r="H697">
        <v>0.92915800000000004</v>
      </c>
      <c r="I697">
        <v>0</v>
      </c>
    </row>
    <row r="698" spans="1:9" x14ac:dyDescent="0.25">
      <c r="A698" t="s">
        <v>110</v>
      </c>
      <c r="B698">
        <v>1942.95</v>
      </c>
      <c r="C698">
        <v>1928.99</v>
      </c>
      <c r="D698">
        <v>1901.45</v>
      </c>
      <c r="E698">
        <v>1894.72</v>
      </c>
      <c r="F698">
        <v>291.83499999999998</v>
      </c>
      <c r="G698">
        <v>7.88108E-2</v>
      </c>
      <c r="H698">
        <v>0.93183300000000002</v>
      </c>
      <c r="I698">
        <v>0</v>
      </c>
    </row>
    <row r="699" spans="1:9" x14ac:dyDescent="0.25">
      <c r="A699" t="s">
        <v>110</v>
      </c>
      <c r="B699">
        <v>1963.26</v>
      </c>
      <c r="C699">
        <v>1949.53</v>
      </c>
      <c r="D699">
        <v>1919.44</v>
      </c>
      <c r="E699">
        <v>1912.58</v>
      </c>
      <c r="F699">
        <v>305.31900000000002</v>
      </c>
      <c r="G699">
        <v>5.3909600000000002E-2</v>
      </c>
      <c r="H699">
        <v>0.95448299999999997</v>
      </c>
      <c r="I699">
        <v>0</v>
      </c>
    </row>
    <row r="700" spans="1:9" x14ac:dyDescent="0.25">
      <c r="A700" t="s">
        <v>110</v>
      </c>
      <c r="B700">
        <v>1947.35</v>
      </c>
      <c r="C700">
        <v>1933.8</v>
      </c>
      <c r="D700">
        <v>1904.98</v>
      </c>
      <c r="E700">
        <v>1898.32</v>
      </c>
      <c r="F700">
        <v>292.96899999999999</v>
      </c>
      <c r="G700">
        <v>8.27291E-2</v>
      </c>
      <c r="H700">
        <v>0.93140900000000004</v>
      </c>
      <c r="I700">
        <v>0</v>
      </c>
    </row>
    <row r="701" spans="1:9" x14ac:dyDescent="0.25">
      <c r="A701" t="s">
        <v>110</v>
      </c>
      <c r="B701">
        <v>1954.24</v>
      </c>
      <c r="C701">
        <v>1940.84</v>
      </c>
      <c r="D701">
        <v>1912.86</v>
      </c>
      <c r="E701">
        <v>1906.24</v>
      </c>
      <c r="F701">
        <v>303.57900000000001</v>
      </c>
      <c r="G701">
        <v>6.1413099999999998E-2</v>
      </c>
      <c r="H701">
        <v>0.95886099999999996</v>
      </c>
      <c r="I701">
        <v>0</v>
      </c>
    </row>
    <row r="702" spans="1:9" x14ac:dyDescent="0.25">
      <c r="A702" t="s">
        <v>110</v>
      </c>
      <c r="B702">
        <v>1952.73</v>
      </c>
      <c r="C702">
        <v>1938.72</v>
      </c>
      <c r="D702">
        <v>1906.13</v>
      </c>
      <c r="E702">
        <v>1898.65</v>
      </c>
      <c r="F702">
        <v>291.30099999999999</v>
      </c>
      <c r="G702">
        <v>6.1026900000000002E-2</v>
      </c>
      <c r="H702">
        <v>0.93183099999999996</v>
      </c>
      <c r="I702">
        <v>0</v>
      </c>
    </row>
    <row r="703" spans="1:9" x14ac:dyDescent="0.25">
      <c r="A703" t="s">
        <v>110</v>
      </c>
      <c r="B703">
        <v>1959.49</v>
      </c>
      <c r="C703">
        <v>1946.04</v>
      </c>
      <c r="D703">
        <v>1913.66</v>
      </c>
      <c r="E703">
        <v>1905.75</v>
      </c>
      <c r="F703">
        <v>292.74</v>
      </c>
      <c r="G703">
        <v>5.6686599999999997E-2</v>
      </c>
      <c r="H703">
        <v>0.93180799999999997</v>
      </c>
      <c r="I703">
        <v>0</v>
      </c>
    </row>
    <row r="704" spans="1:9" x14ac:dyDescent="0.25">
      <c r="A704" t="s">
        <v>110</v>
      </c>
      <c r="B704">
        <v>1977.11</v>
      </c>
      <c r="C704">
        <v>1963.54</v>
      </c>
      <c r="D704">
        <v>1929.65</v>
      </c>
      <c r="E704">
        <v>1922.57</v>
      </c>
      <c r="F704">
        <v>308.21600000000001</v>
      </c>
      <c r="G704">
        <v>8.3261299999999996E-2</v>
      </c>
      <c r="H704">
        <v>0.93147100000000005</v>
      </c>
      <c r="I704">
        <v>0</v>
      </c>
    </row>
    <row r="705" spans="1:9" x14ac:dyDescent="0.25">
      <c r="A705" t="s">
        <v>110</v>
      </c>
      <c r="B705">
        <v>1975.85</v>
      </c>
      <c r="C705">
        <v>1962.08</v>
      </c>
      <c r="D705">
        <v>1926.3</v>
      </c>
      <c r="E705">
        <v>1917.31</v>
      </c>
      <c r="F705">
        <v>301.28300000000002</v>
      </c>
      <c r="G705">
        <v>7.1044499999999997E-2</v>
      </c>
      <c r="H705">
        <v>0.931836</v>
      </c>
      <c r="I705">
        <v>0</v>
      </c>
    </row>
    <row r="706" spans="1:9" x14ac:dyDescent="0.25">
      <c r="A706" t="s">
        <v>110</v>
      </c>
      <c r="B706">
        <v>1953.66</v>
      </c>
      <c r="C706">
        <v>1939.68</v>
      </c>
      <c r="D706">
        <v>1912.1</v>
      </c>
      <c r="E706">
        <v>1905.99</v>
      </c>
      <c r="F706">
        <v>303.64299999999997</v>
      </c>
      <c r="G706">
        <v>5.56824E-2</v>
      </c>
      <c r="H706">
        <v>0.93108199999999997</v>
      </c>
      <c r="I706">
        <v>0</v>
      </c>
    </row>
    <row r="707" spans="1:9" x14ac:dyDescent="0.25">
      <c r="A707" t="s">
        <v>110</v>
      </c>
      <c r="B707">
        <v>1943.52</v>
      </c>
      <c r="C707">
        <v>1930.17</v>
      </c>
      <c r="D707">
        <v>1901.69</v>
      </c>
      <c r="E707">
        <v>1894.43</v>
      </c>
      <c r="F707">
        <v>290.52</v>
      </c>
      <c r="G707">
        <v>5.45164E-2</v>
      </c>
      <c r="H707">
        <v>0.93183300000000002</v>
      </c>
      <c r="I707">
        <v>0</v>
      </c>
    </row>
    <row r="708" spans="1:9" x14ac:dyDescent="0.25">
      <c r="A708" t="s">
        <v>110</v>
      </c>
      <c r="B708">
        <v>1942.31</v>
      </c>
      <c r="C708">
        <v>1927.82</v>
      </c>
      <c r="D708">
        <v>1899.68</v>
      </c>
      <c r="E708">
        <v>1893.65</v>
      </c>
      <c r="F708">
        <v>291.267</v>
      </c>
      <c r="G708">
        <v>5.4369800000000003E-2</v>
      </c>
      <c r="H708">
        <v>0.931643</v>
      </c>
      <c r="I708">
        <v>0</v>
      </c>
    </row>
    <row r="709" spans="1:9" x14ac:dyDescent="0.25">
      <c r="A709" t="s">
        <v>110</v>
      </c>
      <c r="B709">
        <v>1947.03</v>
      </c>
      <c r="C709">
        <v>1932.48</v>
      </c>
      <c r="D709">
        <v>1904.69</v>
      </c>
      <c r="E709">
        <v>1898.33</v>
      </c>
      <c r="F709">
        <v>296.77999999999997</v>
      </c>
      <c r="G709">
        <v>5.7273200000000003E-2</v>
      </c>
      <c r="H709">
        <v>0.930226</v>
      </c>
      <c r="I709">
        <v>0</v>
      </c>
    </row>
    <row r="710" spans="1:9" x14ac:dyDescent="0.25">
      <c r="A710" t="s">
        <v>110</v>
      </c>
      <c r="B710">
        <v>1947.04</v>
      </c>
      <c r="C710">
        <v>1932.69</v>
      </c>
      <c r="D710">
        <v>1905.02</v>
      </c>
      <c r="E710">
        <v>1898.84</v>
      </c>
      <c r="F710">
        <v>298.38400000000001</v>
      </c>
      <c r="G710">
        <v>8.3300100000000002E-2</v>
      </c>
      <c r="H710">
        <v>0.92946300000000004</v>
      </c>
      <c r="I710">
        <v>0</v>
      </c>
    </row>
    <row r="711" spans="1:9" x14ac:dyDescent="0.25">
      <c r="A711" t="s">
        <v>110</v>
      </c>
      <c r="B711">
        <v>1944.78</v>
      </c>
      <c r="C711">
        <v>1931.2</v>
      </c>
      <c r="D711">
        <v>1901.51</v>
      </c>
      <c r="E711">
        <v>1895.24</v>
      </c>
      <c r="F711">
        <v>292.07400000000001</v>
      </c>
      <c r="G711">
        <v>5.3966199999999999E-2</v>
      </c>
      <c r="H711">
        <v>0.93180499999999999</v>
      </c>
      <c r="I711">
        <v>0</v>
      </c>
    </row>
    <row r="712" spans="1:9" x14ac:dyDescent="0.25">
      <c r="A712" t="s">
        <v>110</v>
      </c>
      <c r="B712">
        <v>1931.71</v>
      </c>
      <c r="C712">
        <v>1917.13</v>
      </c>
      <c r="D712">
        <v>1891.04</v>
      </c>
      <c r="E712">
        <v>1885.31</v>
      </c>
      <c r="F712">
        <v>287.10500000000002</v>
      </c>
      <c r="G712">
        <v>6.9956900000000002E-2</v>
      </c>
      <c r="H712">
        <v>0.95921599999999996</v>
      </c>
      <c r="I712">
        <v>0</v>
      </c>
    </row>
    <row r="713" spans="1:9" x14ac:dyDescent="0.25">
      <c r="A713" t="s">
        <v>110</v>
      </c>
      <c r="B713">
        <v>1938.57</v>
      </c>
      <c r="C713">
        <v>1925.06</v>
      </c>
      <c r="D713">
        <v>1897.83</v>
      </c>
      <c r="E713">
        <v>1891.16</v>
      </c>
      <c r="F713">
        <v>290.83300000000003</v>
      </c>
      <c r="G713">
        <v>5.39771E-2</v>
      </c>
      <c r="H713">
        <v>0.93178499999999997</v>
      </c>
      <c r="I713">
        <v>0</v>
      </c>
    </row>
    <row r="714" spans="1:9" x14ac:dyDescent="0.25">
      <c r="A714" t="s">
        <v>110</v>
      </c>
      <c r="B714">
        <v>1952.64</v>
      </c>
      <c r="C714">
        <v>1936.5</v>
      </c>
      <c r="D714">
        <v>1906.62</v>
      </c>
      <c r="E714">
        <v>1900.52</v>
      </c>
      <c r="F714">
        <v>291.803</v>
      </c>
      <c r="G714">
        <v>5.4415100000000001E-2</v>
      </c>
      <c r="H714">
        <v>0.93178099999999997</v>
      </c>
      <c r="I714">
        <v>0</v>
      </c>
    </row>
    <row r="715" spans="1:9" x14ac:dyDescent="0.25">
      <c r="A715" t="s">
        <v>110</v>
      </c>
      <c r="B715">
        <v>1941.81</v>
      </c>
      <c r="C715">
        <v>1927.69</v>
      </c>
      <c r="D715">
        <v>1899.71</v>
      </c>
      <c r="E715">
        <v>1893.27</v>
      </c>
      <c r="F715">
        <v>291.86500000000001</v>
      </c>
      <c r="G715">
        <v>8.3304299999999998E-2</v>
      </c>
      <c r="H715">
        <v>0.93173700000000004</v>
      </c>
      <c r="I715">
        <v>0</v>
      </c>
    </row>
    <row r="716" spans="1:9" x14ac:dyDescent="0.25">
      <c r="A716" t="s">
        <v>110</v>
      </c>
      <c r="B716">
        <v>1964.78</v>
      </c>
      <c r="C716">
        <v>1950.26</v>
      </c>
      <c r="D716">
        <v>1920.26</v>
      </c>
      <c r="E716">
        <v>1913.74</v>
      </c>
      <c r="F716">
        <v>307.37200000000001</v>
      </c>
      <c r="G716">
        <v>7.7712900000000001E-2</v>
      </c>
      <c r="H716">
        <v>0.959094</v>
      </c>
      <c r="I716">
        <v>0</v>
      </c>
    </row>
    <row r="717" spans="1:9" x14ac:dyDescent="0.25">
      <c r="A717" t="s">
        <v>110</v>
      </c>
      <c r="B717">
        <v>1945.88</v>
      </c>
      <c r="C717">
        <v>1932.55</v>
      </c>
      <c r="D717">
        <v>1903.07</v>
      </c>
      <c r="E717">
        <v>1896.22</v>
      </c>
      <c r="F717">
        <v>292.072</v>
      </c>
      <c r="G717">
        <v>5.8787100000000002E-2</v>
      </c>
      <c r="H717">
        <v>0.93146300000000004</v>
      </c>
      <c r="I717">
        <v>0</v>
      </c>
    </row>
    <row r="718" spans="1:9" x14ac:dyDescent="0.25">
      <c r="A718" t="s">
        <v>110</v>
      </c>
      <c r="B718">
        <v>1956.41</v>
      </c>
      <c r="C718">
        <v>1943.34</v>
      </c>
      <c r="D718">
        <v>1913.86</v>
      </c>
      <c r="E718">
        <v>1907.38</v>
      </c>
      <c r="F718">
        <v>302.99299999999999</v>
      </c>
      <c r="G718">
        <v>5.6481099999999999E-2</v>
      </c>
      <c r="H718">
        <v>0.93183000000000005</v>
      </c>
      <c r="I718">
        <v>0</v>
      </c>
    </row>
    <row r="719" spans="1:9" x14ac:dyDescent="0.25">
      <c r="A719" t="s">
        <v>110</v>
      </c>
      <c r="B719">
        <v>1940.99</v>
      </c>
      <c r="C719">
        <v>1927.79</v>
      </c>
      <c r="D719">
        <v>1899.08</v>
      </c>
      <c r="E719">
        <v>1893.58</v>
      </c>
      <c r="F719">
        <v>292.97800000000001</v>
      </c>
      <c r="G719">
        <v>5.9511000000000001E-2</v>
      </c>
      <c r="H719">
        <v>0.93182699999999996</v>
      </c>
      <c r="I719">
        <v>0</v>
      </c>
    </row>
    <row r="720" spans="1:9" x14ac:dyDescent="0.25">
      <c r="A720" t="s">
        <v>110</v>
      </c>
      <c r="B720">
        <v>1942.26</v>
      </c>
      <c r="C720">
        <v>1928.27</v>
      </c>
      <c r="D720">
        <v>1900.95</v>
      </c>
      <c r="E720">
        <v>1894.51</v>
      </c>
      <c r="F720">
        <v>291.96800000000002</v>
      </c>
      <c r="G720">
        <v>8.3255800000000005E-2</v>
      </c>
      <c r="H720">
        <v>0.93108800000000003</v>
      </c>
      <c r="I720">
        <v>0</v>
      </c>
    </row>
    <row r="721" spans="1:25" x14ac:dyDescent="0.25">
      <c r="A721" t="s">
        <v>110</v>
      </c>
      <c r="B721">
        <v>1953.1</v>
      </c>
      <c r="C721">
        <v>1938.16</v>
      </c>
      <c r="D721">
        <v>1908.01</v>
      </c>
      <c r="E721">
        <v>1900.66</v>
      </c>
      <c r="F721">
        <v>292.55799999999999</v>
      </c>
      <c r="G721">
        <v>6.8067100000000005E-2</v>
      </c>
      <c r="H721">
        <v>0.93139899999999998</v>
      </c>
      <c r="I721">
        <v>0</v>
      </c>
    </row>
    <row r="722" spans="1:25" x14ac:dyDescent="0.25">
      <c r="A722" t="s">
        <v>110</v>
      </c>
      <c r="B722">
        <v>1952.08</v>
      </c>
      <c r="C722">
        <v>1938.07</v>
      </c>
      <c r="D722">
        <v>1908.2</v>
      </c>
      <c r="E722">
        <v>1900.85</v>
      </c>
      <c r="F722">
        <v>295.35899999999998</v>
      </c>
      <c r="G722">
        <v>5.6456699999999999E-2</v>
      </c>
      <c r="H722">
        <v>0.93156300000000003</v>
      </c>
      <c r="I722">
        <v>0</v>
      </c>
    </row>
    <row r="723" spans="1:25" x14ac:dyDescent="0.25">
      <c r="A723" t="s">
        <v>110</v>
      </c>
      <c r="B723">
        <v>1939.44</v>
      </c>
      <c r="C723">
        <v>1928.46</v>
      </c>
      <c r="D723">
        <v>1903.57</v>
      </c>
      <c r="E723">
        <v>1898.05</v>
      </c>
      <c r="F723">
        <v>302.834</v>
      </c>
      <c r="G723">
        <v>5.41612E-2</v>
      </c>
      <c r="H723">
        <v>0.93182500000000001</v>
      </c>
      <c r="I723">
        <v>0</v>
      </c>
    </row>
    <row r="724" spans="1:25" x14ac:dyDescent="0.25">
      <c r="A724" t="s">
        <v>110</v>
      </c>
      <c r="B724">
        <v>1936.09</v>
      </c>
      <c r="C724">
        <v>1924.08</v>
      </c>
      <c r="D724">
        <v>1898.57</v>
      </c>
      <c r="E724">
        <v>1892.75</v>
      </c>
      <c r="F724">
        <v>296.60700000000003</v>
      </c>
      <c r="G724">
        <v>8.3257700000000004E-2</v>
      </c>
      <c r="H724">
        <v>0.93182600000000004</v>
      </c>
      <c r="I724">
        <v>0</v>
      </c>
    </row>
    <row r="725" spans="1:25" x14ac:dyDescent="0.25">
      <c r="A725" t="s">
        <v>110</v>
      </c>
      <c r="B725">
        <v>1938.76</v>
      </c>
      <c r="C725">
        <v>1923.64</v>
      </c>
      <c r="D725">
        <v>1896.08</v>
      </c>
      <c r="E725">
        <v>1889.86</v>
      </c>
      <c r="F725">
        <v>290.17099999999999</v>
      </c>
      <c r="G725">
        <v>5.3919799999999997E-2</v>
      </c>
      <c r="H725">
        <v>0.94768300000000005</v>
      </c>
      <c r="I725">
        <v>0</v>
      </c>
    </row>
    <row r="726" spans="1:25" x14ac:dyDescent="0.25">
      <c r="A726" t="s">
        <v>110</v>
      </c>
      <c r="B726">
        <v>1925.67</v>
      </c>
      <c r="C726">
        <v>1911.57</v>
      </c>
      <c r="D726">
        <v>1889.61</v>
      </c>
      <c r="E726">
        <v>1884.94</v>
      </c>
      <c r="F726">
        <v>293.87</v>
      </c>
      <c r="G726">
        <v>5.6317800000000001E-2</v>
      </c>
      <c r="H726">
        <v>0.93172900000000003</v>
      </c>
      <c r="I726">
        <v>0</v>
      </c>
    </row>
    <row r="727" spans="1:25" x14ac:dyDescent="0.25">
      <c r="A727" t="s">
        <v>110</v>
      </c>
      <c r="B727">
        <v>1952.36</v>
      </c>
      <c r="C727">
        <v>1939.11</v>
      </c>
      <c r="D727">
        <v>1908.94</v>
      </c>
      <c r="E727">
        <v>1901.13</v>
      </c>
      <c r="F727">
        <v>294.89600000000002</v>
      </c>
      <c r="G727">
        <v>5.4144600000000001E-2</v>
      </c>
      <c r="H727">
        <v>0.95613999999999999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1940.04</v>
      </c>
      <c r="C728">
        <v>1926.33</v>
      </c>
      <c r="D728">
        <v>1899.92</v>
      </c>
      <c r="E728">
        <v>1893.22</v>
      </c>
      <c r="F728">
        <v>292.45999999999998</v>
      </c>
      <c r="G728">
        <v>5.6372800000000001E-2</v>
      </c>
      <c r="H728">
        <v>0.93183199999999999</v>
      </c>
      <c r="I728">
        <v>0</v>
      </c>
      <c r="R728">
        <f>AVERAGE(B679:B728)</f>
        <v>1946.6346000000003</v>
      </c>
      <c r="S728">
        <f>AVERAGE(C679:C728)</f>
        <v>1932.8218000000006</v>
      </c>
      <c r="U728">
        <f>_xlfn.VAR.P(B679:B728)</f>
        <v>136.92602883999996</v>
      </c>
      <c r="V728">
        <f>_xlfn.VAR.P(C679:C728)</f>
        <v>138.15742676000013</v>
      </c>
      <c r="X728">
        <f>1.96*SQRT(U728)/50</f>
        <v>0.45870035203463444</v>
      </c>
      <c r="Y728">
        <f>1.96*SQRT(V728)/50</f>
        <v>0.46075831870568174</v>
      </c>
    </row>
    <row r="729" spans="1:25" x14ac:dyDescent="0.25">
      <c r="A729" t="s">
        <v>110</v>
      </c>
      <c r="B729">
        <v>97435.037599999996</v>
      </c>
      <c r="C729" t="s">
        <v>24</v>
      </c>
      <c r="U729" t="s">
        <v>56</v>
      </c>
    </row>
    <row r="730" spans="1:25" x14ac:dyDescent="0.25">
      <c r="A730" t="s">
        <v>111</v>
      </c>
      <c r="B730">
        <v>7788.15</v>
      </c>
      <c r="C730">
        <v>7778.12</v>
      </c>
      <c r="D730">
        <v>7700.65</v>
      </c>
      <c r="E730">
        <v>7668</v>
      </c>
      <c r="F730">
        <v>358.41300000000001</v>
      </c>
      <c r="G730">
        <v>0</v>
      </c>
      <c r="H730">
        <v>358.41300000000001</v>
      </c>
      <c r="I730">
        <v>0.5</v>
      </c>
      <c r="J730">
        <v>1</v>
      </c>
      <c r="K730">
        <v>0</v>
      </c>
      <c r="U730">
        <f>_xlfn.STDEV.P(B679:B728)</f>
        <v>11.701539592720266</v>
      </c>
      <c r="V730">
        <f>_xlfn.STDEV.P(C679:C728)</f>
        <v>11.754038742491881</v>
      </c>
    </row>
    <row r="731" spans="1:25" x14ac:dyDescent="0.25">
      <c r="A731" t="s">
        <v>111</v>
      </c>
      <c r="B731">
        <v>7788.61</v>
      </c>
      <c r="C731">
        <v>7778.63</v>
      </c>
      <c r="D731">
        <v>7698.86</v>
      </c>
      <c r="E731">
        <v>7667.23</v>
      </c>
      <c r="F731">
        <v>358.45800000000003</v>
      </c>
      <c r="G731">
        <v>0</v>
      </c>
      <c r="H731">
        <v>358.45800000000003</v>
      </c>
      <c r="I731">
        <v>0.5</v>
      </c>
      <c r="J731">
        <v>1</v>
      </c>
      <c r="K731">
        <v>0</v>
      </c>
    </row>
    <row r="732" spans="1:25" x14ac:dyDescent="0.25">
      <c r="A732" t="s">
        <v>111</v>
      </c>
      <c r="B732">
        <v>7788.15</v>
      </c>
      <c r="C732">
        <v>7778.4</v>
      </c>
      <c r="D732">
        <v>7699.96</v>
      </c>
      <c r="E732">
        <v>7667.28</v>
      </c>
      <c r="F732">
        <v>358.35300000000001</v>
      </c>
      <c r="G732">
        <v>0</v>
      </c>
      <c r="H732">
        <v>358.35300000000001</v>
      </c>
      <c r="I732">
        <v>0.5</v>
      </c>
      <c r="J732">
        <v>1</v>
      </c>
      <c r="K732">
        <v>0</v>
      </c>
    </row>
    <row r="733" spans="1:25" x14ac:dyDescent="0.25">
      <c r="A733" t="s">
        <v>111</v>
      </c>
      <c r="B733">
        <v>7821.27</v>
      </c>
      <c r="C733">
        <v>7811.66</v>
      </c>
      <c r="D733">
        <v>7724.77</v>
      </c>
      <c r="E733">
        <v>7693.6</v>
      </c>
      <c r="F733">
        <v>359.411</v>
      </c>
      <c r="G733">
        <v>0</v>
      </c>
      <c r="H733">
        <v>359.411</v>
      </c>
      <c r="I733">
        <v>0.5</v>
      </c>
      <c r="J733">
        <v>1</v>
      </c>
      <c r="K733">
        <v>0</v>
      </c>
    </row>
    <row r="734" spans="1:25" x14ac:dyDescent="0.25">
      <c r="A734" t="s">
        <v>111</v>
      </c>
      <c r="B734">
        <v>7822.81</v>
      </c>
      <c r="C734">
        <v>7812.73</v>
      </c>
      <c r="D734">
        <v>7725.27</v>
      </c>
      <c r="E734">
        <v>7693.55</v>
      </c>
      <c r="F734">
        <v>359.31400000000002</v>
      </c>
      <c r="G734">
        <v>0</v>
      </c>
      <c r="H734">
        <v>359.31400000000002</v>
      </c>
      <c r="I734">
        <v>0.5</v>
      </c>
      <c r="J734">
        <v>1</v>
      </c>
      <c r="K734">
        <v>0</v>
      </c>
    </row>
    <row r="735" spans="1:25" x14ac:dyDescent="0.25">
      <c r="A735" t="s">
        <v>111</v>
      </c>
      <c r="B735">
        <v>7815.91</v>
      </c>
      <c r="C735">
        <v>7806.24</v>
      </c>
      <c r="D735">
        <v>7725.6</v>
      </c>
      <c r="E735">
        <v>7693.07</v>
      </c>
      <c r="F735">
        <v>359.38499999999999</v>
      </c>
      <c r="G735">
        <v>0</v>
      </c>
      <c r="H735">
        <v>359.38499999999999</v>
      </c>
      <c r="I735">
        <v>0.5</v>
      </c>
      <c r="J735">
        <v>1</v>
      </c>
      <c r="K735">
        <v>0</v>
      </c>
    </row>
    <row r="736" spans="1:25" x14ac:dyDescent="0.25">
      <c r="A736" t="s">
        <v>111</v>
      </c>
      <c r="B736">
        <v>7821.57</v>
      </c>
      <c r="C736">
        <v>7811.61</v>
      </c>
      <c r="D736">
        <v>7723.43</v>
      </c>
      <c r="E736">
        <v>7693.01</v>
      </c>
      <c r="F736">
        <v>359.32799999999997</v>
      </c>
      <c r="G736">
        <v>0</v>
      </c>
      <c r="H736">
        <v>359.32799999999997</v>
      </c>
      <c r="I736">
        <v>0.5</v>
      </c>
      <c r="J736">
        <v>1</v>
      </c>
      <c r="K736">
        <v>0</v>
      </c>
    </row>
    <row r="737" spans="1:11" x14ac:dyDescent="0.25">
      <c r="A737" t="s">
        <v>111</v>
      </c>
      <c r="B737">
        <v>7816.32</v>
      </c>
      <c r="C737">
        <v>7806.43</v>
      </c>
      <c r="D737">
        <v>7722.98</v>
      </c>
      <c r="E737">
        <v>7693.06</v>
      </c>
      <c r="F737">
        <v>359.43700000000001</v>
      </c>
      <c r="G737">
        <v>0</v>
      </c>
      <c r="H737">
        <v>359.43700000000001</v>
      </c>
      <c r="I737">
        <v>0.5</v>
      </c>
      <c r="J737">
        <v>1</v>
      </c>
      <c r="K737">
        <v>0</v>
      </c>
    </row>
    <row r="738" spans="1:11" x14ac:dyDescent="0.25">
      <c r="A738" t="s">
        <v>111</v>
      </c>
      <c r="B738">
        <v>7814.9</v>
      </c>
      <c r="C738">
        <v>7805.39</v>
      </c>
      <c r="D738">
        <v>7725.96</v>
      </c>
      <c r="E738">
        <v>7692.67</v>
      </c>
      <c r="F738">
        <v>359.29599999999999</v>
      </c>
      <c r="G738">
        <v>0</v>
      </c>
      <c r="H738">
        <v>359.29599999999999</v>
      </c>
      <c r="I738">
        <v>0.5</v>
      </c>
      <c r="J738">
        <v>1</v>
      </c>
      <c r="K738">
        <v>0</v>
      </c>
    </row>
    <row r="739" spans="1:11" x14ac:dyDescent="0.25">
      <c r="A739" t="s">
        <v>111</v>
      </c>
      <c r="B739">
        <v>7814.86</v>
      </c>
      <c r="C739">
        <v>7805.24</v>
      </c>
      <c r="D739">
        <v>7726.27</v>
      </c>
      <c r="E739">
        <v>7692.89</v>
      </c>
      <c r="F739">
        <v>359.38099999999997</v>
      </c>
      <c r="G739">
        <v>0</v>
      </c>
      <c r="H739">
        <v>359.38099999999997</v>
      </c>
      <c r="I739">
        <v>0.5</v>
      </c>
      <c r="J739">
        <v>1</v>
      </c>
      <c r="K739">
        <v>0</v>
      </c>
    </row>
    <row r="740" spans="1:11" x14ac:dyDescent="0.25">
      <c r="A740" t="s">
        <v>111</v>
      </c>
      <c r="B740">
        <v>7811.59</v>
      </c>
      <c r="C740">
        <v>7802.32</v>
      </c>
      <c r="D740">
        <v>7726.4</v>
      </c>
      <c r="E740">
        <v>7693.31</v>
      </c>
      <c r="F740">
        <v>359.47300000000001</v>
      </c>
      <c r="G740">
        <v>0</v>
      </c>
      <c r="H740">
        <v>359.47300000000001</v>
      </c>
      <c r="I740">
        <v>0.5</v>
      </c>
      <c r="J740">
        <v>1</v>
      </c>
      <c r="K740">
        <v>0</v>
      </c>
    </row>
    <row r="741" spans="1:11" x14ac:dyDescent="0.25">
      <c r="A741" t="s">
        <v>111</v>
      </c>
      <c r="B741">
        <v>7815.82</v>
      </c>
      <c r="C741">
        <v>7806.06</v>
      </c>
      <c r="D741">
        <v>7726.02</v>
      </c>
      <c r="E741">
        <v>7693.01</v>
      </c>
      <c r="F741">
        <v>359.42</v>
      </c>
      <c r="G741">
        <v>0</v>
      </c>
      <c r="H741">
        <v>359.42</v>
      </c>
      <c r="I741">
        <v>0.5</v>
      </c>
      <c r="J741">
        <v>1</v>
      </c>
      <c r="K741">
        <v>0</v>
      </c>
    </row>
    <row r="742" spans="1:11" x14ac:dyDescent="0.25">
      <c r="A742" t="s">
        <v>111</v>
      </c>
      <c r="B742">
        <v>7813.97</v>
      </c>
      <c r="C742">
        <v>7804.02</v>
      </c>
      <c r="D742">
        <v>7726.37</v>
      </c>
      <c r="E742">
        <v>7693.18</v>
      </c>
      <c r="F742">
        <v>359.47800000000001</v>
      </c>
      <c r="G742">
        <v>0</v>
      </c>
      <c r="H742">
        <v>359.47800000000001</v>
      </c>
      <c r="I742">
        <v>0.5</v>
      </c>
      <c r="J742">
        <v>1</v>
      </c>
      <c r="K742">
        <v>0</v>
      </c>
    </row>
    <row r="743" spans="1:11" x14ac:dyDescent="0.25">
      <c r="A743" t="s">
        <v>111</v>
      </c>
      <c r="B743">
        <v>7817.39</v>
      </c>
      <c r="C743">
        <v>7807.43</v>
      </c>
      <c r="D743">
        <v>7725.01</v>
      </c>
      <c r="E743">
        <v>7693.09</v>
      </c>
      <c r="F743">
        <v>359.495</v>
      </c>
      <c r="G743">
        <v>0</v>
      </c>
      <c r="H743">
        <v>359.495</v>
      </c>
      <c r="I743">
        <v>0.5</v>
      </c>
      <c r="J743">
        <v>1</v>
      </c>
      <c r="K743">
        <v>0</v>
      </c>
    </row>
    <row r="744" spans="1:11" x14ac:dyDescent="0.25">
      <c r="A744" t="s">
        <v>111</v>
      </c>
      <c r="B744">
        <v>7821.18</v>
      </c>
      <c r="C744">
        <v>7811.4</v>
      </c>
      <c r="D744">
        <v>7723.19</v>
      </c>
      <c r="E744">
        <v>7692.62</v>
      </c>
      <c r="F744">
        <v>359.36799999999999</v>
      </c>
      <c r="G744">
        <v>0</v>
      </c>
      <c r="H744">
        <v>359.36799999999999</v>
      </c>
      <c r="I744">
        <v>0.5</v>
      </c>
      <c r="J744">
        <v>1</v>
      </c>
      <c r="K744">
        <v>0</v>
      </c>
    </row>
    <row r="745" spans="1:11" x14ac:dyDescent="0.25">
      <c r="A745" t="s">
        <v>111</v>
      </c>
      <c r="B745">
        <v>7818.63</v>
      </c>
      <c r="C745">
        <v>7808.38</v>
      </c>
      <c r="D745">
        <v>7722.96</v>
      </c>
      <c r="E745">
        <v>7692.57</v>
      </c>
      <c r="F745">
        <v>359.43400000000003</v>
      </c>
      <c r="G745">
        <v>0</v>
      </c>
      <c r="H745">
        <v>359.43400000000003</v>
      </c>
      <c r="I745">
        <v>0.5</v>
      </c>
      <c r="J745">
        <v>1</v>
      </c>
      <c r="K745">
        <v>0</v>
      </c>
    </row>
    <row r="746" spans="1:11" x14ac:dyDescent="0.25">
      <c r="A746" t="s">
        <v>111</v>
      </c>
      <c r="B746">
        <v>7819.3</v>
      </c>
      <c r="C746">
        <v>7809.58</v>
      </c>
      <c r="D746">
        <v>7722.47</v>
      </c>
      <c r="E746">
        <v>7692.15</v>
      </c>
      <c r="F746">
        <v>359.41800000000001</v>
      </c>
      <c r="G746">
        <v>0</v>
      </c>
      <c r="H746">
        <v>359.41800000000001</v>
      </c>
      <c r="I746">
        <v>0.5</v>
      </c>
      <c r="J746">
        <v>1</v>
      </c>
      <c r="K746">
        <v>0</v>
      </c>
    </row>
    <row r="747" spans="1:11" x14ac:dyDescent="0.25">
      <c r="A747" t="s">
        <v>111</v>
      </c>
      <c r="B747">
        <v>7823.27</v>
      </c>
      <c r="C747">
        <v>7813.16</v>
      </c>
      <c r="D747">
        <v>7723.42</v>
      </c>
      <c r="E747">
        <v>7692.61</v>
      </c>
      <c r="F747">
        <v>359.52199999999999</v>
      </c>
      <c r="G747">
        <v>0</v>
      </c>
      <c r="H747">
        <v>359.52199999999999</v>
      </c>
      <c r="I747">
        <v>0.5</v>
      </c>
      <c r="J747">
        <v>1</v>
      </c>
      <c r="K747">
        <v>0</v>
      </c>
    </row>
    <row r="748" spans="1:11" x14ac:dyDescent="0.25">
      <c r="A748" t="s">
        <v>111</v>
      </c>
      <c r="B748">
        <v>7822.67</v>
      </c>
      <c r="C748">
        <v>7811.8</v>
      </c>
      <c r="D748">
        <v>7723.56</v>
      </c>
      <c r="E748">
        <v>7692.47</v>
      </c>
      <c r="F748">
        <v>359.43299999999999</v>
      </c>
      <c r="G748">
        <v>0</v>
      </c>
      <c r="H748">
        <v>359.43299999999999</v>
      </c>
      <c r="I748">
        <v>0.5</v>
      </c>
      <c r="J748">
        <v>1</v>
      </c>
      <c r="K748">
        <v>0</v>
      </c>
    </row>
    <row r="749" spans="1:11" x14ac:dyDescent="0.25">
      <c r="A749" t="s">
        <v>111</v>
      </c>
      <c r="B749">
        <v>7821.56</v>
      </c>
      <c r="C749">
        <v>7811.39</v>
      </c>
      <c r="D749">
        <v>7723.36</v>
      </c>
      <c r="E749">
        <v>7692.62</v>
      </c>
      <c r="F749">
        <v>359.44799999999998</v>
      </c>
      <c r="G749">
        <v>0</v>
      </c>
      <c r="H749">
        <v>359.44799999999998</v>
      </c>
      <c r="I749">
        <v>0.5</v>
      </c>
      <c r="J749">
        <v>1</v>
      </c>
      <c r="K749">
        <v>0</v>
      </c>
    </row>
    <row r="750" spans="1:11" x14ac:dyDescent="0.25">
      <c r="A750" t="s">
        <v>111</v>
      </c>
      <c r="B750">
        <v>7818.99</v>
      </c>
      <c r="C750">
        <v>7809.6</v>
      </c>
      <c r="D750">
        <v>7723.24</v>
      </c>
      <c r="E750">
        <v>7692.55</v>
      </c>
      <c r="F750">
        <v>359.48200000000003</v>
      </c>
      <c r="G750">
        <v>0</v>
      </c>
      <c r="H750">
        <v>359.48200000000003</v>
      </c>
      <c r="I750">
        <v>0.5</v>
      </c>
      <c r="J750">
        <v>1</v>
      </c>
      <c r="K750">
        <v>0</v>
      </c>
    </row>
    <row r="751" spans="1:11" x14ac:dyDescent="0.25">
      <c r="A751" t="s">
        <v>111</v>
      </c>
      <c r="B751">
        <v>7816.52</v>
      </c>
      <c r="C751">
        <v>7806.8</v>
      </c>
      <c r="D751">
        <v>7722.39</v>
      </c>
      <c r="E751">
        <v>7692.32</v>
      </c>
      <c r="F751">
        <v>359.38900000000001</v>
      </c>
      <c r="G751">
        <v>0</v>
      </c>
      <c r="H751">
        <v>359.38900000000001</v>
      </c>
      <c r="I751">
        <v>0.5</v>
      </c>
      <c r="J751">
        <v>1</v>
      </c>
      <c r="K751">
        <v>0</v>
      </c>
    </row>
    <row r="752" spans="1:11" x14ac:dyDescent="0.25">
      <c r="A752" t="s">
        <v>111</v>
      </c>
      <c r="B752">
        <v>7826.21</v>
      </c>
      <c r="C752">
        <v>7815.75</v>
      </c>
      <c r="D752">
        <v>7724.3</v>
      </c>
      <c r="E752">
        <v>7692.58</v>
      </c>
      <c r="F752">
        <v>359.28800000000001</v>
      </c>
      <c r="G752">
        <v>0</v>
      </c>
      <c r="H752">
        <v>359.28800000000001</v>
      </c>
      <c r="I752">
        <v>0.5</v>
      </c>
      <c r="J752">
        <v>1</v>
      </c>
      <c r="K752">
        <v>0</v>
      </c>
    </row>
    <row r="753" spans="1:11" x14ac:dyDescent="0.25">
      <c r="A753" t="s">
        <v>111</v>
      </c>
      <c r="B753">
        <v>7823.12</v>
      </c>
      <c r="C753">
        <v>7813.01</v>
      </c>
      <c r="D753">
        <v>7724.12</v>
      </c>
      <c r="E753">
        <v>7692.32</v>
      </c>
      <c r="F753">
        <v>359.37599999999998</v>
      </c>
      <c r="G753">
        <v>0</v>
      </c>
      <c r="H753">
        <v>359.37599999999998</v>
      </c>
      <c r="I753">
        <v>0.5</v>
      </c>
      <c r="J753">
        <v>1</v>
      </c>
      <c r="K753">
        <v>0</v>
      </c>
    </row>
    <row r="754" spans="1:11" x14ac:dyDescent="0.25">
      <c r="A754" t="s">
        <v>111</v>
      </c>
      <c r="B754">
        <v>7842.7</v>
      </c>
      <c r="C754">
        <v>7833.21</v>
      </c>
      <c r="D754">
        <v>7744.13</v>
      </c>
      <c r="E754">
        <v>7712.54</v>
      </c>
      <c r="F754">
        <v>360.31400000000002</v>
      </c>
      <c r="G754">
        <v>0</v>
      </c>
      <c r="H754">
        <v>360.31400000000002</v>
      </c>
      <c r="I754">
        <v>0.5</v>
      </c>
      <c r="J754">
        <v>1</v>
      </c>
      <c r="K754">
        <v>0</v>
      </c>
    </row>
    <row r="755" spans="1:11" x14ac:dyDescent="0.25">
      <c r="A755" t="s">
        <v>111</v>
      </c>
      <c r="B755">
        <v>7880.56</v>
      </c>
      <c r="C755">
        <v>7870.89</v>
      </c>
      <c r="D755">
        <v>7779.83</v>
      </c>
      <c r="E755">
        <v>7747.55</v>
      </c>
      <c r="F755">
        <v>361.94400000000002</v>
      </c>
      <c r="G755">
        <v>0</v>
      </c>
      <c r="H755">
        <v>361.94400000000002</v>
      </c>
      <c r="I755">
        <v>0.5</v>
      </c>
      <c r="J755">
        <v>1</v>
      </c>
      <c r="K755">
        <v>0</v>
      </c>
    </row>
    <row r="756" spans="1:11" x14ac:dyDescent="0.25">
      <c r="A756" t="s">
        <v>111</v>
      </c>
      <c r="B756">
        <v>7871.28</v>
      </c>
      <c r="C756">
        <v>7861.98</v>
      </c>
      <c r="D756">
        <v>7778.95</v>
      </c>
      <c r="E756">
        <v>7747.77</v>
      </c>
      <c r="F756">
        <v>361.95400000000001</v>
      </c>
      <c r="G756">
        <v>0</v>
      </c>
      <c r="H756">
        <v>361.95400000000001</v>
      </c>
      <c r="I756">
        <v>0.5</v>
      </c>
      <c r="J756">
        <v>1</v>
      </c>
      <c r="K756">
        <v>0</v>
      </c>
    </row>
    <row r="757" spans="1:11" x14ac:dyDescent="0.25">
      <c r="A757" t="s">
        <v>111</v>
      </c>
      <c r="B757">
        <v>7881.54</v>
      </c>
      <c r="C757">
        <v>7871.94</v>
      </c>
      <c r="D757">
        <v>7779.97</v>
      </c>
      <c r="E757">
        <v>7747.53</v>
      </c>
      <c r="F757">
        <v>361.959</v>
      </c>
      <c r="G757">
        <v>0</v>
      </c>
      <c r="H757">
        <v>361.959</v>
      </c>
      <c r="I757">
        <v>0.5</v>
      </c>
      <c r="J757">
        <v>1</v>
      </c>
      <c r="K757">
        <v>0</v>
      </c>
    </row>
    <row r="758" spans="1:11" x14ac:dyDescent="0.25">
      <c r="A758" t="s">
        <v>111</v>
      </c>
      <c r="B758">
        <v>7879.53</v>
      </c>
      <c r="C758">
        <v>7869.46</v>
      </c>
      <c r="D758">
        <v>7779.88</v>
      </c>
      <c r="E758">
        <v>7747.39</v>
      </c>
      <c r="F758">
        <v>362.01299999999998</v>
      </c>
      <c r="G758">
        <v>0</v>
      </c>
      <c r="H758">
        <v>362.01299999999998</v>
      </c>
      <c r="I758">
        <v>0.5</v>
      </c>
      <c r="J758">
        <v>1</v>
      </c>
      <c r="K758">
        <v>0</v>
      </c>
    </row>
    <row r="759" spans="1:11" x14ac:dyDescent="0.25">
      <c r="A759" t="s">
        <v>111</v>
      </c>
      <c r="B759">
        <v>7869.12</v>
      </c>
      <c r="C759">
        <v>7859.13</v>
      </c>
      <c r="D759">
        <v>7779.38</v>
      </c>
      <c r="E759">
        <v>7747.43</v>
      </c>
      <c r="F759">
        <v>361.90899999999999</v>
      </c>
      <c r="G759">
        <v>0</v>
      </c>
      <c r="H759">
        <v>361.90899999999999</v>
      </c>
      <c r="I759">
        <v>0.5</v>
      </c>
      <c r="J759">
        <v>1</v>
      </c>
      <c r="K759">
        <v>0</v>
      </c>
    </row>
    <row r="760" spans="1:11" x14ac:dyDescent="0.25">
      <c r="A760" t="s">
        <v>111</v>
      </c>
      <c r="B760">
        <v>7870.36</v>
      </c>
      <c r="C760">
        <v>7859.82</v>
      </c>
      <c r="D760">
        <v>7778.27</v>
      </c>
      <c r="E760">
        <v>7747.16</v>
      </c>
      <c r="F760">
        <v>361.875</v>
      </c>
      <c r="G760">
        <v>0</v>
      </c>
      <c r="H760">
        <v>361.875</v>
      </c>
      <c r="I760">
        <v>0.5</v>
      </c>
      <c r="J760">
        <v>1</v>
      </c>
      <c r="K760">
        <v>0</v>
      </c>
    </row>
    <row r="761" spans="1:11" x14ac:dyDescent="0.25">
      <c r="A761" t="s">
        <v>111</v>
      </c>
      <c r="B761">
        <v>7873.19</v>
      </c>
      <c r="C761">
        <v>7860.16</v>
      </c>
      <c r="D761">
        <v>7780.55</v>
      </c>
      <c r="E761">
        <v>7747</v>
      </c>
      <c r="F761">
        <v>361.81700000000001</v>
      </c>
      <c r="G761">
        <v>0</v>
      </c>
      <c r="H761">
        <v>361.81700000000001</v>
      </c>
      <c r="I761">
        <v>0.5</v>
      </c>
      <c r="J761">
        <v>1</v>
      </c>
      <c r="K761">
        <v>0</v>
      </c>
    </row>
    <row r="762" spans="1:11" x14ac:dyDescent="0.25">
      <c r="A762" t="s">
        <v>111</v>
      </c>
      <c r="B762">
        <v>7874.38</v>
      </c>
      <c r="C762">
        <v>7864.37</v>
      </c>
      <c r="D762">
        <v>7778.58</v>
      </c>
      <c r="E762">
        <v>7746.8</v>
      </c>
      <c r="F762">
        <v>361.79500000000002</v>
      </c>
      <c r="G762">
        <v>0</v>
      </c>
      <c r="H762">
        <v>361.79500000000002</v>
      </c>
      <c r="I762">
        <v>0.5</v>
      </c>
      <c r="J762">
        <v>1</v>
      </c>
      <c r="K762">
        <v>0</v>
      </c>
    </row>
    <row r="763" spans="1:11" x14ac:dyDescent="0.25">
      <c r="A763" t="s">
        <v>111</v>
      </c>
      <c r="B763">
        <v>7875.77</v>
      </c>
      <c r="C763">
        <v>7865.78</v>
      </c>
      <c r="D763">
        <v>7778.17</v>
      </c>
      <c r="E763">
        <v>7747.09</v>
      </c>
      <c r="F763">
        <v>361.86399999999998</v>
      </c>
      <c r="G763">
        <v>0</v>
      </c>
      <c r="H763">
        <v>361.86399999999998</v>
      </c>
      <c r="I763">
        <v>0.5</v>
      </c>
      <c r="J763">
        <v>1</v>
      </c>
      <c r="K763">
        <v>0</v>
      </c>
    </row>
    <row r="764" spans="1:11" x14ac:dyDescent="0.25">
      <c r="A764" t="s">
        <v>111</v>
      </c>
      <c r="B764">
        <v>7869.73</v>
      </c>
      <c r="C764">
        <v>7859.76</v>
      </c>
      <c r="D764">
        <v>7779.87</v>
      </c>
      <c r="E764">
        <v>7747.07</v>
      </c>
      <c r="F764">
        <v>361.93200000000002</v>
      </c>
      <c r="G764">
        <v>0</v>
      </c>
      <c r="H764">
        <v>361.93200000000002</v>
      </c>
      <c r="I764">
        <v>0.5</v>
      </c>
      <c r="J764">
        <v>1</v>
      </c>
      <c r="K764">
        <v>0</v>
      </c>
    </row>
    <row r="765" spans="1:11" x14ac:dyDescent="0.25">
      <c r="A765" t="s">
        <v>111</v>
      </c>
      <c r="B765">
        <v>7870.78</v>
      </c>
      <c r="C765">
        <v>7861.04</v>
      </c>
      <c r="D765">
        <v>7779.88</v>
      </c>
      <c r="E765">
        <v>7746.98</v>
      </c>
      <c r="F765">
        <v>361.822</v>
      </c>
      <c r="G765">
        <v>0</v>
      </c>
      <c r="H765">
        <v>361.822</v>
      </c>
      <c r="I765">
        <v>0.5</v>
      </c>
      <c r="J765">
        <v>1</v>
      </c>
      <c r="K765">
        <v>0</v>
      </c>
    </row>
    <row r="766" spans="1:11" x14ac:dyDescent="0.25">
      <c r="A766" t="s">
        <v>111</v>
      </c>
      <c r="B766">
        <v>7869.05</v>
      </c>
      <c r="C766">
        <v>7859.6</v>
      </c>
      <c r="D766">
        <v>7779.9</v>
      </c>
      <c r="E766">
        <v>7747.17</v>
      </c>
      <c r="F766">
        <v>361.92200000000003</v>
      </c>
      <c r="G766">
        <v>0</v>
      </c>
      <c r="H766">
        <v>361.92200000000003</v>
      </c>
      <c r="I766">
        <v>0.5</v>
      </c>
      <c r="J766">
        <v>1</v>
      </c>
      <c r="K766">
        <v>0</v>
      </c>
    </row>
    <row r="767" spans="1:11" x14ac:dyDescent="0.25">
      <c r="A767" t="s">
        <v>111</v>
      </c>
      <c r="B767">
        <v>7870.27</v>
      </c>
      <c r="C767">
        <v>7860.52</v>
      </c>
      <c r="D767">
        <v>7776.83</v>
      </c>
      <c r="E767">
        <v>7747.35</v>
      </c>
      <c r="F767">
        <v>361.96100000000001</v>
      </c>
      <c r="G767">
        <v>0</v>
      </c>
      <c r="H767">
        <v>361.96100000000001</v>
      </c>
      <c r="I767">
        <v>0.5</v>
      </c>
      <c r="J767">
        <v>1</v>
      </c>
      <c r="K767">
        <v>0</v>
      </c>
    </row>
    <row r="768" spans="1:11" x14ac:dyDescent="0.25">
      <c r="A768" t="s">
        <v>111</v>
      </c>
      <c r="B768">
        <v>7870.84</v>
      </c>
      <c r="C768">
        <v>7861.04</v>
      </c>
      <c r="D768">
        <v>7779.3</v>
      </c>
      <c r="E768">
        <v>7747.55</v>
      </c>
      <c r="F768">
        <v>361.87799999999999</v>
      </c>
      <c r="G768">
        <v>0</v>
      </c>
      <c r="H768">
        <v>361.87799999999999</v>
      </c>
      <c r="I768">
        <v>0.5</v>
      </c>
      <c r="J768">
        <v>1</v>
      </c>
      <c r="K768">
        <v>0</v>
      </c>
    </row>
    <row r="769" spans="1:25" x14ac:dyDescent="0.25">
      <c r="A769" t="s">
        <v>111</v>
      </c>
      <c r="B769">
        <v>7871.58</v>
      </c>
      <c r="C769">
        <v>7861.65</v>
      </c>
      <c r="D769">
        <v>7780.31</v>
      </c>
      <c r="E769">
        <v>7747.28</v>
      </c>
      <c r="F769">
        <v>361.89499999999998</v>
      </c>
      <c r="G769">
        <v>0</v>
      </c>
      <c r="H769">
        <v>361.89499999999998</v>
      </c>
      <c r="I769">
        <v>0.5</v>
      </c>
      <c r="J769">
        <v>1</v>
      </c>
      <c r="K769">
        <v>0</v>
      </c>
    </row>
    <row r="770" spans="1:25" x14ac:dyDescent="0.25">
      <c r="A770" t="s">
        <v>111</v>
      </c>
      <c r="B770">
        <v>7869.85</v>
      </c>
      <c r="C770">
        <v>7860.17</v>
      </c>
      <c r="D770">
        <v>7782.49</v>
      </c>
      <c r="E770">
        <v>7749.12</v>
      </c>
      <c r="F770">
        <v>361.89600000000002</v>
      </c>
      <c r="G770">
        <v>0</v>
      </c>
      <c r="H770">
        <v>361.89600000000002</v>
      </c>
      <c r="I770">
        <v>0.5</v>
      </c>
      <c r="J770">
        <v>1</v>
      </c>
      <c r="K770">
        <v>0</v>
      </c>
    </row>
    <row r="771" spans="1:25" x14ac:dyDescent="0.25">
      <c r="A771" t="s">
        <v>111</v>
      </c>
      <c r="B771">
        <v>7866.01</v>
      </c>
      <c r="C771">
        <v>7856.7</v>
      </c>
      <c r="D771">
        <v>7779.84</v>
      </c>
      <c r="E771">
        <v>7747.17</v>
      </c>
      <c r="F771">
        <v>361.952</v>
      </c>
      <c r="G771">
        <v>0</v>
      </c>
      <c r="H771">
        <v>361.952</v>
      </c>
      <c r="I771">
        <v>0.5</v>
      </c>
      <c r="J771">
        <v>1</v>
      </c>
      <c r="K771">
        <v>0</v>
      </c>
    </row>
    <row r="772" spans="1:25" x14ac:dyDescent="0.25">
      <c r="A772" t="s">
        <v>111</v>
      </c>
      <c r="B772">
        <v>7874.52</v>
      </c>
      <c r="C772">
        <v>7865.07</v>
      </c>
      <c r="D772">
        <v>7777.7</v>
      </c>
      <c r="E772">
        <v>7747.01</v>
      </c>
      <c r="F772">
        <v>361.892</v>
      </c>
      <c r="G772">
        <v>0</v>
      </c>
      <c r="H772">
        <v>361.892</v>
      </c>
      <c r="I772">
        <v>0.5</v>
      </c>
      <c r="J772">
        <v>1</v>
      </c>
      <c r="K772">
        <v>0</v>
      </c>
    </row>
    <row r="773" spans="1:25" x14ac:dyDescent="0.25">
      <c r="A773" t="s">
        <v>111</v>
      </c>
      <c r="B773">
        <v>7875.76</v>
      </c>
      <c r="C773">
        <v>7866.06</v>
      </c>
      <c r="D773">
        <v>7778.16</v>
      </c>
      <c r="E773">
        <v>7747.49</v>
      </c>
      <c r="F773">
        <v>361.93200000000002</v>
      </c>
      <c r="G773">
        <v>0</v>
      </c>
      <c r="H773">
        <v>361.93200000000002</v>
      </c>
      <c r="I773">
        <v>0.5</v>
      </c>
      <c r="J773">
        <v>1</v>
      </c>
      <c r="K773">
        <v>0</v>
      </c>
    </row>
    <row r="774" spans="1:25" x14ac:dyDescent="0.25">
      <c r="A774" t="s">
        <v>111</v>
      </c>
      <c r="B774">
        <v>7869.46</v>
      </c>
      <c r="C774">
        <v>7859.79</v>
      </c>
      <c r="D774">
        <v>7778.25</v>
      </c>
      <c r="E774">
        <v>7747.39</v>
      </c>
      <c r="F774">
        <v>361.86900000000003</v>
      </c>
      <c r="G774">
        <v>0</v>
      </c>
      <c r="H774">
        <v>361.86900000000003</v>
      </c>
      <c r="I774">
        <v>0.5</v>
      </c>
      <c r="J774">
        <v>1</v>
      </c>
      <c r="K774">
        <v>0</v>
      </c>
    </row>
    <row r="775" spans="1:25" x14ac:dyDescent="0.25">
      <c r="A775" t="s">
        <v>111</v>
      </c>
      <c r="B775">
        <v>7869.51</v>
      </c>
      <c r="C775">
        <v>7859.76</v>
      </c>
      <c r="D775">
        <v>7777.1</v>
      </c>
      <c r="E775">
        <v>7746.91</v>
      </c>
      <c r="F775">
        <v>361.90600000000001</v>
      </c>
      <c r="G775">
        <v>0</v>
      </c>
      <c r="H775">
        <v>361.90600000000001</v>
      </c>
      <c r="I775">
        <v>0.5</v>
      </c>
      <c r="J775">
        <v>1</v>
      </c>
      <c r="K775">
        <v>0</v>
      </c>
    </row>
    <row r="776" spans="1:25" x14ac:dyDescent="0.25">
      <c r="A776" t="s">
        <v>111</v>
      </c>
      <c r="B776">
        <v>7869.44</v>
      </c>
      <c r="C776">
        <v>7859.86</v>
      </c>
      <c r="D776">
        <v>7777.44</v>
      </c>
      <c r="E776">
        <v>7747.32</v>
      </c>
      <c r="F776">
        <v>361.93200000000002</v>
      </c>
      <c r="G776">
        <v>0</v>
      </c>
      <c r="H776">
        <v>361.93200000000002</v>
      </c>
      <c r="I776">
        <v>0.5</v>
      </c>
      <c r="J776">
        <v>1</v>
      </c>
      <c r="K776">
        <v>0</v>
      </c>
    </row>
    <row r="777" spans="1:25" x14ac:dyDescent="0.25">
      <c r="A777" t="s">
        <v>111</v>
      </c>
      <c r="B777">
        <v>7872.72</v>
      </c>
      <c r="C777">
        <v>7862.86</v>
      </c>
      <c r="D777">
        <v>7776.97</v>
      </c>
      <c r="E777">
        <v>7746.98</v>
      </c>
      <c r="F777">
        <v>361.93700000000001</v>
      </c>
      <c r="G777">
        <v>0</v>
      </c>
      <c r="H777">
        <v>361.93700000000001</v>
      </c>
      <c r="I777">
        <v>0.5</v>
      </c>
      <c r="J777">
        <v>1</v>
      </c>
      <c r="K777">
        <v>0</v>
      </c>
    </row>
    <row r="778" spans="1:25" x14ac:dyDescent="0.25">
      <c r="A778" t="s">
        <v>111</v>
      </c>
      <c r="B778">
        <v>7872.2</v>
      </c>
      <c r="C778">
        <v>7862.43</v>
      </c>
      <c r="D778">
        <v>7776.97</v>
      </c>
      <c r="E778">
        <v>7746.71</v>
      </c>
      <c r="F778">
        <v>361.87099999999998</v>
      </c>
      <c r="G778">
        <v>0</v>
      </c>
      <c r="H778">
        <v>361.87099999999998</v>
      </c>
      <c r="I778">
        <v>0.5</v>
      </c>
      <c r="J778">
        <v>1</v>
      </c>
      <c r="K778">
        <v>0</v>
      </c>
    </row>
    <row r="779" spans="1:25" x14ac:dyDescent="0.25">
      <c r="A779" t="s">
        <v>111</v>
      </c>
      <c r="B779">
        <v>7874.52</v>
      </c>
      <c r="C779">
        <v>7864.9</v>
      </c>
      <c r="D779">
        <v>7777.81</v>
      </c>
      <c r="E779">
        <v>7746.98</v>
      </c>
      <c r="F779">
        <v>361.93200000000002</v>
      </c>
      <c r="G779">
        <v>0</v>
      </c>
      <c r="H779">
        <v>361.93200000000002</v>
      </c>
      <c r="I779">
        <v>0.5</v>
      </c>
      <c r="J779">
        <v>1</v>
      </c>
      <c r="K779">
        <v>0</v>
      </c>
    </row>
    <row r="780" spans="1:25" x14ac:dyDescent="0.25">
      <c r="A780" t="s">
        <v>111</v>
      </c>
      <c r="B780">
        <v>7869.22</v>
      </c>
      <c r="C780">
        <v>7859.09</v>
      </c>
      <c r="D780">
        <v>7776.3</v>
      </c>
      <c r="E780">
        <v>7746.8</v>
      </c>
      <c r="F780">
        <v>361.92899999999997</v>
      </c>
      <c r="G780">
        <v>0</v>
      </c>
      <c r="H780">
        <v>361.92899999999997</v>
      </c>
      <c r="I780">
        <v>0.5</v>
      </c>
      <c r="J780">
        <v>1</v>
      </c>
      <c r="K780">
        <v>0</v>
      </c>
    </row>
    <row r="781" spans="1:25" x14ac:dyDescent="0.25">
      <c r="A781" t="s">
        <v>111</v>
      </c>
      <c r="B781">
        <v>7874.67</v>
      </c>
      <c r="C781">
        <v>7865.12</v>
      </c>
      <c r="D781">
        <v>7777.7</v>
      </c>
      <c r="E781">
        <v>7746.67</v>
      </c>
      <c r="F781">
        <v>361.88</v>
      </c>
      <c r="G781">
        <v>0</v>
      </c>
      <c r="H781">
        <v>361.88</v>
      </c>
      <c r="I781">
        <v>0.5</v>
      </c>
      <c r="J781">
        <v>1</v>
      </c>
      <c r="K781">
        <v>0</v>
      </c>
    </row>
    <row r="782" spans="1:25" x14ac:dyDescent="0.25">
      <c r="A782" t="s">
        <v>111</v>
      </c>
      <c r="B782">
        <v>7875.35</v>
      </c>
      <c r="C782">
        <v>7865.49</v>
      </c>
      <c r="D782">
        <v>7778.21</v>
      </c>
      <c r="E782">
        <v>7746.47</v>
      </c>
      <c r="F782">
        <v>361.83</v>
      </c>
      <c r="G782">
        <v>0</v>
      </c>
      <c r="H782">
        <v>361.83</v>
      </c>
      <c r="I782">
        <v>0.5</v>
      </c>
      <c r="J782">
        <v>1</v>
      </c>
      <c r="K782">
        <v>0</v>
      </c>
    </row>
    <row r="783" spans="1:25" x14ac:dyDescent="0.25">
      <c r="A783" t="s">
        <v>111</v>
      </c>
      <c r="B783">
        <v>7872.58</v>
      </c>
      <c r="C783">
        <v>7863.32</v>
      </c>
      <c r="D783">
        <v>7778.09</v>
      </c>
      <c r="E783">
        <v>7746.89</v>
      </c>
      <c r="F783">
        <v>361.93599999999998</v>
      </c>
      <c r="G783">
        <v>0</v>
      </c>
      <c r="H783">
        <v>361.93599999999998</v>
      </c>
      <c r="I783">
        <v>0.5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7880.31</v>
      </c>
      <c r="C784">
        <v>7870.28</v>
      </c>
      <c r="D784">
        <v>7778.48</v>
      </c>
      <c r="E784">
        <v>7746.65</v>
      </c>
      <c r="F784">
        <v>361.988</v>
      </c>
      <c r="G784">
        <v>0</v>
      </c>
      <c r="H784">
        <v>361.988</v>
      </c>
      <c r="I784">
        <v>0.5</v>
      </c>
      <c r="J784">
        <v>1</v>
      </c>
      <c r="K784">
        <v>0</v>
      </c>
      <c r="R784">
        <f>AVERAGE(B735:B784)</f>
        <v>7851.6116000000002</v>
      </c>
      <c r="S784">
        <f>AVERAGE(C735:C784)</f>
        <v>7841.7372000000023</v>
      </c>
      <c r="U784">
        <f>_xlfn.VAR.P(B735:B784)</f>
        <v>698.70454144000144</v>
      </c>
      <c r="V784">
        <f>_xlfn.VAR.P(C735:C784)</f>
        <v>698.83231615999603</v>
      </c>
      <c r="X784">
        <f>1.96*SQRT(U784)/50</f>
        <v>1.0361743803812</v>
      </c>
      <c r="Y784">
        <f>1.96*SQRT(V784)/50</f>
        <v>1.0362691205975869</v>
      </c>
    </row>
    <row r="785" spans="1:9" x14ac:dyDescent="0.25">
      <c r="A785" t="s">
        <v>111</v>
      </c>
      <c r="B785">
        <v>392660.22570000001</v>
      </c>
      <c r="C785" t="s">
        <v>24</v>
      </c>
    </row>
    <row r="786" spans="1:9" x14ac:dyDescent="0.25">
      <c r="A786" t="s">
        <v>112</v>
      </c>
      <c r="B786">
        <v>2060.2600000000002</v>
      </c>
      <c r="C786">
        <v>2050.34</v>
      </c>
      <c r="D786">
        <v>2003.99</v>
      </c>
      <c r="E786">
        <v>1976.04</v>
      </c>
      <c r="F786">
        <v>446.00599999999997</v>
      </c>
      <c r="G786">
        <v>5.9279900000000003E-2</v>
      </c>
      <c r="H786">
        <v>0.95030700000000001</v>
      </c>
      <c r="I786">
        <v>0</v>
      </c>
    </row>
    <row r="787" spans="1:9" x14ac:dyDescent="0.25">
      <c r="A787" t="s">
        <v>112</v>
      </c>
      <c r="B787">
        <v>2066.9899999999998</v>
      </c>
      <c r="C787">
        <v>2052.36</v>
      </c>
      <c r="D787">
        <v>2004.35</v>
      </c>
      <c r="E787">
        <v>1975.97</v>
      </c>
      <c r="F787">
        <v>446.06400000000002</v>
      </c>
      <c r="G787">
        <v>5.9744499999999999E-2</v>
      </c>
      <c r="H787">
        <v>0.93141399999999996</v>
      </c>
      <c r="I787">
        <v>0</v>
      </c>
    </row>
    <row r="788" spans="1:9" x14ac:dyDescent="0.25">
      <c r="A788" t="s">
        <v>112</v>
      </c>
      <c r="B788">
        <v>2065.3200000000002</v>
      </c>
      <c r="C788">
        <v>2051.27</v>
      </c>
      <c r="D788">
        <v>2005.05</v>
      </c>
      <c r="E788">
        <v>1976.01</v>
      </c>
      <c r="F788">
        <v>446.03899999999999</v>
      </c>
      <c r="G788">
        <v>5.3978600000000002E-2</v>
      </c>
      <c r="H788">
        <v>0.93087200000000003</v>
      </c>
      <c r="I788">
        <v>0</v>
      </c>
    </row>
    <row r="789" spans="1:9" x14ac:dyDescent="0.25">
      <c r="A789" t="s">
        <v>112</v>
      </c>
      <c r="B789">
        <v>2070.1</v>
      </c>
      <c r="C789">
        <v>2056.13</v>
      </c>
      <c r="D789">
        <v>2006.57</v>
      </c>
      <c r="E789">
        <v>1976.38</v>
      </c>
      <c r="F789">
        <v>446.05500000000001</v>
      </c>
      <c r="G789">
        <v>5.7487200000000002E-2</v>
      </c>
      <c r="H789">
        <v>0.93436399999999997</v>
      </c>
      <c r="I789">
        <v>0</v>
      </c>
    </row>
    <row r="790" spans="1:9" x14ac:dyDescent="0.25">
      <c r="A790" t="s">
        <v>112</v>
      </c>
      <c r="B790">
        <v>2067.7800000000002</v>
      </c>
      <c r="C790">
        <v>2053.17</v>
      </c>
      <c r="D790">
        <v>2004.99</v>
      </c>
      <c r="E790">
        <v>1976.13</v>
      </c>
      <c r="F790">
        <v>445.98599999999999</v>
      </c>
      <c r="G790">
        <v>6.4018099999999994E-2</v>
      </c>
      <c r="H790">
        <v>0.93183400000000005</v>
      </c>
      <c r="I790">
        <v>0</v>
      </c>
    </row>
    <row r="791" spans="1:9" x14ac:dyDescent="0.25">
      <c r="A791" t="s">
        <v>112</v>
      </c>
      <c r="B791">
        <v>2066.85</v>
      </c>
      <c r="C791">
        <v>2052.7399999999998</v>
      </c>
      <c r="D791">
        <v>2005.1</v>
      </c>
      <c r="E791">
        <v>1975.99</v>
      </c>
      <c r="F791">
        <v>446.06099999999998</v>
      </c>
      <c r="G791">
        <v>5.4807399999999999E-2</v>
      </c>
      <c r="H791">
        <v>0.93180499999999999</v>
      </c>
      <c r="I791">
        <v>0</v>
      </c>
    </row>
    <row r="792" spans="1:9" x14ac:dyDescent="0.25">
      <c r="A792" t="s">
        <v>112</v>
      </c>
      <c r="B792">
        <v>2068.4699999999998</v>
      </c>
      <c r="C792">
        <v>2055.17</v>
      </c>
      <c r="D792">
        <v>2005.38</v>
      </c>
      <c r="E792">
        <v>1975.86</v>
      </c>
      <c r="F792">
        <v>446.04700000000003</v>
      </c>
      <c r="G792">
        <v>5.48721E-2</v>
      </c>
      <c r="H792">
        <v>0.93132300000000001</v>
      </c>
      <c r="I792">
        <v>0</v>
      </c>
    </row>
    <row r="793" spans="1:9" x14ac:dyDescent="0.25">
      <c r="A793" t="s">
        <v>112</v>
      </c>
      <c r="B793">
        <v>2071.1999999999998</v>
      </c>
      <c r="C793">
        <v>2056.96</v>
      </c>
      <c r="D793">
        <v>2006.57</v>
      </c>
      <c r="E793">
        <v>1976.55</v>
      </c>
      <c r="F793">
        <v>445.99200000000002</v>
      </c>
      <c r="G793">
        <v>5.81285E-2</v>
      </c>
      <c r="H793">
        <v>0.95202900000000001</v>
      </c>
      <c r="I793">
        <v>0</v>
      </c>
    </row>
    <row r="794" spans="1:9" x14ac:dyDescent="0.25">
      <c r="A794" t="s">
        <v>112</v>
      </c>
      <c r="B794">
        <v>2067.71</v>
      </c>
      <c r="C794">
        <v>2054.3200000000002</v>
      </c>
      <c r="D794">
        <v>2005.9</v>
      </c>
      <c r="E794">
        <v>1976.86</v>
      </c>
      <c r="F794">
        <v>446.01799999999997</v>
      </c>
      <c r="G794">
        <v>5.8715099999999999E-2</v>
      </c>
      <c r="H794">
        <v>0.94174800000000003</v>
      </c>
      <c r="I794">
        <v>0</v>
      </c>
    </row>
    <row r="795" spans="1:9" x14ac:dyDescent="0.25">
      <c r="A795" t="s">
        <v>112</v>
      </c>
      <c r="B795">
        <v>2066.59</v>
      </c>
      <c r="C795">
        <v>2049.9</v>
      </c>
      <c r="D795">
        <v>2005.21</v>
      </c>
      <c r="E795">
        <v>1976.6</v>
      </c>
      <c r="F795">
        <v>446.05099999999999</v>
      </c>
      <c r="G795">
        <v>5.3910399999999997E-2</v>
      </c>
      <c r="H795">
        <v>0.93392799999999998</v>
      </c>
      <c r="I795">
        <v>0</v>
      </c>
    </row>
    <row r="796" spans="1:9" x14ac:dyDescent="0.25">
      <c r="A796" t="s">
        <v>112</v>
      </c>
      <c r="B796">
        <v>2071.11</v>
      </c>
      <c r="C796">
        <v>2055.92</v>
      </c>
      <c r="D796">
        <v>2005.29</v>
      </c>
      <c r="E796">
        <v>1976</v>
      </c>
      <c r="F796">
        <v>445.87900000000002</v>
      </c>
      <c r="G796">
        <v>6.0454300000000002E-2</v>
      </c>
      <c r="H796">
        <v>0.93183000000000005</v>
      </c>
      <c r="I796">
        <v>0</v>
      </c>
    </row>
    <row r="797" spans="1:9" x14ac:dyDescent="0.25">
      <c r="A797" t="s">
        <v>112</v>
      </c>
      <c r="B797">
        <v>2065.71</v>
      </c>
      <c r="C797">
        <v>2051.33</v>
      </c>
      <c r="D797">
        <v>2005.16</v>
      </c>
      <c r="E797">
        <v>1976.14</v>
      </c>
      <c r="F797">
        <v>446.01499999999999</v>
      </c>
      <c r="G797">
        <v>6.5536999999999998E-2</v>
      </c>
      <c r="H797">
        <v>0.93178799999999995</v>
      </c>
      <c r="I797">
        <v>0</v>
      </c>
    </row>
    <row r="798" spans="1:9" x14ac:dyDescent="0.25">
      <c r="A798" t="s">
        <v>112</v>
      </c>
      <c r="B798">
        <v>2065.94</v>
      </c>
      <c r="C798">
        <v>2052.29</v>
      </c>
      <c r="D798">
        <v>2005.1</v>
      </c>
      <c r="E798">
        <v>1976.28</v>
      </c>
      <c r="F798">
        <v>446.03699999999998</v>
      </c>
      <c r="G798">
        <v>5.3930499999999999E-2</v>
      </c>
      <c r="H798">
        <v>0.95073700000000005</v>
      </c>
      <c r="I798">
        <v>0</v>
      </c>
    </row>
    <row r="799" spans="1:9" x14ac:dyDescent="0.25">
      <c r="A799" t="s">
        <v>112</v>
      </c>
      <c r="B799">
        <v>2061.94</v>
      </c>
      <c r="C799">
        <v>2047.92</v>
      </c>
      <c r="D799">
        <v>2003.62</v>
      </c>
      <c r="E799">
        <v>1975.33</v>
      </c>
      <c r="F799">
        <v>445.87400000000002</v>
      </c>
      <c r="G799">
        <v>5.4574499999999998E-2</v>
      </c>
      <c r="H799">
        <v>0.930863</v>
      </c>
      <c r="I799">
        <v>0</v>
      </c>
    </row>
    <row r="800" spans="1:9" x14ac:dyDescent="0.25">
      <c r="A800" t="s">
        <v>112</v>
      </c>
      <c r="B800">
        <v>2066.64</v>
      </c>
      <c r="C800">
        <v>2052.83</v>
      </c>
      <c r="D800">
        <v>2005.22</v>
      </c>
      <c r="E800">
        <v>1976.16</v>
      </c>
      <c r="F800">
        <v>446.1</v>
      </c>
      <c r="G800">
        <v>5.6534399999999999E-2</v>
      </c>
      <c r="H800">
        <v>0.93057599999999996</v>
      </c>
      <c r="I800">
        <v>0</v>
      </c>
    </row>
    <row r="801" spans="1:9" x14ac:dyDescent="0.25">
      <c r="A801" t="s">
        <v>112</v>
      </c>
      <c r="B801">
        <v>2059.16</v>
      </c>
      <c r="C801">
        <v>2045.33</v>
      </c>
      <c r="D801">
        <v>2003.92</v>
      </c>
      <c r="E801">
        <v>1976.12</v>
      </c>
      <c r="F801">
        <v>445.91300000000001</v>
      </c>
      <c r="G801">
        <v>5.4795799999999999E-2</v>
      </c>
      <c r="H801">
        <v>0.93165100000000001</v>
      </c>
      <c r="I801">
        <v>0</v>
      </c>
    </row>
    <row r="802" spans="1:9" x14ac:dyDescent="0.25">
      <c r="A802" t="s">
        <v>112</v>
      </c>
      <c r="B802">
        <v>2065.36</v>
      </c>
      <c r="C802">
        <v>2050.85</v>
      </c>
      <c r="D802">
        <v>2004.85</v>
      </c>
      <c r="E802">
        <v>1976.07</v>
      </c>
      <c r="F802">
        <v>446.06</v>
      </c>
      <c r="G802">
        <v>8.3255999999999997E-2</v>
      </c>
      <c r="H802">
        <v>0.93171999999999999</v>
      </c>
      <c r="I802">
        <v>0</v>
      </c>
    </row>
    <row r="803" spans="1:9" x14ac:dyDescent="0.25">
      <c r="A803" t="s">
        <v>112</v>
      </c>
      <c r="B803">
        <v>2070.83</v>
      </c>
      <c r="C803">
        <v>2057.1</v>
      </c>
      <c r="D803">
        <v>2007.33</v>
      </c>
      <c r="E803">
        <v>1976.42</v>
      </c>
      <c r="F803">
        <v>446.05200000000002</v>
      </c>
      <c r="G803">
        <v>5.3970900000000002E-2</v>
      </c>
      <c r="H803">
        <v>0.93180499999999999</v>
      </c>
      <c r="I803">
        <v>0</v>
      </c>
    </row>
    <row r="804" spans="1:9" x14ac:dyDescent="0.25">
      <c r="A804" t="s">
        <v>112</v>
      </c>
      <c r="B804">
        <v>2062.3200000000002</v>
      </c>
      <c r="C804">
        <v>2049.0300000000002</v>
      </c>
      <c r="D804">
        <v>2005.69</v>
      </c>
      <c r="E804">
        <v>1976.83</v>
      </c>
      <c r="F804">
        <v>446.09399999999999</v>
      </c>
      <c r="G804">
        <v>5.6805599999999998E-2</v>
      </c>
      <c r="H804">
        <v>0.93171000000000004</v>
      </c>
      <c r="I804">
        <v>0</v>
      </c>
    </row>
    <row r="805" spans="1:9" x14ac:dyDescent="0.25">
      <c r="A805" t="s">
        <v>112</v>
      </c>
      <c r="B805">
        <v>2066.65</v>
      </c>
      <c r="C805">
        <v>2053.2199999999998</v>
      </c>
      <c r="D805">
        <v>2005.17</v>
      </c>
      <c r="E805">
        <v>1975.58</v>
      </c>
      <c r="F805">
        <v>446.00200000000001</v>
      </c>
      <c r="G805">
        <v>5.4280099999999998E-2</v>
      </c>
      <c r="H805">
        <v>0.93079599999999996</v>
      </c>
      <c r="I805">
        <v>0</v>
      </c>
    </row>
    <row r="806" spans="1:9" x14ac:dyDescent="0.25">
      <c r="A806" t="s">
        <v>112</v>
      </c>
      <c r="B806">
        <v>2060.23</v>
      </c>
      <c r="C806">
        <v>2046.67</v>
      </c>
      <c r="D806">
        <v>2004.7</v>
      </c>
      <c r="E806">
        <v>1976.33</v>
      </c>
      <c r="F806">
        <v>445.97199999999998</v>
      </c>
      <c r="G806">
        <v>5.3975700000000001E-2</v>
      </c>
      <c r="H806">
        <v>0.93182799999999999</v>
      </c>
      <c r="I806">
        <v>0</v>
      </c>
    </row>
    <row r="807" spans="1:9" x14ac:dyDescent="0.25">
      <c r="A807" t="s">
        <v>112</v>
      </c>
      <c r="B807">
        <v>2063.0100000000002</v>
      </c>
      <c r="C807">
        <v>2051.52</v>
      </c>
      <c r="D807">
        <v>2004.85</v>
      </c>
      <c r="E807">
        <v>1976.43</v>
      </c>
      <c r="F807">
        <v>445.94299999999998</v>
      </c>
      <c r="G807">
        <v>5.42652E-2</v>
      </c>
      <c r="H807">
        <v>0.95891199999999999</v>
      </c>
      <c r="I807">
        <v>0</v>
      </c>
    </row>
    <row r="808" spans="1:9" x14ac:dyDescent="0.25">
      <c r="A808" t="s">
        <v>112</v>
      </c>
      <c r="B808">
        <v>2063.9699999999998</v>
      </c>
      <c r="C808">
        <v>2051.7399999999998</v>
      </c>
      <c r="D808">
        <v>2006.13</v>
      </c>
      <c r="E808">
        <v>1976.42</v>
      </c>
      <c r="F808">
        <v>446.06799999999998</v>
      </c>
      <c r="G808">
        <v>5.7325599999999997E-2</v>
      </c>
      <c r="H808">
        <v>0.93162199999999995</v>
      </c>
      <c r="I808">
        <v>0</v>
      </c>
    </row>
    <row r="809" spans="1:9" x14ac:dyDescent="0.25">
      <c r="A809" t="s">
        <v>112</v>
      </c>
      <c r="B809">
        <v>2059.4699999999998</v>
      </c>
      <c r="C809">
        <v>2047</v>
      </c>
      <c r="D809">
        <v>2003.71</v>
      </c>
      <c r="E809">
        <v>1975.93</v>
      </c>
      <c r="F809">
        <v>446.01499999999999</v>
      </c>
      <c r="G809">
        <v>5.7409700000000001E-2</v>
      </c>
      <c r="H809">
        <v>0.93169100000000005</v>
      </c>
      <c r="I809">
        <v>0</v>
      </c>
    </row>
    <row r="810" spans="1:9" x14ac:dyDescent="0.25">
      <c r="A810" t="s">
        <v>112</v>
      </c>
      <c r="B810">
        <v>2067.37</v>
      </c>
      <c r="C810">
        <v>2053.36</v>
      </c>
      <c r="D810">
        <v>2005.62</v>
      </c>
      <c r="E810">
        <v>1976.18</v>
      </c>
      <c r="F810">
        <v>445.98599999999999</v>
      </c>
      <c r="G810">
        <v>5.4233000000000003E-2</v>
      </c>
      <c r="H810">
        <v>0.931836</v>
      </c>
      <c r="I810">
        <v>0</v>
      </c>
    </row>
    <row r="811" spans="1:9" x14ac:dyDescent="0.25">
      <c r="A811" t="s">
        <v>112</v>
      </c>
      <c r="B811">
        <v>2064.86</v>
      </c>
      <c r="C811">
        <v>2051.0500000000002</v>
      </c>
      <c r="D811">
        <v>2005.12</v>
      </c>
      <c r="E811">
        <v>1976.02</v>
      </c>
      <c r="F811">
        <v>446.02300000000002</v>
      </c>
      <c r="G811">
        <v>6.05278E-2</v>
      </c>
      <c r="H811">
        <v>0.95824699999999996</v>
      </c>
      <c r="I811">
        <v>0</v>
      </c>
    </row>
    <row r="812" spans="1:9" x14ac:dyDescent="0.25">
      <c r="A812" t="s">
        <v>112</v>
      </c>
      <c r="B812">
        <v>2059.0300000000002</v>
      </c>
      <c r="C812">
        <v>2045.19</v>
      </c>
      <c r="D812">
        <v>2003.85</v>
      </c>
      <c r="E812">
        <v>1976.13</v>
      </c>
      <c r="F812">
        <v>446.01900000000001</v>
      </c>
      <c r="G812">
        <v>5.5484899999999997E-2</v>
      </c>
      <c r="H812">
        <v>0.93170699999999995</v>
      </c>
      <c r="I812">
        <v>0</v>
      </c>
    </row>
    <row r="813" spans="1:9" x14ac:dyDescent="0.25">
      <c r="A813" t="s">
        <v>112</v>
      </c>
      <c r="B813">
        <v>2052.5700000000002</v>
      </c>
      <c r="C813">
        <v>2037.5</v>
      </c>
      <c r="D813">
        <v>1991.75</v>
      </c>
      <c r="E813">
        <v>1962.35</v>
      </c>
      <c r="F813">
        <v>442.61200000000002</v>
      </c>
      <c r="G813">
        <v>8.0481200000000003E-2</v>
      </c>
      <c r="H813">
        <v>0.93183700000000003</v>
      </c>
      <c r="I813">
        <v>0</v>
      </c>
    </row>
    <row r="814" spans="1:9" x14ac:dyDescent="0.25">
      <c r="A814" t="s">
        <v>112</v>
      </c>
      <c r="B814">
        <v>2048.12</v>
      </c>
      <c r="C814">
        <v>2033.83</v>
      </c>
      <c r="D814">
        <v>1989.81</v>
      </c>
      <c r="E814">
        <v>1961.14</v>
      </c>
      <c r="F814">
        <v>442.66899999999998</v>
      </c>
      <c r="G814">
        <v>5.44778E-2</v>
      </c>
      <c r="H814">
        <v>0.93163099999999999</v>
      </c>
      <c r="I814">
        <v>0</v>
      </c>
    </row>
    <row r="815" spans="1:9" x14ac:dyDescent="0.25">
      <c r="A815" t="s">
        <v>112</v>
      </c>
      <c r="B815">
        <v>2049.04</v>
      </c>
      <c r="C815">
        <v>2035.09</v>
      </c>
      <c r="D815">
        <v>1990.59</v>
      </c>
      <c r="E815">
        <v>1961.29</v>
      </c>
      <c r="F815">
        <v>442.61200000000002</v>
      </c>
      <c r="G815">
        <v>8.3264500000000005E-2</v>
      </c>
      <c r="H815">
        <v>0.93170799999999998</v>
      </c>
      <c r="I815">
        <v>0</v>
      </c>
    </row>
    <row r="816" spans="1:9" x14ac:dyDescent="0.25">
      <c r="A816" t="s">
        <v>112</v>
      </c>
      <c r="B816">
        <v>2050.81</v>
      </c>
      <c r="C816">
        <v>2037.52</v>
      </c>
      <c r="D816">
        <v>1989.95</v>
      </c>
      <c r="E816">
        <v>1960.91</v>
      </c>
      <c r="F816">
        <v>442.62200000000001</v>
      </c>
      <c r="G816">
        <v>5.9509699999999999E-2</v>
      </c>
      <c r="H816">
        <v>0.93181800000000004</v>
      </c>
      <c r="I816">
        <v>0</v>
      </c>
    </row>
    <row r="817" spans="1:9" x14ac:dyDescent="0.25">
      <c r="A817" t="s">
        <v>112</v>
      </c>
      <c r="B817">
        <v>2048.0700000000002</v>
      </c>
      <c r="C817">
        <v>2033.9</v>
      </c>
      <c r="D817">
        <v>1989.45</v>
      </c>
      <c r="E817">
        <v>1960.95</v>
      </c>
      <c r="F817">
        <v>442.61099999999999</v>
      </c>
      <c r="G817">
        <v>6.7716399999999996E-2</v>
      </c>
      <c r="H817">
        <v>0.93183300000000002</v>
      </c>
      <c r="I817">
        <v>0</v>
      </c>
    </row>
    <row r="818" spans="1:9" x14ac:dyDescent="0.25">
      <c r="A818" t="s">
        <v>112</v>
      </c>
      <c r="B818">
        <v>2058.37</v>
      </c>
      <c r="C818">
        <v>2044.3</v>
      </c>
      <c r="D818">
        <v>1992.06</v>
      </c>
      <c r="E818">
        <v>1961.71</v>
      </c>
      <c r="F818">
        <v>442.76600000000002</v>
      </c>
      <c r="G818">
        <v>8.3255800000000005E-2</v>
      </c>
      <c r="H818">
        <v>0.93051499999999998</v>
      </c>
      <c r="I818">
        <v>0</v>
      </c>
    </row>
    <row r="819" spans="1:9" x14ac:dyDescent="0.25">
      <c r="A819" t="s">
        <v>112</v>
      </c>
      <c r="B819">
        <v>2046.65</v>
      </c>
      <c r="C819">
        <v>2032.88</v>
      </c>
      <c r="D819">
        <v>1989.23</v>
      </c>
      <c r="E819">
        <v>1961.24</v>
      </c>
      <c r="F819">
        <v>442.75400000000002</v>
      </c>
      <c r="G819">
        <v>5.6567300000000001E-2</v>
      </c>
      <c r="H819">
        <v>0.931778</v>
      </c>
      <c r="I819">
        <v>0</v>
      </c>
    </row>
    <row r="820" spans="1:9" x14ac:dyDescent="0.25">
      <c r="A820" t="s">
        <v>112</v>
      </c>
      <c r="B820">
        <v>2049.92</v>
      </c>
      <c r="C820">
        <v>2036.15</v>
      </c>
      <c r="D820">
        <v>1990.68</v>
      </c>
      <c r="E820">
        <v>1961.87</v>
      </c>
      <c r="F820">
        <v>442.69299999999998</v>
      </c>
      <c r="G820">
        <v>5.39725E-2</v>
      </c>
      <c r="H820">
        <v>0.93065799999999999</v>
      </c>
      <c r="I820">
        <v>0</v>
      </c>
    </row>
    <row r="821" spans="1:9" x14ac:dyDescent="0.25">
      <c r="A821" t="s">
        <v>112</v>
      </c>
      <c r="B821">
        <v>2056.4299999999998</v>
      </c>
      <c r="C821">
        <v>2043.17</v>
      </c>
      <c r="D821">
        <v>1990.05</v>
      </c>
      <c r="E821">
        <v>1961.32</v>
      </c>
      <c r="F821">
        <v>442.596</v>
      </c>
      <c r="G821">
        <v>6.2707899999999997E-2</v>
      </c>
      <c r="H821">
        <v>0.93182500000000001</v>
      </c>
      <c r="I821">
        <v>0</v>
      </c>
    </row>
    <row r="822" spans="1:9" x14ac:dyDescent="0.25">
      <c r="A822" t="s">
        <v>112</v>
      </c>
      <c r="B822">
        <v>2050.17</v>
      </c>
      <c r="C822">
        <v>2036.18</v>
      </c>
      <c r="D822">
        <v>1990.81</v>
      </c>
      <c r="E822">
        <v>1961.36</v>
      </c>
      <c r="F822">
        <v>442.661</v>
      </c>
      <c r="G822">
        <v>5.3944899999999997E-2</v>
      </c>
      <c r="H822">
        <v>0.93183300000000002</v>
      </c>
      <c r="I822">
        <v>0</v>
      </c>
    </row>
    <row r="823" spans="1:9" x14ac:dyDescent="0.25">
      <c r="A823" t="s">
        <v>112</v>
      </c>
      <c r="B823">
        <v>2043.41</v>
      </c>
      <c r="C823">
        <v>2028.53</v>
      </c>
      <c r="D823">
        <v>1989.34</v>
      </c>
      <c r="E823">
        <v>1961.73</v>
      </c>
      <c r="F823">
        <v>442.63</v>
      </c>
      <c r="G823">
        <v>6.24597E-2</v>
      </c>
      <c r="H823">
        <v>0.93163499999999999</v>
      </c>
      <c r="I823">
        <v>0</v>
      </c>
    </row>
    <row r="824" spans="1:9" x14ac:dyDescent="0.25">
      <c r="A824" t="s">
        <v>112</v>
      </c>
      <c r="B824">
        <v>2059.9</v>
      </c>
      <c r="C824">
        <v>2042.31</v>
      </c>
      <c r="D824">
        <v>1992.41</v>
      </c>
      <c r="E824">
        <v>1961.54</v>
      </c>
      <c r="F824">
        <v>442.666</v>
      </c>
      <c r="G824">
        <v>5.4811699999999998E-2</v>
      </c>
      <c r="H824">
        <v>0.95366600000000001</v>
      </c>
      <c r="I824">
        <v>0</v>
      </c>
    </row>
    <row r="825" spans="1:9" x14ac:dyDescent="0.25">
      <c r="A825" t="s">
        <v>112</v>
      </c>
      <c r="B825">
        <v>2054.08</v>
      </c>
      <c r="C825">
        <v>2038.98</v>
      </c>
      <c r="D825">
        <v>1991.26</v>
      </c>
      <c r="E825">
        <v>1962.14</v>
      </c>
      <c r="F825">
        <v>442.67599999999999</v>
      </c>
      <c r="G825">
        <v>5.3929100000000001E-2</v>
      </c>
      <c r="H825">
        <v>0.931836</v>
      </c>
      <c r="I825">
        <v>0</v>
      </c>
    </row>
    <row r="826" spans="1:9" x14ac:dyDescent="0.25">
      <c r="A826" t="s">
        <v>112</v>
      </c>
      <c r="B826">
        <v>2053.31</v>
      </c>
      <c r="C826">
        <v>2039.23</v>
      </c>
      <c r="D826">
        <v>1991.14</v>
      </c>
      <c r="E826">
        <v>1961.02</v>
      </c>
      <c r="F826">
        <v>442.726</v>
      </c>
      <c r="G826">
        <v>5.5693800000000002E-2</v>
      </c>
      <c r="H826">
        <v>0.93179000000000001</v>
      </c>
      <c r="I826">
        <v>0</v>
      </c>
    </row>
    <row r="827" spans="1:9" x14ac:dyDescent="0.25">
      <c r="A827" t="s">
        <v>112</v>
      </c>
      <c r="B827">
        <v>2054.29</v>
      </c>
      <c r="C827">
        <v>2038.86</v>
      </c>
      <c r="D827">
        <v>1991.99</v>
      </c>
      <c r="E827">
        <v>1961.42</v>
      </c>
      <c r="F827">
        <v>442.71899999999999</v>
      </c>
      <c r="G827">
        <v>5.41542E-2</v>
      </c>
      <c r="H827">
        <v>0.93181400000000003</v>
      </c>
      <c r="I827">
        <v>0</v>
      </c>
    </row>
    <row r="828" spans="1:9" x14ac:dyDescent="0.25">
      <c r="A828" t="s">
        <v>112</v>
      </c>
      <c r="B828">
        <v>2046.81</v>
      </c>
      <c r="C828">
        <v>2032.95</v>
      </c>
      <c r="D828">
        <v>1990.18</v>
      </c>
      <c r="E828">
        <v>1961.83</v>
      </c>
      <c r="F828">
        <v>442.66699999999997</v>
      </c>
      <c r="G828">
        <v>5.4833E-2</v>
      </c>
      <c r="H828">
        <v>0.93108599999999997</v>
      </c>
      <c r="I828">
        <v>0</v>
      </c>
    </row>
    <row r="829" spans="1:9" x14ac:dyDescent="0.25">
      <c r="A829" t="s">
        <v>112</v>
      </c>
      <c r="B829">
        <v>2050.52</v>
      </c>
      <c r="C829">
        <v>2036.66</v>
      </c>
      <c r="D829">
        <v>1990.62</v>
      </c>
      <c r="E829">
        <v>1961.51</v>
      </c>
      <c r="F829">
        <v>442.666</v>
      </c>
      <c r="G829">
        <v>5.3939000000000001E-2</v>
      </c>
      <c r="H829">
        <v>0.93177399999999999</v>
      </c>
      <c r="I829">
        <v>0</v>
      </c>
    </row>
    <row r="830" spans="1:9" x14ac:dyDescent="0.25">
      <c r="A830" t="s">
        <v>112</v>
      </c>
      <c r="B830">
        <v>2044.94</v>
      </c>
      <c r="C830">
        <v>2030.78</v>
      </c>
      <c r="D830">
        <v>1988.62</v>
      </c>
      <c r="E830">
        <v>1961.36</v>
      </c>
      <c r="F830">
        <v>442.67500000000001</v>
      </c>
      <c r="G830">
        <v>5.3994199999999999E-2</v>
      </c>
      <c r="H830">
        <v>0.93168799999999996</v>
      </c>
      <c r="I830">
        <v>0</v>
      </c>
    </row>
    <row r="831" spans="1:9" x14ac:dyDescent="0.25">
      <c r="A831" t="s">
        <v>112</v>
      </c>
      <c r="B831">
        <v>2050.27</v>
      </c>
      <c r="C831">
        <v>2036.6</v>
      </c>
      <c r="D831">
        <v>1991.18</v>
      </c>
      <c r="E831">
        <v>1961.8</v>
      </c>
      <c r="F831">
        <v>442.74</v>
      </c>
      <c r="G831">
        <v>5.4379400000000001E-2</v>
      </c>
      <c r="H831">
        <v>0.93012700000000004</v>
      </c>
      <c r="I831">
        <v>0</v>
      </c>
    </row>
    <row r="832" spans="1:9" x14ac:dyDescent="0.25">
      <c r="A832" t="s">
        <v>112</v>
      </c>
      <c r="B832">
        <v>2045.83</v>
      </c>
      <c r="C832">
        <v>2032.42</v>
      </c>
      <c r="D832">
        <v>1988.44</v>
      </c>
      <c r="E832">
        <v>1961.1</v>
      </c>
      <c r="F832">
        <v>442.67700000000002</v>
      </c>
      <c r="G832">
        <v>5.5834399999999999E-2</v>
      </c>
      <c r="H832">
        <v>0.931836</v>
      </c>
      <c r="I832">
        <v>0</v>
      </c>
    </row>
    <row r="833" spans="1:25" x14ac:dyDescent="0.25">
      <c r="A833" t="s">
        <v>112</v>
      </c>
      <c r="B833">
        <v>2042.49</v>
      </c>
      <c r="C833">
        <v>2028.61</v>
      </c>
      <c r="D833">
        <v>1988.89</v>
      </c>
      <c r="E833">
        <v>1961.71</v>
      </c>
      <c r="F833">
        <v>442.67099999999999</v>
      </c>
      <c r="G833">
        <v>6.3179100000000002E-2</v>
      </c>
      <c r="H833">
        <v>0.93165200000000004</v>
      </c>
      <c r="I833">
        <v>0</v>
      </c>
    </row>
    <row r="834" spans="1:25" x14ac:dyDescent="0.25">
      <c r="A834" t="s">
        <v>112</v>
      </c>
      <c r="B834">
        <v>2055.09</v>
      </c>
      <c r="C834">
        <v>2041.51</v>
      </c>
      <c r="D834">
        <v>1992.41</v>
      </c>
      <c r="E834">
        <v>1961.55</v>
      </c>
      <c r="F834">
        <v>442.625</v>
      </c>
      <c r="G834">
        <v>5.4003200000000001E-2</v>
      </c>
      <c r="H834">
        <v>0.93169400000000002</v>
      </c>
      <c r="I834">
        <v>0</v>
      </c>
    </row>
    <row r="835" spans="1:25" x14ac:dyDescent="0.25">
      <c r="A835" t="s">
        <v>112</v>
      </c>
      <c r="B835">
        <v>2052.98</v>
      </c>
      <c r="C835">
        <v>2039.87</v>
      </c>
      <c r="D835">
        <v>1991.92</v>
      </c>
      <c r="E835">
        <v>1961.77</v>
      </c>
      <c r="F835">
        <v>442.68599999999998</v>
      </c>
      <c r="G835">
        <v>5.4869300000000003E-2</v>
      </c>
      <c r="H835">
        <v>0.93179900000000004</v>
      </c>
      <c r="I835">
        <v>0</v>
      </c>
    </row>
    <row r="836" spans="1:25" x14ac:dyDescent="0.25">
      <c r="A836" t="s">
        <v>112</v>
      </c>
      <c r="B836">
        <v>2040.25</v>
      </c>
      <c r="C836">
        <v>2026.2</v>
      </c>
      <c r="D836">
        <v>1988.29</v>
      </c>
      <c r="E836">
        <v>1961.56</v>
      </c>
      <c r="F836">
        <v>442.69400000000002</v>
      </c>
      <c r="G836">
        <v>5.8974899999999997E-2</v>
      </c>
      <c r="H836">
        <v>0.93155900000000003</v>
      </c>
      <c r="I836">
        <v>0</v>
      </c>
    </row>
    <row r="837" spans="1:25" x14ac:dyDescent="0.25">
      <c r="A837" t="s">
        <v>112</v>
      </c>
      <c r="B837">
        <v>2054.66</v>
      </c>
      <c r="C837">
        <v>2040.88</v>
      </c>
      <c r="D837">
        <v>1992.35</v>
      </c>
      <c r="E837">
        <v>1961.6</v>
      </c>
      <c r="F837">
        <v>442.72199999999998</v>
      </c>
      <c r="G837">
        <v>5.6323400000000003E-2</v>
      </c>
      <c r="H837">
        <v>0.93174000000000001</v>
      </c>
      <c r="I837">
        <v>0</v>
      </c>
    </row>
    <row r="838" spans="1:25" x14ac:dyDescent="0.25">
      <c r="A838" t="s">
        <v>112</v>
      </c>
      <c r="B838">
        <v>2042.65</v>
      </c>
      <c r="C838">
        <v>2029.3</v>
      </c>
      <c r="D838">
        <v>1987.16</v>
      </c>
      <c r="E838">
        <v>1960.79</v>
      </c>
      <c r="F838">
        <v>442.65600000000001</v>
      </c>
      <c r="G838">
        <v>7.7050099999999996E-2</v>
      </c>
      <c r="H838">
        <v>0.93183400000000005</v>
      </c>
      <c r="I838">
        <v>0</v>
      </c>
    </row>
    <row r="839" spans="1:25" x14ac:dyDescent="0.25">
      <c r="A839" t="s">
        <v>112</v>
      </c>
      <c r="B839">
        <v>2040.79</v>
      </c>
      <c r="C839">
        <v>2026.65</v>
      </c>
      <c r="D839">
        <v>1988.52</v>
      </c>
      <c r="E839">
        <v>1961.82</v>
      </c>
      <c r="F839">
        <v>442.64499999999998</v>
      </c>
      <c r="G839">
        <v>6.0249400000000002E-2</v>
      </c>
      <c r="H839">
        <v>0.93512600000000001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2049.8200000000002</v>
      </c>
      <c r="C840">
        <v>2035.29</v>
      </c>
      <c r="D840">
        <v>1989.8</v>
      </c>
      <c r="E840">
        <v>1961.25</v>
      </c>
      <c r="F840">
        <v>442.59199999999998</v>
      </c>
      <c r="G840">
        <v>5.9401700000000002E-2</v>
      </c>
      <c r="H840">
        <v>0.93164100000000005</v>
      </c>
      <c r="I840">
        <v>0</v>
      </c>
      <c r="R840">
        <f>AVERAGE(B791:B840)</f>
        <v>2056.5331999999999</v>
      </c>
      <c r="S840">
        <f>AVERAGE(C791:C840)</f>
        <v>2042.5517999999997</v>
      </c>
      <c r="U840">
        <f>_xlfn.VAR.P(B791:B840)</f>
        <v>79.333569759999804</v>
      </c>
      <c r="V840">
        <f>_xlfn.VAR.P(C791:C840)</f>
        <v>80.349106759999941</v>
      </c>
      <c r="X840">
        <f>1.96*SQRT(U840)/50</f>
        <v>0.34915202510655163</v>
      </c>
      <c r="Y840">
        <f>1.96*SQRT(V840)/50</f>
        <v>0.35137964000733779</v>
      </c>
    </row>
    <row r="841" spans="1:25" x14ac:dyDescent="0.25">
      <c r="A841" t="s">
        <v>113</v>
      </c>
      <c r="B841">
        <v>102934.022</v>
      </c>
      <c r="C841" t="s">
        <v>24</v>
      </c>
    </row>
    <row r="842" spans="1:25" x14ac:dyDescent="0.25">
      <c r="A842" t="s">
        <v>114</v>
      </c>
      <c r="B842">
        <v>2022.91</v>
      </c>
      <c r="C842">
        <v>2009.21</v>
      </c>
      <c r="D842">
        <v>1958.74</v>
      </c>
      <c r="E842">
        <v>1927.47</v>
      </c>
      <c r="F842">
        <v>440.03800000000001</v>
      </c>
      <c r="G842">
        <v>5.4291199999999998E-2</v>
      </c>
      <c r="H842">
        <v>0.93183300000000002</v>
      </c>
      <c r="I842">
        <v>0</v>
      </c>
    </row>
    <row r="843" spans="1:25" x14ac:dyDescent="0.25">
      <c r="A843" t="s">
        <v>114</v>
      </c>
      <c r="B843">
        <v>2022.34</v>
      </c>
      <c r="C843">
        <v>2008.79</v>
      </c>
      <c r="D843">
        <v>1958.27</v>
      </c>
      <c r="E843">
        <v>1927.13</v>
      </c>
      <c r="F843">
        <v>440.03800000000001</v>
      </c>
      <c r="G843">
        <v>5.9545300000000002E-2</v>
      </c>
      <c r="H843">
        <v>0.93142499999999995</v>
      </c>
      <c r="I843">
        <v>0</v>
      </c>
    </row>
    <row r="844" spans="1:25" x14ac:dyDescent="0.25">
      <c r="A844" t="s">
        <v>114</v>
      </c>
      <c r="B844">
        <v>2022.45</v>
      </c>
      <c r="C844">
        <v>2008.86</v>
      </c>
      <c r="D844">
        <v>1957.93</v>
      </c>
      <c r="E844">
        <v>1927.4</v>
      </c>
      <c r="F844">
        <v>440.03399999999999</v>
      </c>
      <c r="G844">
        <v>3.1609100000000001E-2</v>
      </c>
      <c r="H844">
        <v>0.93153900000000001</v>
      </c>
      <c r="I844">
        <v>0</v>
      </c>
    </row>
    <row r="845" spans="1:25" x14ac:dyDescent="0.25">
      <c r="A845" t="s">
        <v>114</v>
      </c>
      <c r="B845">
        <v>2023.96</v>
      </c>
      <c r="C845">
        <v>2009.25</v>
      </c>
      <c r="D845">
        <v>1957.67</v>
      </c>
      <c r="E845">
        <v>1927.17</v>
      </c>
      <c r="F845">
        <v>440.048</v>
      </c>
      <c r="G845">
        <v>5.4489599999999999E-2</v>
      </c>
      <c r="H845">
        <v>0.93167999999999995</v>
      </c>
      <c r="I845">
        <v>0</v>
      </c>
    </row>
    <row r="846" spans="1:25" x14ac:dyDescent="0.25">
      <c r="A846" t="s">
        <v>114</v>
      </c>
      <c r="B846">
        <v>2022.6</v>
      </c>
      <c r="C846">
        <v>2008.3</v>
      </c>
      <c r="D846">
        <v>1958.18</v>
      </c>
      <c r="E846">
        <v>1927.25</v>
      </c>
      <c r="F846">
        <v>440.06299999999999</v>
      </c>
      <c r="G846">
        <v>5.45379E-2</v>
      </c>
      <c r="H846">
        <v>0.931809</v>
      </c>
      <c r="I846">
        <v>0</v>
      </c>
    </row>
    <row r="847" spans="1:25" x14ac:dyDescent="0.25">
      <c r="A847" t="s">
        <v>114</v>
      </c>
      <c r="B847">
        <v>2012.02</v>
      </c>
      <c r="C847">
        <v>1995.55</v>
      </c>
      <c r="D847">
        <v>1954.74</v>
      </c>
      <c r="E847">
        <v>1927.14</v>
      </c>
      <c r="F847">
        <v>440.06</v>
      </c>
      <c r="G847">
        <v>6.0294300000000002E-2</v>
      </c>
      <c r="H847">
        <v>0.93061300000000002</v>
      </c>
      <c r="I847">
        <v>0</v>
      </c>
    </row>
    <row r="848" spans="1:25" x14ac:dyDescent="0.25">
      <c r="A848" t="s">
        <v>114</v>
      </c>
      <c r="B848">
        <v>2024.61</v>
      </c>
      <c r="C848">
        <v>2010.37</v>
      </c>
      <c r="D848">
        <v>1958.06</v>
      </c>
      <c r="E848">
        <v>1927.3</v>
      </c>
      <c r="F848">
        <v>440.089</v>
      </c>
      <c r="G848">
        <v>7.1170399999999995E-2</v>
      </c>
      <c r="H848">
        <v>0.956812</v>
      </c>
      <c r="I848">
        <v>0</v>
      </c>
    </row>
    <row r="849" spans="1:9" x14ac:dyDescent="0.25">
      <c r="A849" t="s">
        <v>114</v>
      </c>
      <c r="B849">
        <v>2011.13</v>
      </c>
      <c r="C849">
        <v>1998.4</v>
      </c>
      <c r="D849">
        <v>1955.02</v>
      </c>
      <c r="E849">
        <v>1927.09</v>
      </c>
      <c r="F849">
        <v>440.01100000000002</v>
      </c>
      <c r="G849">
        <v>5.4290999999999999E-2</v>
      </c>
      <c r="H849">
        <v>0.93314399999999997</v>
      </c>
      <c r="I849">
        <v>0</v>
      </c>
    </row>
    <row r="850" spans="1:9" x14ac:dyDescent="0.25">
      <c r="A850" t="s">
        <v>114</v>
      </c>
      <c r="B850">
        <v>2010.45</v>
      </c>
      <c r="C850">
        <v>1997.69</v>
      </c>
      <c r="D850">
        <v>1955.34</v>
      </c>
      <c r="E850">
        <v>1927.18</v>
      </c>
      <c r="F850">
        <v>440.07499999999999</v>
      </c>
      <c r="G850">
        <v>5.5891799999999998E-2</v>
      </c>
      <c r="H850">
        <v>0.93181800000000004</v>
      </c>
      <c r="I850">
        <v>0</v>
      </c>
    </row>
    <row r="851" spans="1:9" x14ac:dyDescent="0.25">
      <c r="A851" t="s">
        <v>114</v>
      </c>
      <c r="B851">
        <v>2022.23</v>
      </c>
      <c r="C851">
        <v>2009.28</v>
      </c>
      <c r="D851">
        <v>1958.67</v>
      </c>
      <c r="E851">
        <v>1927.33</v>
      </c>
      <c r="F851">
        <v>440.07900000000001</v>
      </c>
      <c r="G851">
        <v>6.9932599999999998E-2</v>
      </c>
      <c r="H851">
        <v>0.93118699999999999</v>
      </c>
      <c r="I851">
        <v>0</v>
      </c>
    </row>
    <row r="852" spans="1:9" x14ac:dyDescent="0.25">
      <c r="A852" t="s">
        <v>114</v>
      </c>
      <c r="B852">
        <v>2009.06</v>
      </c>
      <c r="C852">
        <v>1995.87</v>
      </c>
      <c r="D852">
        <v>1955.02</v>
      </c>
      <c r="E852">
        <v>1927.14</v>
      </c>
      <c r="F852">
        <v>440.04399999999998</v>
      </c>
      <c r="G852">
        <v>8.3279099999999995E-2</v>
      </c>
      <c r="H852">
        <v>0.93183499999999997</v>
      </c>
      <c r="I852">
        <v>0</v>
      </c>
    </row>
    <row r="853" spans="1:9" x14ac:dyDescent="0.25">
      <c r="A853" t="s">
        <v>114</v>
      </c>
      <c r="B853">
        <v>2015.84</v>
      </c>
      <c r="C853">
        <v>2003.95</v>
      </c>
      <c r="D853">
        <v>1957.31</v>
      </c>
      <c r="E853">
        <v>1927.19</v>
      </c>
      <c r="F853">
        <v>440.04300000000001</v>
      </c>
      <c r="G853">
        <v>5.4279500000000001E-2</v>
      </c>
      <c r="H853">
        <v>0.93177900000000002</v>
      </c>
      <c r="I853">
        <v>0</v>
      </c>
    </row>
    <row r="854" spans="1:9" x14ac:dyDescent="0.25">
      <c r="A854" t="s">
        <v>114</v>
      </c>
      <c r="B854">
        <v>2014.75</v>
      </c>
      <c r="C854">
        <v>2002.52</v>
      </c>
      <c r="D854">
        <v>1957.36</v>
      </c>
      <c r="E854">
        <v>1927.46</v>
      </c>
      <c r="F854">
        <v>440.10599999999999</v>
      </c>
      <c r="G854">
        <v>5.6420999999999999E-2</v>
      </c>
      <c r="H854">
        <v>0.93183300000000002</v>
      </c>
      <c r="I854">
        <v>0</v>
      </c>
    </row>
    <row r="855" spans="1:9" x14ac:dyDescent="0.25">
      <c r="A855" t="s">
        <v>114</v>
      </c>
      <c r="B855">
        <v>2012.31</v>
      </c>
      <c r="C855">
        <v>1995.99</v>
      </c>
      <c r="D855">
        <v>1954.96</v>
      </c>
      <c r="E855">
        <v>1927.35</v>
      </c>
      <c r="F855">
        <v>440.07400000000001</v>
      </c>
      <c r="G855">
        <v>4.0561800000000002E-2</v>
      </c>
      <c r="H855">
        <v>0.93183199999999999</v>
      </c>
      <c r="I855">
        <v>0</v>
      </c>
    </row>
    <row r="856" spans="1:9" x14ac:dyDescent="0.25">
      <c r="A856" t="s">
        <v>114</v>
      </c>
      <c r="B856">
        <v>2016.36</v>
      </c>
      <c r="C856">
        <v>2004.44</v>
      </c>
      <c r="D856">
        <v>1957.33</v>
      </c>
      <c r="E856">
        <v>1927.31</v>
      </c>
      <c r="F856">
        <v>440.07600000000002</v>
      </c>
      <c r="G856">
        <v>5.3915600000000001E-2</v>
      </c>
      <c r="H856">
        <v>0.93176800000000004</v>
      </c>
      <c r="I856">
        <v>0</v>
      </c>
    </row>
    <row r="857" spans="1:9" x14ac:dyDescent="0.25">
      <c r="A857" t="s">
        <v>114</v>
      </c>
      <c r="B857">
        <v>2019.56</v>
      </c>
      <c r="C857">
        <v>2007.48</v>
      </c>
      <c r="D857">
        <v>1958.33</v>
      </c>
      <c r="E857">
        <v>1927.5</v>
      </c>
      <c r="F857">
        <v>440.09399999999999</v>
      </c>
      <c r="G857">
        <v>5.4507E-2</v>
      </c>
      <c r="H857">
        <v>0.93183000000000005</v>
      </c>
      <c r="I857">
        <v>0</v>
      </c>
    </row>
    <row r="858" spans="1:9" x14ac:dyDescent="0.25">
      <c r="A858" t="s">
        <v>114</v>
      </c>
      <c r="B858">
        <v>2021.89</v>
      </c>
      <c r="C858">
        <v>2007.71</v>
      </c>
      <c r="D858">
        <v>1958.18</v>
      </c>
      <c r="E858">
        <v>1927.32</v>
      </c>
      <c r="F858">
        <v>440.07799999999997</v>
      </c>
      <c r="G858">
        <v>5.5968700000000003E-2</v>
      </c>
      <c r="H858">
        <v>0.93181899999999995</v>
      </c>
      <c r="I858">
        <v>0</v>
      </c>
    </row>
    <row r="859" spans="1:9" x14ac:dyDescent="0.25">
      <c r="A859" t="s">
        <v>114</v>
      </c>
      <c r="B859">
        <v>2022.43</v>
      </c>
      <c r="C859">
        <v>2010.37</v>
      </c>
      <c r="D859">
        <v>1958.53</v>
      </c>
      <c r="E859">
        <v>1927.35</v>
      </c>
      <c r="F859">
        <v>440.07</v>
      </c>
      <c r="G859">
        <v>8.3255599999999999E-2</v>
      </c>
      <c r="H859">
        <v>0.93182799999999999</v>
      </c>
      <c r="I859">
        <v>0</v>
      </c>
    </row>
    <row r="860" spans="1:9" x14ac:dyDescent="0.25">
      <c r="A860" t="s">
        <v>114</v>
      </c>
      <c r="B860">
        <v>2024.14</v>
      </c>
      <c r="C860">
        <v>2009.39</v>
      </c>
      <c r="D860">
        <v>1958.2</v>
      </c>
      <c r="E860">
        <v>1927.36</v>
      </c>
      <c r="F860">
        <v>440.05900000000003</v>
      </c>
      <c r="G860">
        <v>8.0751000000000003E-2</v>
      </c>
      <c r="H860">
        <v>0.93142199999999997</v>
      </c>
      <c r="I860">
        <v>0</v>
      </c>
    </row>
    <row r="861" spans="1:9" x14ac:dyDescent="0.25">
      <c r="A861" t="s">
        <v>114</v>
      </c>
      <c r="B861">
        <v>2005.85</v>
      </c>
      <c r="C861">
        <v>1991.99</v>
      </c>
      <c r="D861">
        <v>1954.22</v>
      </c>
      <c r="E861">
        <v>1927.38</v>
      </c>
      <c r="F861">
        <v>440.09199999999998</v>
      </c>
      <c r="G861">
        <v>5.4515099999999997E-2</v>
      </c>
      <c r="H861">
        <v>0.93172299999999997</v>
      </c>
      <c r="I861">
        <v>0</v>
      </c>
    </row>
    <row r="862" spans="1:9" x14ac:dyDescent="0.25">
      <c r="A862" t="s">
        <v>114</v>
      </c>
      <c r="B862">
        <v>2015.96</v>
      </c>
      <c r="C862">
        <v>2002.49</v>
      </c>
      <c r="D862">
        <v>1956.58</v>
      </c>
      <c r="E862">
        <v>1927.36</v>
      </c>
      <c r="F862">
        <v>440.06799999999998</v>
      </c>
      <c r="G862">
        <v>5.4173600000000002E-2</v>
      </c>
      <c r="H862">
        <v>0.93183000000000005</v>
      </c>
      <c r="I862">
        <v>0</v>
      </c>
    </row>
    <row r="863" spans="1:9" x14ac:dyDescent="0.25">
      <c r="A863" t="s">
        <v>114</v>
      </c>
      <c r="B863">
        <v>2004.11</v>
      </c>
      <c r="C863">
        <v>1990.49</v>
      </c>
      <c r="D863">
        <v>1953.92</v>
      </c>
      <c r="E863">
        <v>1927.5</v>
      </c>
      <c r="F863">
        <v>440.13499999999999</v>
      </c>
      <c r="G863">
        <v>5.4471499999999999E-2</v>
      </c>
      <c r="H863">
        <v>0.93179400000000001</v>
      </c>
      <c r="I863">
        <v>0</v>
      </c>
    </row>
    <row r="864" spans="1:9" x14ac:dyDescent="0.25">
      <c r="A864" t="s">
        <v>114</v>
      </c>
      <c r="B864">
        <v>2011.48</v>
      </c>
      <c r="C864">
        <v>1997.25</v>
      </c>
      <c r="D864">
        <v>1954.67</v>
      </c>
      <c r="E864">
        <v>1927.5</v>
      </c>
      <c r="F864">
        <v>440.11599999999999</v>
      </c>
      <c r="G864">
        <v>7.0944599999999997E-2</v>
      </c>
      <c r="H864">
        <v>0.93180799999999997</v>
      </c>
      <c r="I864">
        <v>0</v>
      </c>
    </row>
    <row r="865" spans="1:9" x14ac:dyDescent="0.25">
      <c r="A865" t="s">
        <v>114</v>
      </c>
      <c r="B865">
        <v>2011.97</v>
      </c>
      <c r="C865">
        <v>1997.4</v>
      </c>
      <c r="D865">
        <v>1955.42</v>
      </c>
      <c r="E865">
        <v>1927.56</v>
      </c>
      <c r="F865">
        <v>440.108</v>
      </c>
      <c r="G865">
        <v>6.2496900000000001E-2</v>
      </c>
      <c r="H865">
        <v>0.92945699999999998</v>
      </c>
      <c r="I865">
        <v>0</v>
      </c>
    </row>
    <row r="866" spans="1:9" x14ac:dyDescent="0.25">
      <c r="A866" t="s">
        <v>114</v>
      </c>
      <c r="B866">
        <v>2009.4</v>
      </c>
      <c r="C866">
        <v>1995.68</v>
      </c>
      <c r="D866">
        <v>1954.69</v>
      </c>
      <c r="E866">
        <v>1927.36</v>
      </c>
      <c r="F866">
        <v>440.13400000000001</v>
      </c>
      <c r="G866">
        <v>6.0401700000000003E-2</v>
      </c>
      <c r="H866">
        <v>0.93005300000000002</v>
      </c>
      <c r="I866">
        <v>0</v>
      </c>
    </row>
    <row r="867" spans="1:9" x14ac:dyDescent="0.25">
      <c r="A867" t="s">
        <v>114</v>
      </c>
      <c r="B867">
        <v>2010.69</v>
      </c>
      <c r="C867">
        <v>1996.49</v>
      </c>
      <c r="D867">
        <v>1955.04</v>
      </c>
      <c r="E867">
        <v>1927.3</v>
      </c>
      <c r="F867">
        <v>440.07600000000002</v>
      </c>
      <c r="G867">
        <v>5.8878600000000003E-2</v>
      </c>
      <c r="H867">
        <v>0.93180399999999997</v>
      </c>
      <c r="I867">
        <v>0</v>
      </c>
    </row>
    <row r="868" spans="1:9" x14ac:dyDescent="0.25">
      <c r="A868" t="s">
        <v>114</v>
      </c>
      <c r="B868">
        <v>2004.5</v>
      </c>
      <c r="C868">
        <v>1990.73</v>
      </c>
      <c r="D868">
        <v>1954.25</v>
      </c>
      <c r="E868">
        <v>1927.35</v>
      </c>
      <c r="F868">
        <v>440.096</v>
      </c>
      <c r="G868">
        <v>5.42534E-2</v>
      </c>
      <c r="H868">
        <v>0.93181099999999994</v>
      </c>
      <c r="I868">
        <v>0</v>
      </c>
    </row>
    <row r="869" spans="1:9" x14ac:dyDescent="0.25">
      <c r="A869" t="s">
        <v>114</v>
      </c>
      <c r="B869">
        <v>2007.18</v>
      </c>
      <c r="C869">
        <v>1994.07</v>
      </c>
      <c r="D869">
        <v>1954.42</v>
      </c>
      <c r="E869">
        <v>1927.21</v>
      </c>
      <c r="F869">
        <v>440.07900000000001</v>
      </c>
      <c r="G869">
        <v>5.4241299999999999E-2</v>
      </c>
      <c r="H869">
        <v>0.93182600000000004</v>
      </c>
      <c r="I869">
        <v>0</v>
      </c>
    </row>
    <row r="870" spans="1:9" x14ac:dyDescent="0.25">
      <c r="A870" t="s">
        <v>114</v>
      </c>
      <c r="B870">
        <v>2010.18</v>
      </c>
      <c r="C870">
        <v>1996.22</v>
      </c>
      <c r="D870">
        <v>1954.75</v>
      </c>
      <c r="E870">
        <v>1927.43</v>
      </c>
      <c r="F870">
        <v>440.12400000000002</v>
      </c>
      <c r="G870">
        <v>5.4642700000000002E-2</v>
      </c>
      <c r="H870">
        <v>0.93183099999999996</v>
      </c>
      <c r="I870">
        <v>0</v>
      </c>
    </row>
    <row r="871" spans="1:9" x14ac:dyDescent="0.25">
      <c r="A871" t="s">
        <v>114</v>
      </c>
      <c r="B871">
        <v>2006.23</v>
      </c>
      <c r="C871">
        <v>1992.4</v>
      </c>
      <c r="D871">
        <v>1954.29</v>
      </c>
      <c r="E871">
        <v>1927.54</v>
      </c>
      <c r="F871">
        <v>440.11900000000003</v>
      </c>
      <c r="G871">
        <v>6.8799899999999997E-2</v>
      </c>
      <c r="H871">
        <v>0.93183499999999997</v>
      </c>
      <c r="I871">
        <v>0</v>
      </c>
    </row>
    <row r="872" spans="1:9" x14ac:dyDescent="0.25">
      <c r="A872" t="s">
        <v>114</v>
      </c>
      <c r="B872">
        <v>2008.34</v>
      </c>
      <c r="C872">
        <v>1994.67</v>
      </c>
      <c r="D872">
        <v>1954.77</v>
      </c>
      <c r="E872">
        <v>1927.48</v>
      </c>
      <c r="F872">
        <v>440.16</v>
      </c>
      <c r="G872">
        <v>5.7617500000000002E-2</v>
      </c>
      <c r="H872">
        <v>0.98081499999999999</v>
      </c>
      <c r="I872">
        <v>0</v>
      </c>
    </row>
    <row r="873" spans="1:9" x14ac:dyDescent="0.25">
      <c r="A873" t="s">
        <v>114</v>
      </c>
      <c r="B873">
        <v>2007.79</v>
      </c>
      <c r="C873">
        <v>1993.42</v>
      </c>
      <c r="D873">
        <v>1954.67</v>
      </c>
      <c r="E873">
        <v>1927.59</v>
      </c>
      <c r="F873">
        <v>440.16699999999997</v>
      </c>
      <c r="G873">
        <v>6.1846600000000002E-2</v>
      </c>
      <c r="H873">
        <v>0.93173099999999998</v>
      </c>
      <c r="I873">
        <v>0</v>
      </c>
    </row>
    <row r="874" spans="1:9" x14ac:dyDescent="0.25">
      <c r="A874" t="s">
        <v>114</v>
      </c>
      <c r="B874">
        <v>2005.86</v>
      </c>
      <c r="C874">
        <v>1992.45</v>
      </c>
      <c r="D874">
        <v>1953.99</v>
      </c>
      <c r="E874">
        <v>1927.35</v>
      </c>
      <c r="F874">
        <v>440.12099999999998</v>
      </c>
      <c r="G874">
        <v>7.7064999999999995E-2</v>
      </c>
      <c r="H874">
        <v>0.93132999999999999</v>
      </c>
      <c r="I874">
        <v>0</v>
      </c>
    </row>
    <row r="875" spans="1:9" x14ac:dyDescent="0.25">
      <c r="A875" t="s">
        <v>114</v>
      </c>
      <c r="B875">
        <v>2009.73</v>
      </c>
      <c r="C875">
        <v>1995.84</v>
      </c>
      <c r="D875">
        <v>1954.73</v>
      </c>
      <c r="E875">
        <v>1927.36</v>
      </c>
      <c r="F875">
        <v>440.07900000000001</v>
      </c>
      <c r="G875">
        <v>8.3255599999999999E-2</v>
      </c>
      <c r="H875">
        <v>0.93160699999999996</v>
      </c>
      <c r="I875">
        <v>0</v>
      </c>
    </row>
    <row r="876" spans="1:9" x14ac:dyDescent="0.25">
      <c r="A876" t="s">
        <v>114</v>
      </c>
      <c r="B876">
        <v>2008.46</v>
      </c>
      <c r="C876">
        <v>1995.12</v>
      </c>
      <c r="D876">
        <v>1954.77</v>
      </c>
      <c r="E876">
        <v>1927.37</v>
      </c>
      <c r="F876">
        <v>440.09899999999999</v>
      </c>
      <c r="G876">
        <v>8.32619E-2</v>
      </c>
      <c r="H876">
        <v>0.93183499999999997</v>
      </c>
      <c r="I876">
        <v>0</v>
      </c>
    </row>
    <row r="877" spans="1:9" x14ac:dyDescent="0.25">
      <c r="A877" t="s">
        <v>114</v>
      </c>
      <c r="B877">
        <v>2007.66</v>
      </c>
      <c r="C877">
        <v>1993.93</v>
      </c>
      <c r="D877">
        <v>1954.7</v>
      </c>
      <c r="E877">
        <v>1927.53</v>
      </c>
      <c r="F877">
        <v>440.11399999999998</v>
      </c>
      <c r="G877">
        <v>5.5152699999999999E-2</v>
      </c>
      <c r="H877">
        <v>0.931836</v>
      </c>
      <c r="I877">
        <v>0</v>
      </c>
    </row>
    <row r="878" spans="1:9" x14ac:dyDescent="0.25">
      <c r="A878" t="s">
        <v>114</v>
      </c>
      <c r="B878">
        <v>2006.71</v>
      </c>
      <c r="C878">
        <v>1992.9</v>
      </c>
      <c r="D878">
        <v>1954.23</v>
      </c>
      <c r="E878">
        <v>1927.44</v>
      </c>
      <c r="F878">
        <v>440.10700000000003</v>
      </c>
      <c r="G878">
        <v>5.4332600000000002E-2</v>
      </c>
      <c r="H878">
        <v>0.93165699999999996</v>
      </c>
      <c r="I878">
        <v>0</v>
      </c>
    </row>
    <row r="879" spans="1:9" x14ac:dyDescent="0.25">
      <c r="A879" t="s">
        <v>114</v>
      </c>
      <c r="B879">
        <v>2007.68</v>
      </c>
      <c r="C879">
        <v>1993.69</v>
      </c>
      <c r="D879">
        <v>1954.63</v>
      </c>
      <c r="E879">
        <v>1927.31</v>
      </c>
      <c r="F879">
        <v>440.09800000000001</v>
      </c>
      <c r="G879">
        <v>8.3257600000000001E-2</v>
      </c>
      <c r="H879">
        <v>0.93159899999999995</v>
      </c>
      <c r="I879">
        <v>0</v>
      </c>
    </row>
    <row r="880" spans="1:9" x14ac:dyDescent="0.25">
      <c r="A880" t="s">
        <v>114</v>
      </c>
      <c r="B880">
        <v>2006.45</v>
      </c>
      <c r="C880">
        <v>1992.47</v>
      </c>
      <c r="D880">
        <v>1954.33</v>
      </c>
      <c r="E880">
        <v>1927.45</v>
      </c>
      <c r="F880">
        <v>440.137</v>
      </c>
      <c r="G880">
        <v>5.3967300000000003E-2</v>
      </c>
      <c r="H880">
        <v>0.93183700000000003</v>
      </c>
      <c r="I880">
        <v>0</v>
      </c>
    </row>
    <row r="881" spans="1:25" x14ac:dyDescent="0.25">
      <c r="A881" t="s">
        <v>114</v>
      </c>
      <c r="B881">
        <v>2008.66</v>
      </c>
      <c r="C881">
        <v>1994.73</v>
      </c>
      <c r="D881">
        <v>1954.95</v>
      </c>
      <c r="E881">
        <v>1927.46</v>
      </c>
      <c r="F881">
        <v>440.1</v>
      </c>
      <c r="G881">
        <v>5.4235400000000003E-2</v>
      </c>
      <c r="H881">
        <v>0.93163899999999999</v>
      </c>
      <c r="I881">
        <v>0</v>
      </c>
    </row>
    <row r="882" spans="1:25" x14ac:dyDescent="0.25">
      <c r="A882" t="s">
        <v>114</v>
      </c>
      <c r="B882">
        <v>2008.11</v>
      </c>
      <c r="C882">
        <v>1994.07</v>
      </c>
      <c r="D882">
        <v>1954.52</v>
      </c>
      <c r="E882">
        <v>1927.36</v>
      </c>
      <c r="F882">
        <v>440.06900000000002</v>
      </c>
      <c r="G882">
        <v>5.3918399999999998E-2</v>
      </c>
      <c r="H882">
        <v>0.95477599999999996</v>
      </c>
      <c r="I882">
        <v>0</v>
      </c>
    </row>
    <row r="883" spans="1:25" x14ac:dyDescent="0.25">
      <c r="A883" t="s">
        <v>114</v>
      </c>
      <c r="B883">
        <v>2007.23</v>
      </c>
      <c r="C883">
        <v>1993.55</v>
      </c>
      <c r="D883">
        <v>1954.77</v>
      </c>
      <c r="E883">
        <v>1927.42</v>
      </c>
      <c r="F883">
        <v>440.11099999999999</v>
      </c>
      <c r="G883">
        <v>8.32619E-2</v>
      </c>
      <c r="H883">
        <v>0.93176099999999995</v>
      </c>
      <c r="I883">
        <v>0</v>
      </c>
    </row>
    <row r="884" spans="1:25" x14ac:dyDescent="0.25">
      <c r="A884" t="s">
        <v>114</v>
      </c>
      <c r="B884">
        <v>2005.41</v>
      </c>
      <c r="C884">
        <v>1989.75</v>
      </c>
      <c r="D884">
        <v>1954.2</v>
      </c>
      <c r="E884">
        <v>1927.43</v>
      </c>
      <c r="F884">
        <v>440.09699999999998</v>
      </c>
      <c r="G884">
        <v>8.32701E-2</v>
      </c>
      <c r="H884">
        <v>0.93182900000000002</v>
      </c>
      <c r="I884">
        <v>0</v>
      </c>
    </row>
    <row r="885" spans="1:25" x14ac:dyDescent="0.25">
      <c r="A885" t="s">
        <v>114</v>
      </c>
      <c r="B885">
        <v>2005.22</v>
      </c>
      <c r="C885">
        <v>1990.23</v>
      </c>
      <c r="D885">
        <v>1953.91</v>
      </c>
      <c r="E885">
        <v>1927.44</v>
      </c>
      <c r="F885">
        <v>440.11099999999999</v>
      </c>
      <c r="G885">
        <v>5.4414299999999999E-2</v>
      </c>
      <c r="H885">
        <v>0.93183700000000003</v>
      </c>
      <c r="I885">
        <v>0</v>
      </c>
    </row>
    <row r="886" spans="1:25" x14ac:dyDescent="0.25">
      <c r="A886" t="s">
        <v>114</v>
      </c>
      <c r="B886">
        <v>2011.37</v>
      </c>
      <c r="C886">
        <v>1997.13</v>
      </c>
      <c r="D886">
        <v>1955.11</v>
      </c>
      <c r="E886">
        <v>1927.32</v>
      </c>
      <c r="F886">
        <v>440.05599999999998</v>
      </c>
      <c r="G886">
        <v>5.7304399999999998E-2</v>
      </c>
      <c r="H886">
        <v>0.93164599999999997</v>
      </c>
      <c r="I886">
        <v>0</v>
      </c>
    </row>
    <row r="887" spans="1:25" x14ac:dyDescent="0.25">
      <c r="A887" t="s">
        <v>114</v>
      </c>
      <c r="B887">
        <v>2008.73</v>
      </c>
      <c r="C887">
        <v>1994.79</v>
      </c>
      <c r="D887">
        <v>1954.75</v>
      </c>
      <c r="E887">
        <v>1927.42</v>
      </c>
      <c r="F887">
        <v>440.113</v>
      </c>
      <c r="G887">
        <v>5.3971600000000002E-2</v>
      </c>
      <c r="H887">
        <v>0.93182200000000004</v>
      </c>
      <c r="I887">
        <v>0</v>
      </c>
    </row>
    <row r="888" spans="1:25" x14ac:dyDescent="0.25">
      <c r="A888" t="s">
        <v>114</v>
      </c>
      <c r="B888">
        <v>2009.46</v>
      </c>
      <c r="C888">
        <v>1995.96</v>
      </c>
      <c r="D888">
        <v>1955.02</v>
      </c>
      <c r="E888">
        <v>1927.47</v>
      </c>
      <c r="F888">
        <v>440.113</v>
      </c>
      <c r="G888">
        <v>5.3944199999999998E-2</v>
      </c>
      <c r="H888">
        <v>0.93174400000000002</v>
      </c>
      <c r="I888">
        <v>0</v>
      </c>
    </row>
    <row r="889" spans="1:25" x14ac:dyDescent="0.25">
      <c r="A889" t="s">
        <v>114</v>
      </c>
      <c r="B889">
        <v>2012.46</v>
      </c>
      <c r="C889">
        <v>1998.82</v>
      </c>
      <c r="D889">
        <v>1955.4</v>
      </c>
      <c r="E889">
        <v>1927.46</v>
      </c>
      <c r="F889">
        <v>440.11500000000001</v>
      </c>
      <c r="G889">
        <v>5.39853E-2</v>
      </c>
      <c r="H889">
        <v>0.93124499999999999</v>
      </c>
      <c r="I889">
        <v>0</v>
      </c>
    </row>
    <row r="890" spans="1:25" x14ac:dyDescent="0.25">
      <c r="A890" t="s">
        <v>114</v>
      </c>
      <c r="B890">
        <v>2004.8</v>
      </c>
      <c r="C890">
        <v>1991.06</v>
      </c>
      <c r="D890">
        <v>1953.85</v>
      </c>
      <c r="E890">
        <v>1927.47</v>
      </c>
      <c r="F890">
        <v>440.11099999999999</v>
      </c>
      <c r="G890">
        <v>5.5146300000000002E-2</v>
      </c>
      <c r="H890">
        <v>0.93183199999999999</v>
      </c>
      <c r="I890">
        <v>0</v>
      </c>
    </row>
    <row r="891" spans="1:25" x14ac:dyDescent="0.25">
      <c r="A891" t="s">
        <v>114</v>
      </c>
      <c r="B891">
        <v>2008.14</v>
      </c>
      <c r="C891">
        <v>1994.88</v>
      </c>
      <c r="D891">
        <v>1954.87</v>
      </c>
      <c r="E891">
        <v>1927.43</v>
      </c>
      <c r="F891">
        <v>440.10899999999998</v>
      </c>
      <c r="G891">
        <v>5.5297399999999997E-2</v>
      </c>
      <c r="H891">
        <v>0.94734099999999999</v>
      </c>
      <c r="I891">
        <v>0</v>
      </c>
    </row>
    <row r="892" spans="1:25" x14ac:dyDescent="0.25">
      <c r="A892" t="s">
        <v>114</v>
      </c>
      <c r="B892">
        <v>2017.75</v>
      </c>
      <c r="C892">
        <v>2003.66</v>
      </c>
      <c r="D892">
        <v>1956.35</v>
      </c>
      <c r="E892">
        <v>1927.27</v>
      </c>
      <c r="F892">
        <v>440.06799999999998</v>
      </c>
      <c r="G892">
        <v>5.4542399999999998E-2</v>
      </c>
      <c r="H892">
        <v>0.93183300000000002</v>
      </c>
      <c r="I892">
        <v>0</v>
      </c>
    </row>
    <row r="893" spans="1:25" x14ac:dyDescent="0.25">
      <c r="A893" t="s">
        <v>114</v>
      </c>
      <c r="B893">
        <v>2014.68</v>
      </c>
      <c r="C893">
        <v>1999.9</v>
      </c>
      <c r="D893">
        <v>1955.54</v>
      </c>
      <c r="E893">
        <v>1927.27</v>
      </c>
      <c r="F893">
        <v>440.07</v>
      </c>
      <c r="G893">
        <v>5.6341299999999997E-2</v>
      </c>
      <c r="H893">
        <v>0.95764400000000005</v>
      </c>
      <c r="I893">
        <v>0</v>
      </c>
    </row>
    <row r="894" spans="1:25" x14ac:dyDescent="0.25">
      <c r="A894" t="s">
        <v>114</v>
      </c>
      <c r="B894">
        <v>2014.9</v>
      </c>
      <c r="C894">
        <v>2000.91</v>
      </c>
      <c r="D894">
        <v>1955.74</v>
      </c>
      <c r="E894">
        <v>1927.12</v>
      </c>
      <c r="F894">
        <v>440.04899999999998</v>
      </c>
      <c r="G894">
        <v>5.4410699999999999E-2</v>
      </c>
      <c r="H894">
        <v>0.95899699999999999</v>
      </c>
      <c r="I894">
        <v>0</v>
      </c>
    </row>
    <row r="895" spans="1:25" x14ac:dyDescent="0.25">
      <c r="A895" t="s">
        <v>114</v>
      </c>
      <c r="B895">
        <v>2014.6</v>
      </c>
      <c r="C895">
        <v>2001.31</v>
      </c>
      <c r="D895">
        <v>1956</v>
      </c>
      <c r="E895">
        <v>1927.22</v>
      </c>
      <c r="F895">
        <v>440.04</v>
      </c>
      <c r="G895">
        <v>5.3936100000000001E-2</v>
      </c>
      <c r="H895">
        <v>0.93182600000000004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2020.98</v>
      </c>
      <c r="C896">
        <v>2007.42</v>
      </c>
      <c r="D896">
        <v>1957</v>
      </c>
      <c r="E896">
        <v>1927.25</v>
      </c>
      <c r="F896">
        <v>440.05099999999999</v>
      </c>
      <c r="G896">
        <v>5.4318400000000003E-2</v>
      </c>
      <c r="H896">
        <v>0.94537099999999996</v>
      </c>
      <c r="I896">
        <v>0</v>
      </c>
      <c r="R896">
        <f>AVERAGE(B847:B896)</f>
        <v>2011.5102000000002</v>
      </c>
      <c r="S896">
        <f>AVERAGE(C847:C896)</f>
        <v>1997.7376000000004</v>
      </c>
      <c r="U896">
        <f>_xlfn.VAR.P(B847:B896)</f>
        <v>29.967637960000033</v>
      </c>
      <c r="V896">
        <f>_xlfn.VAR.P(C847:C896)</f>
        <v>32.789686239999966</v>
      </c>
      <c r="X896">
        <f>1.96*SQRT(U896)/50</f>
        <v>0.21459140522130529</v>
      </c>
      <c r="Y896">
        <f>1.96*SQRT(V896)/50</f>
        <v>0.22446813462902376</v>
      </c>
    </row>
    <row r="897" spans="1:9" x14ac:dyDescent="0.25">
      <c r="A897" t="s">
        <v>115</v>
      </c>
      <c r="B897">
        <v>100680.45239999999</v>
      </c>
      <c r="C897" t="s">
        <v>24</v>
      </c>
    </row>
    <row r="898" spans="1:9" x14ac:dyDescent="0.25">
      <c r="A898" t="s">
        <v>116</v>
      </c>
      <c r="B898">
        <v>1997.01</v>
      </c>
      <c r="C898">
        <v>1983.25</v>
      </c>
      <c r="D898">
        <v>1950.07</v>
      </c>
      <c r="E898">
        <v>1943.61</v>
      </c>
      <c r="F898">
        <v>337.387</v>
      </c>
      <c r="G898">
        <v>5.62046E-2</v>
      </c>
      <c r="H898">
        <v>0.931836</v>
      </c>
      <c r="I898">
        <v>0</v>
      </c>
    </row>
    <row r="899" spans="1:9" x14ac:dyDescent="0.25">
      <c r="A899" t="s">
        <v>116</v>
      </c>
      <c r="B899">
        <v>1988.54</v>
      </c>
      <c r="C899">
        <v>1974.4</v>
      </c>
      <c r="D899">
        <v>1946.3</v>
      </c>
      <c r="E899">
        <v>1940.51</v>
      </c>
      <c r="F899">
        <v>339.755</v>
      </c>
      <c r="G899">
        <v>5.8943599999999999E-2</v>
      </c>
      <c r="H899">
        <v>0.93183199999999999</v>
      </c>
      <c r="I899">
        <v>0</v>
      </c>
    </row>
    <row r="900" spans="1:9" x14ac:dyDescent="0.25">
      <c r="A900" t="s">
        <v>116</v>
      </c>
      <c r="B900">
        <v>1971.68</v>
      </c>
      <c r="C900">
        <v>1958.17</v>
      </c>
      <c r="D900">
        <v>1930.76</v>
      </c>
      <c r="E900">
        <v>1925.35</v>
      </c>
      <c r="F900">
        <v>329.38600000000002</v>
      </c>
      <c r="G900">
        <v>7.93349E-2</v>
      </c>
      <c r="H900">
        <v>0.95130899999999996</v>
      </c>
      <c r="I900">
        <v>0</v>
      </c>
    </row>
    <row r="901" spans="1:9" x14ac:dyDescent="0.25">
      <c r="A901" t="s">
        <v>116</v>
      </c>
      <c r="B901">
        <v>2005.65</v>
      </c>
      <c r="C901">
        <v>1991.04</v>
      </c>
      <c r="D901">
        <v>1956.31</v>
      </c>
      <c r="E901">
        <v>1950.92</v>
      </c>
      <c r="F901">
        <v>339.64</v>
      </c>
      <c r="G901">
        <v>5.71727E-2</v>
      </c>
      <c r="H901">
        <v>0.95918899999999996</v>
      </c>
      <c r="I901">
        <v>0</v>
      </c>
    </row>
    <row r="902" spans="1:9" x14ac:dyDescent="0.25">
      <c r="A902" t="s">
        <v>116</v>
      </c>
      <c r="B902">
        <v>2003.89</v>
      </c>
      <c r="C902">
        <v>1990.23</v>
      </c>
      <c r="D902">
        <v>1958.53</v>
      </c>
      <c r="E902">
        <v>1951.95</v>
      </c>
      <c r="F902">
        <v>344.39</v>
      </c>
      <c r="G902">
        <v>5.3916100000000002E-2</v>
      </c>
      <c r="H902">
        <v>0.93183400000000005</v>
      </c>
      <c r="I902">
        <v>0</v>
      </c>
    </row>
    <row r="903" spans="1:9" x14ac:dyDescent="0.25">
      <c r="A903" t="s">
        <v>116</v>
      </c>
      <c r="B903">
        <v>1999.71</v>
      </c>
      <c r="C903">
        <v>1986.01</v>
      </c>
      <c r="D903">
        <v>1955.16</v>
      </c>
      <c r="E903">
        <v>1948.9</v>
      </c>
      <c r="F903">
        <v>342.60700000000003</v>
      </c>
      <c r="G903">
        <v>6.9653999999999994E-2</v>
      </c>
      <c r="H903">
        <v>0.93180600000000002</v>
      </c>
      <c r="I903">
        <v>0</v>
      </c>
    </row>
    <row r="904" spans="1:9" x14ac:dyDescent="0.25">
      <c r="A904" t="s">
        <v>116</v>
      </c>
      <c r="B904">
        <v>1985.42</v>
      </c>
      <c r="C904">
        <v>1971.85</v>
      </c>
      <c r="D904">
        <v>1943.27</v>
      </c>
      <c r="E904">
        <v>1937.9</v>
      </c>
      <c r="F904">
        <v>338.07100000000003</v>
      </c>
      <c r="G904">
        <v>5.3948400000000001E-2</v>
      </c>
      <c r="H904">
        <v>0.93182900000000002</v>
      </c>
      <c r="I904">
        <v>0</v>
      </c>
    </row>
    <row r="905" spans="1:9" x14ac:dyDescent="0.25">
      <c r="A905" t="s">
        <v>116</v>
      </c>
      <c r="B905">
        <v>1996.3</v>
      </c>
      <c r="C905">
        <v>1982.25</v>
      </c>
      <c r="D905">
        <v>1951.57</v>
      </c>
      <c r="E905">
        <v>1945.24</v>
      </c>
      <c r="F905">
        <v>340.38900000000001</v>
      </c>
      <c r="G905">
        <v>7.8195799999999996E-2</v>
      </c>
      <c r="H905">
        <v>0.93182100000000001</v>
      </c>
      <c r="I905">
        <v>0</v>
      </c>
    </row>
    <row r="906" spans="1:9" x14ac:dyDescent="0.25">
      <c r="A906" t="s">
        <v>116</v>
      </c>
      <c r="B906">
        <v>1989.54</v>
      </c>
      <c r="C906">
        <v>1975.79</v>
      </c>
      <c r="D906">
        <v>1944.5</v>
      </c>
      <c r="E906">
        <v>1938.78</v>
      </c>
      <c r="F906">
        <v>336.96</v>
      </c>
      <c r="G906">
        <v>5.4405500000000002E-2</v>
      </c>
      <c r="H906">
        <v>0.931836</v>
      </c>
      <c r="I906">
        <v>0</v>
      </c>
    </row>
    <row r="907" spans="1:9" x14ac:dyDescent="0.25">
      <c r="A907" t="s">
        <v>116</v>
      </c>
      <c r="B907">
        <v>1989.05</v>
      </c>
      <c r="C907">
        <v>1975.59</v>
      </c>
      <c r="D907">
        <v>1946.32</v>
      </c>
      <c r="E907">
        <v>1940.48</v>
      </c>
      <c r="F907">
        <v>341.05799999999999</v>
      </c>
      <c r="G907">
        <v>8.3266499999999993E-2</v>
      </c>
      <c r="H907">
        <v>0.95522600000000002</v>
      </c>
      <c r="I907">
        <v>0</v>
      </c>
    </row>
    <row r="908" spans="1:9" x14ac:dyDescent="0.25">
      <c r="A908" t="s">
        <v>116</v>
      </c>
      <c r="B908">
        <v>1993.15</v>
      </c>
      <c r="C908">
        <v>1979.38</v>
      </c>
      <c r="D908">
        <v>1946.42</v>
      </c>
      <c r="E908">
        <v>1939.42</v>
      </c>
      <c r="F908">
        <v>330.90499999999997</v>
      </c>
      <c r="G908">
        <v>5.9320199999999997E-2</v>
      </c>
      <c r="H908">
        <v>0.95846299999999995</v>
      </c>
      <c r="I908">
        <v>0</v>
      </c>
    </row>
    <row r="909" spans="1:9" x14ac:dyDescent="0.25">
      <c r="A909" t="s">
        <v>116</v>
      </c>
      <c r="B909">
        <v>1991.07</v>
      </c>
      <c r="C909">
        <v>1976.94</v>
      </c>
      <c r="D909">
        <v>1947.68</v>
      </c>
      <c r="E909">
        <v>1941.3</v>
      </c>
      <c r="F909">
        <v>337.90300000000002</v>
      </c>
      <c r="G909">
        <v>5.9752399999999997E-2</v>
      </c>
      <c r="H909">
        <v>0.93093700000000001</v>
      </c>
      <c r="I909">
        <v>0</v>
      </c>
    </row>
    <row r="910" spans="1:9" x14ac:dyDescent="0.25">
      <c r="A910" t="s">
        <v>116</v>
      </c>
      <c r="B910">
        <v>1982.83</v>
      </c>
      <c r="C910">
        <v>1969.32</v>
      </c>
      <c r="D910">
        <v>1937.26</v>
      </c>
      <c r="E910">
        <v>1930.75</v>
      </c>
      <c r="F910">
        <v>325.87700000000001</v>
      </c>
      <c r="G910">
        <v>6.1519600000000001E-2</v>
      </c>
      <c r="H910">
        <v>0.93178799999999995</v>
      </c>
      <c r="I910">
        <v>0</v>
      </c>
    </row>
    <row r="911" spans="1:9" x14ac:dyDescent="0.25">
      <c r="A911" t="s">
        <v>116</v>
      </c>
      <c r="B911">
        <v>1983.41</v>
      </c>
      <c r="C911">
        <v>1969.3</v>
      </c>
      <c r="D911">
        <v>1939.96</v>
      </c>
      <c r="E911">
        <v>1933.66</v>
      </c>
      <c r="F911">
        <v>328.37200000000001</v>
      </c>
      <c r="G911">
        <v>8.0602599999999996E-2</v>
      </c>
      <c r="H911">
        <v>0.95495600000000003</v>
      </c>
      <c r="I911">
        <v>0</v>
      </c>
    </row>
    <row r="912" spans="1:9" x14ac:dyDescent="0.25">
      <c r="A912" t="s">
        <v>116</v>
      </c>
      <c r="B912">
        <v>1975.2</v>
      </c>
      <c r="C912">
        <v>1961.04</v>
      </c>
      <c r="D912">
        <v>1931.21</v>
      </c>
      <c r="E912">
        <v>1924.97</v>
      </c>
      <c r="F912">
        <v>324.32900000000001</v>
      </c>
      <c r="G912">
        <v>5.4180399999999997E-2</v>
      </c>
      <c r="H912">
        <v>0.956955</v>
      </c>
      <c r="I912">
        <v>0</v>
      </c>
    </row>
    <row r="913" spans="1:9" x14ac:dyDescent="0.25">
      <c r="A913" t="s">
        <v>116</v>
      </c>
      <c r="B913">
        <v>1987.19</v>
      </c>
      <c r="C913">
        <v>1971.85</v>
      </c>
      <c r="D913">
        <v>1942.34</v>
      </c>
      <c r="E913">
        <v>1936.58</v>
      </c>
      <c r="F913">
        <v>336.17700000000002</v>
      </c>
      <c r="G913">
        <v>5.5949499999999999E-2</v>
      </c>
      <c r="H913">
        <v>0.93144700000000002</v>
      </c>
      <c r="I913">
        <v>0</v>
      </c>
    </row>
    <row r="914" spans="1:9" x14ac:dyDescent="0.25">
      <c r="A914" t="s">
        <v>116</v>
      </c>
      <c r="B914">
        <v>1993.34</v>
      </c>
      <c r="C914">
        <v>1978.94</v>
      </c>
      <c r="D914">
        <v>1943.6</v>
      </c>
      <c r="E914">
        <v>1937.49</v>
      </c>
      <c r="F914">
        <v>328.28100000000001</v>
      </c>
      <c r="G914">
        <v>5.3917100000000003E-2</v>
      </c>
      <c r="H914">
        <v>0.93183499999999997</v>
      </c>
      <c r="I914">
        <v>0</v>
      </c>
    </row>
    <row r="915" spans="1:9" x14ac:dyDescent="0.25">
      <c r="A915" t="s">
        <v>116</v>
      </c>
      <c r="B915">
        <v>1987.93</v>
      </c>
      <c r="C915">
        <v>1973.46</v>
      </c>
      <c r="D915">
        <v>1942.14</v>
      </c>
      <c r="E915">
        <v>1935.69</v>
      </c>
      <c r="F915">
        <v>328.54300000000001</v>
      </c>
      <c r="G915">
        <v>5.61561E-2</v>
      </c>
      <c r="H915">
        <v>0.93182799999999999</v>
      </c>
      <c r="I915">
        <v>0</v>
      </c>
    </row>
    <row r="916" spans="1:9" x14ac:dyDescent="0.25">
      <c r="A916" t="s">
        <v>116</v>
      </c>
      <c r="B916">
        <v>1984.71</v>
      </c>
      <c r="C916">
        <v>1970.87</v>
      </c>
      <c r="D916">
        <v>1942.33</v>
      </c>
      <c r="E916">
        <v>1937.44</v>
      </c>
      <c r="F916">
        <v>335.60700000000003</v>
      </c>
      <c r="G916">
        <v>6.2382600000000003E-2</v>
      </c>
      <c r="H916">
        <v>0.93179400000000001</v>
      </c>
      <c r="I916">
        <v>0</v>
      </c>
    </row>
    <row r="917" spans="1:9" x14ac:dyDescent="0.25">
      <c r="A917" t="s">
        <v>116</v>
      </c>
      <c r="B917">
        <v>1980.17</v>
      </c>
      <c r="C917">
        <v>1966.62</v>
      </c>
      <c r="D917">
        <v>1935.39</v>
      </c>
      <c r="E917">
        <v>1928.99</v>
      </c>
      <c r="F917">
        <v>323.36700000000002</v>
      </c>
      <c r="G917">
        <v>8.3263699999999996E-2</v>
      </c>
      <c r="H917">
        <v>0.93169599999999997</v>
      </c>
      <c r="I917">
        <v>0</v>
      </c>
    </row>
    <row r="918" spans="1:9" x14ac:dyDescent="0.25">
      <c r="A918" t="s">
        <v>116</v>
      </c>
      <c r="B918">
        <v>1978.31</v>
      </c>
      <c r="C918">
        <v>1964.04</v>
      </c>
      <c r="D918">
        <v>1935.71</v>
      </c>
      <c r="E918">
        <v>1930.12</v>
      </c>
      <c r="F918">
        <v>331.786</v>
      </c>
      <c r="G918">
        <v>6.5849500000000005E-2</v>
      </c>
      <c r="H918">
        <v>0.93119300000000005</v>
      </c>
      <c r="I918">
        <v>0</v>
      </c>
    </row>
    <row r="919" spans="1:9" x14ac:dyDescent="0.25">
      <c r="A919" t="s">
        <v>116</v>
      </c>
      <c r="B919">
        <v>1981.48</v>
      </c>
      <c r="C919">
        <v>1968.07</v>
      </c>
      <c r="D919">
        <v>1937.55</v>
      </c>
      <c r="E919">
        <v>1931.23</v>
      </c>
      <c r="F919">
        <v>325.73399999999998</v>
      </c>
      <c r="G919">
        <v>5.5048699999999999E-2</v>
      </c>
      <c r="H919">
        <v>0.95804999999999996</v>
      </c>
      <c r="I919">
        <v>0</v>
      </c>
    </row>
    <row r="920" spans="1:9" x14ac:dyDescent="0.25">
      <c r="A920" t="s">
        <v>116</v>
      </c>
      <c r="B920">
        <v>1973.48</v>
      </c>
      <c r="C920">
        <v>1959.77</v>
      </c>
      <c r="D920">
        <v>1929.85</v>
      </c>
      <c r="E920">
        <v>1924.58</v>
      </c>
      <c r="F920">
        <v>325.197</v>
      </c>
      <c r="G920">
        <v>5.4711000000000003E-2</v>
      </c>
      <c r="H920">
        <v>0.93109500000000001</v>
      </c>
      <c r="I920">
        <v>0</v>
      </c>
    </row>
    <row r="921" spans="1:9" x14ac:dyDescent="0.25">
      <c r="A921" t="s">
        <v>116</v>
      </c>
      <c r="B921">
        <v>1972.94</v>
      </c>
      <c r="C921">
        <v>1958.85</v>
      </c>
      <c r="D921">
        <v>1930.52</v>
      </c>
      <c r="E921">
        <v>1925.15</v>
      </c>
      <c r="F921">
        <v>327.476</v>
      </c>
      <c r="G921">
        <v>5.4769100000000001E-2</v>
      </c>
      <c r="H921">
        <v>0.93181899999999995</v>
      </c>
      <c r="I921">
        <v>0</v>
      </c>
    </row>
    <row r="922" spans="1:9" x14ac:dyDescent="0.25">
      <c r="A922" t="s">
        <v>116</v>
      </c>
      <c r="B922">
        <v>1975.26</v>
      </c>
      <c r="C922">
        <v>1961.4</v>
      </c>
      <c r="D922">
        <v>1931.84</v>
      </c>
      <c r="E922">
        <v>1925.42</v>
      </c>
      <c r="F922">
        <v>324.51100000000002</v>
      </c>
      <c r="G922">
        <v>5.4151699999999997E-2</v>
      </c>
      <c r="H922">
        <v>0.94394299999999998</v>
      </c>
      <c r="I922">
        <v>0</v>
      </c>
    </row>
    <row r="923" spans="1:9" x14ac:dyDescent="0.25">
      <c r="A923" t="s">
        <v>116</v>
      </c>
      <c r="B923">
        <v>1981.73</v>
      </c>
      <c r="C923">
        <v>1967.54</v>
      </c>
      <c r="D923">
        <v>1939.93</v>
      </c>
      <c r="E923">
        <v>1935.59</v>
      </c>
      <c r="F923">
        <v>338.61500000000001</v>
      </c>
      <c r="G923">
        <v>5.4125899999999998E-2</v>
      </c>
      <c r="H923">
        <v>0.93621699999999997</v>
      </c>
      <c r="I923">
        <v>0</v>
      </c>
    </row>
    <row r="924" spans="1:9" x14ac:dyDescent="0.25">
      <c r="A924" t="s">
        <v>116</v>
      </c>
      <c r="B924">
        <v>1982.89</v>
      </c>
      <c r="C924">
        <v>1968.61</v>
      </c>
      <c r="D924">
        <v>1941.74</v>
      </c>
      <c r="E924">
        <v>1937.57</v>
      </c>
      <c r="F924">
        <v>341.62599999999998</v>
      </c>
      <c r="G924">
        <v>5.88686E-2</v>
      </c>
      <c r="H924">
        <v>0.93182399999999999</v>
      </c>
      <c r="I924">
        <v>0</v>
      </c>
    </row>
    <row r="925" spans="1:9" x14ac:dyDescent="0.25">
      <c r="A925" t="s">
        <v>116</v>
      </c>
      <c r="B925">
        <v>2004.23</v>
      </c>
      <c r="C925">
        <v>1988.88</v>
      </c>
      <c r="D925">
        <v>1952.28</v>
      </c>
      <c r="E925">
        <v>1944.12</v>
      </c>
      <c r="F925">
        <v>332.66899999999998</v>
      </c>
      <c r="G925">
        <v>8.3257700000000004E-2</v>
      </c>
      <c r="H925">
        <v>0.93177600000000005</v>
      </c>
      <c r="I925">
        <v>0</v>
      </c>
    </row>
    <row r="926" spans="1:9" x14ac:dyDescent="0.25">
      <c r="A926" t="s">
        <v>116</v>
      </c>
      <c r="B926">
        <v>1985.52</v>
      </c>
      <c r="C926">
        <v>1969.91</v>
      </c>
      <c r="D926">
        <v>1941.57</v>
      </c>
      <c r="E926">
        <v>1935.92</v>
      </c>
      <c r="F926">
        <v>337.91800000000001</v>
      </c>
      <c r="G926">
        <v>6.7598699999999998E-2</v>
      </c>
      <c r="H926">
        <v>0.931836</v>
      </c>
      <c r="I926">
        <v>0</v>
      </c>
    </row>
    <row r="927" spans="1:9" x14ac:dyDescent="0.25">
      <c r="A927" t="s">
        <v>116</v>
      </c>
      <c r="B927">
        <v>1971.41</v>
      </c>
      <c r="C927">
        <v>1956.61</v>
      </c>
      <c r="D927">
        <v>1933.44</v>
      </c>
      <c r="E927">
        <v>1928.08</v>
      </c>
      <c r="F927">
        <v>337.00099999999998</v>
      </c>
      <c r="G927">
        <v>5.8886099999999997E-2</v>
      </c>
      <c r="H927">
        <v>0.93148699999999995</v>
      </c>
      <c r="I927">
        <v>0</v>
      </c>
    </row>
    <row r="928" spans="1:9" x14ac:dyDescent="0.25">
      <c r="A928" t="s">
        <v>116</v>
      </c>
      <c r="B928">
        <v>1971.07</v>
      </c>
      <c r="C928">
        <v>1960.2</v>
      </c>
      <c r="D928">
        <v>1932.24</v>
      </c>
      <c r="E928">
        <v>1926.94</v>
      </c>
      <c r="F928">
        <v>331.76799999999997</v>
      </c>
      <c r="G928">
        <v>5.3923699999999998E-2</v>
      </c>
      <c r="H928">
        <v>0.93183000000000005</v>
      </c>
      <c r="I928">
        <v>0</v>
      </c>
    </row>
    <row r="929" spans="1:9" x14ac:dyDescent="0.25">
      <c r="A929" t="s">
        <v>116</v>
      </c>
      <c r="B929">
        <v>1978.61</v>
      </c>
      <c r="C929">
        <v>1964.14</v>
      </c>
      <c r="D929">
        <v>1939.73</v>
      </c>
      <c r="E929">
        <v>1934.55</v>
      </c>
      <c r="F929">
        <v>341.34</v>
      </c>
      <c r="G929">
        <v>5.3914299999999998E-2</v>
      </c>
      <c r="H929">
        <v>0.93173499999999998</v>
      </c>
      <c r="I929">
        <v>0</v>
      </c>
    </row>
    <row r="930" spans="1:9" x14ac:dyDescent="0.25">
      <c r="A930" t="s">
        <v>116</v>
      </c>
      <c r="B930">
        <v>1989.66</v>
      </c>
      <c r="C930">
        <v>1974.72</v>
      </c>
      <c r="D930">
        <v>1942.82</v>
      </c>
      <c r="E930">
        <v>1936.47</v>
      </c>
      <c r="F930">
        <v>334.95699999999999</v>
      </c>
      <c r="G930">
        <v>5.8939400000000003E-2</v>
      </c>
      <c r="H930">
        <v>0.93472299999999997</v>
      </c>
      <c r="I930">
        <v>0</v>
      </c>
    </row>
    <row r="931" spans="1:9" x14ac:dyDescent="0.25">
      <c r="A931" t="s">
        <v>116</v>
      </c>
      <c r="B931">
        <v>1976.06</v>
      </c>
      <c r="C931">
        <v>1962.97</v>
      </c>
      <c r="D931">
        <v>1935.33</v>
      </c>
      <c r="E931">
        <v>1931.21</v>
      </c>
      <c r="F931">
        <v>336.51799999999997</v>
      </c>
      <c r="G931">
        <v>8.3255800000000005E-2</v>
      </c>
      <c r="H931">
        <v>0.93181599999999998</v>
      </c>
      <c r="I931">
        <v>0</v>
      </c>
    </row>
    <row r="932" spans="1:9" x14ac:dyDescent="0.25">
      <c r="A932" t="s">
        <v>116</v>
      </c>
      <c r="B932">
        <v>1983.38</v>
      </c>
      <c r="C932">
        <v>1969.26</v>
      </c>
      <c r="D932">
        <v>1942.12</v>
      </c>
      <c r="E932">
        <v>1935.68</v>
      </c>
      <c r="F932">
        <v>337.86099999999999</v>
      </c>
      <c r="G932">
        <v>6.0495699999999999E-2</v>
      </c>
      <c r="H932">
        <v>0.93173600000000001</v>
      </c>
      <c r="I932">
        <v>0</v>
      </c>
    </row>
    <row r="933" spans="1:9" x14ac:dyDescent="0.25">
      <c r="A933" t="s">
        <v>116</v>
      </c>
      <c r="B933">
        <v>1968.13</v>
      </c>
      <c r="C933">
        <v>1956.21</v>
      </c>
      <c r="D933">
        <v>1931.18</v>
      </c>
      <c r="E933">
        <v>1925.58</v>
      </c>
      <c r="F933">
        <v>332.79500000000002</v>
      </c>
      <c r="G933">
        <v>5.5043799999999997E-2</v>
      </c>
      <c r="H933">
        <v>0.93168099999999998</v>
      </c>
      <c r="I933">
        <v>0</v>
      </c>
    </row>
    <row r="934" spans="1:9" x14ac:dyDescent="0.25">
      <c r="A934" t="s">
        <v>116</v>
      </c>
      <c r="B934">
        <v>1965.2</v>
      </c>
      <c r="C934">
        <v>1950.47</v>
      </c>
      <c r="D934">
        <v>1927.84</v>
      </c>
      <c r="E934">
        <v>1923.17</v>
      </c>
      <c r="F934">
        <v>334.35500000000002</v>
      </c>
      <c r="G934">
        <v>6.5982399999999997E-2</v>
      </c>
      <c r="H934">
        <v>0.931786</v>
      </c>
      <c r="I934">
        <v>0</v>
      </c>
    </row>
    <row r="935" spans="1:9" x14ac:dyDescent="0.25">
      <c r="A935" t="s">
        <v>116</v>
      </c>
      <c r="B935">
        <v>1963.34</v>
      </c>
      <c r="C935">
        <v>1952.21</v>
      </c>
      <c r="D935">
        <v>1930.51</v>
      </c>
      <c r="E935">
        <v>1925.71</v>
      </c>
      <c r="F935">
        <v>336.214</v>
      </c>
      <c r="G935">
        <v>5.3999199999999997E-2</v>
      </c>
      <c r="H935">
        <v>0.930813</v>
      </c>
      <c r="I935">
        <v>0</v>
      </c>
    </row>
    <row r="936" spans="1:9" x14ac:dyDescent="0.25">
      <c r="A936" t="s">
        <v>116</v>
      </c>
      <c r="B936">
        <v>1980.26</v>
      </c>
      <c r="C936">
        <v>1966.98</v>
      </c>
      <c r="D936">
        <v>1940.3</v>
      </c>
      <c r="E936">
        <v>1934.26</v>
      </c>
      <c r="F936">
        <v>336.54300000000001</v>
      </c>
      <c r="G936">
        <v>5.4653800000000002E-2</v>
      </c>
      <c r="H936">
        <v>0.93163499999999999</v>
      </c>
      <c r="I936">
        <v>0</v>
      </c>
    </row>
    <row r="937" spans="1:9" x14ac:dyDescent="0.25">
      <c r="A937" t="s">
        <v>116</v>
      </c>
      <c r="B937">
        <v>1975.19</v>
      </c>
      <c r="C937">
        <v>1963.04</v>
      </c>
      <c r="D937">
        <v>1937.44</v>
      </c>
      <c r="E937">
        <v>1931.71</v>
      </c>
      <c r="F937">
        <v>337.09699999999998</v>
      </c>
      <c r="G937">
        <v>5.3953099999999997E-2</v>
      </c>
      <c r="H937">
        <v>0.93183400000000005</v>
      </c>
      <c r="I937">
        <v>0</v>
      </c>
    </row>
    <row r="938" spans="1:9" x14ac:dyDescent="0.25">
      <c r="A938" t="s">
        <v>116</v>
      </c>
      <c r="B938">
        <v>1966</v>
      </c>
      <c r="C938">
        <v>1954.15</v>
      </c>
      <c r="D938">
        <v>1931.25</v>
      </c>
      <c r="E938">
        <v>1926.68</v>
      </c>
      <c r="F938">
        <v>337.274</v>
      </c>
      <c r="G938">
        <v>6.7820900000000003E-2</v>
      </c>
      <c r="H938">
        <v>0.93132800000000004</v>
      </c>
      <c r="I938">
        <v>0</v>
      </c>
    </row>
    <row r="939" spans="1:9" x14ac:dyDescent="0.25">
      <c r="A939" t="s">
        <v>116</v>
      </c>
      <c r="B939">
        <v>1990.22</v>
      </c>
      <c r="C939">
        <v>1977.79</v>
      </c>
      <c r="D939">
        <v>1947.74</v>
      </c>
      <c r="E939">
        <v>1941.02</v>
      </c>
      <c r="F939">
        <v>338.90699999999998</v>
      </c>
      <c r="G939">
        <v>6.7310800000000004E-2</v>
      </c>
      <c r="H939">
        <v>0.93183700000000003</v>
      </c>
      <c r="I939">
        <v>0</v>
      </c>
    </row>
    <row r="940" spans="1:9" x14ac:dyDescent="0.25">
      <c r="A940" t="s">
        <v>116</v>
      </c>
      <c r="B940">
        <v>1969.05</v>
      </c>
      <c r="C940">
        <v>1956.78</v>
      </c>
      <c r="D940">
        <v>1931.28</v>
      </c>
      <c r="E940">
        <v>1926.35</v>
      </c>
      <c r="F940">
        <v>333.20499999999998</v>
      </c>
      <c r="G940">
        <v>5.54447E-2</v>
      </c>
      <c r="H940">
        <v>0.93182900000000002</v>
      </c>
      <c r="I940">
        <v>0</v>
      </c>
    </row>
    <row r="941" spans="1:9" x14ac:dyDescent="0.25">
      <c r="A941" t="s">
        <v>116</v>
      </c>
      <c r="B941">
        <v>1987.3</v>
      </c>
      <c r="C941">
        <v>1970.37</v>
      </c>
      <c r="D941">
        <v>1943.87</v>
      </c>
      <c r="E941">
        <v>1938.6</v>
      </c>
      <c r="F941">
        <v>341.334</v>
      </c>
      <c r="G941">
        <v>6.3789799999999994E-2</v>
      </c>
      <c r="H941">
        <v>0.93076000000000003</v>
      </c>
      <c r="I941">
        <v>0</v>
      </c>
    </row>
    <row r="942" spans="1:9" x14ac:dyDescent="0.25">
      <c r="A942" t="s">
        <v>116</v>
      </c>
      <c r="B942">
        <v>1962.5</v>
      </c>
      <c r="C942">
        <v>1947.99</v>
      </c>
      <c r="D942">
        <v>1924.6</v>
      </c>
      <c r="E942">
        <v>1920.54</v>
      </c>
      <c r="F942">
        <v>333.11900000000003</v>
      </c>
      <c r="G942">
        <v>8.3255599999999999E-2</v>
      </c>
      <c r="H942">
        <v>0.93097799999999997</v>
      </c>
      <c r="I942">
        <v>0</v>
      </c>
    </row>
    <row r="943" spans="1:9" x14ac:dyDescent="0.25">
      <c r="A943" t="s">
        <v>116</v>
      </c>
      <c r="B943">
        <v>1974.9</v>
      </c>
      <c r="C943">
        <v>1960.95</v>
      </c>
      <c r="D943">
        <v>1934.55</v>
      </c>
      <c r="E943">
        <v>1930.6</v>
      </c>
      <c r="F943">
        <v>338.58199999999999</v>
      </c>
      <c r="G943">
        <v>5.9729200000000003E-2</v>
      </c>
      <c r="H943">
        <v>0.93177900000000002</v>
      </c>
      <c r="I943">
        <v>0</v>
      </c>
    </row>
    <row r="944" spans="1:9" x14ac:dyDescent="0.25">
      <c r="A944" t="s">
        <v>116</v>
      </c>
      <c r="B944">
        <v>1980.64</v>
      </c>
      <c r="C944">
        <v>1966.67</v>
      </c>
      <c r="D944">
        <v>1937.23</v>
      </c>
      <c r="E944">
        <v>1930.75</v>
      </c>
      <c r="F944">
        <v>330.971</v>
      </c>
      <c r="G944">
        <v>5.4209599999999997E-2</v>
      </c>
      <c r="H944">
        <v>0.93484199999999995</v>
      </c>
      <c r="I944">
        <v>0</v>
      </c>
    </row>
    <row r="945" spans="1:25" x14ac:dyDescent="0.25">
      <c r="A945" t="s">
        <v>116</v>
      </c>
      <c r="B945">
        <v>1970.19</v>
      </c>
      <c r="C945">
        <v>1957.11</v>
      </c>
      <c r="D945">
        <v>1929.96</v>
      </c>
      <c r="E945">
        <v>1925.58</v>
      </c>
      <c r="F945">
        <v>333.37099999999998</v>
      </c>
      <c r="G945">
        <v>5.4356599999999998E-2</v>
      </c>
      <c r="H945">
        <v>0.931836</v>
      </c>
      <c r="I945">
        <v>0</v>
      </c>
    </row>
    <row r="946" spans="1:25" x14ac:dyDescent="0.25">
      <c r="A946" t="s">
        <v>116</v>
      </c>
      <c r="B946">
        <v>1994.44</v>
      </c>
      <c r="C946">
        <v>1979.35</v>
      </c>
      <c r="D946">
        <v>1953.5</v>
      </c>
      <c r="E946">
        <v>1948.6</v>
      </c>
      <c r="F946">
        <v>349.47899999999998</v>
      </c>
      <c r="G946">
        <v>5.3914700000000003E-2</v>
      </c>
      <c r="H946">
        <v>0.93147500000000005</v>
      </c>
      <c r="I946">
        <v>0</v>
      </c>
    </row>
    <row r="947" spans="1:25" x14ac:dyDescent="0.25">
      <c r="A947" t="s">
        <v>116</v>
      </c>
      <c r="B947">
        <v>1978.49</v>
      </c>
      <c r="C947">
        <v>1964.57</v>
      </c>
      <c r="D947">
        <v>1937.73</v>
      </c>
      <c r="E947">
        <v>1933.28</v>
      </c>
      <c r="F947">
        <v>339.33300000000003</v>
      </c>
      <c r="G947">
        <v>5.4235199999999997E-2</v>
      </c>
      <c r="H947">
        <v>0.93142000000000003</v>
      </c>
      <c r="I947">
        <v>0</v>
      </c>
    </row>
    <row r="948" spans="1:25" x14ac:dyDescent="0.25">
      <c r="A948" t="s">
        <v>116</v>
      </c>
      <c r="B948">
        <v>1970.87</v>
      </c>
      <c r="C948">
        <v>1957.03</v>
      </c>
      <c r="D948">
        <v>1930.79</v>
      </c>
      <c r="E948">
        <v>1925.28</v>
      </c>
      <c r="F948">
        <v>330.71</v>
      </c>
      <c r="G948">
        <v>8.3255800000000005E-2</v>
      </c>
      <c r="H948">
        <v>0.93183700000000003</v>
      </c>
      <c r="I948">
        <v>0</v>
      </c>
    </row>
    <row r="949" spans="1:25" x14ac:dyDescent="0.25">
      <c r="A949" t="s">
        <v>116</v>
      </c>
      <c r="B949">
        <v>1971.15</v>
      </c>
      <c r="C949">
        <v>1957.91</v>
      </c>
      <c r="D949">
        <v>1932.05</v>
      </c>
      <c r="E949">
        <v>1926.47</v>
      </c>
      <c r="F949">
        <v>332.09199999999998</v>
      </c>
      <c r="G949">
        <v>6.3675999999999996E-2</v>
      </c>
      <c r="H949">
        <v>0.931836</v>
      </c>
      <c r="I949">
        <v>0</v>
      </c>
    </row>
    <row r="950" spans="1:25" x14ac:dyDescent="0.25">
      <c r="A950" t="s">
        <v>116</v>
      </c>
      <c r="B950">
        <v>1969.45</v>
      </c>
      <c r="C950">
        <v>1955.14</v>
      </c>
      <c r="D950">
        <v>1928.15</v>
      </c>
      <c r="E950">
        <v>1922.82</v>
      </c>
      <c r="F950">
        <v>328.40300000000002</v>
      </c>
      <c r="G950">
        <v>5.5556800000000003E-2</v>
      </c>
      <c r="H950">
        <v>0.95535800000000004</v>
      </c>
      <c r="I950">
        <v>0</v>
      </c>
    </row>
    <row r="951" spans="1:25" x14ac:dyDescent="0.25">
      <c r="A951" t="s">
        <v>116</v>
      </c>
      <c r="B951">
        <v>1972.9</v>
      </c>
      <c r="C951">
        <v>1958.55</v>
      </c>
      <c r="D951">
        <v>1932.47</v>
      </c>
      <c r="E951">
        <v>1927.1</v>
      </c>
      <c r="F951">
        <v>334.08100000000002</v>
      </c>
      <c r="G951">
        <v>5.4243100000000002E-2</v>
      </c>
      <c r="H951">
        <v>0.93169599999999997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1985.34</v>
      </c>
      <c r="C952">
        <v>1971.45</v>
      </c>
      <c r="D952">
        <v>1943.51</v>
      </c>
      <c r="E952">
        <v>1938.14</v>
      </c>
      <c r="F952">
        <v>338.50900000000001</v>
      </c>
      <c r="G952">
        <v>7.2176400000000002E-2</v>
      </c>
      <c r="H952">
        <v>0.93182900000000002</v>
      </c>
      <c r="I952">
        <v>0</v>
      </c>
      <c r="R952">
        <f>AVERAGE(B903:B952)</f>
        <v>1980.4121999999998</v>
      </c>
      <c r="S952">
        <f>AVERAGE(C903:C952)</f>
        <v>1966.578</v>
      </c>
      <c r="U952">
        <f>_xlfn.VAR.P(B903:B952)</f>
        <v>93.026245159999945</v>
      </c>
      <c r="V952">
        <f>_xlfn.VAR.P(C903:C952)</f>
        <v>85.27696799999994</v>
      </c>
      <c r="X952">
        <f>1.96*SQRT(U952)/50</f>
        <v>0.37808444739589897</v>
      </c>
      <c r="Y952">
        <f>1.96*SQRT(V952)/50</f>
        <v>0.36199447524447104</v>
      </c>
    </row>
    <row r="953" spans="1:25" x14ac:dyDescent="0.25">
      <c r="A953" t="s">
        <v>116</v>
      </c>
      <c r="B953">
        <v>99126.021500000003</v>
      </c>
      <c r="C953" t="s">
        <v>24</v>
      </c>
    </row>
    <row r="954" spans="1:25" x14ac:dyDescent="0.25">
      <c r="A954" t="s">
        <v>117</v>
      </c>
      <c r="B954">
        <v>7820.44</v>
      </c>
      <c r="C954">
        <v>7810.28</v>
      </c>
      <c r="D954">
        <v>7721.49</v>
      </c>
      <c r="E954">
        <v>7334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7823.89</v>
      </c>
      <c r="C955">
        <v>7814.05</v>
      </c>
      <c r="D955">
        <v>7722.07</v>
      </c>
      <c r="E955">
        <v>7333.58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7824.63</v>
      </c>
      <c r="C956">
        <v>7814.47</v>
      </c>
      <c r="D956">
        <v>7724.24</v>
      </c>
      <c r="E956">
        <v>7333.09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7826.7</v>
      </c>
      <c r="C957">
        <v>7816.52</v>
      </c>
      <c r="D957">
        <v>7722.13</v>
      </c>
      <c r="E957">
        <v>7333.21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7822.41</v>
      </c>
      <c r="C958">
        <v>7812.8</v>
      </c>
      <c r="D958">
        <v>7724.02</v>
      </c>
      <c r="E958">
        <v>7333.08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7823.5</v>
      </c>
      <c r="C959">
        <v>7813.57</v>
      </c>
      <c r="D959">
        <v>7720.75</v>
      </c>
      <c r="E959">
        <v>7333.06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7822.18</v>
      </c>
      <c r="C960">
        <v>7812.43</v>
      </c>
      <c r="D960">
        <v>7723.57</v>
      </c>
      <c r="E960">
        <v>7332.96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7822.95</v>
      </c>
      <c r="C961">
        <v>7812.85</v>
      </c>
      <c r="D961">
        <v>7723.61</v>
      </c>
      <c r="E961">
        <v>7332.86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7821.66</v>
      </c>
      <c r="C962">
        <v>7811.86</v>
      </c>
      <c r="D962">
        <v>7720.05</v>
      </c>
      <c r="E962">
        <v>7332.61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7825.98</v>
      </c>
      <c r="C963">
        <v>7815.49</v>
      </c>
      <c r="D963">
        <v>7720.31</v>
      </c>
      <c r="E963">
        <v>7332.57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7827.83</v>
      </c>
      <c r="C964">
        <v>7817.41</v>
      </c>
      <c r="D964">
        <v>7720.86</v>
      </c>
      <c r="E964">
        <v>7332.83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7819.62</v>
      </c>
      <c r="C965">
        <v>7809.58</v>
      </c>
      <c r="D965">
        <v>7719.97</v>
      </c>
      <c r="E965">
        <v>7332.69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7863.29</v>
      </c>
      <c r="C966">
        <v>7853.34</v>
      </c>
      <c r="D966">
        <v>7763.3</v>
      </c>
      <c r="E966">
        <v>7373.62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7872.95</v>
      </c>
      <c r="C967">
        <v>7862.31</v>
      </c>
      <c r="D967">
        <v>7773.27</v>
      </c>
      <c r="E967">
        <v>7383.14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7869</v>
      </c>
      <c r="C968">
        <v>7859.31</v>
      </c>
      <c r="D968">
        <v>7772.1</v>
      </c>
      <c r="E968">
        <v>7383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7877.55</v>
      </c>
      <c r="C969">
        <v>7867.2</v>
      </c>
      <c r="D969">
        <v>7774.41</v>
      </c>
      <c r="E969">
        <v>7383.28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7885.76</v>
      </c>
      <c r="C970">
        <v>7875.4</v>
      </c>
      <c r="D970">
        <v>7774.91</v>
      </c>
      <c r="E970">
        <v>7383.17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7882.78</v>
      </c>
      <c r="C971">
        <v>7872.81</v>
      </c>
      <c r="D971">
        <v>7775.09</v>
      </c>
      <c r="E971">
        <v>7383.03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7877.05</v>
      </c>
      <c r="C972">
        <v>7867.05</v>
      </c>
      <c r="D972">
        <v>7774.45</v>
      </c>
      <c r="E972">
        <v>7383.27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7883.32</v>
      </c>
      <c r="C973">
        <v>7873.53</v>
      </c>
      <c r="D973">
        <v>7774.91</v>
      </c>
      <c r="E973">
        <v>7383.07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7882.34</v>
      </c>
      <c r="C974">
        <v>7872.63</v>
      </c>
      <c r="D974">
        <v>7774.77</v>
      </c>
      <c r="E974">
        <v>7383.07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7884.23</v>
      </c>
      <c r="C975">
        <v>7873.89</v>
      </c>
      <c r="D975">
        <v>7775.86</v>
      </c>
      <c r="E975">
        <v>7383.31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7881.16</v>
      </c>
      <c r="C976">
        <v>7871.41</v>
      </c>
      <c r="D976">
        <v>7775.33</v>
      </c>
      <c r="E976">
        <v>7383.01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7874.58</v>
      </c>
      <c r="C977">
        <v>7864.56</v>
      </c>
      <c r="D977">
        <v>7776.39</v>
      </c>
      <c r="E977">
        <v>7383.02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7868.1</v>
      </c>
      <c r="C978">
        <v>7858.38</v>
      </c>
      <c r="D978">
        <v>7774.9</v>
      </c>
      <c r="E978">
        <v>7382.96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7875.14</v>
      </c>
      <c r="C979">
        <v>7864.89</v>
      </c>
      <c r="D979">
        <v>7773.29</v>
      </c>
      <c r="E979">
        <v>7383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7879.8</v>
      </c>
      <c r="C980">
        <v>7869.88</v>
      </c>
      <c r="D980">
        <v>7774.18</v>
      </c>
      <c r="E980">
        <v>7382.99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7879.1</v>
      </c>
      <c r="C981">
        <v>7869.13</v>
      </c>
      <c r="D981">
        <v>7774.04</v>
      </c>
      <c r="E981">
        <v>7383.16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7874.02</v>
      </c>
      <c r="C982">
        <v>7863.87</v>
      </c>
      <c r="D982">
        <v>7773.65</v>
      </c>
      <c r="E982">
        <v>7383.12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7875.67</v>
      </c>
      <c r="C983">
        <v>7865.55</v>
      </c>
      <c r="D983">
        <v>7773.67</v>
      </c>
      <c r="E983">
        <v>7383.11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7876.42</v>
      </c>
      <c r="C984">
        <v>7866.94</v>
      </c>
      <c r="D984">
        <v>7774.29</v>
      </c>
      <c r="E984">
        <v>7383.27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7872.83</v>
      </c>
      <c r="C985">
        <v>7863.49</v>
      </c>
      <c r="D985">
        <v>7776.43</v>
      </c>
      <c r="E985">
        <v>7383.09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7873.38</v>
      </c>
      <c r="C986">
        <v>7863.79</v>
      </c>
      <c r="D986">
        <v>7776.99</v>
      </c>
      <c r="E986">
        <v>7383.15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7876.66</v>
      </c>
      <c r="C987">
        <v>7866.63</v>
      </c>
      <c r="D987">
        <v>7773.24</v>
      </c>
      <c r="E987">
        <v>7383.01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7875.31</v>
      </c>
      <c r="C988">
        <v>7865.55</v>
      </c>
      <c r="D988">
        <v>7772.99</v>
      </c>
      <c r="E988">
        <v>7382.93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7875.99</v>
      </c>
      <c r="C989">
        <v>7865.99</v>
      </c>
      <c r="D989">
        <v>7775.18</v>
      </c>
      <c r="E989">
        <v>7383.37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7875.02</v>
      </c>
      <c r="C990">
        <v>7865.4</v>
      </c>
      <c r="D990">
        <v>7776.02</v>
      </c>
      <c r="E990">
        <v>7383.15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7876.95</v>
      </c>
      <c r="C991">
        <v>7867.04</v>
      </c>
      <c r="D991">
        <v>7773.68</v>
      </c>
      <c r="E991">
        <v>7383.04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7875.95</v>
      </c>
      <c r="C992">
        <v>7866.54</v>
      </c>
      <c r="D992">
        <v>7775.19</v>
      </c>
      <c r="E992">
        <v>7383.23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7874.31</v>
      </c>
      <c r="C993">
        <v>7863.92</v>
      </c>
      <c r="D993">
        <v>7773.37</v>
      </c>
      <c r="E993">
        <v>7383.09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7871.14</v>
      </c>
      <c r="C994">
        <v>7861.28</v>
      </c>
      <c r="D994">
        <v>7772.44</v>
      </c>
      <c r="E994">
        <v>7382.98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7876.89</v>
      </c>
      <c r="C995">
        <v>7866.52</v>
      </c>
      <c r="D995">
        <v>7773.44</v>
      </c>
      <c r="E995">
        <v>7383.1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7885.27</v>
      </c>
      <c r="C996">
        <v>7870.31</v>
      </c>
      <c r="D996">
        <v>7774.14</v>
      </c>
      <c r="E996">
        <v>7383.26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7878.27</v>
      </c>
      <c r="C997">
        <v>7868.73</v>
      </c>
      <c r="D997">
        <v>7774.75</v>
      </c>
      <c r="E997">
        <v>7383.23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7874.46</v>
      </c>
      <c r="C998">
        <v>7864.91</v>
      </c>
      <c r="D998">
        <v>7773.1</v>
      </c>
      <c r="E998">
        <v>7383.04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7873.51</v>
      </c>
      <c r="C999">
        <v>7863.8</v>
      </c>
      <c r="D999">
        <v>7773.53</v>
      </c>
      <c r="E999">
        <v>7382.93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7876.66</v>
      </c>
      <c r="C1000">
        <v>7866.84</v>
      </c>
      <c r="D1000">
        <v>7774.33</v>
      </c>
      <c r="E1000">
        <v>7382.95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7874.56</v>
      </c>
      <c r="C1001">
        <v>7865.03</v>
      </c>
      <c r="D1001">
        <v>7774.01</v>
      </c>
      <c r="E1001">
        <v>7383.14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7877.59</v>
      </c>
      <c r="C1002">
        <v>7867.35</v>
      </c>
      <c r="D1002">
        <v>7773.94</v>
      </c>
      <c r="E1002">
        <v>7383.08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7876.19</v>
      </c>
      <c r="C1003">
        <v>7866.66</v>
      </c>
      <c r="D1003">
        <v>7773.99</v>
      </c>
      <c r="E1003">
        <v>7383.2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7882.89</v>
      </c>
      <c r="C1004">
        <v>7870.42</v>
      </c>
      <c r="D1004">
        <v>7774.7</v>
      </c>
      <c r="E1004">
        <v>7383.06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7884.66</v>
      </c>
      <c r="C1005">
        <v>7874.51</v>
      </c>
      <c r="D1005">
        <v>7775.12</v>
      </c>
      <c r="E1005">
        <v>7383.19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7885.62</v>
      </c>
      <c r="C1006">
        <v>7875.23</v>
      </c>
      <c r="D1006">
        <v>7775.09</v>
      </c>
      <c r="E1006">
        <v>7383.11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7877.69</v>
      </c>
      <c r="C1007">
        <v>7867.85</v>
      </c>
      <c r="D1007">
        <v>7775.42</v>
      </c>
      <c r="E1007">
        <v>7383.07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7877.65</v>
      </c>
      <c r="C1008">
        <v>7867.47</v>
      </c>
      <c r="D1008">
        <v>7774</v>
      </c>
      <c r="E1008">
        <v>7383.18</v>
      </c>
      <c r="F1008">
        <v>0</v>
      </c>
      <c r="G1008">
        <v>0.5</v>
      </c>
      <c r="H1008">
        <v>1</v>
      </c>
      <c r="I1008">
        <v>0</v>
      </c>
      <c r="R1008">
        <f>AVERAGE(B959:B1008)</f>
        <v>7869.5086000000019</v>
      </c>
      <c r="S1008">
        <f>AVERAGE(C959:C1008)</f>
        <v>7859.4105999999983</v>
      </c>
      <c r="U1008">
        <f>_xlfn.VAR.P(B959:B1008)</f>
        <v>366.65072404000182</v>
      </c>
      <c r="V1008">
        <f>_xlfn.VAR.P(C959:C1008)</f>
        <v>363.96404564000096</v>
      </c>
      <c r="X1008">
        <f>1.96*SQRT(U1008)/50</f>
        <v>0.75060653380371545</v>
      </c>
      <c r="Y1008">
        <f>1.96*SQRT(V1008)/50</f>
        <v>0.74785139639653753</v>
      </c>
    </row>
    <row r="1009" spans="1:9" x14ac:dyDescent="0.25">
      <c r="A1009" t="s">
        <v>117</v>
      </c>
      <c r="B1009">
        <v>393551.26740000001</v>
      </c>
      <c r="C1009" t="s">
        <v>24</v>
      </c>
    </row>
    <row r="1010" spans="1:9" x14ac:dyDescent="0.25">
      <c r="A1010" t="s">
        <v>118</v>
      </c>
      <c r="B1010">
        <v>2055.35</v>
      </c>
      <c r="C1010">
        <v>2046.04</v>
      </c>
      <c r="D1010">
        <v>2005.28</v>
      </c>
      <c r="E1010">
        <v>1535.16</v>
      </c>
      <c r="F1010">
        <v>0</v>
      </c>
      <c r="G1010">
        <v>0.115555</v>
      </c>
      <c r="H1010">
        <v>0.90106200000000003</v>
      </c>
      <c r="I1010">
        <v>0</v>
      </c>
    </row>
    <row r="1011" spans="1:9" x14ac:dyDescent="0.25">
      <c r="A1011" t="s">
        <v>118</v>
      </c>
      <c r="B1011">
        <v>2069.31</v>
      </c>
      <c r="C1011">
        <v>2058.35</v>
      </c>
      <c r="D1011">
        <v>2007.27</v>
      </c>
      <c r="E1011">
        <v>1535.53</v>
      </c>
      <c r="F1011">
        <v>0</v>
      </c>
      <c r="G1011">
        <v>0.114928</v>
      </c>
      <c r="H1011">
        <v>0.90090400000000004</v>
      </c>
      <c r="I1011">
        <v>0</v>
      </c>
    </row>
    <row r="1012" spans="1:9" x14ac:dyDescent="0.25">
      <c r="A1012" t="s">
        <v>118</v>
      </c>
      <c r="B1012">
        <v>2062.67</v>
      </c>
      <c r="C1012">
        <v>2046.99</v>
      </c>
      <c r="D1012">
        <v>2004.68</v>
      </c>
      <c r="E1012">
        <v>1535.4</v>
      </c>
      <c r="F1012">
        <v>0</v>
      </c>
      <c r="G1012">
        <v>0.115145</v>
      </c>
      <c r="H1012">
        <v>0.89473899999999995</v>
      </c>
      <c r="I1012">
        <v>0</v>
      </c>
    </row>
    <row r="1013" spans="1:9" x14ac:dyDescent="0.25">
      <c r="A1013" t="s">
        <v>118</v>
      </c>
      <c r="B1013">
        <v>2061.39</v>
      </c>
      <c r="C1013">
        <v>2051.66</v>
      </c>
      <c r="D1013">
        <v>2005.66</v>
      </c>
      <c r="E1013">
        <v>1535.48</v>
      </c>
      <c r="F1013">
        <v>0</v>
      </c>
      <c r="G1013">
        <v>0.11496099999999999</v>
      </c>
      <c r="H1013">
        <v>0.87373800000000001</v>
      </c>
      <c r="I1013">
        <v>0</v>
      </c>
    </row>
    <row r="1014" spans="1:9" x14ac:dyDescent="0.25">
      <c r="A1014" t="s">
        <v>118</v>
      </c>
      <c r="B1014">
        <v>2060.7199999999998</v>
      </c>
      <c r="C1014">
        <v>2050.81</v>
      </c>
      <c r="D1014">
        <v>2005.66</v>
      </c>
      <c r="E1014">
        <v>1535.71</v>
      </c>
      <c r="F1014">
        <v>0</v>
      </c>
      <c r="G1014">
        <v>0.11494</v>
      </c>
      <c r="H1014">
        <v>0.86895599999999995</v>
      </c>
      <c r="I1014">
        <v>0</v>
      </c>
    </row>
    <row r="1015" spans="1:9" x14ac:dyDescent="0.25">
      <c r="A1015" t="s">
        <v>118</v>
      </c>
      <c r="B1015">
        <v>2071.4299999999998</v>
      </c>
      <c r="C1015">
        <v>2061.69</v>
      </c>
      <c r="D1015">
        <v>2007.77</v>
      </c>
      <c r="E1015">
        <v>1535.2</v>
      </c>
      <c r="F1015">
        <v>0</v>
      </c>
      <c r="G1015">
        <v>0.115263</v>
      </c>
      <c r="H1015">
        <v>0.90065600000000001</v>
      </c>
      <c r="I1015">
        <v>0</v>
      </c>
    </row>
    <row r="1016" spans="1:9" x14ac:dyDescent="0.25">
      <c r="A1016" t="s">
        <v>118</v>
      </c>
      <c r="B1016">
        <v>2065.4</v>
      </c>
      <c r="C1016">
        <v>2055.5700000000002</v>
      </c>
      <c r="D1016">
        <v>2006.76</v>
      </c>
      <c r="E1016">
        <v>1535.1</v>
      </c>
      <c r="F1016">
        <v>0</v>
      </c>
      <c r="G1016">
        <v>0.114923</v>
      </c>
      <c r="H1016">
        <v>0.90073700000000001</v>
      </c>
      <c r="I1016">
        <v>0</v>
      </c>
    </row>
    <row r="1017" spans="1:9" x14ac:dyDescent="0.25">
      <c r="A1017" t="s">
        <v>118</v>
      </c>
      <c r="B1017">
        <v>2059.7600000000002</v>
      </c>
      <c r="C1017">
        <v>2049.83</v>
      </c>
      <c r="D1017">
        <v>2005.03</v>
      </c>
      <c r="E1017">
        <v>1535.25</v>
      </c>
      <c r="F1017">
        <v>0</v>
      </c>
      <c r="G1017">
        <v>0.115163</v>
      </c>
      <c r="H1017">
        <v>0.89744299999999999</v>
      </c>
      <c r="I1017">
        <v>0</v>
      </c>
    </row>
    <row r="1018" spans="1:9" x14ac:dyDescent="0.25">
      <c r="A1018" t="s">
        <v>118</v>
      </c>
      <c r="B1018">
        <v>2061.0500000000002</v>
      </c>
      <c r="C1018">
        <v>2050.4699999999998</v>
      </c>
      <c r="D1018">
        <v>2004.91</v>
      </c>
      <c r="E1018">
        <v>1535.46</v>
      </c>
      <c r="F1018">
        <v>0</v>
      </c>
      <c r="G1018">
        <v>8.7702299999999997E-2</v>
      </c>
      <c r="H1018">
        <v>0.90107300000000001</v>
      </c>
      <c r="I1018">
        <v>0</v>
      </c>
    </row>
    <row r="1019" spans="1:9" x14ac:dyDescent="0.25">
      <c r="A1019" t="s">
        <v>118</v>
      </c>
      <c r="B1019">
        <v>2064.46</v>
      </c>
      <c r="C1019">
        <v>2054.4699999999998</v>
      </c>
      <c r="D1019">
        <v>2006.15</v>
      </c>
      <c r="E1019">
        <v>1535.45</v>
      </c>
      <c r="F1019">
        <v>0</v>
      </c>
      <c r="G1019">
        <v>0.115079</v>
      </c>
      <c r="H1019">
        <v>0.87492800000000004</v>
      </c>
      <c r="I1019">
        <v>0</v>
      </c>
    </row>
    <row r="1020" spans="1:9" x14ac:dyDescent="0.25">
      <c r="A1020" t="s">
        <v>118</v>
      </c>
      <c r="B1020">
        <v>2060.04</v>
      </c>
      <c r="C1020">
        <v>2050.4899999999998</v>
      </c>
      <c r="D1020">
        <v>2005.69</v>
      </c>
      <c r="E1020">
        <v>1535.6</v>
      </c>
      <c r="F1020">
        <v>0</v>
      </c>
      <c r="G1020">
        <v>0.11497499999999999</v>
      </c>
      <c r="H1020">
        <v>0.88714199999999999</v>
      </c>
      <c r="I1020">
        <v>0</v>
      </c>
    </row>
    <row r="1021" spans="1:9" x14ac:dyDescent="0.25">
      <c r="A1021" t="s">
        <v>118</v>
      </c>
      <c r="B1021">
        <v>2063.39</v>
      </c>
      <c r="C1021">
        <v>2053.4899999999998</v>
      </c>
      <c r="D1021">
        <v>2005.54</v>
      </c>
      <c r="E1021">
        <v>1535.4</v>
      </c>
      <c r="F1021">
        <v>0</v>
      </c>
      <c r="G1021">
        <v>0.114923</v>
      </c>
      <c r="H1021">
        <v>0.90029199999999998</v>
      </c>
      <c r="I1021">
        <v>0</v>
      </c>
    </row>
    <row r="1022" spans="1:9" x14ac:dyDescent="0.25">
      <c r="A1022" t="s">
        <v>118</v>
      </c>
      <c r="B1022">
        <v>2061.8000000000002</v>
      </c>
      <c r="C1022">
        <v>2051.96</v>
      </c>
      <c r="D1022">
        <v>2005.77</v>
      </c>
      <c r="E1022">
        <v>1535.36</v>
      </c>
      <c r="F1022">
        <v>0</v>
      </c>
      <c r="G1022">
        <v>0.114924</v>
      </c>
      <c r="H1022">
        <v>0.88846700000000001</v>
      </c>
      <c r="I1022">
        <v>0</v>
      </c>
    </row>
    <row r="1023" spans="1:9" x14ac:dyDescent="0.25">
      <c r="A1023" t="s">
        <v>118</v>
      </c>
      <c r="B1023">
        <v>2063.44</v>
      </c>
      <c r="C1023">
        <v>2053.19</v>
      </c>
      <c r="D1023">
        <v>2005.84</v>
      </c>
      <c r="E1023">
        <v>1535.75</v>
      </c>
      <c r="F1023">
        <v>0</v>
      </c>
      <c r="G1023">
        <v>0.11495</v>
      </c>
      <c r="H1023">
        <v>0.89738300000000004</v>
      </c>
      <c r="I1023">
        <v>0</v>
      </c>
    </row>
    <row r="1024" spans="1:9" x14ac:dyDescent="0.25">
      <c r="A1024" t="s">
        <v>118</v>
      </c>
      <c r="B1024">
        <v>2054.36</v>
      </c>
      <c r="C1024">
        <v>2044.44</v>
      </c>
      <c r="D1024">
        <v>2004.96</v>
      </c>
      <c r="E1024">
        <v>1535.1</v>
      </c>
      <c r="F1024">
        <v>0</v>
      </c>
      <c r="G1024">
        <v>0.115231</v>
      </c>
      <c r="H1024">
        <v>0.89956000000000003</v>
      </c>
      <c r="I1024">
        <v>0</v>
      </c>
    </row>
    <row r="1025" spans="1:9" x14ac:dyDescent="0.25">
      <c r="A1025" t="s">
        <v>118</v>
      </c>
      <c r="B1025">
        <v>2060.9699999999998</v>
      </c>
      <c r="C1025">
        <v>2051.58</v>
      </c>
      <c r="D1025">
        <v>2005.77</v>
      </c>
      <c r="E1025">
        <v>1535.33</v>
      </c>
      <c r="F1025">
        <v>0</v>
      </c>
      <c r="G1025">
        <v>0.114924</v>
      </c>
      <c r="H1025">
        <v>0.890513</v>
      </c>
      <c r="I1025">
        <v>0</v>
      </c>
    </row>
    <row r="1026" spans="1:9" x14ac:dyDescent="0.25">
      <c r="A1026" t="s">
        <v>118</v>
      </c>
      <c r="B1026">
        <v>2063.5500000000002</v>
      </c>
      <c r="C1026">
        <v>2053.63</v>
      </c>
      <c r="D1026">
        <v>2005.17</v>
      </c>
      <c r="E1026">
        <v>1535.57</v>
      </c>
      <c r="F1026">
        <v>0</v>
      </c>
      <c r="G1026">
        <v>0.114982</v>
      </c>
      <c r="H1026">
        <v>0.90105999999999997</v>
      </c>
      <c r="I1026">
        <v>0</v>
      </c>
    </row>
    <row r="1027" spans="1:9" x14ac:dyDescent="0.25">
      <c r="A1027" t="s">
        <v>118</v>
      </c>
      <c r="B1027">
        <v>2059.31</v>
      </c>
      <c r="C1027">
        <v>2048.96</v>
      </c>
      <c r="D1027">
        <v>2004.63</v>
      </c>
      <c r="E1027">
        <v>1535.14</v>
      </c>
      <c r="F1027">
        <v>0</v>
      </c>
      <c r="G1027">
        <v>0.114926</v>
      </c>
      <c r="H1027">
        <v>0.88035200000000002</v>
      </c>
      <c r="I1027">
        <v>0</v>
      </c>
    </row>
    <row r="1028" spans="1:9" x14ac:dyDescent="0.25">
      <c r="A1028" t="s">
        <v>118</v>
      </c>
      <c r="B1028">
        <v>2059.1</v>
      </c>
      <c r="C1028">
        <v>2049.15</v>
      </c>
      <c r="D1028">
        <v>2006.01</v>
      </c>
      <c r="E1028">
        <v>1535.66</v>
      </c>
      <c r="F1028">
        <v>0</v>
      </c>
      <c r="G1028">
        <v>0.114985</v>
      </c>
      <c r="H1028">
        <v>0.90083400000000002</v>
      </c>
      <c r="I1028">
        <v>0</v>
      </c>
    </row>
    <row r="1029" spans="1:9" x14ac:dyDescent="0.25">
      <c r="A1029" t="s">
        <v>118</v>
      </c>
      <c r="B1029">
        <v>2061.8200000000002</v>
      </c>
      <c r="C1029">
        <v>2051.35</v>
      </c>
      <c r="D1029">
        <v>2005.42</v>
      </c>
      <c r="E1029">
        <v>1535.41</v>
      </c>
      <c r="F1029">
        <v>0</v>
      </c>
      <c r="G1029">
        <v>0.114943</v>
      </c>
      <c r="H1029">
        <v>0.90099099999999999</v>
      </c>
      <c r="I1029">
        <v>0</v>
      </c>
    </row>
    <row r="1030" spans="1:9" x14ac:dyDescent="0.25">
      <c r="A1030" t="s">
        <v>118</v>
      </c>
      <c r="B1030">
        <v>2066.29</v>
      </c>
      <c r="C1030">
        <v>2055.75</v>
      </c>
      <c r="D1030">
        <v>2006.97</v>
      </c>
      <c r="E1030">
        <v>1535.2</v>
      </c>
      <c r="F1030">
        <v>0</v>
      </c>
      <c r="G1030">
        <v>0.115133</v>
      </c>
      <c r="H1030">
        <v>0.90095000000000003</v>
      </c>
      <c r="I1030">
        <v>0</v>
      </c>
    </row>
    <row r="1031" spans="1:9" x14ac:dyDescent="0.25">
      <c r="A1031" t="s">
        <v>118</v>
      </c>
      <c r="B1031">
        <v>2066.6</v>
      </c>
      <c r="C1031">
        <v>2057.17</v>
      </c>
      <c r="D1031">
        <v>2007.33</v>
      </c>
      <c r="E1031">
        <v>1535.23</v>
      </c>
      <c r="F1031">
        <v>0</v>
      </c>
      <c r="G1031">
        <v>0.114929</v>
      </c>
      <c r="H1031">
        <v>0.90002899999999997</v>
      </c>
      <c r="I1031">
        <v>0</v>
      </c>
    </row>
    <row r="1032" spans="1:9" x14ac:dyDescent="0.25">
      <c r="A1032" t="s">
        <v>118</v>
      </c>
      <c r="B1032">
        <v>2059.3000000000002</v>
      </c>
      <c r="C1032">
        <v>2049.34</v>
      </c>
      <c r="D1032">
        <v>2005.02</v>
      </c>
      <c r="E1032">
        <v>1535.41</v>
      </c>
      <c r="F1032">
        <v>0</v>
      </c>
      <c r="G1032">
        <v>9.46713E-2</v>
      </c>
      <c r="H1032">
        <v>0.90015500000000004</v>
      </c>
      <c r="I1032">
        <v>0</v>
      </c>
    </row>
    <row r="1033" spans="1:9" x14ac:dyDescent="0.25">
      <c r="A1033" t="s">
        <v>118</v>
      </c>
      <c r="B1033">
        <v>2061.0100000000002</v>
      </c>
      <c r="C1033">
        <v>2051.61</v>
      </c>
      <c r="D1033">
        <v>2006.45</v>
      </c>
      <c r="E1033">
        <v>1535.41</v>
      </c>
      <c r="F1033">
        <v>0</v>
      </c>
      <c r="G1033">
        <v>0.114935</v>
      </c>
      <c r="H1033">
        <v>0.89486600000000005</v>
      </c>
      <c r="I1033">
        <v>0</v>
      </c>
    </row>
    <row r="1034" spans="1:9" x14ac:dyDescent="0.25">
      <c r="A1034" t="s">
        <v>118</v>
      </c>
      <c r="B1034">
        <v>2077.69</v>
      </c>
      <c r="C1034">
        <v>2067.9</v>
      </c>
      <c r="D1034">
        <v>2010.38</v>
      </c>
      <c r="E1034">
        <v>1535.21</v>
      </c>
      <c r="F1034">
        <v>0</v>
      </c>
      <c r="G1034">
        <v>0.114929</v>
      </c>
      <c r="H1034">
        <v>0.89844599999999997</v>
      </c>
      <c r="I1034">
        <v>0</v>
      </c>
    </row>
    <row r="1035" spans="1:9" x14ac:dyDescent="0.25">
      <c r="A1035" t="s">
        <v>118</v>
      </c>
      <c r="B1035">
        <v>2057.0100000000002</v>
      </c>
      <c r="C1035">
        <v>2046.56</v>
      </c>
      <c r="D1035">
        <v>2005.25</v>
      </c>
      <c r="E1035">
        <v>1535.65</v>
      </c>
      <c r="F1035">
        <v>0</v>
      </c>
      <c r="G1035">
        <v>0.114926</v>
      </c>
      <c r="H1035">
        <v>0.86895299999999998</v>
      </c>
      <c r="I1035">
        <v>0</v>
      </c>
    </row>
    <row r="1036" spans="1:9" x14ac:dyDescent="0.25">
      <c r="A1036" t="s">
        <v>118</v>
      </c>
      <c r="B1036">
        <v>2057.09</v>
      </c>
      <c r="C1036">
        <v>2046.92</v>
      </c>
      <c r="D1036">
        <v>2005.53</v>
      </c>
      <c r="E1036">
        <v>1535.67</v>
      </c>
      <c r="F1036">
        <v>0</v>
      </c>
      <c r="G1036">
        <v>0.114923</v>
      </c>
      <c r="H1036">
        <v>0.89536199999999999</v>
      </c>
      <c r="I1036">
        <v>0</v>
      </c>
    </row>
    <row r="1037" spans="1:9" x14ac:dyDescent="0.25">
      <c r="A1037" t="s">
        <v>118</v>
      </c>
      <c r="B1037">
        <v>2067.14</v>
      </c>
      <c r="C1037">
        <v>2057.52</v>
      </c>
      <c r="D1037">
        <v>2006.08</v>
      </c>
      <c r="E1037">
        <v>1535.43</v>
      </c>
      <c r="F1037">
        <v>0</v>
      </c>
      <c r="G1037">
        <v>0.114929</v>
      </c>
      <c r="H1037">
        <v>0.88919300000000001</v>
      </c>
      <c r="I1037">
        <v>0</v>
      </c>
    </row>
    <row r="1038" spans="1:9" x14ac:dyDescent="0.25">
      <c r="A1038" t="s">
        <v>118</v>
      </c>
      <c r="B1038">
        <v>2057.4</v>
      </c>
      <c r="C1038">
        <v>2047.85</v>
      </c>
      <c r="D1038">
        <v>2005.57</v>
      </c>
      <c r="E1038">
        <v>1535.44</v>
      </c>
      <c r="F1038">
        <v>0</v>
      </c>
      <c r="G1038">
        <v>8.8231400000000001E-2</v>
      </c>
      <c r="H1038">
        <v>0.89680599999999999</v>
      </c>
      <c r="I1038">
        <v>0</v>
      </c>
    </row>
    <row r="1039" spans="1:9" x14ac:dyDescent="0.25">
      <c r="A1039" t="s">
        <v>118</v>
      </c>
      <c r="B1039">
        <v>2057.5300000000002</v>
      </c>
      <c r="C1039">
        <v>2048.02</v>
      </c>
      <c r="D1039">
        <v>2005.05</v>
      </c>
      <c r="E1039">
        <v>1535.4</v>
      </c>
      <c r="F1039">
        <v>0</v>
      </c>
      <c r="G1039">
        <v>0.11501</v>
      </c>
      <c r="H1039">
        <v>0.90045200000000003</v>
      </c>
      <c r="I1039">
        <v>0</v>
      </c>
    </row>
    <row r="1040" spans="1:9" x14ac:dyDescent="0.25">
      <c r="A1040" t="s">
        <v>118</v>
      </c>
      <c r="B1040">
        <v>2073.11</v>
      </c>
      <c r="C1040">
        <v>2063.16</v>
      </c>
      <c r="D1040">
        <v>2008.95</v>
      </c>
      <c r="E1040">
        <v>1535.44</v>
      </c>
      <c r="F1040">
        <v>0</v>
      </c>
      <c r="G1040">
        <v>0.115136</v>
      </c>
      <c r="H1040">
        <v>0.89595000000000002</v>
      </c>
      <c r="I1040">
        <v>0</v>
      </c>
    </row>
    <row r="1041" spans="1:9" x14ac:dyDescent="0.25">
      <c r="A1041" t="s">
        <v>118</v>
      </c>
      <c r="B1041">
        <v>2069.44</v>
      </c>
      <c r="C1041">
        <v>2060.4</v>
      </c>
      <c r="D1041">
        <v>2008.24</v>
      </c>
      <c r="E1041">
        <v>1535.29</v>
      </c>
      <c r="F1041">
        <v>0</v>
      </c>
      <c r="G1041">
        <v>0.114923</v>
      </c>
      <c r="H1041">
        <v>0.89007400000000003</v>
      </c>
      <c r="I1041">
        <v>0</v>
      </c>
    </row>
    <row r="1042" spans="1:9" x14ac:dyDescent="0.25">
      <c r="A1042" t="s">
        <v>118</v>
      </c>
      <c r="B1042">
        <v>2060.4699999999998</v>
      </c>
      <c r="C1042">
        <v>2050.56</v>
      </c>
      <c r="D1042">
        <v>2005.58</v>
      </c>
      <c r="E1042">
        <v>1535.47</v>
      </c>
      <c r="F1042">
        <v>0</v>
      </c>
      <c r="G1042">
        <v>0.115049</v>
      </c>
      <c r="H1042">
        <v>0.90017199999999997</v>
      </c>
      <c r="I1042">
        <v>0</v>
      </c>
    </row>
    <row r="1043" spans="1:9" x14ac:dyDescent="0.25">
      <c r="A1043" t="s">
        <v>118</v>
      </c>
      <c r="B1043">
        <v>2055.23</v>
      </c>
      <c r="C1043">
        <v>2045.97</v>
      </c>
      <c r="D1043">
        <v>2004</v>
      </c>
      <c r="E1043">
        <v>1535.27</v>
      </c>
      <c r="F1043">
        <v>0</v>
      </c>
      <c r="G1043">
        <v>0.10448300000000001</v>
      </c>
      <c r="H1043">
        <v>0.90106699999999995</v>
      </c>
      <c r="I1043">
        <v>0</v>
      </c>
    </row>
    <row r="1044" spans="1:9" x14ac:dyDescent="0.25">
      <c r="A1044" t="s">
        <v>118</v>
      </c>
      <c r="B1044">
        <v>2054.59</v>
      </c>
      <c r="C1044">
        <v>2044.86</v>
      </c>
      <c r="D1044">
        <v>2005.63</v>
      </c>
      <c r="E1044">
        <v>1535.59</v>
      </c>
      <c r="F1044">
        <v>0</v>
      </c>
      <c r="G1044">
        <v>0.114953</v>
      </c>
      <c r="H1044">
        <v>0.90106399999999998</v>
      </c>
      <c r="I1044">
        <v>0</v>
      </c>
    </row>
    <row r="1045" spans="1:9" x14ac:dyDescent="0.25">
      <c r="A1045" t="s">
        <v>118</v>
      </c>
      <c r="B1045">
        <v>2079.48</v>
      </c>
      <c r="C1045">
        <v>2069.88</v>
      </c>
      <c r="D1045">
        <v>2009.82</v>
      </c>
      <c r="E1045">
        <v>1535.45</v>
      </c>
      <c r="F1045">
        <v>0</v>
      </c>
      <c r="G1045">
        <v>0.11516700000000001</v>
      </c>
      <c r="H1045">
        <v>0.86895500000000003</v>
      </c>
      <c r="I1045">
        <v>0</v>
      </c>
    </row>
    <row r="1046" spans="1:9" x14ac:dyDescent="0.25">
      <c r="A1046" t="s">
        <v>118</v>
      </c>
      <c r="B1046">
        <v>2066.35</v>
      </c>
      <c r="C1046">
        <v>2056.09</v>
      </c>
      <c r="D1046">
        <v>2007.28</v>
      </c>
      <c r="E1046">
        <v>1535.61</v>
      </c>
      <c r="F1046">
        <v>0</v>
      </c>
      <c r="G1046">
        <v>0.11536200000000001</v>
      </c>
      <c r="H1046">
        <v>0.89582300000000004</v>
      </c>
      <c r="I1046">
        <v>0</v>
      </c>
    </row>
    <row r="1047" spans="1:9" x14ac:dyDescent="0.25">
      <c r="A1047" t="s">
        <v>118</v>
      </c>
      <c r="B1047">
        <v>2057.83</v>
      </c>
      <c r="C1047">
        <v>2047.89</v>
      </c>
      <c r="D1047">
        <v>2004.42</v>
      </c>
      <c r="E1047">
        <v>1535.37</v>
      </c>
      <c r="F1047">
        <v>0</v>
      </c>
      <c r="G1047">
        <v>0.114923</v>
      </c>
      <c r="H1047">
        <v>0.89965899999999999</v>
      </c>
      <c r="I1047">
        <v>0</v>
      </c>
    </row>
    <row r="1048" spans="1:9" x14ac:dyDescent="0.25">
      <c r="A1048" t="s">
        <v>118</v>
      </c>
      <c r="B1048">
        <v>2071.06</v>
      </c>
      <c r="C1048">
        <v>2061.23</v>
      </c>
      <c r="D1048">
        <v>2005.98</v>
      </c>
      <c r="E1048">
        <v>1533.65</v>
      </c>
      <c r="F1048">
        <v>0</v>
      </c>
      <c r="G1048">
        <v>0.11507299999999999</v>
      </c>
      <c r="H1048">
        <v>0.89597199999999999</v>
      </c>
      <c r="I1048">
        <v>0</v>
      </c>
    </row>
    <row r="1049" spans="1:9" x14ac:dyDescent="0.25">
      <c r="A1049" t="s">
        <v>118</v>
      </c>
      <c r="B1049">
        <v>2060.54</v>
      </c>
      <c r="C1049">
        <v>2050.7399999999998</v>
      </c>
      <c r="D1049">
        <v>1995.42</v>
      </c>
      <c r="E1049">
        <v>1524.46</v>
      </c>
      <c r="F1049">
        <v>0</v>
      </c>
      <c r="G1049">
        <v>0.11508599999999999</v>
      </c>
      <c r="H1049">
        <v>0.89578400000000002</v>
      </c>
      <c r="I1049">
        <v>0</v>
      </c>
    </row>
    <row r="1050" spans="1:9" x14ac:dyDescent="0.25">
      <c r="A1050" t="s">
        <v>118</v>
      </c>
      <c r="B1050">
        <v>2041.16</v>
      </c>
      <c r="C1050">
        <v>2031.68</v>
      </c>
      <c r="D1050">
        <v>1990.05</v>
      </c>
      <c r="E1050">
        <v>1524.53</v>
      </c>
      <c r="F1050">
        <v>0</v>
      </c>
      <c r="G1050">
        <v>0.114926</v>
      </c>
      <c r="H1050">
        <v>0.86895100000000003</v>
      </c>
      <c r="I1050">
        <v>0</v>
      </c>
    </row>
    <row r="1051" spans="1:9" x14ac:dyDescent="0.25">
      <c r="A1051" t="s">
        <v>118</v>
      </c>
      <c r="B1051">
        <v>2041.43</v>
      </c>
      <c r="C1051">
        <v>2032.21</v>
      </c>
      <c r="D1051">
        <v>1991.2</v>
      </c>
      <c r="E1051">
        <v>1524.48</v>
      </c>
      <c r="F1051">
        <v>0</v>
      </c>
      <c r="G1051">
        <v>0.11494</v>
      </c>
      <c r="H1051">
        <v>0.89929800000000004</v>
      </c>
      <c r="I1051">
        <v>0</v>
      </c>
    </row>
    <row r="1052" spans="1:9" x14ac:dyDescent="0.25">
      <c r="A1052" t="s">
        <v>118</v>
      </c>
      <c r="B1052">
        <v>2059.37</v>
      </c>
      <c r="C1052">
        <v>2049.69</v>
      </c>
      <c r="D1052">
        <v>1995.3</v>
      </c>
      <c r="E1052">
        <v>1524.59</v>
      </c>
      <c r="F1052">
        <v>0</v>
      </c>
      <c r="G1052">
        <v>0.11496199999999999</v>
      </c>
      <c r="H1052">
        <v>0.89058700000000002</v>
      </c>
      <c r="I1052">
        <v>0</v>
      </c>
    </row>
    <row r="1053" spans="1:9" x14ac:dyDescent="0.25">
      <c r="A1053" t="s">
        <v>118</v>
      </c>
      <c r="B1053">
        <v>2059.08</v>
      </c>
      <c r="C1053">
        <v>2049.64</v>
      </c>
      <c r="D1053">
        <v>1994.76</v>
      </c>
      <c r="E1053">
        <v>1524.52</v>
      </c>
      <c r="F1053">
        <v>0</v>
      </c>
      <c r="G1053">
        <v>0.11520900000000001</v>
      </c>
      <c r="H1053">
        <v>0.90058700000000003</v>
      </c>
      <c r="I1053">
        <v>0</v>
      </c>
    </row>
    <row r="1054" spans="1:9" x14ac:dyDescent="0.25">
      <c r="A1054" t="s">
        <v>118</v>
      </c>
      <c r="B1054">
        <v>2045.66</v>
      </c>
      <c r="C1054">
        <v>2036.13</v>
      </c>
      <c r="D1054">
        <v>1990.93</v>
      </c>
      <c r="E1054">
        <v>1524.51</v>
      </c>
      <c r="F1054">
        <v>0</v>
      </c>
      <c r="G1054">
        <v>0.114953</v>
      </c>
      <c r="H1054">
        <v>0.88659699999999997</v>
      </c>
      <c r="I1054">
        <v>0</v>
      </c>
    </row>
    <row r="1055" spans="1:9" x14ac:dyDescent="0.25">
      <c r="A1055" t="s">
        <v>118</v>
      </c>
      <c r="B1055">
        <v>2064.83</v>
      </c>
      <c r="C1055">
        <v>2054.88</v>
      </c>
      <c r="D1055">
        <v>1991.16</v>
      </c>
      <c r="E1055">
        <v>1524.5</v>
      </c>
      <c r="F1055">
        <v>0</v>
      </c>
      <c r="G1055">
        <v>0.115995</v>
      </c>
      <c r="H1055">
        <v>0.90059199999999995</v>
      </c>
      <c r="I1055">
        <v>0</v>
      </c>
    </row>
    <row r="1056" spans="1:9" x14ac:dyDescent="0.25">
      <c r="A1056" t="s">
        <v>118</v>
      </c>
      <c r="B1056">
        <v>2046.32</v>
      </c>
      <c r="C1056">
        <v>2036.09</v>
      </c>
      <c r="D1056">
        <v>1991.85</v>
      </c>
      <c r="E1056">
        <v>1524.53</v>
      </c>
      <c r="F1056">
        <v>0</v>
      </c>
      <c r="G1056">
        <v>0.114924</v>
      </c>
      <c r="H1056">
        <v>0.86892499999999995</v>
      </c>
      <c r="I1056">
        <v>0</v>
      </c>
    </row>
    <row r="1057" spans="1:25" x14ac:dyDescent="0.25">
      <c r="A1057" t="s">
        <v>118</v>
      </c>
      <c r="B1057">
        <v>2053.71</v>
      </c>
      <c r="C1057">
        <v>2044.01</v>
      </c>
      <c r="D1057">
        <v>1993.03</v>
      </c>
      <c r="E1057">
        <v>1524.1</v>
      </c>
      <c r="F1057">
        <v>0</v>
      </c>
      <c r="G1057">
        <v>0.114981</v>
      </c>
      <c r="H1057">
        <v>0.89636000000000005</v>
      </c>
      <c r="I1057">
        <v>0</v>
      </c>
    </row>
    <row r="1058" spans="1:25" x14ac:dyDescent="0.25">
      <c r="A1058" t="s">
        <v>118</v>
      </c>
      <c r="B1058">
        <v>2049.27</v>
      </c>
      <c r="C1058">
        <v>2039.7</v>
      </c>
      <c r="D1058">
        <v>1991.92</v>
      </c>
      <c r="E1058">
        <v>1524.62</v>
      </c>
      <c r="F1058">
        <v>0</v>
      </c>
      <c r="G1058">
        <v>0.114994</v>
      </c>
      <c r="H1058">
        <v>0.90023200000000003</v>
      </c>
      <c r="I1058">
        <v>0</v>
      </c>
    </row>
    <row r="1059" spans="1:25" x14ac:dyDescent="0.25">
      <c r="A1059" t="s">
        <v>118</v>
      </c>
      <c r="B1059">
        <v>2057.5500000000002</v>
      </c>
      <c r="C1059">
        <v>2047.86</v>
      </c>
      <c r="D1059">
        <v>1993.95</v>
      </c>
      <c r="E1059">
        <v>1524.28</v>
      </c>
      <c r="F1059">
        <v>0</v>
      </c>
      <c r="G1059">
        <v>0.11515</v>
      </c>
      <c r="H1059">
        <v>0.90004099999999998</v>
      </c>
      <c r="I1059">
        <v>0</v>
      </c>
    </row>
    <row r="1060" spans="1:25" x14ac:dyDescent="0.25">
      <c r="A1060" t="s">
        <v>118</v>
      </c>
      <c r="B1060">
        <v>2063.1999999999998</v>
      </c>
      <c r="C1060">
        <v>2050.89</v>
      </c>
      <c r="D1060">
        <v>1995.39</v>
      </c>
      <c r="E1060">
        <v>1524.64</v>
      </c>
      <c r="F1060">
        <v>0</v>
      </c>
      <c r="G1060">
        <v>0.11494699999999999</v>
      </c>
      <c r="H1060">
        <v>0.90060300000000004</v>
      </c>
      <c r="I1060">
        <v>0</v>
      </c>
    </row>
    <row r="1061" spans="1:25" x14ac:dyDescent="0.25">
      <c r="A1061" t="s">
        <v>118</v>
      </c>
      <c r="B1061">
        <v>2041.06</v>
      </c>
      <c r="C1061">
        <v>2031.16</v>
      </c>
      <c r="D1061">
        <v>1990.53</v>
      </c>
      <c r="E1061">
        <v>1524.46</v>
      </c>
      <c r="F1061">
        <v>0</v>
      </c>
      <c r="G1061">
        <v>9.0738700000000005E-2</v>
      </c>
      <c r="H1061">
        <v>0.89892000000000005</v>
      </c>
      <c r="I1061">
        <v>0</v>
      </c>
    </row>
    <row r="1062" spans="1:25" x14ac:dyDescent="0.25">
      <c r="A1062" t="s">
        <v>118</v>
      </c>
      <c r="B1062">
        <v>2035.77</v>
      </c>
      <c r="C1062">
        <v>2025.8</v>
      </c>
      <c r="D1062">
        <v>1989.33</v>
      </c>
      <c r="E1062">
        <v>1524.4</v>
      </c>
      <c r="F1062">
        <v>0</v>
      </c>
      <c r="G1062">
        <v>0.114937</v>
      </c>
      <c r="H1062">
        <v>0.89732599999999996</v>
      </c>
      <c r="I1062">
        <v>0</v>
      </c>
    </row>
    <row r="1063" spans="1:25" x14ac:dyDescent="0.25">
      <c r="A1063" t="s">
        <v>118</v>
      </c>
      <c r="B1063">
        <v>2043.89</v>
      </c>
      <c r="C1063">
        <v>2034.21</v>
      </c>
      <c r="D1063">
        <v>1991.56</v>
      </c>
      <c r="E1063">
        <v>1524.51</v>
      </c>
      <c r="F1063">
        <v>0</v>
      </c>
      <c r="G1063">
        <v>0.115661</v>
      </c>
      <c r="H1063">
        <v>0.89142900000000003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2038.51</v>
      </c>
      <c r="C1064">
        <v>2028.9</v>
      </c>
      <c r="D1064">
        <v>1989.41</v>
      </c>
      <c r="E1064">
        <v>1524.26</v>
      </c>
      <c r="F1064">
        <v>0</v>
      </c>
      <c r="G1064">
        <v>0.114979</v>
      </c>
      <c r="H1064">
        <v>0.89376100000000003</v>
      </c>
      <c r="I1064">
        <v>0</v>
      </c>
      <c r="R1064">
        <f>AVERAGE(B1015:B1064)</f>
        <v>2058.9170000000004</v>
      </c>
      <c r="S1064">
        <f>AVERAGE(C1015:C1064)</f>
        <v>2049.0507999999995</v>
      </c>
      <c r="U1064">
        <f>_xlfn.VAR.P(B1015:B1064)</f>
        <v>89.862868999999762</v>
      </c>
      <c r="V1064">
        <f>_xlfn.VAR.P(C1015:C1064)</f>
        <v>88.920887359999966</v>
      </c>
      <c r="X1064">
        <f>1.96*SQRT(U1064)/50</f>
        <v>0.37160042925185061</v>
      </c>
      <c r="Y1064">
        <f>1.96*SQRT(V1064)/50</f>
        <v>0.36964765974217983</v>
      </c>
    </row>
    <row r="1065" spans="1:25" x14ac:dyDescent="0.25">
      <c r="A1065" t="s">
        <v>119</v>
      </c>
      <c r="B1065">
        <v>103033.5662</v>
      </c>
      <c r="C1065" t="s">
        <v>24</v>
      </c>
    </row>
    <row r="1066" spans="1:25" x14ac:dyDescent="0.25">
      <c r="A1066" t="s">
        <v>120</v>
      </c>
      <c r="B1066">
        <v>2005.79</v>
      </c>
      <c r="C1066">
        <v>1995.48</v>
      </c>
      <c r="D1066">
        <v>1952.29</v>
      </c>
      <c r="E1066">
        <v>1486.9</v>
      </c>
      <c r="F1066">
        <v>0</v>
      </c>
      <c r="G1066">
        <v>0.11493299999999999</v>
      </c>
      <c r="H1066">
        <v>0.90102400000000005</v>
      </c>
      <c r="I1066">
        <v>0</v>
      </c>
    </row>
    <row r="1067" spans="1:25" x14ac:dyDescent="0.25">
      <c r="A1067" t="s">
        <v>120</v>
      </c>
      <c r="B1067">
        <v>1998.25</v>
      </c>
      <c r="C1067">
        <v>1988.87</v>
      </c>
      <c r="D1067">
        <v>1950.56</v>
      </c>
      <c r="E1067">
        <v>1486.71</v>
      </c>
      <c r="F1067">
        <v>0</v>
      </c>
      <c r="G1067">
        <v>0.115061</v>
      </c>
      <c r="H1067">
        <v>0.873247</v>
      </c>
      <c r="I1067">
        <v>0</v>
      </c>
    </row>
    <row r="1068" spans="1:25" x14ac:dyDescent="0.25">
      <c r="A1068" t="s">
        <v>120</v>
      </c>
      <c r="B1068">
        <v>2003.53</v>
      </c>
      <c r="C1068">
        <v>1994.08</v>
      </c>
      <c r="D1068">
        <v>1951.36</v>
      </c>
      <c r="E1068">
        <v>1486.75</v>
      </c>
      <c r="F1068">
        <v>0</v>
      </c>
      <c r="G1068">
        <v>0.11672399999999999</v>
      </c>
      <c r="H1068">
        <v>0.90088100000000004</v>
      </c>
      <c r="I1068">
        <v>0</v>
      </c>
    </row>
    <row r="1069" spans="1:25" x14ac:dyDescent="0.25">
      <c r="A1069" t="s">
        <v>120</v>
      </c>
      <c r="B1069">
        <v>1997.45</v>
      </c>
      <c r="C1069">
        <v>1988.25</v>
      </c>
      <c r="D1069">
        <v>1950.5</v>
      </c>
      <c r="E1069">
        <v>1486.77</v>
      </c>
      <c r="F1069">
        <v>0</v>
      </c>
      <c r="G1069">
        <v>0.11493100000000001</v>
      </c>
      <c r="H1069">
        <v>0.89680899999999997</v>
      </c>
      <c r="I1069">
        <v>0</v>
      </c>
    </row>
    <row r="1070" spans="1:25" x14ac:dyDescent="0.25">
      <c r="A1070" t="s">
        <v>120</v>
      </c>
      <c r="B1070">
        <v>1998.92</v>
      </c>
      <c r="C1070">
        <v>1989.7</v>
      </c>
      <c r="D1070">
        <v>1951.16</v>
      </c>
      <c r="E1070">
        <v>1486.84</v>
      </c>
      <c r="F1070">
        <v>0</v>
      </c>
      <c r="G1070">
        <v>0.115053</v>
      </c>
      <c r="H1070">
        <v>0.90088699999999999</v>
      </c>
      <c r="I1070">
        <v>0</v>
      </c>
    </row>
    <row r="1071" spans="1:25" x14ac:dyDescent="0.25">
      <c r="A1071" t="s">
        <v>120</v>
      </c>
      <c r="B1071">
        <v>2004.15</v>
      </c>
      <c r="C1071">
        <v>1994.11</v>
      </c>
      <c r="D1071">
        <v>1951.69</v>
      </c>
      <c r="E1071">
        <v>1486.88</v>
      </c>
      <c r="F1071">
        <v>0</v>
      </c>
      <c r="G1071">
        <v>0.114926</v>
      </c>
      <c r="H1071">
        <v>0.87400299999999997</v>
      </c>
      <c r="I1071">
        <v>0</v>
      </c>
    </row>
    <row r="1072" spans="1:25" x14ac:dyDescent="0.25">
      <c r="A1072" t="s">
        <v>120</v>
      </c>
      <c r="B1072">
        <v>2002.82</v>
      </c>
      <c r="C1072">
        <v>1992.88</v>
      </c>
      <c r="D1072">
        <v>1951.34</v>
      </c>
      <c r="E1072">
        <v>1486.84</v>
      </c>
      <c r="F1072">
        <v>0</v>
      </c>
      <c r="G1072">
        <v>0.114926</v>
      </c>
      <c r="H1072">
        <v>0.86895599999999995</v>
      </c>
      <c r="I1072">
        <v>0</v>
      </c>
    </row>
    <row r="1073" spans="1:9" x14ac:dyDescent="0.25">
      <c r="A1073" t="s">
        <v>120</v>
      </c>
      <c r="B1073">
        <v>2005</v>
      </c>
      <c r="C1073">
        <v>1995.15</v>
      </c>
      <c r="D1073">
        <v>1952.65</v>
      </c>
      <c r="E1073">
        <v>1486.94</v>
      </c>
      <c r="F1073">
        <v>0</v>
      </c>
      <c r="G1073">
        <v>0.114923</v>
      </c>
      <c r="H1073">
        <v>0.86894800000000005</v>
      </c>
      <c r="I1073">
        <v>0</v>
      </c>
    </row>
    <row r="1074" spans="1:9" x14ac:dyDescent="0.25">
      <c r="A1074" t="s">
        <v>120</v>
      </c>
      <c r="B1074">
        <v>1998.8</v>
      </c>
      <c r="C1074">
        <v>1989.42</v>
      </c>
      <c r="D1074">
        <v>1950.84</v>
      </c>
      <c r="E1074">
        <v>1486.87</v>
      </c>
      <c r="F1074">
        <v>0</v>
      </c>
      <c r="G1074">
        <v>0.11498700000000001</v>
      </c>
      <c r="H1074">
        <v>0.878718</v>
      </c>
      <c r="I1074">
        <v>0</v>
      </c>
    </row>
    <row r="1075" spans="1:9" x14ac:dyDescent="0.25">
      <c r="A1075" t="s">
        <v>120</v>
      </c>
      <c r="B1075">
        <v>1996.06</v>
      </c>
      <c r="C1075">
        <v>1986.27</v>
      </c>
      <c r="D1075">
        <v>1950.85</v>
      </c>
      <c r="E1075">
        <v>1486.96</v>
      </c>
      <c r="F1075">
        <v>0</v>
      </c>
      <c r="G1075">
        <v>0.114925</v>
      </c>
      <c r="H1075">
        <v>0.90062399999999998</v>
      </c>
      <c r="I1075">
        <v>0</v>
      </c>
    </row>
    <row r="1076" spans="1:9" x14ac:dyDescent="0.25">
      <c r="A1076" t="s">
        <v>120</v>
      </c>
      <c r="B1076">
        <v>1997.24</v>
      </c>
      <c r="C1076">
        <v>1987.59</v>
      </c>
      <c r="D1076">
        <v>1950.67</v>
      </c>
      <c r="E1076">
        <v>1486.87</v>
      </c>
      <c r="F1076">
        <v>0</v>
      </c>
      <c r="G1076">
        <v>0.11494799999999999</v>
      </c>
      <c r="H1076">
        <v>0.90105199999999996</v>
      </c>
      <c r="I1076">
        <v>0</v>
      </c>
    </row>
    <row r="1077" spans="1:9" x14ac:dyDescent="0.25">
      <c r="A1077" t="s">
        <v>120</v>
      </c>
      <c r="B1077">
        <v>2000.18</v>
      </c>
      <c r="C1077">
        <v>1990.41</v>
      </c>
      <c r="D1077">
        <v>1951.31</v>
      </c>
      <c r="E1077">
        <v>1486.93</v>
      </c>
      <c r="F1077">
        <v>0</v>
      </c>
      <c r="G1077">
        <v>0.115565</v>
      </c>
      <c r="H1077">
        <v>0.897424</v>
      </c>
      <c r="I1077">
        <v>0</v>
      </c>
    </row>
    <row r="1078" spans="1:9" x14ac:dyDescent="0.25">
      <c r="A1078" t="s">
        <v>120</v>
      </c>
      <c r="B1078">
        <v>2003.98</v>
      </c>
      <c r="C1078">
        <v>1994.5</v>
      </c>
      <c r="D1078">
        <v>1952.2</v>
      </c>
      <c r="E1078">
        <v>1487.06</v>
      </c>
      <c r="F1078">
        <v>0</v>
      </c>
      <c r="G1078">
        <v>0.114925</v>
      </c>
      <c r="H1078">
        <v>0.89970799999999995</v>
      </c>
      <c r="I1078">
        <v>0</v>
      </c>
    </row>
    <row r="1079" spans="1:9" x14ac:dyDescent="0.25">
      <c r="A1079" t="s">
        <v>120</v>
      </c>
      <c r="B1079">
        <v>2002.84</v>
      </c>
      <c r="C1079">
        <v>1992.93</v>
      </c>
      <c r="D1079">
        <v>1951.34</v>
      </c>
      <c r="E1079">
        <v>1486.8</v>
      </c>
      <c r="F1079">
        <v>0</v>
      </c>
      <c r="G1079">
        <v>0.11562</v>
      </c>
      <c r="H1079">
        <v>0.89981</v>
      </c>
      <c r="I1079">
        <v>0</v>
      </c>
    </row>
    <row r="1080" spans="1:9" x14ac:dyDescent="0.25">
      <c r="A1080" t="s">
        <v>120</v>
      </c>
      <c r="B1080">
        <v>2003.2</v>
      </c>
      <c r="C1080">
        <v>1993.38</v>
      </c>
      <c r="D1080">
        <v>1951.91</v>
      </c>
      <c r="E1080">
        <v>1487.01</v>
      </c>
      <c r="F1080">
        <v>0</v>
      </c>
      <c r="G1080">
        <v>0.11498</v>
      </c>
      <c r="H1080">
        <v>0.90107099999999996</v>
      </c>
      <c r="I1080">
        <v>0</v>
      </c>
    </row>
    <row r="1081" spans="1:9" x14ac:dyDescent="0.25">
      <c r="A1081" t="s">
        <v>120</v>
      </c>
      <c r="B1081">
        <v>2007.62</v>
      </c>
      <c r="C1081">
        <v>1998</v>
      </c>
      <c r="D1081">
        <v>1951.9</v>
      </c>
      <c r="E1081">
        <v>1486.97</v>
      </c>
      <c r="F1081">
        <v>0</v>
      </c>
      <c r="G1081">
        <v>0.11496000000000001</v>
      </c>
      <c r="H1081">
        <v>0.90019899999999997</v>
      </c>
      <c r="I1081">
        <v>0</v>
      </c>
    </row>
    <row r="1082" spans="1:9" x14ac:dyDescent="0.25">
      <c r="A1082" t="s">
        <v>120</v>
      </c>
      <c r="B1082">
        <v>2002.87</v>
      </c>
      <c r="C1082">
        <v>1993</v>
      </c>
      <c r="D1082">
        <v>1951.78</v>
      </c>
      <c r="E1082">
        <v>1486.88</v>
      </c>
      <c r="F1082">
        <v>0</v>
      </c>
      <c r="G1082">
        <v>0.114923</v>
      </c>
      <c r="H1082">
        <v>0.89922199999999997</v>
      </c>
      <c r="I1082">
        <v>0</v>
      </c>
    </row>
    <row r="1083" spans="1:9" x14ac:dyDescent="0.25">
      <c r="A1083" t="s">
        <v>120</v>
      </c>
      <c r="B1083">
        <v>2000.53</v>
      </c>
      <c r="C1083">
        <v>1990.91</v>
      </c>
      <c r="D1083">
        <v>1950.92</v>
      </c>
      <c r="E1083">
        <v>1486.74</v>
      </c>
      <c r="F1083">
        <v>0</v>
      </c>
      <c r="G1083">
        <v>0.117725</v>
      </c>
      <c r="H1083">
        <v>0.86957200000000001</v>
      </c>
      <c r="I1083">
        <v>0</v>
      </c>
    </row>
    <row r="1084" spans="1:9" x14ac:dyDescent="0.25">
      <c r="A1084" t="s">
        <v>120</v>
      </c>
      <c r="B1084">
        <v>1998.06</v>
      </c>
      <c r="C1084">
        <v>1988.31</v>
      </c>
      <c r="D1084">
        <v>1950.49</v>
      </c>
      <c r="E1084">
        <v>1486.65</v>
      </c>
      <c r="F1084">
        <v>0</v>
      </c>
      <c r="G1084">
        <v>9.5053600000000002E-2</v>
      </c>
      <c r="H1084">
        <v>0.89789399999999997</v>
      </c>
      <c r="I1084">
        <v>0</v>
      </c>
    </row>
    <row r="1085" spans="1:9" x14ac:dyDescent="0.25">
      <c r="A1085" t="s">
        <v>120</v>
      </c>
      <c r="B1085">
        <v>2000.84</v>
      </c>
      <c r="C1085">
        <v>1991.33</v>
      </c>
      <c r="D1085">
        <v>1951.15</v>
      </c>
      <c r="E1085">
        <v>1486.78</v>
      </c>
      <c r="F1085">
        <v>0</v>
      </c>
      <c r="G1085">
        <v>0.11551699999999999</v>
      </c>
      <c r="H1085">
        <v>0.89420699999999997</v>
      </c>
      <c r="I1085">
        <v>0</v>
      </c>
    </row>
    <row r="1086" spans="1:9" x14ac:dyDescent="0.25">
      <c r="A1086" t="s">
        <v>120</v>
      </c>
      <c r="B1086">
        <v>2006.93</v>
      </c>
      <c r="C1086">
        <v>1997.07</v>
      </c>
      <c r="D1086">
        <v>1952.52</v>
      </c>
      <c r="E1086">
        <v>1486.85</v>
      </c>
      <c r="F1086">
        <v>0</v>
      </c>
      <c r="G1086">
        <v>0.11496199999999999</v>
      </c>
      <c r="H1086">
        <v>0.89039900000000005</v>
      </c>
      <c r="I1086">
        <v>0</v>
      </c>
    </row>
    <row r="1087" spans="1:9" x14ac:dyDescent="0.25">
      <c r="A1087" t="s">
        <v>120</v>
      </c>
      <c r="B1087">
        <v>1999.59</v>
      </c>
      <c r="C1087">
        <v>1990.18</v>
      </c>
      <c r="D1087">
        <v>1951.61</v>
      </c>
      <c r="E1087">
        <v>1486.81</v>
      </c>
      <c r="F1087">
        <v>0</v>
      </c>
      <c r="G1087">
        <v>0.114926</v>
      </c>
      <c r="H1087">
        <v>0.90100199999999997</v>
      </c>
      <c r="I1087">
        <v>0</v>
      </c>
    </row>
    <row r="1088" spans="1:9" x14ac:dyDescent="0.25">
      <c r="A1088" t="s">
        <v>120</v>
      </c>
      <c r="B1088">
        <v>2003.21</v>
      </c>
      <c r="C1088">
        <v>1993.08</v>
      </c>
      <c r="D1088">
        <v>1951.92</v>
      </c>
      <c r="E1088">
        <v>1486.89</v>
      </c>
      <c r="F1088">
        <v>0</v>
      </c>
      <c r="G1088">
        <v>0.115384</v>
      </c>
      <c r="H1088">
        <v>0.879552</v>
      </c>
      <c r="I1088">
        <v>0</v>
      </c>
    </row>
    <row r="1089" spans="1:9" x14ac:dyDescent="0.25">
      <c r="A1089" t="s">
        <v>120</v>
      </c>
      <c r="B1089">
        <v>2004.13</v>
      </c>
      <c r="C1089">
        <v>1994.52</v>
      </c>
      <c r="D1089">
        <v>1951.63</v>
      </c>
      <c r="E1089">
        <v>1486.87</v>
      </c>
      <c r="F1089">
        <v>0</v>
      </c>
      <c r="G1089">
        <v>0.115726</v>
      </c>
      <c r="H1089">
        <v>0.90054000000000001</v>
      </c>
      <c r="I1089">
        <v>0</v>
      </c>
    </row>
    <row r="1090" spans="1:9" x14ac:dyDescent="0.25">
      <c r="A1090" t="s">
        <v>120</v>
      </c>
      <c r="B1090">
        <v>2002.43</v>
      </c>
      <c r="C1090">
        <v>1993.02</v>
      </c>
      <c r="D1090">
        <v>1951.85</v>
      </c>
      <c r="E1090">
        <v>1487.04</v>
      </c>
      <c r="F1090">
        <v>0</v>
      </c>
      <c r="G1090">
        <v>0.115304</v>
      </c>
      <c r="H1090">
        <v>0.868954</v>
      </c>
      <c r="I1090">
        <v>0</v>
      </c>
    </row>
    <row r="1091" spans="1:9" x14ac:dyDescent="0.25">
      <c r="A1091" t="s">
        <v>120</v>
      </c>
      <c r="B1091">
        <v>2001.94</v>
      </c>
      <c r="C1091">
        <v>1992.36</v>
      </c>
      <c r="D1091">
        <v>1952</v>
      </c>
      <c r="E1091">
        <v>1486.95</v>
      </c>
      <c r="F1091">
        <v>0</v>
      </c>
      <c r="G1091">
        <v>0.11509900000000001</v>
      </c>
      <c r="H1091">
        <v>0.86895599999999995</v>
      </c>
      <c r="I1091">
        <v>0</v>
      </c>
    </row>
    <row r="1092" spans="1:9" x14ac:dyDescent="0.25">
      <c r="A1092" t="s">
        <v>120</v>
      </c>
      <c r="B1092">
        <v>2000.65</v>
      </c>
      <c r="C1092">
        <v>1991.1</v>
      </c>
      <c r="D1092">
        <v>1951.49</v>
      </c>
      <c r="E1092">
        <v>1486.95</v>
      </c>
      <c r="F1092">
        <v>0</v>
      </c>
      <c r="G1092">
        <v>0.115092</v>
      </c>
      <c r="H1092">
        <v>0.90047299999999997</v>
      </c>
      <c r="I1092">
        <v>0</v>
      </c>
    </row>
    <row r="1093" spans="1:9" x14ac:dyDescent="0.25">
      <c r="A1093" t="s">
        <v>120</v>
      </c>
      <c r="B1093">
        <v>2000.64</v>
      </c>
      <c r="C1093">
        <v>1991.01</v>
      </c>
      <c r="D1093">
        <v>1951.71</v>
      </c>
      <c r="E1093">
        <v>1487.11</v>
      </c>
      <c r="F1093">
        <v>0</v>
      </c>
      <c r="G1093">
        <v>0.115123</v>
      </c>
      <c r="H1093">
        <v>0.89827000000000001</v>
      </c>
      <c r="I1093">
        <v>0</v>
      </c>
    </row>
    <row r="1094" spans="1:9" x14ac:dyDescent="0.25">
      <c r="A1094" t="s">
        <v>120</v>
      </c>
      <c r="B1094">
        <v>2012.67</v>
      </c>
      <c r="C1094">
        <v>2002.26</v>
      </c>
      <c r="D1094">
        <v>1953.33</v>
      </c>
      <c r="E1094">
        <v>1486.87</v>
      </c>
      <c r="F1094">
        <v>0</v>
      </c>
      <c r="G1094">
        <v>0.10649500000000001</v>
      </c>
      <c r="H1094">
        <v>0.88597499999999996</v>
      </c>
      <c r="I1094">
        <v>0</v>
      </c>
    </row>
    <row r="1095" spans="1:9" x14ac:dyDescent="0.25">
      <c r="A1095" t="s">
        <v>120</v>
      </c>
      <c r="B1095">
        <v>2012.05</v>
      </c>
      <c r="C1095">
        <v>2002.18</v>
      </c>
      <c r="D1095">
        <v>1953.46</v>
      </c>
      <c r="E1095">
        <v>1486.89</v>
      </c>
      <c r="F1095">
        <v>0</v>
      </c>
      <c r="G1095">
        <v>0.115579</v>
      </c>
      <c r="H1095">
        <v>0.89473499999999995</v>
      </c>
      <c r="I1095">
        <v>0</v>
      </c>
    </row>
    <row r="1096" spans="1:9" x14ac:dyDescent="0.25">
      <c r="A1096" t="s">
        <v>120</v>
      </c>
      <c r="B1096">
        <v>2010.52</v>
      </c>
      <c r="C1096">
        <v>2000.54</v>
      </c>
      <c r="D1096">
        <v>1952.75</v>
      </c>
      <c r="E1096">
        <v>1487.16</v>
      </c>
      <c r="F1096">
        <v>0</v>
      </c>
      <c r="G1096">
        <v>0.114923</v>
      </c>
      <c r="H1096">
        <v>0.86895599999999995</v>
      </c>
      <c r="I1096">
        <v>0</v>
      </c>
    </row>
    <row r="1097" spans="1:9" x14ac:dyDescent="0.25">
      <c r="A1097" t="s">
        <v>120</v>
      </c>
      <c r="B1097">
        <v>2008.76</v>
      </c>
      <c r="C1097">
        <v>1999.41</v>
      </c>
      <c r="D1097">
        <v>1953.14</v>
      </c>
      <c r="E1097">
        <v>1487</v>
      </c>
      <c r="F1097">
        <v>0</v>
      </c>
      <c r="G1097">
        <v>0.114999</v>
      </c>
      <c r="H1097">
        <v>0.88514099999999996</v>
      </c>
      <c r="I1097">
        <v>0</v>
      </c>
    </row>
    <row r="1098" spans="1:9" x14ac:dyDescent="0.25">
      <c r="A1098" t="s">
        <v>120</v>
      </c>
      <c r="B1098">
        <v>2013.72</v>
      </c>
      <c r="C1098">
        <v>2003.96</v>
      </c>
      <c r="D1098">
        <v>1954.21</v>
      </c>
      <c r="E1098">
        <v>1487.15</v>
      </c>
      <c r="F1098">
        <v>0</v>
      </c>
      <c r="G1098">
        <v>0.115026</v>
      </c>
      <c r="H1098">
        <v>0.86895299999999998</v>
      </c>
      <c r="I1098">
        <v>0</v>
      </c>
    </row>
    <row r="1099" spans="1:9" x14ac:dyDescent="0.25">
      <c r="A1099" t="s">
        <v>120</v>
      </c>
      <c r="B1099">
        <v>2010.29</v>
      </c>
      <c r="C1099">
        <v>2000.33</v>
      </c>
      <c r="D1099">
        <v>1953.1</v>
      </c>
      <c r="E1099">
        <v>1487.07</v>
      </c>
      <c r="F1099">
        <v>0</v>
      </c>
      <c r="G1099">
        <v>0.114924</v>
      </c>
      <c r="H1099">
        <v>0.86895100000000003</v>
      </c>
      <c r="I1099">
        <v>0</v>
      </c>
    </row>
    <row r="1100" spans="1:9" x14ac:dyDescent="0.25">
      <c r="A1100" t="s">
        <v>120</v>
      </c>
      <c r="B1100">
        <v>2017.41</v>
      </c>
      <c r="C1100">
        <v>2007.62</v>
      </c>
      <c r="D1100">
        <v>1954.96</v>
      </c>
      <c r="E1100">
        <v>1487.17</v>
      </c>
      <c r="F1100">
        <v>0</v>
      </c>
      <c r="G1100">
        <v>0.114963</v>
      </c>
      <c r="H1100">
        <v>0.89732400000000001</v>
      </c>
      <c r="I1100">
        <v>0</v>
      </c>
    </row>
    <row r="1101" spans="1:9" x14ac:dyDescent="0.25">
      <c r="A1101" t="s">
        <v>120</v>
      </c>
      <c r="B1101">
        <v>2010.19</v>
      </c>
      <c r="C1101">
        <v>2000.5</v>
      </c>
      <c r="D1101">
        <v>1953.43</v>
      </c>
      <c r="E1101">
        <v>1487.16</v>
      </c>
      <c r="F1101">
        <v>0</v>
      </c>
      <c r="G1101">
        <v>0.115283</v>
      </c>
      <c r="H1101">
        <v>0.90104700000000004</v>
      </c>
      <c r="I1101">
        <v>0</v>
      </c>
    </row>
    <row r="1102" spans="1:9" x14ac:dyDescent="0.25">
      <c r="A1102" t="s">
        <v>120</v>
      </c>
      <c r="B1102">
        <v>2015.72</v>
      </c>
      <c r="C1102">
        <v>2005.96</v>
      </c>
      <c r="D1102">
        <v>1954.7</v>
      </c>
      <c r="E1102">
        <v>1487.19</v>
      </c>
      <c r="F1102">
        <v>0</v>
      </c>
      <c r="G1102">
        <v>0.115026</v>
      </c>
      <c r="H1102">
        <v>0.89885300000000001</v>
      </c>
      <c r="I1102">
        <v>0</v>
      </c>
    </row>
    <row r="1103" spans="1:9" x14ac:dyDescent="0.25">
      <c r="A1103" t="s">
        <v>120</v>
      </c>
      <c r="B1103">
        <v>2009.4</v>
      </c>
      <c r="C1103">
        <v>1999.87</v>
      </c>
      <c r="D1103">
        <v>1953.52</v>
      </c>
      <c r="E1103">
        <v>1487.15</v>
      </c>
      <c r="F1103">
        <v>0</v>
      </c>
      <c r="G1103">
        <v>0.11534999999999999</v>
      </c>
      <c r="H1103">
        <v>0.89291200000000004</v>
      </c>
      <c r="I1103">
        <v>0</v>
      </c>
    </row>
    <row r="1104" spans="1:9" x14ac:dyDescent="0.25">
      <c r="A1104" t="s">
        <v>120</v>
      </c>
      <c r="B1104">
        <v>2010.44</v>
      </c>
      <c r="C1104">
        <v>2000.39</v>
      </c>
      <c r="D1104">
        <v>1952.61</v>
      </c>
      <c r="E1104">
        <v>1486.99</v>
      </c>
      <c r="F1104">
        <v>0</v>
      </c>
      <c r="G1104">
        <v>8.4127300000000002E-2</v>
      </c>
      <c r="H1104">
        <v>0.89976999999999996</v>
      </c>
      <c r="I1104">
        <v>0</v>
      </c>
    </row>
    <row r="1105" spans="1:25" x14ac:dyDescent="0.25">
      <c r="A1105" t="s">
        <v>120</v>
      </c>
      <c r="B1105">
        <v>2012.82</v>
      </c>
      <c r="C1105">
        <v>2003.24</v>
      </c>
      <c r="D1105">
        <v>1954.23</v>
      </c>
      <c r="E1105">
        <v>1487.26</v>
      </c>
      <c r="F1105">
        <v>0</v>
      </c>
      <c r="G1105">
        <v>0.114923</v>
      </c>
      <c r="H1105">
        <v>0.86895500000000003</v>
      </c>
      <c r="I1105">
        <v>0</v>
      </c>
    </row>
    <row r="1106" spans="1:25" x14ac:dyDescent="0.25">
      <c r="A1106" t="s">
        <v>120</v>
      </c>
      <c r="B1106">
        <v>2015.28</v>
      </c>
      <c r="C1106">
        <v>2005.9</v>
      </c>
      <c r="D1106">
        <v>1954</v>
      </c>
      <c r="E1106">
        <v>1487.4</v>
      </c>
      <c r="F1106">
        <v>0</v>
      </c>
      <c r="G1106">
        <v>0.11498700000000001</v>
      </c>
      <c r="H1106">
        <v>0.86895599999999995</v>
      </c>
      <c r="I1106">
        <v>0</v>
      </c>
    </row>
    <row r="1107" spans="1:25" x14ac:dyDescent="0.25">
      <c r="A1107" t="s">
        <v>120</v>
      </c>
      <c r="B1107">
        <v>2014.31</v>
      </c>
      <c r="C1107">
        <v>2004.56</v>
      </c>
      <c r="D1107">
        <v>1954.71</v>
      </c>
      <c r="E1107">
        <v>1487.37</v>
      </c>
      <c r="F1107">
        <v>0</v>
      </c>
      <c r="G1107">
        <v>0.114928</v>
      </c>
      <c r="H1107">
        <v>0.89973999999999998</v>
      </c>
      <c r="I1107">
        <v>0</v>
      </c>
    </row>
    <row r="1108" spans="1:25" x14ac:dyDescent="0.25">
      <c r="A1108" t="s">
        <v>120</v>
      </c>
      <c r="B1108">
        <v>2012.79</v>
      </c>
      <c r="C1108">
        <v>2003.18</v>
      </c>
      <c r="D1108">
        <v>1953.77</v>
      </c>
      <c r="E1108">
        <v>1487.12</v>
      </c>
      <c r="F1108">
        <v>0</v>
      </c>
      <c r="G1108">
        <v>0.11500100000000001</v>
      </c>
      <c r="H1108">
        <v>0.86895599999999995</v>
      </c>
      <c r="I1108">
        <v>0</v>
      </c>
    </row>
    <row r="1109" spans="1:25" x14ac:dyDescent="0.25">
      <c r="A1109" t="s">
        <v>120</v>
      </c>
      <c r="B1109">
        <v>2015.76</v>
      </c>
      <c r="C1109">
        <v>2005.64</v>
      </c>
      <c r="D1109">
        <v>1954.85</v>
      </c>
      <c r="E1109">
        <v>1487.35</v>
      </c>
      <c r="F1109">
        <v>0</v>
      </c>
      <c r="G1109">
        <v>0.11551500000000001</v>
      </c>
      <c r="H1109">
        <v>0.89401600000000003</v>
      </c>
      <c r="I1109">
        <v>0</v>
      </c>
    </row>
    <row r="1110" spans="1:25" x14ac:dyDescent="0.25">
      <c r="A1110" t="s">
        <v>120</v>
      </c>
      <c r="B1110">
        <v>2014.35</v>
      </c>
      <c r="C1110">
        <v>2005.04</v>
      </c>
      <c r="D1110">
        <v>1954.77</v>
      </c>
      <c r="E1110">
        <v>1487.36</v>
      </c>
      <c r="F1110">
        <v>0</v>
      </c>
      <c r="G1110">
        <v>0.110377</v>
      </c>
      <c r="H1110">
        <v>0.86895599999999995</v>
      </c>
      <c r="I1110">
        <v>0</v>
      </c>
    </row>
    <row r="1111" spans="1:25" x14ac:dyDescent="0.25">
      <c r="A1111" t="s">
        <v>120</v>
      </c>
      <c r="B1111">
        <v>2012.74</v>
      </c>
      <c r="C1111">
        <v>2002.6</v>
      </c>
      <c r="D1111">
        <v>1954.17</v>
      </c>
      <c r="E1111">
        <v>1487.37</v>
      </c>
      <c r="F1111">
        <v>0</v>
      </c>
      <c r="G1111">
        <v>0.114998</v>
      </c>
      <c r="H1111">
        <v>0.86895599999999995</v>
      </c>
      <c r="I1111">
        <v>0</v>
      </c>
    </row>
    <row r="1112" spans="1:25" x14ac:dyDescent="0.25">
      <c r="A1112" t="s">
        <v>120</v>
      </c>
      <c r="B1112">
        <v>2013.43</v>
      </c>
      <c r="C1112">
        <v>2003.73</v>
      </c>
      <c r="D1112">
        <v>1953.84</v>
      </c>
      <c r="E1112">
        <v>1487.2</v>
      </c>
      <c r="F1112">
        <v>0</v>
      </c>
      <c r="G1112">
        <v>9.4762299999999994E-2</v>
      </c>
      <c r="H1112">
        <v>0.89682600000000001</v>
      </c>
      <c r="I1112">
        <v>0</v>
      </c>
    </row>
    <row r="1113" spans="1:25" x14ac:dyDescent="0.25">
      <c r="A1113" t="s">
        <v>120</v>
      </c>
      <c r="B1113">
        <v>2014.55</v>
      </c>
      <c r="C1113">
        <v>2003.49</v>
      </c>
      <c r="D1113">
        <v>1955.22</v>
      </c>
      <c r="E1113">
        <v>1487.43</v>
      </c>
      <c r="F1113">
        <v>0</v>
      </c>
      <c r="G1113">
        <v>0.115357</v>
      </c>
      <c r="H1113">
        <v>0.90100000000000002</v>
      </c>
      <c r="I1113">
        <v>0</v>
      </c>
    </row>
    <row r="1114" spans="1:25" x14ac:dyDescent="0.25">
      <c r="A1114" t="s">
        <v>120</v>
      </c>
      <c r="B1114">
        <v>2010.24</v>
      </c>
      <c r="C1114">
        <v>2000.77</v>
      </c>
      <c r="D1114">
        <v>1953.47</v>
      </c>
      <c r="E1114">
        <v>1487.32</v>
      </c>
      <c r="F1114">
        <v>0</v>
      </c>
      <c r="G1114">
        <v>0.115318</v>
      </c>
      <c r="H1114">
        <v>0.89704099999999998</v>
      </c>
      <c r="I1114">
        <v>0</v>
      </c>
    </row>
    <row r="1115" spans="1:25" x14ac:dyDescent="0.25">
      <c r="A1115" t="s">
        <v>120</v>
      </c>
      <c r="B1115">
        <v>2018.59</v>
      </c>
      <c r="C1115">
        <v>2008.16</v>
      </c>
      <c r="D1115">
        <v>1954.97</v>
      </c>
      <c r="E1115">
        <v>1487.2</v>
      </c>
      <c r="F1115">
        <v>0</v>
      </c>
      <c r="G1115">
        <v>0.114927</v>
      </c>
      <c r="H1115">
        <v>0.88732999999999995</v>
      </c>
      <c r="I1115">
        <v>0</v>
      </c>
    </row>
    <row r="1116" spans="1:25" x14ac:dyDescent="0.25">
      <c r="A1116" t="s">
        <v>120</v>
      </c>
      <c r="B1116">
        <v>2009.85</v>
      </c>
      <c r="C1116">
        <v>1999.89</v>
      </c>
      <c r="D1116">
        <v>1953.11</v>
      </c>
      <c r="E1116">
        <v>1487.27</v>
      </c>
      <c r="F1116">
        <v>0</v>
      </c>
      <c r="G1116">
        <v>0.115038</v>
      </c>
      <c r="H1116">
        <v>0.89562799999999998</v>
      </c>
      <c r="I1116">
        <v>0</v>
      </c>
    </row>
    <row r="1117" spans="1:25" x14ac:dyDescent="0.25">
      <c r="A1117" t="s">
        <v>120</v>
      </c>
      <c r="B1117">
        <v>2009.02</v>
      </c>
      <c r="C1117">
        <v>1998.83</v>
      </c>
      <c r="D1117">
        <v>1952.78</v>
      </c>
      <c r="E1117">
        <v>1486.99</v>
      </c>
      <c r="F1117">
        <v>0</v>
      </c>
      <c r="G1117">
        <v>0.114967</v>
      </c>
      <c r="H1117">
        <v>0.89758400000000005</v>
      </c>
      <c r="I1117">
        <v>0</v>
      </c>
    </row>
    <row r="1118" spans="1:25" x14ac:dyDescent="0.25">
      <c r="A1118" t="s">
        <v>120</v>
      </c>
      <c r="B1118">
        <v>2019.97</v>
      </c>
      <c r="C1118">
        <v>2010.18</v>
      </c>
      <c r="D1118">
        <v>1955.04</v>
      </c>
      <c r="E1118">
        <v>1487.18</v>
      </c>
      <c r="F1118">
        <v>0</v>
      </c>
      <c r="G1118">
        <v>0.114939</v>
      </c>
      <c r="H1118">
        <v>0.86895599999999995</v>
      </c>
      <c r="I1118">
        <v>0</v>
      </c>
    </row>
    <row r="1119" spans="1:25" x14ac:dyDescent="0.25">
      <c r="A1119" t="s">
        <v>120</v>
      </c>
      <c r="B1119">
        <v>2012.08</v>
      </c>
      <c r="C1119">
        <v>2001.83</v>
      </c>
      <c r="D1119">
        <v>1953.75</v>
      </c>
      <c r="E1119">
        <v>1487.18</v>
      </c>
      <c r="F1119">
        <v>0</v>
      </c>
      <c r="G1119">
        <v>0.114968</v>
      </c>
      <c r="H1119">
        <v>0.89798299999999998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2002.77</v>
      </c>
      <c r="C1120">
        <v>1993.24</v>
      </c>
      <c r="D1120">
        <v>1952.05</v>
      </c>
      <c r="E1120">
        <v>1487.11</v>
      </c>
      <c r="F1120">
        <v>0</v>
      </c>
      <c r="G1120">
        <v>0.114924</v>
      </c>
      <c r="H1120">
        <v>0.880359</v>
      </c>
      <c r="I1120">
        <v>0</v>
      </c>
      <c r="R1120">
        <f>AVERAGE(B1071:B1120)</f>
        <v>2007.6686000000004</v>
      </c>
      <c r="S1120">
        <f>AVERAGE(C1071:C1120)</f>
        <v>1997.8766000000001</v>
      </c>
      <c r="U1120">
        <f>_xlfn.VAR.P(B1071:B1120)</f>
        <v>38.408844039999977</v>
      </c>
      <c r="V1120">
        <f>_xlfn.VAR.P(C1071:C1120)</f>
        <v>37.185422440000103</v>
      </c>
      <c r="X1120">
        <f>1.96*SQRT(U1120)/50</f>
        <v>0.24294148699970031</v>
      </c>
      <c r="Y1120">
        <f>1.96*SQRT(V1120)/50</f>
        <v>0.23904101643484066</v>
      </c>
    </row>
    <row r="1121" spans="1:9" x14ac:dyDescent="0.25">
      <c r="A1121" t="s">
        <v>121</v>
      </c>
      <c r="B1121">
        <v>100469.2104</v>
      </c>
      <c r="C1121" t="s">
        <v>24</v>
      </c>
    </row>
    <row r="1122" spans="1:9" x14ac:dyDescent="0.25">
      <c r="A1122" t="s">
        <v>137</v>
      </c>
      <c r="B1122">
        <v>4436.67</v>
      </c>
      <c r="C1122">
        <v>4426.63</v>
      </c>
      <c r="D1122">
        <v>4363.51</v>
      </c>
      <c r="E1122">
        <v>4333.3599999999997</v>
      </c>
      <c r="F1122">
        <v>439.95600000000002</v>
      </c>
      <c r="G1122">
        <v>8.7274900000000002E-2</v>
      </c>
      <c r="H1122">
        <v>0.89693400000000001</v>
      </c>
      <c r="I1122">
        <v>0</v>
      </c>
    </row>
    <row r="1123" spans="1:9" x14ac:dyDescent="0.25">
      <c r="A1123" t="s">
        <v>137</v>
      </c>
      <c r="B1123">
        <v>4430.74</v>
      </c>
      <c r="C1123">
        <v>4420.6099999999997</v>
      </c>
      <c r="D1123">
        <v>4360.5600000000004</v>
      </c>
      <c r="E1123">
        <v>4331.58</v>
      </c>
      <c r="F1123">
        <v>440.06700000000001</v>
      </c>
      <c r="G1123">
        <v>8.41639E-2</v>
      </c>
      <c r="H1123">
        <v>0.90107199999999998</v>
      </c>
      <c r="I1123">
        <v>0</v>
      </c>
    </row>
    <row r="1124" spans="1:9" x14ac:dyDescent="0.25">
      <c r="A1124" t="s">
        <v>137</v>
      </c>
      <c r="B1124">
        <v>4434.63</v>
      </c>
      <c r="C1124">
        <v>4425.09</v>
      </c>
      <c r="D1124">
        <v>4361.45</v>
      </c>
      <c r="E1124">
        <v>4332.3500000000004</v>
      </c>
      <c r="F1124">
        <v>440.07600000000002</v>
      </c>
      <c r="G1124">
        <v>8.3280900000000005E-2</v>
      </c>
      <c r="H1124">
        <v>0.91332000000000002</v>
      </c>
      <c r="I1124">
        <v>0</v>
      </c>
    </row>
    <row r="1125" spans="1:9" x14ac:dyDescent="0.25">
      <c r="A1125" t="s">
        <v>137</v>
      </c>
      <c r="B1125">
        <v>4433.17</v>
      </c>
      <c r="C1125">
        <v>4423.17</v>
      </c>
      <c r="D1125">
        <v>4361.0200000000004</v>
      </c>
      <c r="E1125">
        <v>4331.83</v>
      </c>
      <c r="F1125">
        <v>439.79899999999998</v>
      </c>
      <c r="G1125">
        <v>8.3691199999999993E-2</v>
      </c>
      <c r="H1125">
        <v>0.90103500000000003</v>
      </c>
      <c r="I1125">
        <v>0</v>
      </c>
    </row>
    <row r="1126" spans="1:9" x14ac:dyDescent="0.25">
      <c r="A1126" t="s">
        <v>137</v>
      </c>
      <c r="B1126">
        <v>4430.2299999999996</v>
      </c>
      <c r="C1126">
        <v>4419.8</v>
      </c>
      <c r="D1126">
        <v>4359.21</v>
      </c>
      <c r="E1126">
        <v>4330.6000000000004</v>
      </c>
      <c r="F1126">
        <v>439.84500000000003</v>
      </c>
      <c r="G1126">
        <v>8.5308800000000004E-2</v>
      </c>
      <c r="H1126">
        <v>0.90175400000000006</v>
      </c>
      <c r="I1126">
        <v>0</v>
      </c>
    </row>
    <row r="1127" spans="1:9" x14ac:dyDescent="0.25">
      <c r="A1127" t="s">
        <v>137</v>
      </c>
      <c r="B1127">
        <v>4434.21</v>
      </c>
      <c r="C1127">
        <v>4424.57</v>
      </c>
      <c r="D1127">
        <v>4363.09</v>
      </c>
      <c r="E1127">
        <v>4333.08</v>
      </c>
      <c r="F1127">
        <v>440.27100000000002</v>
      </c>
      <c r="G1127">
        <v>0.114952</v>
      </c>
      <c r="H1127">
        <v>0.90032400000000001</v>
      </c>
      <c r="I1127">
        <v>0</v>
      </c>
    </row>
    <row r="1128" spans="1:9" x14ac:dyDescent="0.25">
      <c r="A1128" t="s">
        <v>137</v>
      </c>
      <c r="B1128">
        <v>4431.92</v>
      </c>
      <c r="C1128">
        <v>4422.01</v>
      </c>
      <c r="D1128">
        <v>4360.58</v>
      </c>
      <c r="E1128">
        <v>4331.88</v>
      </c>
      <c r="F1128">
        <v>439.964</v>
      </c>
      <c r="G1128">
        <v>8.3323499999999995E-2</v>
      </c>
      <c r="H1128">
        <v>0.90107400000000004</v>
      </c>
      <c r="I1128">
        <v>0</v>
      </c>
    </row>
    <row r="1129" spans="1:9" x14ac:dyDescent="0.25">
      <c r="A1129" t="s">
        <v>137</v>
      </c>
      <c r="B1129">
        <v>4435.13</v>
      </c>
      <c r="C1129">
        <v>4425.45</v>
      </c>
      <c r="D1129">
        <v>4362.12</v>
      </c>
      <c r="E1129">
        <v>4331.82</v>
      </c>
      <c r="F1129">
        <v>440.08499999999998</v>
      </c>
      <c r="G1129">
        <v>8.8416800000000004E-2</v>
      </c>
      <c r="H1129">
        <v>0.90046300000000001</v>
      </c>
      <c r="I1129">
        <v>0</v>
      </c>
    </row>
    <row r="1130" spans="1:9" x14ac:dyDescent="0.25">
      <c r="A1130" t="s">
        <v>137</v>
      </c>
      <c r="B1130">
        <v>4434.37</v>
      </c>
      <c r="C1130">
        <v>4424.18</v>
      </c>
      <c r="D1130">
        <v>4361.62</v>
      </c>
      <c r="E1130">
        <v>4330.45</v>
      </c>
      <c r="F1130">
        <v>439.96300000000002</v>
      </c>
      <c r="G1130">
        <v>0.114923</v>
      </c>
      <c r="H1130">
        <v>0.900505</v>
      </c>
      <c r="I1130">
        <v>0</v>
      </c>
    </row>
    <row r="1131" spans="1:9" x14ac:dyDescent="0.25">
      <c r="A1131" t="s">
        <v>137</v>
      </c>
      <c r="B1131">
        <v>4435.95</v>
      </c>
      <c r="C1131">
        <v>4425.84</v>
      </c>
      <c r="D1131">
        <v>4362.8999999999996</v>
      </c>
      <c r="E1131">
        <v>4333.13</v>
      </c>
      <c r="F1131">
        <v>439.73399999999998</v>
      </c>
      <c r="G1131">
        <v>0.114944</v>
      </c>
      <c r="H1131">
        <v>0.86895500000000003</v>
      </c>
      <c r="I1131">
        <v>0</v>
      </c>
    </row>
    <row r="1132" spans="1:9" x14ac:dyDescent="0.25">
      <c r="A1132" t="s">
        <v>137</v>
      </c>
      <c r="B1132">
        <v>4433.17</v>
      </c>
      <c r="C1132">
        <v>4423.2299999999996</v>
      </c>
      <c r="D1132">
        <v>4360.8900000000003</v>
      </c>
      <c r="E1132">
        <v>4331.2299999999996</v>
      </c>
      <c r="F1132">
        <v>439.96</v>
      </c>
      <c r="G1132">
        <v>0.115218</v>
      </c>
      <c r="H1132">
        <v>0.90098500000000004</v>
      </c>
      <c r="I1132">
        <v>0</v>
      </c>
    </row>
    <row r="1133" spans="1:9" x14ac:dyDescent="0.25">
      <c r="A1133" t="s">
        <v>137</v>
      </c>
      <c r="B1133">
        <v>4432.3900000000003</v>
      </c>
      <c r="C1133">
        <v>4422.7</v>
      </c>
      <c r="D1133">
        <v>4359.8599999999997</v>
      </c>
      <c r="E1133">
        <v>4330.34</v>
      </c>
      <c r="F1133">
        <v>440.00099999999998</v>
      </c>
      <c r="G1133">
        <v>8.3255599999999999E-2</v>
      </c>
      <c r="H1133">
        <v>0.93182399999999999</v>
      </c>
      <c r="I1133">
        <v>0</v>
      </c>
    </row>
    <row r="1134" spans="1:9" x14ac:dyDescent="0.25">
      <c r="A1134" t="s">
        <v>137</v>
      </c>
      <c r="B1134">
        <v>4435.07</v>
      </c>
      <c r="C1134">
        <v>4424.99</v>
      </c>
      <c r="D1134">
        <v>4361.21</v>
      </c>
      <c r="E1134">
        <v>4332.53</v>
      </c>
      <c r="F1134">
        <v>440.03699999999998</v>
      </c>
      <c r="G1134">
        <v>0.11638999999999999</v>
      </c>
      <c r="H1134">
        <v>0.90015999999999996</v>
      </c>
      <c r="I1134">
        <v>0</v>
      </c>
    </row>
    <row r="1135" spans="1:9" x14ac:dyDescent="0.25">
      <c r="A1135" t="s">
        <v>137</v>
      </c>
      <c r="B1135">
        <v>4438.12</v>
      </c>
      <c r="C1135">
        <v>4429</v>
      </c>
      <c r="D1135">
        <v>4362.63</v>
      </c>
      <c r="E1135">
        <v>4332.26</v>
      </c>
      <c r="F1135">
        <v>439.55200000000002</v>
      </c>
      <c r="G1135">
        <v>8.3470600000000006E-2</v>
      </c>
      <c r="H1135">
        <v>0.90107700000000002</v>
      </c>
      <c r="I1135">
        <v>0</v>
      </c>
    </row>
    <row r="1136" spans="1:9" x14ac:dyDescent="0.25">
      <c r="A1136" t="s">
        <v>137</v>
      </c>
      <c r="B1136">
        <v>4435.42</v>
      </c>
      <c r="C1136">
        <v>4425.0200000000004</v>
      </c>
      <c r="D1136">
        <v>4361.41</v>
      </c>
      <c r="E1136">
        <v>4330.63</v>
      </c>
      <c r="F1136">
        <v>440.01600000000002</v>
      </c>
      <c r="G1136">
        <v>8.3255599999999999E-2</v>
      </c>
      <c r="H1136">
        <v>0.92547000000000001</v>
      </c>
      <c r="I1136">
        <v>0</v>
      </c>
    </row>
    <row r="1137" spans="1:9" x14ac:dyDescent="0.25">
      <c r="A1137" t="s">
        <v>137</v>
      </c>
      <c r="B1137">
        <v>4437.76</v>
      </c>
      <c r="C1137">
        <v>4428.2299999999996</v>
      </c>
      <c r="D1137">
        <v>4363.9799999999996</v>
      </c>
      <c r="E1137">
        <v>4332.12</v>
      </c>
      <c r="F1137">
        <v>439.58199999999999</v>
      </c>
      <c r="G1137">
        <v>0.115107</v>
      </c>
      <c r="H1137">
        <v>0.89798599999999995</v>
      </c>
      <c r="I1137">
        <v>0</v>
      </c>
    </row>
    <row r="1138" spans="1:9" x14ac:dyDescent="0.25">
      <c r="A1138" t="s">
        <v>137</v>
      </c>
      <c r="B1138">
        <v>4426.34</v>
      </c>
      <c r="C1138">
        <v>4416.37</v>
      </c>
      <c r="D1138">
        <v>4360.3599999999997</v>
      </c>
      <c r="E1138">
        <v>4332.1099999999997</v>
      </c>
      <c r="F1138">
        <v>440.00599999999997</v>
      </c>
      <c r="G1138">
        <v>8.9664900000000006E-2</v>
      </c>
      <c r="H1138">
        <v>0.89913299999999996</v>
      </c>
      <c r="I1138">
        <v>0</v>
      </c>
    </row>
    <row r="1139" spans="1:9" x14ac:dyDescent="0.25">
      <c r="A1139" t="s">
        <v>137</v>
      </c>
      <c r="B1139">
        <v>4437.0200000000004</v>
      </c>
      <c r="C1139">
        <v>4427.05</v>
      </c>
      <c r="D1139">
        <v>4363.67</v>
      </c>
      <c r="E1139">
        <v>4332.01</v>
      </c>
      <c r="F1139">
        <v>439.70600000000002</v>
      </c>
      <c r="G1139">
        <v>0.11493</v>
      </c>
      <c r="H1139">
        <v>0.89890300000000001</v>
      </c>
      <c r="I1139">
        <v>0</v>
      </c>
    </row>
    <row r="1140" spans="1:9" x14ac:dyDescent="0.25">
      <c r="A1140" t="s">
        <v>137</v>
      </c>
      <c r="B1140">
        <v>4436.1099999999997</v>
      </c>
      <c r="C1140">
        <v>4426.3</v>
      </c>
      <c r="D1140">
        <v>4363.79</v>
      </c>
      <c r="E1140">
        <v>4332.03</v>
      </c>
      <c r="F1140">
        <v>440.25</v>
      </c>
      <c r="G1140">
        <v>8.3967399999999998E-2</v>
      </c>
      <c r="H1140">
        <v>0.90085400000000004</v>
      </c>
      <c r="I1140">
        <v>0</v>
      </c>
    </row>
    <row r="1141" spans="1:9" x14ac:dyDescent="0.25">
      <c r="A1141" t="s">
        <v>137</v>
      </c>
      <c r="B1141">
        <v>4429.2</v>
      </c>
      <c r="C1141">
        <v>4419.6099999999997</v>
      </c>
      <c r="D1141">
        <v>4360.62</v>
      </c>
      <c r="E1141">
        <v>4332.24</v>
      </c>
      <c r="F1141">
        <v>440.18099999999998</v>
      </c>
      <c r="G1141">
        <v>8.5238499999999995E-2</v>
      </c>
      <c r="H1141">
        <v>0.90107300000000001</v>
      </c>
      <c r="I1141">
        <v>0</v>
      </c>
    </row>
    <row r="1142" spans="1:9" x14ac:dyDescent="0.25">
      <c r="A1142" t="s">
        <v>137</v>
      </c>
      <c r="B1142">
        <v>4427.4799999999996</v>
      </c>
      <c r="C1142">
        <v>4418.1099999999997</v>
      </c>
      <c r="D1142">
        <v>4359.76</v>
      </c>
      <c r="E1142">
        <v>4331.3100000000004</v>
      </c>
      <c r="F1142">
        <v>439.93799999999999</v>
      </c>
      <c r="G1142">
        <v>0.115032</v>
      </c>
      <c r="H1142">
        <v>0.868479</v>
      </c>
      <c r="I1142">
        <v>0</v>
      </c>
    </row>
    <row r="1143" spans="1:9" x14ac:dyDescent="0.25">
      <c r="A1143" t="s">
        <v>137</v>
      </c>
      <c r="B1143">
        <v>4436.0200000000004</v>
      </c>
      <c r="C1143">
        <v>4426.3999999999996</v>
      </c>
      <c r="D1143">
        <v>4362.33</v>
      </c>
      <c r="E1143">
        <v>4330.55</v>
      </c>
      <c r="F1143">
        <v>439.83199999999999</v>
      </c>
      <c r="G1143">
        <v>9.5375399999999999E-2</v>
      </c>
      <c r="H1143">
        <v>0.89452299999999996</v>
      </c>
      <c r="I1143">
        <v>0</v>
      </c>
    </row>
    <row r="1144" spans="1:9" x14ac:dyDescent="0.25">
      <c r="A1144" t="s">
        <v>137</v>
      </c>
      <c r="B1144">
        <v>4436.9799999999996</v>
      </c>
      <c r="C1144">
        <v>4426.75</v>
      </c>
      <c r="D1144">
        <v>4362.83</v>
      </c>
      <c r="E1144">
        <v>4331.96</v>
      </c>
      <c r="F1144">
        <v>439.95499999999998</v>
      </c>
      <c r="G1144">
        <v>8.4950899999999996E-2</v>
      </c>
      <c r="H1144">
        <v>0.90106299999999995</v>
      </c>
      <c r="I1144">
        <v>0</v>
      </c>
    </row>
    <row r="1145" spans="1:9" x14ac:dyDescent="0.25">
      <c r="A1145" t="s">
        <v>137</v>
      </c>
      <c r="B1145">
        <v>4427.43</v>
      </c>
      <c r="C1145">
        <v>4416.62</v>
      </c>
      <c r="D1145">
        <v>4359.1400000000003</v>
      </c>
      <c r="E1145">
        <v>4331.17</v>
      </c>
      <c r="F1145">
        <v>439.959</v>
      </c>
      <c r="G1145">
        <v>0.117094</v>
      </c>
      <c r="H1145">
        <v>0.89637699999999998</v>
      </c>
      <c r="I1145">
        <v>0</v>
      </c>
    </row>
    <row r="1146" spans="1:9" x14ac:dyDescent="0.25">
      <c r="A1146" t="s">
        <v>137</v>
      </c>
      <c r="B1146">
        <v>4429.37</v>
      </c>
      <c r="C1146">
        <v>4419.03</v>
      </c>
      <c r="D1146">
        <v>4360.63</v>
      </c>
      <c r="E1146">
        <v>4331.51</v>
      </c>
      <c r="F1146">
        <v>440.09500000000003</v>
      </c>
      <c r="G1146">
        <v>8.7736800000000004E-2</v>
      </c>
      <c r="H1146">
        <v>0.90107000000000004</v>
      </c>
      <c r="I1146">
        <v>0</v>
      </c>
    </row>
    <row r="1147" spans="1:9" x14ac:dyDescent="0.25">
      <c r="A1147" t="s">
        <v>137</v>
      </c>
      <c r="B1147">
        <v>4439.04</v>
      </c>
      <c r="C1147">
        <v>4429.67</v>
      </c>
      <c r="D1147">
        <v>4365.54</v>
      </c>
      <c r="E1147">
        <v>4333.45</v>
      </c>
      <c r="F1147">
        <v>439.89</v>
      </c>
      <c r="G1147">
        <v>0.12295499999999999</v>
      </c>
      <c r="H1147">
        <v>0.89469600000000005</v>
      </c>
      <c r="I1147">
        <v>0</v>
      </c>
    </row>
    <row r="1148" spans="1:9" x14ac:dyDescent="0.25">
      <c r="A1148" t="s">
        <v>137</v>
      </c>
      <c r="B1148">
        <v>4437.42</v>
      </c>
      <c r="C1148">
        <v>4427.47</v>
      </c>
      <c r="D1148">
        <v>4364.58</v>
      </c>
      <c r="E1148">
        <v>4332.72</v>
      </c>
      <c r="F1148">
        <v>439.83499999999998</v>
      </c>
      <c r="G1148">
        <v>8.3468899999999999E-2</v>
      </c>
      <c r="H1148">
        <v>0.90107800000000005</v>
      </c>
      <c r="I1148">
        <v>0</v>
      </c>
    </row>
    <row r="1149" spans="1:9" x14ac:dyDescent="0.25">
      <c r="A1149" t="s">
        <v>137</v>
      </c>
      <c r="B1149">
        <v>4429.99</v>
      </c>
      <c r="C1149">
        <v>4420.45</v>
      </c>
      <c r="D1149">
        <v>4359.4399999999996</v>
      </c>
      <c r="E1149">
        <v>4330.53</v>
      </c>
      <c r="F1149">
        <v>439.714</v>
      </c>
      <c r="G1149">
        <v>0.114939</v>
      </c>
      <c r="H1149">
        <v>0.86895599999999995</v>
      </c>
      <c r="I1149">
        <v>0</v>
      </c>
    </row>
    <row r="1150" spans="1:9" x14ac:dyDescent="0.25">
      <c r="A1150" t="s">
        <v>137</v>
      </c>
      <c r="B1150">
        <v>4426.1000000000004</v>
      </c>
      <c r="C1150">
        <v>4416.37</v>
      </c>
      <c r="D1150">
        <v>4358.34</v>
      </c>
      <c r="E1150">
        <v>4330.46</v>
      </c>
      <c r="F1150">
        <v>440.00900000000001</v>
      </c>
      <c r="G1150">
        <v>5.6595100000000002E-2</v>
      </c>
      <c r="H1150">
        <v>0.92536300000000005</v>
      </c>
      <c r="I1150">
        <v>0</v>
      </c>
    </row>
    <row r="1151" spans="1:9" x14ac:dyDescent="0.25">
      <c r="A1151" t="s">
        <v>137</v>
      </c>
      <c r="B1151">
        <v>4421.08</v>
      </c>
      <c r="C1151">
        <v>4411.38</v>
      </c>
      <c r="D1151">
        <v>4358.91</v>
      </c>
      <c r="E1151">
        <v>4331.79</v>
      </c>
      <c r="F1151">
        <v>440.041</v>
      </c>
      <c r="G1151">
        <v>0.11493200000000001</v>
      </c>
      <c r="H1151">
        <v>0.90071999999999997</v>
      </c>
      <c r="I1151">
        <v>0</v>
      </c>
    </row>
    <row r="1152" spans="1:9" x14ac:dyDescent="0.25">
      <c r="A1152" t="s">
        <v>137</v>
      </c>
      <c r="B1152">
        <v>4425.3999999999996</v>
      </c>
      <c r="C1152">
        <v>4415.9399999999996</v>
      </c>
      <c r="D1152">
        <v>4359.1899999999996</v>
      </c>
      <c r="E1152">
        <v>4331.51</v>
      </c>
      <c r="F1152">
        <v>439.57900000000001</v>
      </c>
      <c r="G1152">
        <v>0.114938</v>
      </c>
      <c r="H1152">
        <v>0.89799799999999996</v>
      </c>
      <c r="I1152">
        <v>0</v>
      </c>
    </row>
    <row r="1153" spans="1:9" x14ac:dyDescent="0.25">
      <c r="A1153" t="s">
        <v>137</v>
      </c>
      <c r="B1153">
        <v>4423.78</v>
      </c>
      <c r="C1153">
        <v>4413.6099999999997</v>
      </c>
      <c r="D1153">
        <v>4358.93</v>
      </c>
      <c r="E1153">
        <v>4331.45</v>
      </c>
      <c r="F1153">
        <v>439.89499999999998</v>
      </c>
      <c r="G1153">
        <v>0.11525299999999999</v>
      </c>
      <c r="H1153">
        <v>0.89005000000000001</v>
      </c>
      <c r="I1153">
        <v>0</v>
      </c>
    </row>
    <row r="1154" spans="1:9" x14ac:dyDescent="0.25">
      <c r="A1154" t="s">
        <v>137</v>
      </c>
      <c r="B1154">
        <v>4429.51</v>
      </c>
      <c r="C1154">
        <v>4419.54</v>
      </c>
      <c r="D1154">
        <v>4360.1099999999997</v>
      </c>
      <c r="E1154">
        <v>4331.24</v>
      </c>
      <c r="F1154">
        <v>440.01900000000001</v>
      </c>
      <c r="G1154">
        <v>0.11497499999999999</v>
      </c>
      <c r="H1154">
        <v>0.89178900000000005</v>
      </c>
      <c r="I1154">
        <v>0</v>
      </c>
    </row>
    <row r="1155" spans="1:9" x14ac:dyDescent="0.25">
      <c r="A1155" t="s">
        <v>137</v>
      </c>
      <c r="B1155">
        <v>4423.9799999999996</v>
      </c>
      <c r="C1155">
        <v>4414.09</v>
      </c>
      <c r="D1155">
        <v>4359.01</v>
      </c>
      <c r="E1155">
        <v>4331.68</v>
      </c>
      <c r="F1155">
        <v>439.63499999999999</v>
      </c>
      <c r="G1155">
        <v>8.3667699999999998E-2</v>
      </c>
      <c r="H1155">
        <v>0.90107800000000005</v>
      </c>
      <c r="I1155">
        <v>0</v>
      </c>
    </row>
    <row r="1156" spans="1:9" x14ac:dyDescent="0.25">
      <c r="A1156" t="s">
        <v>137</v>
      </c>
      <c r="B1156">
        <v>4423.4799999999996</v>
      </c>
      <c r="C1156">
        <v>4413.3999999999996</v>
      </c>
      <c r="D1156">
        <v>4358.07</v>
      </c>
      <c r="E1156">
        <v>4330.8100000000004</v>
      </c>
      <c r="F1156">
        <v>439.91500000000002</v>
      </c>
      <c r="G1156">
        <v>5.3920700000000002E-2</v>
      </c>
      <c r="H1156">
        <v>0.90107800000000005</v>
      </c>
      <c r="I1156">
        <v>0</v>
      </c>
    </row>
    <row r="1157" spans="1:9" x14ac:dyDescent="0.25">
      <c r="A1157" t="s">
        <v>137</v>
      </c>
      <c r="B1157">
        <v>4425.9399999999996</v>
      </c>
      <c r="C1157">
        <v>4416.0600000000004</v>
      </c>
      <c r="D1157">
        <v>4359.6000000000004</v>
      </c>
      <c r="E1157">
        <v>4331.54</v>
      </c>
      <c r="F1157">
        <v>440.22199999999998</v>
      </c>
      <c r="G1157">
        <v>0.114953</v>
      </c>
      <c r="H1157">
        <v>0.89777499999999999</v>
      </c>
      <c r="I1157">
        <v>0</v>
      </c>
    </row>
    <row r="1158" spans="1:9" x14ac:dyDescent="0.25">
      <c r="A1158" t="s">
        <v>137</v>
      </c>
      <c r="B1158">
        <v>4430.8599999999997</v>
      </c>
      <c r="C1158">
        <v>4420.91</v>
      </c>
      <c r="D1158">
        <v>4360.46</v>
      </c>
      <c r="E1158">
        <v>4331.76</v>
      </c>
      <c r="F1158">
        <v>439.93799999999999</v>
      </c>
      <c r="G1158">
        <v>8.5811999999999999E-2</v>
      </c>
      <c r="H1158">
        <v>0.90107800000000005</v>
      </c>
      <c r="I1158">
        <v>0</v>
      </c>
    </row>
    <row r="1159" spans="1:9" x14ac:dyDescent="0.25">
      <c r="A1159" t="s">
        <v>137</v>
      </c>
      <c r="B1159">
        <v>4428.66</v>
      </c>
      <c r="C1159">
        <v>4418.71</v>
      </c>
      <c r="D1159">
        <v>4360.05</v>
      </c>
      <c r="E1159">
        <v>4331.76</v>
      </c>
      <c r="F1159">
        <v>439.858</v>
      </c>
      <c r="G1159">
        <v>0.11396199999999999</v>
      </c>
      <c r="H1159">
        <v>0.90036899999999997</v>
      </c>
      <c r="I1159">
        <v>0</v>
      </c>
    </row>
    <row r="1160" spans="1:9" x14ac:dyDescent="0.25">
      <c r="A1160" t="s">
        <v>137</v>
      </c>
      <c r="B1160">
        <v>4428.78</v>
      </c>
      <c r="C1160">
        <v>4419.21</v>
      </c>
      <c r="D1160">
        <v>4358.59</v>
      </c>
      <c r="E1160">
        <v>4329.95</v>
      </c>
      <c r="F1160">
        <v>439.79</v>
      </c>
      <c r="G1160">
        <v>8.3257499999999998E-2</v>
      </c>
      <c r="H1160">
        <v>0.90088800000000002</v>
      </c>
      <c r="I1160">
        <v>0</v>
      </c>
    </row>
    <row r="1161" spans="1:9" x14ac:dyDescent="0.25">
      <c r="A1161" t="s">
        <v>137</v>
      </c>
      <c r="B1161">
        <v>4428.26</v>
      </c>
      <c r="C1161">
        <v>4418.57</v>
      </c>
      <c r="D1161">
        <v>4360.0200000000004</v>
      </c>
      <c r="E1161">
        <v>4331.78</v>
      </c>
      <c r="F1161">
        <v>439.58</v>
      </c>
      <c r="G1161">
        <v>8.4024199999999993E-2</v>
      </c>
      <c r="H1161">
        <v>0.86895500000000003</v>
      </c>
      <c r="I1161">
        <v>0</v>
      </c>
    </row>
    <row r="1162" spans="1:9" x14ac:dyDescent="0.25">
      <c r="A1162" t="s">
        <v>137</v>
      </c>
      <c r="B1162">
        <v>4424.93</v>
      </c>
      <c r="C1162">
        <v>4415.1499999999996</v>
      </c>
      <c r="D1162">
        <v>4358.59</v>
      </c>
      <c r="E1162">
        <v>4330.2299999999996</v>
      </c>
      <c r="F1162">
        <v>439.81599999999997</v>
      </c>
      <c r="G1162">
        <v>8.3290199999999995E-2</v>
      </c>
      <c r="H1162">
        <v>0.90107599999999999</v>
      </c>
      <c r="I1162">
        <v>0</v>
      </c>
    </row>
    <row r="1163" spans="1:9" x14ac:dyDescent="0.25">
      <c r="A1163" t="s">
        <v>137</v>
      </c>
      <c r="B1163">
        <v>4425.4799999999996</v>
      </c>
      <c r="C1163">
        <v>4415.8</v>
      </c>
      <c r="D1163">
        <v>4359.22</v>
      </c>
      <c r="E1163">
        <v>4331.37</v>
      </c>
      <c r="F1163">
        <v>439.90300000000002</v>
      </c>
      <c r="G1163">
        <v>8.3396600000000001E-2</v>
      </c>
      <c r="H1163">
        <v>0.90106399999999998</v>
      </c>
      <c r="I1163">
        <v>0</v>
      </c>
    </row>
    <row r="1164" spans="1:9" x14ac:dyDescent="0.25">
      <c r="A1164" t="s">
        <v>137</v>
      </c>
      <c r="B1164">
        <v>4435.7299999999996</v>
      </c>
      <c r="C1164">
        <v>4425.3</v>
      </c>
      <c r="D1164">
        <v>4362.09</v>
      </c>
      <c r="E1164">
        <v>4332.7299999999996</v>
      </c>
      <c r="F1164">
        <v>439.786</v>
      </c>
      <c r="G1164">
        <v>0.114927</v>
      </c>
      <c r="H1164">
        <v>0.90038799999999997</v>
      </c>
      <c r="I1164">
        <v>0</v>
      </c>
    </row>
    <row r="1165" spans="1:9" x14ac:dyDescent="0.25">
      <c r="A1165" t="s">
        <v>137</v>
      </c>
      <c r="B1165">
        <v>4436.3100000000004</v>
      </c>
      <c r="C1165">
        <v>4425.91</v>
      </c>
      <c r="D1165">
        <v>4360.49</v>
      </c>
      <c r="E1165">
        <v>4331.21</v>
      </c>
      <c r="F1165">
        <v>439.85700000000003</v>
      </c>
      <c r="G1165">
        <v>0.114967</v>
      </c>
      <c r="H1165">
        <v>0.89991699999999997</v>
      </c>
      <c r="I1165">
        <v>0</v>
      </c>
    </row>
    <row r="1166" spans="1:9" x14ac:dyDescent="0.25">
      <c r="A1166" t="s">
        <v>137</v>
      </c>
      <c r="B1166">
        <v>4430.46</v>
      </c>
      <c r="C1166">
        <v>4420.51</v>
      </c>
      <c r="D1166">
        <v>4359.78</v>
      </c>
      <c r="E1166">
        <v>4330.79</v>
      </c>
      <c r="F1166">
        <v>439.67599999999999</v>
      </c>
      <c r="G1166">
        <v>9.26236E-2</v>
      </c>
      <c r="H1166">
        <v>0.90106200000000003</v>
      </c>
      <c r="I1166">
        <v>0</v>
      </c>
    </row>
    <row r="1167" spans="1:9" x14ac:dyDescent="0.25">
      <c r="A1167" t="s">
        <v>137</v>
      </c>
      <c r="B1167">
        <v>4430.32</v>
      </c>
      <c r="C1167">
        <v>4420.5</v>
      </c>
      <c r="D1167">
        <v>4359.97</v>
      </c>
      <c r="E1167">
        <v>4331.29</v>
      </c>
      <c r="F1167">
        <v>439.95299999999997</v>
      </c>
      <c r="G1167">
        <v>9.9521799999999994E-2</v>
      </c>
      <c r="H1167">
        <v>0.90098800000000001</v>
      </c>
      <c r="I1167">
        <v>0</v>
      </c>
    </row>
    <row r="1168" spans="1:9" x14ac:dyDescent="0.25">
      <c r="A1168" t="s">
        <v>137</v>
      </c>
      <c r="B1168">
        <v>4430.1499999999996</v>
      </c>
      <c r="C1168">
        <v>4420.54</v>
      </c>
      <c r="D1168">
        <v>4359.7700000000004</v>
      </c>
      <c r="E1168">
        <v>4330.79</v>
      </c>
      <c r="F1168">
        <v>439.88600000000002</v>
      </c>
      <c r="G1168">
        <v>0.114923</v>
      </c>
      <c r="H1168">
        <v>0.899841</v>
      </c>
      <c r="I1168">
        <v>0</v>
      </c>
    </row>
    <row r="1169" spans="1:25" x14ac:dyDescent="0.25">
      <c r="A1169" t="s">
        <v>137</v>
      </c>
      <c r="B1169">
        <v>4433.74</v>
      </c>
      <c r="C1169">
        <v>4424.2299999999996</v>
      </c>
      <c r="D1169">
        <v>4361.96</v>
      </c>
      <c r="E1169">
        <v>4332.45</v>
      </c>
      <c r="F1169">
        <v>439.88799999999998</v>
      </c>
      <c r="G1169">
        <v>0.114997</v>
      </c>
      <c r="H1169">
        <v>0.90102599999999999</v>
      </c>
      <c r="I1169">
        <v>0</v>
      </c>
    </row>
    <row r="1170" spans="1:25" x14ac:dyDescent="0.25">
      <c r="A1170" t="s">
        <v>137</v>
      </c>
      <c r="B1170">
        <v>4436.1000000000004</v>
      </c>
      <c r="C1170">
        <v>4426.75</v>
      </c>
      <c r="D1170">
        <v>4361.8500000000004</v>
      </c>
      <c r="E1170">
        <v>4332.04</v>
      </c>
      <c r="F1170">
        <v>440.07</v>
      </c>
      <c r="G1170">
        <v>0.114943</v>
      </c>
      <c r="H1170">
        <v>0.89595100000000005</v>
      </c>
      <c r="I1170">
        <v>0</v>
      </c>
    </row>
    <row r="1171" spans="1:25" x14ac:dyDescent="0.25">
      <c r="A1171" t="s">
        <v>137</v>
      </c>
      <c r="B1171">
        <v>4429.51</v>
      </c>
      <c r="C1171">
        <v>4419.92</v>
      </c>
      <c r="D1171">
        <v>4359.6499999999996</v>
      </c>
      <c r="E1171">
        <v>4330.6899999999996</v>
      </c>
      <c r="F1171">
        <v>439.75900000000001</v>
      </c>
      <c r="G1171">
        <v>8.3256300000000005E-2</v>
      </c>
      <c r="H1171">
        <v>0.93103999999999998</v>
      </c>
      <c r="I1171">
        <v>0</v>
      </c>
    </row>
    <row r="1172" spans="1:25" x14ac:dyDescent="0.25">
      <c r="A1172" t="s">
        <v>137</v>
      </c>
      <c r="B1172">
        <v>4431.78</v>
      </c>
      <c r="C1172">
        <v>4422.6099999999997</v>
      </c>
      <c r="D1172">
        <v>4360.6000000000004</v>
      </c>
      <c r="E1172">
        <v>4331.6499999999996</v>
      </c>
      <c r="F1172">
        <v>439.78100000000001</v>
      </c>
      <c r="G1172">
        <v>0.115844</v>
      </c>
      <c r="H1172">
        <v>0.90094700000000005</v>
      </c>
      <c r="I1172">
        <v>0</v>
      </c>
    </row>
    <row r="1173" spans="1:25" x14ac:dyDescent="0.25">
      <c r="A1173" t="s">
        <v>137</v>
      </c>
      <c r="B1173">
        <v>4436.6000000000004</v>
      </c>
      <c r="C1173">
        <v>4426.83</v>
      </c>
      <c r="D1173">
        <v>4361.2299999999996</v>
      </c>
      <c r="E1173">
        <v>4331.34</v>
      </c>
      <c r="F1173">
        <v>440.19200000000001</v>
      </c>
      <c r="G1173">
        <v>0.11504499999999999</v>
      </c>
      <c r="H1173">
        <v>0.86895500000000003</v>
      </c>
      <c r="I1173">
        <v>0</v>
      </c>
    </row>
    <row r="1174" spans="1:25" x14ac:dyDescent="0.25">
      <c r="A1174" t="s">
        <v>137</v>
      </c>
      <c r="B1174">
        <v>4433.62</v>
      </c>
      <c r="C1174">
        <v>4424.17</v>
      </c>
      <c r="D1174">
        <v>4360.29</v>
      </c>
      <c r="E1174">
        <v>4330.5600000000004</v>
      </c>
      <c r="F1174">
        <v>439.63400000000001</v>
      </c>
      <c r="G1174">
        <v>9.0381699999999995E-2</v>
      </c>
      <c r="H1174">
        <v>0.900814</v>
      </c>
      <c r="I1174">
        <v>0</v>
      </c>
    </row>
    <row r="1175" spans="1:25" x14ac:dyDescent="0.25">
      <c r="A1175" t="s">
        <v>137</v>
      </c>
      <c r="B1175">
        <v>4428.95</v>
      </c>
      <c r="C1175">
        <v>4418.97</v>
      </c>
      <c r="D1175">
        <v>4359.33</v>
      </c>
      <c r="E1175">
        <v>4330.8500000000004</v>
      </c>
      <c r="F1175">
        <v>440.03199999999998</v>
      </c>
      <c r="G1175">
        <v>0.11498</v>
      </c>
      <c r="H1175">
        <v>0.95576099999999997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4432.83</v>
      </c>
      <c r="C1176">
        <v>4423.47</v>
      </c>
      <c r="D1176">
        <v>4359.82</v>
      </c>
      <c r="E1176">
        <v>4330.62</v>
      </c>
      <c r="F1176">
        <v>440.01900000000001</v>
      </c>
      <c r="G1176">
        <v>0.114991</v>
      </c>
      <c r="H1176">
        <v>0.90074399999999999</v>
      </c>
      <c r="I1176">
        <v>0</v>
      </c>
      <c r="R1176">
        <f>AVERAGE(B1127:B1176)</f>
        <v>4431.3649999999998</v>
      </c>
      <c r="S1176">
        <f>AVERAGE(C1127:C1176)</f>
        <v>4421.5499999999993</v>
      </c>
      <c r="U1176">
        <f>_xlfn.VAR.P(B1127:B1176)</f>
        <v>20.769045000000691</v>
      </c>
      <c r="V1176">
        <f>_xlfn.VAR.P(C1127:C1176)</f>
        <v>21.078156000000263</v>
      </c>
      <c r="X1176">
        <f>1.96*SQRT(U1176)/50</f>
        <v>0.17864642540168851</v>
      </c>
      <c r="Y1176">
        <f>1.96*SQRT(V1176)/50</f>
        <v>0.1799709355308251</v>
      </c>
    </row>
    <row r="1177" spans="1:25" x14ac:dyDescent="0.25">
      <c r="A1177" t="s">
        <v>137</v>
      </c>
      <c r="B1177">
        <v>221659.18309999999</v>
      </c>
      <c r="C1177" t="s">
        <v>24</v>
      </c>
    </row>
    <row r="1178" spans="1:25" x14ac:dyDescent="0.25">
      <c r="A1178" t="s">
        <v>138</v>
      </c>
      <c r="B1178">
        <v>2098.11</v>
      </c>
      <c r="C1178">
        <v>2089.0100000000002</v>
      </c>
      <c r="D1178">
        <v>2042.72</v>
      </c>
      <c r="E1178">
        <v>2006.61</v>
      </c>
      <c r="F1178">
        <v>440.06</v>
      </c>
      <c r="G1178">
        <v>6.5923099999999998E-2</v>
      </c>
      <c r="H1178">
        <v>0.93160900000000002</v>
      </c>
      <c r="I1178">
        <v>0</v>
      </c>
    </row>
    <row r="1179" spans="1:25" x14ac:dyDescent="0.25">
      <c r="A1179" t="s">
        <v>138</v>
      </c>
      <c r="B1179">
        <v>2096.06</v>
      </c>
      <c r="C1179">
        <v>2079.3200000000002</v>
      </c>
      <c r="D1179">
        <v>2040.2</v>
      </c>
      <c r="E1179">
        <v>2006.69</v>
      </c>
      <c r="F1179">
        <v>440.048</v>
      </c>
      <c r="G1179">
        <v>5.4325499999999999E-2</v>
      </c>
      <c r="H1179">
        <v>0.94635999999999998</v>
      </c>
      <c r="I1179">
        <v>0</v>
      </c>
    </row>
    <row r="1180" spans="1:25" x14ac:dyDescent="0.25">
      <c r="A1180" t="s">
        <v>138</v>
      </c>
      <c r="B1180">
        <v>2097.35</v>
      </c>
      <c r="C1180">
        <v>2083.4699999999998</v>
      </c>
      <c r="D1180">
        <v>2041.19</v>
      </c>
      <c r="E1180">
        <v>2006.81</v>
      </c>
      <c r="F1180">
        <v>440.00299999999999</v>
      </c>
      <c r="G1180">
        <v>5.4076100000000002E-2</v>
      </c>
      <c r="H1180">
        <v>0.95857599999999998</v>
      </c>
      <c r="I1180">
        <v>0</v>
      </c>
    </row>
    <row r="1181" spans="1:25" x14ac:dyDescent="0.25">
      <c r="A1181" t="s">
        <v>138</v>
      </c>
      <c r="B1181">
        <v>2101.62</v>
      </c>
      <c r="C1181">
        <v>2089.12</v>
      </c>
      <c r="D1181">
        <v>2042.67</v>
      </c>
      <c r="E1181">
        <v>2006.44</v>
      </c>
      <c r="F1181">
        <v>439.99700000000001</v>
      </c>
      <c r="G1181">
        <v>5.49211E-2</v>
      </c>
      <c r="H1181">
        <v>0.957534</v>
      </c>
      <c r="I1181">
        <v>0</v>
      </c>
    </row>
    <row r="1182" spans="1:25" x14ac:dyDescent="0.25">
      <c r="A1182" t="s">
        <v>138</v>
      </c>
      <c r="B1182">
        <v>2105.17</v>
      </c>
      <c r="C1182">
        <v>2091.06</v>
      </c>
      <c r="D1182">
        <v>2042.59</v>
      </c>
      <c r="E1182">
        <v>2006.51</v>
      </c>
      <c r="F1182">
        <v>440.029</v>
      </c>
      <c r="G1182">
        <v>5.4139199999999998E-2</v>
      </c>
      <c r="H1182">
        <v>0.94557100000000005</v>
      </c>
      <c r="I1182">
        <v>0</v>
      </c>
    </row>
    <row r="1183" spans="1:25" x14ac:dyDescent="0.25">
      <c r="A1183" t="s">
        <v>138</v>
      </c>
      <c r="B1183">
        <v>2101.9699999999998</v>
      </c>
      <c r="C1183">
        <v>2085.06</v>
      </c>
      <c r="D1183">
        <v>2041.86</v>
      </c>
      <c r="E1183">
        <v>2006.25</v>
      </c>
      <c r="F1183">
        <v>439.99</v>
      </c>
      <c r="G1183">
        <v>3.8470699999999997E-2</v>
      </c>
      <c r="H1183">
        <v>0.95274800000000004</v>
      </c>
      <c r="I1183">
        <v>0</v>
      </c>
    </row>
    <row r="1184" spans="1:25" x14ac:dyDescent="0.25">
      <c r="A1184" t="s">
        <v>138</v>
      </c>
      <c r="B1184">
        <v>2109.66</v>
      </c>
      <c r="C1184">
        <v>2095.17</v>
      </c>
      <c r="D1184">
        <v>2043.98</v>
      </c>
      <c r="E1184">
        <v>2006.3</v>
      </c>
      <c r="F1184">
        <v>439.99099999999999</v>
      </c>
      <c r="G1184">
        <v>5.5613299999999997E-2</v>
      </c>
      <c r="H1184">
        <v>0.95581199999999999</v>
      </c>
      <c r="I1184">
        <v>0</v>
      </c>
    </row>
    <row r="1185" spans="1:9" x14ac:dyDescent="0.25">
      <c r="A1185" t="s">
        <v>138</v>
      </c>
      <c r="B1185">
        <v>2106.5100000000002</v>
      </c>
      <c r="C1185">
        <v>2091.8200000000002</v>
      </c>
      <c r="D1185">
        <v>2042.67</v>
      </c>
      <c r="E1185">
        <v>2006.38</v>
      </c>
      <c r="F1185">
        <v>439.98500000000001</v>
      </c>
      <c r="G1185">
        <v>5.3937499999999999E-2</v>
      </c>
      <c r="H1185">
        <v>0.94386199999999998</v>
      </c>
      <c r="I1185">
        <v>0</v>
      </c>
    </row>
    <row r="1186" spans="1:9" x14ac:dyDescent="0.25">
      <c r="A1186" t="s">
        <v>138</v>
      </c>
      <c r="B1186">
        <v>2103.9499999999998</v>
      </c>
      <c r="C1186">
        <v>2090.14</v>
      </c>
      <c r="D1186">
        <v>2042.82</v>
      </c>
      <c r="E1186">
        <v>2006.46</v>
      </c>
      <c r="F1186">
        <v>440.01799999999997</v>
      </c>
      <c r="G1186">
        <v>5.3940200000000001E-2</v>
      </c>
      <c r="H1186">
        <v>0.95054400000000006</v>
      </c>
      <c r="I1186">
        <v>0</v>
      </c>
    </row>
    <row r="1187" spans="1:9" x14ac:dyDescent="0.25">
      <c r="A1187" t="s">
        <v>138</v>
      </c>
      <c r="B1187">
        <v>2110.9</v>
      </c>
      <c r="C1187">
        <v>2096.67</v>
      </c>
      <c r="D1187">
        <v>2044.62</v>
      </c>
      <c r="E1187">
        <v>2006.55</v>
      </c>
      <c r="F1187">
        <v>440.02100000000002</v>
      </c>
      <c r="G1187">
        <v>6.5238500000000005E-2</v>
      </c>
      <c r="H1187">
        <v>0.931836</v>
      </c>
      <c r="I1187">
        <v>0</v>
      </c>
    </row>
    <row r="1188" spans="1:9" x14ac:dyDescent="0.25">
      <c r="A1188" t="s">
        <v>138</v>
      </c>
      <c r="B1188">
        <v>2105.98</v>
      </c>
      <c r="C1188">
        <v>2092.3000000000002</v>
      </c>
      <c r="D1188">
        <v>2042.9</v>
      </c>
      <c r="E1188">
        <v>2006.49</v>
      </c>
      <c r="F1188">
        <v>439.98899999999998</v>
      </c>
      <c r="G1188">
        <v>5.44527E-2</v>
      </c>
      <c r="H1188">
        <v>0.93183000000000005</v>
      </c>
      <c r="I1188">
        <v>0</v>
      </c>
    </row>
    <row r="1189" spans="1:9" x14ac:dyDescent="0.25">
      <c r="A1189" t="s">
        <v>138</v>
      </c>
      <c r="B1189">
        <v>2108.35</v>
      </c>
      <c r="C1189">
        <v>2093.56</v>
      </c>
      <c r="D1189">
        <v>2043.99</v>
      </c>
      <c r="E1189">
        <v>2006.54</v>
      </c>
      <c r="F1189">
        <v>440.04</v>
      </c>
      <c r="G1189">
        <v>5.3934799999999998E-2</v>
      </c>
      <c r="H1189">
        <v>0.95891599999999999</v>
      </c>
      <c r="I1189">
        <v>0</v>
      </c>
    </row>
    <row r="1190" spans="1:9" x14ac:dyDescent="0.25">
      <c r="A1190" t="s">
        <v>138</v>
      </c>
      <c r="B1190">
        <v>2103.2800000000002</v>
      </c>
      <c r="C1190">
        <v>2088.85</v>
      </c>
      <c r="D1190">
        <v>2042.26</v>
      </c>
      <c r="E1190">
        <v>2006.36</v>
      </c>
      <c r="F1190">
        <v>440</v>
      </c>
      <c r="G1190">
        <v>7.13564E-2</v>
      </c>
      <c r="H1190">
        <v>0.93179199999999995</v>
      </c>
      <c r="I1190">
        <v>0</v>
      </c>
    </row>
    <row r="1191" spans="1:9" x14ac:dyDescent="0.25">
      <c r="A1191" t="s">
        <v>138</v>
      </c>
      <c r="B1191">
        <v>2106.13</v>
      </c>
      <c r="C1191">
        <v>2091.9699999999998</v>
      </c>
      <c r="D1191">
        <v>2041.55</v>
      </c>
      <c r="E1191">
        <v>2006.32</v>
      </c>
      <c r="F1191">
        <v>439.98099999999999</v>
      </c>
      <c r="G1191">
        <v>4.0508700000000002E-2</v>
      </c>
      <c r="H1191">
        <v>0.95922499999999999</v>
      </c>
      <c r="I1191">
        <v>0</v>
      </c>
    </row>
    <row r="1192" spans="1:9" x14ac:dyDescent="0.25">
      <c r="A1192" t="s">
        <v>138</v>
      </c>
      <c r="B1192">
        <v>2100.62</v>
      </c>
      <c r="C1192">
        <v>2085.8200000000002</v>
      </c>
      <c r="D1192">
        <v>2041.31</v>
      </c>
      <c r="E1192">
        <v>2006.36</v>
      </c>
      <c r="F1192">
        <v>440.01600000000002</v>
      </c>
      <c r="G1192">
        <v>5.65646E-2</v>
      </c>
      <c r="H1192">
        <v>0.95880699999999996</v>
      </c>
      <c r="I1192">
        <v>0</v>
      </c>
    </row>
    <row r="1193" spans="1:9" x14ac:dyDescent="0.25">
      <c r="A1193" t="s">
        <v>138</v>
      </c>
      <c r="B1193">
        <v>2101.65</v>
      </c>
      <c r="C1193">
        <v>2087.4299999999998</v>
      </c>
      <c r="D1193">
        <v>2042.1</v>
      </c>
      <c r="E1193">
        <v>2006.26</v>
      </c>
      <c r="F1193">
        <v>439.96</v>
      </c>
      <c r="G1193">
        <v>6.8045300000000003E-2</v>
      </c>
      <c r="H1193">
        <v>0.95323599999999997</v>
      </c>
      <c r="I1193">
        <v>0</v>
      </c>
    </row>
    <row r="1194" spans="1:9" x14ac:dyDescent="0.25">
      <c r="A1194" t="s">
        <v>138</v>
      </c>
      <c r="B1194">
        <v>2101.15</v>
      </c>
      <c r="C1194">
        <v>2086.64</v>
      </c>
      <c r="D1194">
        <v>2041.4</v>
      </c>
      <c r="E1194">
        <v>2006.32</v>
      </c>
      <c r="F1194">
        <v>439.96499999999997</v>
      </c>
      <c r="G1194">
        <v>5.39199E-2</v>
      </c>
      <c r="H1194">
        <v>0.95369800000000005</v>
      </c>
      <c r="I1194">
        <v>0</v>
      </c>
    </row>
    <row r="1195" spans="1:9" x14ac:dyDescent="0.25">
      <c r="A1195" t="s">
        <v>138</v>
      </c>
      <c r="B1195">
        <v>2107.54</v>
      </c>
      <c r="C1195">
        <v>2092.81</v>
      </c>
      <c r="D1195">
        <v>2043.41</v>
      </c>
      <c r="E1195">
        <v>2006.41</v>
      </c>
      <c r="F1195">
        <v>440.01499999999999</v>
      </c>
      <c r="G1195">
        <v>5.4680899999999998E-2</v>
      </c>
      <c r="H1195">
        <v>0.95404299999999997</v>
      </c>
      <c r="I1195">
        <v>0</v>
      </c>
    </row>
    <row r="1196" spans="1:9" x14ac:dyDescent="0.25">
      <c r="A1196" t="s">
        <v>138</v>
      </c>
      <c r="B1196">
        <v>2097.5700000000002</v>
      </c>
      <c r="C1196">
        <v>2083.4299999999998</v>
      </c>
      <c r="D1196">
        <v>2041.39</v>
      </c>
      <c r="E1196">
        <v>2006.57</v>
      </c>
      <c r="F1196">
        <v>440.02199999999999</v>
      </c>
      <c r="G1196">
        <v>5.4021600000000003E-2</v>
      </c>
      <c r="H1196">
        <v>0.93176000000000003</v>
      </c>
      <c r="I1196">
        <v>0</v>
      </c>
    </row>
    <row r="1197" spans="1:9" x14ac:dyDescent="0.25">
      <c r="A1197" t="s">
        <v>138</v>
      </c>
      <c r="B1197">
        <v>2097.4299999999998</v>
      </c>
      <c r="C1197">
        <v>2082.89</v>
      </c>
      <c r="D1197">
        <v>2041.17</v>
      </c>
      <c r="E1197">
        <v>2006.24</v>
      </c>
      <c r="F1197">
        <v>439.959</v>
      </c>
      <c r="G1197">
        <v>5.5150900000000003E-2</v>
      </c>
      <c r="H1197">
        <v>0.951372</v>
      </c>
      <c r="I1197">
        <v>0</v>
      </c>
    </row>
    <row r="1198" spans="1:9" x14ac:dyDescent="0.25">
      <c r="A1198" t="s">
        <v>138</v>
      </c>
      <c r="B1198">
        <v>2102.83</v>
      </c>
      <c r="C1198">
        <v>2089.06</v>
      </c>
      <c r="D1198">
        <v>2042.72</v>
      </c>
      <c r="E1198">
        <v>2006.6</v>
      </c>
      <c r="F1198">
        <v>440.00299999999999</v>
      </c>
      <c r="G1198">
        <v>5.3909600000000002E-2</v>
      </c>
      <c r="H1198">
        <v>0.931836</v>
      </c>
      <c r="I1198">
        <v>0</v>
      </c>
    </row>
    <row r="1199" spans="1:9" x14ac:dyDescent="0.25">
      <c r="A1199" t="s">
        <v>138</v>
      </c>
      <c r="B1199">
        <v>2095.5300000000002</v>
      </c>
      <c r="C1199">
        <v>2079.83</v>
      </c>
      <c r="D1199">
        <v>2040.64</v>
      </c>
      <c r="E1199">
        <v>2006.38</v>
      </c>
      <c r="F1199">
        <v>439.99400000000003</v>
      </c>
      <c r="G1199">
        <v>5.9605199999999997E-2</v>
      </c>
      <c r="H1199">
        <v>0.93183400000000005</v>
      </c>
      <c r="I1199">
        <v>0</v>
      </c>
    </row>
    <row r="1200" spans="1:9" x14ac:dyDescent="0.25">
      <c r="A1200" t="s">
        <v>138</v>
      </c>
      <c r="B1200">
        <v>2103.27</v>
      </c>
      <c r="C1200">
        <v>2088.35</v>
      </c>
      <c r="D1200">
        <v>2042.23</v>
      </c>
      <c r="E1200">
        <v>2006.41</v>
      </c>
      <c r="F1200">
        <v>440.00400000000002</v>
      </c>
      <c r="G1200">
        <v>5.3920500000000003E-2</v>
      </c>
      <c r="H1200">
        <v>0.95919200000000004</v>
      </c>
      <c r="I1200">
        <v>0</v>
      </c>
    </row>
    <row r="1201" spans="1:9" x14ac:dyDescent="0.25">
      <c r="A1201" t="s">
        <v>138</v>
      </c>
      <c r="B1201">
        <v>2102.5700000000002</v>
      </c>
      <c r="C1201">
        <v>2088.89</v>
      </c>
      <c r="D1201">
        <v>2042.48</v>
      </c>
      <c r="E1201">
        <v>2006.25</v>
      </c>
      <c r="F1201">
        <v>439.99799999999999</v>
      </c>
      <c r="G1201">
        <v>5.3956999999999998E-2</v>
      </c>
      <c r="H1201">
        <v>0.95735400000000004</v>
      </c>
      <c r="I1201">
        <v>0</v>
      </c>
    </row>
    <row r="1202" spans="1:9" x14ac:dyDescent="0.25">
      <c r="A1202" t="s">
        <v>138</v>
      </c>
      <c r="B1202">
        <v>2097.5500000000002</v>
      </c>
      <c r="C1202">
        <v>2082.37</v>
      </c>
      <c r="D1202">
        <v>2040.84</v>
      </c>
      <c r="E1202">
        <v>2006.2</v>
      </c>
      <c r="F1202">
        <v>439.94099999999997</v>
      </c>
      <c r="G1202">
        <v>2.96574E-2</v>
      </c>
      <c r="H1202">
        <v>0.93183499999999997</v>
      </c>
      <c r="I1202">
        <v>0</v>
      </c>
    </row>
    <row r="1203" spans="1:9" x14ac:dyDescent="0.25">
      <c r="A1203" t="s">
        <v>138</v>
      </c>
      <c r="B1203">
        <v>2102.86</v>
      </c>
      <c r="C1203">
        <v>2089.08</v>
      </c>
      <c r="D1203">
        <v>2042.68</v>
      </c>
      <c r="E1203">
        <v>2006.31</v>
      </c>
      <c r="F1203">
        <v>440.00700000000001</v>
      </c>
      <c r="G1203">
        <v>5.81524E-2</v>
      </c>
      <c r="H1203">
        <v>0.95068399999999997</v>
      </c>
      <c r="I1203">
        <v>0</v>
      </c>
    </row>
    <row r="1204" spans="1:9" x14ac:dyDescent="0.25">
      <c r="A1204" t="s">
        <v>138</v>
      </c>
      <c r="B1204">
        <v>2111.75</v>
      </c>
      <c r="C1204">
        <v>2096.3200000000002</v>
      </c>
      <c r="D1204">
        <v>2043.7</v>
      </c>
      <c r="E1204">
        <v>2006.28</v>
      </c>
      <c r="F1204">
        <v>439.96100000000001</v>
      </c>
      <c r="G1204">
        <v>5.3989799999999998E-2</v>
      </c>
      <c r="H1204">
        <v>0.93182200000000004</v>
      </c>
      <c r="I1204">
        <v>0</v>
      </c>
    </row>
    <row r="1205" spans="1:9" x14ac:dyDescent="0.25">
      <c r="A1205" t="s">
        <v>138</v>
      </c>
      <c r="B1205">
        <v>2099.1</v>
      </c>
      <c r="C1205">
        <v>2083.54</v>
      </c>
      <c r="D1205">
        <v>2041.33</v>
      </c>
      <c r="E1205">
        <v>2006.35</v>
      </c>
      <c r="F1205">
        <v>439.98700000000002</v>
      </c>
      <c r="G1205">
        <v>5.4048499999999999E-2</v>
      </c>
      <c r="H1205">
        <v>0.95919100000000002</v>
      </c>
      <c r="I1205">
        <v>0</v>
      </c>
    </row>
    <row r="1206" spans="1:9" x14ac:dyDescent="0.25">
      <c r="A1206" t="s">
        <v>138</v>
      </c>
      <c r="B1206">
        <v>2098.88</v>
      </c>
      <c r="C1206">
        <v>2085.15</v>
      </c>
      <c r="D1206">
        <v>2041.94</v>
      </c>
      <c r="E1206">
        <v>2006.45</v>
      </c>
      <c r="F1206">
        <v>440.04</v>
      </c>
      <c r="G1206">
        <v>5.4450900000000003E-2</v>
      </c>
      <c r="H1206">
        <v>0.93173799999999996</v>
      </c>
      <c r="I1206">
        <v>0</v>
      </c>
    </row>
    <row r="1207" spans="1:9" x14ac:dyDescent="0.25">
      <c r="A1207" t="s">
        <v>138</v>
      </c>
      <c r="B1207">
        <v>2113.1</v>
      </c>
      <c r="C1207">
        <v>2099.25</v>
      </c>
      <c r="D1207">
        <v>2047.13</v>
      </c>
      <c r="E1207">
        <v>2006.5</v>
      </c>
      <c r="F1207">
        <v>440.041</v>
      </c>
      <c r="G1207">
        <v>5.8644300000000003E-2</v>
      </c>
      <c r="H1207">
        <v>0.93182200000000004</v>
      </c>
      <c r="I1207">
        <v>0</v>
      </c>
    </row>
    <row r="1208" spans="1:9" x14ac:dyDescent="0.25">
      <c r="A1208" t="s">
        <v>138</v>
      </c>
      <c r="B1208">
        <v>2096.36</v>
      </c>
      <c r="C1208">
        <v>2082.8200000000002</v>
      </c>
      <c r="D1208">
        <v>2040.79</v>
      </c>
      <c r="E1208">
        <v>2006.37</v>
      </c>
      <c r="F1208">
        <v>440.01299999999998</v>
      </c>
      <c r="G1208">
        <v>8.32561E-2</v>
      </c>
      <c r="H1208">
        <v>0.931836</v>
      </c>
      <c r="I1208">
        <v>0</v>
      </c>
    </row>
    <row r="1209" spans="1:9" x14ac:dyDescent="0.25">
      <c r="A1209" t="s">
        <v>138</v>
      </c>
      <c r="B1209">
        <v>2099.33</v>
      </c>
      <c r="C1209">
        <v>2085.62</v>
      </c>
      <c r="D1209">
        <v>2040.9</v>
      </c>
      <c r="E1209">
        <v>2006.42</v>
      </c>
      <c r="F1209">
        <v>440.00599999999997</v>
      </c>
      <c r="G1209">
        <v>5.8365100000000003E-2</v>
      </c>
      <c r="H1209">
        <v>0.95780299999999996</v>
      </c>
      <c r="I1209">
        <v>0</v>
      </c>
    </row>
    <row r="1210" spans="1:9" x14ac:dyDescent="0.25">
      <c r="A1210" t="s">
        <v>138</v>
      </c>
      <c r="B1210">
        <v>2097.59</v>
      </c>
      <c r="C1210">
        <v>2083.63</v>
      </c>
      <c r="D1210">
        <v>2040.87</v>
      </c>
      <c r="E1210">
        <v>2006.5</v>
      </c>
      <c r="F1210">
        <v>440.02600000000001</v>
      </c>
      <c r="G1210">
        <v>5.4283400000000002E-2</v>
      </c>
      <c r="H1210">
        <v>0.95901099999999995</v>
      </c>
      <c r="I1210">
        <v>0</v>
      </c>
    </row>
    <row r="1211" spans="1:9" x14ac:dyDescent="0.25">
      <c r="A1211" t="s">
        <v>138</v>
      </c>
      <c r="B1211">
        <v>2107.9</v>
      </c>
      <c r="C1211">
        <v>2093.62</v>
      </c>
      <c r="D1211">
        <v>2043.19</v>
      </c>
      <c r="E1211">
        <v>2006.38</v>
      </c>
      <c r="F1211">
        <v>439.98700000000002</v>
      </c>
      <c r="G1211">
        <v>5.6247600000000002E-2</v>
      </c>
      <c r="H1211">
        <v>0.95920700000000003</v>
      </c>
      <c r="I1211">
        <v>0</v>
      </c>
    </row>
    <row r="1212" spans="1:9" x14ac:dyDescent="0.25">
      <c r="A1212" t="s">
        <v>138</v>
      </c>
      <c r="B1212">
        <v>2098.2399999999998</v>
      </c>
      <c r="C1212">
        <v>2084.2399999999998</v>
      </c>
      <c r="D1212">
        <v>2040.71</v>
      </c>
      <c r="E1212">
        <v>2006.35</v>
      </c>
      <c r="F1212">
        <v>440.01</v>
      </c>
      <c r="G1212">
        <v>5.4412200000000001E-2</v>
      </c>
      <c r="H1212">
        <v>0.93183499999999997</v>
      </c>
      <c r="I1212">
        <v>0</v>
      </c>
    </row>
    <row r="1213" spans="1:9" x14ac:dyDescent="0.25">
      <c r="A1213" t="s">
        <v>138</v>
      </c>
      <c r="B1213">
        <v>2100.13</v>
      </c>
      <c r="C1213">
        <v>2086.2600000000002</v>
      </c>
      <c r="D1213">
        <v>2041.45</v>
      </c>
      <c r="E1213">
        <v>2006.56</v>
      </c>
      <c r="F1213">
        <v>440.04399999999998</v>
      </c>
      <c r="G1213">
        <v>5.4028E-2</v>
      </c>
      <c r="H1213">
        <v>0.93183700000000003</v>
      </c>
      <c r="I1213">
        <v>0</v>
      </c>
    </row>
    <row r="1214" spans="1:9" x14ac:dyDescent="0.25">
      <c r="A1214" t="s">
        <v>138</v>
      </c>
      <c r="B1214">
        <v>2115.65</v>
      </c>
      <c r="C1214">
        <v>2099.81</v>
      </c>
      <c r="D1214">
        <v>2045.8</v>
      </c>
      <c r="E1214">
        <v>2006.75</v>
      </c>
      <c r="F1214">
        <v>440.05399999999997</v>
      </c>
      <c r="G1214">
        <v>5.3909800000000001E-2</v>
      </c>
      <c r="H1214">
        <v>0.95818400000000004</v>
      </c>
      <c r="I1214">
        <v>0</v>
      </c>
    </row>
    <row r="1215" spans="1:9" x14ac:dyDescent="0.25">
      <c r="A1215" t="s">
        <v>138</v>
      </c>
      <c r="B1215">
        <v>2095.46</v>
      </c>
      <c r="C1215">
        <v>2081.8000000000002</v>
      </c>
      <c r="D1215">
        <v>2041.37</v>
      </c>
      <c r="E1215">
        <v>2006.95</v>
      </c>
      <c r="F1215">
        <v>440.13099999999997</v>
      </c>
      <c r="G1215">
        <v>5.3971100000000001E-2</v>
      </c>
      <c r="H1215">
        <v>0.93766400000000005</v>
      </c>
      <c r="I1215">
        <v>0</v>
      </c>
    </row>
    <row r="1216" spans="1:9" x14ac:dyDescent="0.25">
      <c r="A1216" t="s">
        <v>138</v>
      </c>
      <c r="B1216">
        <v>2113.12</v>
      </c>
      <c r="C1216">
        <v>2098.7399999999998</v>
      </c>
      <c r="D1216">
        <v>2044.86</v>
      </c>
      <c r="E1216">
        <v>2006.65</v>
      </c>
      <c r="F1216">
        <v>440.041</v>
      </c>
      <c r="G1216">
        <v>6.2698100000000007E-2</v>
      </c>
      <c r="H1216">
        <v>0.931836</v>
      </c>
      <c r="I1216">
        <v>0</v>
      </c>
    </row>
    <row r="1217" spans="1:25" x14ac:dyDescent="0.25">
      <c r="A1217" t="s">
        <v>138</v>
      </c>
      <c r="B1217">
        <v>2106.77</v>
      </c>
      <c r="C1217">
        <v>2092.79</v>
      </c>
      <c r="D1217">
        <v>2043.5</v>
      </c>
      <c r="E1217">
        <v>2006.65</v>
      </c>
      <c r="F1217">
        <v>440.06400000000002</v>
      </c>
      <c r="G1217">
        <v>5.3976200000000002E-2</v>
      </c>
      <c r="H1217">
        <v>0.93183499999999997</v>
      </c>
      <c r="I1217">
        <v>0</v>
      </c>
    </row>
    <row r="1218" spans="1:25" x14ac:dyDescent="0.25">
      <c r="A1218" t="s">
        <v>138</v>
      </c>
      <c r="B1218">
        <v>2100.41</v>
      </c>
      <c r="C1218">
        <v>2085.92</v>
      </c>
      <c r="D1218">
        <v>2041.7</v>
      </c>
      <c r="E1218">
        <v>2006.78</v>
      </c>
      <c r="F1218">
        <v>440.07799999999997</v>
      </c>
      <c r="G1218">
        <v>5.4114700000000002E-2</v>
      </c>
      <c r="H1218">
        <v>0.94653699999999996</v>
      </c>
      <c r="I1218">
        <v>0</v>
      </c>
    </row>
    <row r="1219" spans="1:25" x14ac:dyDescent="0.25">
      <c r="A1219" t="s">
        <v>138</v>
      </c>
      <c r="B1219">
        <v>2094.02</v>
      </c>
      <c r="C1219">
        <v>2080.16</v>
      </c>
      <c r="D1219">
        <v>2040.59</v>
      </c>
      <c r="E1219">
        <v>2006.56</v>
      </c>
      <c r="F1219">
        <v>440.053</v>
      </c>
      <c r="G1219">
        <v>6.5037499999999998E-2</v>
      </c>
      <c r="H1219">
        <v>0.93174800000000002</v>
      </c>
      <c r="I1219">
        <v>0</v>
      </c>
    </row>
    <row r="1220" spans="1:25" x14ac:dyDescent="0.25">
      <c r="A1220" t="s">
        <v>138</v>
      </c>
      <c r="B1220">
        <v>2094.9699999999998</v>
      </c>
      <c r="C1220">
        <v>2080.8200000000002</v>
      </c>
      <c r="D1220">
        <v>2040.78</v>
      </c>
      <c r="E1220">
        <v>2006.78</v>
      </c>
      <c r="F1220">
        <v>440.05500000000001</v>
      </c>
      <c r="G1220">
        <v>2.90919E-2</v>
      </c>
      <c r="H1220">
        <v>0.95710399999999995</v>
      </c>
      <c r="I1220">
        <v>0</v>
      </c>
    </row>
    <row r="1221" spans="1:25" x14ac:dyDescent="0.25">
      <c r="A1221" t="s">
        <v>138</v>
      </c>
      <c r="B1221">
        <v>2099.04</v>
      </c>
      <c r="C1221">
        <v>2082.98</v>
      </c>
      <c r="D1221">
        <v>2041.11</v>
      </c>
      <c r="E1221">
        <v>2006.85</v>
      </c>
      <c r="F1221">
        <v>440.14499999999998</v>
      </c>
      <c r="G1221">
        <v>5.7306000000000003E-2</v>
      </c>
      <c r="H1221">
        <v>0.946631</v>
      </c>
      <c r="I1221">
        <v>0</v>
      </c>
    </row>
    <row r="1222" spans="1:25" x14ac:dyDescent="0.25">
      <c r="A1222" t="s">
        <v>138</v>
      </c>
      <c r="B1222">
        <v>2094.12</v>
      </c>
      <c r="C1222">
        <v>2081.7399999999998</v>
      </c>
      <c r="D1222">
        <v>2041.33</v>
      </c>
      <c r="E1222">
        <v>2006.71</v>
      </c>
      <c r="F1222">
        <v>440.08600000000001</v>
      </c>
      <c r="G1222">
        <v>5.3972600000000003E-2</v>
      </c>
      <c r="H1222">
        <v>0.95743999999999996</v>
      </c>
      <c r="I1222">
        <v>0</v>
      </c>
    </row>
    <row r="1223" spans="1:25" x14ac:dyDescent="0.25">
      <c r="A1223" t="s">
        <v>138</v>
      </c>
      <c r="B1223">
        <v>2112.39</v>
      </c>
      <c r="C1223">
        <v>2098.56</v>
      </c>
      <c r="D1223">
        <v>2045.25</v>
      </c>
      <c r="E1223">
        <v>2006.56</v>
      </c>
      <c r="F1223">
        <v>440.03</v>
      </c>
      <c r="G1223">
        <v>5.7399499999999999E-2</v>
      </c>
      <c r="H1223">
        <v>0.93183199999999999</v>
      </c>
      <c r="I1223">
        <v>0</v>
      </c>
    </row>
    <row r="1224" spans="1:25" x14ac:dyDescent="0.25">
      <c r="A1224" t="s">
        <v>138</v>
      </c>
      <c r="B1224">
        <v>2095.4899999999998</v>
      </c>
      <c r="C1224">
        <v>2082.0700000000002</v>
      </c>
      <c r="D1224">
        <v>2040.4</v>
      </c>
      <c r="E1224">
        <v>2006.7</v>
      </c>
      <c r="F1224">
        <v>440.08600000000001</v>
      </c>
      <c r="G1224">
        <v>5.41284E-2</v>
      </c>
      <c r="H1224">
        <v>0.93987500000000002</v>
      </c>
      <c r="I1224">
        <v>0</v>
      </c>
    </row>
    <row r="1225" spans="1:25" x14ac:dyDescent="0.25">
      <c r="A1225" t="s">
        <v>138</v>
      </c>
      <c r="B1225">
        <v>2104.6</v>
      </c>
      <c r="C1225">
        <v>2090.27</v>
      </c>
      <c r="D1225">
        <v>2043.27</v>
      </c>
      <c r="E1225">
        <v>2006.82</v>
      </c>
      <c r="F1225">
        <v>440.113</v>
      </c>
      <c r="G1225">
        <v>5.5095499999999999E-2</v>
      </c>
      <c r="H1225">
        <v>0.93182699999999996</v>
      </c>
      <c r="I1225">
        <v>0</v>
      </c>
    </row>
    <row r="1226" spans="1:25" x14ac:dyDescent="0.25">
      <c r="A1226" t="s">
        <v>138</v>
      </c>
      <c r="B1226">
        <v>2111.4699999999998</v>
      </c>
      <c r="C1226">
        <v>2097.92</v>
      </c>
      <c r="D1226">
        <v>2045.22</v>
      </c>
      <c r="E1226">
        <v>2006.66</v>
      </c>
      <c r="F1226">
        <v>440.07900000000001</v>
      </c>
      <c r="G1226">
        <v>5.4971600000000002E-2</v>
      </c>
      <c r="H1226">
        <v>0.931836</v>
      </c>
      <c r="I1226">
        <v>0</v>
      </c>
    </row>
    <row r="1227" spans="1:25" x14ac:dyDescent="0.25">
      <c r="A1227" t="s">
        <v>138</v>
      </c>
      <c r="B1227">
        <v>2114.09</v>
      </c>
      <c r="C1227">
        <v>2100.0300000000002</v>
      </c>
      <c r="D1227">
        <v>2045.16</v>
      </c>
      <c r="E1227">
        <v>2006.84</v>
      </c>
      <c r="F1227">
        <v>440.077</v>
      </c>
      <c r="G1227">
        <v>5.4973800000000003E-2</v>
      </c>
      <c r="H1227">
        <v>0.94505099999999997</v>
      </c>
      <c r="I1227">
        <v>0</v>
      </c>
    </row>
    <row r="1228" spans="1:25" x14ac:dyDescent="0.25">
      <c r="A1228" t="s">
        <v>138</v>
      </c>
      <c r="B1228">
        <v>2105.4699999999998</v>
      </c>
      <c r="C1228">
        <v>2089.11</v>
      </c>
      <c r="D1228">
        <v>2042.71</v>
      </c>
      <c r="E1228">
        <v>2006.87</v>
      </c>
      <c r="F1228">
        <v>440.13400000000001</v>
      </c>
      <c r="G1228">
        <v>5.5410599999999997E-2</v>
      </c>
      <c r="H1228">
        <v>0.95841799999999999</v>
      </c>
      <c r="I1228">
        <v>0</v>
      </c>
    </row>
    <row r="1229" spans="1:25" x14ac:dyDescent="0.25">
      <c r="A1229" t="s">
        <v>138</v>
      </c>
      <c r="B1229">
        <v>2094.98</v>
      </c>
      <c r="C1229">
        <v>2081.54</v>
      </c>
      <c r="D1229">
        <v>2040.73</v>
      </c>
      <c r="E1229">
        <v>2006.71</v>
      </c>
      <c r="F1229">
        <v>440.06700000000001</v>
      </c>
      <c r="G1229">
        <v>5.3912799999999997E-2</v>
      </c>
      <c r="H1229">
        <v>0.95738199999999996</v>
      </c>
      <c r="I1229">
        <v>0</v>
      </c>
    </row>
    <row r="1230" spans="1:25" x14ac:dyDescent="0.25">
      <c r="A1230" t="s">
        <v>138</v>
      </c>
      <c r="B1230">
        <v>2095.69</v>
      </c>
      <c r="C1230">
        <v>2081.04</v>
      </c>
      <c r="D1230">
        <v>2040.96</v>
      </c>
      <c r="E1230">
        <v>2006.58</v>
      </c>
      <c r="F1230">
        <v>440.03100000000001</v>
      </c>
      <c r="G1230">
        <v>5.5356900000000001E-2</v>
      </c>
      <c r="H1230">
        <v>0.94253399999999998</v>
      </c>
      <c r="I1230">
        <v>0</v>
      </c>
    </row>
    <row r="1231" spans="1:25" x14ac:dyDescent="0.25">
      <c r="A1231" t="s">
        <v>138</v>
      </c>
      <c r="B1231">
        <v>2099.54</v>
      </c>
      <c r="C1231">
        <v>2084.7199999999998</v>
      </c>
      <c r="D1231">
        <v>2041.8</v>
      </c>
      <c r="E1231">
        <v>2006.6</v>
      </c>
      <c r="F1231">
        <v>440.05399999999997</v>
      </c>
      <c r="G1231">
        <v>6.0015899999999997E-2</v>
      </c>
      <c r="H1231">
        <v>0.95805200000000001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2097.63</v>
      </c>
      <c r="C1232">
        <v>2083.39</v>
      </c>
      <c r="D1232">
        <v>2041.16</v>
      </c>
      <c r="E1232">
        <v>2006.73</v>
      </c>
      <c r="F1232">
        <v>440.09800000000001</v>
      </c>
      <c r="G1232">
        <v>5.62065E-2</v>
      </c>
      <c r="H1232">
        <v>0.95887100000000003</v>
      </c>
      <c r="I1232">
        <v>0</v>
      </c>
      <c r="R1232">
        <f>AVERAGE(B1183:B1232)</f>
        <v>2102.6918000000001</v>
      </c>
      <c r="S1232">
        <f>AVERAGE(C1183:C1232)</f>
        <v>2088.3200000000002</v>
      </c>
      <c r="U1232">
        <f>_xlfn.VAR.P(B1183:B1232)</f>
        <v>35.608006759999924</v>
      </c>
      <c r="V1232">
        <f>_xlfn.VAR.P(C1183:C1232)</f>
        <v>34.686556000000152</v>
      </c>
      <c r="X1232">
        <f>1.96*SQRT(U1232)/50</f>
        <v>0.23391598386533208</v>
      </c>
      <c r="Y1232">
        <f>1.96*SQRT(V1232)/50</f>
        <v>0.23086955063810435</v>
      </c>
    </row>
    <row r="1233" spans="1:3" x14ac:dyDescent="0.25">
      <c r="A1233" t="s">
        <v>138</v>
      </c>
      <c r="B1233">
        <v>105242.91740000001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18:25" x14ac:dyDescent="0.25">
      <c r="R2071" t="s">
        <v>50</v>
      </c>
      <c r="U2071" t="s">
        <v>49</v>
      </c>
      <c r="X2071" t="s">
        <v>47</v>
      </c>
    </row>
    <row r="2072" spans="18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9"/>
  <sheetViews>
    <sheetView topLeftCell="A49" zoomScale="85" zoomScaleNormal="85" workbookViewId="0">
      <selection activeCell="C78" sqref="C78:H78"/>
    </sheetView>
  </sheetViews>
  <sheetFormatPr defaultRowHeight="15" x14ac:dyDescent="0.25"/>
  <cols>
    <col min="2" max="2" width="17.85546875" customWidth="1"/>
    <col min="3" max="3" width="27.5703125" bestFit="1" customWidth="1"/>
    <col min="4" max="4" width="12" bestFit="1" customWidth="1"/>
    <col min="11" max="11" width="14" bestFit="1" customWidth="1"/>
    <col min="12" max="12" width="10.5703125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OFFSET('42p stat'!$A$1,A3*20,0)</f>
        <v>CUDA Time</v>
      </c>
      <c r="D3">
        <f ca="1">OFFSET('42p trace'!$R$56,(A3-1)*56,0)-OFFSET('42p trace'!$S$56,(A3-1)*56,0)</f>
        <v>9.6639999999988504</v>
      </c>
      <c r="E3">
        <f ca="1">OFFSET('42p trace'!$S$56,(A3-1)*56,0)-OFFSET('42p stat'!$H$1,A3*20,0)</f>
        <v>87.402482000001328</v>
      </c>
      <c r="F3">
        <f ca="1">OFFSET('42p stat'!$H$1,A3*20,0)-OFFSET('42p stat'!$K$1,A3*20,0)</f>
        <v>29.659668000000238</v>
      </c>
      <c r="G3">
        <f ca="1">OFFSET('42p stat'!$K$1,A3*20,0)-OFFSET('42p stat'!$N$1,A3*20,0)</f>
        <v>7345.5206090000001</v>
      </c>
      <c r="H3">
        <f ca="1">OFFSET('42p stat'!$N$1,A3*20,0)</f>
        <v>356.051041</v>
      </c>
    </row>
    <row r="4" spans="1:8" x14ac:dyDescent="0.25">
      <c r="A4">
        <v>1</v>
      </c>
      <c r="C4" t="str">
        <f ca="1">OFFSET('42p stat'!$A$1,A4*20,0)</f>
        <v>CUDA Time</v>
      </c>
      <c r="D4" s="5">
        <f ca="1">OFFSET('42p trace'!$U$56,(A4-1)*56,0)</f>
        <v>940.97640915999671</v>
      </c>
      <c r="E4" s="5">
        <f ca="1">OFFSET('42p trace'!$V$56,(A4-1)*56,0)</f>
        <v>920.71229155999742</v>
      </c>
      <c r="F4" s="5">
        <f ca="1">OFFSET('42p stat'!$H$1,A4*20,1)</f>
        <v>827.31765099999996</v>
      </c>
      <c r="G4" s="5">
        <f ca="1">OFFSET('42p stat'!$K$1,A4*20,1)</f>
        <v>782.57433700000001</v>
      </c>
      <c r="H4" s="5">
        <f ca="1">OFFSET('42p stat'!$N$1,A4*20,1)</f>
        <v>1.523558</v>
      </c>
    </row>
    <row r="5" spans="1:8" x14ac:dyDescent="0.25">
      <c r="A5">
        <v>2</v>
      </c>
      <c r="C5" t="str">
        <f ca="1">OFFSET('42p stat'!$A$1,A5*20,0)</f>
        <v>CUDA ant par</v>
      </c>
      <c r="D5">
        <f ca="1">OFFSET('42p trace'!$R$56,(A5-1)*56,0)-OFFSET('42p trace'!$S$56,(A5-1)*56,0)</f>
        <v>10.247200000000248</v>
      </c>
      <c r="E5">
        <f ca="1">OFFSET('42p trace'!$S$56,(A5-1)*56,0)-OFFSET('42p stat'!$H$1,A5*20,0)</f>
        <v>45.059983999999758</v>
      </c>
      <c r="F5">
        <f ca="1">OFFSET('42p stat'!$H$1,A5*20,0)-OFFSET('42p stat'!$K$1,A5*20,0)</f>
        <v>27.976372000000083</v>
      </c>
      <c r="G5">
        <f ca="1">OFFSET('42p stat'!$K$1,A5*20,0)-OFFSET('42p stat'!$N$1,A5*20,0)</f>
        <v>1500.0073560000001</v>
      </c>
      <c r="H5">
        <f ca="1">OFFSET('42p stat'!$N$1,A5*20,0)</f>
        <v>439.99768799999998</v>
      </c>
    </row>
    <row r="6" spans="1:8" x14ac:dyDescent="0.25">
      <c r="A6">
        <v>2</v>
      </c>
      <c r="C6" t="str">
        <f ca="1">OFFSET('42p stat'!$A$1,A6*20,0)</f>
        <v>CUDA ant par</v>
      </c>
      <c r="D6" s="5">
        <f ca="1">OFFSET('42p trace'!$U$56,(A6-1)*56,0)</f>
        <v>45.259968039999812</v>
      </c>
      <c r="E6" s="5">
        <f ca="1">OFFSET('42p trace'!$V$56,(A6-1)*56,0)</f>
        <v>48.510260040000105</v>
      </c>
      <c r="F6" s="5">
        <f ca="1">OFFSET('42p stat'!$H$1,A6*20,1)</f>
        <v>5.7975219999999998</v>
      </c>
      <c r="G6" s="5">
        <f ca="1">OFFSET('42p stat'!$K$1,A6*20,1)</f>
        <v>4.3261190000000003</v>
      </c>
      <c r="H6" s="5">
        <f ca="1">OFFSET('42p stat'!$N$1,A6*20,1)</f>
        <v>0.222084</v>
      </c>
    </row>
    <row r="7" spans="1:8" x14ac:dyDescent="0.25">
      <c r="A7">
        <v>3</v>
      </c>
      <c r="C7" t="str">
        <f ca="1">OFFSET('42p stat'!$A$1,A7*20,0)</f>
        <v>CUDA ant add CPU Time</v>
      </c>
      <c r="D7">
        <f ca="1">OFFSET('42p trace'!$R$56,(A7-1)*56,0)-OFFSET('42p trace'!$S$56,(A7-1)*56,0)</f>
        <v>9.3022000000009939</v>
      </c>
      <c r="E7">
        <f ca="1">OFFSET('42p trace'!$S$56,(A7-1)*56,0)-OFFSET('42p stat'!$H$1,A7*20,0)</f>
        <v>38.409077999998999</v>
      </c>
      <c r="F7">
        <f ca="1">OFFSET('42p stat'!$H$1,A7*20,0)-OFFSET('42p stat'!$K$1,A7*20,0)</f>
        <v>-4.318960000000061</v>
      </c>
      <c r="G7">
        <f ca="1">OFFSET('42p stat'!$K$1,A7*20,0)-OFFSET('42p stat'!$N$1,A7*20,0)</f>
        <v>1625.1839020000002</v>
      </c>
      <c r="H7">
        <f ca="1">OFFSET('42p stat'!$N$1,A7*20,0)</f>
        <v>338.65557999999999</v>
      </c>
    </row>
    <row r="8" spans="1:8" x14ac:dyDescent="0.25">
      <c r="A8">
        <v>3</v>
      </c>
      <c r="B8" s="2"/>
      <c r="C8" t="str">
        <f ca="1">OFFSET('42p stat'!$A$1,A8*20,0)</f>
        <v>CUDA ant add CPU Time</v>
      </c>
      <c r="D8" s="5">
        <f ca="1">OFFSET('42p trace'!$U$56,(A8-1)*56,0)</f>
        <v>135.81267475999988</v>
      </c>
      <c r="E8" s="5">
        <f ca="1">OFFSET('42p trace'!$V$56,(A8-1)*56,0)</f>
        <v>133.45536383999968</v>
      </c>
      <c r="F8" s="5">
        <f ca="1">OFFSET('42p stat'!$H$1,A8*20,1)</f>
        <v>133.575446</v>
      </c>
      <c r="G8" s="5">
        <f ca="1">OFFSET('42p stat'!$K$1,A8*20,1)</f>
        <v>80.054599999999994</v>
      </c>
      <c r="H8" s="5">
        <f ca="1">OFFSET('42p stat'!$N$1,A8*20,1)</f>
        <v>36.033028999999999</v>
      </c>
    </row>
    <row r="9" spans="1:8" x14ac:dyDescent="0.25">
      <c r="A9">
        <v>4</v>
      </c>
      <c r="B9" s="2"/>
      <c r="C9" t="str">
        <f ca="1">OFFSET('42p stat'!$A$1,A9*20,0)</f>
        <v>CUDA opt Time</v>
      </c>
      <c r="D9">
        <f ca="1">OFFSET('42p trace'!$R$56,(A9-1)*56,0)-OFFSET('42p trace'!$S$56,(A9-1)*56,0)</f>
        <v>9.6816000000044369</v>
      </c>
      <c r="E9">
        <f ca="1">OFFSET('42p trace'!$S$56,(A9-1)*56,0)-OFFSET('42p stat'!$H$1,A9*20,0)</f>
        <v>93.422540999997182</v>
      </c>
      <c r="F9">
        <f ca="1">OFFSET('42p stat'!$H$1,A9*20,0)-OFFSET('42p stat'!$K$1,A9*20,0)</f>
        <v>392.11903400000028</v>
      </c>
      <c r="G9">
        <f ca="1">OFFSET('42p stat'!$K$1,A9*20,0)-OFFSET('42p stat'!$N$1,A9*20,0)</f>
        <v>7383.9760249999999</v>
      </c>
      <c r="H9">
        <f ca="1">OFFSET('42p stat'!$N$1,A9*20,0)</f>
        <v>0</v>
      </c>
    </row>
    <row r="10" spans="1:8" x14ac:dyDescent="0.25">
      <c r="A10">
        <v>4</v>
      </c>
      <c r="B10" s="2"/>
      <c r="C10" t="str">
        <f ca="1">OFFSET('42p stat'!$A$1,A10*20,0)</f>
        <v>CUDA opt Time</v>
      </c>
      <c r="D10" s="5">
        <f ca="1">OFFSET('42p trace'!$U$56,(A10-1)*56,0)</f>
        <v>58.524995360000297</v>
      </c>
      <c r="E10" s="5">
        <f ca="1">OFFSET('42p trace'!$V$56,(A10-1)*56,0)</f>
        <v>58.196870239999789</v>
      </c>
      <c r="F10" s="5">
        <f ca="1">OFFSET('42p stat'!$H$1,A10*20,1)</f>
        <v>45.498331999999998</v>
      </c>
      <c r="G10" s="5">
        <f ca="1">OFFSET('42p stat'!$K$1,A10*20,1)</f>
        <v>41.514512000000003</v>
      </c>
      <c r="H10" s="5">
        <f ca="1">OFFSET('42p stat'!$N$1,A10*20,1)</f>
        <v>0</v>
      </c>
    </row>
    <row r="11" spans="1:8" x14ac:dyDescent="0.25">
      <c r="A11">
        <v>5</v>
      </c>
      <c r="B11" s="2"/>
      <c r="C11" t="str">
        <f ca="1">OFFSET('42p stat'!$A$1,A11*20,0)</f>
        <v>CUDA opt ant</v>
      </c>
      <c r="D11">
        <f ca="1">OFFSET('42p trace'!$R$56,(A11-1)*56,0)-OFFSET('42p trace'!$S$56,(A11-1)*56,0)</f>
        <v>9.4769999999989523</v>
      </c>
      <c r="E11">
        <f ca="1">OFFSET('42p trace'!$S$56,(A11-1)*56,0)-OFFSET('42p stat'!$H$1,A11*20,0)</f>
        <v>43.826678000000811</v>
      </c>
      <c r="F11">
        <f ca="1">OFFSET('42p stat'!$H$1,A11*20,0)-OFFSET('42p stat'!$K$1,A11*20,0)</f>
        <v>469.25924599999985</v>
      </c>
      <c r="G11">
        <f ca="1">OFFSET('42p stat'!$K$1,A11*20,0)-OFFSET('42p stat'!$N$1,A11*20,0)</f>
        <v>1545.5506760000001</v>
      </c>
      <c r="H11">
        <f ca="1">OFFSET('42p stat'!$N$1,A11*20,0)</f>
        <v>0</v>
      </c>
    </row>
    <row r="12" spans="1:8" x14ac:dyDescent="0.25">
      <c r="A12">
        <v>5</v>
      </c>
      <c r="B12" s="2"/>
      <c r="C12" t="str">
        <f ca="1">OFFSET('42p stat'!$A$1,A12*20,0)</f>
        <v>CUDA opt ant</v>
      </c>
      <c r="D12" s="5">
        <f ca="1">OFFSET('42p trace'!$U$56,(A12-1)*56,0)</f>
        <v>33.510891040000068</v>
      </c>
      <c r="E12" s="5">
        <f ca="1">OFFSET('42p trace'!$V$56,(A12-1)*56,0)</f>
        <v>34.289310439999916</v>
      </c>
      <c r="F12" s="5">
        <f ca="1">OFFSET('42p stat'!$H$1,A12*20,1)</f>
        <v>42.750337999999999</v>
      </c>
      <c r="G12" s="5">
        <f ca="1">OFFSET('42p stat'!$K$1,A12*20,1)</f>
        <v>26.424057000000001</v>
      </c>
      <c r="H12" s="5">
        <f ca="1">OFFSET('42p stat'!$N$1,A12*20,1)</f>
        <v>0</v>
      </c>
    </row>
    <row r="13" spans="1:8" x14ac:dyDescent="0.25">
      <c r="A13">
        <v>6</v>
      </c>
      <c r="B13" s="2"/>
      <c r="C13" t="str">
        <f ca="1">OFFSET('42p stat'!$A$1,A13*20,0)</f>
        <v>CUDA opt ant par</v>
      </c>
      <c r="D13">
        <f ca="1">OFFSET('42p trace'!$R$56,(A13-1)*56,0)-OFFSET('42p trace'!$S$56,(A13-1)*56,0)</f>
        <v>9.4630000000004202</v>
      </c>
      <c r="E13">
        <f ca="1">OFFSET('42p trace'!$S$56,(A13-1)*56,0)-OFFSET('42p stat'!$H$1,A13*20,0)</f>
        <v>47.793730999999525</v>
      </c>
      <c r="F13">
        <f ca="1">OFFSET('42p stat'!$H$1,A13*20,0)-OFFSET('42p stat'!$K$1,A13*20,0)</f>
        <v>466.83819599999993</v>
      </c>
      <c r="G13">
        <f ca="1">OFFSET('42p stat'!$K$1,A13*20,0)-OFFSET('42p stat'!$N$1,A13*20,0)</f>
        <v>1499.4252730000001</v>
      </c>
      <c r="H13">
        <f ca="1">OFFSET('42p stat'!$N$1,A13*20,0)</f>
        <v>0</v>
      </c>
    </row>
    <row r="14" spans="1:8" x14ac:dyDescent="0.25">
      <c r="A14">
        <v>6</v>
      </c>
      <c r="B14" s="2"/>
      <c r="C14" t="str">
        <f ca="1">OFFSET('42p stat'!$A$1,A14*20,0)</f>
        <v>CUDA opt ant par</v>
      </c>
      <c r="D14" s="5">
        <f ca="1">OFFSET('42p trace'!$U$56,(A14-1)*56,0)</f>
        <v>26.520825959999957</v>
      </c>
      <c r="E14" s="5">
        <f ca="1">OFFSET('42p trace'!$V$56,(A14-1)*56,0)</f>
        <v>26.040720159999783</v>
      </c>
      <c r="F14" s="5">
        <f ca="1">OFFSET('42p stat'!$H$1,A14*20,1)</f>
        <v>1.757347</v>
      </c>
      <c r="G14" s="5">
        <f ca="1">OFFSET('42p stat'!$K$1,A14*20,1)</f>
        <v>1.8232999999999999E-2</v>
      </c>
      <c r="H14" s="5">
        <f ca="1">OFFSET('42p stat'!$N$1,A14*20,1)</f>
        <v>0</v>
      </c>
    </row>
    <row r="15" spans="1:8" x14ac:dyDescent="0.25">
      <c r="A15">
        <v>7</v>
      </c>
      <c r="C15" t="str">
        <f ca="1">OFFSET('42p stat'!$A$1,A15*20,0)</f>
        <v>non CUDA Time</v>
      </c>
      <c r="D15">
        <f ca="1">OFFSET('42p trace'!$R$56,(A15-1)*56,0)-OFFSET('42p trace'!$S$56,(A15-1)*56,0)</f>
        <v>66.085000000000491</v>
      </c>
      <c r="E15">
        <f ca="1">OFFSET('42p trace'!$S$56,(A15-1)*56,0)-OFFSET('42p stat'!$H$1,A15*20,0)</f>
        <v>0.13005799999973533</v>
      </c>
      <c r="F15">
        <f ca="1">OFFSET('42p stat'!$H$1,A15*20,0)-OFFSET('42p stat'!$K$1,A15*20,0)</f>
        <v>6.0687880000000405</v>
      </c>
      <c r="G15">
        <f ca="1">OFFSET('42p stat'!$K$1,A15*20,0)-OFFSET('42p stat'!$N$1,A15*20,0)</f>
        <v>3537.9692359999999</v>
      </c>
      <c r="H15">
        <f ca="1">OFFSET('42p stat'!$N$1,A15*20,0)</f>
        <v>280.25291800000002</v>
      </c>
    </row>
    <row r="16" spans="1:8" x14ac:dyDescent="0.25">
      <c r="A16">
        <v>7</v>
      </c>
      <c r="C16" t="str">
        <f ca="1">OFFSET('42p stat'!$A$1,A16*20,0)</f>
        <v>non CUDA Time</v>
      </c>
      <c r="D16" s="5">
        <f ca="1">OFFSET('42p trace'!$U$56,(A16-1)*56,0)</f>
        <v>1399.0469319999993</v>
      </c>
      <c r="E16" s="5">
        <f ca="1">OFFSET('42p trace'!$V$56,(A16-1)*56,0)</f>
        <v>1330.5533690000025</v>
      </c>
      <c r="F16" s="5">
        <f ca="1">OFFSET('42p stat'!$H$1,A16*20,1)</f>
        <v>1330.0040389999999</v>
      </c>
      <c r="G16" s="5">
        <f ca="1">OFFSET('42p stat'!$K$1,A16*20,1)</f>
        <v>1323.746744</v>
      </c>
      <c r="H16" s="5">
        <f ca="1">OFFSET('42p stat'!$N$1,A16*20,1)</f>
        <v>12.518395</v>
      </c>
    </row>
    <row r="17" spans="1:12" x14ac:dyDescent="0.25">
      <c r="A17">
        <v>8</v>
      </c>
      <c r="C17" t="str">
        <f ca="1">OFFSET('42p stat'!$A$1,A17*20,0)</f>
        <v>Classic ACO</v>
      </c>
      <c r="D17">
        <f ca="1">OFFSET('42p trace'!$R$56,(A17-1)*56,0)-OFFSET('42p trace'!$S$56,(A17-1)*56,0)</f>
        <v>4926.031999999992</v>
      </c>
      <c r="E17">
        <f ca="1">OFFSET('42p trace'!$S$56,(A17-1)*56,0)-OFFSET('42p stat'!$H$1,A17*20,0)</f>
        <v>158.12935900000593</v>
      </c>
      <c r="F17">
        <f ca="1">OFFSET('42p stat'!$H$1,A17*20,0)-OFFSET('42p stat'!$K$1,A17*20,0)</f>
        <v>15.129688000000897</v>
      </c>
      <c r="G17">
        <f ca="1">OFFSET('42p stat'!$K$1,A17*20,0)-OFFSET('42p stat'!$N$1,A17*20,0)</f>
        <v>45461.139661000001</v>
      </c>
      <c r="H17">
        <f ca="1">OFFSET('42p stat'!$N$1,A17*20,0)</f>
        <v>860.27729199999999</v>
      </c>
    </row>
    <row r="18" spans="1:12" x14ac:dyDescent="0.25">
      <c r="A18">
        <v>8</v>
      </c>
      <c r="C18" t="str">
        <f ca="1">OFFSET('42p stat'!$A$1,A18*20,0)</f>
        <v>Classic ACO</v>
      </c>
      <c r="D18" s="5">
        <f ca="1">OFFSET('42p trace'!$U$56,(A18-1)*56,0)</f>
        <v>108605.38713600028</v>
      </c>
      <c r="E18" s="5">
        <f ca="1">OFFSET('42p trace'!$V$56,(A18-1)*56,0)</f>
        <v>86584.612224000361</v>
      </c>
      <c r="F18" s="5">
        <f ca="1">OFFSET('42p stat'!$H$1,A18*20,1)</f>
        <v>84088.842673000006</v>
      </c>
      <c r="G18" s="5">
        <f ca="1">OFFSET('42p stat'!$K$1,A18*20,1)</f>
        <v>84009.291093000007</v>
      </c>
      <c r="H18" s="5">
        <f ca="1">OFFSET('42p stat'!$N$1,A18*20,1)</f>
        <v>33.196570000000001</v>
      </c>
    </row>
    <row r="19" spans="1:12" x14ac:dyDescent="0.25">
      <c r="A19">
        <v>9</v>
      </c>
      <c r="C19" t="str">
        <f ca="1">OFFSET('42p stat'!$A$1,A19*20,0)</f>
        <v>omp</v>
      </c>
      <c r="D19">
        <f ca="1">OFFSET('42p trace'!$R$56,(A19-1)*56,0)-OFFSET('42p trace'!$S$56,(A19-1)*56,0)</f>
        <v>65.247200000000248</v>
      </c>
      <c r="E19">
        <f ca="1">OFFSET('42p trace'!$S$56,(A19-1)*56,0)-OFFSET('42p stat'!$H$1,A19*20,0)</f>
        <v>0.12764199999946868</v>
      </c>
      <c r="F19">
        <f ca="1">OFFSET('42p stat'!$H$1,A19*20,0)-OFFSET('42p stat'!$K$1,A19*20,0)</f>
        <v>5.9280820000003587</v>
      </c>
      <c r="G19">
        <f ca="1">OFFSET('42p stat'!$K$1,A19*20,0)-OFFSET('42p stat'!$N$1,A19*20,0)</f>
        <v>3502.2859319999998</v>
      </c>
      <c r="H19">
        <f ca="1">OFFSET('42p stat'!$N$1,A19*20,0)</f>
        <v>269.89154400000001</v>
      </c>
    </row>
    <row r="20" spans="1:12" x14ac:dyDescent="0.25">
      <c r="A20">
        <v>9</v>
      </c>
      <c r="C20" t="str">
        <f ca="1">OFFSET('42p stat'!$A$1,A20*20,0)</f>
        <v>omp</v>
      </c>
      <c r="D20" s="5">
        <f ca="1">OFFSET('42p trace'!$U$56,(A20-1)*56,0)</f>
        <v>191.14521984000049</v>
      </c>
      <c r="E20" s="5">
        <f ca="1">OFFSET('42p trace'!$V$56,(A20-1)*56,0)</f>
        <v>194.72627775999979</v>
      </c>
      <c r="F20" s="5">
        <f ca="1">OFFSET('42p stat'!$H$1,A20*20,1)</f>
        <v>194.624583</v>
      </c>
      <c r="G20" s="5">
        <f ca="1">OFFSET('42p stat'!$K$1,A20*20,1)</f>
        <v>193.689098</v>
      </c>
      <c r="H20" s="5">
        <f ca="1">OFFSET('42p stat'!$N$1,A20*20,1)</f>
        <v>3.4784649999999999</v>
      </c>
    </row>
    <row r="21" spans="1:12" x14ac:dyDescent="0.25">
      <c r="A21">
        <v>10</v>
      </c>
      <c r="C21" t="str">
        <f ca="1">OFFSET('42p stat'!$A$1,A21*20,0)</f>
        <v>non CUDA transp Time</v>
      </c>
      <c r="D21">
        <f ca="1">OFFSET('42p trace'!$R$56,(A21-1)*56,0)-OFFSET('42p trace'!$S$56,(A21-1)*56,0)</f>
        <v>65.881800000000112</v>
      </c>
      <c r="E21">
        <f ca="1">OFFSET('42p trace'!$S$56,(A21-1)*56,0)-OFFSET('42p stat'!$H$1,A21*20,0)</f>
        <v>0.12681200000042736</v>
      </c>
      <c r="F21">
        <f ca="1">OFFSET('42p stat'!$H$1,A21*20,0)-OFFSET('42p stat'!$K$1,A21*20,0)</f>
        <v>8.3142299999999523</v>
      </c>
      <c r="G21">
        <f ca="1">OFFSET('42p stat'!$K$1,A21*20,0)-OFFSET('42p stat'!$N$1,A21*20,0)</f>
        <v>3545.0774019999999</v>
      </c>
      <c r="H21">
        <f ca="1">OFFSET('42p stat'!$N$1,A21*20,0)</f>
        <v>252.773956</v>
      </c>
    </row>
    <row r="22" spans="1:12" x14ac:dyDescent="0.25">
      <c r="A22">
        <v>10</v>
      </c>
      <c r="C22" t="str">
        <f ca="1">OFFSET('42p stat'!$A$1,A22*20,0)</f>
        <v>non CUDA transp Time</v>
      </c>
      <c r="D22" s="5">
        <f ca="1">OFFSET('42p trace'!$U$56,(A22-1)*56,0)</f>
        <v>426.6062523600005</v>
      </c>
      <c r="E22" s="5">
        <f ca="1">OFFSET('42p trace'!$V$56,(A22-1)*56,0)</f>
        <v>446.54765423999902</v>
      </c>
      <c r="F22" s="5">
        <f ca="1">OFFSET('42p stat'!$H$1,A22*20,1)</f>
        <v>446.21918899999997</v>
      </c>
      <c r="G22" s="5">
        <f ca="1">OFFSET('42p stat'!$K$1,A22*20,1)</f>
        <v>440.27907800000003</v>
      </c>
      <c r="H22" s="5">
        <f ca="1">OFFSET('42p stat'!$N$1,A22*20,1)</f>
        <v>35.661679999999997</v>
      </c>
    </row>
    <row r="23" spans="1:12" x14ac:dyDescent="0.25">
      <c r="A23">
        <v>11</v>
      </c>
      <c r="C23" t="str">
        <f ca="1">OFFSET('42p stat'!$A$1,A23*20,0)</f>
        <v>non CUDA transp_AVX Time</v>
      </c>
      <c r="D23">
        <f ca="1">OFFSET('42p trace'!$R$56,(A23-1)*56,0)-OFFSET('42p trace'!$S$56,(A23-1)*56,0)</f>
        <v>65.977000000001681</v>
      </c>
      <c r="E23">
        <f ca="1">OFFSET('42p trace'!$S$56,(A23-1)*56,0)-OFFSET('42p stat'!$H$1,A23*20,0)</f>
        <v>0.13395999999920605</v>
      </c>
      <c r="F23">
        <f ca="1">OFFSET('42p stat'!$H$1,A23*20,0)-OFFSET('42p stat'!$K$1,A23*20,0)</f>
        <v>7.4045900000000984</v>
      </c>
      <c r="G23">
        <f ca="1">OFFSET('42p stat'!$K$1,A23*20,0)-OFFSET('42p stat'!$N$1,A23*20,0)</f>
        <v>3592.1914580000002</v>
      </c>
      <c r="H23">
        <f ca="1">OFFSET('42p stat'!$N$1,A23*20,0)</f>
        <v>283.71639199999998</v>
      </c>
    </row>
    <row r="24" spans="1:12" x14ac:dyDescent="0.25">
      <c r="A24">
        <v>11</v>
      </c>
      <c r="C24" t="str">
        <f ca="1">OFFSET('42p stat'!$A$1,A24*20,0)</f>
        <v>non CUDA transp_AVX Time</v>
      </c>
      <c r="D24" s="5">
        <f ca="1">OFFSET('42p trace'!$U$56,(A24-1)*56,0)</f>
        <v>395.93107443999986</v>
      </c>
      <c r="E24" s="5">
        <f ca="1">OFFSET('42p trace'!$V$56,(A24-1)*56,0)</f>
        <v>403.25413104000029</v>
      </c>
      <c r="F24" s="5">
        <f ca="1">OFFSET('42p stat'!$H$1,A24*20,1)</f>
        <v>402.719585</v>
      </c>
      <c r="G24" s="5">
        <f ca="1">OFFSET('42p stat'!$K$1,A24*20,1)</f>
        <v>395.34321399999999</v>
      </c>
      <c r="H24" s="5">
        <f ca="1">OFFSET('42p stat'!$N$1,A24*20,1)</f>
        <v>85.570767000000004</v>
      </c>
    </row>
    <row r="25" spans="1:12" x14ac:dyDescent="0.25">
      <c r="A25">
        <v>12</v>
      </c>
      <c r="C25" t="str">
        <f ca="1">OFFSET('42p stat'!$A$1,A25*20,0)</f>
        <v>non CUDA transp_AVX_OMP Time</v>
      </c>
      <c r="D25">
        <f ca="1">OFFSET('42p trace'!$R$56,(A25-1)*56,0)-OFFSET('42p trace'!$S$56,(A25-1)*56,0)</f>
        <v>66.020600000000741</v>
      </c>
      <c r="E25">
        <f ca="1">OFFSET('42p trace'!$S$56,(A25-1)*56,0)-OFFSET('42p stat'!$H$1,A25*20,0)</f>
        <v>0.12376199999880555</v>
      </c>
      <c r="F25">
        <f ca="1">OFFSET('42p stat'!$H$1,A25*20,0)-OFFSET('42p stat'!$K$1,A25*20,0)</f>
        <v>7.2687040000000707</v>
      </c>
      <c r="G25">
        <f ca="1">OFFSET('42p stat'!$K$1,A25*20,0)-OFFSET('42p stat'!$N$1,A25*20,0)</f>
        <v>3592.1908720000001</v>
      </c>
      <c r="H25">
        <f ca="1">OFFSET('42p stat'!$N$1,A25*20,0)</f>
        <v>281.77306199999998</v>
      </c>
    </row>
    <row r="26" spans="1:12" x14ac:dyDescent="0.25">
      <c r="A26">
        <v>12</v>
      </c>
      <c r="C26" t="str">
        <f ca="1">OFFSET('42p stat'!$A$1,A26*20,0)</f>
        <v>non CUDA transp_AVX_OMP Time</v>
      </c>
      <c r="D26" s="5">
        <f ca="1">OFFSET('42p trace'!$U$56,(A26-1)*56,0)</f>
        <v>399.96893300000028</v>
      </c>
      <c r="E26" s="5">
        <f ca="1">OFFSET('42p trace'!$V$56,(A26-1)*56,0)</f>
        <v>409.81850704000061</v>
      </c>
      <c r="F26" s="5">
        <f ca="1">OFFSET('42p stat'!$H$1,A26*20,1)</f>
        <v>409.57283899999999</v>
      </c>
      <c r="G26" s="5">
        <f ca="1">OFFSET('42p stat'!$K$1,A26*20,1)</f>
        <v>403.80650600000001</v>
      </c>
      <c r="H26" s="5">
        <f ca="1">OFFSET('42p stat'!$N$1,A26*20,1)</f>
        <v>85.482490999999996</v>
      </c>
    </row>
    <row r="27" spans="1:12" x14ac:dyDescent="0.25">
      <c r="A27">
        <v>13</v>
      </c>
      <c r="C27" t="str">
        <f ca="1">OFFSET('42p stat'!$A$1,A27*20,0)</f>
        <v>CUDA ant add CPU_AVX_transp Time</v>
      </c>
      <c r="D27">
        <f ca="1">OFFSET('42p trace'!$R$56,(A27-1)*56,0)-OFFSET('42p trace'!$S$56,(A27-1)*56,0)</f>
        <v>13.812799999999697</v>
      </c>
      <c r="E27">
        <f ca="1">OFFSET('42p trace'!$S$56,(A27-1)*56,0)-OFFSET('42p stat'!$H$1,A27*20,0)</f>
        <v>27.95278400000052</v>
      </c>
      <c r="F27">
        <f ca="1">OFFSET('42p stat'!$H$1,A27*20,0)-OFFSET('42p stat'!$K$1,A27*20,0)</f>
        <v>6.2908910000001015</v>
      </c>
      <c r="G27">
        <f ca="1">OFFSET('42p stat'!$K$1,A27*20,0)-OFFSET('42p stat'!$N$1,A27*20,0)</f>
        <v>1602.1602</v>
      </c>
      <c r="H27">
        <f ca="1">OFFSET('42p stat'!$N$1,A27*20,0)</f>
        <v>296.41792500000003</v>
      </c>
    </row>
    <row r="28" spans="1:12" x14ac:dyDescent="0.25">
      <c r="A28">
        <v>13</v>
      </c>
      <c r="C28" t="str">
        <f ca="1">OFFSET('42p stat'!$A$1,A28*20,0)</f>
        <v>CUDA ant add CPU_AVX_transp Time</v>
      </c>
      <c r="D28" s="5">
        <f ca="1">OFFSET('42p trace'!$U$56,(A28-1)*56,0)</f>
        <v>136.92602883999996</v>
      </c>
      <c r="E28" s="5">
        <f ca="1">OFFSET('42p trace'!$V$56,(A28-1)*56,0)</f>
        <v>138.15742676000013</v>
      </c>
      <c r="F28" s="5">
        <f ca="1">OFFSET('42p stat'!$H$1,A28*20,1)</f>
        <v>88.340935999999999</v>
      </c>
      <c r="G28" s="5">
        <f ca="1">OFFSET('42p stat'!$K$1,A28*20,1)</f>
        <v>78.048129000000003</v>
      </c>
      <c r="H28" s="5">
        <f ca="1">OFFSET('42p stat'!$N$1,A28*20,1)</f>
        <v>32.520740000000004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OFFSET('42p stat'!$A$1,A31*20,0)</f>
        <v>CUDA Time</v>
      </c>
      <c r="D31" s="5">
        <f ca="1">OFFSET('42p trace'!$R$56,(A31-1)*56,0)-OFFSET('42p trace'!$S$56,(A31-1)*56,0)</f>
        <v>9.6639999999988504</v>
      </c>
      <c r="E31" s="5">
        <f ca="1">OFFSET('42p trace'!$S$56,(A31-1)*56,0)-OFFSET('42p stat'!$H$1,A31*20,0)</f>
        <v>87.402482000001328</v>
      </c>
      <c r="F31" s="5">
        <f ca="1">OFFSET('42p stat'!$H$1,A31*20,0)-OFFSET('42p stat'!$K$1,A31*20,0)</f>
        <v>29.659668000000238</v>
      </c>
      <c r="G31" s="5">
        <f ca="1">OFFSET('42p stat'!$K$1,A31*20,0)-OFFSET('42p stat'!$N$1,A31*20,0)</f>
        <v>7345.5206090000001</v>
      </c>
      <c r="H31" s="5">
        <f ca="1">OFFSET('42p stat'!$N$1,A31*20,0)</f>
        <v>356.051041</v>
      </c>
      <c r="I31" s="5"/>
      <c r="J31" s="5">
        <f ca="1">SUM(E31:H31)</f>
        <v>7818.6338000000014</v>
      </c>
      <c r="K31" s="10">
        <f ca="1">G31/J31</f>
        <v>0.93948902031963677</v>
      </c>
      <c r="L31">
        <f ca="1">$K$29*POWER(K31,2)*SQRT(G178/(POWER(G31,2)*$L$29)+J178/(POWER(J31,2)*$L$29))</f>
        <v>2.0661107567275638E-3</v>
      </c>
    </row>
    <row r="32" spans="1:12" x14ac:dyDescent="0.25">
      <c r="A32">
        <v>2</v>
      </c>
      <c r="C32" t="str">
        <f ca="1">OFFSET('42p stat'!$A$1,A32*20,0)</f>
        <v>CUDA ant par</v>
      </c>
      <c r="D32" s="5">
        <f ca="1">OFFSET('42p trace'!$R$56,(A32-1)*56,0)-OFFSET('42p trace'!$S$56,(A32-1)*56,0)</f>
        <v>10.247200000000248</v>
      </c>
      <c r="E32" s="5">
        <f ca="1">OFFSET('42p trace'!$S$56,(A32-1)*56,0)-OFFSET('42p stat'!$H$1,A32*20,0)</f>
        <v>45.059983999999758</v>
      </c>
      <c r="F32" s="5">
        <f ca="1">OFFSET('42p stat'!$H$1,A32*20,0)-OFFSET('42p stat'!$K$1,A32*20,0)</f>
        <v>27.976372000000083</v>
      </c>
      <c r="G32" s="5">
        <f ca="1">OFFSET('42p stat'!$K$1,A32*20,0)-OFFSET('42p stat'!$N$1,A32*20,0)</f>
        <v>1500.0073560000001</v>
      </c>
      <c r="H32" s="5">
        <f ca="1">OFFSET('42p stat'!$N$1,A32*20,0)</f>
        <v>439.99768799999998</v>
      </c>
      <c r="I32" s="5"/>
      <c r="J32" s="5">
        <f ca="1">SUM(D32:H32)</f>
        <v>2023.2886000000001</v>
      </c>
      <c r="K32" s="10">
        <f t="shared" ref="K32:K95" ca="1" si="0">G32/J32</f>
        <v>0.74137093245125785</v>
      </c>
      <c r="L32">
        <f ca="1">$K$29*POWER(K32,2)*SQRT(G179/(POWER(G32,2)*$L$29)+J179/(POWER(J32,2)*$L$29))</f>
        <v>7.9683420347229528E-4</v>
      </c>
    </row>
    <row r="33" spans="1:12" x14ac:dyDescent="0.25">
      <c r="A33">
        <v>3</v>
      </c>
      <c r="C33" t="str">
        <f ca="1">OFFSET('42p stat'!$A$1,A33*20,0)</f>
        <v>CUDA ant add CPU Time</v>
      </c>
      <c r="D33" s="5">
        <f ca="1">OFFSET('42p trace'!$R$56,(A33-1)*56,0)-OFFSET('42p trace'!$S$56,(A33-1)*56,0)</f>
        <v>9.3022000000009939</v>
      </c>
      <c r="E33" s="5">
        <f ca="1">OFFSET('42p trace'!$S$56,(A33-1)*56,0)-OFFSET('42p stat'!$H$1,A33*20,0)</f>
        <v>38.409077999998999</v>
      </c>
      <c r="F33" s="5">
        <f ca="1">OFFSET('42p stat'!$H$1,A33*20,0)-OFFSET('42p stat'!$K$1,A33*20,0)</f>
        <v>-4.318960000000061</v>
      </c>
      <c r="G33" s="5">
        <f ca="1">OFFSET('42p stat'!$K$1,A33*20,0)-OFFSET('42p stat'!$N$1,A33*20,0)</f>
        <v>1625.1839020000002</v>
      </c>
      <c r="H33" s="5">
        <f ca="1">OFFSET('42p stat'!$N$1,A33*20,0)</f>
        <v>338.65557999999999</v>
      </c>
      <c r="I33" s="5"/>
      <c r="J33" s="5">
        <f t="shared" ref="J33:J96" ca="1" si="1">SUM(E33:H33)</f>
        <v>1997.929599999999</v>
      </c>
      <c r="K33" s="10">
        <f t="shared" ca="1" si="0"/>
        <v>0.81343401789532577</v>
      </c>
      <c r="L33">
        <f ca="1">$K$29*POWER(K33,2)*SQRT(G180/(POWER(G33,2)*$L$29)+J180/(POWER(J33,2)*$L$29))</f>
        <v>2.3221914806721062E-3</v>
      </c>
    </row>
    <row r="34" spans="1:12" x14ac:dyDescent="0.25">
      <c r="A34">
        <v>4</v>
      </c>
      <c r="C34" t="str">
        <f ca="1">OFFSET('42p stat'!$A$1,A34*20,0)</f>
        <v>CUDA opt Time</v>
      </c>
      <c r="D34" s="5">
        <f ca="1">OFFSET('42p trace'!$R$56,(A34-1)*56,0)-OFFSET('42p trace'!$S$56,(A34-1)*56,0)</f>
        <v>9.6816000000044369</v>
      </c>
      <c r="E34" s="5">
        <f ca="1">OFFSET('42p trace'!$S$56,(A34-1)*56,0)-OFFSET('42p stat'!$H$1,A34*20,0)</f>
        <v>93.422540999997182</v>
      </c>
      <c r="F34" s="5">
        <f ca="1">OFFSET('42p stat'!$H$1,A34*20,0)-OFFSET('42p stat'!$K$1,A34*20,0)</f>
        <v>392.11903400000028</v>
      </c>
      <c r="G34" s="5">
        <f ca="1">OFFSET('42p stat'!$K$1,A34*20,0)-OFFSET('42p stat'!$N$1,A34*20,0)</f>
        <v>7383.9760249999999</v>
      </c>
      <c r="H34" s="5">
        <f ca="1">OFFSET('42p stat'!$N$1,A34*20,0)</f>
        <v>0</v>
      </c>
      <c r="I34" s="5"/>
      <c r="J34" s="5">
        <f t="shared" ca="1" si="1"/>
        <v>7869.5175999999974</v>
      </c>
      <c r="K34" s="10">
        <f t="shared" ca="1" si="0"/>
        <v>0.9383009734929626</v>
      </c>
      <c r="L34">
        <f ca="1">$K$29*POWER(K34,2)*SQRT(G181/(POWER(G34,2)*$L$29)+J181/(POWER(J34,2)*$L$29))</f>
        <v>4.9118780412491219E-4</v>
      </c>
    </row>
    <row r="35" spans="1:12" x14ac:dyDescent="0.25">
      <c r="A35">
        <v>5</v>
      </c>
      <c r="C35" t="str">
        <f ca="1">OFFSET('42p stat'!$A$1,A35*20,0)</f>
        <v>CUDA opt ant</v>
      </c>
      <c r="D35" s="5">
        <f ca="1">OFFSET('42p trace'!$R$56,(A35-1)*56,0)-OFFSET('42p trace'!$S$56,(A35-1)*56,0)</f>
        <v>9.4769999999989523</v>
      </c>
      <c r="E35" s="5">
        <f ca="1">OFFSET('42p trace'!$S$56,(A35-1)*56,0)-OFFSET('42p stat'!$H$1,A35*20,0)</f>
        <v>43.826678000000811</v>
      </c>
      <c r="F35" s="5">
        <f ca="1">OFFSET('42p stat'!$H$1,A35*20,0)-OFFSET('42p stat'!$K$1,A35*20,0)</f>
        <v>469.25924599999985</v>
      </c>
      <c r="G35" s="5">
        <f ca="1">OFFSET('42p stat'!$K$1,A35*20,0)-OFFSET('42p stat'!$N$1,A35*20,0)</f>
        <v>1545.5506760000001</v>
      </c>
      <c r="H35" s="5">
        <f ca="1">OFFSET('42p stat'!$N$1,A35*20,0)</f>
        <v>0</v>
      </c>
      <c r="I35" s="5"/>
      <c r="J35" s="5">
        <f t="shared" ca="1" si="1"/>
        <v>2058.6366000000007</v>
      </c>
      <c r="K35" s="10">
        <f t="shared" ca="1" si="0"/>
        <v>0.75076420772855179</v>
      </c>
      <c r="L35">
        <f ca="1">$K$29*POWER(K35,2)*SQRT(E182/(POWER(E35,2)*$L$29)+J182/(POWER(J35,2)*$L$29))</f>
        <v>2.0893529054830346E-2</v>
      </c>
    </row>
    <row r="36" spans="1:12" x14ac:dyDescent="0.25">
      <c r="A36">
        <v>6</v>
      </c>
      <c r="C36" t="str">
        <f ca="1">OFFSET('42p stat'!$A$1,A36*20,0)</f>
        <v>CUDA opt ant par</v>
      </c>
      <c r="D36" s="5">
        <f ca="1">OFFSET('42p trace'!$R$56,(A36-1)*56,0)-OFFSET('42p trace'!$S$56,(A36-1)*56,0)</f>
        <v>9.4630000000004202</v>
      </c>
      <c r="E36" s="5">
        <f ca="1">OFFSET('42p trace'!$S$56,(A36-1)*56,0)-OFFSET('42p stat'!$H$1,A36*20,0)</f>
        <v>47.793730999999525</v>
      </c>
      <c r="F36" s="5">
        <f ca="1">OFFSET('42p stat'!$H$1,A36*20,0)-OFFSET('42p stat'!$K$1,A36*20,0)</f>
        <v>466.83819599999993</v>
      </c>
      <c r="G36" s="5">
        <f ca="1">OFFSET('42p stat'!$K$1,A36*20,0)-OFFSET('42p stat'!$N$1,A36*20,0)</f>
        <v>1499.4252730000001</v>
      </c>
      <c r="H36" s="5">
        <f ca="1">OFFSET('42p stat'!$N$1,A36*20,0)</f>
        <v>0</v>
      </c>
      <c r="I36" s="5"/>
      <c r="J36" s="5">
        <f t="shared" ca="1" si="1"/>
        <v>2014.0571999999995</v>
      </c>
      <c r="K36" s="10">
        <f t="shared" ca="1" si="0"/>
        <v>0.74447998448107655</v>
      </c>
      <c r="L36">
        <f ca="1">$K$29*POWER(K36,2)*SQRT(E183/(POWER(E36,2)*$L$29)+J183/(POWER(J36,2)*$L$29))</f>
        <v>1.641298915244899E-2</v>
      </c>
    </row>
    <row r="37" spans="1:12" x14ac:dyDescent="0.25">
      <c r="A37">
        <v>7</v>
      </c>
      <c r="C37" t="str">
        <f ca="1">OFFSET('42p stat'!$A$1,A37*20,0)</f>
        <v>non CUDA Time</v>
      </c>
      <c r="D37" s="5">
        <f ca="1">OFFSET('42p trace'!$R$56,(A37-1)*56,0)-OFFSET('42p trace'!$S$56,(A37-1)*56,0)</f>
        <v>66.085000000000491</v>
      </c>
      <c r="E37" s="5">
        <f ca="1">OFFSET('42p trace'!$S$56,(A37-1)*56,0)-OFFSET('42p stat'!$H$1,A37*20,0)</f>
        <v>0.13005799999973533</v>
      </c>
      <c r="F37" s="5">
        <f ca="1">OFFSET('42p stat'!$H$1,A37*20,0)-OFFSET('42p stat'!$K$1,A37*20,0)</f>
        <v>6.0687880000000405</v>
      </c>
      <c r="G37" s="5">
        <f ca="1">OFFSET('42p stat'!$K$1,A37*20,0)-OFFSET('42p stat'!$N$1,A37*20,0)</f>
        <v>3537.9692359999999</v>
      </c>
      <c r="H37" s="5">
        <f ca="1">OFFSET('42p stat'!$N$1,A37*20,0)</f>
        <v>280.25291800000002</v>
      </c>
      <c r="I37" s="5"/>
      <c r="J37" s="5">
        <f t="shared" ca="1" si="1"/>
        <v>3824.4209999999998</v>
      </c>
      <c r="K37" s="10">
        <f t="shared" ca="1" si="0"/>
        <v>0.92509931202657869</v>
      </c>
      <c r="L37">
        <f t="shared" ref="L37:L43" ca="1" si="2">$K$29*POWER(K37,2)*SQRT(G184/(POWER(G37,2)*$L$29)+J184/(POWER(J37,2)*$L$29))</f>
        <v>5.1682637705879261E-3</v>
      </c>
    </row>
    <row r="38" spans="1:12" x14ac:dyDescent="0.25">
      <c r="A38">
        <v>8</v>
      </c>
      <c r="C38" t="str">
        <f ca="1">OFFSET('42p stat'!$A$1,A38*20,0)</f>
        <v>Classic ACO</v>
      </c>
      <c r="D38" s="5">
        <f ca="1">OFFSET('42p trace'!$R$56,(A38-1)*56,0)-OFFSET('42p trace'!$S$56,(A38-1)*56,0)</f>
        <v>4926.031999999992</v>
      </c>
      <c r="E38" s="5">
        <f ca="1">OFFSET('42p trace'!$S$56,(A38-1)*56,0)-OFFSET('42p stat'!$H$1,A38*20,0)</f>
        <v>158.12935900000593</v>
      </c>
      <c r="F38" s="5">
        <f ca="1">OFFSET('42p stat'!$H$1,A38*20,0)-OFFSET('42p stat'!$K$1,A38*20,0)</f>
        <v>15.129688000000897</v>
      </c>
      <c r="G38" s="5">
        <f ca="1">OFFSET('42p stat'!$K$1,A38*20,0)-OFFSET('42p stat'!$N$1,A38*20,0)</f>
        <v>45461.139661000001</v>
      </c>
      <c r="H38" s="5">
        <f ca="1">OFFSET('42p stat'!$N$1,A38*20,0)</f>
        <v>860.27729199999999</v>
      </c>
      <c r="I38" s="5"/>
      <c r="J38" s="5">
        <f ca="1">SUM(D38:H38)</f>
        <v>51420.707999999999</v>
      </c>
      <c r="K38" s="10">
        <f t="shared" ca="1" si="0"/>
        <v>0.88410178368216952</v>
      </c>
      <c r="L38">
        <f t="shared" ca="1" si="2"/>
        <v>2.8910515460907017E-3</v>
      </c>
    </row>
    <row r="39" spans="1:12" x14ac:dyDescent="0.25">
      <c r="A39">
        <v>9</v>
      </c>
      <c r="C39" t="str">
        <f ca="1">OFFSET('42p stat'!$A$1,A39*20,0)</f>
        <v>omp</v>
      </c>
      <c r="D39" s="5">
        <f ca="1">OFFSET('42p trace'!$R$56,(A39-1)*56,0)-OFFSET('42p trace'!$S$56,(A39-1)*56,0)</f>
        <v>65.247200000000248</v>
      </c>
      <c r="E39" s="5">
        <f ca="1">OFFSET('42p trace'!$S$56,(A39-1)*56,0)-OFFSET('42p stat'!$H$1,A39*20,0)</f>
        <v>0.12764199999946868</v>
      </c>
      <c r="F39" s="5">
        <f ca="1">OFFSET('42p stat'!$H$1,A39*20,0)-OFFSET('42p stat'!$K$1,A39*20,0)</f>
        <v>5.9280820000003587</v>
      </c>
      <c r="G39" s="5">
        <f ca="1">OFFSET('42p stat'!$K$1,A39*20,0)-OFFSET('42p stat'!$N$1,A39*20,0)</f>
        <v>3502.2859319999998</v>
      </c>
      <c r="H39" s="5">
        <f ca="1">OFFSET('42p stat'!$N$1,A39*20,0)</f>
        <v>269.89154400000001</v>
      </c>
      <c r="I39" s="5"/>
      <c r="J39" s="5">
        <f t="shared" ca="1" si="1"/>
        <v>3778.2331999999997</v>
      </c>
      <c r="K39" s="10">
        <f t="shared" ca="1" si="0"/>
        <v>0.92696393965306323</v>
      </c>
      <c r="L39">
        <f t="shared" ca="1" si="2"/>
        <v>1.9965266345652504E-3</v>
      </c>
    </row>
    <row r="40" spans="1:12" x14ac:dyDescent="0.25">
      <c r="A40">
        <v>10</v>
      </c>
      <c r="C40" t="str">
        <f ca="1">OFFSET('42p stat'!$A$1,A40*20,0)</f>
        <v>non CUDA transp Time</v>
      </c>
      <c r="D40" s="5">
        <f ca="1">OFFSET('42p trace'!$R$56,(A40-1)*56,0)-OFFSET('42p trace'!$S$56,(A40-1)*56,0)</f>
        <v>65.881800000000112</v>
      </c>
      <c r="E40" s="5">
        <f ca="1">OFFSET('42p trace'!$S$56,(A40-1)*56,0)-OFFSET('42p stat'!$H$1,A40*20,0)</f>
        <v>0.12681200000042736</v>
      </c>
      <c r="F40" s="5">
        <f ca="1">OFFSET('42p stat'!$H$1,A40*20,0)-OFFSET('42p stat'!$K$1,A40*20,0)</f>
        <v>8.3142299999999523</v>
      </c>
      <c r="G40" s="5">
        <f ca="1">OFFSET('42p stat'!$K$1,A40*20,0)-OFFSET('42p stat'!$N$1,A40*20,0)</f>
        <v>3545.0774019999999</v>
      </c>
      <c r="H40" s="5">
        <f ca="1">OFFSET('42p stat'!$N$1,A40*20,0)</f>
        <v>252.773956</v>
      </c>
      <c r="I40" s="5"/>
      <c r="J40" s="5">
        <f t="shared" ca="1" si="1"/>
        <v>3806.2924000000003</v>
      </c>
      <c r="K40" s="10">
        <f t="shared" ca="1" si="0"/>
        <v>0.93137285038847772</v>
      </c>
      <c r="L40">
        <f t="shared" ca="1" si="2"/>
        <v>3.0314501356178388E-3</v>
      </c>
    </row>
    <row r="41" spans="1:12" x14ac:dyDescent="0.25">
      <c r="A41">
        <v>11</v>
      </c>
      <c r="C41" t="str">
        <f ca="1">OFFSET('42p stat'!$A$1,A41*20,0)</f>
        <v>non CUDA transp_AVX Time</v>
      </c>
      <c r="D41" s="5">
        <f ca="1">OFFSET('42p trace'!$R$56,(A41-1)*56,0)-OFFSET('42p trace'!$S$56,(A41-1)*56,0)</f>
        <v>65.977000000001681</v>
      </c>
      <c r="E41" s="5">
        <f ca="1">OFFSET('42p trace'!$S$56,(A41-1)*56,0)-OFFSET('42p stat'!$H$1,A41*20,0)</f>
        <v>0.13395999999920605</v>
      </c>
      <c r="F41" s="5">
        <f ca="1">OFFSET('42p stat'!$H$1,A41*20,0)-OFFSET('42p stat'!$K$1,A41*20,0)</f>
        <v>7.4045900000000984</v>
      </c>
      <c r="G41" s="5">
        <f ca="1">OFFSET('42p stat'!$K$1,A41*20,0)-OFFSET('42p stat'!$N$1,A41*20,0)</f>
        <v>3592.1914580000002</v>
      </c>
      <c r="H41" s="5">
        <f ca="1">OFFSET('42p stat'!$N$1,A41*20,0)</f>
        <v>283.71639199999998</v>
      </c>
      <c r="I41" s="5"/>
      <c r="J41" s="5">
        <f ca="1">SUM(D41:H41)</f>
        <v>3949.423400000001</v>
      </c>
      <c r="K41" s="10">
        <f t="shared" ca="1" si="0"/>
        <v>0.9095483300169841</v>
      </c>
      <c r="L41">
        <f t="shared" ca="1" si="2"/>
        <v>2.698898031067216E-3</v>
      </c>
    </row>
    <row r="42" spans="1:12" x14ac:dyDescent="0.25">
      <c r="A42">
        <v>12</v>
      </c>
      <c r="C42" t="str">
        <f ca="1">OFFSET('42p stat'!$A$1,A42*20,0)</f>
        <v>non CUDA transp_AVX_OMP Time</v>
      </c>
      <c r="D42" s="5">
        <f ca="1">OFFSET('42p trace'!$R$56,(A42-1)*56,0)-OFFSET('42p trace'!$S$56,(A42-1)*56,0)</f>
        <v>66.020600000000741</v>
      </c>
      <c r="E42" s="5">
        <f ca="1">OFFSET('42p trace'!$S$56,(A42-1)*56,0)-OFFSET('42p stat'!$H$1,A42*20,0)</f>
        <v>0.12376199999880555</v>
      </c>
      <c r="F42" s="5">
        <f ca="1">OFFSET('42p stat'!$H$1,A42*20,0)-OFFSET('42p stat'!$K$1,A42*20,0)</f>
        <v>7.2687040000000707</v>
      </c>
      <c r="G42" s="5">
        <f ca="1">OFFSET('42p stat'!$K$1,A42*20,0)-OFFSET('42p stat'!$N$1,A42*20,0)</f>
        <v>3592.1908720000001</v>
      </c>
      <c r="H42" s="5">
        <f ca="1">OFFSET('42p stat'!$N$1,A42*20,0)</f>
        <v>281.77306199999998</v>
      </c>
      <c r="I42" s="5"/>
      <c r="J42" s="5">
        <f t="shared" ca="1" si="1"/>
        <v>3881.3563999999988</v>
      </c>
      <c r="K42" s="10">
        <f t="shared" ca="1" si="0"/>
        <v>0.9254988467433708</v>
      </c>
      <c r="L42">
        <f t="shared" ca="1" si="2"/>
        <v>2.8561165227013225E-3</v>
      </c>
    </row>
    <row r="43" spans="1:12" x14ac:dyDescent="0.25">
      <c r="A43">
        <v>13</v>
      </c>
      <c r="C43" t="str">
        <f ca="1">OFFSET('42p stat'!$A$1,A43*20,0)</f>
        <v>CUDA ant add CPU_AVX_transp Time</v>
      </c>
      <c r="D43" s="5">
        <f ca="1">OFFSET('42p trace'!$R$56,(A43-1)*56,0)-OFFSET('42p trace'!$S$56,(A43-1)*56,0)</f>
        <v>13.812799999999697</v>
      </c>
      <c r="E43" s="5">
        <f ca="1">OFFSET('42p trace'!$S$56,(A43-1)*56,0)-OFFSET('42p stat'!$H$1,A43*20,0)</f>
        <v>27.95278400000052</v>
      </c>
      <c r="F43" s="5">
        <f ca="1">OFFSET('42p stat'!$H$1,A43*20,0)-OFFSET('42p stat'!$K$1,A43*20,0)</f>
        <v>6.2908910000001015</v>
      </c>
      <c r="G43" s="5">
        <f ca="1">OFFSET('42p stat'!$K$1,A43*20,0)-OFFSET('42p stat'!$N$1,A43*20,0)</f>
        <v>1602.1602</v>
      </c>
      <c r="H43" s="5">
        <f ca="1">OFFSET('42p stat'!$N$1,A43*20,0)</f>
        <v>296.41792500000003</v>
      </c>
      <c r="I43" s="5"/>
      <c r="J43" s="5">
        <f t="shared" ca="1" si="1"/>
        <v>1932.8218000000006</v>
      </c>
      <c r="K43" s="10">
        <f t="shared" ca="1" si="0"/>
        <v>0.82892287328298941</v>
      </c>
      <c r="L43">
        <f t="shared" ca="1" si="2"/>
        <v>2.3885901841251811E-3</v>
      </c>
    </row>
    <row r="44" spans="1:12" x14ac:dyDescent="0.25">
      <c r="A44">
        <v>14</v>
      </c>
      <c r="C44" t="str">
        <f ca="1">OFFSET('42p stat'!$A$1,A44*20,0)</f>
        <v>CUDA Const</v>
      </c>
      <c r="D44" s="5">
        <f ca="1">OFFSET('42p trace'!$R$56,(A44-1)*56,0)-OFFSET('42p trace'!$S$56,(A44-1)*56,0)</f>
        <v>9.8743999999978769</v>
      </c>
      <c r="E44" s="5">
        <f ca="1">OFFSET('42p trace'!$S$56,(A44-1)*56,0)-OFFSET('42p stat'!$H$1,A44*20,0)</f>
        <v>84.409690000002229</v>
      </c>
      <c r="F44" s="5">
        <f ca="1">OFFSET('42p stat'!$H$1,A44*20,0)-OFFSET('42p stat'!$K$1,A44*20,0)</f>
        <v>31.520899000000099</v>
      </c>
      <c r="G44" s="5">
        <f ca="1">OFFSET('42p stat'!$K$1,A44*20,0)-OFFSET('42p stat'!$N$1,A44*20,0)</f>
        <v>7364.8788910000003</v>
      </c>
      <c r="H44" s="5">
        <f ca="1">OFFSET('42p stat'!$N$1,A44*20,0)</f>
        <v>360.92772000000002</v>
      </c>
      <c r="I44" s="5"/>
      <c r="J44" s="5">
        <f t="shared" ca="1" si="1"/>
        <v>7841.7372000000023</v>
      </c>
      <c r="K44" s="10">
        <f t="shared" ca="1" si="0"/>
        <v>0.93918971054015921</v>
      </c>
      <c r="L44">
        <f t="shared" ref="L44:L76" ca="1" si="3">$K$29*POWER(K44,2)*SQRT(G250/(POWER(G44,2)*$L$29)+J250/(POWER(J44,2)*$L$29))</f>
        <v>0</v>
      </c>
    </row>
    <row r="45" spans="1:12" x14ac:dyDescent="0.25">
      <c r="A45">
        <v>15</v>
      </c>
      <c r="C45" t="str">
        <f ca="1">OFFSET('42p stat'!$A$1,A45*20,0)</f>
        <v>CUDA ant Const</v>
      </c>
      <c r="D45" s="5">
        <f ca="1">OFFSET('42p trace'!$R$56,(A45-1)*56,0)-OFFSET('42p trace'!$S$56,(A45-1)*56,0)</f>
        <v>13.981400000000122</v>
      </c>
      <c r="E45" s="5">
        <f ca="1">OFFSET('42p trace'!$S$56,(A45-1)*56,0)-OFFSET('42p stat'!$H$1,A45*20,0)</f>
        <v>45.703286999999818</v>
      </c>
      <c r="F45" s="5">
        <f ca="1">OFFSET('42p stat'!$H$1,A45*20,0)-OFFSET('42p stat'!$K$1,A45*20,0)</f>
        <v>28.891710999999987</v>
      </c>
      <c r="G45" s="5">
        <f ca="1">OFFSET('42p stat'!$K$1,A45*20,0)-OFFSET('42p stat'!$N$1,A45*20,0)</f>
        <v>1523.817794</v>
      </c>
      <c r="H45" s="5">
        <f ca="1">OFFSET('42p stat'!$N$1,A45*20,0)</f>
        <v>444.13900799999999</v>
      </c>
      <c r="I45" s="5"/>
      <c r="J45" s="5">
        <f t="shared" ca="1" si="1"/>
        <v>2042.5517999999997</v>
      </c>
      <c r="K45" s="10">
        <f t="shared" ca="1" si="0"/>
        <v>0.74603630321639836</v>
      </c>
      <c r="L45">
        <f t="shared" ca="1" si="3"/>
        <v>0</v>
      </c>
    </row>
    <row r="46" spans="1:12" x14ac:dyDescent="0.25">
      <c r="A46">
        <v>16</v>
      </c>
      <c r="C46" t="str">
        <f ca="1">OFFSET('42p stat'!$A$1,A46*20,0)</f>
        <v>CUDA ant par Const</v>
      </c>
      <c r="D46" s="5">
        <f ca="1">OFFSET('42p trace'!$R$56,(A46-1)*56,0)-OFFSET('42p trace'!$S$56,(A46-1)*56,0)</f>
        <v>13.772599999999784</v>
      </c>
      <c r="E46" s="5">
        <f ca="1">OFFSET('42p trace'!$S$56,(A46-1)*56,0)-OFFSET('42p stat'!$H$1,A46*20,0)</f>
        <v>42.295376000000488</v>
      </c>
      <c r="F46" s="5">
        <f ca="1">OFFSET('42p stat'!$H$1,A46*20,0)-OFFSET('42p stat'!$K$1,A46*20,0)</f>
        <v>28.077145999999857</v>
      </c>
      <c r="G46" s="5">
        <f ca="1">OFFSET('42p stat'!$K$1,A46*20,0)-OFFSET('42p stat'!$N$1,A46*20,0)</f>
        <v>1487.2736830000001</v>
      </c>
      <c r="H46" s="5">
        <f ca="1">OFFSET('42p stat'!$N$1,A46*20,0)</f>
        <v>440.09139499999998</v>
      </c>
      <c r="I46" s="5"/>
      <c r="J46" s="5">
        <f t="shared" ca="1" si="1"/>
        <v>1997.7376000000004</v>
      </c>
      <c r="K46" s="10">
        <f t="shared" ca="1" si="0"/>
        <v>0.744478996140434</v>
      </c>
      <c r="L46">
        <f t="shared" ca="1" si="3"/>
        <v>0</v>
      </c>
    </row>
    <row r="47" spans="1:12" x14ac:dyDescent="0.25">
      <c r="A47">
        <v>17</v>
      </c>
      <c r="C47" t="str">
        <f ca="1">OFFSET('42p stat'!$A$1,A47*20,0)</f>
        <v>CUDA ant add CPU Const</v>
      </c>
      <c r="D47" s="5">
        <f ca="1">OFFSET('42p trace'!$R$56,(A47-1)*56,0)-OFFSET('42p trace'!$S$56,(A47-1)*56,0)</f>
        <v>13.834199999999782</v>
      </c>
      <c r="E47" s="5">
        <f ca="1">OFFSET('42p trace'!$S$56,(A47-1)*56,0)-OFFSET('42p stat'!$H$1,A47*20,0)</f>
        <v>28.142470000000003</v>
      </c>
      <c r="F47" s="5">
        <f ca="1">OFFSET('42p stat'!$H$1,A47*20,0)-OFFSET('42p stat'!$K$1,A47*20,0)</f>
        <v>5.5863600000000133</v>
      </c>
      <c r="G47" s="5">
        <f ca="1">OFFSET('42p stat'!$K$1,A47*20,0)-OFFSET('42p stat'!$N$1,A47*20,0)</f>
        <v>1598.453211</v>
      </c>
      <c r="H47" s="5">
        <f ca="1">OFFSET('42p stat'!$N$1,A47*20,0)</f>
        <v>334.395959</v>
      </c>
      <c r="I47" s="5"/>
      <c r="J47" s="5">
        <f t="shared" ca="1" si="1"/>
        <v>1966.578</v>
      </c>
      <c r="K47" s="10">
        <f t="shared" ca="1" si="0"/>
        <v>0.81280946446060109</v>
      </c>
      <c r="L47" t="e">
        <f t="shared" ca="1" si="3"/>
        <v>#VALUE!</v>
      </c>
    </row>
    <row r="48" spans="1:12" x14ac:dyDescent="0.25">
      <c r="A48">
        <v>18</v>
      </c>
      <c r="C48" t="str">
        <f ca="1">OFFSET('42p stat'!$A$1,A48*20,0)</f>
        <v>CUDA opt Const</v>
      </c>
      <c r="D48" s="5">
        <f ca="1">OFFSET('42p trace'!$R$56,(A48-1)*56,0)-OFFSET('42p trace'!$S$56,(A48-1)*56,0)</f>
        <v>10.098000000003594</v>
      </c>
      <c r="E48" s="5">
        <f ca="1">OFFSET('42p trace'!$S$56,(A48-1)*56,0)-OFFSET('42p stat'!$H$1,A48*20,0)</f>
        <v>92.670706999998401</v>
      </c>
      <c r="F48" s="5">
        <f ca="1">OFFSET('42p stat'!$H$1,A48*20,0)-OFFSET('42p stat'!$K$1,A48*20,0)</f>
        <v>390.86517600000025</v>
      </c>
      <c r="G48" s="5">
        <f ca="1">OFFSET('42p stat'!$K$1,A48*20,0)-OFFSET('42p stat'!$N$1,A48*20,0)</f>
        <v>7375.8747169999997</v>
      </c>
      <c r="H48" s="5">
        <f ca="1">OFFSET('42p stat'!$N$1,A48*20,0)</f>
        <v>0</v>
      </c>
      <c r="I48" s="5"/>
      <c r="J48" s="5">
        <f ca="1">SUM(D48:H48)</f>
        <v>7869.5086000000019</v>
      </c>
      <c r="K48" s="10">
        <f t="shared" ca="1" si="0"/>
        <v>0.93727259120092932</v>
      </c>
      <c r="L48">
        <f t="shared" ca="1" si="3"/>
        <v>9.1929798253509836E-5</v>
      </c>
    </row>
    <row r="49" spans="1:12" x14ac:dyDescent="0.25">
      <c r="A49">
        <v>19</v>
      </c>
      <c r="C49" t="str">
        <f ca="1">OFFSET('42p stat'!$A$1,A49*20,0)</f>
        <v>CUDA opt ant Const</v>
      </c>
      <c r="D49" s="5">
        <f ca="1">OFFSET('42p trace'!$R$56,(A49-1)*56,0)-OFFSET('42p trace'!$S$56,(A49-1)*56,0)</f>
        <v>9.8662000000008447</v>
      </c>
      <c r="E49" s="5">
        <f ca="1">OFFSET('42p trace'!$S$56,(A49-1)*56,0)-OFFSET('42p stat'!$H$1,A49*20,0)</f>
        <v>47.355948999999555</v>
      </c>
      <c r="F49" s="5">
        <f ca="1">OFFSET('42p stat'!$H$1,A49*20,0)-OFFSET('42p stat'!$K$1,A49*20,0)</f>
        <v>469.82666999999992</v>
      </c>
      <c r="G49" s="5">
        <f ca="1">OFFSET('42p stat'!$K$1,A49*20,0)-OFFSET('42p stat'!$N$1,A49*20,0)</f>
        <v>1531.868181</v>
      </c>
      <c r="H49" s="5">
        <f ca="1">OFFSET('42p stat'!$N$1,A49*20,0)</f>
        <v>0</v>
      </c>
      <c r="I49" s="5"/>
      <c r="J49" s="5">
        <f t="shared" ca="1" si="1"/>
        <v>2049.0507999999995</v>
      </c>
      <c r="K49" s="10">
        <f t="shared" ca="1" si="0"/>
        <v>0.74759892775718417</v>
      </c>
      <c r="L49">
        <f t="shared" ca="1" si="3"/>
        <v>7.6788673161920599E-5</v>
      </c>
    </row>
    <row r="50" spans="1:12" x14ac:dyDescent="0.25">
      <c r="A50">
        <v>20</v>
      </c>
      <c r="C50" t="str">
        <f ca="1">OFFSET('42p stat'!$A$1,A50*20,0)</f>
        <v>CUDA opt ant par Const</v>
      </c>
      <c r="D50" s="5">
        <f ca="1">OFFSET('42p trace'!$R$56,(A50-1)*56,0)-OFFSET('42p trace'!$S$56,(A50-1)*56,0)</f>
        <v>9.7920000000003711</v>
      </c>
      <c r="E50" s="5">
        <f ca="1">OFFSET('42p trace'!$S$56,(A50-1)*56,0)-OFFSET('42p stat'!$H$1,A50*20,0)</f>
        <v>45.082861999999977</v>
      </c>
      <c r="F50" s="5">
        <f ca="1">OFFSET('42p stat'!$H$1,A50*20,0)-OFFSET('42p stat'!$K$1,A50*20,0)</f>
        <v>465.74155300000007</v>
      </c>
      <c r="G50" s="5">
        <f ca="1">OFFSET('42p stat'!$K$1,A50*20,0)-OFFSET('42p stat'!$N$1,A50*20,0)</f>
        <v>1487.052185</v>
      </c>
      <c r="H50" s="5">
        <f ca="1">OFFSET('42p stat'!$N$1,A50*20,0)</f>
        <v>0</v>
      </c>
      <c r="I50" s="5"/>
      <c r="J50" s="5">
        <f t="shared" ca="1" si="1"/>
        <v>1997.8766000000001</v>
      </c>
      <c r="K50" s="10">
        <f t="shared" ca="1" si="0"/>
        <v>0.74431633315090628</v>
      </c>
      <c r="L50">
        <f t="shared" ca="1" si="3"/>
        <v>1.6262678096624211E-4</v>
      </c>
    </row>
    <row r="51" spans="1:12" x14ac:dyDescent="0.25">
      <c r="A51">
        <v>21</v>
      </c>
      <c r="C51" t="str">
        <f ca="1">OFFSET('42p stat'!$A$1,A51*20,0)</f>
        <v>CUDA ant par not f</v>
      </c>
      <c r="D51" s="5">
        <f ca="1">OFFSET('42p trace'!$R$56,(A51-1)*56,0)-OFFSET('42p trace'!$S$56,(A51-1)*56,0)</f>
        <v>9.8150000000005093</v>
      </c>
      <c r="E51" s="5">
        <f ca="1">OFFSET('42p trace'!$S$56,(A51-1)*56,0)-OFFSET('42p stat'!$H$1,A51*20,0)</f>
        <v>60.77205099999901</v>
      </c>
      <c r="F51" s="5">
        <f ca="1">OFFSET('42p stat'!$H$1,A51*20,0)-OFFSET('42p stat'!$K$1,A51*20,0)</f>
        <v>29.270693000000392</v>
      </c>
      <c r="G51" s="5">
        <f ca="1">OFFSET('42p stat'!$K$1,A51*20,0)-OFFSET('42p stat'!$N$1,A51*20,0)</f>
        <v>3891.602069</v>
      </c>
      <c r="H51" s="5">
        <f ca="1">OFFSET('42p stat'!$N$1,A51*20,0)</f>
        <v>439.90518700000001</v>
      </c>
      <c r="I51" s="5"/>
      <c r="J51" s="5">
        <f t="shared" ca="1" si="1"/>
        <v>4421.5499999999993</v>
      </c>
      <c r="K51" s="10">
        <f t="shared" ca="1" si="0"/>
        <v>0.88014430889620165</v>
      </c>
      <c r="L51">
        <f t="shared" ca="1" si="3"/>
        <v>7.3737079530678283E-5</v>
      </c>
    </row>
    <row r="52" spans="1:12" x14ac:dyDescent="0.25">
      <c r="A52">
        <v>22</v>
      </c>
      <c r="C52" t="str">
        <f ca="1">OFFSET('42p stat'!$A$1,A52*20,0)</f>
        <v>CUDA ant par sort</v>
      </c>
      <c r="D52" s="5">
        <f ca="1">OFFSET('42p trace'!$R$56,(A52-1)*56,0)-OFFSET('42p trace'!$S$56,(A52-1)*56,0)</f>
        <v>14.371799999999894</v>
      </c>
      <c r="E52" s="5">
        <f ca="1">OFFSET('42p trace'!$S$56,(A52-1)*56,0)-OFFSET('42p stat'!$H$1,A52*20,0)</f>
        <v>45.946240000000216</v>
      </c>
      <c r="F52" s="5">
        <f ca="1">OFFSET('42p stat'!$H$1,A52*20,0)-OFFSET('42p stat'!$K$1,A52*20,0)</f>
        <v>35.856575000000021</v>
      </c>
      <c r="G52" s="5">
        <f ca="1">OFFSET('42p stat'!$K$1,A52*20,0)-OFFSET('42p stat'!$N$1,A52*20,0)</f>
        <v>1566.4873859999998</v>
      </c>
      <c r="H52" s="5">
        <f ca="1">OFFSET('42p stat'!$N$1,A52*20,0)</f>
        <v>440.02979900000003</v>
      </c>
      <c r="I52" s="5"/>
      <c r="J52" s="5">
        <f t="shared" ca="1" si="1"/>
        <v>2088.3200000000002</v>
      </c>
      <c r="K52" s="10">
        <f t="shared" ca="1" si="0"/>
        <v>0.75011846173000285</v>
      </c>
      <c r="L52">
        <f t="shared" ca="1" si="3"/>
        <v>1.1884729040998506E-4</v>
      </c>
    </row>
    <row r="53" spans="1:12" x14ac:dyDescent="0.25">
      <c r="A53">
        <v>23</v>
      </c>
      <c r="C53">
        <f ca="1">OFFSET('42p stat'!$A$1,A53*20,0)</f>
        <v>0</v>
      </c>
      <c r="D53" s="5" t="e">
        <f ca="1">OFFSET('42p trace'!$R$56,(A53-1)*56,0)-OFFSET('42p trace'!$S$56,(A53-1)*56,0)</f>
        <v>#DIV/0!</v>
      </c>
      <c r="E53" s="5" t="e">
        <f ca="1">OFFSET('42p trace'!$S$56,(A53-1)*56,0)-OFFSET('42p stat'!$H$1,A53*20,0)</f>
        <v>#DIV/0!</v>
      </c>
      <c r="F53" s="5">
        <f ca="1">OFFSET('42p stat'!$H$1,A53*20,0)-OFFSET('42p stat'!$K$1,A53*20,0)</f>
        <v>0</v>
      </c>
      <c r="G53" s="5">
        <f ca="1">OFFSET('42p stat'!$K$1,A53*20,0)-OFFSET('42p stat'!$N$1,A53*20,0)</f>
        <v>0</v>
      </c>
      <c r="H53" s="5">
        <f ca="1">OFFSET('42p stat'!$N$1,A53*20,0)</f>
        <v>0</v>
      </c>
      <c r="I53" s="5"/>
      <c r="J53" s="5" t="e">
        <f t="shared" ca="1" si="1"/>
        <v>#DIV/0!</v>
      </c>
      <c r="K53" s="10" t="e">
        <f t="shared" ca="1" si="0"/>
        <v>#DIV/0!</v>
      </c>
      <c r="L53" t="e">
        <f t="shared" ca="1" si="3"/>
        <v>#DIV/0!</v>
      </c>
    </row>
    <row r="54" spans="1:12" x14ac:dyDescent="0.25">
      <c r="A54">
        <v>24</v>
      </c>
      <c r="C54">
        <f ca="1">OFFSET('42p stat'!$A$1,A54*20,0)</f>
        <v>0</v>
      </c>
      <c r="D54" s="5" t="e">
        <f ca="1">OFFSET('42p trace'!$R$56,(A54-1)*56,0)-OFFSET('42p trace'!$S$56,(A54-1)*56,0)</f>
        <v>#DIV/0!</v>
      </c>
      <c r="E54" s="5" t="e">
        <f ca="1">OFFSET('42p trace'!$S$56,(A54-1)*56,0)-OFFSET('42p stat'!$H$1,A54*20,0)</f>
        <v>#DIV/0!</v>
      </c>
      <c r="F54" s="5">
        <f ca="1">OFFSET('42p stat'!$H$1,A54*20,0)-OFFSET('42p stat'!$K$1,A54*20,0)</f>
        <v>0</v>
      </c>
      <c r="G54" s="5">
        <f ca="1">OFFSET('42p stat'!$K$1,A54*20,0)-OFFSET('42p stat'!$N$1,A54*20,0)</f>
        <v>0</v>
      </c>
      <c r="H54" s="5">
        <f ca="1">OFFSET('42p stat'!$N$1,A54*20,0)</f>
        <v>0</v>
      </c>
      <c r="I54" s="5"/>
      <c r="J54" s="5" t="e">
        <f t="shared" ca="1" si="1"/>
        <v>#DIV/0!</v>
      </c>
      <c r="K54" s="10" t="e">
        <f t="shared" ca="1" si="0"/>
        <v>#DIV/0!</v>
      </c>
      <c r="L54" t="e">
        <f t="shared" ca="1" si="3"/>
        <v>#DIV/0!</v>
      </c>
    </row>
    <row r="55" spans="1:12" x14ac:dyDescent="0.25">
      <c r="A55">
        <v>25</v>
      </c>
      <c r="C55">
        <f ca="1">OFFSET('42p stat'!$A$1,A55*20,0)</f>
        <v>0</v>
      </c>
      <c r="D55" s="5" t="e">
        <f ca="1">OFFSET('42p trace'!$R$56,(A55-1)*56,0)-OFFSET('42p trace'!$S$56,(A55-1)*56,0)</f>
        <v>#DIV/0!</v>
      </c>
      <c r="E55" s="5" t="e">
        <f ca="1">OFFSET('42p trace'!$S$56,(A55-1)*56,0)-OFFSET('42p stat'!$H$1,A55*20,0)</f>
        <v>#DIV/0!</v>
      </c>
      <c r="F55" s="5">
        <f ca="1">OFFSET('42p stat'!$H$1,A55*20,0)-OFFSET('42p stat'!$K$1,A55*20,0)</f>
        <v>0</v>
      </c>
      <c r="G55" s="5">
        <f ca="1">OFFSET('42p stat'!$K$1,A55*20,0)-OFFSET('42p stat'!$N$1,A55*20,0)</f>
        <v>0</v>
      </c>
      <c r="H55" s="5">
        <f ca="1">OFFSET('42p stat'!$N$1,A55*20,0)</f>
        <v>0</v>
      </c>
      <c r="I55" s="5"/>
      <c r="J55" s="5" t="e">
        <f ca="1">SUM(D55:H55)</f>
        <v>#DIV/0!</v>
      </c>
      <c r="K55" s="10" t="e">
        <f t="shared" ca="1" si="0"/>
        <v>#DIV/0!</v>
      </c>
      <c r="L55" t="e">
        <f t="shared" ca="1" si="3"/>
        <v>#DIV/0!</v>
      </c>
    </row>
    <row r="56" spans="1:12" x14ac:dyDescent="0.25">
      <c r="A56">
        <v>26</v>
      </c>
      <c r="C56">
        <f ca="1">OFFSET('42p stat'!$A$1,A56*20,0)</f>
        <v>0</v>
      </c>
      <c r="D56" s="5" t="e">
        <f ca="1">OFFSET('42p trace'!$R$56,(A56-1)*56,0)-OFFSET('42p trace'!$S$56,(A56-1)*56,0)</f>
        <v>#DIV/0!</v>
      </c>
      <c r="E56" s="5" t="e">
        <f ca="1">OFFSET('42p trace'!$S$56,(A56-1)*56,0)-OFFSET('42p stat'!$H$1,A56*20,0)</f>
        <v>#DIV/0!</v>
      </c>
      <c r="F56" s="5">
        <f ca="1">OFFSET('42p stat'!$H$1,A56*20,0)-OFFSET('42p stat'!$K$1,A56*20,0)</f>
        <v>0</v>
      </c>
      <c r="G56" s="5">
        <f ca="1">OFFSET('42p stat'!$K$1,A56*20,0)-OFFSET('42p stat'!$N$1,A56*20,0)</f>
        <v>0</v>
      </c>
      <c r="H56" s="5">
        <f ca="1">OFFSET('42p stat'!$N$1,A56*20,0)</f>
        <v>0</v>
      </c>
      <c r="I56" s="5"/>
      <c r="J56" s="5" t="e">
        <f t="shared" ca="1" si="1"/>
        <v>#DIV/0!</v>
      </c>
      <c r="K56" s="10" t="e">
        <f t="shared" ca="1" si="0"/>
        <v>#DIV/0!</v>
      </c>
      <c r="L56" t="e">
        <f t="shared" ca="1" si="3"/>
        <v>#DIV/0!</v>
      </c>
    </row>
    <row r="57" spans="1:12" x14ac:dyDescent="0.25">
      <c r="A57">
        <v>27</v>
      </c>
      <c r="C57">
        <f ca="1">OFFSET('42p stat'!$A$1,A57*20,0)</f>
        <v>0</v>
      </c>
      <c r="D57" s="5" t="e">
        <f ca="1">OFFSET('42p trace'!$R$56,(A57-1)*56,0)-OFFSET('42p trace'!$S$56,(A57-1)*56,0)</f>
        <v>#DIV/0!</v>
      </c>
      <c r="E57" s="5" t="e">
        <f ca="1">OFFSET('42p trace'!$S$56,(A57-1)*56,0)-OFFSET('42p stat'!$H$1,A57*20,0)</f>
        <v>#DIV/0!</v>
      </c>
      <c r="F57" s="5">
        <f ca="1">OFFSET('42p stat'!$H$1,A57*20,0)-OFFSET('42p stat'!$K$1,A57*20,0)</f>
        <v>0</v>
      </c>
      <c r="G57" s="5">
        <f ca="1">OFFSET('42p stat'!$K$1,A57*20,0)-OFFSET('42p stat'!$N$1,A57*20,0)</f>
        <v>0</v>
      </c>
      <c r="H57" s="5">
        <f ca="1">OFFSET('42p stat'!$N$1,A57*20,0)</f>
        <v>0</v>
      </c>
      <c r="I57" s="5"/>
      <c r="J57" s="5" t="e">
        <f t="shared" ca="1" si="1"/>
        <v>#DIV/0!</v>
      </c>
      <c r="K57" s="10" t="e">
        <f t="shared" ca="1" si="0"/>
        <v>#DIV/0!</v>
      </c>
      <c r="L57" t="e">
        <f t="shared" ca="1" si="3"/>
        <v>#DIV/0!</v>
      </c>
    </row>
    <row r="58" spans="1:12" x14ac:dyDescent="0.25">
      <c r="A58">
        <v>28</v>
      </c>
      <c r="C58">
        <f ca="1">OFFSET('42p stat'!$A$1,A58*20,0)</f>
        <v>0</v>
      </c>
      <c r="D58" s="5" t="e">
        <f ca="1">OFFSET('42p trace'!$R$56,(A58-1)*56,0)-OFFSET('42p trace'!$S$56,(A58-1)*56,0)</f>
        <v>#DIV/0!</v>
      </c>
      <c r="E58" s="5" t="e">
        <f ca="1">OFFSET('42p trace'!$S$56,(A58-1)*56,0)-OFFSET('42p stat'!$H$1,A58*20,0)</f>
        <v>#DIV/0!</v>
      </c>
      <c r="F58" s="5">
        <f ca="1">OFFSET('42p stat'!$H$1,A58*20,0)-OFFSET('42p stat'!$K$1,A58*20,0)</f>
        <v>0</v>
      </c>
      <c r="G58" s="5">
        <f ca="1">OFFSET('42p stat'!$K$1,A58*20,0)-OFFSET('42p stat'!$N$1,A58*20,0)</f>
        <v>0</v>
      </c>
      <c r="H58" s="5">
        <f ca="1">OFFSET('42p stat'!$N$1,A58*20,0)</f>
        <v>0</v>
      </c>
      <c r="I58" s="5"/>
      <c r="J58" s="5" t="e">
        <f ca="1">SUM(D58:H58)</f>
        <v>#DIV/0!</v>
      </c>
      <c r="K58" s="10" t="e">
        <f t="shared" ca="1" si="0"/>
        <v>#DIV/0!</v>
      </c>
      <c r="L58" t="e">
        <f t="shared" ca="1" si="3"/>
        <v>#DIV/0!</v>
      </c>
    </row>
    <row r="59" spans="1:12" x14ac:dyDescent="0.25">
      <c r="A59">
        <v>29</v>
      </c>
      <c r="C59">
        <f ca="1">OFFSET('42p stat'!$A$1,A59*20,0)</f>
        <v>0</v>
      </c>
      <c r="D59" s="5" t="e">
        <f ca="1">OFFSET('42p trace'!$R$56,(A59-1)*56,0)-OFFSET('42p trace'!$S$56,(A59-1)*56,0)</f>
        <v>#DIV/0!</v>
      </c>
      <c r="E59" s="5" t="e">
        <f ca="1">OFFSET('42p trace'!$S$56,(A59-1)*56,0)-OFFSET('42p stat'!$H$1,A59*20,0)</f>
        <v>#DIV/0!</v>
      </c>
      <c r="F59" s="5">
        <f ca="1">OFFSET('42p stat'!$H$1,A59*20,0)-OFFSET('42p stat'!$K$1,A59*20,0)</f>
        <v>0</v>
      </c>
      <c r="G59" s="5">
        <f ca="1">OFFSET('42p stat'!$K$1,A59*20,0)-OFFSET('42p stat'!$N$1,A59*20,0)</f>
        <v>0</v>
      </c>
      <c r="H59" s="5">
        <f ca="1">OFFSET('42p stat'!$N$1,A59*20,0)</f>
        <v>0</v>
      </c>
      <c r="I59" s="5"/>
      <c r="J59" s="5" t="e">
        <f t="shared" ca="1" si="1"/>
        <v>#DIV/0!</v>
      </c>
      <c r="K59" s="10" t="e">
        <f t="shared" ca="1" si="0"/>
        <v>#DIV/0!</v>
      </c>
      <c r="L59" t="e">
        <f t="shared" ca="1" si="3"/>
        <v>#DIV/0!</v>
      </c>
    </row>
    <row r="60" spans="1:12" x14ac:dyDescent="0.25">
      <c r="A60">
        <v>30</v>
      </c>
      <c r="C60">
        <f ca="1">OFFSET('42p stat'!$A$1,A60*20,0)</f>
        <v>0</v>
      </c>
      <c r="D60" s="5" t="e">
        <f ca="1">OFFSET('42p trace'!$R$56,(A60-1)*56,0)-OFFSET('42p trace'!$S$56,(A60-1)*56,0)</f>
        <v>#DIV/0!</v>
      </c>
      <c r="E60" s="5" t="e">
        <f ca="1">OFFSET('42p trace'!$S$56,(A60-1)*56,0)-OFFSET('42p stat'!$H$1,A60*20,0)</f>
        <v>#DIV/0!</v>
      </c>
      <c r="F60" s="5">
        <f ca="1">OFFSET('42p stat'!$H$1,A60*20,0)-OFFSET('42p stat'!$K$1,A60*20,0)</f>
        <v>0</v>
      </c>
      <c r="G60" s="5">
        <f ca="1">OFFSET('42p stat'!$K$1,A60*20,0)-OFFSET('42p stat'!$N$1,A60*20,0)</f>
        <v>0</v>
      </c>
      <c r="H60" s="5">
        <f ca="1">OFFSET('42p stat'!$N$1,A60*20,0)</f>
        <v>0</v>
      </c>
      <c r="I60" s="5"/>
      <c r="J60" s="5" t="e">
        <f t="shared" ca="1" si="1"/>
        <v>#DIV/0!</v>
      </c>
      <c r="K60" s="10" t="e">
        <f t="shared" ca="1" si="0"/>
        <v>#DIV/0!</v>
      </c>
      <c r="L60" t="e">
        <f t="shared" ca="1" si="3"/>
        <v>#DIV/0!</v>
      </c>
    </row>
    <row r="61" spans="1:12" x14ac:dyDescent="0.25">
      <c r="A61">
        <v>31</v>
      </c>
      <c r="C61">
        <f ca="1">OFFSET('42p stat'!$A$1,A61*20,0)</f>
        <v>0</v>
      </c>
      <c r="D61" s="5" t="e">
        <f ca="1">OFFSET('42p trace'!$R$56,(A61-1)*56,0)-OFFSET('42p trace'!$S$56,(A61-1)*56,0)</f>
        <v>#DIV/0!</v>
      </c>
      <c r="E61" s="5" t="e">
        <f ca="1">OFFSET('42p trace'!$S$56,(A61-1)*56,0)-OFFSET('42p stat'!$H$1,A61*20,0)</f>
        <v>#DIV/0!</v>
      </c>
      <c r="F61" s="5">
        <f ca="1">OFFSET('42p stat'!$H$1,A61*20,0)-OFFSET('42p stat'!$K$1,A61*20,0)</f>
        <v>0</v>
      </c>
      <c r="G61" s="5">
        <f ca="1">OFFSET('42p stat'!$K$1,A61*20,0)-OFFSET('42p stat'!$N$1,A61*20,0)</f>
        <v>0</v>
      </c>
      <c r="H61" s="5">
        <f ca="1">OFFSET('42p stat'!$N$1,A61*20,0)</f>
        <v>0</v>
      </c>
      <c r="I61" s="5"/>
      <c r="J61" s="5" t="e">
        <f ca="1">SUM(D61:H61)</f>
        <v>#DIV/0!</v>
      </c>
      <c r="K61" s="10" t="e">
        <f t="shared" ca="1" si="0"/>
        <v>#DIV/0!</v>
      </c>
      <c r="L61" t="e">
        <f t="shared" ca="1" si="3"/>
        <v>#DIV/0!</v>
      </c>
    </row>
    <row r="62" spans="1:12" x14ac:dyDescent="0.25">
      <c r="A62">
        <v>32</v>
      </c>
      <c r="C62">
        <f ca="1">OFFSET('42p stat'!$A$1,A62*20,0)</f>
        <v>0</v>
      </c>
      <c r="D62" s="5" t="e">
        <f ca="1">OFFSET('42p trace'!$R$56,(A62-1)*56,0)-OFFSET('42p trace'!$S$56,(A62-1)*56,0)</f>
        <v>#DIV/0!</v>
      </c>
      <c r="E62" s="5" t="e">
        <f ca="1">OFFSET('42p trace'!$S$56,(A62-1)*56,0)-OFFSET('42p stat'!$H$1,A62*20,0)</f>
        <v>#DIV/0!</v>
      </c>
      <c r="F62" s="5">
        <f ca="1">OFFSET('42p stat'!$H$1,A62*20,0)-OFFSET('42p stat'!$K$1,A62*20,0)</f>
        <v>0</v>
      </c>
      <c r="G62" s="5">
        <f ca="1">OFFSET('42p stat'!$K$1,A62*20,0)-OFFSET('42p stat'!$N$1,A62*20,0)</f>
        <v>0</v>
      </c>
      <c r="H62" s="5">
        <f ca="1">OFFSET('42p stat'!$N$1,A62*20,0)</f>
        <v>0</v>
      </c>
      <c r="I62" s="5"/>
      <c r="J62" s="5" t="e">
        <f t="shared" ca="1" si="1"/>
        <v>#DIV/0!</v>
      </c>
      <c r="K62" s="10" t="e">
        <f t="shared" ca="1" si="0"/>
        <v>#DIV/0!</v>
      </c>
      <c r="L62" t="e">
        <f t="shared" ca="1" si="3"/>
        <v>#DIV/0!</v>
      </c>
    </row>
    <row r="63" spans="1:12" x14ac:dyDescent="0.25">
      <c r="A63">
        <v>33</v>
      </c>
      <c r="C63">
        <f ca="1">OFFSET('42p stat'!$A$1,A63*20,0)</f>
        <v>0</v>
      </c>
      <c r="D63" s="5" t="e">
        <f ca="1">OFFSET('42p trace'!$R$56,(A63-1)*56,0)-OFFSET('42p trace'!$S$56,(A63-1)*56,0)</f>
        <v>#DIV/0!</v>
      </c>
      <c r="E63" s="5" t="e">
        <f ca="1">OFFSET('42p trace'!$S$56,(A63-1)*56,0)-OFFSET('42p stat'!$H$1,A63*20,0)</f>
        <v>#DIV/0!</v>
      </c>
      <c r="F63" s="5">
        <f ca="1">OFFSET('42p stat'!$H$1,A63*20,0)-OFFSET('42p stat'!$K$1,A63*20,0)</f>
        <v>0</v>
      </c>
      <c r="G63" s="5">
        <f ca="1">OFFSET('42p stat'!$K$1,A63*20,0)-OFFSET('42p stat'!$N$1,A63*20,0)</f>
        <v>0</v>
      </c>
      <c r="H63" s="5">
        <f ca="1">OFFSET('42p stat'!$N$1,A63*20,0)</f>
        <v>0</v>
      </c>
      <c r="I63" s="5"/>
      <c r="J63" s="5" t="e">
        <f t="shared" ca="1" si="1"/>
        <v>#DIV/0!</v>
      </c>
      <c r="K63" s="10" t="e">
        <f t="shared" ca="1" si="0"/>
        <v>#DIV/0!</v>
      </c>
      <c r="L63" t="e">
        <f t="shared" ca="1" si="3"/>
        <v>#DIV/0!</v>
      </c>
    </row>
    <row r="64" spans="1:12" x14ac:dyDescent="0.25">
      <c r="A64">
        <v>34</v>
      </c>
      <c r="C64">
        <f ca="1">OFFSET('42p stat'!$A$1,A64*20,0)</f>
        <v>0</v>
      </c>
      <c r="D64" s="5" t="e">
        <f ca="1">OFFSET('42p trace'!$R$56,(A64-1)*56,0)-OFFSET('42p trace'!$S$56,(A64-1)*56,0)</f>
        <v>#DIV/0!</v>
      </c>
      <c r="E64" s="5" t="e">
        <f ca="1">OFFSET('42p trace'!$S$56,(A64-1)*56,0)-OFFSET('42p stat'!$H$1,A64*20,0)</f>
        <v>#DIV/0!</v>
      </c>
      <c r="F64" s="5">
        <f ca="1">OFFSET('42p stat'!$H$1,A64*20,0)-OFFSET('42p stat'!$K$1,A64*20,0)</f>
        <v>0</v>
      </c>
      <c r="G64" s="5">
        <f ca="1">OFFSET('42p stat'!$K$1,A64*20,0)-OFFSET('42p stat'!$N$1,A64*20,0)</f>
        <v>0</v>
      </c>
      <c r="H64" s="5">
        <f ca="1">OFFSET('42p stat'!$N$1,A64*20,0)</f>
        <v>0</v>
      </c>
      <c r="I64" s="5"/>
      <c r="J64" s="5" t="e">
        <f ca="1">SUM(D64:H64)</f>
        <v>#DIV/0!</v>
      </c>
      <c r="K64" s="10" t="e">
        <f t="shared" ca="1" si="0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OFFSET('42p stat'!$A$1,A65*20,0)</f>
        <v>0</v>
      </c>
      <c r="D65" s="5" t="e">
        <f ca="1">OFFSET('42p trace'!$R$56,(A65-1)*56,0)-OFFSET('42p trace'!$S$56,(A65-1)*56,0)</f>
        <v>#DIV/0!</v>
      </c>
      <c r="E65" s="5" t="e">
        <f ca="1">OFFSET('42p trace'!$S$56,(A65-1)*56,0)-OFFSET('42p stat'!$H$1,A65*20,0)</f>
        <v>#DIV/0!</v>
      </c>
      <c r="F65" s="5">
        <f ca="1">OFFSET('42p stat'!$H$1,A65*20,0)-OFFSET('42p stat'!$K$1,A65*20,0)</f>
        <v>0</v>
      </c>
      <c r="G65" s="5">
        <f ca="1">OFFSET('42p stat'!$K$1,A65*20,0)-OFFSET('42p stat'!$N$1,A65*20,0)</f>
        <v>0</v>
      </c>
      <c r="H65" s="5">
        <f ca="1">OFFSET('42p stat'!$N$1,A65*20,0)</f>
        <v>0</v>
      </c>
      <c r="I65" s="5"/>
      <c r="J65" s="5" t="e">
        <f t="shared" ca="1" si="1"/>
        <v>#DIV/0!</v>
      </c>
      <c r="K65" s="10" t="e">
        <f t="shared" ca="1" si="0"/>
        <v>#DIV/0!</v>
      </c>
      <c r="L65" t="e">
        <f t="shared" ca="1" si="3"/>
        <v>#DIV/0!</v>
      </c>
    </row>
    <row r="66" spans="1:12" x14ac:dyDescent="0.25">
      <c r="A66">
        <v>36</v>
      </c>
      <c r="C66" t="str">
        <f ca="1">OFFSET('42p stat'!$A$1,A66*20,0)</f>
        <v>CUDA opt_one_GPU</v>
      </c>
      <c r="D66" s="5" t="e">
        <f ca="1">OFFSET('42p trace'!$R$56,(A66-1)*56,0)-OFFSET('42p trace'!$S$56,(A66-1)*56,0)</f>
        <v>#DIV/0!</v>
      </c>
      <c r="E66" s="5" t="e">
        <f ca="1">OFFSET('42p trace'!$S$56,(A66-1)*56,0)-OFFSET('42p stat'!$H$1,A66*20,0)</f>
        <v>#DIV/0!</v>
      </c>
      <c r="F66" s="5">
        <f ca="1">OFFSET('42p stat'!$H$1,A66*20,0)-OFFSET('42p stat'!$K$1,A66*20,0)</f>
        <v>0</v>
      </c>
      <c r="G66" s="5">
        <f ca="1">OFFSET('42p stat'!$K$1,A66*20,0)-OFFSET('42p stat'!$N$1,A66*20,0)</f>
        <v>0</v>
      </c>
      <c r="H66" s="5">
        <f ca="1">OFFSET('42p stat'!$N$1,A66*20,0)</f>
        <v>0</v>
      </c>
      <c r="I66" s="5"/>
      <c r="J66" s="5" t="e">
        <f t="shared" ca="1" si="1"/>
        <v>#DIV/0!</v>
      </c>
      <c r="K66" s="10" t="e">
        <f t="shared" ca="1" si="0"/>
        <v>#DIV/0!</v>
      </c>
      <c r="L66" t="e">
        <f t="shared" ca="1" si="3"/>
        <v>#DIV/0!</v>
      </c>
    </row>
    <row r="67" spans="1:12" x14ac:dyDescent="0.25">
      <c r="A67">
        <v>37</v>
      </c>
      <c r="C67" t="str">
        <f ca="1">OFFSET('42p stat'!$A$1,A67*20,0)</f>
        <v>CUDA opt_one_GPU ant</v>
      </c>
      <c r="D67" s="5" t="e">
        <f ca="1">OFFSET('42p trace'!$R$56,(A67-1)*56,0)-OFFSET('42p trace'!$S$56,(A67-1)*56,0)</f>
        <v>#DIV/0!</v>
      </c>
      <c r="E67" s="5" t="e">
        <f ca="1">OFFSET('42p trace'!$S$56,(A67-1)*56,0)-OFFSET('42p stat'!$H$1,A67*20,0)</f>
        <v>#DIV/0!</v>
      </c>
      <c r="F67" s="5">
        <f ca="1">OFFSET('42p stat'!$H$1,A67*20,0)-OFFSET('42p stat'!$K$1,A67*20,0)</f>
        <v>0</v>
      </c>
      <c r="G67" s="5">
        <f ca="1">OFFSET('42p stat'!$K$1,A67*20,0)-OFFSET('42p stat'!$N$1,A67*20,0)</f>
        <v>0</v>
      </c>
      <c r="H67" s="5">
        <f ca="1">OFFSET('42p stat'!$N$1,A67*20,0)</f>
        <v>0</v>
      </c>
      <c r="I67" s="5"/>
      <c r="J67" s="5" t="e">
        <f t="shared" ca="1" si="1"/>
        <v>#DIV/0!</v>
      </c>
      <c r="K67" s="10" t="e">
        <f t="shared" ca="1" si="0"/>
        <v>#DIV/0!</v>
      </c>
      <c r="L67" t="e">
        <f t="shared" ca="1" si="3"/>
        <v>#DIV/0!</v>
      </c>
    </row>
    <row r="68" spans="1:12" x14ac:dyDescent="0.25">
      <c r="A68">
        <v>38</v>
      </c>
      <c r="C68" t="str">
        <f ca="1">OFFSET('42p stat'!$A$1,A68*20,0)</f>
        <v>CUDA opt_one_GPU ant local</v>
      </c>
      <c r="D68" s="5" t="e">
        <f ca="1">OFFSET('42p trace'!$R$56,(A68-1)*56,0)-OFFSET('42p trace'!$S$56,(A68-1)*56,0)</f>
        <v>#DIV/0!</v>
      </c>
      <c r="E68" s="5" t="e">
        <f ca="1">OFFSET('42p trace'!$S$56,(A68-1)*56,0)-OFFSET('42p stat'!$H$1,A68*20,0)</f>
        <v>#DIV/0!</v>
      </c>
      <c r="F68" s="5">
        <f ca="1">OFFSET('42p stat'!$H$1,A68*20,0)-OFFSET('42p stat'!$K$1,A68*20,0)</f>
        <v>0</v>
      </c>
      <c r="G68" s="5">
        <f ca="1">OFFSET('42p stat'!$K$1,A68*20,0)-OFFSET('42p stat'!$N$1,A68*20,0)</f>
        <v>0</v>
      </c>
      <c r="H68" s="5">
        <f ca="1">OFFSET('42p stat'!$N$1,A68*20,0)</f>
        <v>0</v>
      </c>
      <c r="I68" s="5"/>
      <c r="J68" s="5" t="e">
        <f t="shared" ca="1" si="1"/>
        <v>#DIV/0!</v>
      </c>
      <c r="K68" s="10" t="e">
        <f t="shared" ca="1" si="0"/>
        <v>#DIV/0!</v>
      </c>
      <c r="L68" t="e">
        <f t="shared" ca="1" si="3"/>
        <v>#DIV/0!</v>
      </c>
    </row>
    <row r="69" spans="1:12" x14ac:dyDescent="0.25">
      <c r="A69">
        <v>39</v>
      </c>
      <c r="C69" t="str">
        <f ca="1">OFFSET('42p stat'!$A$1,A69*20,0)</f>
        <v>CUDA Const</v>
      </c>
      <c r="D69" s="5" t="e">
        <f ca="1">OFFSET('42p trace'!$R$56,(A69-1)*56,0)-OFFSET('42p trace'!$S$56,(A69-1)*56,0)</f>
        <v>#DIV/0!</v>
      </c>
      <c r="E69" s="5" t="e">
        <f ca="1">OFFSET('42p trace'!$S$56,(A69-1)*56,0)-OFFSET('42p stat'!$H$1,A69*20,0)</f>
        <v>#DIV/0!</v>
      </c>
      <c r="F69" s="5">
        <f ca="1">OFFSET('42p stat'!$H$1,A69*20,0)-OFFSET('42p stat'!$K$1,A69*20,0)</f>
        <v>23.246163000000024</v>
      </c>
      <c r="G69" s="5">
        <f ca="1">OFFSET('42p stat'!$K$1,A69*20,0)-OFFSET('42p stat'!$N$1,A69*20,0)</f>
        <v>212.804644</v>
      </c>
      <c r="H69" s="5">
        <f ca="1">OFFSET('42p stat'!$N$1,A69*20,0)</f>
        <v>337.37421000000001</v>
      </c>
      <c r="I69" s="5"/>
      <c r="J69" s="5" t="e">
        <f t="shared" ca="1" si="1"/>
        <v>#DIV/0!</v>
      </c>
      <c r="K69" s="10" t="e">
        <f t="shared" ca="1" si="0"/>
        <v>#DIV/0!</v>
      </c>
      <c r="L69" t="e">
        <f t="shared" ca="1" si="3"/>
        <v>#DIV/0!</v>
      </c>
    </row>
    <row r="70" spans="1:12" x14ac:dyDescent="0.25">
      <c r="A70">
        <v>40</v>
      </c>
      <c r="C70" t="str">
        <f ca="1">OFFSET('42p stat'!$A$1,A70*20,0)</f>
        <v>CUDA ant Const</v>
      </c>
      <c r="D70" s="5" t="e">
        <f ca="1">OFFSET('42p trace'!$R$56,(A70-1)*56,0)-OFFSET('42p trace'!$S$56,(A70-1)*56,0)</f>
        <v>#DIV/0!</v>
      </c>
      <c r="E70" s="5" t="e">
        <f ca="1">OFFSET('42p trace'!$S$56,(A70-1)*56,0)-OFFSET('42p stat'!$H$1,A70*20,0)</f>
        <v>#DIV/0!</v>
      </c>
      <c r="F70" s="5">
        <f ca="1">OFFSET('42p stat'!$H$1,A70*20,0)-OFFSET('42p stat'!$K$1,A70*20,0)</f>
        <v>21.120618000000036</v>
      </c>
      <c r="G70" s="5">
        <f ca="1">OFFSET('42p stat'!$K$1,A70*20,0)-OFFSET('42p stat'!$N$1,A70*20,0)</f>
        <v>203.25280500000002</v>
      </c>
      <c r="H70" s="5">
        <f ca="1">OFFSET('42p stat'!$N$1,A70*20,0)</f>
        <v>429.44203099999999</v>
      </c>
      <c r="I70" s="5"/>
      <c r="J70" s="5" t="e">
        <f t="shared" ca="1" si="1"/>
        <v>#DIV/0!</v>
      </c>
      <c r="K70" s="10" t="e">
        <f t="shared" ca="1" si="0"/>
        <v>#DIV/0!</v>
      </c>
      <c r="L70" t="e">
        <f t="shared" ca="1" si="3"/>
        <v>#DIV/0!</v>
      </c>
    </row>
    <row r="71" spans="1:12" x14ac:dyDescent="0.25">
      <c r="A71">
        <v>41</v>
      </c>
      <c r="C71" t="str">
        <f ca="1">OFFSET('42p stat'!$A$1,A71*20,0)</f>
        <v>CUDA ant par Const</v>
      </c>
      <c r="D71" s="5" t="e">
        <f ca="1">OFFSET('42p trace'!$R$56,(A71-1)*56,0)-OFFSET('42p trace'!$S$56,(A71-1)*56,0)</f>
        <v>#DIV/0!</v>
      </c>
      <c r="E71" s="5" t="e">
        <f ca="1">OFFSET('42p trace'!$S$56,(A71-1)*56,0)-OFFSET('42p stat'!$H$1,A71*20,0)</f>
        <v>#DIV/0!</v>
      </c>
      <c r="F71" s="5">
        <f ca="1">OFFSET('42p stat'!$H$1,A71*20,0)-OFFSET('42p stat'!$K$1,A71*20,0)</f>
        <v>23.104497000000038</v>
      </c>
      <c r="G71" s="5">
        <f ca="1">OFFSET('42p stat'!$K$1,A71*20,0)-OFFSET('42p stat'!$N$1,A71*20,0)</f>
        <v>203.244979</v>
      </c>
      <c r="H71" s="5">
        <f ca="1">OFFSET('42p stat'!$N$1,A71*20,0)</f>
        <v>430.98083600000001</v>
      </c>
      <c r="I71" s="5"/>
      <c r="J71" s="5" t="e">
        <f t="shared" ca="1" si="1"/>
        <v>#DIV/0!</v>
      </c>
      <c r="K71" s="10" t="e">
        <f t="shared" ca="1" si="0"/>
        <v>#DIV/0!</v>
      </c>
      <c r="L71" t="e">
        <f t="shared" ca="1" si="3"/>
        <v>#DIV/0!</v>
      </c>
    </row>
    <row r="72" spans="1:12" x14ac:dyDescent="0.25">
      <c r="A72">
        <v>42</v>
      </c>
      <c r="C72" t="str">
        <f ca="1">OFFSET('42p stat'!$A$1,A72*20,0)</f>
        <v>CUDA ant add CPU Const</v>
      </c>
      <c r="D72" s="5" t="e">
        <f ca="1">OFFSET('42p trace'!$R$56,(A72-1)*56,0)-OFFSET('42p trace'!$S$56,(A72-1)*56,0)</f>
        <v>#DIV/0!</v>
      </c>
      <c r="E72" s="5" t="e">
        <f ca="1">OFFSET('42p trace'!$S$56,(A72-1)*56,0)-OFFSET('42p stat'!$H$1,A72*20,0)</f>
        <v>#DIV/0!</v>
      </c>
      <c r="F72" s="5">
        <f ca="1">OFFSET('42p stat'!$H$1,A72*20,0)-OFFSET('42p stat'!$K$1,A72*20,0)</f>
        <v>1.2178250000000048</v>
      </c>
      <c r="G72" s="5">
        <f ca="1">OFFSET('42p stat'!$K$1,A72*20,0)-OFFSET('42p stat'!$N$1,A72*20,0)</f>
        <v>244.66191299999997</v>
      </c>
      <c r="H72" s="5">
        <f ca="1">OFFSET('42p stat'!$N$1,A72*20,0)</f>
        <v>34.273009000000002</v>
      </c>
      <c r="I72" s="5"/>
      <c r="J72" s="5" t="e">
        <f t="shared" ca="1" si="1"/>
        <v>#DIV/0!</v>
      </c>
      <c r="K72" s="10" t="e">
        <f t="shared" ca="1" si="0"/>
        <v>#DIV/0!</v>
      </c>
      <c r="L72" t="e">
        <f t="shared" ca="1" si="3"/>
        <v>#DIV/0!</v>
      </c>
    </row>
    <row r="73" spans="1:12" x14ac:dyDescent="0.25">
      <c r="A73">
        <v>43</v>
      </c>
      <c r="C73" t="str">
        <f ca="1">OFFSET('42p stat'!$A$1,A73*20,0)</f>
        <v>CUDA opt Const</v>
      </c>
      <c r="D73" s="5" t="e">
        <f ca="1">OFFSET('42p trace'!$R$56,(A73-1)*56,0)-OFFSET('42p trace'!$S$56,(A73-1)*56,0)</f>
        <v>#DIV/0!</v>
      </c>
      <c r="E73" s="5" t="e">
        <f ca="1">OFFSET('42p trace'!$S$56,(A73-1)*56,0)-OFFSET('42p stat'!$H$1,A73*20,0)</f>
        <v>#DIV/0!</v>
      </c>
      <c r="F73" s="5">
        <f ca="1">OFFSET('42p stat'!$H$1,A73*20,0)-OFFSET('42p stat'!$K$1,A73*20,0)</f>
        <v>362.59012199999995</v>
      </c>
      <c r="G73" s="5">
        <f ca="1">OFFSET('42p stat'!$K$1,A73*20,0)-OFFSET('42p stat'!$N$1,A73*20,0)</f>
        <v>212.72913700000001</v>
      </c>
      <c r="H73" s="5">
        <f ca="1">OFFSET('42p stat'!$N$1,A73*20,0)</f>
        <v>0</v>
      </c>
      <c r="I73" s="5"/>
      <c r="J73" s="5" t="e">
        <f t="shared" ca="1" si="1"/>
        <v>#DIV/0!</v>
      </c>
      <c r="K73" s="10" t="e">
        <f t="shared" ca="1" si="0"/>
        <v>#DIV/0!</v>
      </c>
      <c r="L73" t="e">
        <f t="shared" ca="1" si="3"/>
        <v>#DIV/0!</v>
      </c>
    </row>
    <row r="74" spans="1:12" x14ac:dyDescent="0.25">
      <c r="A74">
        <v>44</v>
      </c>
      <c r="C74" t="str">
        <f ca="1">OFFSET('42p stat'!$A$1,A74*20,0)</f>
        <v>CUDA opt ant Const</v>
      </c>
      <c r="D74" s="5" t="e">
        <f ca="1">OFFSET('42p trace'!$R$56,(A74-1)*56,0)-OFFSET('42p trace'!$S$56,(A74-1)*56,0)</f>
        <v>#DIV/0!</v>
      </c>
      <c r="E74" s="5" t="e">
        <f ca="1">OFFSET('42p trace'!$S$56,(A74-1)*56,0)-OFFSET('42p stat'!$H$1,A74*20,0)</f>
        <v>#DIV/0!</v>
      </c>
      <c r="F74" s="5">
        <f ca="1">OFFSET('42p stat'!$H$1,A74*20,0)-OFFSET('42p stat'!$K$1,A74*20,0)</f>
        <v>450.28082000000001</v>
      </c>
      <c r="G74" s="5">
        <f ca="1">OFFSET('42p stat'!$K$1,A74*20,0)-OFFSET('42p stat'!$N$1,A74*20,0)</f>
        <v>203.16554600000001</v>
      </c>
      <c r="H74" s="5">
        <f ca="1">OFFSET('42p stat'!$N$1,A74*20,0)</f>
        <v>0</v>
      </c>
      <c r="I74" s="5"/>
      <c r="J74" s="5" t="e">
        <f t="shared" ca="1" si="1"/>
        <v>#DIV/0!</v>
      </c>
      <c r="K74" s="10" t="e">
        <f t="shared" ca="1" si="0"/>
        <v>#DIV/0!</v>
      </c>
      <c r="L74" t="e">
        <f t="shared" ca="1" si="3"/>
        <v>#DIV/0!</v>
      </c>
    </row>
    <row r="75" spans="1:12" x14ac:dyDescent="0.25">
      <c r="A75">
        <v>45</v>
      </c>
      <c r="C75" t="str">
        <f ca="1">OFFSET('42p stat'!$A$1,A75*20,0)</f>
        <v>CUDA opt ant par Const</v>
      </c>
      <c r="D75" s="5" t="e">
        <f ca="1">OFFSET('42p trace'!$R$56,(A75-1)*56,0)-OFFSET('42p trace'!$S$56,(A75-1)*56,0)</f>
        <v>#DIV/0!</v>
      </c>
      <c r="E75" s="5" t="e">
        <f ca="1">OFFSET('42p trace'!$S$56,(A75-1)*56,0)-OFFSET('42p stat'!$H$1,A75*20,0)</f>
        <v>#DIV/0!</v>
      </c>
      <c r="F75" s="5">
        <f ca="1">OFFSET('42p stat'!$H$1,A75*20,0)-OFFSET('42p stat'!$K$1,A75*20,0)</f>
        <v>453.60196399999995</v>
      </c>
      <c r="G75" s="5">
        <f ca="1">OFFSET('42p stat'!$K$1,A75*20,0)-OFFSET('42p stat'!$N$1,A75*20,0)</f>
        <v>203.13989000000001</v>
      </c>
      <c r="H75" s="5">
        <f ca="1">OFFSET('42p stat'!$N$1,A75*20,0)</f>
        <v>0</v>
      </c>
      <c r="I75" s="5"/>
      <c r="J75" s="5" t="e">
        <f t="shared" ca="1" si="1"/>
        <v>#DIV/0!</v>
      </c>
      <c r="K75" s="10" t="e">
        <f t="shared" ca="1" si="0"/>
        <v>#DIV/0!</v>
      </c>
      <c r="L75" t="e">
        <f t="shared" ca="1" si="3"/>
        <v>#DIV/0!</v>
      </c>
    </row>
    <row r="76" spans="1:12" x14ac:dyDescent="0.25">
      <c r="A76">
        <v>46</v>
      </c>
      <c r="C76" t="str">
        <f ca="1">OFFSET('42p stat'!$A$1,A76*20,0)</f>
        <v>CUDA ant par global</v>
      </c>
      <c r="D76" s="5" t="e">
        <f ca="1">OFFSET('42p trace'!$R$56,(A76-1)*56,0)-OFFSET('42p trace'!$S$56,(A76-1)*56,0)</f>
        <v>#DIV/0!</v>
      </c>
      <c r="E76" s="5" t="e">
        <f ca="1">OFFSET('42p trace'!$S$56,(A76-1)*56,0)-OFFSET('42p stat'!$H$1,A76*20,0)</f>
        <v>#DIV/0!</v>
      </c>
      <c r="F76" s="5">
        <f ca="1">OFFSET('42p stat'!$H$1,A76*20,0)-OFFSET('42p stat'!$K$1,A76*20,0)</f>
        <v>24.188378000000057</v>
      </c>
      <c r="G76" s="5">
        <f ca="1">OFFSET('42p stat'!$K$1,A76*20,0)-OFFSET('42p stat'!$N$1,A76*20,0)</f>
        <v>206.92702599999996</v>
      </c>
      <c r="H76" s="5">
        <f ca="1">OFFSET('42p stat'!$N$1,A76*20,0)</f>
        <v>430.99495000000002</v>
      </c>
      <c r="I76" s="5"/>
      <c r="J76" s="5" t="e">
        <f t="shared" ca="1" si="1"/>
        <v>#DIV/0!</v>
      </c>
      <c r="K76" s="10" t="e">
        <f t="shared" ca="1" si="0"/>
        <v>#DIV/0!</v>
      </c>
      <c r="L76" t="e">
        <f t="shared" ca="1" si="3"/>
        <v>#DIV/0!</v>
      </c>
    </row>
    <row r="77" spans="1:12" x14ac:dyDescent="0.25">
      <c r="A77">
        <v>47</v>
      </c>
      <c r="C77" t="str">
        <f ca="1">OFFSET('42p stat'!$A$1,A77*20,0)</f>
        <v>CUDA ant add CPU Time global</v>
      </c>
      <c r="D77" s="5" t="e">
        <f ca="1">OFFSET('42p trace'!$R$56,(A77-1)*56,0)-OFFSET('42p trace'!$S$56,(A77-1)*56,0)</f>
        <v>#DIV/0!</v>
      </c>
      <c r="E77" s="5" t="e">
        <f ca="1">OFFSET('42p trace'!$S$56,(A77-1)*56,0)-OFFSET('42p stat'!$H$1,A77*20,0)</f>
        <v>#DIV/0!</v>
      </c>
      <c r="F77" s="5">
        <f ca="1">OFFSET('42p stat'!$H$1,A77*20,0)-OFFSET('42p stat'!$K$1,A77*20,0)</f>
        <v>-0.34154399999999896</v>
      </c>
      <c r="G77" s="5">
        <f ca="1">OFFSET('42p stat'!$K$1,A77*20,0)-OFFSET('42p stat'!$N$1,A77*20,0)</f>
        <v>255.275926</v>
      </c>
      <c r="H77" s="5">
        <f ca="1">OFFSET('42p stat'!$N$1,A77*20,0)</f>
        <v>37.991385999999999</v>
      </c>
      <c r="I77" s="5"/>
      <c r="J77" s="5" t="e">
        <f t="shared" ca="1" si="1"/>
        <v>#DIV/0!</v>
      </c>
      <c r="K77" s="10" t="e">
        <f t="shared" ca="1" si="0"/>
        <v>#DIV/0!</v>
      </c>
      <c r="L77" t="e">
        <f ca="1">$K$29*POWER(K77,2)*SQRT(G288/(POWER(G77,2)*$L$29)+J288/(POWER(J77,2)*$L$29))</f>
        <v>#DIV/0!</v>
      </c>
    </row>
    <row r="78" spans="1:12" x14ac:dyDescent="0.25">
      <c r="A78">
        <v>48</v>
      </c>
      <c r="C78" t="str">
        <f ca="1">OFFSET('42p stat'!$A$1,A78*20,0)</f>
        <v>CUDA opt ant par global</v>
      </c>
      <c r="D78" s="5" t="e">
        <f ca="1">OFFSET('42p trace'!$R$56,(A78-1)*56,0)-OFFSET('42p trace'!$S$56,(A78-1)*56,0)</f>
        <v>#DIV/0!</v>
      </c>
      <c r="E78" s="5" t="e">
        <f ca="1">OFFSET('42p trace'!$S$56,(A78-1)*56,0)-OFFSET('42p stat'!$H$1,A78*20,0)</f>
        <v>#DIV/0!</v>
      </c>
      <c r="F78" s="5">
        <f ca="1">OFFSET('42p stat'!$H$1,A78*20,0)-OFFSET('42p stat'!$K$1,A78*20,0)</f>
        <v>449.34626399999996</v>
      </c>
      <c r="G78" s="5">
        <f ca="1">OFFSET('42p stat'!$K$1,A78*20,0)-OFFSET('42p stat'!$N$1,A78*20,0)</f>
        <v>204.90231399999999</v>
      </c>
      <c r="H78" s="5">
        <f ca="1">OFFSET('42p stat'!$N$1,A78*20,0)</f>
        <v>0</v>
      </c>
      <c r="I78" s="5"/>
      <c r="J78" s="5" t="e">
        <f t="shared" ca="1" si="1"/>
        <v>#DIV/0!</v>
      </c>
      <c r="K78" s="10" t="e">
        <f t="shared" ca="1" si="0"/>
        <v>#DIV/0!</v>
      </c>
      <c r="L78" t="e">
        <f ca="1">$K$29*POWER(K78,2)*SQRT(G289/(POWER(G78,2)*$L$29)+J289/(POWER(J78,2)*$L$29))</f>
        <v>#DIV/0!</v>
      </c>
    </row>
    <row r="79" spans="1:12" x14ac:dyDescent="0.25">
      <c r="A79">
        <v>49</v>
      </c>
      <c r="C79" t="str">
        <f ca="1">OFFSET('42p stat'!$A$1,A79*20,0)</f>
        <v>Time non CUDA AVX time 4</v>
      </c>
      <c r="D79" s="5" t="e">
        <f ca="1">OFFSET('42p trace'!$R$56,(A79-1)*56,0)-OFFSET('42p trace'!$S$56,(A79-1)*56,0)</f>
        <v>#DIV/0!</v>
      </c>
      <c r="E79" s="5" t="e">
        <f ca="1">OFFSET('42p trace'!$S$56,(A79-1)*56,0)-OFFSET('42p stat'!$H$1,A79*20,0)</f>
        <v>#DIV/0!</v>
      </c>
      <c r="F79" s="5">
        <f ca="1">OFFSET('42p stat'!$H$1,A79*20,0)-OFFSET('42p stat'!$K$1,A79*20,0)</f>
        <v>7.5490320000000111</v>
      </c>
      <c r="G79" s="5">
        <f ca="1">OFFSET('42p stat'!$K$1,A79*20,0)-OFFSET('42p stat'!$N$1,A79*20,0)</f>
        <v>547.63062600000001</v>
      </c>
      <c r="H79" s="5">
        <f ca="1">OFFSET('42p stat'!$N$1,A79*20,0)</f>
        <v>37.408791999999998</v>
      </c>
      <c r="I79" s="5"/>
      <c r="J79" s="5" t="e">
        <f t="shared" ca="1" si="1"/>
        <v>#DIV/0!</v>
      </c>
      <c r="K79" s="10" t="e">
        <f t="shared" ca="1" si="0"/>
        <v>#DIV/0!</v>
      </c>
      <c r="L79" t="e">
        <f ca="1">$K$29*POWER(K79,2)*SQRT(G290/(POWER(G79,2)*$L$29)+J290/(POWER(J79,2)*$L$29))</f>
        <v>#DIV/0!</v>
      </c>
    </row>
    <row r="80" spans="1:12" x14ac:dyDescent="0.25">
      <c r="A80">
        <v>50</v>
      </c>
      <c r="C80" t="str">
        <f ca="1">OFFSET('42p stat'!$A$1,A80*20,0)</f>
        <v>Time non CUDA AVX add CPU time 4</v>
      </c>
      <c r="D80" s="5" t="e">
        <f ca="1">OFFSET('42p trace'!$R$56,(A80-1)*56,0)-OFFSET('42p trace'!$S$56,(A80-1)*56,0)</f>
        <v>#DIV/0!</v>
      </c>
      <c r="E80" s="5" t="e">
        <f ca="1">OFFSET('42p trace'!$S$56,(A80-1)*56,0)-OFFSET('42p stat'!$H$1,A80*20,0)</f>
        <v>#DIV/0!</v>
      </c>
      <c r="F80" s="5">
        <f ca="1">OFFSET('42p stat'!$H$1,A80*20,0)-OFFSET('42p stat'!$K$1,A80*20,0)</f>
        <v>8.3152699999999982</v>
      </c>
      <c r="G80" s="5">
        <f ca="1">OFFSET('42p stat'!$K$1,A80*20,0)-OFFSET('42p stat'!$N$1,A80*20,0)</f>
        <v>252.22426400000003</v>
      </c>
      <c r="H80" s="5">
        <f ca="1">OFFSET('42p stat'!$N$1,A80*20,0)</f>
        <v>39.108623999999999</v>
      </c>
      <c r="I80" s="5"/>
      <c r="J80" s="5" t="e">
        <f t="shared" ca="1" si="1"/>
        <v>#DIV/0!</v>
      </c>
      <c r="K80" s="10" t="e">
        <f t="shared" ca="1" si="0"/>
        <v>#DIV/0!</v>
      </c>
      <c r="L80" t="e">
        <f ca="1">$K$29*POWER(K80,2)*SQRT(G291/(POWER(G80,2)*$L$29)+J291/(POWER(J80,2)*$L$29))</f>
        <v>#DIV/0!</v>
      </c>
    </row>
    <row r="81" spans="1:12" x14ac:dyDescent="0.25">
      <c r="A81">
        <v>51</v>
      </c>
      <c r="C81" t="str">
        <f ca="1">OFFSET('42p stat'!$A$1,A81*20,0)</f>
        <v>Time non CUDA AVX time 4</v>
      </c>
      <c r="D81" s="5" t="e">
        <f ca="1">OFFSET('42p trace'!$R$56,(A81-1)*56,0)-OFFSET('42p trace'!$S$56,(A81-1)*56,0)</f>
        <v>#DIV/0!</v>
      </c>
      <c r="E81" s="5" t="e">
        <f ca="1">OFFSET('42p trace'!$S$56,(A81-1)*56,0)-OFFSET('42p stat'!$H$1,A81*20,0)</f>
        <v>#DIV/0!</v>
      </c>
      <c r="F81" s="5">
        <f ca="1">OFFSET('42p stat'!$H$1,A81*20,0)-OFFSET('42p stat'!$K$1,A81*20,0)</f>
        <v>5.0438120000000026</v>
      </c>
      <c r="G81" s="5">
        <f ca="1">OFFSET('42p stat'!$K$1,A81*20,0)-OFFSET('42p stat'!$N$1,A81*20,0)</f>
        <v>531.90740400000004</v>
      </c>
      <c r="H81" s="5">
        <f ca="1">OFFSET('42p stat'!$N$1,A81*20,0)</f>
        <v>36.622894000000002</v>
      </c>
      <c r="I81" s="5"/>
      <c r="J81" s="5" t="e">
        <f t="shared" ca="1" si="1"/>
        <v>#DIV/0!</v>
      </c>
      <c r="K81" s="10" t="e">
        <f t="shared" ca="1" si="0"/>
        <v>#DIV/0!</v>
      </c>
      <c r="L81" t="e">
        <f t="shared" ref="L81:L100" ca="1" si="4">$K$29*POWER(K81,2)*SQRT(G292/(POWER(G81,2)*$L$29)+J292/(POWER(J81,2)*$L$29))</f>
        <v>#DIV/0!</v>
      </c>
    </row>
    <row r="82" spans="1:12" x14ac:dyDescent="0.25">
      <c r="A82">
        <v>52</v>
      </c>
      <c r="C82" t="str">
        <f ca="1">OFFSET('42p stat'!$A$1,A82*20,0)</f>
        <v>Time non CUDA AVX add CPU time 4</v>
      </c>
      <c r="D82" s="5" t="e">
        <f ca="1">OFFSET('42p trace'!$R$56,(A82-1)*56,0)-OFFSET('42p trace'!$S$56,(A82-1)*56,0)</f>
        <v>#DIV/0!</v>
      </c>
      <c r="E82" s="5" t="e">
        <f ca="1">OFFSET('42p trace'!$S$56,(A82-1)*56,0)-OFFSET('42p stat'!$H$1,A82*20,0)</f>
        <v>#DIV/0!</v>
      </c>
      <c r="F82" s="5">
        <f ca="1">OFFSET('42p stat'!$H$1,A82*20,0)-OFFSET('42p stat'!$K$1,A82*20,0)</f>
        <v>5.9594690000000128</v>
      </c>
      <c r="G82" s="5">
        <f ca="1">OFFSET('42p stat'!$K$1,A82*20,0)-OFFSET('42p stat'!$N$1,A82*20,0)</f>
        <v>249.12583699999996</v>
      </c>
      <c r="H82" s="5">
        <f ca="1">OFFSET('42p stat'!$N$1,A82*20,0)</f>
        <v>38.011512000000003</v>
      </c>
      <c r="I82" s="5"/>
      <c r="J82" s="5" t="e">
        <f t="shared" ca="1" si="1"/>
        <v>#DIV/0!</v>
      </c>
      <c r="K82" s="10" t="e">
        <f t="shared" ca="1" si="0"/>
        <v>#DIV/0!</v>
      </c>
      <c r="L82" t="e">
        <f t="shared" ca="1" si="4"/>
        <v>#DIV/0!</v>
      </c>
    </row>
    <row r="83" spans="1:12" x14ac:dyDescent="0.25">
      <c r="A83">
        <v>53</v>
      </c>
      <c r="C83" t="str">
        <f ca="1">OFFSET('42p stat'!$A$1,A83*20,0)</f>
        <v>CUDA ant par not f</v>
      </c>
      <c r="D83" s="5" t="e">
        <f ca="1">OFFSET('42p trace'!$R$56,(A83-1)*56,0)-OFFSET('42p trace'!$S$56,(A83-1)*56,0)</f>
        <v>#DIV/0!</v>
      </c>
      <c r="E83" s="5" t="e">
        <f ca="1">OFFSET('42p trace'!$S$56,(A83-1)*56,0)-OFFSET('42p stat'!$H$1,A83*20,0)</f>
        <v>#DIV/0!</v>
      </c>
      <c r="F83" s="5">
        <f ca="1">OFFSET('42p stat'!$H$1,A83*20,0)-OFFSET('42p stat'!$K$1,A83*20,0)</f>
        <v>22.716329999999971</v>
      </c>
      <c r="G83" s="5">
        <f ca="1">OFFSET('42p stat'!$K$1,A83*20,0)-OFFSET('42p stat'!$N$1,A83*20,0)</f>
        <v>499.86752300000001</v>
      </c>
      <c r="H83" s="5">
        <f ca="1">OFFSET('42p stat'!$N$1,A83*20,0)</f>
        <v>289.030665</v>
      </c>
      <c r="I83" s="5"/>
      <c r="J83" s="5" t="e">
        <f t="shared" ca="1" si="1"/>
        <v>#DIV/0!</v>
      </c>
      <c r="K83" s="10" t="e">
        <f t="shared" ca="1" si="0"/>
        <v>#DIV/0!</v>
      </c>
      <c r="L83" t="e">
        <f t="shared" ca="1" si="4"/>
        <v>#DIV/0!</v>
      </c>
    </row>
    <row r="84" spans="1:12" x14ac:dyDescent="0.25">
      <c r="A84">
        <v>54</v>
      </c>
      <c r="C84" t="str">
        <f ca="1">OFFSET('42p stat'!$A$1,A84*20,0)</f>
        <v>CUDA ant par sort</v>
      </c>
      <c r="D84" s="5" t="e">
        <f ca="1">OFFSET('42p trace'!$R$56,(A84-1)*56,0)-OFFSET('42p trace'!$S$56,(A84-1)*56,0)</f>
        <v>#DIV/0!</v>
      </c>
      <c r="E84" s="5" t="e">
        <f ca="1">OFFSET('42p trace'!$S$56,(A84-1)*56,0)-OFFSET('42p stat'!$H$1,A84*20,0)</f>
        <v>#DIV/0!</v>
      </c>
      <c r="F84" s="5">
        <f ca="1">OFFSET('42p stat'!$H$1,A84*20,0)-OFFSET('42p stat'!$K$1,A84*20,0)</f>
        <v>28.448392000000013</v>
      </c>
      <c r="G84" s="5">
        <f ca="1">OFFSET('42p stat'!$K$1,A84*20,0)-OFFSET('42p stat'!$N$1,A84*20,0)</f>
        <v>210.54721700000005</v>
      </c>
      <c r="H84" s="5">
        <f ca="1">OFFSET('42p stat'!$N$1,A84*20,0)</f>
        <v>426.01760999999999</v>
      </c>
      <c r="I84" s="5"/>
      <c r="J84" s="5" t="e">
        <f t="shared" ca="1" si="1"/>
        <v>#DIV/0!</v>
      </c>
      <c r="K84" s="10" t="e">
        <f t="shared" ca="1" si="0"/>
        <v>#DIV/0!</v>
      </c>
      <c r="L84" t="e">
        <f t="shared" ca="1" si="4"/>
        <v>#DIV/0!</v>
      </c>
    </row>
    <row r="85" spans="1:12" x14ac:dyDescent="0.25">
      <c r="A85">
        <v>55</v>
      </c>
      <c r="C85" t="str">
        <f ca="1">OFFSET('42p stat'!$A$1,A85*20,0)</f>
        <v>Time CUDA ant par random CPU:</v>
      </c>
      <c r="D85" s="5" t="e">
        <f ca="1">OFFSET('42p trace'!$R$56,(A85-1)*56,0)-OFFSET('42p trace'!$S$56,(A85-1)*56,0)</f>
        <v>#DIV/0!</v>
      </c>
      <c r="E85" s="5" t="e">
        <f ca="1">OFFSET('42p trace'!$S$56,(A85-1)*56,0)-OFFSET('42p stat'!$H$1,A85*20,0)</f>
        <v>#DIV/0!</v>
      </c>
      <c r="F85" s="5">
        <f ca="1">OFFSET('42p stat'!$H$1,A85*20,0)-OFFSET('42p stat'!$K$1,A85*20,0)</f>
        <v>23.801442999999949</v>
      </c>
      <c r="G85" s="5">
        <f ca="1">OFFSET('42p stat'!$K$1,A85*20,0)-OFFSET('42p stat'!$N$1,A85*20,0)</f>
        <v>417.77527400000002</v>
      </c>
      <c r="H85" s="5">
        <f ca="1">OFFSET('42p stat'!$N$1,A85*20,0)</f>
        <v>428.05796800000002</v>
      </c>
      <c r="I85" s="5"/>
      <c r="J85" s="5" t="e">
        <f t="shared" ca="1" si="1"/>
        <v>#DIV/0!</v>
      </c>
      <c r="K85" s="10" t="e">
        <f t="shared" ca="1" si="0"/>
        <v>#DIV/0!</v>
      </c>
      <c r="L85" t="e">
        <f t="shared" ca="1" si="4"/>
        <v>#DIV/0!</v>
      </c>
    </row>
    <row r="86" spans="1:12" x14ac:dyDescent="0.25">
      <c r="A86">
        <v>56</v>
      </c>
      <c r="C86" t="str">
        <f ca="1">OFFSET('42p stat'!$A$1,A86*20,0)</f>
        <v>CUDA Time</v>
      </c>
      <c r="D86" s="5" t="e">
        <f ca="1">OFFSET('42p trace'!$R$56,(A86-1)*56,0)-OFFSET('42p trace'!$S$56,(A86-1)*56,0)</f>
        <v>#DIV/0!</v>
      </c>
      <c r="E86" s="5" t="e">
        <f ca="1">OFFSET('42p trace'!$S$56,(A86-1)*56,0)-OFFSET('42p stat'!$H$1,A86*20,0)</f>
        <v>#DIV/0!</v>
      </c>
      <c r="F86" s="5">
        <f ca="1">OFFSET('42p stat'!$H$1,A86*20,0)-OFFSET('42p stat'!$K$1,A86*20,0)</f>
        <v>23.161698000000001</v>
      </c>
      <c r="G86" s="5">
        <f ca="1">OFFSET('42p stat'!$K$1,A86*20,0)-OFFSET('42p stat'!$N$1,A86*20,0)</f>
        <v>213.56718299999994</v>
      </c>
      <c r="H86" s="5">
        <f ca="1">OFFSET('42p stat'!$N$1,A86*20,0)</f>
        <v>333.94958100000002</v>
      </c>
      <c r="I86" s="5"/>
      <c r="J86" s="5" t="e">
        <f t="shared" ca="1" si="1"/>
        <v>#DIV/0!</v>
      </c>
      <c r="K86" s="10" t="e">
        <f t="shared" ca="1" si="0"/>
        <v>#DIV/0!</v>
      </c>
      <c r="L86" t="e">
        <f t="shared" ca="1" si="4"/>
        <v>#DIV/0!</v>
      </c>
    </row>
    <row r="87" spans="1:12" x14ac:dyDescent="0.25">
      <c r="A87">
        <v>57</v>
      </c>
      <c r="C87" t="str">
        <f ca="1">OFFSET('42p stat'!$A$1,A87*20,0)</f>
        <v>CUDA ant par</v>
      </c>
      <c r="D87" s="5" t="e">
        <f ca="1">OFFSET('42p trace'!$R$56,(A87-1)*56,0)-OFFSET('42p trace'!$S$56,(A87-1)*56,0)</f>
        <v>#DIV/0!</v>
      </c>
      <c r="E87" s="5" t="e">
        <f ca="1">OFFSET('42p trace'!$S$56,(A87-1)*56,0)-OFFSET('42p stat'!$H$1,A87*20,0)</f>
        <v>#DIV/0!</v>
      </c>
      <c r="F87" s="5">
        <f ca="1">OFFSET('42p stat'!$H$1,A87*20,0)-OFFSET('42p stat'!$K$1,A87*20,0)</f>
        <v>22.441924999999969</v>
      </c>
      <c r="G87" s="5">
        <f ca="1">OFFSET('42p stat'!$K$1,A87*20,0)-OFFSET('42p stat'!$N$1,A87*20,0)</f>
        <v>229.10053299999998</v>
      </c>
      <c r="H87" s="5">
        <f ca="1">OFFSET('42p stat'!$N$1,A87*20,0)</f>
        <v>426.15144900000001</v>
      </c>
      <c r="I87" s="5"/>
      <c r="J87" s="5" t="e">
        <f t="shared" ca="1" si="1"/>
        <v>#DIV/0!</v>
      </c>
      <c r="K87" s="10" t="e">
        <f t="shared" ca="1" si="0"/>
        <v>#DIV/0!</v>
      </c>
      <c r="L87" t="e">
        <f t="shared" ca="1" si="4"/>
        <v>#DIV/0!</v>
      </c>
    </row>
    <row r="88" spans="1:12" x14ac:dyDescent="0.25">
      <c r="A88">
        <v>58</v>
      </c>
      <c r="C88" t="str">
        <f ca="1">OFFSET('42p stat'!$A$1,A88*20,0)</f>
        <v>CUDA ant add CPU Time</v>
      </c>
      <c r="D88" s="5" t="e">
        <f ca="1">OFFSET('42p trace'!$R$56,(A88-1)*56,0)-OFFSET('42p trace'!$S$56,(A88-1)*56,0)</f>
        <v>#DIV/0!</v>
      </c>
      <c r="E88" s="5" t="e">
        <f ca="1">OFFSET('42p trace'!$S$56,(A88-1)*56,0)-OFFSET('42p stat'!$H$1,A88*20,0)</f>
        <v>#DIV/0!</v>
      </c>
      <c r="F88" s="5">
        <f ca="1">OFFSET('42p stat'!$H$1,A88*20,0)-OFFSET('42p stat'!$K$1,A88*20,0)</f>
        <v>1.7178390000000263</v>
      </c>
      <c r="G88" s="5">
        <f ca="1">OFFSET('42p stat'!$K$1,A88*20,0)-OFFSET('42p stat'!$N$1,A88*20,0)</f>
        <v>269.45388099999997</v>
      </c>
      <c r="H88" s="5">
        <f ca="1">OFFSET('42p stat'!$N$1,A88*20,0)</f>
        <v>35.820084000000001</v>
      </c>
      <c r="I88" s="5"/>
      <c r="J88" s="5" t="e">
        <f t="shared" ca="1" si="1"/>
        <v>#DIV/0!</v>
      </c>
      <c r="K88" s="10" t="e">
        <f t="shared" ca="1" si="0"/>
        <v>#DIV/0!</v>
      </c>
      <c r="L88" t="e">
        <f t="shared" ca="1" si="4"/>
        <v>#DIV/0!</v>
      </c>
    </row>
    <row r="89" spans="1:12" x14ac:dyDescent="0.25">
      <c r="A89">
        <v>59</v>
      </c>
      <c r="C89" t="str">
        <f ca="1">OFFSET('42p stat'!$A$1,A89*20,0)</f>
        <v>CUDA opt ant par</v>
      </c>
      <c r="D89" s="5" t="e">
        <f ca="1">OFFSET('42p trace'!$R$56,(A89-1)*56,0)-OFFSET('42p trace'!$S$56,(A89-1)*56,0)</f>
        <v>#DIV/0!</v>
      </c>
      <c r="E89" s="5" t="e">
        <f ca="1">OFFSET('42p trace'!$S$56,(A89-1)*56,0)-OFFSET('42p stat'!$H$1,A89*20,0)</f>
        <v>#DIV/0!</v>
      </c>
      <c r="F89" s="5">
        <f ca="1">OFFSET('42p stat'!$H$1,A89*20,0)-OFFSET('42p stat'!$K$1,A89*20,0)</f>
        <v>446.92364800000007</v>
      </c>
      <c r="G89" s="5">
        <f ca="1">OFFSET('42p stat'!$K$1,A89*20,0)-OFFSET('42p stat'!$N$1,A89*20,0)</f>
        <v>229.08457799999999</v>
      </c>
      <c r="H89" s="5">
        <f ca="1">OFFSET('42p stat'!$N$1,A89*20,0)</f>
        <v>0</v>
      </c>
      <c r="I89" s="5"/>
      <c r="J89" s="5" t="e">
        <f t="shared" ca="1" si="1"/>
        <v>#DIV/0!</v>
      </c>
      <c r="K89" s="10" t="e">
        <f t="shared" ca="1" si="0"/>
        <v>#DIV/0!</v>
      </c>
      <c r="L89" t="e">
        <f t="shared" ca="1" si="4"/>
        <v>#DIV/0!</v>
      </c>
    </row>
    <row r="90" spans="1:12" x14ac:dyDescent="0.25">
      <c r="A90">
        <v>60</v>
      </c>
      <c r="C90">
        <f ca="1">OFFSET('42p stat'!$A$1,A90*20,0)</f>
        <v>0</v>
      </c>
      <c r="D90" s="5" t="e">
        <f ca="1">OFFSET('42p trace'!$R$56,(A90-1)*56,0)-OFFSET('42p trace'!$S$56,(A90-1)*56,0)</f>
        <v>#DIV/0!</v>
      </c>
      <c r="E90" s="5" t="e">
        <f ca="1">OFFSET('42p trace'!$S$56,(A90-1)*56,0)-OFFSET('42p stat'!$H$1,A90*20,0)</f>
        <v>#DIV/0!</v>
      </c>
      <c r="F90" s="5">
        <f ca="1">OFFSET('42p stat'!$H$1,A90*20,0)-OFFSET('42p stat'!$K$1,A90*20,0)</f>
        <v>0</v>
      </c>
      <c r="G90" s="5">
        <f ca="1">OFFSET('42p stat'!$K$1,A90*20,0)-OFFSET('42p stat'!$N$1,A90*20,0)</f>
        <v>0</v>
      </c>
      <c r="H90" s="5">
        <f ca="1">OFFSET('42p stat'!$N$1,A90*20,0)</f>
        <v>0</v>
      </c>
      <c r="I90" s="5"/>
      <c r="J90" s="5" t="e">
        <f t="shared" ca="1" si="1"/>
        <v>#DIV/0!</v>
      </c>
      <c r="K90" s="10" t="e">
        <f t="shared" ca="1" si="0"/>
        <v>#DIV/0!</v>
      </c>
      <c r="L90" t="e">
        <f t="shared" ca="1" si="4"/>
        <v>#DIV/0!</v>
      </c>
    </row>
    <row r="91" spans="1:12" x14ac:dyDescent="0.25">
      <c r="A91">
        <v>61</v>
      </c>
      <c r="C91">
        <f ca="1">OFFSET('42p stat'!$A$1,A91*20,0)</f>
        <v>0</v>
      </c>
      <c r="D91" s="5" t="e">
        <f ca="1">OFFSET('42p trace'!$R$56,(A91-1)*56,0)-OFFSET('42p trace'!$S$56,(A91-1)*56,0)</f>
        <v>#DIV/0!</v>
      </c>
      <c r="E91" s="5" t="e">
        <f ca="1">OFFSET('42p trace'!$S$56,(A91-1)*56,0)-OFFSET('42p stat'!$H$1,A91*20,0)</f>
        <v>#DIV/0!</v>
      </c>
      <c r="F91" s="5">
        <f ca="1">OFFSET('42p stat'!$H$1,A91*20,0)-OFFSET('42p stat'!$K$1,A91*20,0)</f>
        <v>0</v>
      </c>
      <c r="G91" s="5">
        <f ca="1">OFFSET('42p stat'!$K$1,A91*20,0)-OFFSET('42p stat'!$N$1,A91*20,0)</f>
        <v>0</v>
      </c>
      <c r="H91" s="5">
        <f ca="1">OFFSET('42p stat'!$N$1,A91*20,0)</f>
        <v>0</v>
      </c>
      <c r="I91" s="5"/>
      <c r="J91" s="5" t="e">
        <f t="shared" ca="1" si="1"/>
        <v>#DIV/0!</v>
      </c>
      <c r="K91" s="10" t="e">
        <f t="shared" ca="1" si="0"/>
        <v>#DIV/0!</v>
      </c>
      <c r="L91" t="e">
        <f t="shared" ca="1" si="4"/>
        <v>#DIV/0!</v>
      </c>
    </row>
    <row r="92" spans="1:12" x14ac:dyDescent="0.25">
      <c r="A92">
        <v>62</v>
      </c>
      <c r="C92">
        <f ca="1">OFFSET('42p stat'!$A$1,A92*20,0)</f>
        <v>0</v>
      </c>
      <c r="D92" s="5" t="e">
        <f ca="1">OFFSET('42p trace'!$R$56,(A92-1)*56,0)-OFFSET('42p trace'!$S$56,(A92-1)*56,0)</f>
        <v>#DIV/0!</v>
      </c>
      <c r="E92" s="5" t="e">
        <f ca="1">OFFSET('42p trace'!$S$56,(A92-1)*56,0)-OFFSET('42p stat'!$H$1,A92*20,0)</f>
        <v>#DIV/0!</v>
      </c>
      <c r="F92" s="5">
        <f ca="1">OFFSET('42p stat'!$H$1,A92*20,0)-OFFSET('42p stat'!$K$1,A92*20,0)</f>
        <v>0</v>
      </c>
      <c r="G92" s="5">
        <f ca="1">OFFSET('42p stat'!$K$1,A92*20,0)-OFFSET('42p stat'!$N$1,A92*20,0)</f>
        <v>0</v>
      </c>
      <c r="H92" s="5">
        <f ca="1">OFFSET('42p stat'!$N$1,A92*20,0)</f>
        <v>0</v>
      </c>
      <c r="I92" s="5"/>
      <c r="J92" s="5" t="e">
        <f t="shared" ca="1" si="1"/>
        <v>#DIV/0!</v>
      </c>
      <c r="K92" s="10" t="e">
        <f t="shared" ca="1" si="0"/>
        <v>#DIV/0!</v>
      </c>
      <c r="L92" t="e">
        <f t="shared" ca="1" si="4"/>
        <v>#DIV/0!</v>
      </c>
    </row>
    <row r="93" spans="1:12" x14ac:dyDescent="0.25">
      <c r="A93">
        <v>63</v>
      </c>
      <c r="C93">
        <f ca="1">OFFSET('42p stat'!$A$1,A93*20,0)</f>
        <v>0</v>
      </c>
      <c r="D93" s="5" t="e">
        <f ca="1">OFFSET('42p trace'!$R$56,(A93-1)*56,0)-OFFSET('42p trace'!$S$56,(A93-1)*56,0)</f>
        <v>#DIV/0!</v>
      </c>
      <c r="E93" s="5" t="e">
        <f ca="1">OFFSET('42p trace'!$S$56,(A93-1)*56,0)-OFFSET('42p stat'!$H$1,A93*20,0)</f>
        <v>#DIV/0!</v>
      </c>
      <c r="F93" s="5">
        <f ca="1">OFFSET('42p stat'!$H$1,A93*20,0)-OFFSET('42p stat'!$K$1,A93*20,0)</f>
        <v>0</v>
      </c>
      <c r="G93" s="5">
        <f ca="1">OFFSET('42p stat'!$K$1,A93*20,0)-OFFSET('42p stat'!$N$1,A93*20,0)</f>
        <v>0</v>
      </c>
      <c r="H93" s="5">
        <f ca="1">OFFSET('42p stat'!$N$1,A93*20,0)</f>
        <v>0</v>
      </c>
      <c r="I93" s="5"/>
      <c r="J93" s="5" t="e">
        <f t="shared" ca="1" si="1"/>
        <v>#DIV/0!</v>
      </c>
      <c r="K93" s="10" t="e">
        <f t="shared" ca="1" si="0"/>
        <v>#DIV/0!</v>
      </c>
      <c r="L93" t="e">
        <f t="shared" ca="1" si="4"/>
        <v>#DIV/0!</v>
      </c>
    </row>
    <row r="94" spans="1:12" x14ac:dyDescent="0.25">
      <c r="A94">
        <v>64</v>
      </c>
      <c r="C94">
        <f ca="1">OFFSET('42p stat'!$A$1,A94*20,0)</f>
        <v>0</v>
      </c>
      <c r="D94" s="5" t="e">
        <f ca="1">OFFSET('42p trace'!$R$56,(A94-1)*56,0)-OFFSET('42p trace'!$S$56,(A94-1)*56,0)</f>
        <v>#DIV/0!</v>
      </c>
      <c r="E94" s="5" t="e">
        <f ca="1">OFFSET('42p trace'!$S$56,(A94-1)*56,0)-OFFSET('42p stat'!$H$1,A94*20,0)</f>
        <v>#DIV/0!</v>
      </c>
      <c r="F94" s="5">
        <f ca="1">OFFSET('42p stat'!$H$1,A94*20,0)-OFFSET('42p stat'!$K$1,A94*20,0)</f>
        <v>0</v>
      </c>
      <c r="G94" s="5">
        <f ca="1">OFFSET('42p stat'!$K$1,A94*20,0)-OFFSET('42p stat'!$N$1,A94*20,0)</f>
        <v>0</v>
      </c>
      <c r="H94" s="5">
        <f ca="1">OFFSET('42p stat'!$N$1,A94*20,0)</f>
        <v>0</v>
      </c>
      <c r="I94" s="5"/>
      <c r="J94" s="5" t="e">
        <f t="shared" ca="1" si="1"/>
        <v>#DIV/0!</v>
      </c>
      <c r="K94" s="10" t="e">
        <f t="shared" ca="1" si="0"/>
        <v>#DIV/0!</v>
      </c>
      <c r="L94" t="e">
        <f t="shared" ca="1" si="4"/>
        <v>#DIV/0!</v>
      </c>
    </row>
    <row r="95" spans="1:12" x14ac:dyDescent="0.25">
      <c r="A95">
        <v>65</v>
      </c>
      <c r="C95">
        <f ca="1">OFFSET('42p stat'!$A$1,A95*20,0)</f>
        <v>0</v>
      </c>
      <c r="D95" s="5" t="e">
        <f ca="1">OFFSET('42p trace'!$R$56,(A95-1)*56,0)-OFFSET('42p trace'!$S$56,(A95-1)*56,0)</f>
        <v>#DIV/0!</v>
      </c>
      <c r="E95" s="5" t="e">
        <f ca="1">OFFSET('42p trace'!$S$56,(A95-1)*56,0)-OFFSET('42p stat'!$H$1,A95*20,0)</f>
        <v>#DIV/0!</v>
      </c>
      <c r="F95" s="5">
        <f ca="1">OFFSET('42p stat'!$H$1,A95*20,0)-OFFSET('42p stat'!$K$1,A95*20,0)</f>
        <v>0</v>
      </c>
      <c r="G95" s="5">
        <f ca="1">OFFSET('42p stat'!$K$1,A95*20,0)-OFFSET('42p stat'!$N$1,A95*20,0)</f>
        <v>0</v>
      </c>
      <c r="H95" s="5">
        <f ca="1">OFFSET('42p stat'!$N$1,A95*20,0)</f>
        <v>0</v>
      </c>
      <c r="I95" s="5"/>
      <c r="J95" s="5" t="e">
        <f t="shared" ca="1" si="1"/>
        <v>#DIV/0!</v>
      </c>
      <c r="K95" s="10" t="e">
        <f t="shared" ca="1" si="0"/>
        <v>#DIV/0!</v>
      </c>
      <c r="L95" t="e">
        <f t="shared" ca="1" si="4"/>
        <v>#DIV/0!</v>
      </c>
    </row>
    <row r="96" spans="1:12" x14ac:dyDescent="0.25">
      <c r="A96">
        <v>66</v>
      </c>
      <c r="C96">
        <f ca="1">OFFSET('42p stat'!$A$1,A96*20,0)</f>
        <v>0</v>
      </c>
      <c r="D96" s="5" t="e">
        <f ca="1">OFFSET('42p trace'!$R$56,(A96-1)*56,0)-OFFSET('42p trace'!$S$56,(A96-1)*56,0)</f>
        <v>#DIV/0!</v>
      </c>
      <c r="E96" s="5" t="e">
        <f ca="1">OFFSET('42p trace'!$S$56,(A96-1)*56,0)-OFFSET('42p stat'!$H$1,A96*20,0)</f>
        <v>#DIV/0!</v>
      </c>
      <c r="F96" s="5">
        <f ca="1">OFFSET('42p stat'!$H$1,A96*20,0)-OFFSET('42p stat'!$K$1,A96*20,0)</f>
        <v>0</v>
      </c>
      <c r="G96" s="5">
        <f ca="1">OFFSET('42p stat'!$K$1,A96*20,0)-OFFSET('42p stat'!$N$1,A96*20,0)</f>
        <v>0</v>
      </c>
      <c r="H96" s="5">
        <f ca="1">OFFSET('42p stat'!$N$1,A96*20,0)</f>
        <v>0</v>
      </c>
      <c r="I96" s="5"/>
      <c r="J96" s="5" t="e">
        <f t="shared" ca="1" si="1"/>
        <v>#DIV/0!</v>
      </c>
      <c r="K96" s="10" t="e">
        <f t="shared" ref="K96:K100" ca="1" si="5">G96/J96</f>
        <v>#DIV/0!</v>
      </c>
      <c r="L96" t="e">
        <f t="shared" ca="1" si="4"/>
        <v>#DIV/0!</v>
      </c>
    </row>
    <row r="97" spans="1:12" x14ac:dyDescent="0.25">
      <c r="A97">
        <v>67</v>
      </c>
      <c r="C97">
        <f ca="1">OFFSET('42p stat'!$A$1,A97*20,0)</f>
        <v>0</v>
      </c>
      <c r="D97" s="5" t="e">
        <f ca="1">OFFSET('42p trace'!$R$56,(A97-1)*56,0)-OFFSET('42p trace'!$S$56,(A97-1)*56,0)</f>
        <v>#DIV/0!</v>
      </c>
      <c r="E97" s="5" t="e">
        <f ca="1">OFFSET('42p trace'!$S$56,(A97-1)*56,0)-OFFSET('42p stat'!$H$1,A97*20,0)</f>
        <v>#DIV/0!</v>
      </c>
      <c r="F97" s="5">
        <f ca="1">OFFSET('42p stat'!$H$1,A97*20,0)-OFFSET('42p stat'!$K$1,A97*20,0)</f>
        <v>0</v>
      </c>
      <c r="G97" s="5">
        <f ca="1">OFFSET('42p stat'!$K$1,A97*20,0)-OFFSET('42p stat'!$N$1,A97*20,0)</f>
        <v>0</v>
      </c>
      <c r="H97" s="5">
        <f ca="1">OFFSET('42p stat'!$N$1,A97*20,0)</f>
        <v>0</v>
      </c>
      <c r="I97" s="5"/>
      <c r="J97" s="5" t="e">
        <f t="shared" ref="J97:J100" ca="1" si="6">SUM(E97:H97)</f>
        <v>#DIV/0!</v>
      </c>
      <c r="K97" s="10" t="e">
        <f t="shared" ca="1" si="5"/>
        <v>#DIV/0!</v>
      </c>
      <c r="L97" t="e">
        <f t="shared" ca="1" si="4"/>
        <v>#DIV/0!</v>
      </c>
    </row>
    <row r="98" spans="1:12" x14ac:dyDescent="0.25">
      <c r="A98">
        <v>68</v>
      </c>
      <c r="C98">
        <f ca="1">OFFSET('42p stat'!$A$1,A98*20,0)</f>
        <v>0</v>
      </c>
      <c r="D98" s="5" t="e">
        <f ca="1">OFFSET('42p trace'!$R$56,(A98-1)*56,0)-OFFSET('42p trace'!$S$56,(A98-1)*56,0)</f>
        <v>#DIV/0!</v>
      </c>
      <c r="E98" s="5" t="e">
        <f ca="1">OFFSET('42p trace'!$S$56,(A98-1)*56,0)-OFFSET('42p stat'!$H$1,A98*20,0)</f>
        <v>#DIV/0!</v>
      </c>
      <c r="F98" s="5">
        <f ca="1">OFFSET('42p stat'!$H$1,A98*20,0)-OFFSET('42p stat'!$K$1,A98*20,0)</f>
        <v>0</v>
      </c>
      <c r="G98" s="5">
        <f ca="1">OFFSET('42p stat'!$K$1,A98*20,0)-OFFSET('42p stat'!$N$1,A98*20,0)</f>
        <v>0</v>
      </c>
      <c r="H98" s="5">
        <f ca="1">OFFSET('42p stat'!$N$1,A98*20,0)</f>
        <v>0</v>
      </c>
      <c r="I98" s="5"/>
      <c r="J98" s="5" t="e">
        <f t="shared" ca="1" si="6"/>
        <v>#DIV/0!</v>
      </c>
      <c r="K98" s="10" t="e">
        <f t="shared" ca="1" si="5"/>
        <v>#DIV/0!</v>
      </c>
      <c r="L98" t="e">
        <f t="shared" ca="1" si="4"/>
        <v>#DIV/0!</v>
      </c>
    </row>
    <row r="99" spans="1:12" x14ac:dyDescent="0.25">
      <c r="A99">
        <v>69</v>
      </c>
      <c r="C99">
        <f ca="1">OFFSET('42p stat'!$A$1,A99*20,0)</f>
        <v>0</v>
      </c>
      <c r="D99" s="5" t="e">
        <f ca="1">OFFSET('42p trace'!$R$56,(A99-1)*56,0)-OFFSET('42p trace'!$S$56,(A99-1)*56,0)</f>
        <v>#DIV/0!</v>
      </c>
      <c r="E99" s="5" t="e">
        <f ca="1">OFFSET('42p trace'!$S$56,(A99-1)*56,0)-OFFSET('42p stat'!$H$1,A99*20,0)</f>
        <v>#DIV/0!</v>
      </c>
      <c r="F99" s="5">
        <f ca="1">OFFSET('42p stat'!$H$1,A99*20,0)-OFFSET('42p stat'!$K$1,A99*20,0)</f>
        <v>0</v>
      </c>
      <c r="G99" s="5">
        <f ca="1">OFFSET('42p stat'!$K$1,A99*20,0)-OFFSET('42p stat'!$N$1,A99*20,0)</f>
        <v>0</v>
      </c>
      <c r="H99" s="5">
        <f ca="1">OFFSET('42p stat'!$N$1,A99*20,0)</f>
        <v>0</v>
      </c>
      <c r="I99" s="5"/>
      <c r="J99" s="5" t="e">
        <f t="shared" ca="1" si="6"/>
        <v>#DIV/0!</v>
      </c>
      <c r="K99" s="10" t="e">
        <f t="shared" ca="1" si="5"/>
        <v>#DIV/0!</v>
      </c>
      <c r="L99" t="e">
        <f t="shared" ca="1" si="4"/>
        <v>#DIV/0!</v>
      </c>
    </row>
    <row r="100" spans="1:12" x14ac:dyDescent="0.25">
      <c r="A100">
        <v>70</v>
      </c>
      <c r="C100">
        <f ca="1">OFFSET('42p stat'!$A$1,A100*20,0)</f>
        <v>0</v>
      </c>
      <c r="D100" s="5" t="e">
        <f ca="1">OFFSET('42p trace'!$R$56,(A100-1)*56,0)-OFFSET('42p trace'!$S$56,(A100-1)*56,0)</f>
        <v>#DIV/0!</v>
      </c>
      <c r="E100" s="5" t="e">
        <f ca="1">OFFSET('42p trace'!$S$56,(A100-1)*56,0)-OFFSET('42p stat'!$H$1,A100*20,0)</f>
        <v>#DIV/0!</v>
      </c>
      <c r="F100" s="5">
        <f ca="1">OFFSET('42p stat'!$H$1,A100*20,0)-OFFSET('42p stat'!$K$1,A100*20,0)</f>
        <v>0</v>
      </c>
      <c r="G100" s="5">
        <f ca="1">OFFSET('42p stat'!$K$1,A100*20,0)-OFFSET('42p stat'!$N$1,A100*20,0)</f>
        <v>0</v>
      </c>
      <c r="H100" s="5">
        <f ca="1">OFFSET('42p stat'!$N$1,A100*20,0)</f>
        <v>0</v>
      </c>
      <c r="I100" s="5"/>
      <c r="J100" s="5" t="e">
        <f t="shared" ca="1" si="6"/>
        <v>#DIV/0!</v>
      </c>
      <c r="K100" s="10" t="e">
        <f t="shared" ca="1" si="5"/>
        <v>#DIV/0!</v>
      </c>
      <c r="L100" t="e">
        <f t="shared" ca="1" si="4"/>
        <v>#DIV/0!</v>
      </c>
    </row>
    <row r="101" spans="1:12" x14ac:dyDescent="0.25">
      <c r="D101" s="5"/>
      <c r="E101" s="5"/>
      <c r="F101" s="5"/>
      <c r="G101" s="5"/>
      <c r="H101" s="5"/>
      <c r="I101" s="5"/>
      <c r="K101" s="10"/>
    </row>
    <row r="102" spans="1:12" x14ac:dyDescent="0.25">
      <c r="D102" t="s">
        <v>51</v>
      </c>
    </row>
    <row r="103" spans="1:12" x14ac:dyDescent="0.25">
      <c r="D103" t="s">
        <v>40</v>
      </c>
      <c r="E103" t="s">
        <v>36</v>
      </c>
      <c r="F103" t="s">
        <v>37</v>
      </c>
      <c r="G103" t="s">
        <v>38</v>
      </c>
      <c r="H103" t="s">
        <v>39</v>
      </c>
    </row>
    <row r="104" spans="1:12" x14ac:dyDescent="0.25">
      <c r="A104">
        <v>1</v>
      </c>
      <c r="C104" t="str">
        <f ca="1">OFFSET('42p stat'!$A$1,A104*20,0)</f>
        <v>CUDA Time</v>
      </c>
      <c r="D104" s="5">
        <f ca="1">OFFSET('42p trace'!$R$56,(A104-1)*56,0)</f>
        <v>7828.2978000000003</v>
      </c>
      <c r="E104" s="5">
        <f ca="1">OFFSET('42p trace'!$S$56,(A104-1)*56,0)</f>
        <v>7818.6338000000014</v>
      </c>
      <c r="F104" s="5">
        <f ca="1">OFFSET('42p stat'!$H$1,A104*20,0)</f>
        <v>7731.2313180000001</v>
      </c>
      <c r="G104" s="5">
        <f ca="1">OFFSET('42p stat'!$K$1,A104*20,0)</f>
        <v>7701.5716499999999</v>
      </c>
      <c r="H104" s="5">
        <f ca="1">OFFSET('42p stat'!$N$1,A104*20,0)</f>
        <v>356.051041</v>
      </c>
    </row>
    <row r="105" spans="1:12" x14ac:dyDescent="0.25">
      <c r="A105">
        <v>2</v>
      </c>
      <c r="C105" t="str">
        <f ca="1">OFFSET('42p stat'!$A$1,A105*20,0)</f>
        <v>CUDA ant par</v>
      </c>
      <c r="D105" s="5">
        <f ca="1">OFFSET('42p trace'!$R$56,(A105-1)*56,0)</f>
        <v>2023.2886000000001</v>
      </c>
      <c r="E105" s="5">
        <f ca="1">OFFSET('42p trace'!$S$56,(A105-1)*56,0)</f>
        <v>2013.0413999999998</v>
      </c>
      <c r="F105" s="5">
        <f ca="1">OFFSET('42p stat'!$H$1,A105*20,0)</f>
        <v>1967.9814160000001</v>
      </c>
      <c r="G105" s="5">
        <f ca="1">OFFSET('42p stat'!$K$1,A105*20,0)</f>
        <v>1940.005044</v>
      </c>
      <c r="H105" s="5">
        <f ca="1">OFFSET('42p stat'!$N$1,A105*20,0)</f>
        <v>439.99768799999998</v>
      </c>
    </row>
    <row r="106" spans="1:12" x14ac:dyDescent="0.25">
      <c r="A106">
        <v>3</v>
      </c>
      <c r="C106" t="str">
        <f ca="1">OFFSET('42p stat'!$A$1,A106*20,0)</f>
        <v>CUDA ant add CPU Time</v>
      </c>
      <c r="D106" s="5">
        <f ca="1">OFFSET('42p trace'!$R$56,(A106-1)*56,0)</f>
        <v>2007.2318</v>
      </c>
      <c r="E106" s="5">
        <f ca="1">OFFSET('42p trace'!$S$56,(A106-1)*56,0)</f>
        <v>1997.929599999999</v>
      </c>
      <c r="F106" s="5">
        <f ca="1">OFFSET('42p stat'!$H$1,A106*20,0)</f>
        <v>1959.520522</v>
      </c>
      <c r="G106" s="5">
        <f ca="1">OFFSET('42p stat'!$K$1,A106*20,0)</f>
        <v>1963.8394820000001</v>
      </c>
      <c r="H106" s="5">
        <f ca="1">OFFSET('42p stat'!$N$1,A106*20,0)</f>
        <v>338.65557999999999</v>
      </c>
    </row>
    <row r="107" spans="1:12" x14ac:dyDescent="0.25">
      <c r="A107">
        <v>4</v>
      </c>
      <c r="C107" t="str">
        <f ca="1">OFFSET('42p stat'!$A$1,A107*20,0)</f>
        <v>CUDA opt Time</v>
      </c>
      <c r="D107" s="5">
        <f ca="1">OFFSET('42p trace'!$R$56,(A107-1)*56,0)</f>
        <v>7879.1992000000018</v>
      </c>
      <c r="E107" s="5">
        <f ca="1">OFFSET('42p trace'!$S$56,(A107-1)*56,0)</f>
        <v>7869.5175999999974</v>
      </c>
      <c r="F107" s="5">
        <f ca="1">OFFSET('42p stat'!$H$1,A107*20,0)</f>
        <v>7776.0950590000002</v>
      </c>
      <c r="G107" s="5">
        <f ca="1">OFFSET('42p stat'!$K$1,A107*20,0)</f>
        <v>7383.9760249999999</v>
      </c>
      <c r="H107" s="5">
        <f ca="1">OFFSET('42p stat'!$N$1,A107*20,0)</f>
        <v>0</v>
      </c>
    </row>
    <row r="108" spans="1:12" x14ac:dyDescent="0.25">
      <c r="A108">
        <v>5</v>
      </c>
      <c r="C108" t="str">
        <f ca="1">OFFSET('42p stat'!$A$1,A108*20,0)</f>
        <v>CUDA opt ant</v>
      </c>
      <c r="D108" s="5">
        <f ca="1">OFFSET('42p trace'!$R$56,(A108-1)*56,0)</f>
        <v>2068.1135999999997</v>
      </c>
      <c r="E108" s="5">
        <f ca="1">OFFSET('42p trace'!$S$56,(A108-1)*56,0)</f>
        <v>2058.6366000000007</v>
      </c>
      <c r="F108" s="5">
        <f ca="1">OFFSET('42p stat'!$H$1,A108*20,0)</f>
        <v>2014.8099219999999</v>
      </c>
      <c r="G108" s="5">
        <f ca="1">OFFSET('42p stat'!$K$1,A108*20,0)</f>
        <v>1545.5506760000001</v>
      </c>
      <c r="H108" s="5">
        <f ca="1">OFFSET('42p stat'!$N$1,A108*20,0)</f>
        <v>0</v>
      </c>
    </row>
    <row r="109" spans="1:12" x14ac:dyDescent="0.25">
      <c r="A109">
        <v>6</v>
      </c>
      <c r="C109" t="str">
        <f ca="1">OFFSET('42p stat'!$A$1,A109*20,0)</f>
        <v>CUDA opt ant par</v>
      </c>
      <c r="D109" s="5">
        <f ca="1">OFFSET('42p trace'!$R$56,(A109-1)*56,0)</f>
        <v>2023.5201999999999</v>
      </c>
      <c r="E109" s="5">
        <f ca="1">OFFSET('42p trace'!$S$56,(A109-1)*56,0)</f>
        <v>2014.0571999999995</v>
      </c>
      <c r="F109" s="5">
        <f ca="1">OFFSET('42p stat'!$H$1,A109*20,0)</f>
        <v>1966.263469</v>
      </c>
      <c r="G109" s="5">
        <f ca="1">OFFSET('42p stat'!$K$1,A109*20,0)</f>
        <v>1499.4252730000001</v>
      </c>
      <c r="H109" s="5">
        <f ca="1">OFFSET('42p stat'!$N$1,A109*20,0)</f>
        <v>0</v>
      </c>
    </row>
    <row r="110" spans="1:12" x14ac:dyDescent="0.25">
      <c r="A110">
        <v>7</v>
      </c>
      <c r="C110" t="str">
        <f ca="1">OFFSET('42p stat'!$A$1,A110*20,0)</f>
        <v>non CUDA Time</v>
      </c>
      <c r="D110" s="5">
        <f ca="1">OFFSET('42p trace'!$R$56,(A110-1)*56,0)</f>
        <v>3890.5060000000003</v>
      </c>
      <c r="E110" s="5">
        <f ca="1">OFFSET('42p trace'!$S$56,(A110-1)*56,0)</f>
        <v>3824.4209999999998</v>
      </c>
      <c r="F110" s="5">
        <f ca="1">OFFSET('42p stat'!$H$1,A110*20,0)</f>
        <v>3824.2909420000001</v>
      </c>
      <c r="G110" s="5">
        <f ca="1">OFFSET('42p stat'!$K$1,A110*20,0)</f>
        <v>3818.222154</v>
      </c>
      <c r="H110" s="5">
        <f ca="1">OFFSET('42p stat'!$N$1,A110*20,0)</f>
        <v>280.25291800000002</v>
      </c>
    </row>
    <row r="111" spans="1:12" x14ac:dyDescent="0.25">
      <c r="A111">
        <v>8</v>
      </c>
      <c r="C111" t="str">
        <f ca="1">OFFSET('42p stat'!$A$1,A111*20,0)</f>
        <v>Classic ACO</v>
      </c>
      <c r="D111" s="5">
        <f ca="1">OFFSET('42p trace'!$R$56,(A111-1)*56,0)</f>
        <v>51420.707999999999</v>
      </c>
      <c r="E111" s="5">
        <f ca="1">OFFSET('42p trace'!$S$56,(A111-1)*56,0)</f>
        <v>46494.676000000007</v>
      </c>
      <c r="F111" s="5">
        <f ca="1">OFFSET('42p stat'!$H$1,A111*20,0)</f>
        <v>46336.546641000001</v>
      </c>
      <c r="G111" s="5">
        <f ca="1">OFFSET('42p stat'!$K$1,A111*20,0)</f>
        <v>46321.416953</v>
      </c>
      <c r="H111" s="5">
        <f ca="1">OFFSET('42p stat'!$N$1,A111*20,0)</f>
        <v>860.27729199999999</v>
      </c>
    </row>
    <row r="112" spans="1:12" x14ac:dyDescent="0.25">
      <c r="A112">
        <v>9</v>
      </c>
      <c r="C112" t="str">
        <f ca="1">OFFSET('42p stat'!$A$1,A112*20,0)</f>
        <v>omp</v>
      </c>
      <c r="D112" s="5">
        <f ca="1">OFFSET('42p trace'!$R$56,(A112-1)*56,0)</f>
        <v>3843.4803999999999</v>
      </c>
      <c r="E112" s="5">
        <f ca="1">OFFSET('42p trace'!$S$56,(A112-1)*56,0)</f>
        <v>3778.2331999999997</v>
      </c>
      <c r="F112" s="5">
        <f ca="1">OFFSET('42p stat'!$H$1,A112*20,0)</f>
        <v>3778.1055580000002</v>
      </c>
      <c r="G112" s="5">
        <f ca="1">OFFSET('42p stat'!$K$1,A112*20,0)</f>
        <v>3772.1774759999998</v>
      </c>
      <c r="H112" s="5">
        <f ca="1">OFFSET('42p stat'!$N$1,A112*20,0)</f>
        <v>269.89154400000001</v>
      </c>
    </row>
    <row r="113" spans="1:8" x14ac:dyDescent="0.25">
      <c r="A113">
        <v>10</v>
      </c>
      <c r="C113" t="str">
        <f ca="1">OFFSET('42p stat'!$A$1,A113*20,0)</f>
        <v>non CUDA transp Time</v>
      </c>
      <c r="D113" s="5">
        <f ca="1">OFFSET('42p trace'!$R$56,(A113-1)*56,0)</f>
        <v>3872.1742000000004</v>
      </c>
      <c r="E113" s="5">
        <f ca="1">OFFSET('42p trace'!$S$56,(A113-1)*56,0)</f>
        <v>3806.2924000000003</v>
      </c>
      <c r="F113" s="5">
        <f ca="1">OFFSET('42p stat'!$H$1,A113*20,0)</f>
        <v>3806.1655879999998</v>
      </c>
      <c r="G113" s="5">
        <f ca="1">OFFSET('42p stat'!$K$1,A113*20,0)</f>
        <v>3797.8513579999999</v>
      </c>
      <c r="H113" s="5">
        <f ca="1">OFFSET('42p stat'!$N$1,A113*20,0)</f>
        <v>252.773956</v>
      </c>
    </row>
    <row r="114" spans="1:8" x14ac:dyDescent="0.25">
      <c r="A114">
        <v>11</v>
      </c>
      <c r="C114" t="str">
        <f ca="1">OFFSET('42p stat'!$A$1,A114*20,0)</f>
        <v>non CUDA transp_AVX Time</v>
      </c>
      <c r="D114" s="5">
        <f ca="1">OFFSET('42p trace'!$R$56,(A114-1)*56,0)</f>
        <v>3949.423400000001</v>
      </c>
      <c r="E114" s="5">
        <f ca="1">OFFSET('42p trace'!$S$56,(A114-1)*56,0)</f>
        <v>3883.4463999999994</v>
      </c>
      <c r="F114" s="5">
        <f ca="1">OFFSET('42p stat'!$H$1,A114*20,0)</f>
        <v>3883.3124400000002</v>
      </c>
      <c r="G114" s="5">
        <f ca="1">OFFSET('42p stat'!$K$1,A114*20,0)</f>
        <v>3875.9078500000001</v>
      </c>
      <c r="H114" s="5">
        <f ca="1">OFFSET('42p stat'!$N$1,A114*20,0)</f>
        <v>283.71639199999998</v>
      </c>
    </row>
    <row r="115" spans="1:8" x14ac:dyDescent="0.25">
      <c r="A115">
        <v>12</v>
      </c>
      <c r="C115" t="str">
        <f ca="1">OFFSET('42p stat'!$A$1,A115*20,0)</f>
        <v>non CUDA transp_AVX_OMP Time</v>
      </c>
      <c r="D115" s="5">
        <f ca="1">OFFSET('42p trace'!$R$56,(A115-1)*56,0)</f>
        <v>3947.3769999999995</v>
      </c>
      <c r="E115" s="5">
        <f ca="1">OFFSET('42p trace'!$S$56,(A115-1)*56,0)</f>
        <v>3881.3563999999988</v>
      </c>
      <c r="F115" s="5">
        <f ca="1">OFFSET('42p stat'!$H$1,A115*20,0)</f>
        <v>3881.232638</v>
      </c>
      <c r="G115" s="5">
        <f ca="1">OFFSET('42p stat'!$K$1,A115*20,0)</f>
        <v>3873.9639339999999</v>
      </c>
      <c r="H115" s="5">
        <f ca="1">OFFSET('42p stat'!$N$1,A115*20,0)</f>
        <v>281.77306199999998</v>
      </c>
    </row>
    <row r="116" spans="1:8" x14ac:dyDescent="0.25">
      <c r="A116">
        <v>13</v>
      </c>
      <c r="C116" t="str">
        <f ca="1">OFFSET('42p stat'!$A$1,A116*20,0)</f>
        <v>CUDA ant add CPU_AVX_transp Time</v>
      </c>
      <c r="D116" s="5">
        <f ca="1">OFFSET('42p trace'!$R$56,(A116-1)*56,0)</f>
        <v>1946.6346000000003</v>
      </c>
      <c r="E116" s="5">
        <f ca="1">OFFSET('42p trace'!$S$56,(A116-1)*56,0)</f>
        <v>1932.8218000000006</v>
      </c>
      <c r="F116" s="5">
        <f ca="1">OFFSET('42p stat'!$H$1,A116*20,0)</f>
        <v>1904.8690160000001</v>
      </c>
      <c r="G116" s="5">
        <f ca="1">OFFSET('42p stat'!$K$1,A116*20,0)</f>
        <v>1898.578125</v>
      </c>
      <c r="H116" s="5">
        <f ca="1">OFFSET('42p stat'!$N$1,A116*20,0)</f>
        <v>296.41792500000003</v>
      </c>
    </row>
    <row r="117" spans="1:8" x14ac:dyDescent="0.25">
      <c r="A117">
        <v>14</v>
      </c>
      <c r="C117" t="str">
        <f ca="1">OFFSET('42p stat'!$A$1,A117*20,0)</f>
        <v>CUDA Const</v>
      </c>
      <c r="D117" s="5">
        <f ca="1">OFFSET('42p trace'!$R$56,(A117-1)*56,0)</f>
        <v>7851.6116000000002</v>
      </c>
      <c r="E117" s="5">
        <f ca="1">OFFSET('42p trace'!$S$56,(A117-1)*56,0)</f>
        <v>7841.7372000000023</v>
      </c>
      <c r="F117" s="5">
        <f ca="1">OFFSET('42p stat'!$H$1,A117*20,0)</f>
        <v>7757.3275100000001</v>
      </c>
      <c r="G117" s="5">
        <f ca="1">OFFSET('42p stat'!$K$1,A117*20,0)</f>
        <v>7725.806611</v>
      </c>
      <c r="H117" s="5">
        <f ca="1">OFFSET('42p stat'!$N$1,A117*20,0)</f>
        <v>360.92772000000002</v>
      </c>
    </row>
    <row r="118" spans="1:8" x14ac:dyDescent="0.25">
      <c r="A118">
        <v>15</v>
      </c>
      <c r="C118" t="str">
        <f ca="1">OFFSET('42p stat'!$A$1,A118*20,0)</f>
        <v>CUDA ant Const</v>
      </c>
      <c r="D118" s="5">
        <f ca="1">OFFSET('42p trace'!$R$56,(A118-1)*56,0)</f>
        <v>2056.5331999999999</v>
      </c>
      <c r="E118" s="5">
        <f ca="1">OFFSET('42p trace'!$S$56,(A118-1)*56,0)</f>
        <v>2042.5517999999997</v>
      </c>
      <c r="F118" s="5">
        <f ca="1">OFFSET('42p stat'!$H$1,A118*20,0)</f>
        <v>1996.8485129999999</v>
      </c>
      <c r="G118" s="5">
        <f ca="1">OFFSET('42p stat'!$K$1,A118*20,0)</f>
        <v>1967.9568019999999</v>
      </c>
      <c r="H118" s="5">
        <f ca="1">OFFSET('42p stat'!$N$1,A118*20,0)</f>
        <v>444.13900799999999</v>
      </c>
    </row>
    <row r="119" spans="1:8" x14ac:dyDescent="0.25">
      <c r="A119">
        <v>16</v>
      </c>
      <c r="C119" t="str">
        <f ca="1">OFFSET('42p stat'!$A$1,A119*20,0)</f>
        <v>CUDA ant par Const</v>
      </c>
      <c r="D119" s="5">
        <f ca="1">OFFSET('42p trace'!$R$56,(A119-1)*56,0)</f>
        <v>2011.5102000000002</v>
      </c>
      <c r="E119" s="5">
        <f ca="1">OFFSET('42p trace'!$S$56,(A119-1)*56,0)</f>
        <v>1997.7376000000004</v>
      </c>
      <c r="F119" s="5">
        <f ca="1">OFFSET('42p stat'!$H$1,A119*20,0)</f>
        <v>1955.4422239999999</v>
      </c>
      <c r="G119" s="5">
        <f ca="1">OFFSET('42p stat'!$K$1,A119*20,0)</f>
        <v>1927.365078</v>
      </c>
      <c r="H119" s="5">
        <f ca="1">OFFSET('42p stat'!$N$1,A119*20,0)</f>
        <v>440.09139499999998</v>
      </c>
    </row>
    <row r="120" spans="1:8" x14ac:dyDescent="0.25">
      <c r="A120">
        <v>17</v>
      </c>
      <c r="C120" t="str">
        <f ca="1">OFFSET('42p stat'!$A$1,A120*20,0)</f>
        <v>CUDA ant add CPU Const</v>
      </c>
      <c r="D120" s="5">
        <f ca="1">OFFSET('42p trace'!$R$56,(A120-1)*56,0)</f>
        <v>1980.4121999999998</v>
      </c>
      <c r="E120" s="5">
        <f ca="1">OFFSET('42p trace'!$S$56,(A120-1)*56,0)</f>
        <v>1966.578</v>
      </c>
      <c r="F120" s="5">
        <f ca="1">OFFSET('42p stat'!$H$1,A120*20,0)</f>
        <v>1938.43553</v>
      </c>
      <c r="G120" s="5">
        <f ca="1">OFFSET('42p stat'!$K$1,A120*20,0)</f>
        <v>1932.84917</v>
      </c>
      <c r="H120" s="5">
        <f ca="1">OFFSET('42p stat'!$N$1,A120*20,0)</f>
        <v>334.395959</v>
      </c>
    </row>
    <row r="121" spans="1:8" x14ac:dyDescent="0.25">
      <c r="A121">
        <v>18</v>
      </c>
      <c r="C121" t="str">
        <f ca="1">OFFSET('42p stat'!$A$1,A121*20,0)</f>
        <v>CUDA opt Const</v>
      </c>
      <c r="D121" s="5">
        <f ca="1">OFFSET('42p trace'!$R$56,(A121-1)*56,0)</f>
        <v>7869.5086000000019</v>
      </c>
      <c r="E121" s="5">
        <f ca="1">OFFSET('42p trace'!$S$56,(A121-1)*56,0)</f>
        <v>7859.4105999999983</v>
      </c>
      <c r="F121" s="5">
        <f ca="1">OFFSET('42p stat'!$H$1,A121*20,0)</f>
        <v>7766.7398929999999</v>
      </c>
      <c r="G121" s="5">
        <f ca="1">OFFSET('42p stat'!$K$1,A121*20,0)</f>
        <v>7375.8747169999997</v>
      </c>
      <c r="H121" s="5">
        <f ca="1">OFFSET('42p stat'!$N$1,A121*20,0)</f>
        <v>0</v>
      </c>
    </row>
    <row r="122" spans="1:8" x14ac:dyDescent="0.25">
      <c r="A122">
        <v>19</v>
      </c>
      <c r="C122" t="str">
        <f ca="1">OFFSET('42p stat'!$A$1,A122*20,0)</f>
        <v>CUDA opt ant Const</v>
      </c>
      <c r="D122" s="5">
        <f ca="1">OFFSET('42p trace'!$R$56,(A122-1)*56,0)</f>
        <v>2058.9170000000004</v>
      </c>
      <c r="E122" s="5">
        <f ca="1">OFFSET('42p trace'!$S$56,(A122-1)*56,0)</f>
        <v>2049.0507999999995</v>
      </c>
      <c r="F122" s="5">
        <f ca="1">OFFSET('42p stat'!$H$1,A122*20,0)</f>
        <v>2001.694851</v>
      </c>
      <c r="G122" s="5">
        <f ca="1">OFFSET('42p stat'!$K$1,A122*20,0)</f>
        <v>1531.868181</v>
      </c>
      <c r="H122" s="5">
        <f ca="1">OFFSET('42p stat'!$N$1,A122*20,0)</f>
        <v>0</v>
      </c>
    </row>
    <row r="123" spans="1:8" x14ac:dyDescent="0.25">
      <c r="A123">
        <v>20</v>
      </c>
      <c r="C123" t="str">
        <f ca="1">OFFSET('42p stat'!$A$1,A123*20,0)</f>
        <v>CUDA opt ant par Const</v>
      </c>
      <c r="D123" s="5">
        <f ca="1">OFFSET('42p trace'!$R$56,(A123-1)*56,0)</f>
        <v>2007.6686000000004</v>
      </c>
      <c r="E123" s="5">
        <f ca="1">OFFSET('42p trace'!$S$56,(A123-1)*56,0)</f>
        <v>1997.8766000000001</v>
      </c>
      <c r="F123" s="5">
        <f ca="1">OFFSET('42p stat'!$H$1,A123*20,0)</f>
        <v>1952.7937380000001</v>
      </c>
      <c r="G123" s="5">
        <f ca="1">OFFSET('42p stat'!$K$1,A123*20,0)</f>
        <v>1487.052185</v>
      </c>
      <c r="H123" s="5">
        <f ca="1">OFFSET('42p stat'!$N$1,A123*20,0)</f>
        <v>0</v>
      </c>
    </row>
    <row r="124" spans="1:8" x14ac:dyDescent="0.25">
      <c r="A124">
        <v>21</v>
      </c>
      <c r="C124" t="str">
        <f ca="1">OFFSET('42p stat'!$A$1,A124*20,0)</f>
        <v>CUDA ant par not f</v>
      </c>
      <c r="D124" s="5">
        <f ca="1">OFFSET('42p trace'!$R$56,(A124-1)*56,0)</f>
        <v>4431.3649999999998</v>
      </c>
      <c r="E124" s="5">
        <f ca="1">OFFSET('42p trace'!$S$56,(A124-1)*56,0)</f>
        <v>4421.5499999999993</v>
      </c>
      <c r="F124" s="5">
        <f ca="1">OFFSET('42p stat'!$H$1,A124*20,0)</f>
        <v>4360.7779490000003</v>
      </c>
      <c r="G124" s="5">
        <f ca="1">OFFSET('42p stat'!$K$1,A124*20,0)</f>
        <v>4331.5072559999999</v>
      </c>
      <c r="H124" s="5">
        <f ca="1">OFFSET('42p stat'!$N$1,A124*20,0)</f>
        <v>439.90518700000001</v>
      </c>
    </row>
    <row r="125" spans="1:8" x14ac:dyDescent="0.25">
      <c r="A125">
        <v>22</v>
      </c>
      <c r="C125" t="str">
        <f ca="1">OFFSET('42p stat'!$A$1,A125*20,0)</f>
        <v>CUDA ant par sort</v>
      </c>
      <c r="D125" s="5">
        <f ca="1">OFFSET('42p trace'!$R$56,(A125-1)*56,0)</f>
        <v>2102.6918000000001</v>
      </c>
      <c r="E125" s="5">
        <f ca="1">OFFSET('42p trace'!$S$56,(A125-1)*56,0)</f>
        <v>2088.3200000000002</v>
      </c>
      <c r="F125" s="5">
        <f ca="1">OFFSET('42p stat'!$H$1,A125*20,0)</f>
        <v>2042.3737599999999</v>
      </c>
      <c r="G125" s="5">
        <f ca="1">OFFSET('42p stat'!$K$1,A125*20,0)</f>
        <v>2006.5171849999999</v>
      </c>
      <c r="H125" s="5">
        <f ca="1">OFFSET('42p stat'!$N$1,A125*20,0)</f>
        <v>440.02979900000003</v>
      </c>
    </row>
    <row r="126" spans="1:8" x14ac:dyDescent="0.25">
      <c r="A126">
        <v>23</v>
      </c>
      <c r="C126">
        <f ca="1">OFFSET('42p stat'!$A$1,A126*20,0)</f>
        <v>0</v>
      </c>
      <c r="D126" s="5" t="e">
        <f ca="1">OFFSET('42p trace'!$R$56,(A126-1)*56,0)</f>
        <v>#DIV/0!</v>
      </c>
      <c r="E126" s="5" t="e">
        <f ca="1">OFFSET('42p trace'!$S$56,(A126-1)*56,0)</f>
        <v>#DIV/0!</v>
      </c>
      <c r="F126" s="5">
        <f ca="1">OFFSET('42p stat'!$H$1,A126*20,0)</f>
        <v>0</v>
      </c>
      <c r="G126" s="5">
        <f ca="1">OFFSET('42p stat'!$K$1,A126*20,0)</f>
        <v>0</v>
      </c>
      <c r="H126" s="5">
        <f ca="1">OFFSET('42p stat'!$N$1,A126*20,0)</f>
        <v>0</v>
      </c>
    </row>
    <row r="127" spans="1:8" x14ac:dyDescent="0.25">
      <c r="A127">
        <v>24</v>
      </c>
      <c r="C127">
        <f ca="1">OFFSET('42p stat'!$A$1,A127*20,0)</f>
        <v>0</v>
      </c>
      <c r="D127" s="5" t="e">
        <f ca="1">OFFSET('42p trace'!$R$56,(A127-1)*56,0)</f>
        <v>#DIV/0!</v>
      </c>
      <c r="E127" s="5" t="e">
        <f ca="1">OFFSET('42p trace'!$S$56,(A127-1)*56,0)</f>
        <v>#DIV/0!</v>
      </c>
      <c r="F127" s="5">
        <f ca="1">OFFSET('42p stat'!$H$1,A127*20,0)</f>
        <v>0</v>
      </c>
      <c r="G127" s="5">
        <f ca="1">OFFSET('42p stat'!$K$1,A127*20,0)</f>
        <v>0</v>
      </c>
      <c r="H127" s="5">
        <f ca="1">OFFSET('42p stat'!$N$1,A127*20,0)</f>
        <v>0</v>
      </c>
    </row>
    <row r="128" spans="1:8" x14ac:dyDescent="0.25">
      <c r="A128">
        <v>25</v>
      </c>
      <c r="C128">
        <f ca="1">OFFSET('42p stat'!$A$1,A128*20,0)</f>
        <v>0</v>
      </c>
      <c r="D128" s="5" t="e">
        <f ca="1">OFFSET('42p trace'!$R$56,(A128-1)*56,0)</f>
        <v>#DIV/0!</v>
      </c>
      <c r="E128" s="5" t="e">
        <f ca="1">OFFSET('42p trace'!$S$56,(A128-1)*56,0)</f>
        <v>#DIV/0!</v>
      </c>
      <c r="F128" s="5">
        <f ca="1">OFFSET('42p stat'!$H$1,A128*20,0)</f>
        <v>0</v>
      </c>
      <c r="G128" s="5">
        <f ca="1">OFFSET('42p stat'!$K$1,A128*20,0)</f>
        <v>0</v>
      </c>
      <c r="H128" s="5">
        <f ca="1">OFFSET('42p stat'!$N$1,A128*20,0)</f>
        <v>0</v>
      </c>
    </row>
    <row r="129" spans="1:8" x14ac:dyDescent="0.25">
      <c r="A129">
        <v>26</v>
      </c>
      <c r="C129">
        <f ca="1">OFFSET('42p stat'!$A$1,A129*20,0)</f>
        <v>0</v>
      </c>
      <c r="D129" s="5" t="e">
        <f ca="1">OFFSET('42p trace'!$R$56,(A129-1)*56,0)</f>
        <v>#DIV/0!</v>
      </c>
      <c r="E129" s="5" t="e">
        <f ca="1">OFFSET('42p trace'!$S$56,(A129-1)*56,0)</f>
        <v>#DIV/0!</v>
      </c>
      <c r="F129" s="5">
        <f ca="1">OFFSET('42p stat'!$H$1,A129*20,0)</f>
        <v>0</v>
      </c>
      <c r="G129" s="5">
        <f ca="1">OFFSET('42p stat'!$K$1,A129*20,0)</f>
        <v>0</v>
      </c>
      <c r="H129" s="5">
        <f ca="1">OFFSET('42p stat'!$N$1,A129*20,0)</f>
        <v>0</v>
      </c>
    </row>
    <row r="130" spans="1:8" x14ac:dyDescent="0.25">
      <c r="A130">
        <v>27</v>
      </c>
      <c r="C130">
        <f ca="1">OFFSET('42p stat'!$A$1,A130*20,0)</f>
        <v>0</v>
      </c>
      <c r="D130" s="5" t="e">
        <f ca="1">OFFSET('42p trace'!$R$56,(A130-1)*56,0)</f>
        <v>#DIV/0!</v>
      </c>
      <c r="E130" s="5" t="e">
        <f ca="1">OFFSET('42p trace'!$S$56,(A130-1)*56,0)</f>
        <v>#DIV/0!</v>
      </c>
      <c r="F130" s="5">
        <f ca="1">OFFSET('42p stat'!$H$1,A130*20,0)</f>
        <v>0</v>
      </c>
      <c r="G130" s="5">
        <f ca="1">OFFSET('42p stat'!$K$1,A130*20,0)</f>
        <v>0</v>
      </c>
      <c r="H130" s="5">
        <f ca="1">OFFSET('42p stat'!$N$1,A130*20,0)</f>
        <v>0</v>
      </c>
    </row>
    <row r="131" spans="1:8" x14ac:dyDescent="0.25">
      <c r="A131">
        <v>28</v>
      </c>
      <c r="C131">
        <f ca="1">OFFSET('42p stat'!$A$1,A131*20,0)</f>
        <v>0</v>
      </c>
      <c r="D131" s="5" t="e">
        <f ca="1">OFFSET('42p trace'!$R$56,(A131-1)*56,0)</f>
        <v>#DIV/0!</v>
      </c>
      <c r="E131" s="5" t="e">
        <f ca="1">OFFSET('42p trace'!$S$56,(A131-1)*56,0)</f>
        <v>#DIV/0!</v>
      </c>
      <c r="F131" s="5">
        <f ca="1">OFFSET('42p stat'!$H$1,A131*20,0)</f>
        <v>0</v>
      </c>
      <c r="G131" s="5">
        <f ca="1">OFFSET('42p stat'!$K$1,A131*20,0)</f>
        <v>0</v>
      </c>
      <c r="H131" s="5">
        <f ca="1">OFFSET('42p stat'!$N$1,A131*20,0)</f>
        <v>0</v>
      </c>
    </row>
    <row r="132" spans="1:8" x14ac:dyDescent="0.25">
      <c r="A132">
        <v>29</v>
      </c>
      <c r="C132">
        <f ca="1">OFFSET('42p stat'!$A$1,A132*20,0)</f>
        <v>0</v>
      </c>
      <c r="D132" s="5" t="e">
        <f ca="1">OFFSET('42p trace'!$R$56,(A132-1)*56,0)</f>
        <v>#DIV/0!</v>
      </c>
      <c r="E132" s="5" t="e">
        <f ca="1">OFFSET('42p trace'!$S$56,(A132-1)*56,0)</f>
        <v>#DIV/0!</v>
      </c>
      <c r="F132" s="5">
        <f ca="1">OFFSET('42p stat'!$H$1,A132*20,0)</f>
        <v>0</v>
      </c>
      <c r="G132" s="5">
        <f ca="1">OFFSET('42p stat'!$K$1,A132*20,0)</f>
        <v>0</v>
      </c>
      <c r="H132" s="5">
        <f ca="1">OFFSET('42p stat'!$N$1,A132*20,0)</f>
        <v>0</v>
      </c>
    </row>
    <row r="133" spans="1:8" x14ac:dyDescent="0.25">
      <c r="A133">
        <v>30</v>
      </c>
      <c r="C133">
        <f ca="1">OFFSET('42p stat'!$A$1,A133*20,0)</f>
        <v>0</v>
      </c>
      <c r="D133" s="5" t="e">
        <f ca="1">OFFSET('42p trace'!$R$56,(A133-1)*56,0)</f>
        <v>#DIV/0!</v>
      </c>
      <c r="E133" s="5" t="e">
        <f ca="1">OFFSET('42p trace'!$S$56,(A133-1)*56,0)</f>
        <v>#DIV/0!</v>
      </c>
      <c r="F133" s="5">
        <f ca="1">OFFSET('42p stat'!$H$1,A133*20,0)</f>
        <v>0</v>
      </c>
      <c r="G133" s="5">
        <f ca="1">OFFSET('42p stat'!$K$1,A133*20,0)</f>
        <v>0</v>
      </c>
      <c r="H133" s="5">
        <f ca="1">OFFSET('42p stat'!$N$1,A133*20,0)</f>
        <v>0</v>
      </c>
    </row>
    <row r="134" spans="1:8" x14ac:dyDescent="0.25">
      <c r="A134">
        <v>31</v>
      </c>
      <c r="C134">
        <f ca="1">OFFSET('42p stat'!$A$1,A134*20,0)</f>
        <v>0</v>
      </c>
      <c r="D134" s="5" t="e">
        <f ca="1">OFFSET('42p trace'!$R$56,(A134-1)*56,0)</f>
        <v>#DIV/0!</v>
      </c>
      <c r="E134" s="5" t="e">
        <f ca="1">OFFSET('42p trace'!$S$56,(A134-1)*56,0)</f>
        <v>#DIV/0!</v>
      </c>
      <c r="F134" s="5">
        <f ca="1">OFFSET('42p stat'!$H$1,A134*20,0)</f>
        <v>0</v>
      </c>
      <c r="G134" s="5">
        <f ca="1">OFFSET('42p stat'!$K$1,A134*20,0)</f>
        <v>0</v>
      </c>
      <c r="H134" s="5">
        <f ca="1">OFFSET('42p stat'!$N$1,A134*20,0)</f>
        <v>0</v>
      </c>
    </row>
    <row r="135" spans="1:8" x14ac:dyDescent="0.25">
      <c r="A135">
        <v>32</v>
      </c>
      <c r="C135">
        <f ca="1">OFFSET('42p stat'!$A$1,A135*20,0)</f>
        <v>0</v>
      </c>
      <c r="D135" s="5" t="e">
        <f ca="1">OFFSET('42p trace'!$R$56,(A135-1)*56,0)</f>
        <v>#DIV/0!</v>
      </c>
      <c r="E135" s="5" t="e">
        <f ca="1">OFFSET('42p trace'!$S$56,(A135-1)*56,0)</f>
        <v>#DIV/0!</v>
      </c>
      <c r="F135" s="5">
        <f ca="1">OFFSET('42p stat'!$H$1,A135*20,0)</f>
        <v>0</v>
      </c>
      <c r="G135" s="5">
        <f ca="1">OFFSET('42p stat'!$K$1,A135*20,0)</f>
        <v>0</v>
      </c>
      <c r="H135" s="5">
        <f ca="1">OFFSET('42p stat'!$N$1,A135*20,0)</f>
        <v>0</v>
      </c>
    </row>
    <row r="136" spans="1:8" x14ac:dyDescent="0.25">
      <c r="A136">
        <v>33</v>
      </c>
      <c r="C136">
        <f ca="1">OFFSET('42p stat'!$A$1,A136*20,0)</f>
        <v>0</v>
      </c>
      <c r="D136" s="5" t="e">
        <f ca="1">OFFSET('42p trace'!$R$56,(A136-1)*56,0)</f>
        <v>#DIV/0!</v>
      </c>
      <c r="E136" s="5" t="e">
        <f ca="1">OFFSET('42p trace'!$S$56,(A136-1)*56,0)</f>
        <v>#DIV/0!</v>
      </c>
      <c r="F136" s="5">
        <f ca="1">OFFSET('42p stat'!$H$1,A136*20,0)</f>
        <v>0</v>
      </c>
      <c r="G136" s="5">
        <f ca="1">OFFSET('42p stat'!$K$1,A136*20,0)</f>
        <v>0</v>
      </c>
      <c r="H136" s="5">
        <f ca="1">OFFSET('42p stat'!$N$1,A136*20,0)</f>
        <v>0</v>
      </c>
    </row>
    <row r="137" spans="1:8" x14ac:dyDescent="0.25">
      <c r="A137">
        <v>34</v>
      </c>
      <c r="C137">
        <f ca="1">OFFSET('42p stat'!$A$1,A137*20,0)</f>
        <v>0</v>
      </c>
      <c r="D137" s="5" t="e">
        <f ca="1">OFFSET('42p trace'!$R$56,(A137-1)*56,0)</f>
        <v>#DIV/0!</v>
      </c>
      <c r="E137" s="5" t="e">
        <f ca="1">OFFSET('42p trace'!$S$56,(A137-1)*56,0)</f>
        <v>#DIV/0!</v>
      </c>
      <c r="F137" s="5">
        <f ca="1">OFFSET('42p stat'!$H$1,A137*20,0)</f>
        <v>0</v>
      </c>
      <c r="G137" s="5">
        <f ca="1">OFFSET('42p stat'!$K$1,A137*20,0)</f>
        <v>0</v>
      </c>
      <c r="H137" s="5">
        <f ca="1">OFFSET('42p stat'!$N$1,A137*20,0)</f>
        <v>0</v>
      </c>
    </row>
    <row r="138" spans="1:8" x14ac:dyDescent="0.25">
      <c r="A138">
        <v>35</v>
      </c>
      <c r="C138">
        <f ca="1">OFFSET('42p stat'!$A$1,A138*20,0)</f>
        <v>0</v>
      </c>
      <c r="D138" s="5" t="e">
        <f ca="1">OFFSET('42p trace'!$R$56,(A138-1)*56,0)</f>
        <v>#DIV/0!</v>
      </c>
      <c r="E138" s="5" t="e">
        <f ca="1">OFFSET('42p trace'!$S$56,(A138-1)*56,0)</f>
        <v>#DIV/0!</v>
      </c>
      <c r="F138" s="5">
        <f ca="1">OFFSET('42p stat'!$H$1,A138*20,0)</f>
        <v>0</v>
      </c>
      <c r="G138" s="5">
        <f ca="1">OFFSET('42p stat'!$K$1,A138*20,0)</f>
        <v>0</v>
      </c>
      <c r="H138" s="5">
        <f ca="1">OFFSET('42p stat'!$N$1,A138*20,0)</f>
        <v>0</v>
      </c>
    </row>
    <row r="139" spans="1:8" x14ac:dyDescent="0.25">
      <c r="A139">
        <v>36</v>
      </c>
      <c r="C139" t="str">
        <f ca="1">OFFSET('42p stat'!$A$1,A139*20,0)</f>
        <v>CUDA opt_one_GPU</v>
      </c>
      <c r="D139" s="5" t="e">
        <f ca="1">OFFSET('42p trace'!$R$56,(A139-1)*56,0)</f>
        <v>#DIV/0!</v>
      </c>
      <c r="E139" s="5" t="e">
        <f ca="1">OFFSET('42p trace'!$S$56,(A139-1)*56,0)</f>
        <v>#DIV/0!</v>
      </c>
      <c r="F139" s="5">
        <f ca="1">OFFSET('42p stat'!$H$1,A139*20,0)</f>
        <v>0</v>
      </c>
      <c r="G139" s="5">
        <f ca="1">OFFSET('42p stat'!$K$1,A139*20,0)</f>
        <v>0</v>
      </c>
      <c r="H139" s="5">
        <f ca="1">OFFSET('42p stat'!$N$1,A139*20,0)</f>
        <v>0</v>
      </c>
    </row>
    <row r="140" spans="1:8" x14ac:dyDescent="0.25">
      <c r="A140">
        <v>37</v>
      </c>
      <c r="C140" t="str">
        <f ca="1">OFFSET('42p stat'!$A$1,A140*20,0)</f>
        <v>CUDA opt_one_GPU ant</v>
      </c>
      <c r="D140" s="5" t="e">
        <f ca="1">OFFSET('42p trace'!$R$56,(A140-1)*56,0)</f>
        <v>#DIV/0!</v>
      </c>
      <c r="E140" s="5" t="e">
        <f ca="1">OFFSET('42p trace'!$S$56,(A140-1)*56,0)</f>
        <v>#DIV/0!</v>
      </c>
      <c r="F140" s="5">
        <f ca="1">OFFSET('42p stat'!$H$1,A140*20,0)</f>
        <v>0</v>
      </c>
      <c r="G140" s="5">
        <f ca="1">OFFSET('42p stat'!$K$1,A140*20,0)</f>
        <v>0</v>
      </c>
      <c r="H140" s="5">
        <f ca="1">OFFSET('42p stat'!$N$1,A140*20,0)</f>
        <v>0</v>
      </c>
    </row>
    <row r="141" spans="1:8" x14ac:dyDescent="0.25">
      <c r="A141">
        <v>38</v>
      </c>
      <c r="C141" t="str">
        <f ca="1">OFFSET('42p stat'!$A$1,A141*20,0)</f>
        <v>CUDA opt_one_GPU ant local</v>
      </c>
      <c r="D141" s="5" t="e">
        <f ca="1">OFFSET('42p trace'!$R$56,(A141-1)*56,0)</f>
        <v>#DIV/0!</v>
      </c>
      <c r="E141" s="5" t="e">
        <f ca="1">OFFSET('42p trace'!$S$56,(A141-1)*56,0)</f>
        <v>#DIV/0!</v>
      </c>
      <c r="F141" s="5">
        <f ca="1">OFFSET('42p stat'!$H$1,A141*20,0)</f>
        <v>0</v>
      </c>
      <c r="G141" s="5">
        <f ca="1">OFFSET('42p stat'!$K$1,A141*20,0)</f>
        <v>0</v>
      </c>
      <c r="H141" s="5">
        <f ca="1">OFFSET('42p stat'!$N$1,A141*20,0)</f>
        <v>0</v>
      </c>
    </row>
    <row r="142" spans="1:8" x14ac:dyDescent="0.25">
      <c r="A142">
        <v>39</v>
      </c>
      <c r="C142" t="str">
        <f ca="1">OFFSET('42p stat'!$A$1,A142*20,0)</f>
        <v>CUDA Const</v>
      </c>
      <c r="D142" s="5" t="e">
        <f ca="1">OFFSET('42p trace'!$R$56,(A142-1)*56,0)</f>
        <v>#DIV/0!</v>
      </c>
      <c r="E142" s="5" t="e">
        <f ca="1">OFFSET('42p trace'!$S$56,(A142-1)*56,0)</f>
        <v>#DIV/0!</v>
      </c>
      <c r="F142" s="5">
        <f ca="1">OFFSET('42p stat'!$H$1,A142*20,0)</f>
        <v>573.42501700000003</v>
      </c>
      <c r="G142" s="5">
        <f ca="1">OFFSET('42p stat'!$K$1,A142*20,0)</f>
        <v>550.178854</v>
      </c>
      <c r="H142" s="5">
        <f ca="1">OFFSET('42p stat'!$N$1,A142*20,0)</f>
        <v>337.37421000000001</v>
      </c>
    </row>
    <row r="143" spans="1:8" x14ac:dyDescent="0.25">
      <c r="A143">
        <v>40</v>
      </c>
      <c r="C143" t="str">
        <f ca="1">OFFSET('42p stat'!$A$1,A143*20,0)</f>
        <v>CUDA ant Const</v>
      </c>
      <c r="D143" s="5" t="e">
        <f ca="1">OFFSET('42p trace'!$R$56,(A143-1)*56,0)</f>
        <v>#DIV/0!</v>
      </c>
      <c r="E143" s="5" t="e">
        <f ca="1">OFFSET('42p trace'!$S$56,(A143-1)*56,0)</f>
        <v>#DIV/0!</v>
      </c>
      <c r="F143" s="5">
        <f ca="1">OFFSET('42p stat'!$H$1,A143*20,0)</f>
        <v>653.81545400000005</v>
      </c>
      <c r="G143" s="5">
        <f ca="1">OFFSET('42p stat'!$K$1,A143*20,0)</f>
        <v>632.69483600000001</v>
      </c>
      <c r="H143" s="5">
        <f ca="1">OFFSET('42p stat'!$N$1,A143*20,0)</f>
        <v>429.44203099999999</v>
      </c>
    </row>
    <row r="144" spans="1:8" x14ac:dyDescent="0.25">
      <c r="A144">
        <v>41</v>
      </c>
      <c r="C144" t="str">
        <f ca="1">OFFSET('42p stat'!$A$1,A144*20,0)</f>
        <v>CUDA ant par Const</v>
      </c>
      <c r="D144" s="5" t="e">
        <f ca="1">OFFSET('42p trace'!$R$56,(A144-1)*56,0)</f>
        <v>#DIV/0!</v>
      </c>
      <c r="E144" s="5" t="e">
        <f ca="1">OFFSET('42p trace'!$S$56,(A144-1)*56,0)</f>
        <v>#DIV/0!</v>
      </c>
      <c r="F144" s="5">
        <f ca="1">OFFSET('42p stat'!$H$1,A144*20,0)</f>
        <v>657.33031200000005</v>
      </c>
      <c r="G144" s="5">
        <f ca="1">OFFSET('42p stat'!$K$1,A144*20,0)</f>
        <v>634.22581500000001</v>
      </c>
      <c r="H144" s="5">
        <f ca="1">OFFSET('42p stat'!$N$1,A144*20,0)</f>
        <v>430.98083600000001</v>
      </c>
    </row>
    <row r="145" spans="1:8" x14ac:dyDescent="0.25">
      <c r="A145">
        <v>42</v>
      </c>
      <c r="C145" t="str">
        <f ca="1">OFFSET('42p stat'!$A$1,A145*20,0)</f>
        <v>CUDA ant add CPU Const</v>
      </c>
      <c r="D145" s="5" t="e">
        <f ca="1">OFFSET('42p trace'!$R$56,(A145-1)*56,0)</f>
        <v>#DIV/0!</v>
      </c>
      <c r="E145" s="5" t="e">
        <f ca="1">OFFSET('42p trace'!$S$56,(A145-1)*56,0)</f>
        <v>#DIV/0!</v>
      </c>
      <c r="F145" s="5">
        <f ca="1">OFFSET('42p stat'!$H$1,A145*20,0)</f>
        <v>280.15274699999998</v>
      </c>
      <c r="G145" s="5">
        <f ca="1">OFFSET('42p stat'!$K$1,A145*20,0)</f>
        <v>278.93492199999997</v>
      </c>
      <c r="H145" s="5">
        <f ca="1">OFFSET('42p stat'!$N$1,A145*20,0)</f>
        <v>34.273009000000002</v>
      </c>
    </row>
    <row r="146" spans="1:8" x14ac:dyDescent="0.25">
      <c r="A146">
        <v>43</v>
      </c>
      <c r="C146" t="str">
        <f ca="1">OFFSET('42p stat'!$A$1,A146*20,0)</f>
        <v>CUDA opt Const</v>
      </c>
      <c r="D146" s="5" t="e">
        <f ca="1">OFFSET('42p trace'!$R$56,(A146-1)*56,0)</f>
        <v>#DIV/0!</v>
      </c>
      <c r="E146" s="5" t="e">
        <f ca="1">OFFSET('42p trace'!$S$56,(A146-1)*56,0)</f>
        <v>#DIV/0!</v>
      </c>
      <c r="F146" s="5">
        <f ca="1">OFFSET('42p stat'!$H$1,A146*20,0)</f>
        <v>575.31925899999999</v>
      </c>
      <c r="G146" s="5">
        <f ca="1">OFFSET('42p stat'!$K$1,A146*20,0)</f>
        <v>212.72913700000001</v>
      </c>
      <c r="H146" s="5">
        <f ca="1">OFFSET('42p stat'!$N$1,A146*20,0)</f>
        <v>0</v>
      </c>
    </row>
    <row r="147" spans="1:8" x14ac:dyDescent="0.25">
      <c r="A147">
        <v>44</v>
      </c>
      <c r="C147" t="str">
        <f ca="1">OFFSET('42p stat'!$A$1,A147*20,0)</f>
        <v>CUDA opt ant Const</v>
      </c>
      <c r="D147" s="5" t="e">
        <f ca="1">OFFSET('42p trace'!$R$56,(A147-1)*56,0)</f>
        <v>#DIV/0!</v>
      </c>
      <c r="E147" s="5" t="e">
        <f ca="1">OFFSET('42p trace'!$S$56,(A147-1)*56,0)</f>
        <v>#DIV/0!</v>
      </c>
      <c r="F147" s="5">
        <f ca="1">OFFSET('42p stat'!$H$1,A147*20,0)</f>
        <v>653.44636600000001</v>
      </c>
      <c r="G147" s="5">
        <f ca="1">OFFSET('42p stat'!$K$1,A147*20,0)</f>
        <v>203.16554600000001</v>
      </c>
      <c r="H147" s="5">
        <f ca="1">OFFSET('42p stat'!$N$1,A147*20,0)</f>
        <v>0</v>
      </c>
    </row>
    <row r="148" spans="1:8" x14ac:dyDescent="0.25">
      <c r="A148">
        <v>45</v>
      </c>
      <c r="C148" t="str">
        <f ca="1">OFFSET('42p stat'!$A$1,A148*20,0)</f>
        <v>CUDA opt ant par Const</v>
      </c>
      <c r="D148" s="5" t="e">
        <f ca="1">OFFSET('42p trace'!$R$56,(A148-1)*56,0)</f>
        <v>#DIV/0!</v>
      </c>
      <c r="E148" s="5" t="e">
        <f ca="1">OFFSET('42p trace'!$S$56,(A148-1)*56,0)</f>
        <v>#DIV/0!</v>
      </c>
      <c r="F148" s="5">
        <f ca="1">OFFSET('42p stat'!$H$1,A148*20,0)</f>
        <v>656.74185399999999</v>
      </c>
      <c r="G148" s="5">
        <f ca="1">OFFSET('42p stat'!$K$1,A148*20,0)</f>
        <v>203.13989000000001</v>
      </c>
      <c r="H148" s="5">
        <f ca="1">OFFSET('42p stat'!$N$1,A148*20,0)</f>
        <v>0</v>
      </c>
    </row>
    <row r="149" spans="1:8" x14ac:dyDescent="0.25">
      <c r="A149">
        <v>46</v>
      </c>
      <c r="C149" t="str">
        <f ca="1">OFFSET('42p stat'!$A$1,A149*20,0)</f>
        <v>CUDA ant par global</v>
      </c>
      <c r="D149" s="5" t="e">
        <f ca="1">OFFSET('42p trace'!$R$56,(A149-1)*56,0)</f>
        <v>#DIV/0!</v>
      </c>
      <c r="E149" s="5" t="e">
        <f ca="1">OFFSET('42p trace'!$S$56,(A149-1)*56,0)</f>
        <v>#DIV/0!</v>
      </c>
      <c r="F149" s="5">
        <f ca="1">OFFSET('42p stat'!$H$1,A149*20,0)</f>
        <v>662.11035400000003</v>
      </c>
      <c r="G149" s="5">
        <f ca="1">OFFSET('42p stat'!$K$1,A149*20,0)</f>
        <v>637.92197599999997</v>
      </c>
      <c r="H149" s="5">
        <f ca="1">OFFSET('42p stat'!$N$1,A149*20,0)</f>
        <v>430.99495000000002</v>
      </c>
    </row>
    <row r="150" spans="1:8" x14ac:dyDescent="0.25">
      <c r="A150">
        <v>47</v>
      </c>
      <c r="C150" t="str">
        <f ca="1">OFFSET('42p stat'!$A$1,A150*20,0)</f>
        <v>CUDA ant add CPU Time global</v>
      </c>
      <c r="D150" s="5" t="e">
        <f ca="1">OFFSET('42p trace'!$R$56,(A150-1)*56,0)</f>
        <v>#DIV/0!</v>
      </c>
      <c r="E150" s="5" t="e">
        <f ca="1">OFFSET('42p trace'!$S$56,(A150-1)*56,0)</f>
        <v>#DIV/0!</v>
      </c>
      <c r="F150" s="5">
        <f ca="1">OFFSET('42p stat'!$H$1,A150*20,0)</f>
        <v>292.92576800000001</v>
      </c>
      <c r="G150" s="5">
        <f ca="1">OFFSET('42p stat'!$K$1,A150*20,0)</f>
        <v>293.267312</v>
      </c>
      <c r="H150" s="5">
        <f ca="1">OFFSET('42p stat'!$N$1,A150*20,0)</f>
        <v>37.991385999999999</v>
      </c>
    </row>
    <row r="151" spans="1:8" x14ac:dyDescent="0.25">
      <c r="A151">
        <v>48</v>
      </c>
      <c r="C151" t="str">
        <f ca="1">OFFSET('42p stat'!$A$1,A151*20,0)</f>
        <v>CUDA opt ant par global</v>
      </c>
      <c r="D151" s="5" t="e">
        <f ca="1">OFFSET('42p trace'!$R$56,(A151-1)*56,0)</f>
        <v>#DIV/0!</v>
      </c>
      <c r="E151" s="5" t="e">
        <f ca="1">OFFSET('42p trace'!$S$56,(A151-1)*56,0)</f>
        <v>#DIV/0!</v>
      </c>
      <c r="F151" s="5">
        <f ca="1">OFFSET('42p stat'!$H$1,A151*20,0)</f>
        <v>654.24857799999995</v>
      </c>
      <c r="G151" s="5">
        <f ca="1">OFFSET('42p stat'!$K$1,A151*20,0)</f>
        <v>204.90231399999999</v>
      </c>
      <c r="H151" s="5">
        <f ca="1">OFFSET('42p stat'!$N$1,A151*20,0)</f>
        <v>0</v>
      </c>
    </row>
    <row r="152" spans="1:8" x14ac:dyDescent="0.25">
      <c r="A152">
        <v>49</v>
      </c>
      <c r="C152" t="str">
        <f ca="1">OFFSET('42p stat'!$A$1,A152*20,0)</f>
        <v>Time non CUDA AVX time 4</v>
      </c>
      <c r="D152" s="5" t="e">
        <f ca="1">OFFSET('42p trace'!$R$56,(A152-1)*56,0)</f>
        <v>#DIV/0!</v>
      </c>
      <c r="E152" s="5" t="e">
        <f ca="1">OFFSET('42p trace'!$S$56,(A152-1)*56,0)</f>
        <v>#DIV/0!</v>
      </c>
      <c r="F152" s="5">
        <f ca="1">OFFSET('42p stat'!$H$1,A152*20,0)</f>
        <v>592.58844999999997</v>
      </c>
      <c r="G152" s="5">
        <f ca="1">OFFSET('42p stat'!$K$1,A152*20,0)</f>
        <v>585.03941799999996</v>
      </c>
      <c r="H152" s="5">
        <f ca="1">OFFSET('42p stat'!$N$1,A152*20,0)</f>
        <v>37.408791999999998</v>
      </c>
    </row>
    <row r="153" spans="1:8" x14ac:dyDescent="0.25">
      <c r="A153">
        <v>50</v>
      </c>
      <c r="C153" t="str">
        <f ca="1">OFFSET('42p stat'!$A$1,A153*20,0)</f>
        <v>Time non CUDA AVX add CPU time 4</v>
      </c>
      <c r="D153" s="5" t="e">
        <f ca="1">OFFSET('42p trace'!$R$56,(A153-1)*56,0)</f>
        <v>#DIV/0!</v>
      </c>
      <c r="E153" s="5" t="e">
        <f ca="1">OFFSET('42p trace'!$S$56,(A153-1)*56,0)</f>
        <v>#DIV/0!</v>
      </c>
      <c r="F153" s="5">
        <f ca="1">OFFSET('42p stat'!$H$1,A153*20,0)</f>
        <v>299.64815800000002</v>
      </c>
      <c r="G153" s="5">
        <f ca="1">OFFSET('42p stat'!$K$1,A153*20,0)</f>
        <v>291.33288800000003</v>
      </c>
      <c r="H153" s="5">
        <f ca="1">OFFSET('42p stat'!$N$1,A153*20,0)</f>
        <v>39.108623999999999</v>
      </c>
    </row>
    <row r="154" spans="1:8" x14ac:dyDescent="0.25">
      <c r="A154">
        <v>51</v>
      </c>
      <c r="C154" t="str">
        <f ca="1">OFFSET('42p stat'!$A$1,A154*20,0)</f>
        <v>Time non CUDA AVX time 4</v>
      </c>
      <c r="D154" s="5" t="e">
        <f ca="1">OFFSET('42p trace'!$R$56,(A154-1)*56,0)</f>
        <v>#DIV/0!</v>
      </c>
      <c r="E154" s="5" t="e">
        <f ca="1">OFFSET('42p trace'!$S$56,(A154-1)*56,0)</f>
        <v>#DIV/0!</v>
      </c>
      <c r="F154" s="5">
        <f ca="1">OFFSET('42p stat'!$H$1,A154*20,0)</f>
        <v>573.57411000000002</v>
      </c>
      <c r="G154" s="5">
        <f ca="1">OFFSET('42p stat'!$K$1,A154*20,0)</f>
        <v>568.53029800000002</v>
      </c>
      <c r="H154" s="5">
        <f ca="1">OFFSET('42p stat'!$N$1,A154*20,0)</f>
        <v>36.622894000000002</v>
      </c>
    </row>
    <row r="155" spans="1:8" x14ac:dyDescent="0.25">
      <c r="A155">
        <v>52</v>
      </c>
      <c r="C155" t="str">
        <f ca="1">OFFSET('42p stat'!$A$1,A155*20,0)</f>
        <v>Time non CUDA AVX add CPU time 4</v>
      </c>
      <c r="D155" s="5" t="e">
        <f ca="1">OFFSET('42p trace'!$R$56,(A155-1)*56,0)</f>
        <v>#DIV/0!</v>
      </c>
      <c r="E155" s="5" t="e">
        <f ca="1">OFFSET('42p trace'!$S$56,(A155-1)*56,0)</f>
        <v>#DIV/0!</v>
      </c>
      <c r="F155" s="5">
        <f ca="1">OFFSET('42p stat'!$H$1,A155*20,0)</f>
        <v>293.09681799999998</v>
      </c>
      <c r="G155" s="5">
        <f ca="1">OFFSET('42p stat'!$K$1,A155*20,0)</f>
        <v>287.13734899999997</v>
      </c>
      <c r="H155" s="5">
        <f ca="1">OFFSET('42p stat'!$N$1,A155*20,0)</f>
        <v>38.011512000000003</v>
      </c>
    </row>
    <row r="156" spans="1:8" x14ac:dyDescent="0.25">
      <c r="A156">
        <v>53</v>
      </c>
      <c r="C156" t="str">
        <f ca="1">OFFSET('42p stat'!$A$1,A156*20,0)</f>
        <v>CUDA ant par not f</v>
      </c>
      <c r="D156" s="5" t="e">
        <f ca="1">OFFSET('42p trace'!$R$56,(A156-1)*56,0)</f>
        <v>#DIV/0!</v>
      </c>
      <c r="E156" s="5" t="e">
        <f ca="1">OFFSET('42p trace'!$S$56,(A156-1)*56,0)</f>
        <v>#DIV/0!</v>
      </c>
      <c r="F156" s="5">
        <f ca="1">OFFSET('42p stat'!$H$1,A156*20,0)</f>
        <v>811.61451799999998</v>
      </c>
      <c r="G156" s="5">
        <f ca="1">OFFSET('42p stat'!$K$1,A156*20,0)</f>
        <v>788.898188</v>
      </c>
      <c r="H156" s="5">
        <f ca="1">OFFSET('42p stat'!$N$1,A156*20,0)</f>
        <v>289.030665</v>
      </c>
    </row>
    <row r="157" spans="1:8" x14ac:dyDescent="0.25">
      <c r="A157">
        <v>54</v>
      </c>
      <c r="C157" t="str">
        <f ca="1">OFFSET('42p stat'!$A$1,A157*20,0)</f>
        <v>CUDA ant par sort</v>
      </c>
      <c r="D157" s="5" t="e">
        <f ca="1">OFFSET('42p trace'!$R$56,(A157-1)*56,0)</f>
        <v>#DIV/0!</v>
      </c>
      <c r="E157" s="5" t="e">
        <f ca="1">OFFSET('42p trace'!$S$56,(A157-1)*56,0)</f>
        <v>#DIV/0!</v>
      </c>
      <c r="F157" s="5">
        <f ca="1">OFFSET('42p stat'!$H$1,A157*20,0)</f>
        <v>665.01321900000005</v>
      </c>
      <c r="G157" s="5">
        <f ca="1">OFFSET('42p stat'!$K$1,A157*20,0)</f>
        <v>636.56482700000004</v>
      </c>
      <c r="H157" s="5">
        <f ca="1">OFFSET('42p stat'!$N$1,A157*20,0)</f>
        <v>426.01760999999999</v>
      </c>
    </row>
    <row r="158" spans="1:8" x14ac:dyDescent="0.25">
      <c r="A158">
        <v>55</v>
      </c>
      <c r="C158" t="str">
        <f ca="1">OFFSET('42p stat'!$A$1,A158*20,0)</f>
        <v>Time CUDA ant par random CPU:</v>
      </c>
      <c r="D158" s="5" t="e">
        <f ca="1">OFFSET('42p trace'!$R$56,(A158-1)*56,0)</f>
        <v>#DIV/0!</v>
      </c>
      <c r="E158" s="5" t="e">
        <f ca="1">OFFSET('42p trace'!$S$56,(A158-1)*56,0)</f>
        <v>#DIV/0!</v>
      </c>
      <c r="F158" s="5">
        <f ca="1">OFFSET('42p stat'!$H$1,A158*20,0)</f>
        <v>869.63468499999999</v>
      </c>
      <c r="G158" s="5">
        <f ca="1">OFFSET('42p stat'!$K$1,A158*20,0)</f>
        <v>845.83324200000004</v>
      </c>
      <c r="H158" s="5">
        <f ca="1">OFFSET('42p stat'!$N$1,A158*20,0)</f>
        <v>428.05796800000002</v>
      </c>
    </row>
    <row r="159" spans="1:8" x14ac:dyDescent="0.25">
      <c r="A159">
        <v>56</v>
      </c>
      <c r="C159" t="str">
        <f ca="1">OFFSET('42p stat'!$A$1,A159*20,0)</f>
        <v>CUDA Time</v>
      </c>
      <c r="D159" s="5" t="e">
        <f ca="1">OFFSET('42p trace'!$R$56,(A159-1)*56,0)</f>
        <v>#DIV/0!</v>
      </c>
      <c r="E159" s="5" t="e">
        <f ca="1">OFFSET('42p trace'!$S$56,(A159-1)*56,0)</f>
        <v>#DIV/0!</v>
      </c>
      <c r="F159" s="5">
        <f ca="1">OFFSET('42p stat'!$H$1,A159*20,0)</f>
        <v>570.67846199999997</v>
      </c>
      <c r="G159" s="5">
        <f ca="1">OFFSET('42p stat'!$K$1,A159*20,0)</f>
        <v>547.51676399999997</v>
      </c>
      <c r="H159" s="5">
        <f ca="1">OFFSET('42p stat'!$N$1,A159*20,0)</f>
        <v>333.94958100000002</v>
      </c>
    </row>
    <row r="160" spans="1:8" x14ac:dyDescent="0.25">
      <c r="A160">
        <v>57</v>
      </c>
      <c r="C160" t="str">
        <f ca="1">OFFSET('42p stat'!$A$1,A160*20,0)</f>
        <v>CUDA ant par</v>
      </c>
      <c r="D160" s="5" t="e">
        <f ca="1">OFFSET('42p trace'!$R$56,(A160-1)*56,0)</f>
        <v>#DIV/0!</v>
      </c>
      <c r="E160" s="5" t="e">
        <f ca="1">OFFSET('42p trace'!$S$56,(A160-1)*56,0)</f>
        <v>#DIV/0!</v>
      </c>
      <c r="F160" s="5">
        <f ca="1">OFFSET('42p stat'!$H$1,A160*20,0)</f>
        <v>677.69390699999997</v>
      </c>
      <c r="G160" s="5">
        <f ca="1">OFFSET('42p stat'!$K$1,A160*20,0)</f>
        <v>655.251982</v>
      </c>
      <c r="H160" s="5">
        <f ca="1">OFFSET('42p stat'!$N$1,A160*20,0)</f>
        <v>426.15144900000001</v>
      </c>
    </row>
    <row r="161" spans="1:8" x14ac:dyDescent="0.25">
      <c r="A161">
        <v>58</v>
      </c>
      <c r="C161" t="str">
        <f ca="1">OFFSET('42p stat'!$A$1,A161*20,0)</f>
        <v>CUDA ant add CPU Time</v>
      </c>
      <c r="D161" s="5" t="e">
        <f ca="1">OFFSET('42p trace'!$R$56,(A161-1)*56,0)</f>
        <v>#DIV/0!</v>
      </c>
      <c r="E161" s="5" t="e">
        <f ca="1">OFFSET('42p trace'!$S$56,(A161-1)*56,0)</f>
        <v>#DIV/0!</v>
      </c>
      <c r="F161" s="5">
        <f ca="1">OFFSET('42p stat'!$H$1,A161*20,0)</f>
        <v>306.991804</v>
      </c>
      <c r="G161" s="5">
        <f ca="1">OFFSET('42p stat'!$K$1,A161*20,0)</f>
        <v>305.27396499999998</v>
      </c>
      <c r="H161" s="5">
        <f ca="1">OFFSET('42p stat'!$N$1,A161*20,0)</f>
        <v>35.820084000000001</v>
      </c>
    </row>
    <row r="162" spans="1:8" x14ac:dyDescent="0.25">
      <c r="A162">
        <v>59</v>
      </c>
      <c r="C162" t="str">
        <f ca="1">OFFSET('42p stat'!$A$1,A162*20,0)</f>
        <v>CUDA opt ant par</v>
      </c>
      <c r="D162" s="5" t="e">
        <f ca="1">OFFSET('42p trace'!$R$56,(A162-1)*56,0)</f>
        <v>#DIV/0!</v>
      </c>
      <c r="E162" s="5" t="e">
        <f ca="1">OFFSET('42p trace'!$S$56,(A162-1)*56,0)</f>
        <v>#DIV/0!</v>
      </c>
      <c r="F162" s="5">
        <f ca="1">OFFSET('42p stat'!$H$1,A162*20,0)</f>
        <v>676.00822600000004</v>
      </c>
      <c r="G162" s="5">
        <f ca="1">OFFSET('42p stat'!$K$1,A162*20,0)</f>
        <v>229.08457799999999</v>
      </c>
      <c r="H162" s="5">
        <f ca="1">OFFSET('42p stat'!$N$1,A162*20,0)</f>
        <v>0</v>
      </c>
    </row>
    <row r="163" spans="1:8" x14ac:dyDescent="0.25">
      <c r="A163">
        <v>60</v>
      </c>
      <c r="C163">
        <f ca="1">OFFSET('42p stat'!$A$1,A163*20,0)</f>
        <v>0</v>
      </c>
      <c r="D163" s="5" t="e">
        <f ca="1">OFFSET('42p trace'!$R$56,(A163-1)*56,0)</f>
        <v>#DIV/0!</v>
      </c>
      <c r="E163" s="5" t="e">
        <f ca="1">OFFSET('42p trace'!$S$56,(A163-1)*56,0)</f>
        <v>#DIV/0!</v>
      </c>
      <c r="F163" s="5">
        <f ca="1">OFFSET('42p stat'!$H$1,A163*20,0)</f>
        <v>0</v>
      </c>
      <c r="G163" s="5">
        <f ca="1">OFFSET('42p stat'!$K$1,A163*20,0)</f>
        <v>0</v>
      </c>
      <c r="H163" s="5">
        <f ca="1">OFFSET('42p stat'!$N$1,A163*20,0)</f>
        <v>0</v>
      </c>
    </row>
    <row r="164" spans="1:8" x14ac:dyDescent="0.25">
      <c r="A164">
        <v>61</v>
      </c>
      <c r="C164">
        <f ca="1">OFFSET('42p stat'!$A$1,A164*20,0)</f>
        <v>0</v>
      </c>
      <c r="D164" s="5" t="e">
        <f ca="1">OFFSET('42p trace'!$R$56,(A164-1)*56,0)</f>
        <v>#DIV/0!</v>
      </c>
      <c r="E164" s="5" t="e">
        <f ca="1">OFFSET('42p trace'!$S$56,(A164-1)*56,0)</f>
        <v>#DIV/0!</v>
      </c>
      <c r="F164" s="5">
        <f ca="1">OFFSET('42p stat'!$H$1,A164*20,0)</f>
        <v>0</v>
      </c>
      <c r="G164" s="5">
        <f ca="1">OFFSET('42p stat'!$K$1,A164*20,0)</f>
        <v>0</v>
      </c>
      <c r="H164" s="5">
        <f ca="1">OFFSET('42p stat'!$N$1,A164*20,0)</f>
        <v>0</v>
      </c>
    </row>
    <row r="165" spans="1:8" x14ac:dyDescent="0.25">
      <c r="A165">
        <v>62</v>
      </c>
      <c r="C165">
        <f ca="1">OFFSET('42p stat'!$A$1,A165*20,0)</f>
        <v>0</v>
      </c>
      <c r="D165" s="5" t="e">
        <f ca="1">OFFSET('42p trace'!$R$56,(A165-1)*56,0)</f>
        <v>#DIV/0!</v>
      </c>
      <c r="E165" s="5" t="e">
        <f ca="1">OFFSET('42p trace'!$S$56,(A165-1)*56,0)</f>
        <v>#DIV/0!</v>
      </c>
      <c r="F165" s="5">
        <f ca="1">OFFSET('42p stat'!$H$1,A165*20,0)</f>
        <v>0</v>
      </c>
      <c r="G165" s="5">
        <f ca="1">OFFSET('42p stat'!$K$1,A165*20,0)</f>
        <v>0</v>
      </c>
      <c r="H165" s="5">
        <f ca="1">OFFSET('42p stat'!$N$1,A165*20,0)</f>
        <v>0</v>
      </c>
    </row>
    <row r="166" spans="1:8" x14ac:dyDescent="0.25">
      <c r="A166">
        <v>63</v>
      </c>
      <c r="C166">
        <f ca="1">OFFSET('42p stat'!$A$1,A166*20,0)</f>
        <v>0</v>
      </c>
      <c r="D166" s="5" t="e">
        <f ca="1">OFFSET('42p trace'!$R$56,(A166-1)*56,0)</f>
        <v>#DIV/0!</v>
      </c>
      <c r="E166" s="5" t="e">
        <f ca="1">OFFSET('42p trace'!$S$56,(A166-1)*56,0)</f>
        <v>#DIV/0!</v>
      </c>
      <c r="F166" s="5">
        <f ca="1">OFFSET('42p stat'!$H$1,A166*20,0)</f>
        <v>0</v>
      </c>
      <c r="G166" s="5">
        <f ca="1">OFFSET('42p stat'!$K$1,A166*20,0)</f>
        <v>0</v>
      </c>
      <c r="H166" s="5">
        <f ca="1">OFFSET('42p stat'!$N$1,A166*20,0)</f>
        <v>0</v>
      </c>
    </row>
    <row r="167" spans="1:8" x14ac:dyDescent="0.25">
      <c r="A167">
        <v>64</v>
      </c>
      <c r="C167">
        <f ca="1">OFFSET('42p stat'!$A$1,A167*20,0)</f>
        <v>0</v>
      </c>
      <c r="D167" s="5" t="e">
        <f ca="1">OFFSET('42p trace'!$R$56,(A167-1)*56,0)</f>
        <v>#DIV/0!</v>
      </c>
      <c r="E167" s="5" t="e">
        <f ca="1">OFFSET('42p trace'!$S$56,(A167-1)*56,0)</f>
        <v>#DIV/0!</v>
      </c>
      <c r="F167" s="5">
        <f ca="1">OFFSET('42p stat'!$H$1,A167*20,0)</f>
        <v>0</v>
      </c>
      <c r="G167" s="5">
        <f ca="1">OFFSET('42p stat'!$K$1,A167*20,0)</f>
        <v>0</v>
      </c>
      <c r="H167" s="5">
        <f ca="1">OFFSET('42p stat'!$N$1,A167*20,0)</f>
        <v>0</v>
      </c>
    </row>
    <row r="168" spans="1:8" x14ac:dyDescent="0.25">
      <c r="A168">
        <v>65</v>
      </c>
      <c r="C168">
        <f ca="1">OFFSET('42p stat'!$A$1,A168*20,0)</f>
        <v>0</v>
      </c>
      <c r="D168" s="5" t="e">
        <f ca="1">OFFSET('42p trace'!$R$56,(A168-1)*56,0)</f>
        <v>#DIV/0!</v>
      </c>
      <c r="E168" s="5" t="e">
        <f ca="1">OFFSET('42p trace'!$S$56,(A168-1)*56,0)</f>
        <v>#DIV/0!</v>
      </c>
      <c r="F168" s="5">
        <f ca="1">OFFSET('42p stat'!$H$1,A168*20,0)</f>
        <v>0</v>
      </c>
      <c r="G168" s="5">
        <f ca="1">OFFSET('42p stat'!$K$1,A168*20,0)</f>
        <v>0</v>
      </c>
      <c r="H168" s="5">
        <f ca="1">OFFSET('42p stat'!$N$1,A168*20,0)</f>
        <v>0</v>
      </c>
    </row>
    <row r="169" spans="1:8" x14ac:dyDescent="0.25">
      <c r="A169">
        <v>66</v>
      </c>
      <c r="C169">
        <f ca="1">OFFSET('42p stat'!$A$1,A169*20,0)</f>
        <v>0</v>
      </c>
      <c r="D169" s="5" t="e">
        <f ca="1">OFFSET('42p trace'!$R$56,(A169-1)*56,0)</f>
        <v>#DIV/0!</v>
      </c>
      <c r="E169" s="5" t="e">
        <f ca="1">OFFSET('42p trace'!$S$56,(A169-1)*56,0)</f>
        <v>#DIV/0!</v>
      </c>
      <c r="F169" s="5">
        <f ca="1">OFFSET('42p stat'!$H$1,A169*20,0)</f>
        <v>0</v>
      </c>
      <c r="G169" s="5">
        <f ca="1">OFFSET('42p stat'!$K$1,A169*20,0)</f>
        <v>0</v>
      </c>
      <c r="H169" s="5">
        <f ca="1">OFFSET('42p stat'!$N$1,A169*20,0)</f>
        <v>0</v>
      </c>
    </row>
    <row r="170" spans="1:8" x14ac:dyDescent="0.25">
      <c r="A170">
        <v>67</v>
      </c>
      <c r="C170">
        <f ca="1">OFFSET('42p stat'!$A$1,A170*20,0)</f>
        <v>0</v>
      </c>
      <c r="D170" s="5" t="e">
        <f ca="1">OFFSET('42p trace'!$R$56,(A170-1)*56,0)</f>
        <v>#DIV/0!</v>
      </c>
      <c r="E170" s="5" t="e">
        <f ca="1">OFFSET('42p trace'!$S$56,(A170-1)*56,0)</f>
        <v>#DIV/0!</v>
      </c>
      <c r="F170" s="5">
        <f ca="1">OFFSET('42p stat'!$H$1,A170*20,0)</f>
        <v>0</v>
      </c>
      <c r="G170" s="5">
        <f ca="1">OFFSET('42p stat'!$K$1,A170*20,0)</f>
        <v>0</v>
      </c>
      <c r="H170" s="5">
        <f ca="1">OFFSET('42p stat'!$N$1,A170*20,0)</f>
        <v>0</v>
      </c>
    </row>
    <row r="171" spans="1:8" x14ac:dyDescent="0.25">
      <c r="A171">
        <v>68</v>
      </c>
      <c r="C171">
        <f ca="1">OFFSET('42p stat'!$A$1,A171*20,0)</f>
        <v>0</v>
      </c>
      <c r="D171" s="5" t="e">
        <f ca="1">OFFSET('42p trace'!$R$56,(A171-1)*56,0)</f>
        <v>#DIV/0!</v>
      </c>
      <c r="E171" s="5" t="e">
        <f ca="1">OFFSET('42p trace'!$S$56,(A171-1)*56,0)</f>
        <v>#DIV/0!</v>
      </c>
      <c r="F171" s="5">
        <f ca="1">OFFSET('42p stat'!$H$1,A171*20,0)</f>
        <v>0</v>
      </c>
      <c r="G171" s="5">
        <f ca="1">OFFSET('42p stat'!$K$1,A171*20,0)</f>
        <v>0</v>
      </c>
      <c r="H171" s="5">
        <f ca="1">OFFSET('42p stat'!$N$1,A171*20,0)</f>
        <v>0</v>
      </c>
    </row>
    <row r="172" spans="1:8" x14ac:dyDescent="0.25">
      <c r="A172">
        <v>69</v>
      </c>
      <c r="C172">
        <f ca="1">OFFSET('42p stat'!$A$1,A172*20,0)</f>
        <v>0</v>
      </c>
      <c r="D172" s="5" t="e">
        <f ca="1">OFFSET('42p trace'!$R$56,(A172-1)*56,0)</f>
        <v>#DIV/0!</v>
      </c>
      <c r="E172" s="5" t="e">
        <f ca="1">OFFSET('42p trace'!$S$56,(A172-1)*56,0)</f>
        <v>#DIV/0!</v>
      </c>
      <c r="F172" s="5">
        <f ca="1">OFFSET('42p stat'!$H$1,A172*20,0)</f>
        <v>0</v>
      </c>
      <c r="G172" s="5">
        <f ca="1">OFFSET('42p stat'!$K$1,A172*20,0)</f>
        <v>0</v>
      </c>
      <c r="H172" s="5">
        <f ca="1">OFFSET('42p stat'!$N$1,A172*20,0)</f>
        <v>0</v>
      </c>
    </row>
    <row r="173" spans="1:8" x14ac:dyDescent="0.25">
      <c r="A173">
        <v>70</v>
      </c>
      <c r="C173">
        <f ca="1">OFFSET('42p stat'!$A$1,A173*20,0)</f>
        <v>0</v>
      </c>
      <c r="D173" s="5" t="e">
        <f ca="1">OFFSET('42p trace'!$R$56,(A173-1)*56,0)</f>
        <v>#DIV/0!</v>
      </c>
      <c r="E173" s="5" t="e">
        <f ca="1">OFFSET('42p trace'!$S$56,(A173-1)*56,0)</f>
        <v>#DIV/0!</v>
      </c>
      <c r="F173" s="5">
        <f ca="1">OFFSET('42p stat'!$H$1,A173*20,0)</f>
        <v>0</v>
      </c>
      <c r="G173" s="5">
        <f ca="1">OFFSET('42p stat'!$K$1,A173*20,0)</f>
        <v>0</v>
      </c>
      <c r="H173" s="5">
        <f ca="1">OFFSET('42p stat'!$N$1,A173*20,0)</f>
        <v>0</v>
      </c>
    </row>
    <row r="176" spans="1:8" x14ac:dyDescent="0.25">
      <c r="C176" t="s">
        <v>53</v>
      </c>
    </row>
    <row r="177" spans="1:10" x14ac:dyDescent="0.25">
      <c r="D177" t="s">
        <v>40</v>
      </c>
      <c r="E177" t="s">
        <v>36</v>
      </c>
      <c r="F177" t="s">
        <v>37</v>
      </c>
      <c r="G177" t="s">
        <v>38</v>
      </c>
      <c r="H177" t="s">
        <v>39</v>
      </c>
      <c r="J177" t="s">
        <v>52</v>
      </c>
    </row>
    <row r="178" spans="1:10" x14ac:dyDescent="0.25">
      <c r="A178">
        <v>1</v>
      </c>
      <c r="C178" t="str">
        <f ca="1">OFFSET('42p stat'!$A$1,A178*20,0)</f>
        <v>CUDA Time</v>
      </c>
      <c r="D178" s="5">
        <f ca="1">OFFSET('42p trace'!$U$56,(A31-1)*56,0)</f>
        <v>940.97640915999671</v>
      </c>
      <c r="E178" s="5">
        <f ca="1">OFFSET('42p trace'!$V$56,(A31-1)*56,0)</f>
        <v>920.71229155999742</v>
      </c>
      <c r="F178" s="5">
        <f ca="1">OFFSET('42p stat'!$H$1,A178*20,1)</f>
        <v>827.31765099999996</v>
      </c>
      <c r="G178" s="5">
        <f ca="1">OFFSET('42p stat'!$K$1,A178*20,1)</f>
        <v>782.57433700000001</v>
      </c>
      <c r="H178" s="5">
        <f ca="1">OFFSET('42p stat'!$N$1,A178*20,1)</f>
        <v>1.523558</v>
      </c>
      <c r="J178" s="5">
        <f ca="1">SUM(D178:H178)</f>
        <v>3473.1042467199941</v>
      </c>
    </row>
    <row r="179" spans="1:10" x14ac:dyDescent="0.25">
      <c r="A179">
        <v>2</v>
      </c>
      <c r="C179" t="str">
        <f ca="1">OFFSET('42p stat'!$A$1,A179*20,0)</f>
        <v>CUDA ant par</v>
      </c>
      <c r="D179" s="5">
        <f ca="1">OFFSET('42p trace'!$U$56,(A32-1)*56,0)</f>
        <v>45.259968039999812</v>
      </c>
      <c r="E179" s="5">
        <f ca="1">OFFSET('42p trace'!$V$56,(A32-1)*56,0)</f>
        <v>48.510260040000105</v>
      </c>
      <c r="F179" s="5">
        <f ca="1">OFFSET('42p stat'!$H$1,A179*20,1)</f>
        <v>5.7975219999999998</v>
      </c>
      <c r="G179" s="5">
        <f ca="1">OFFSET('42p stat'!$K$1,A179*20,1)</f>
        <v>4.3261190000000003</v>
      </c>
      <c r="H179" s="5">
        <f ca="1">OFFSET('42p stat'!$N$1,A179*20,1)</f>
        <v>0.222084</v>
      </c>
      <c r="J179" s="5">
        <f t="shared" ref="J179:J242" ca="1" si="7">SUM(D179:H179)</f>
        <v>104.11595307999993</v>
      </c>
    </row>
    <row r="180" spans="1:10" x14ac:dyDescent="0.25">
      <c r="A180">
        <v>3</v>
      </c>
      <c r="C180" t="str">
        <f ca="1">OFFSET('42p stat'!$A$1,A180*20,0)</f>
        <v>CUDA ant add CPU Time</v>
      </c>
      <c r="D180" s="5">
        <f ca="1">OFFSET('42p trace'!$U$56,(A33-1)*56,0)</f>
        <v>135.81267475999988</v>
      </c>
      <c r="E180" s="5">
        <f ca="1">OFFSET('42p trace'!$V$56,(A33-1)*56,0)</f>
        <v>133.45536383999968</v>
      </c>
      <c r="F180" s="5">
        <f ca="1">OFFSET('42p stat'!$H$1,A180*20,1)</f>
        <v>133.575446</v>
      </c>
      <c r="G180" s="5">
        <f ca="1">OFFSET('42p stat'!$K$1,A180*20,1)</f>
        <v>80.054599999999994</v>
      </c>
      <c r="H180" s="5">
        <f ca="1">OFFSET('42p stat'!$N$1,A180*20,1)</f>
        <v>36.033028999999999</v>
      </c>
      <c r="J180" s="5">
        <f t="shared" ca="1" si="7"/>
        <v>518.93111359999955</v>
      </c>
    </row>
    <row r="181" spans="1:10" x14ac:dyDescent="0.25">
      <c r="A181">
        <v>4</v>
      </c>
      <c r="C181" t="str">
        <f ca="1">OFFSET('42p stat'!$A$1,A181*20,0)</f>
        <v>CUDA opt Time</v>
      </c>
      <c r="D181" s="5">
        <f ca="1">OFFSET('42p trace'!$U$56,(A34-1)*56,0)</f>
        <v>58.524995360000297</v>
      </c>
      <c r="E181" s="5">
        <f ca="1">OFFSET('42p trace'!$V$56,(A34-1)*56,0)</f>
        <v>58.196870239999789</v>
      </c>
      <c r="F181" s="5">
        <f ca="1">OFFSET('42p stat'!$H$1,A181*20,1)</f>
        <v>45.498331999999998</v>
      </c>
      <c r="G181" s="5">
        <f ca="1">OFFSET('42p stat'!$K$1,A181*20,1)</f>
        <v>41.514512000000003</v>
      </c>
      <c r="H181" s="5">
        <f ca="1">OFFSET('42p stat'!$N$1,A181*20,1)</f>
        <v>0</v>
      </c>
      <c r="J181" s="5">
        <f t="shared" ca="1" si="7"/>
        <v>203.73470960000009</v>
      </c>
    </row>
    <row r="182" spans="1:10" x14ac:dyDescent="0.25">
      <c r="A182">
        <v>5</v>
      </c>
      <c r="C182" t="str">
        <f ca="1">OFFSET('42p stat'!$A$1,A182*20,0)</f>
        <v>CUDA opt ant</v>
      </c>
      <c r="D182" s="5">
        <f ca="1">OFFSET('42p trace'!$U$56,(A35-1)*56,0)</f>
        <v>33.510891040000068</v>
      </c>
      <c r="E182" s="5">
        <f ca="1">OFFSET('42p trace'!$V$56,(A35-1)*56,0)</f>
        <v>34.289310439999916</v>
      </c>
      <c r="F182" s="5">
        <f ca="1">OFFSET('42p stat'!$H$1,A182*20,1)</f>
        <v>42.750337999999999</v>
      </c>
      <c r="G182" s="5">
        <f ca="1">OFFSET('42p stat'!$K$1,A182*20,1)</f>
        <v>26.424057000000001</v>
      </c>
      <c r="H182" s="5">
        <f ca="1">OFFSET('42p stat'!$N$1,A182*20,1)</f>
        <v>0</v>
      </c>
      <c r="J182" s="5">
        <f t="shared" ca="1" si="7"/>
        <v>136.97459647999997</v>
      </c>
    </row>
    <row r="183" spans="1:10" x14ac:dyDescent="0.25">
      <c r="A183">
        <v>6</v>
      </c>
      <c r="C183" t="str">
        <f ca="1">OFFSET('42p stat'!$A$1,A183*20,0)</f>
        <v>CUDA opt ant par</v>
      </c>
      <c r="D183" s="5">
        <f ca="1">OFFSET('42p trace'!$U$56,(A36-1)*56,0)</f>
        <v>26.520825959999957</v>
      </c>
      <c r="E183" s="5">
        <f ca="1">OFFSET('42p trace'!$V$56,(A36-1)*56,0)</f>
        <v>26.040720159999783</v>
      </c>
      <c r="F183" s="5">
        <f ca="1">OFFSET('42p stat'!$H$1,A183*20,1)</f>
        <v>1.757347</v>
      </c>
      <c r="G183" s="5">
        <f ca="1">OFFSET('42p stat'!$K$1,A183*20,1)</f>
        <v>1.8232999999999999E-2</v>
      </c>
      <c r="H183" s="5">
        <f ca="1">OFFSET('42p stat'!$N$1,A183*20,1)</f>
        <v>0</v>
      </c>
      <c r="J183" s="5">
        <f t="shared" ca="1" si="7"/>
        <v>54.337126119999745</v>
      </c>
    </row>
    <row r="184" spans="1:10" x14ac:dyDescent="0.25">
      <c r="A184">
        <v>7</v>
      </c>
      <c r="C184" t="str">
        <f ca="1">OFFSET('42p stat'!$A$1,A184*20,0)</f>
        <v>non CUDA Time</v>
      </c>
      <c r="D184" s="5">
        <f ca="1">OFFSET('42p trace'!$U$56,(A37-1)*56,0)</f>
        <v>1399.0469319999993</v>
      </c>
      <c r="E184" s="5">
        <f ca="1">OFFSET('42p trace'!$V$56,(A37-1)*56,0)</f>
        <v>1330.5533690000025</v>
      </c>
      <c r="F184" s="5">
        <f ca="1">OFFSET('42p stat'!$H$1,A184*20,1)</f>
        <v>1330.0040389999999</v>
      </c>
      <c r="G184" s="5">
        <f ca="1">OFFSET('42p stat'!$K$1,A184*20,1)</f>
        <v>1323.746744</v>
      </c>
      <c r="H184" s="5">
        <f ca="1">OFFSET('42p stat'!$N$1,A184*20,1)</f>
        <v>12.518395</v>
      </c>
      <c r="J184" s="5">
        <f t="shared" ca="1" si="7"/>
        <v>5395.8694790000018</v>
      </c>
    </row>
    <row r="185" spans="1:10" x14ac:dyDescent="0.25">
      <c r="A185">
        <v>8</v>
      </c>
      <c r="C185" t="str">
        <f ca="1">OFFSET('42p stat'!$A$1,A185*20,0)</f>
        <v>Classic ACO</v>
      </c>
      <c r="D185" s="5">
        <f ca="1">OFFSET('42p trace'!$U$56,(A38-1)*56,0)</f>
        <v>108605.38713600028</v>
      </c>
      <c r="E185" s="5">
        <f ca="1">OFFSET('42p trace'!$V$56,(A38-1)*56,0)</f>
        <v>86584.612224000361</v>
      </c>
      <c r="F185" s="5">
        <f ca="1">OFFSET('42p stat'!$H$1,A185*20,1)</f>
        <v>84088.842673000006</v>
      </c>
      <c r="G185" s="5">
        <f ca="1">OFFSET('42p stat'!$K$1,A185*20,1)</f>
        <v>84009.291093000007</v>
      </c>
      <c r="H185" s="5">
        <f ca="1">OFFSET('42p stat'!$N$1,A185*20,1)</f>
        <v>33.196570000000001</v>
      </c>
      <c r="J185" s="5">
        <f t="shared" ca="1" si="7"/>
        <v>363321.32969600061</v>
      </c>
    </row>
    <row r="186" spans="1:10" x14ac:dyDescent="0.25">
      <c r="A186">
        <v>9</v>
      </c>
      <c r="C186" t="str">
        <f ca="1">OFFSET('42p stat'!$A$1,A186*20,0)</f>
        <v>omp</v>
      </c>
      <c r="D186" s="5">
        <f ca="1">OFFSET('42p trace'!$U$56,(A39-1)*56,0)</f>
        <v>191.14521984000049</v>
      </c>
      <c r="E186" s="5">
        <f ca="1">OFFSET('42p trace'!$V$56,(A39-1)*56,0)</f>
        <v>194.72627775999979</v>
      </c>
      <c r="F186" s="5">
        <f ca="1">OFFSET('42p stat'!$H$1,A186*20,1)</f>
        <v>194.624583</v>
      </c>
      <c r="G186" s="5">
        <f ca="1">OFFSET('42p stat'!$K$1,A186*20,1)</f>
        <v>193.689098</v>
      </c>
      <c r="H186" s="5">
        <f ca="1">OFFSET('42p stat'!$N$1,A186*20,1)</f>
        <v>3.4784649999999999</v>
      </c>
      <c r="J186" s="5">
        <f t="shared" ca="1" si="7"/>
        <v>777.66364360000023</v>
      </c>
    </row>
    <row r="187" spans="1:10" x14ac:dyDescent="0.25">
      <c r="A187">
        <v>10</v>
      </c>
      <c r="C187" t="str">
        <f ca="1">OFFSET('42p stat'!$A$1,A187*20,0)</f>
        <v>non CUDA transp Time</v>
      </c>
      <c r="D187" s="5">
        <f ca="1">OFFSET('42p trace'!$U$56,(A40-1)*56,0)</f>
        <v>426.6062523600005</v>
      </c>
      <c r="E187" s="5">
        <f ca="1">OFFSET('42p trace'!$V$56,(A40-1)*56,0)</f>
        <v>446.54765423999902</v>
      </c>
      <c r="F187" s="5">
        <f ca="1">OFFSET('42p stat'!$H$1,A187*20,1)</f>
        <v>446.21918899999997</v>
      </c>
      <c r="G187" s="5">
        <f ca="1">OFFSET('42p stat'!$K$1,A187*20,1)</f>
        <v>440.27907800000003</v>
      </c>
      <c r="H187" s="5">
        <f ca="1">OFFSET('42p stat'!$N$1,A187*20,1)</f>
        <v>35.661679999999997</v>
      </c>
      <c r="J187" s="5">
        <f t="shared" ca="1" si="7"/>
        <v>1795.3138535999994</v>
      </c>
    </row>
    <row r="188" spans="1:10" x14ac:dyDescent="0.25">
      <c r="A188">
        <v>11</v>
      </c>
      <c r="C188" t="str">
        <f ca="1">OFFSET('42p stat'!$A$1,A188*20,0)</f>
        <v>non CUDA transp_AVX Time</v>
      </c>
      <c r="D188" s="5">
        <f ca="1">OFFSET('42p trace'!$U$56,(A41-1)*56,0)</f>
        <v>395.93107443999986</v>
      </c>
      <c r="E188" s="5">
        <f ca="1">OFFSET('42p trace'!$V$56,(A41-1)*56,0)</f>
        <v>403.25413104000029</v>
      </c>
      <c r="F188" s="5">
        <f ca="1">OFFSET('42p stat'!$H$1,A188*20,1)</f>
        <v>402.719585</v>
      </c>
      <c r="G188" s="5">
        <f ca="1">OFFSET('42p stat'!$K$1,A188*20,1)</f>
        <v>395.34321399999999</v>
      </c>
      <c r="H188" s="5">
        <f ca="1">OFFSET('42p stat'!$N$1,A188*20,1)</f>
        <v>85.570767000000004</v>
      </c>
      <c r="J188" s="5">
        <f t="shared" ca="1" si="7"/>
        <v>1682.8187714800001</v>
      </c>
    </row>
    <row r="189" spans="1:10" x14ac:dyDescent="0.25">
      <c r="A189">
        <v>12</v>
      </c>
      <c r="C189" t="str">
        <f ca="1">OFFSET('42p stat'!$A$1,A189*20,0)</f>
        <v>non CUDA transp_AVX_OMP Time</v>
      </c>
      <c r="D189" s="5">
        <f ca="1">OFFSET('42p trace'!$U$56,(A42-1)*56,0)</f>
        <v>399.96893300000028</v>
      </c>
      <c r="E189" s="5">
        <f ca="1">OFFSET('42p trace'!$V$56,(A42-1)*56,0)</f>
        <v>409.81850704000061</v>
      </c>
      <c r="F189" s="5">
        <f ca="1">OFFSET('42p stat'!$H$1,A189*20,1)</f>
        <v>409.57283899999999</v>
      </c>
      <c r="G189" s="5">
        <f ca="1">OFFSET('42p stat'!$K$1,A189*20,1)</f>
        <v>403.80650600000001</v>
      </c>
      <c r="H189" s="5">
        <f ca="1">OFFSET('42p stat'!$N$1,A189*20,1)</f>
        <v>85.482490999999996</v>
      </c>
      <c r="J189" s="5">
        <f t="shared" ca="1" si="7"/>
        <v>1708.6492760400008</v>
      </c>
    </row>
    <row r="190" spans="1:10" x14ac:dyDescent="0.25">
      <c r="A190">
        <v>13</v>
      </c>
      <c r="C190" t="str">
        <f ca="1">OFFSET('42p stat'!$A$1,A190*20,0)</f>
        <v>CUDA ant add CPU_AVX_transp Time</v>
      </c>
      <c r="D190" s="5">
        <f ca="1">OFFSET('42p trace'!$U$56,(A43-1)*56,0)</f>
        <v>136.92602883999996</v>
      </c>
      <c r="E190" s="5">
        <f ca="1">OFFSET('42p trace'!$V$56,(A43-1)*56,0)</f>
        <v>138.15742676000013</v>
      </c>
      <c r="F190" s="5">
        <f ca="1">OFFSET('42p stat'!$H$1,A190*20,1)</f>
        <v>88.340935999999999</v>
      </c>
      <c r="G190" s="5">
        <f ca="1">OFFSET('42p stat'!$K$1,A190*20,1)</f>
        <v>78.048129000000003</v>
      </c>
      <c r="H190" s="5">
        <f ca="1">OFFSET('42p stat'!$N$1,A190*20,1)</f>
        <v>32.520740000000004</v>
      </c>
      <c r="J190" s="5">
        <f t="shared" ca="1" si="7"/>
        <v>473.9932606000001</v>
      </c>
    </row>
    <row r="191" spans="1:10" x14ac:dyDescent="0.25">
      <c r="A191">
        <v>14</v>
      </c>
      <c r="C191" t="str">
        <f ca="1">OFFSET('42p stat'!$A$1,A191*20,0)</f>
        <v>CUDA Const</v>
      </c>
      <c r="D191" s="5">
        <f ca="1">OFFSET('42p trace'!$U$56,(A44-1)*56,0)</f>
        <v>698.70454144000144</v>
      </c>
      <c r="E191" s="5">
        <f ca="1">OFFSET('42p trace'!$V$56,(A44-1)*56,0)</f>
        <v>698.83231615999603</v>
      </c>
      <c r="F191" s="5">
        <f ca="1">OFFSET('42p stat'!$H$1,A191*20,1)</f>
        <v>694.92187699999999</v>
      </c>
      <c r="G191" s="5">
        <f ca="1">OFFSET('42p stat'!$K$1,A191*20,1)</f>
        <v>693.45331899999996</v>
      </c>
      <c r="H191" s="5">
        <f ca="1">OFFSET('42p stat'!$N$1,A191*20,1)</f>
        <v>1.458132</v>
      </c>
      <c r="J191" s="5">
        <f t="shared" ca="1" si="7"/>
        <v>2787.3701855999975</v>
      </c>
    </row>
    <row r="192" spans="1:10" x14ac:dyDescent="0.25">
      <c r="A192">
        <v>15</v>
      </c>
      <c r="C192" t="str">
        <f ca="1">OFFSET('42p stat'!$A$1,A192*20,0)</f>
        <v>CUDA ant Const</v>
      </c>
      <c r="D192" s="5">
        <f ca="1">OFFSET('42p trace'!$U$56,(A45-1)*56,0)</f>
        <v>79.333569759999804</v>
      </c>
      <c r="E192" s="5">
        <f ca="1">OFFSET('42p trace'!$V$56,(A45-1)*56,0)</f>
        <v>80.349106759999941</v>
      </c>
      <c r="F192" s="5">
        <f ca="1">OFFSET('42p stat'!$H$1,A192*20,1)</f>
        <v>55.719558999999997</v>
      </c>
      <c r="G192" s="5">
        <f ca="1">OFFSET('42p stat'!$K$1,A192*20,1)</f>
        <v>53.407105999999999</v>
      </c>
      <c r="H192" s="5">
        <f ca="1">OFFSET('42p stat'!$N$1,A192*20,1)</f>
        <v>2.7534749999999999</v>
      </c>
      <c r="J192" s="5">
        <f t="shared" ca="1" si="7"/>
        <v>271.56281651999973</v>
      </c>
    </row>
    <row r="193" spans="1:10" x14ac:dyDescent="0.25">
      <c r="A193">
        <v>16</v>
      </c>
      <c r="C193" t="str">
        <f ca="1">OFFSET('42p stat'!$A$1,A193*20,0)</f>
        <v>CUDA ant par Const</v>
      </c>
      <c r="D193" s="5">
        <f ca="1">OFFSET('42p trace'!$U$56,(A46-1)*56,0)</f>
        <v>29.967637960000033</v>
      </c>
      <c r="E193" s="5">
        <f ca="1">OFFSET('42p trace'!$V$56,(A46-1)*56,0)</f>
        <v>32.789686239999966</v>
      </c>
      <c r="F193" s="5">
        <f ca="1">OFFSET('42p stat'!$H$1,A193*20,1)</f>
        <v>1.8707590000000001</v>
      </c>
      <c r="G193" s="5">
        <f ca="1">OFFSET('42p stat'!$K$1,A193*20,1)</f>
        <v>1.3950000000000001E-2</v>
      </c>
      <c r="H193" s="5">
        <f ca="1">OFFSET('42p stat'!$N$1,A193*20,1)</f>
        <v>9.7099999999999997E-4</v>
      </c>
      <c r="J193" s="5">
        <f t="shared" ca="1" si="7"/>
        <v>64.643004200000007</v>
      </c>
    </row>
    <row r="194" spans="1:10" x14ac:dyDescent="0.25">
      <c r="A194">
        <v>17</v>
      </c>
      <c r="C194" t="str">
        <f ca="1">OFFSET('42p stat'!$A$1,A194*20,0)</f>
        <v>CUDA ant add CPU Const</v>
      </c>
      <c r="D194" s="5">
        <f ca="1">OFFSET('42p trace'!$U$56,(A47-1)*56,0)</f>
        <v>93.026245159999945</v>
      </c>
      <c r="E194" s="5">
        <f ca="1">OFFSET('42p trace'!$V$56,(A47-1)*56,0)</f>
        <v>85.27696799999994</v>
      </c>
      <c r="F194" s="5">
        <f ca="1">OFFSET('42p stat'!$H$1,A194*20,1)</f>
        <v>51.888511999999999</v>
      </c>
      <c r="G194" s="5">
        <f ca="1">OFFSET('42p stat'!$K$1,A194*20,1)</f>
        <v>46.752453000000003</v>
      </c>
      <c r="H194" s="5">
        <f ca="1">OFFSET('42p stat'!$N$1,A194*20,1)</f>
        <v>30.565163999999999</v>
      </c>
      <c r="J194" s="5">
        <f t="shared" ca="1" si="7"/>
        <v>307.50934215999985</v>
      </c>
    </row>
    <row r="195" spans="1:10" x14ac:dyDescent="0.25">
      <c r="A195">
        <v>18</v>
      </c>
      <c r="C195" t="str">
        <f ca="1">OFFSET('42p stat'!$A$1,A195*20,0)</f>
        <v>CUDA opt Const</v>
      </c>
      <c r="D195" s="5">
        <f ca="1">OFFSET('42p trace'!$U$56,(A48-1)*56,0)</f>
        <v>366.65072404000182</v>
      </c>
      <c r="E195" s="5">
        <f ca="1">OFFSET('42p trace'!$V$56,(A48-1)*56,0)</f>
        <v>363.96404564000096</v>
      </c>
      <c r="F195" s="5">
        <f ca="1">OFFSET('42p stat'!$H$1,A195*20,1)</f>
        <v>339.70622300000002</v>
      </c>
      <c r="G195" s="5">
        <f ca="1">OFFSET('42p stat'!$K$1,A195*20,1)</f>
        <v>303.88079800000003</v>
      </c>
      <c r="H195" s="5">
        <f ca="1">OFFSET('42p stat'!$N$1,A195*20,1)</f>
        <v>0</v>
      </c>
      <c r="J195" s="5">
        <f t="shared" ca="1" si="7"/>
        <v>1374.2017906800029</v>
      </c>
    </row>
    <row r="196" spans="1:10" x14ac:dyDescent="0.25">
      <c r="A196">
        <v>19</v>
      </c>
      <c r="C196" t="str">
        <f ca="1">OFFSET('42p stat'!$A$1,A196*20,0)</f>
        <v>CUDA opt ant Const</v>
      </c>
      <c r="D196" s="5">
        <f ca="1">OFFSET('42p trace'!$U$56,(A49-1)*56,0)</f>
        <v>89.862868999999762</v>
      </c>
      <c r="E196" s="5">
        <f ca="1">OFFSET('42p trace'!$V$56,(A49-1)*56,0)</f>
        <v>88.920887359999966</v>
      </c>
      <c r="F196" s="5">
        <f ca="1">OFFSET('42p stat'!$H$1,A196*20,1)</f>
        <v>44.888508000000002</v>
      </c>
      <c r="G196" s="5">
        <f ca="1">OFFSET('42p stat'!$K$1,A196*20,1)</f>
        <v>25.892481</v>
      </c>
      <c r="H196" s="5">
        <f ca="1">OFFSET('42p stat'!$N$1,A196*20,1)</f>
        <v>0</v>
      </c>
      <c r="J196" s="5">
        <f t="shared" ca="1" si="7"/>
        <v>249.56474535999973</v>
      </c>
    </row>
    <row r="197" spans="1:10" x14ac:dyDescent="0.25">
      <c r="A197">
        <v>20</v>
      </c>
      <c r="C197" t="str">
        <f ca="1">OFFSET('42p stat'!$A$1,A197*20,0)</f>
        <v>CUDA opt ant par Const</v>
      </c>
      <c r="D197" s="5">
        <f ca="1">OFFSET('42p trace'!$U$56,(A50-1)*56,0)</f>
        <v>38.408844039999977</v>
      </c>
      <c r="E197" s="5">
        <f ca="1">OFFSET('42p trace'!$V$56,(A50-1)*56,0)</f>
        <v>37.185422440000103</v>
      </c>
      <c r="F197" s="5">
        <f ca="1">OFFSET('42p stat'!$H$1,A197*20,1)</f>
        <v>1.829018</v>
      </c>
      <c r="G197" s="5">
        <f ca="1">OFFSET('42p stat'!$K$1,A197*20,1)</f>
        <v>3.6610999999999998E-2</v>
      </c>
      <c r="H197" s="5">
        <f ca="1">OFFSET('42p stat'!$N$1,A197*20,1)</f>
        <v>0</v>
      </c>
      <c r="J197" s="5">
        <f t="shared" ca="1" si="7"/>
        <v>77.459895480000071</v>
      </c>
    </row>
    <row r="198" spans="1:10" x14ac:dyDescent="0.25">
      <c r="A198">
        <v>21</v>
      </c>
      <c r="C198" t="str">
        <f ca="1">OFFSET('42p stat'!$A$1,A198*20,0)</f>
        <v>CUDA ant par not f</v>
      </c>
      <c r="D198" s="5">
        <f ca="1">OFFSET('42p trace'!$U$56,(A51-1)*56,0)</f>
        <v>20.769045000000691</v>
      </c>
      <c r="E198" s="5">
        <f ca="1">OFFSET('42p trace'!$V$56,(A51-1)*56,0)</f>
        <v>21.078156000000263</v>
      </c>
      <c r="F198" s="5">
        <f ca="1">OFFSET('42p stat'!$H$1,A198*20,1)</f>
        <v>2.9409079999999999</v>
      </c>
      <c r="G198" s="5">
        <f ca="1">OFFSET('42p stat'!$K$1,A198*20,1)</f>
        <v>0.64409400000000006</v>
      </c>
      <c r="H198" s="5">
        <f ca="1">OFFSET('42p stat'!$N$1,A198*20,1)</f>
        <v>3.1627000000000002E-2</v>
      </c>
      <c r="J198" s="5">
        <f t="shared" ca="1" si="7"/>
        <v>45.463830000000954</v>
      </c>
    </row>
    <row r="199" spans="1:10" x14ac:dyDescent="0.25">
      <c r="A199">
        <v>22</v>
      </c>
      <c r="C199" t="str">
        <f ca="1">OFFSET('42p stat'!$A$1,A199*20,0)</f>
        <v>CUDA ant par sort</v>
      </c>
      <c r="D199" s="5">
        <f ca="1">OFFSET('42p trace'!$U$56,(A52-1)*56,0)</f>
        <v>35.608006759999924</v>
      </c>
      <c r="E199" s="5">
        <f ca="1">OFFSET('42p trace'!$V$56,(A52-1)*56,0)</f>
        <v>34.686556000000152</v>
      </c>
      <c r="F199" s="5">
        <f ca="1">OFFSET('42p stat'!$H$1,A199*20,1)</f>
        <v>2.4864709999999999</v>
      </c>
      <c r="G199" s="5">
        <f ca="1">OFFSET('42p stat'!$K$1,A199*20,1)</f>
        <v>3.7525999999999997E-2</v>
      </c>
      <c r="H199" s="5">
        <f ca="1">OFFSET('42p stat'!$N$1,A199*20,1)</f>
        <v>2.2190000000000001E-3</v>
      </c>
      <c r="J199" s="5">
        <f t="shared" ca="1" si="7"/>
        <v>72.820778760000067</v>
      </c>
    </row>
    <row r="200" spans="1:10" x14ac:dyDescent="0.25">
      <c r="A200">
        <v>23</v>
      </c>
      <c r="C200">
        <f ca="1">OFFSET('42p stat'!$A$1,A200*20,0)</f>
        <v>0</v>
      </c>
      <c r="D200" s="5" t="e">
        <f ca="1">OFFSET('42p trace'!$U$56,(A53-1)*56,0)</f>
        <v>#DIV/0!</v>
      </c>
      <c r="E200" s="5" t="e">
        <f ca="1">OFFSET('42p trace'!$V$56,(A53-1)*56,0)</f>
        <v>#DIV/0!</v>
      </c>
      <c r="F200" s="5">
        <f ca="1">OFFSET('42p stat'!$H$1,A200*20,1)</f>
        <v>0</v>
      </c>
      <c r="G200" s="5">
        <f ca="1">OFFSET('42p stat'!$K$1,A200*20,1)</f>
        <v>0</v>
      </c>
      <c r="H200" s="5">
        <f ca="1">OFFSET('42p stat'!$N$1,A200*20,1)</f>
        <v>0</v>
      </c>
      <c r="J200" s="5" t="e">
        <f t="shared" ca="1" si="7"/>
        <v>#DIV/0!</v>
      </c>
    </row>
    <row r="201" spans="1:10" x14ac:dyDescent="0.25">
      <c r="A201">
        <v>24</v>
      </c>
      <c r="C201">
        <f ca="1">OFFSET('42p stat'!$A$1,A201*20,0)</f>
        <v>0</v>
      </c>
      <c r="D201" s="5" t="e">
        <f ca="1">OFFSET('42p trace'!$U$56,(A54-1)*56,0)</f>
        <v>#DIV/0!</v>
      </c>
      <c r="E201" s="5" t="e">
        <f ca="1">OFFSET('42p trace'!$V$56,(A54-1)*56,0)</f>
        <v>#DIV/0!</v>
      </c>
      <c r="F201" s="5">
        <f ca="1">OFFSET('42p stat'!$H$1,A201*20,1)</f>
        <v>0</v>
      </c>
      <c r="G201" s="5">
        <f ca="1">OFFSET('42p stat'!$K$1,A201*20,1)</f>
        <v>0</v>
      </c>
      <c r="H201" s="5">
        <f ca="1">OFFSET('42p stat'!$N$1,A201*20,1)</f>
        <v>0</v>
      </c>
      <c r="J201" s="5" t="e">
        <f t="shared" ca="1" si="7"/>
        <v>#DIV/0!</v>
      </c>
    </row>
    <row r="202" spans="1:10" x14ac:dyDescent="0.25">
      <c r="A202">
        <v>25</v>
      </c>
      <c r="C202">
        <f ca="1">OFFSET('42p stat'!$A$1,A202*20,0)</f>
        <v>0</v>
      </c>
      <c r="D202" s="5" t="e">
        <f ca="1">OFFSET('42p trace'!$U$56,(A55-1)*56,0)</f>
        <v>#DIV/0!</v>
      </c>
      <c r="E202" s="5" t="e">
        <f ca="1">OFFSET('42p trace'!$V$56,(A55-1)*56,0)</f>
        <v>#DIV/0!</v>
      </c>
      <c r="F202" s="5">
        <f ca="1">OFFSET('42p stat'!$H$1,A202*20,1)</f>
        <v>0</v>
      </c>
      <c r="G202" s="5">
        <f ca="1">OFFSET('42p stat'!$K$1,A202*20,1)</f>
        <v>0</v>
      </c>
      <c r="H202" s="5">
        <f ca="1">OFFSET('42p stat'!$N$1,A202*20,1)</f>
        <v>0</v>
      </c>
      <c r="J202" s="5" t="e">
        <f t="shared" ca="1" si="7"/>
        <v>#DIV/0!</v>
      </c>
    </row>
    <row r="203" spans="1:10" x14ac:dyDescent="0.25">
      <c r="A203">
        <v>26</v>
      </c>
      <c r="C203">
        <f ca="1">OFFSET('42p stat'!$A$1,A203*20,0)</f>
        <v>0</v>
      </c>
      <c r="D203" s="5" t="e">
        <f ca="1">OFFSET('42p trace'!$U$56,(A56-1)*56,0)</f>
        <v>#DIV/0!</v>
      </c>
      <c r="E203" s="5" t="e">
        <f ca="1">OFFSET('42p trace'!$V$56,(A56-1)*56,0)</f>
        <v>#DIV/0!</v>
      </c>
      <c r="F203" s="5">
        <f ca="1">OFFSET('42p stat'!$H$1,A203*20,1)</f>
        <v>0</v>
      </c>
      <c r="G203" s="5">
        <f ca="1">OFFSET('42p stat'!$K$1,A203*20,1)</f>
        <v>0</v>
      </c>
      <c r="H203" s="5">
        <f ca="1">OFFSET('42p stat'!$N$1,A203*20,1)</f>
        <v>0</v>
      </c>
      <c r="J203" s="5" t="e">
        <f t="shared" ca="1" si="7"/>
        <v>#DIV/0!</v>
      </c>
    </row>
    <row r="204" spans="1:10" x14ac:dyDescent="0.25">
      <c r="A204">
        <v>27</v>
      </c>
      <c r="C204">
        <f ca="1">OFFSET('42p stat'!$A$1,A204*20,0)</f>
        <v>0</v>
      </c>
      <c r="D204" s="5" t="e">
        <f ca="1">OFFSET('42p trace'!$U$56,(A57-1)*56,0)</f>
        <v>#DIV/0!</v>
      </c>
      <c r="E204" s="5" t="e">
        <f ca="1">OFFSET('42p trace'!$V$56,(A57-1)*56,0)</f>
        <v>#DIV/0!</v>
      </c>
      <c r="F204" s="5">
        <f ca="1">OFFSET('42p stat'!$H$1,A204*20,1)</f>
        <v>0</v>
      </c>
      <c r="G204" s="5">
        <f ca="1">OFFSET('42p stat'!$K$1,A204*20,1)</f>
        <v>0</v>
      </c>
      <c r="H204" s="5">
        <f ca="1">OFFSET('42p stat'!$N$1,A204*20,1)</f>
        <v>0</v>
      </c>
      <c r="J204" s="5" t="e">
        <f t="shared" ca="1" si="7"/>
        <v>#DIV/0!</v>
      </c>
    </row>
    <row r="205" spans="1:10" x14ac:dyDescent="0.25">
      <c r="A205">
        <v>28</v>
      </c>
      <c r="C205">
        <f ca="1">OFFSET('42p stat'!$A$1,A205*20,0)</f>
        <v>0</v>
      </c>
      <c r="D205" s="5" t="e">
        <f ca="1">OFFSET('42p trace'!$U$56,(A58-1)*56,0)</f>
        <v>#DIV/0!</v>
      </c>
      <c r="E205" s="5" t="e">
        <f ca="1">OFFSET('42p trace'!$V$56,(A58-1)*56,0)</f>
        <v>#DIV/0!</v>
      </c>
      <c r="F205" s="5">
        <f ca="1">OFFSET('42p stat'!$H$1,A205*20,1)</f>
        <v>0</v>
      </c>
      <c r="G205" s="5">
        <f ca="1">OFFSET('42p stat'!$K$1,A205*20,1)</f>
        <v>0</v>
      </c>
      <c r="H205" s="5">
        <f ca="1">OFFSET('42p stat'!$N$1,A205*20,1)</f>
        <v>0</v>
      </c>
      <c r="J205" s="5" t="e">
        <f t="shared" ca="1" si="7"/>
        <v>#DIV/0!</v>
      </c>
    </row>
    <row r="206" spans="1:10" x14ac:dyDescent="0.25">
      <c r="A206">
        <v>29</v>
      </c>
      <c r="C206">
        <f ca="1">OFFSET('42p stat'!$A$1,A206*20,0)</f>
        <v>0</v>
      </c>
      <c r="D206" s="5" t="e">
        <f ca="1">OFFSET('42p trace'!$U$56,(A59-1)*56,0)</f>
        <v>#DIV/0!</v>
      </c>
      <c r="E206" s="5" t="e">
        <f ca="1">OFFSET('42p trace'!$V$56,(A59-1)*56,0)</f>
        <v>#DIV/0!</v>
      </c>
      <c r="F206" s="5">
        <f ca="1">OFFSET('42p stat'!$H$1,A206*20,1)</f>
        <v>0</v>
      </c>
      <c r="G206" s="5">
        <f ca="1">OFFSET('42p stat'!$K$1,A206*20,1)</f>
        <v>0</v>
      </c>
      <c r="H206" s="5">
        <f ca="1">OFFSET('42p stat'!$N$1,A206*20,1)</f>
        <v>0</v>
      </c>
      <c r="J206" s="5" t="e">
        <f t="shared" ca="1" si="7"/>
        <v>#DIV/0!</v>
      </c>
    </row>
    <row r="207" spans="1:10" x14ac:dyDescent="0.25">
      <c r="A207">
        <v>30</v>
      </c>
      <c r="C207">
        <f ca="1">OFFSET('42p stat'!$A$1,A207*20,0)</f>
        <v>0</v>
      </c>
      <c r="D207" s="5" t="e">
        <f ca="1">OFFSET('42p trace'!$U$56,(A60-1)*56,0)</f>
        <v>#DIV/0!</v>
      </c>
      <c r="E207" s="5" t="e">
        <f ca="1">OFFSET('42p trace'!$V$56,(A60-1)*56,0)</f>
        <v>#DIV/0!</v>
      </c>
      <c r="F207" s="5">
        <f ca="1">OFFSET('42p stat'!$H$1,A207*20,1)</f>
        <v>0</v>
      </c>
      <c r="G207" s="5">
        <f ca="1">OFFSET('42p stat'!$K$1,A207*20,1)</f>
        <v>0</v>
      </c>
      <c r="H207" s="5">
        <f ca="1">OFFSET('42p stat'!$N$1,A207*20,1)</f>
        <v>0</v>
      </c>
      <c r="J207" s="5" t="e">
        <f t="shared" ca="1" si="7"/>
        <v>#DIV/0!</v>
      </c>
    </row>
    <row r="208" spans="1:10" x14ac:dyDescent="0.25">
      <c r="A208">
        <v>31</v>
      </c>
      <c r="C208">
        <f ca="1">OFFSET('42p stat'!$A$1,A208*20,0)</f>
        <v>0</v>
      </c>
      <c r="D208" s="5" t="e">
        <f ca="1">OFFSET('42p trace'!$U$56,(A61-1)*56,0)</f>
        <v>#DIV/0!</v>
      </c>
      <c r="E208" s="5" t="e">
        <f ca="1">OFFSET('42p trace'!$V$56,(A61-1)*56,0)</f>
        <v>#DIV/0!</v>
      </c>
      <c r="F208" s="5">
        <f ca="1">OFFSET('42p stat'!$H$1,A208*20,1)</f>
        <v>0</v>
      </c>
      <c r="G208" s="5">
        <f ca="1">OFFSET('42p stat'!$K$1,A208*20,1)</f>
        <v>0</v>
      </c>
      <c r="H208" s="5">
        <f ca="1">OFFSET('42p stat'!$N$1,A208*20,1)</f>
        <v>0</v>
      </c>
      <c r="J208" s="5" t="e">
        <f t="shared" ca="1" si="7"/>
        <v>#DIV/0!</v>
      </c>
    </row>
    <row r="209" spans="1:10" x14ac:dyDescent="0.25">
      <c r="A209">
        <v>32</v>
      </c>
      <c r="C209">
        <f ca="1">OFFSET('42p stat'!$A$1,A209*20,0)</f>
        <v>0</v>
      </c>
      <c r="D209" s="5" t="e">
        <f ca="1">OFFSET('42p trace'!$U$56,(A62-1)*56,0)</f>
        <v>#DIV/0!</v>
      </c>
      <c r="E209" s="5" t="e">
        <f ca="1">OFFSET('42p trace'!$V$56,(A62-1)*56,0)</f>
        <v>#DIV/0!</v>
      </c>
      <c r="F209" s="5">
        <f ca="1">OFFSET('42p stat'!$H$1,A209*20,1)</f>
        <v>0</v>
      </c>
      <c r="G209" s="5">
        <f ca="1">OFFSET('42p stat'!$K$1,A209*20,1)</f>
        <v>0</v>
      </c>
      <c r="H209" s="5">
        <f ca="1">OFFSET('42p stat'!$N$1,A209*20,1)</f>
        <v>0</v>
      </c>
      <c r="J209" s="5" t="e">
        <f t="shared" ca="1" si="7"/>
        <v>#DIV/0!</v>
      </c>
    </row>
    <row r="210" spans="1:10" x14ac:dyDescent="0.25">
      <c r="A210">
        <v>33</v>
      </c>
      <c r="C210">
        <f ca="1">OFFSET('42p stat'!$A$1,A210*20,0)</f>
        <v>0</v>
      </c>
      <c r="D210" s="5" t="e">
        <f ca="1">OFFSET('42p trace'!$U$56,(A63-1)*56,0)</f>
        <v>#DIV/0!</v>
      </c>
      <c r="E210" s="5" t="e">
        <f ca="1">OFFSET('42p trace'!$V$56,(A63-1)*56,0)</f>
        <v>#DIV/0!</v>
      </c>
      <c r="F210" s="5">
        <f ca="1">OFFSET('42p stat'!$H$1,A210*20,1)</f>
        <v>0</v>
      </c>
      <c r="G210" s="5">
        <f ca="1">OFFSET('42p stat'!$K$1,A210*20,1)</f>
        <v>0</v>
      </c>
      <c r="H210" s="5">
        <f ca="1">OFFSET('42p stat'!$N$1,A210*20,1)</f>
        <v>0</v>
      </c>
      <c r="J210" s="5" t="e">
        <f t="shared" ca="1" si="7"/>
        <v>#DIV/0!</v>
      </c>
    </row>
    <row r="211" spans="1:10" x14ac:dyDescent="0.25">
      <c r="A211">
        <v>34</v>
      </c>
      <c r="C211">
        <f ca="1">OFFSET('42p stat'!$A$1,A211*20,0)</f>
        <v>0</v>
      </c>
      <c r="D211" s="5" t="e">
        <f ca="1">OFFSET('42p trace'!$U$56,(A64-1)*56,0)</f>
        <v>#DIV/0!</v>
      </c>
      <c r="E211" s="5" t="e">
        <f ca="1">OFFSET('42p trace'!$V$56,(A64-1)*56,0)</f>
        <v>#DIV/0!</v>
      </c>
      <c r="F211" s="5">
        <f ca="1">OFFSET('42p stat'!$H$1,A211*20,1)</f>
        <v>0</v>
      </c>
      <c r="G211" s="5">
        <f ca="1">OFFSET('42p stat'!$K$1,A211*20,1)</f>
        <v>0</v>
      </c>
      <c r="H211" s="5">
        <f ca="1">OFFSET('42p stat'!$N$1,A211*20,1)</f>
        <v>0</v>
      </c>
      <c r="J211" s="5" t="e">
        <f t="shared" ca="1" si="7"/>
        <v>#DIV/0!</v>
      </c>
    </row>
    <row r="212" spans="1:10" x14ac:dyDescent="0.25">
      <c r="A212">
        <v>35</v>
      </c>
      <c r="C212">
        <f ca="1">OFFSET('42p stat'!$A$1,A212*20,0)</f>
        <v>0</v>
      </c>
      <c r="D212" s="5" t="e">
        <f ca="1">OFFSET('42p trace'!$U$56,(A65-1)*56,0)</f>
        <v>#DIV/0!</v>
      </c>
      <c r="E212" s="5" t="e">
        <f ca="1">OFFSET('42p trace'!$V$56,(A65-1)*56,0)</f>
        <v>#DIV/0!</v>
      </c>
      <c r="F212" s="5">
        <f ca="1">OFFSET('42p stat'!$H$1,A212*20,1)</f>
        <v>0</v>
      </c>
      <c r="G212" s="5">
        <f ca="1">OFFSET('42p stat'!$K$1,A212*20,1)</f>
        <v>0</v>
      </c>
      <c r="H212" s="5">
        <f ca="1">OFFSET('42p stat'!$N$1,A212*20,1)</f>
        <v>0</v>
      </c>
      <c r="J212" s="5" t="e">
        <f t="shared" ca="1" si="7"/>
        <v>#DIV/0!</v>
      </c>
    </row>
    <row r="213" spans="1:10" x14ac:dyDescent="0.25">
      <c r="A213">
        <v>36</v>
      </c>
      <c r="C213" t="str">
        <f ca="1">OFFSET('42p stat'!$A$1,A213*20,0)</f>
        <v>CUDA opt_one_GPU</v>
      </c>
      <c r="D213" s="5" t="e">
        <f ca="1">OFFSET('42p trace'!$U$56,(A66-1)*56,0)</f>
        <v>#DIV/0!</v>
      </c>
      <c r="E213" s="5" t="e">
        <f ca="1">OFFSET('42p trace'!$V$56,(A66-1)*56,0)</f>
        <v>#DIV/0!</v>
      </c>
      <c r="F213" s="5">
        <f ca="1">OFFSET('42p stat'!$H$1,A213*20,1)</f>
        <v>0</v>
      </c>
      <c r="G213" s="5">
        <f ca="1">OFFSET('42p stat'!$K$1,A213*20,1)</f>
        <v>0</v>
      </c>
      <c r="H213" s="5">
        <f ca="1">OFFSET('42p stat'!$N$1,A213*20,1)</f>
        <v>0</v>
      </c>
      <c r="J213" s="5" t="e">
        <f t="shared" ca="1" si="7"/>
        <v>#DIV/0!</v>
      </c>
    </row>
    <row r="214" spans="1:10" x14ac:dyDescent="0.25">
      <c r="A214">
        <v>37</v>
      </c>
      <c r="C214" t="str">
        <f ca="1">OFFSET('42p stat'!$A$1,A214*20,0)</f>
        <v>CUDA opt_one_GPU ant</v>
      </c>
      <c r="D214" s="5" t="e">
        <f ca="1">OFFSET('42p trace'!$U$56,(A67-1)*56,0)</f>
        <v>#DIV/0!</v>
      </c>
      <c r="E214" s="5" t="e">
        <f ca="1">OFFSET('42p trace'!$V$56,(A67-1)*56,0)</f>
        <v>#DIV/0!</v>
      </c>
      <c r="F214" s="5">
        <f ca="1">OFFSET('42p stat'!$H$1,A214*20,1)</f>
        <v>0</v>
      </c>
      <c r="G214" s="5">
        <f ca="1">OFFSET('42p stat'!$K$1,A214*20,1)</f>
        <v>0</v>
      </c>
      <c r="H214" s="5">
        <f ca="1">OFFSET('42p stat'!$N$1,A214*20,1)</f>
        <v>0</v>
      </c>
      <c r="J214" s="5" t="e">
        <f t="shared" ca="1" si="7"/>
        <v>#DIV/0!</v>
      </c>
    </row>
    <row r="215" spans="1:10" x14ac:dyDescent="0.25">
      <c r="A215">
        <v>38</v>
      </c>
      <c r="C215" t="str">
        <f ca="1">OFFSET('42p stat'!$A$1,A215*20,0)</f>
        <v>CUDA opt_one_GPU ant local</v>
      </c>
      <c r="D215" s="5" t="e">
        <f ca="1">OFFSET('42p trace'!$U$56,(A68-1)*56,0)</f>
        <v>#DIV/0!</v>
      </c>
      <c r="E215" s="5" t="e">
        <f ca="1">OFFSET('42p trace'!$V$56,(A68-1)*56,0)</f>
        <v>#DIV/0!</v>
      </c>
      <c r="F215" s="5">
        <f ca="1">OFFSET('42p stat'!$H$1,A215*20,1)</f>
        <v>0</v>
      </c>
      <c r="G215" s="5">
        <f ca="1">OFFSET('42p stat'!$K$1,A215*20,1)</f>
        <v>0</v>
      </c>
      <c r="H215" s="5">
        <f ca="1">OFFSET('42p stat'!$N$1,A215*20,1)</f>
        <v>0</v>
      </c>
      <c r="J215" s="5" t="e">
        <f t="shared" ca="1" si="7"/>
        <v>#DIV/0!</v>
      </c>
    </row>
    <row r="216" spans="1:10" x14ac:dyDescent="0.25">
      <c r="A216">
        <v>39</v>
      </c>
      <c r="C216" t="str">
        <f ca="1">OFFSET('42p stat'!$A$1,A216*20,0)</f>
        <v>CUDA Const</v>
      </c>
      <c r="D216" s="5" t="e">
        <f ca="1">OFFSET('42p trace'!$U$56,(A69-1)*56,0)</f>
        <v>#DIV/0!</v>
      </c>
      <c r="E216" s="5" t="e">
        <f ca="1">OFFSET('42p trace'!$V$56,(A69-1)*56,0)</f>
        <v>#DIV/0!</v>
      </c>
      <c r="F216" s="5">
        <f ca="1">OFFSET('42p stat'!$H$1,A216*20,1)</f>
        <v>1.2816399999999999</v>
      </c>
      <c r="G216" s="5">
        <f ca="1">OFFSET('42p stat'!$K$1,A216*20,1)</f>
        <v>4.8162999999999997E-2</v>
      </c>
      <c r="H216" s="5">
        <f ca="1">OFFSET('42p stat'!$N$1,A216*20,1)</f>
        <v>4.9664E-2</v>
      </c>
      <c r="J216" s="5" t="e">
        <f t="shared" ca="1" si="7"/>
        <v>#DIV/0!</v>
      </c>
    </row>
    <row r="217" spans="1:10" x14ac:dyDescent="0.25">
      <c r="A217">
        <v>40</v>
      </c>
      <c r="C217" t="str">
        <f ca="1">OFFSET('42p stat'!$A$1,A217*20,0)</f>
        <v>CUDA ant Const</v>
      </c>
      <c r="D217" s="5" t="e">
        <f ca="1">OFFSET('42p trace'!$U$56,(A70-1)*56,0)</f>
        <v>#DIV/0!</v>
      </c>
      <c r="E217" s="5" t="e">
        <f ca="1">OFFSET('42p trace'!$V$56,(A70-1)*56,0)</f>
        <v>#DIV/0!</v>
      </c>
      <c r="F217" s="5">
        <f ca="1">OFFSET('42p stat'!$H$1,A217*20,1)</f>
        <v>0.33403699999999997</v>
      </c>
      <c r="G217" s="5">
        <f ca="1">OFFSET('42p stat'!$K$1,A217*20,1)</f>
        <v>4.4130000000000003E-3</v>
      </c>
      <c r="H217" s="5">
        <f ca="1">OFFSET('42p stat'!$N$1,A217*20,1)</f>
        <v>7.7499999999999997E-4</v>
      </c>
      <c r="J217" s="5" t="e">
        <f t="shared" ca="1" si="7"/>
        <v>#DIV/0!</v>
      </c>
    </row>
    <row r="218" spans="1:10" x14ac:dyDescent="0.25">
      <c r="A218">
        <v>41</v>
      </c>
      <c r="C218" t="str">
        <f ca="1">OFFSET('42p stat'!$A$1,A218*20,0)</f>
        <v>CUDA ant par Const</v>
      </c>
      <c r="D218" s="5" t="e">
        <f ca="1">OFFSET('42p trace'!$U$56,(A71-1)*56,0)</f>
        <v>#DIV/0!</v>
      </c>
      <c r="E218" s="5" t="e">
        <f ca="1">OFFSET('42p trace'!$V$56,(A71-1)*56,0)</f>
        <v>#DIV/0!</v>
      </c>
      <c r="F218" s="5">
        <f ca="1">OFFSET('42p stat'!$H$1,A218*20,1)</f>
        <v>0.205433</v>
      </c>
      <c r="G218" s="5">
        <f ca="1">OFFSET('42p stat'!$K$1,A218*20,1)</f>
        <v>4.3030000000000004E-3</v>
      </c>
      <c r="H218" s="5">
        <f ca="1">OFFSET('42p stat'!$N$1,A218*20,1)</f>
        <v>7.5500000000000003E-4</v>
      </c>
      <c r="J218" s="5" t="e">
        <f t="shared" ca="1" si="7"/>
        <v>#DIV/0!</v>
      </c>
    </row>
    <row r="219" spans="1:10" x14ac:dyDescent="0.25">
      <c r="A219">
        <v>42</v>
      </c>
      <c r="C219" t="str">
        <f ca="1">OFFSET('42p stat'!$A$1,A219*20,0)</f>
        <v>CUDA ant add CPU Const</v>
      </c>
      <c r="D219" s="5" t="e">
        <f ca="1">OFFSET('42p trace'!$U$56,(A72-1)*56,0)</f>
        <v>#DIV/0!</v>
      </c>
      <c r="E219" s="5" t="e">
        <f ca="1">OFFSET('42p trace'!$V$56,(A72-1)*56,0)</f>
        <v>#DIV/0!</v>
      </c>
      <c r="F219" s="5">
        <f ca="1">OFFSET('42p stat'!$H$1,A219*20,1)</f>
        <v>73.787360000000007</v>
      </c>
      <c r="G219" s="5">
        <f ca="1">OFFSET('42p stat'!$K$1,A219*20,1)</f>
        <v>59.282780000000002</v>
      </c>
      <c r="H219" s="5">
        <f ca="1">OFFSET('42p stat'!$N$1,A219*20,1)</f>
        <v>0.68126200000000003</v>
      </c>
      <c r="J219" s="5" t="e">
        <f t="shared" ca="1" si="7"/>
        <v>#DIV/0!</v>
      </c>
    </row>
    <row r="220" spans="1:10" x14ac:dyDescent="0.25">
      <c r="A220">
        <v>43</v>
      </c>
      <c r="C220" t="str">
        <f ca="1">OFFSET('42p stat'!$A$1,A220*20,0)</f>
        <v>CUDA opt Const</v>
      </c>
      <c r="D220" s="5" t="e">
        <f ca="1">OFFSET('42p trace'!$U$56,(A73-1)*56,0)</f>
        <v>#DIV/0!</v>
      </c>
      <c r="E220" s="5" t="e">
        <f ca="1">OFFSET('42p trace'!$V$56,(A73-1)*56,0)</f>
        <v>#DIV/0!</v>
      </c>
      <c r="F220" s="5">
        <f ca="1">OFFSET('42p stat'!$H$1,A220*20,1)</f>
        <v>2.0904199999999999</v>
      </c>
      <c r="G220" s="5">
        <f ca="1">OFFSET('42p stat'!$K$1,A220*20,1)</f>
        <v>2.1527000000000001E-2</v>
      </c>
      <c r="H220" s="5">
        <f ca="1">OFFSET('42p stat'!$N$1,A220*20,1)</f>
        <v>0</v>
      </c>
      <c r="J220" s="5" t="e">
        <f t="shared" ca="1" si="7"/>
        <v>#DIV/0!</v>
      </c>
    </row>
    <row r="221" spans="1:10" x14ac:dyDescent="0.25">
      <c r="A221">
        <v>44</v>
      </c>
      <c r="C221" t="str">
        <f ca="1">OFFSET('42p stat'!$A$1,A221*20,0)</f>
        <v>CUDA opt ant Const</v>
      </c>
      <c r="D221" s="5" t="e">
        <f ca="1">OFFSET('42p trace'!$U$56,(A74-1)*56,0)</f>
        <v>#DIV/0!</v>
      </c>
      <c r="E221" s="5" t="e">
        <f ca="1">OFFSET('42p trace'!$V$56,(A74-1)*56,0)</f>
        <v>#DIV/0!</v>
      </c>
      <c r="F221" s="5">
        <f ca="1">OFFSET('42p stat'!$H$1,A221*20,1)</f>
        <v>0.46280100000000002</v>
      </c>
      <c r="G221" s="5">
        <f ca="1">OFFSET('42p stat'!$K$1,A221*20,1)</f>
        <v>1.8010000000000001E-3</v>
      </c>
      <c r="H221" s="5">
        <f ca="1">OFFSET('42p stat'!$N$1,A221*20,1)</f>
        <v>0</v>
      </c>
      <c r="J221" s="5" t="e">
        <f t="shared" ca="1" si="7"/>
        <v>#DIV/0!</v>
      </c>
    </row>
    <row r="222" spans="1:10" x14ac:dyDescent="0.25">
      <c r="A222">
        <v>45</v>
      </c>
      <c r="C222" t="str">
        <f ca="1">OFFSET('42p stat'!$A$1,A222*20,0)</f>
        <v>CUDA opt ant par Const</v>
      </c>
      <c r="D222" s="5" t="e">
        <f ca="1">OFFSET('42p trace'!$U$56,(A75-1)*56,0)</f>
        <v>#DIV/0!</v>
      </c>
      <c r="E222" s="5" t="e">
        <f ca="1">OFFSET('42p trace'!$V$56,(A75-1)*56,0)</f>
        <v>#DIV/0!</v>
      </c>
      <c r="F222" s="5">
        <f ca="1">OFFSET('42p stat'!$H$1,A222*20,1)</f>
        <v>0.47133199999999997</v>
      </c>
      <c r="G222" s="5">
        <f ca="1">OFFSET('42p stat'!$K$1,A222*20,1)</f>
        <v>1.9120000000000001E-3</v>
      </c>
      <c r="H222" s="5">
        <f ca="1">OFFSET('42p stat'!$N$1,A222*20,1)</f>
        <v>0</v>
      </c>
      <c r="J222" s="5" t="e">
        <f t="shared" ca="1" si="7"/>
        <v>#DIV/0!</v>
      </c>
    </row>
    <row r="223" spans="1:10" x14ac:dyDescent="0.25">
      <c r="A223">
        <v>46</v>
      </c>
      <c r="C223" t="str">
        <f ca="1">OFFSET('42p stat'!$A$1,A223*20,0)</f>
        <v>CUDA ant par global</v>
      </c>
      <c r="D223" s="5" t="e">
        <f ca="1">OFFSET('42p trace'!$U$56,(A76-1)*56,0)</f>
        <v>#DIV/0!</v>
      </c>
      <c r="E223" s="5" t="e">
        <f ca="1">OFFSET('42p trace'!$V$56,(A76-1)*56,0)</f>
        <v>#DIV/0!</v>
      </c>
      <c r="F223" s="5">
        <f ca="1">OFFSET('42p stat'!$H$1,A223*20,1)</f>
        <v>2.6295760000000001</v>
      </c>
      <c r="G223" s="5">
        <f ca="1">OFFSET('42p stat'!$K$1,A223*20,1)</f>
        <v>0.455486</v>
      </c>
      <c r="H223" s="5">
        <f ca="1">OFFSET('42p stat'!$N$1,A223*20,1)</f>
        <v>0.19825899999999999</v>
      </c>
      <c r="J223" s="5" t="e">
        <f t="shared" ca="1" si="7"/>
        <v>#DIV/0!</v>
      </c>
    </row>
    <row r="224" spans="1:10" x14ac:dyDescent="0.25">
      <c r="A224">
        <v>47</v>
      </c>
      <c r="C224" t="str">
        <f ca="1">OFFSET('42p stat'!$A$1,A224*20,0)</f>
        <v>CUDA ant add CPU Time global</v>
      </c>
      <c r="D224" s="5" t="e">
        <f ca="1">OFFSET('42p trace'!$U$56,(A77-1)*56,0)</f>
        <v>#DIV/0!</v>
      </c>
      <c r="E224" s="5" t="e">
        <f ca="1">OFFSET('42p trace'!$V$56,(A77-1)*56,0)</f>
        <v>#DIV/0!</v>
      </c>
      <c r="F224" s="5">
        <f ca="1">OFFSET('42p stat'!$H$1,A224*20,1)</f>
        <v>59.061003999999997</v>
      </c>
      <c r="G224" s="5">
        <f ca="1">OFFSET('42p stat'!$K$1,A224*20,1)</f>
        <v>58.673459999999999</v>
      </c>
      <c r="H224" s="5">
        <f ca="1">OFFSET('42p stat'!$N$1,A224*20,1)</f>
        <v>3.3900790000000001</v>
      </c>
      <c r="J224" s="5" t="e">
        <f t="shared" ca="1" si="7"/>
        <v>#DIV/0!</v>
      </c>
    </row>
    <row r="225" spans="1:10" x14ac:dyDescent="0.25">
      <c r="A225">
        <v>48</v>
      </c>
      <c r="C225" t="str">
        <f ca="1">OFFSET('42p stat'!$A$1,A225*20,0)</f>
        <v>CUDA opt ant par global</v>
      </c>
      <c r="D225" s="5" t="e">
        <f ca="1">OFFSET('42p trace'!$U$56,(A78-1)*56,0)</f>
        <v>#DIV/0!</v>
      </c>
      <c r="E225" s="5" t="e">
        <f ca="1">OFFSET('42p trace'!$V$56,(A78-1)*56,0)</f>
        <v>#DIV/0!</v>
      </c>
      <c r="F225" s="5">
        <f ca="1">OFFSET('42p stat'!$H$1,A225*20,1)</f>
        <v>1.100959</v>
      </c>
      <c r="G225" s="5">
        <f ca="1">OFFSET('42p stat'!$K$1,A225*20,1)</f>
        <v>3.3909999999999999E-3</v>
      </c>
      <c r="H225" s="5">
        <f ca="1">OFFSET('42p stat'!$N$1,A225*20,1)</f>
        <v>0</v>
      </c>
      <c r="J225" s="5" t="e">
        <f t="shared" ca="1" si="7"/>
        <v>#DIV/0!</v>
      </c>
    </row>
    <row r="226" spans="1:10" x14ac:dyDescent="0.25">
      <c r="A226">
        <v>49</v>
      </c>
      <c r="C226" t="str">
        <f ca="1">OFFSET('42p stat'!$A$1,A226*20,0)</f>
        <v>Time non CUDA AVX time 4</v>
      </c>
      <c r="D226" s="5" t="e">
        <f ca="1">OFFSET('42p trace'!$U$56,(A79-1)*56,0)</f>
        <v>#DIV/0!</v>
      </c>
      <c r="E226" s="5" t="e">
        <f ca="1">OFFSET('42p trace'!$V$56,(A79-1)*56,0)</f>
        <v>#DIV/0!</v>
      </c>
      <c r="F226" s="5">
        <f ca="1">OFFSET('42p stat'!$H$1,A226*20,1)</f>
        <v>200.330307</v>
      </c>
      <c r="G226" s="5">
        <f ca="1">OFFSET('42p stat'!$K$1,A226*20,1)</f>
        <v>194.89541800000001</v>
      </c>
      <c r="H226" s="5">
        <f ca="1">OFFSET('42p stat'!$N$1,A226*20,1)</f>
        <v>1.7903849999999999</v>
      </c>
      <c r="J226" s="5" t="e">
        <f t="shared" ca="1" si="7"/>
        <v>#DIV/0!</v>
      </c>
    </row>
    <row r="227" spans="1:10" x14ac:dyDescent="0.25">
      <c r="A227">
        <v>50</v>
      </c>
      <c r="C227" t="str">
        <f ca="1">OFFSET('42p stat'!$A$1,A227*20,0)</f>
        <v>Time non CUDA AVX add CPU time 4</v>
      </c>
      <c r="D227" s="5" t="e">
        <f ca="1">OFFSET('42p trace'!$U$56,(A80-1)*56,0)</f>
        <v>#DIV/0!</v>
      </c>
      <c r="E227" s="5" t="e">
        <f ca="1">OFFSET('42p trace'!$V$56,(A80-1)*56,0)</f>
        <v>#DIV/0!</v>
      </c>
      <c r="F227" s="5">
        <f ca="1">OFFSET('42p stat'!$H$1,A227*20,1)</f>
        <v>31.287872</v>
      </c>
      <c r="G227" s="5">
        <f ca="1">OFFSET('42p stat'!$K$1,A227*20,1)</f>
        <v>26.974588000000001</v>
      </c>
      <c r="H227" s="5">
        <f ca="1">OFFSET('42p stat'!$N$1,A227*20,1)</f>
        <v>2.7151879999999999</v>
      </c>
      <c r="J227" s="5" t="e">
        <f t="shared" ca="1" si="7"/>
        <v>#DIV/0!</v>
      </c>
    </row>
    <row r="228" spans="1:10" x14ac:dyDescent="0.25">
      <c r="A228">
        <v>51</v>
      </c>
      <c r="C228" t="str">
        <f ca="1">OFFSET('42p stat'!$A$1,A228*20,0)</f>
        <v>Time non CUDA AVX time 4</v>
      </c>
      <c r="D228" s="5" t="e">
        <f ca="1">OFFSET('42p trace'!$U$56,(A81-1)*56,0)</f>
        <v>#DIV/0!</v>
      </c>
      <c r="E228" s="5" t="e">
        <f ca="1">OFFSET('42p trace'!$V$56,(A81-1)*56,0)</f>
        <v>#DIV/0!</v>
      </c>
      <c r="F228" s="5">
        <f ca="1">OFFSET('42p stat'!$H$1,A228*20,1)</f>
        <v>100.831785</v>
      </c>
      <c r="G228" s="5">
        <f ca="1">OFFSET('42p stat'!$K$1,A228*20,1)</f>
        <v>99.803116000000003</v>
      </c>
      <c r="H228" s="5">
        <f ca="1">OFFSET('42p stat'!$N$1,A228*20,1)</f>
        <v>1.0278290000000001</v>
      </c>
      <c r="J228" s="5" t="e">
        <f t="shared" ca="1" si="7"/>
        <v>#DIV/0!</v>
      </c>
    </row>
    <row r="229" spans="1:10" x14ac:dyDescent="0.25">
      <c r="A229">
        <v>52</v>
      </c>
      <c r="C229" t="str">
        <f ca="1">OFFSET('42p stat'!$A$1,A229*20,0)</f>
        <v>Time non CUDA AVX add CPU time 4</v>
      </c>
      <c r="D229" s="5" t="e">
        <f ca="1">OFFSET('42p trace'!$U$56,(A82-1)*56,0)</f>
        <v>#DIV/0!</v>
      </c>
      <c r="E229" s="5" t="e">
        <f ca="1">OFFSET('42p trace'!$V$56,(A82-1)*56,0)</f>
        <v>#DIV/0!</v>
      </c>
      <c r="F229" s="5">
        <f ca="1">OFFSET('42p stat'!$H$1,A229*20,1)</f>
        <v>56.806263000000001</v>
      </c>
      <c r="G229" s="5">
        <f ca="1">OFFSET('42p stat'!$K$1,A229*20,1)</f>
        <v>45.764057000000001</v>
      </c>
      <c r="H229" s="5">
        <f ca="1">OFFSET('42p stat'!$N$1,A229*20,1)</f>
        <v>0.34135599999999999</v>
      </c>
      <c r="J229" s="5" t="e">
        <f t="shared" ca="1" si="7"/>
        <v>#DIV/0!</v>
      </c>
    </row>
    <row r="230" spans="1:10" x14ac:dyDescent="0.25">
      <c r="A230">
        <v>53</v>
      </c>
      <c r="C230" t="str">
        <f ca="1">OFFSET('42p stat'!$A$1,A230*20,0)</f>
        <v>CUDA ant par not f</v>
      </c>
      <c r="D230" s="5" t="e">
        <f ca="1">OFFSET('42p trace'!$U$56,(A83-1)*56,0)</f>
        <v>#DIV/0!</v>
      </c>
      <c r="E230" s="5" t="e">
        <f ca="1">OFFSET('42p trace'!$V$56,(A83-1)*56,0)</f>
        <v>#DIV/0!</v>
      </c>
      <c r="F230" s="5">
        <f ca="1">OFFSET('42p stat'!$H$1,A230*20,1)</f>
        <v>244.226091</v>
      </c>
      <c r="G230" s="5">
        <f ca="1">OFFSET('42p stat'!$K$1,A230*20,1)</f>
        <v>243.54884200000001</v>
      </c>
      <c r="H230" s="5">
        <f ca="1">OFFSET('42p stat'!$N$1,A230*20,1)</f>
        <v>211.65455</v>
      </c>
      <c r="J230" s="5" t="e">
        <f t="shared" ca="1" si="7"/>
        <v>#DIV/0!</v>
      </c>
    </row>
    <row r="231" spans="1:10" x14ac:dyDescent="0.25">
      <c r="A231">
        <v>54</v>
      </c>
      <c r="C231" t="str">
        <f ca="1">OFFSET('42p stat'!$A$1,A231*20,0)</f>
        <v>CUDA ant par sort</v>
      </c>
      <c r="D231" s="5" t="e">
        <f ca="1">OFFSET('42p trace'!$U$56,(A84-1)*56,0)</f>
        <v>#DIV/0!</v>
      </c>
      <c r="E231" s="5" t="e">
        <f ca="1">OFFSET('42p trace'!$V$56,(A84-1)*56,0)</f>
        <v>#DIV/0!</v>
      </c>
      <c r="F231" s="5">
        <f ca="1">OFFSET('42p stat'!$H$1,A231*20,1)</f>
        <v>0.70832600000000001</v>
      </c>
      <c r="G231" s="5">
        <f ca="1">OFFSET('42p stat'!$K$1,A231*20,1)</f>
        <v>6.0629999999999998E-3</v>
      </c>
      <c r="H231" s="5">
        <f ca="1">OFFSET('42p stat'!$N$1,A231*20,1)</f>
        <v>1.8240000000000001E-3</v>
      </c>
      <c r="J231" s="5" t="e">
        <f t="shared" ca="1" si="7"/>
        <v>#DIV/0!</v>
      </c>
    </row>
    <row r="232" spans="1:10" x14ac:dyDescent="0.25">
      <c r="A232">
        <v>55</v>
      </c>
      <c r="C232" t="str">
        <f ca="1">OFFSET('42p stat'!$A$1,A232*20,0)</f>
        <v>Time CUDA ant par random CPU:</v>
      </c>
      <c r="D232" s="5" t="e">
        <f ca="1">OFFSET('42p trace'!$U$56,(A85-1)*56,0)</f>
        <v>#DIV/0!</v>
      </c>
      <c r="E232" s="5" t="e">
        <f ca="1">OFFSET('42p trace'!$V$56,(A85-1)*56,0)</f>
        <v>#DIV/0!</v>
      </c>
      <c r="F232" s="5">
        <f ca="1">OFFSET('42p stat'!$H$1,A232*20,1)</f>
        <v>28.896732</v>
      </c>
      <c r="G232" s="5">
        <f ca="1">OFFSET('42p stat'!$K$1,A232*20,1)</f>
        <v>28.977623000000001</v>
      </c>
      <c r="H232" s="5">
        <f ca="1">OFFSET('42p stat'!$N$1,A232*20,1)</f>
        <v>2.060273</v>
      </c>
      <c r="J232" s="5" t="e">
        <f t="shared" ca="1" si="7"/>
        <v>#DIV/0!</v>
      </c>
    </row>
    <row r="233" spans="1:10" x14ac:dyDescent="0.25">
      <c r="A233">
        <v>56</v>
      </c>
      <c r="C233" t="str">
        <f ca="1">OFFSET('42p stat'!$A$1,A233*20,0)</f>
        <v>CUDA Time</v>
      </c>
      <c r="D233" s="5" t="e">
        <f ca="1">OFFSET('42p trace'!$U$56,(A86-1)*56,0)</f>
        <v>#DIV/0!</v>
      </c>
      <c r="E233" s="5" t="e">
        <f ca="1">OFFSET('42p trace'!$V$56,(A86-1)*56,0)</f>
        <v>#DIV/0!</v>
      </c>
      <c r="F233" s="5">
        <f ca="1">OFFSET('42p stat'!$H$1,A233*20,1)</f>
        <v>6.4410980000000002</v>
      </c>
      <c r="G233" s="5">
        <f ca="1">OFFSET('42p stat'!$K$1,A233*20,1)</f>
        <v>3.670531</v>
      </c>
      <c r="H233" s="5">
        <f ca="1">OFFSET('42p stat'!$N$1,A233*20,1)</f>
        <v>1.134644</v>
      </c>
      <c r="J233" s="5" t="e">
        <f t="shared" ca="1" si="7"/>
        <v>#DIV/0!</v>
      </c>
    </row>
    <row r="234" spans="1:10" x14ac:dyDescent="0.25">
      <c r="A234">
        <v>57</v>
      </c>
      <c r="C234" t="str">
        <f ca="1">OFFSET('42p stat'!$A$1,A234*20,0)</f>
        <v>CUDA ant par</v>
      </c>
      <c r="D234" s="5" t="e">
        <f ca="1">OFFSET('42p trace'!$U$56,(A87-1)*56,0)</f>
        <v>#DIV/0!</v>
      </c>
      <c r="E234" s="5" t="e">
        <f ca="1">OFFSET('42p trace'!$V$56,(A87-1)*56,0)</f>
        <v>#DIV/0!</v>
      </c>
      <c r="F234" s="5">
        <f ca="1">OFFSET('42p stat'!$H$1,A234*20,1)</f>
        <v>0.33105400000000001</v>
      </c>
      <c r="G234" s="5">
        <f ca="1">OFFSET('42p stat'!$K$1,A234*20,1)</f>
        <v>3.9849999999999998E-3</v>
      </c>
      <c r="H234" s="5">
        <f ca="1">OFFSET('42p stat'!$N$1,A234*20,1)</f>
        <v>1.7589999999999999E-3</v>
      </c>
      <c r="J234" s="5" t="e">
        <f t="shared" ca="1" si="7"/>
        <v>#DIV/0!</v>
      </c>
    </row>
    <row r="235" spans="1:10" x14ac:dyDescent="0.25">
      <c r="A235">
        <v>58</v>
      </c>
      <c r="C235" t="str">
        <f ca="1">OFFSET('42p stat'!$A$1,A235*20,0)</f>
        <v>CUDA ant add CPU Time</v>
      </c>
      <c r="D235" s="5" t="e">
        <f ca="1">OFFSET('42p trace'!$U$56,(A88-1)*56,0)</f>
        <v>#DIV/0!</v>
      </c>
      <c r="E235" s="5" t="e">
        <f ca="1">OFFSET('42p trace'!$V$56,(A88-1)*56,0)</f>
        <v>#DIV/0!</v>
      </c>
      <c r="F235" s="5">
        <f ca="1">OFFSET('42p stat'!$H$1,A235*20,1)</f>
        <v>26.996295</v>
      </c>
      <c r="G235" s="5">
        <f ca="1">OFFSET('42p stat'!$K$1,A235*20,1)</f>
        <v>22.733398999999999</v>
      </c>
      <c r="H235" s="5">
        <f ca="1">OFFSET('42p stat'!$N$1,A235*20,1)</f>
        <v>0.69213100000000005</v>
      </c>
      <c r="J235" s="5" t="e">
        <f t="shared" ca="1" si="7"/>
        <v>#DIV/0!</v>
      </c>
    </row>
    <row r="236" spans="1:10" x14ac:dyDescent="0.25">
      <c r="A236">
        <v>59</v>
      </c>
      <c r="C236" t="str">
        <f ca="1">OFFSET('42p stat'!$A$1,A236*20,0)</f>
        <v>CUDA opt ant par</v>
      </c>
      <c r="D236" s="5" t="e">
        <f ca="1">OFFSET('42p trace'!$U$56,(A89-1)*56,0)</f>
        <v>#DIV/0!</v>
      </c>
      <c r="E236" s="5" t="e">
        <f ca="1">OFFSET('42p trace'!$V$56,(A89-1)*56,0)</f>
        <v>#DIV/0!</v>
      </c>
      <c r="F236" s="5">
        <f ca="1">OFFSET('42p stat'!$H$1,A236*20,1)</f>
        <v>0.41594500000000001</v>
      </c>
      <c r="G236" s="5">
        <f ca="1">OFFSET('42p stat'!$K$1,A236*20,1)</f>
        <v>1.3060000000000001E-3</v>
      </c>
      <c r="H236" s="5">
        <f ca="1">OFFSET('42p stat'!$N$1,A236*20,1)</f>
        <v>0</v>
      </c>
      <c r="J236" s="5" t="e">
        <f t="shared" ca="1" si="7"/>
        <v>#DIV/0!</v>
      </c>
    </row>
    <row r="237" spans="1:10" x14ac:dyDescent="0.25">
      <c r="A237">
        <v>60</v>
      </c>
      <c r="C237">
        <f ca="1">OFFSET('42p stat'!$A$1,A237*20,0)</f>
        <v>0</v>
      </c>
      <c r="D237" s="5" t="e">
        <f ca="1">OFFSET('42p trace'!$U$56,(A90-1)*56,0)</f>
        <v>#DIV/0!</v>
      </c>
      <c r="E237" s="5" t="e">
        <f ca="1">OFFSET('42p trace'!$V$56,(A90-1)*56,0)</f>
        <v>#DIV/0!</v>
      </c>
      <c r="F237" s="5">
        <f ca="1">OFFSET('42p stat'!$H$1,A237*20,1)</f>
        <v>0</v>
      </c>
      <c r="G237" s="5">
        <f ca="1">OFFSET('42p stat'!$K$1,A237*20,1)</f>
        <v>0</v>
      </c>
      <c r="H237" s="5">
        <f ca="1">OFFSET('42p stat'!$N$1,A237*20,1)</f>
        <v>0</v>
      </c>
      <c r="J237" s="5" t="e">
        <f t="shared" ca="1" si="7"/>
        <v>#DIV/0!</v>
      </c>
    </row>
    <row r="238" spans="1:10" x14ac:dyDescent="0.25">
      <c r="A238">
        <v>61</v>
      </c>
      <c r="C238">
        <f ca="1">OFFSET('42p stat'!$A$1,A238*20,0)</f>
        <v>0</v>
      </c>
      <c r="D238" s="5" t="e">
        <f ca="1">OFFSET('42p trace'!$U$56,(A91-1)*56,0)</f>
        <v>#DIV/0!</v>
      </c>
      <c r="E238" s="5" t="e">
        <f ca="1">OFFSET('42p trace'!$V$56,(A91-1)*56,0)</f>
        <v>#DIV/0!</v>
      </c>
      <c r="F238" s="5">
        <f ca="1">OFFSET('42p stat'!$H$1,A238*20,1)</f>
        <v>0</v>
      </c>
      <c r="G238" s="5">
        <f ca="1">OFFSET('42p stat'!$K$1,A238*20,1)</f>
        <v>0</v>
      </c>
      <c r="H238" s="5">
        <f ca="1">OFFSET('42p stat'!$N$1,A238*20,1)</f>
        <v>0</v>
      </c>
      <c r="J238" s="5" t="e">
        <f t="shared" ca="1" si="7"/>
        <v>#DIV/0!</v>
      </c>
    </row>
    <row r="239" spans="1:10" x14ac:dyDescent="0.25">
      <c r="A239">
        <v>62</v>
      </c>
      <c r="C239">
        <f ca="1">OFFSET('42p stat'!$A$1,A239*20,0)</f>
        <v>0</v>
      </c>
      <c r="D239" s="5" t="e">
        <f ca="1">OFFSET('42p trace'!$U$56,(A92-1)*56,0)</f>
        <v>#DIV/0!</v>
      </c>
      <c r="E239" s="5" t="e">
        <f ca="1">OFFSET('42p trace'!$V$56,(A92-1)*56,0)</f>
        <v>#DIV/0!</v>
      </c>
      <c r="F239" s="5">
        <f ca="1">OFFSET('42p stat'!$H$1,A239*20,1)</f>
        <v>0</v>
      </c>
      <c r="G239" s="5">
        <f ca="1">OFFSET('42p stat'!$K$1,A239*20,1)</f>
        <v>0</v>
      </c>
      <c r="H239" s="5">
        <f ca="1">OFFSET('42p stat'!$N$1,A239*20,1)</f>
        <v>0</v>
      </c>
      <c r="J239" s="5" t="e">
        <f t="shared" ca="1" si="7"/>
        <v>#DIV/0!</v>
      </c>
    </row>
    <row r="240" spans="1:10" x14ac:dyDescent="0.25">
      <c r="A240">
        <v>63</v>
      </c>
      <c r="C240">
        <f ca="1">OFFSET('42p stat'!$A$1,A240*20,0)</f>
        <v>0</v>
      </c>
      <c r="D240" s="5" t="e">
        <f ca="1">OFFSET('42p trace'!$U$56,(A93-1)*56,0)</f>
        <v>#DIV/0!</v>
      </c>
      <c r="E240" s="5" t="e">
        <f ca="1">OFFSET('42p trace'!$V$56,(A93-1)*56,0)</f>
        <v>#DIV/0!</v>
      </c>
      <c r="F240" s="5">
        <f ca="1">OFFSET('42p stat'!$H$1,A240*20,1)</f>
        <v>0</v>
      </c>
      <c r="G240" s="5">
        <f ca="1">OFFSET('42p stat'!$K$1,A240*20,1)</f>
        <v>0</v>
      </c>
      <c r="H240" s="5">
        <f ca="1">OFFSET('42p stat'!$N$1,A240*20,1)</f>
        <v>0</v>
      </c>
      <c r="J240" s="5" t="e">
        <f t="shared" ca="1" si="7"/>
        <v>#DIV/0!</v>
      </c>
    </row>
    <row r="241" spans="1:10" x14ac:dyDescent="0.25">
      <c r="A241">
        <v>64</v>
      </c>
      <c r="C241">
        <f ca="1">OFFSET('42p stat'!$A$1,A241*20,0)</f>
        <v>0</v>
      </c>
      <c r="D241" s="5" t="e">
        <f ca="1">OFFSET('42p trace'!$U$56,(A94-1)*56,0)</f>
        <v>#DIV/0!</v>
      </c>
      <c r="E241" s="5" t="e">
        <f ca="1">OFFSET('42p trace'!$V$56,(A94-1)*56,0)</f>
        <v>#DIV/0!</v>
      </c>
      <c r="F241" s="5">
        <f ca="1">OFFSET('42p stat'!$H$1,A241*20,1)</f>
        <v>0</v>
      </c>
      <c r="G241" s="5">
        <f ca="1">OFFSET('42p stat'!$K$1,A241*20,1)</f>
        <v>0</v>
      </c>
      <c r="H241" s="5">
        <f ca="1">OFFSET('42p stat'!$N$1,A241*20,1)</f>
        <v>0</v>
      </c>
      <c r="J241" s="5" t="e">
        <f t="shared" ca="1" si="7"/>
        <v>#DIV/0!</v>
      </c>
    </row>
    <row r="242" spans="1:10" x14ac:dyDescent="0.25">
      <c r="A242">
        <v>65</v>
      </c>
      <c r="C242">
        <f ca="1">OFFSET('42p stat'!$A$1,A242*20,0)</f>
        <v>0</v>
      </c>
      <c r="D242" s="5" t="e">
        <f ca="1">OFFSET('42p trace'!$U$56,(A95-1)*56,0)</f>
        <v>#DIV/0!</v>
      </c>
      <c r="E242" s="5" t="e">
        <f ca="1">OFFSET('42p trace'!$V$56,(A95-1)*56,0)</f>
        <v>#DIV/0!</v>
      </c>
      <c r="F242" s="5">
        <f ca="1">OFFSET('42p stat'!$H$1,A242*20,1)</f>
        <v>0</v>
      </c>
      <c r="G242" s="5">
        <f ca="1">OFFSET('42p stat'!$K$1,A242*20,1)</f>
        <v>0</v>
      </c>
      <c r="H242" s="5">
        <f ca="1">OFFSET('42p stat'!$N$1,A242*20,1)</f>
        <v>0</v>
      </c>
      <c r="J242" s="5" t="e">
        <f t="shared" ca="1" si="7"/>
        <v>#DIV/0!</v>
      </c>
    </row>
    <row r="243" spans="1:10" x14ac:dyDescent="0.25">
      <c r="A243">
        <v>66</v>
      </c>
      <c r="C243">
        <f ca="1">OFFSET('42p stat'!$A$1,A243*20,0)</f>
        <v>0</v>
      </c>
      <c r="D243" s="5" t="e">
        <f ca="1">OFFSET('42p trace'!$U$56,(A96-1)*56,0)</f>
        <v>#DIV/0!</v>
      </c>
      <c r="E243" s="5" t="e">
        <f ca="1">OFFSET('42p trace'!$V$56,(A96-1)*56,0)</f>
        <v>#DIV/0!</v>
      </c>
      <c r="F243" s="5">
        <f ca="1">OFFSET('42p stat'!$H$1,A243*20,1)</f>
        <v>0</v>
      </c>
      <c r="G243" s="5">
        <f ca="1">OFFSET('42p stat'!$K$1,A243*20,1)</f>
        <v>0</v>
      </c>
      <c r="H243" s="5">
        <f ca="1">OFFSET('42p stat'!$N$1,A243*20,1)</f>
        <v>0</v>
      </c>
      <c r="J243" s="5" t="e">
        <f t="shared" ref="J243:J247" ca="1" si="8">SUM(D243:H243)</f>
        <v>#DIV/0!</v>
      </c>
    </row>
    <row r="244" spans="1:10" x14ac:dyDescent="0.25">
      <c r="A244">
        <v>67</v>
      </c>
      <c r="C244">
        <f ca="1">OFFSET('42p stat'!$A$1,A244*20,0)</f>
        <v>0</v>
      </c>
      <c r="D244" s="5" t="e">
        <f ca="1">OFFSET('42p trace'!$U$56,(A97-1)*56,0)</f>
        <v>#DIV/0!</v>
      </c>
      <c r="E244" s="5" t="e">
        <f ca="1">OFFSET('42p trace'!$V$56,(A97-1)*56,0)</f>
        <v>#DIV/0!</v>
      </c>
      <c r="F244" s="5">
        <f ca="1">OFFSET('42p stat'!$H$1,A244*20,1)</f>
        <v>0</v>
      </c>
      <c r="G244" s="5">
        <f ca="1">OFFSET('42p stat'!$K$1,A244*20,1)</f>
        <v>0</v>
      </c>
      <c r="H244" s="5">
        <f ca="1">OFFSET('42p stat'!$N$1,A244*20,1)</f>
        <v>0</v>
      </c>
      <c r="J244" s="5" t="e">
        <f t="shared" ca="1" si="8"/>
        <v>#DIV/0!</v>
      </c>
    </row>
    <row r="245" spans="1:10" x14ac:dyDescent="0.25">
      <c r="A245">
        <v>68</v>
      </c>
      <c r="C245">
        <f ca="1">OFFSET('42p stat'!$A$1,A245*20,0)</f>
        <v>0</v>
      </c>
      <c r="D245" s="5" t="e">
        <f ca="1">OFFSET('42p trace'!$U$56,(A98-1)*56,0)</f>
        <v>#DIV/0!</v>
      </c>
      <c r="E245" s="5" t="e">
        <f ca="1">OFFSET('42p trace'!$V$56,(A98-1)*56,0)</f>
        <v>#DIV/0!</v>
      </c>
      <c r="F245" s="5">
        <f ca="1">OFFSET('42p stat'!$H$1,A245*20,1)</f>
        <v>0</v>
      </c>
      <c r="G245" s="5">
        <f ca="1">OFFSET('42p stat'!$K$1,A245*20,1)</f>
        <v>0</v>
      </c>
      <c r="H245" s="5">
        <f ca="1">OFFSET('42p stat'!$N$1,A245*20,1)</f>
        <v>0</v>
      </c>
      <c r="J245" s="5" t="e">
        <f t="shared" ca="1" si="8"/>
        <v>#DIV/0!</v>
      </c>
    </row>
    <row r="246" spans="1:10" x14ac:dyDescent="0.25">
      <c r="A246">
        <v>69</v>
      </c>
      <c r="C246">
        <f ca="1">OFFSET('42p stat'!$A$1,A246*20,0)</f>
        <v>0</v>
      </c>
      <c r="D246" s="5" t="e">
        <f ca="1">OFFSET('42p trace'!$U$56,(A99-1)*56,0)</f>
        <v>#DIV/0!</v>
      </c>
      <c r="E246" s="5" t="e">
        <f ca="1">OFFSET('42p trace'!$V$56,(A99-1)*56,0)</f>
        <v>#DIV/0!</v>
      </c>
      <c r="F246" s="5">
        <f ca="1">OFFSET('42p stat'!$H$1,A246*20,1)</f>
        <v>0</v>
      </c>
      <c r="G246" s="5">
        <f ca="1">OFFSET('42p stat'!$K$1,A246*20,1)</f>
        <v>0</v>
      </c>
      <c r="H246" s="5">
        <f ca="1">OFFSET('42p stat'!$N$1,A246*20,1)</f>
        <v>0</v>
      </c>
      <c r="J246" s="5" t="e">
        <f t="shared" ca="1" si="8"/>
        <v>#DIV/0!</v>
      </c>
    </row>
    <row r="247" spans="1:10" x14ac:dyDescent="0.25">
      <c r="A247">
        <v>70</v>
      </c>
      <c r="C247">
        <f ca="1">OFFSET('42p stat'!$A$1,A247*20,0)</f>
        <v>0</v>
      </c>
      <c r="D247" s="5" t="e">
        <f ca="1">OFFSET('42p trace'!$U$56,(A100-1)*56,0)</f>
        <v>#DIV/0!</v>
      </c>
      <c r="E247" s="5" t="e">
        <f ca="1">OFFSET('42p trace'!$V$56,(A100-1)*56,0)</f>
        <v>#DIV/0!</v>
      </c>
      <c r="F247" s="5">
        <f ca="1">OFFSET('42p stat'!$H$1,A247*20,1)</f>
        <v>0</v>
      </c>
      <c r="G247" s="5">
        <f ca="1">OFFSET('42p stat'!$K$1,A247*20,1)</f>
        <v>0</v>
      </c>
      <c r="H247" s="5">
        <f ca="1">OFFSET('42p stat'!$N$1,A247*20,1)</f>
        <v>0</v>
      </c>
      <c r="J247" s="5" t="e">
        <f t="shared" ca="1" si="8"/>
        <v>#DIV/0!</v>
      </c>
    </row>
    <row r="248" spans="1:10" x14ac:dyDescent="0.25">
      <c r="D248" s="5"/>
      <c r="E248" s="5"/>
      <c r="F248" s="5"/>
      <c r="G248" s="5"/>
      <c r="H248" s="5"/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 ca="1">$D$251*SQRT(J178)/$E$251</f>
        <v>0</v>
      </c>
    </row>
    <row r="254" spans="1:10" x14ac:dyDescent="0.25">
      <c r="A254">
        <v>1</v>
      </c>
      <c r="C254" t="str">
        <f ca="1">OFFSET('42p stat'!$A$1,A254*20,0)</f>
        <v>CUDA Time</v>
      </c>
      <c r="D254" s="8">
        <f ca="1">$D$252*SQRT(D178)/$E$252</f>
        <v>8.5027701055938749</v>
      </c>
      <c r="E254" s="8">
        <f ca="1">$D$252*SQRT(E178)/$E$252</f>
        <v>8.4107173763679466</v>
      </c>
      <c r="F254" s="8">
        <f ca="1">$D$252*SQRT(F178)/$E$252</f>
        <v>7.9727328916521447</v>
      </c>
      <c r="G254" s="8">
        <f ca="1">$D$252*SQRT(G178)/$E$252</f>
        <v>7.7541441475113162</v>
      </c>
      <c r="H254" s="8">
        <f ca="1">$D$252*SQRT(H178)/$E$252</f>
        <v>0.3421374113656675</v>
      </c>
      <c r="J254" s="8">
        <f t="shared" ref="J254:J302" ca="1" si="9">$D$251*SQRT(J179)/$E$251</f>
        <v>0</v>
      </c>
    </row>
    <row r="255" spans="1:10" x14ac:dyDescent="0.25">
      <c r="A255">
        <v>2</v>
      </c>
      <c r="C255" t="str">
        <f ca="1">OFFSET('42p stat'!$A$1,A255*20,0)</f>
        <v>CUDA ant par</v>
      </c>
      <c r="D255" s="8">
        <f t="shared" ref="D255:H255" ca="1" si="10">$D$252*SQRT(D179)/$E$252</f>
        <v>1.8647825247061025</v>
      </c>
      <c r="E255" s="8">
        <f t="shared" ca="1" si="10"/>
        <v>1.9305803012030571</v>
      </c>
      <c r="F255" s="8">
        <f t="shared" ca="1" si="10"/>
        <v>0.66740932740260672</v>
      </c>
      <c r="G255" s="8">
        <f t="shared" ca="1" si="10"/>
        <v>0.57652786143255907</v>
      </c>
      <c r="H255" s="8">
        <f t="shared" ca="1" si="10"/>
        <v>0.13062602301226198</v>
      </c>
      <c r="J255" s="8">
        <f t="shared" ca="1" si="9"/>
        <v>0</v>
      </c>
    </row>
    <row r="256" spans="1:10" x14ac:dyDescent="0.25">
      <c r="A256">
        <v>3</v>
      </c>
      <c r="C256" t="str">
        <f ca="1">OFFSET('42p stat'!$A$1,A256*20,0)</f>
        <v>CUDA ant add CPU Time</v>
      </c>
      <c r="D256" s="8">
        <f t="shared" ref="D256:H256" ca="1" si="11">$D$252*SQRT(D180)/$E$252</f>
        <v>3.2302878241977617</v>
      </c>
      <c r="E256" s="8">
        <f t="shared" ca="1" si="11"/>
        <v>3.2021309333871493</v>
      </c>
      <c r="F256" s="8">
        <f t="shared" ca="1" si="11"/>
        <v>3.2035712364597106</v>
      </c>
      <c r="G256" s="8">
        <f t="shared" ca="1" si="11"/>
        <v>2.4800715770315982</v>
      </c>
      <c r="H256" s="8">
        <f t="shared" ca="1" si="11"/>
        <v>1.6638779054149373</v>
      </c>
      <c r="J256" s="8">
        <f t="shared" ca="1" si="9"/>
        <v>0</v>
      </c>
    </row>
    <row r="257" spans="1:10" x14ac:dyDescent="0.25">
      <c r="A257">
        <v>4</v>
      </c>
      <c r="C257" t="str">
        <f ca="1">OFFSET('42p stat'!$A$1,A257*20,0)</f>
        <v>CUDA opt Time</v>
      </c>
      <c r="D257" s="8">
        <f t="shared" ref="D257:H257" ca="1" si="12">$D$252*SQRT(D181)/$E$252</f>
        <v>2.1205170226856334</v>
      </c>
      <c r="E257" s="8">
        <f t="shared" ca="1" si="12"/>
        <v>2.114564242173707</v>
      </c>
      <c r="F257" s="8">
        <f t="shared" ca="1" si="12"/>
        <v>1.8696865630966062</v>
      </c>
      <c r="G257" s="8">
        <f t="shared" ca="1" si="12"/>
        <v>1.7859571624157169</v>
      </c>
      <c r="H257" s="8">
        <f t="shared" ca="1" si="12"/>
        <v>0</v>
      </c>
      <c r="J257" s="8">
        <f t="shared" ca="1" si="9"/>
        <v>0</v>
      </c>
    </row>
    <row r="258" spans="1:10" x14ac:dyDescent="0.25">
      <c r="A258">
        <v>5</v>
      </c>
      <c r="C258" t="str">
        <f ca="1">OFFSET('42p stat'!$A$1,A258*20,0)</f>
        <v>CUDA opt ant</v>
      </c>
      <c r="D258" s="8">
        <f t="shared" ref="D258:H258" ca="1" si="13">$D$252*SQRT(D182)/$E$252</f>
        <v>1.604589910346343</v>
      </c>
      <c r="E258" s="8">
        <f t="shared" ca="1" si="13"/>
        <v>1.6231193116114642</v>
      </c>
      <c r="F258" s="8">
        <f t="shared" ca="1" si="13"/>
        <v>1.8123448814218555</v>
      </c>
      <c r="G258" s="8">
        <f t="shared" ca="1" si="13"/>
        <v>1.4248554829960827</v>
      </c>
      <c r="H258" s="8">
        <f t="shared" ca="1" si="13"/>
        <v>0</v>
      </c>
      <c r="J258" s="8">
        <f t="shared" ca="1" si="9"/>
        <v>0</v>
      </c>
    </row>
    <row r="259" spans="1:10" x14ac:dyDescent="0.25">
      <c r="A259">
        <v>6</v>
      </c>
      <c r="C259" t="str">
        <f ca="1">OFFSET('42p stat'!$A$1,A259*20,0)</f>
        <v>CUDA opt ant par</v>
      </c>
      <c r="D259" s="8">
        <f t="shared" ref="D259:H259" ca="1" si="14">$D$252*SQRT(D183)/$E$252</f>
        <v>1.4274621186422833</v>
      </c>
      <c r="E259" s="8">
        <f t="shared" ca="1" si="14"/>
        <v>1.4144824535260601</v>
      </c>
      <c r="F259" s="8">
        <f t="shared" ca="1" si="14"/>
        <v>0.36745133651138079</v>
      </c>
      <c r="G259" s="8">
        <f t="shared" ca="1" si="14"/>
        <v>3.7428302873627597E-2</v>
      </c>
      <c r="H259" s="8">
        <f t="shared" ca="1" si="14"/>
        <v>0</v>
      </c>
      <c r="J259" s="8">
        <f t="shared" ca="1" si="9"/>
        <v>0</v>
      </c>
    </row>
    <row r="260" spans="1:10" x14ac:dyDescent="0.25">
      <c r="A260">
        <v>7</v>
      </c>
      <c r="C260" t="str">
        <f ca="1">OFFSET('42p stat'!$A$1,A260*20,0)</f>
        <v>non CUDA Time</v>
      </c>
      <c r="D260" s="8">
        <f t="shared" ref="D260:H260" ca="1" si="15">$D$252*SQRT(D184)/$E$252</f>
        <v>10.367814325084336</v>
      </c>
      <c r="E260" s="8">
        <f t="shared" ca="1" si="15"/>
        <v>10.110839552035635</v>
      </c>
      <c r="F260" s="8">
        <f t="shared" ca="1" si="15"/>
        <v>10.1087521645576</v>
      </c>
      <c r="G260" s="8">
        <f t="shared" ca="1" si="15"/>
        <v>10.084944711549388</v>
      </c>
      <c r="H260" s="8">
        <f t="shared" ca="1" si="15"/>
        <v>0.98072081890821494</v>
      </c>
      <c r="J260" s="8">
        <f t="shared" ca="1" si="9"/>
        <v>0</v>
      </c>
    </row>
    <row r="261" spans="1:10" x14ac:dyDescent="0.25">
      <c r="A261">
        <v>8</v>
      </c>
      <c r="C261" t="str">
        <f ca="1">OFFSET('42p stat'!$A$1,A261*20,0)</f>
        <v>Classic ACO</v>
      </c>
      <c r="D261" s="8">
        <f t="shared" ref="D261:H261" ca="1" si="16">$D$252*SQRT(D185)/$E$252</f>
        <v>91.347518326625448</v>
      </c>
      <c r="E261" s="8">
        <f t="shared" ca="1" si="16"/>
        <v>81.56266870569155</v>
      </c>
      <c r="F261" s="8">
        <f t="shared" ca="1" si="16"/>
        <v>80.378566547630953</v>
      </c>
      <c r="G261" s="8">
        <f t="shared" ca="1" si="16"/>
        <v>80.340536799659091</v>
      </c>
      <c r="H261" s="8">
        <f t="shared" ca="1" si="16"/>
        <v>1.5970469204879361</v>
      </c>
      <c r="J261" s="8">
        <f t="shared" ca="1" si="9"/>
        <v>0</v>
      </c>
    </row>
    <row r="262" spans="1:10" x14ac:dyDescent="0.25">
      <c r="A262">
        <v>9</v>
      </c>
      <c r="C262" t="str">
        <f ca="1">OFFSET('42p stat'!$A$1,A262*20,0)</f>
        <v>omp</v>
      </c>
      <c r="D262" s="8">
        <f t="shared" ref="D262:H262" ca="1" si="17">$D$252*SQRT(D186)/$E$252</f>
        <v>3.8322407975943942</v>
      </c>
      <c r="E262" s="8">
        <f t="shared" ca="1" si="17"/>
        <v>3.8679722559574161</v>
      </c>
      <c r="F262" s="8">
        <f t="shared" ca="1" si="17"/>
        <v>3.8669621101138292</v>
      </c>
      <c r="G262" s="8">
        <f t="shared" ca="1" si="17"/>
        <v>3.8576574209662526</v>
      </c>
      <c r="H262" s="8">
        <f t="shared" ca="1" si="17"/>
        <v>0.51696946029722102</v>
      </c>
      <c r="J262" s="8">
        <f t="shared" ca="1" si="9"/>
        <v>0</v>
      </c>
    </row>
    <row r="263" spans="1:10" x14ac:dyDescent="0.25">
      <c r="A263">
        <v>10</v>
      </c>
      <c r="C263" t="str">
        <f ca="1">OFFSET('42p stat'!$A$1,A263*20,0)</f>
        <v>non CUDA transp Time</v>
      </c>
      <c r="D263" s="8">
        <f t="shared" ref="D263:H263" ca="1" si="18">$D$252*SQRT(D187)/$E$252</f>
        <v>5.7251210975247995</v>
      </c>
      <c r="E263" s="8">
        <f t="shared" ca="1" si="18"/>
        <v>5.8574012471886885</v>
      </c>
      <c r="F263" s="8">
        <f t="shared" ca="1" si="18"/>
        <v>5.8552465985001865</v>
      </c>
      <c r="G263" s="8">
        <f t="shared" ca="1" si="18"/>
        <v>5.8161432342142332</v>
      </c>
      <c r="H263" s="8">
        <f t="shared" ca="1" si="18"/>
        <v>1.6552819088481572</v>
      </c>
      <c r="J263" s="8">
        <f t="shared" ca="1" si="9"/>
        <v>0</v>
      </c>
    </row>
    <row r="264" spans="1:10" x14ac:dyDescent="0.25">
      <c r="A264">
        <v>11</v>
      </c>
      <c r="C264" t="str">
        <f ca="1">OFFSET('42p stat'!$A$1,A264*20,0)</f>
        <v>non CUDA transp_AVX Time</v>
      </c>
      <c r="D264" s="8">
        <f t="shared" ref="D264:H264" ca="1" si="19">$D$252*SQRT(D188)/$E$252</f>
        <v>5.5154488766893728</v>
      </c>
      <c r="E264" s="8">
        <f t="shared" ca="1" si="19"/>
        <v>5.566221464877704</v>
      </c>
      <c r="F264" s="8">
        <f t="shared" ca="1" si="19"/>
        <v>5.5625310025850645</v>
      </c>
      <c r="G264" s="8">
        <f t="shared" ca="1" si="19"/>
        <v>5.5113528119734809</v>
      </c>
      <c r="H264" s="8">
        <f t="shared" ca="1" si="19"/>
        <v>2.5640930502117114</v>
      </c>
      <c r="J264" s="8">
        <f t="shared" ca="1" si="9"/>
        <v>0</v>
      </c>
    </row>
    <row r="265" spans="1:10" x14ac:dyDescent="0.25">
      <c r="A265">
        <v>12</v>
      </c>
      <c r="C265" t="str">
        <f ca="1">OFFSET('42p stat'!$A$1,A265*20,0)</f>
        <v>non CUDA transp_AVX_OMP Time</v>
      </c>
      <c r="D265" s="8">
        <f t="shared" ref="D265:H265" ca="1" si="20">$D$252*SQRT(D189)/$E$252</f>
        <v>5.5435018769958049</v>
      </c>
      <c r="E265" s="8">
        <f t="shared" ca="1" si="20"/>
        <v>5.6113434695175561</v>
      </c>
      <c r="F265" s="8">
        <f t="shared" ca="1" si="20"/>
        <v>5.6096613414757925</v>
      </c>
      <c r="G265" s="8">
        <f t="shared" ca="1" si="20"/>
        <v>5.5700324477503713</v>
      </c>
      <c r="H265" s="8">
        <f t="shared" ca="1" si="20"/>
        <v>2.5627701318128397</v>
      </c>
      <c r="J265" s="8">
        <f t="shared" ca="1" si="9"/>
        <v>0</v>
      </c>
    </row>
    <row r="266" spans="1:10" x14ac:dyDescent="0.25">
      <c r="A266">
        <v>13</v>
      </c>
      <c r="C266" t="str">
        <f ca="1">OFFSET('42p stat'!$A$1,A266*20,0)</f>
        <v>CUDA ant add CPU_AVX_transp Time</v>
      </c>
      <c r="D266" s="8">
        <f t="shared" ref="D266:H266" ca="1" si="21">$D$252*SQRT(D190)/$E$252</f>
        <v>3.2435012945634658</v>
      </c>
      <c r="E266" s="8">
        <f t="shared" ca="1" si="21"/>
        <v>3.2580533164490002</v>
      </c>
      <c r="F266" s="8">
        <f t="shared" ca="1" si="21"/>
        <v>2.6052659738982507</v>
      </c>
      <c r="G266" s="8">
        <f t="shared" ca="1" si="21"/>
        <v>2.4487943660764984</v>
      </c>
      <c r="H266" s="8">
        <f t="shared" ca="1" si="21"/>
        <v>1.580706644409392</v>
      </c>
      <c r="J266" s="8">
        <f t="shared" ca="1" si="9"/>
        <v>0</v>
      </c>
    </row>
    <row r="267" spans="1:10" x14ac:dyDescent="0.25">
      <c r="A267">
        <v>14</v>
      </c>
      <c r="C267" t="str">
        <f ca="1">OFFSET('42p stat'!$A$1,A267*20,0)</f>
        <v>CUDA Const</v>
      </c>
      <c r="D267" s="8">
        <f t="shared" ref="D267:H267" ca="1" si="22">$D$252*SQRT(D191)/$E$252</f>
        <v>7.3268593085931562</v>
      </c>
      <c r="E267" s="8">
        <f t="shared" ca="1" si="22"/>
        <v>7.3275292230877396</v>
      </c>
      <c r="F267" s="8">
        <f t="shared" ca="1" si="22"/>
        <v>7.3069992235981518</v>
      </c>
      <c r="G267" s="8">
        <f t="shared" ca="1" si="22"/>
        <v>7.2992743067655699</v>
      </c>
      <c r="H267" s="8">
        <f t="shared" ca="1" si="22"/>
        <v>0.33471061803295094</v>
      </c>
      <c r="J267" s="8">
        <f t="shared" ca="1" si="9"/>
        <v>0</v>
      </c>
    </row>
    <row r="268" spans="1:10" x14ac:dyDescent="0.25">
      <c r="A268">
        <v>15</v>
      </c>
      <c r="C268" t="str">
        <f ca="1">OFFSET('42p stat'!$A$1,A268*20,0)</f>
        <v>CUDA ant Const</v>
      </c>
      <c r="D268" s="8">
        <f t="shared" ref="D268:H268" ca="1" si="23">$D$252*SQRT(D192)/$E$252</f>
        <v>2.4688776461785835</v>
      </c>
      <c r="E268" s="8">
        <f t="shared" ca="1" si="23"/>
        <v>2.4846292622007646</v>
      </c>
      <c r="F268" s="8">
        <f t="shared" ca="1" si="23"/>
        <v>2.06906866901222</v>
      </c>
      <c r="G268" s="8">
        <f t="shared" ca="1" si="23"/>
        <v>2.0256788413250506</v>
      </c>
      <c r="H268" s="8">
        <f t="shared" ca="1" si="23"/>
        <v>0.45995107478948233</v>
      </c>
      <c r="J268" s="8">
        <f t="shared" ca="1" si="9"/>
        <v>0</v>
      </c>
    </row>
    <row r="269" spans="1:10" x14ac:dyDescent="0.25">
      <c r="A269">
        <v>16</v>
      </c>
      <c r="C269" t="str">
        <f ca="1">OFFSET('42p stat'!$A$1,A269*20,0)</f>
        <v>CUDA ant par Const</v>
      </c>
      <c r="D269" s="8">
        <f t="shared" ref="D269:H269" ca="1" si="24">$D$252*SQRT(D193)/$E$252</f>
        <v>1.5173903781633526</v>
      </c>
      <c r="E269" s="8">
        <f t="shared" ca="1" si="24"/>
        <v>1.5872294015647759</v>
      </c>
      <c r="F269" s="8">
        <f t="shared" ca="1" si="24"/>
        <v>0.37912287650311999</v>
      </c>
      <c r="G269" s="8">
        <f t="shared" ca="1" si="24"/>
        <v>3.2738454453440528E-2</v>
      </c>
      <c r="H269" s="8">
        <f t="shared" ca="1" si="24"/>
        <v>8.6373532983200357E-3</v>
      </c>
      <c r="J269" s="8">
        <f t="shared" ca="1" si="9"/>
        <v>0</v>
      </c>
    </row>
    <row r="270" spans="1:10" x14ac:dyDescent="0.25">
      <c r="A270">
        <v>17</v>
      </c>
      <c r="C270" t="str">
        <f ca="1">OFFSET('42p stat'!$A$1,A270*20,0)</f>
        <v>CUDA ant add CPU Const</v>
      </c>
      <c r="D270" s="8">
        <f t="shared" ref="D270:H270" ca="1" si="25">$D$252*SQRT(D194)/$E$252</f>
        <v>2.6734607661480863</v>
      </c>
      <c r="E270" s="8">
        <f t="shared" ca="1" si="25"/>
        <v>2.5596874819743127</v>
      </c>
      <c r="F270" s="8">
        <f t="shared" ca="1" si="25"/>
        <v>1.9966717692159621</v>
      </c>
      <c r="G270" s="8">
        <f t="shared" ca="1" si="25"/>
        <v>1.8952795226287864</v>
      </c>
      <c r="H270" s="8">
        <f t="shared" ca="1" si="25"/>
        <v>1.5324433694097801</v>
      </c>
      <c r="J270" s="8">
        <f t="shared" ca="1" si="9"/>
        <v>0</v>
      </c>
    </row>
    <row r="271" spans="1:10" x14ac:dyDescent="0.25">
      <c r="A271">
        <v>18</v>
      </c>
      <c r="C271" t="str">
        <f ca="1">OFFSET('42p stat'!$A$1,A271*20,0)</f>
        <v>CUDA opt Const</v>
      </c>
      <c r="D271" s="8">
        <f t="shared" ref="D271:H271" ca="1" si="26">$D$252*SQRT(D195)/$E$252</f>
        <v>5.3075897005553667</v>
      </c>
      <c r="E271" s="8">
        <f t="shared" ca="1" si="26"/>
        <v>5.2881079371182045</v>
      </c>
      <c r="F271" s="8">
        <f t="shared" ca="1" si="26"/>
        <v>5.108846105094182</v>
      </c>
      <c r="G271" s="8">
        <f t="shared" ca="1" si="26"/>
        <v>4.8319529666518903</v>
      </c>
      <c r="H271" s="8">
        <f t="shared" ca="1" si="26"/>
        <v>0</v>
      </c>
      <c r="J271" s="8">
        <f t="shared" ca="1" si="9"/>
        <v>0</v>
      </c>
    </row>
    <row r="272" spans="1:10" x14ac:dyDescent="0.25">
      <c r="A272">
        <v>19</v>
      </c>
      <c r="C272" t="str">
        <f ca="1">OFFSET('42p stat'!$A$1,A272*20,0)</f>
        <v>CUDA opt ant Const</v>
      </c>
      <c r="D272" s="8">
        <f t="shared" ref="D272:H272" ca="1" si="27">$D$252*SQRT(D196)/$E$252</f>
        <v>2.6276118341581545</v>
      </c>
      <c r="E272" s="8">
        <f t="shared" ca="1" si="27"/>
        <v>2.6138036685343291</v>
      </c>
      <c r="F272" s="8">
        <f t="shared" ca="1" si="27"/>
        <v>1.8571143870682818</v>
      </c>
      <c r="G272" s="8">
        <f t="shared" ca="1" si="27"/>
        <v>1.4104506727255655</v>
      </c>
      <c r="H272" s="8">
        <f t="shared" ca="1" si="27"/>
        <v>0</v>
      </c>
      <c r="J272" s="8">
        <f t="shared" ca="1" si="9"/>
        <v>0</v>
      </c>
    </row>
    <row r="273" spans="1:10" x14ac:dyDescent="0.25">
      <c r="A273">
        <v>20</v>
      </c>
      <c r="C273" t="str">
        <f ca="1">OFFSET('42p stat'!$A$1,A273*20,0)</f>
        <v>CUDA opt ant par Const</v>
      </c>
      <c r="D273" s="8">
        <f t="shared" ref="D273:H273" ca="1" si="28">$D$252*SQRT(D197)/$E$252</f>
        <v>1.7178557288903156</v>
      </c>
      <c r="E273" s="8">
        <f t="shared" ca="1" si="28"/>
        <v>1.6902752370280076</v>
      </c>
      <c r="F273" s="8">
        <f t="shared" ca="1" si="28"/>
        <v>0.37486945857991688</v>
      </c>
      <c r="G273" s="8">
        <f t="shared" ca="1" si="28"/>
        <v>5.3036745299839053E-2</v>
      </c>
      <c r="H273" s="8">
        <f t="shared" ca="1" si="28"/>
        <v>0</v>
      </c>
      <c r="J273" s="8">
        <f t="shared" ca="1" si="9"/>
        <v>0</v>
      </c>
    </row>
    <row r="274" spans="1:10" x14ac:dyDescent="0.25">
      <c r="A274">
        <v>21</v>
      </c>
      <c r="C274" t="str">
        <f ca="1">OFFSET('42p stat'!$A$1,A274*20,0)</f>
        <v>CUDA ant par not f</v>
      </c>
      <c r="D274" s="8">
        <f t="shared" ref="D274:H274" ca="1" si="29">$D$252*SQRT(D198)/$E$252</f>
        <v>1.2632209883627064</v>
      </c>
      <c r="E274" s="8">
        <f t="shared" ca="1" si="29"/>
        <v>1.272586689303334</v>
      </c>
      <c r="F274" s="8">
        <f t="shared" ca="1" si="29"/>
        <v>0.47534812869727372</v>
      </c>
      <c r="G274" s="8">
        <f t="shared" ca="1" si="29"/>
        <v>0.22245680526340392</v>
      </c>
      <c r="H274" s="8">
        <f t="shared" ca="1" si="29"/>
        <v>4.9294681903832183E-2</v>
      </c>
      <c r="J274" s="8">
        <f t="shared" ca="1" si="9"/>
        <v>0</v>
      </c>
    </row>
    <row r="275" spans="1:10" x14ac:dyDescent="0.25">
      <c r="A275">
        <v>22</v>
      </c>
      <c r="C275" t="str">
        <f ca="1">OFFSET('42p stat'!$A$1,A275*20,0)</f>
        <v>CUDA ant par sort</v>
      </c>
      <c r="D275" s="8">
        <f t="shared" ref="D275:H275" ca="1" si="30">$D$252*SQRT(D199)/$E$252</f>
        <v>1.6540357841909934</v>
      </c>
      <c r="E275" s="8">
        <f t="shared" ca="1" si="30"/>
        <v>1.632494248256946</v>
      </c>
      <c r="F275" s="8">
        <f t="shared" ca="1" si="30"/>
        <v>0.43708184573601311</v>
      </c>
      <c r="G275" s="8">
        <f t="shared" ca="1" si="30"/>
        <v>5.369541537226432E-2</v>
      </c>
      <c r="H275" s="8">
        <f t="shared" ca="1" si="30"/>
        <v>1.3057189896758029E-2</v>
      </c>
      <c r="J275" s="8" t="e">
        <f t="shared" ca="1" si="9"/>
        <v>#DIV/0!</v>
      </c>
    </row>
    <row r="276" spans="1:10" x14ac:dyDescent="0.25">
      <c r="A276">
        <v>23</v>
      </c>
      <c r="C276">
        <f ca="1">OFFSET('42p stat'!$A$1,A276*20,0)</f>
        <v>0</v>
      </c>
      <c r="D276" s="8" t="e">
        <f t="shared" ref="D276:H276" ca="1" si="31">$D$252*SQRT(D200)/$E$252</f>
        <v>#DIV/0!</v>
      </c>
      <c r="E276" s="8" t="e">
        <f t="shared" ca="1" si="31"/>
        <v>#DIV/0!</v>
      </c>
      <c r="F276" s="8">
        <f t="shared" ca="1" si="31"/>
        <v>0</v>
      </c>
      <c r="G276" s="8">
        <f t="shared" ca="1" si="31"/>
        <v>0</v>
      </c>
      <c r="H276" s="8">
        <f t="shared" ca="1" si="31"/>
        <v>0</v>
      </c>
      <c r="J276" s="8" t="e">
        <f t="shared" ca="1" si="9"/>
        <v>#DIV/0!</v>
      </c>
    </row>
    <row r="277" spans="1:10" x14ac:dyDescent="0.25">
      <c r="A277">
        <v>24</v>
      </c>
      <c r="C277">
        <f ca="1">OFFSET('42p stat'!$A$1,A277*20,0)</f>
        <v>0</v>
      </c>
      <c r="D277" s="8" t="e">
        <f t="shared" ref="D277:H277" ca="1" si="32">$D$252*SQRT(D201)/$E$252</f>
        <v>#DIV/0!</v>
      </c>
      <c r="E277" s="8" t="e">
        <f t="shared" ca="1" si="32"/>
        <v>#DIV/0!</v>
      </c>
      <c r="F277" s="8">
        <f t="shared" ca="1" si="32"/>
        <v>0</v>
      </c>
      <c r="G277" s="8">
        <f t="shared" ca="1" si="32"/>
        <v>0</v>
      </c>
      <c r="H277" s="8">
        <f t="shared" ca="1" si="32"/>
        <v>0</v>
      </c>
      <c r="J277" s="8" t="e">
        <f t="shared" ca="1" si="9"/>
        <v>#DIV/0!</v>
      </c>
    </row>
    <row r="278" spans="1:10" x14ac:dyDescent="0.25">
      <c r="A278">
        <v>25</v>
      </c>
      <c r="C278">
        <f ca="1">OFFSET('42p stat'!$A$1,A278*20,0)</f>
        <v>0</v>
      </c>
      <c r="D278" s="8" t="e">
        <f t="shared" ref="D278:H278" ca="1" si="33">$D$252*SQRT(D202)/$E$252</f>
        <v>#DIV/0!</v>
      </c>
      <c r="E278" s="8" t="e">
        <f t="shared" ca="1" si="33"/>
        <v>#DIV/0!</v>
      </c>
      <c r="F278" s="8">
        <f t="shared" ca="1" si="33"/>
        <v>0</v>
      </c>
      <c r="G278" s="8">
        <f t="shared" ca="1" si="33"/>
        <v>0</v>
      </c>
      <c r="H278" s="8">
        <f t="shared" ca="1" si="33"/>
        <v>0</v>
      </c>
      <c r="J278" s="8" t="e">
        <f t="shared" ca="1" si="9"/>
        <v>#DIV/0!</v>
      </c>
    </row>
    <row r="279" spans="1:10" x14ac:dyDescent="0.25">
      <c r="A279">
        <v>26</v>
      </c>
      <c r="C279">
        <f ca="1">OFFSET('42p stat'!$A$1,A279*20,0)</f>
        <v>0</v>
      </c>
      <c r="D279" s="8" t="e">
        <f t="shared" ref="D279:H279" ca="1" si="34">$D$252*SQRT(D203)/$E$252</f>
        <v>#DIV/0!</v>
      </c>
      <c r="E279" s="8" t="e">
        <f t="shared" ca="1" si="34"/>
        <v>#DIV/0!</v>
      </c>
      <c r="F279" s="8">
        <f t="shared" ca="1" si="34"/>
        <v>0</v>
      </c>
      <c r="G279" s="8">
        <f t="shared" ca="1" si="34"/>
        <v>0</v>
      </c>
      <c r="H279" s="8">
        <f t="shared" ca="1" si="34"/>
        <v>0</v>
      </c>
      <c r="J279" s="8" t="e">
        <f t="shared" ca="1" si="9"/>
        <v>#DIV/0!</v>
      </c>
    </row>
    <row r="280" spans="1:10" x14ac:dyDescent="0.25">
      <c r="A280">
        <v>27</v>
      </c>
      <c r="C280">
        <f ca="1">OFFSET('42p stat'!$A$1,A280*20,0)</f>
        <v>0</v>
      </c>
      <c r="D280" s="8" t="e">
        <f t="shared" ref="D280:H280" ca="1" si="35">$D$252*SQRT(D204)/$E$252</f>
        <v>#DIV/0!</v>
      </c>
      <c r="E280" s="8" t="e">
        <f t="shared" ca="1" si="35"/>
        <v>#DIV/0!</v>
      </c>
      <c r="F280" s="8">
        <f t="shared" ca="1" si="35"/>
        <v>0</v>
      </c>
      <c r="G280" s="8">
        <f t="shared" ca="1" si="35"/>
        <v>0</v>
      </c>
      <c r="H280" s="8">
        <f t="shared" ca="1" si="35"/>
        <v>0</v>
      </c>
      <c r="J280" s="8" t="e">
        <f t="shared" ca="1" si="9"/>
        <v>#DIV/0!</v>
      </c>
    </row>
    <row r="281" spans="1:10" x14ac:dyDescent="0.25">
      <c r="A281">
        <v>28</v>
      </c>
      <c r="C281">
        <f ca="1">OFFSET('42p stat'!$A$1,A281*20,0)</f>
        <v>0</v>
      </c>
      <c r="D281" s="8" t="e">
        <f t="shared" ref="D281:H281" ca="1" si="36">$D$252*SQRT(D205)/$E$252</f>
        <v>#DIV/0!</v>
      </c>
      <c r="E281" s="8" t="e">
        <f t="shared" ca="1" si="36"/>
        <v>#DIV/0!</v>
      </c>
      <c r="F281" s="8">
        <f t="shared" ca="1" si="36"/>
        <v>0</v>
      </c>
      <c r="G281" s="8">
        <f t="shared" ca="1" si="36"/>
        <v>0</v>
      </c>
      <c r="H281" s="8">
        <f t="shared" ca="1" si="36"/>
        <v>0</v>
      </c>
      <c r="J281" s="8" t="e">
        <f t="shared" ca="1" si="9"/>
        <v>#DIV/0!</v>
      </c>
    </row>
    <row r="282" spans="1:10" x14ac:dyDescent="0.25">
      <c r="A282">
        <v>29</v>
      </c>
      <c r="C282">
        <f ca="1">OFFSET('42p stat'!$A$1,A282*20,0)</f>
        <v>0</v>
      </c>
      <c r="D282" s="8" t="e">
        <f t="shared" ref="D282:H282" ca="1" si="37">$D$252*SQRT(D206)/$E$252</f>
        <v>#DIV/0!</v>
      </c>
      <c r="E282" s="8" t="e">
        <f t="shared" ca="1" si="37"/>
        <v>#DIV/0!</v>
      </c>
      <c r="F282" s="8">
        <f t="shared" ca="1" si="37"/>
        <v>0</v>
      </c>
      <c r="G282" s="8">
        <f t="shared" ca="1" si="37"/>
        <v>0</v>
      </c>
      <c r="H282" s="8">
        <f t="shared" ca="1" si="37"/>
        <v>0</v>
      </c>
      <c r="J282" s="8" t="e">
        <f t="shared" ca="1" si="9"/>
        <v>#DIV/0!</v>
      </c>
    </row>
    <row r="283" spans="1:10" x14ac:dyDescent="0.25">
      <c r="A283">
        <v>30</v>
      </c>
      <c r="C283">
        <f ca="1">OFFSET('42p stat'!$A$1,A283*20,0)</f>
        <v>0</v>
      </c>
      <c r="D283" s="8" t="e">
        <f t="shared" ref="D283:H283" ca="1" si="38">$D$252*SQRT(D207)/$E$252</f>
        <v>#DIV/0!</v>
      </c>
      <c r="E283" s="8" t="e">
        <f t="shared" ca="1" si="38"/>
        <v>#DIV/0!</v>
      </c>
      <c r="F283" s="8">
        <f t="shared" ca="1" si="38"/>
        <v>0</v>
      </c>
      <c r="G283" s="8">
        <f t="shared" ca="1" si="38"/>
        <v>0</v>
      </c>
      <c r="H283" s="8">
        <f t="shared" ca="1" si="38"/>
        <v>0</v>
      </c>
      <c r="J283" s="8" t="e">
        <f t="shared" ca="1" si="9"/>
        <v>#DIV/0!</v>
      </c>
    </row>
    <row r="284" spans="1:10" x14ac:dyDescent="0.25">
      <c r="A284">
        <v>31</v>
      </c>
      <c r="C284">
        <f ca="1">OFFSET('42p stat'!$A$1,A284*20,0)</f>
        <v>0</v>
      </c>
      <c r="D284" s="8" t="e">
        <f t="shared" ref="D284:H284" ca="1" si="39">$D$252*SQRT(D208)/$E$252</f>
        <v>#DIV/0!</v>
      </c>
      <c r="E284" s="8" t="e">
        <f t="shared" ca="1" si="39"/>
        <v>#DIV/0!</v>
      </c>
      <c r="F284" s="8">
        <f t="shared" ca="1" si="39"/>
        <v>0</v>
      </c>
      <c r="G284" s="8">
        <f t="shared" ca="1" si="39"/>
        <v>0</v>
      </c>
      <c r="H284" s="8">
        <f t="shared" ca="1" si="39"/>
        <v>0</v>
      </c>
      <c r="J284" s="8" t="e">
        <f t="shared" ca="1" si="9"/>
        <v>#DIV/0!</v>
      </c>
    </row>
    <row r="285" spans="1:10" x14ac:dyDescent="0.25">
      <c r="A285">
        <v>32</v>
      </c>
      <c r="C285">
        <f ca="1">OFFSET('42p stat'!$A$1,A285*20,0)</f>
        <v>0</v>
      </c>
      <c r="D285" s="8" t="e">
        <f t="shared" ref="D285:H285" ca="1" si="40">$D$252*SQRT(D209)/$E$252</f>
        <v>#DIV/0!</v>
      </c>
      <c r="E285" s="8" t="e">
        <f t="shared" ca="1" si="40"/>
        <v>#DIV/0!</v>
      </c>
      <c r="F285" s="8">
        <f t="shared" ca="1" si="40"/>
        <v>0</v>
      </c>
      <c r="G285" s="8">
        <f t="shared" ca="1" si="40"/>
        <v>0</v>
      </c>
      <c r="H285" s="8">
        <f t="shared" ca="1" si="40"/>
        <v>0</v>
      </c>
      <c r="J285" s="8" t="e">
        <f t="shared" ca="1" si="9"/>
        <v>#DIV/0!</v>
      </c>
    </row>
    <row r="286" spans="1:10" x14ac:dyDescent="0.25">
      <c r="A286">
        <v>33</v>
      </c>
      <c r="C286">
        <f ca="1">OFFSET('42p stat'!$A$1,A286*20,0)</f>
        <v>0</v>
      </c>
      <c r="D286" s="8" t="e">
        <f t="shared" ref="D286:H286" ca="1" si="41">$D$252*SQRT(D210)/$E$252</f>
        <v>#DIV/0!</v>
      </c>
      <c r="E286" s="8" t="e">
        <f t="shared" ca="1" si="41"/>
        <v>#DIV/0!</v>
      </c>
      <c r="F286" s="8">
        <f t="shared" ca="1" si="41"/>
        <v>0</v>
      </c>
      <c r="G286" s="8">
        <f t="shared" ca="1" si="41"/>
        <v>0</v>
      </c>
      <c r="H286" s="8">
        <f t="shared" ca="1" si="41"/>
        <v>0</v>
      </c>
      <c r="J286" s="8" t="e">
        <f t="shared" ca="1" si="9"/>
        <v>#DIV/0!</v>
      </c>
    </row>
    <row r="287" spans="1:10" x14ac:dyDescent="0.25">
      <c r="A287">
        <v>34</v>
      </c>
      <c r="C287">
        <f ca="1">OFFSET('42p stat'!$A$1,A287*20,0)</f>
        <v>0</v>
      </c>
      <c r="D287" s="8" t="e">
        <f t="shared" ref="D287:H287" ca="1" si="42">$D$252*SQRT(D211)/$E$252</f>
        <v>#DIV/0!</v>
      </c>
      <c r="E287" s="8" t="e">
        <f t="shared" ca="1" si="42"/>
        <v>#DIV/0!</v>
      </c>
      <c r="F287" s="8">
        <f t="shared" ca="1" si="42"/>
        <v>0</v>
      </c>
      <c r="G287" s="8">
        <f t="shared" ca="1" si="42"/>
        <v>0</v>
      </c>
      <c r="H287" s="8">
        <f t="shared" ca="1" si="42"/>
        <v>0</v>
      </c>
      <c r="J287" s="8" t="e">
        <f t="shared" ca="1" si="9"/>
        <v>#DIV/0!</v>
      </c>
    </row>
    <row r="288" spans="1:10" x14ac:dyDescent="0.25">
      <c r="A288">
        <v>35</v>
      </c>
      <c r="C288">
        <f ca="1">OFFSET('42p stat'!$A$1,A288*20,0)</f>
        <v>0</v>
      </c>
      <c r="D288" s="8" t="e">
        <f t="shared" ref="D288:H288" ca="1" si="43">$D$252*SQRT(D212)/$E$252</f>
        <v>#DIV/0!</v>
      </c>
      <c r="E288" s="8" t="e">
        <f t="shared" ca="1" si="43"/>
        <v>#DIV/0!</v>
      </c>
      <c r="F288" s="8">
        <f t="shared" ca="1" si="43"/>
        <v>0</v>
      </c>
      <c r="G288" s="8">
        <f t="shared" ca="1" si="43"/>
        <v>0</v>
      </c>
      <c r="H288" s="8">
        <f t="shared" ca="1" si="43"/>
        <v>0</v>
      </c>
      <c r="J288" s="8" t="e">
        <f t="shared" ca="1" si="9"/>
        <v>#DIV/0!</v>
      </c>
    </row>
    <row r="289" spans="1:10" x14ac:dyDescent="0.25">
      <c r="A289">
        <v>36</v>
      </c>
      <c r="C289" t="str">
        <f ca="1">OFFSET('42p stat'!$A$1,A289*20,0)</f>
        <v>CUDA opt_one_GPU</v>
      </c>
      <c r="D289" s="8" t="e">
        <f t="shared" ref="D289:H289" ca="1" si="44">$D$252*SQRT(D213)/$E$252</f>
        <v>#DIV/0!</v>
      </c>
      <c r="E289" s="8" t="e">
        <f t="shared" ca="1" si="44"/>
        <v>#DIV/0!</v>
      </c>
      <c r="F289" s="8">
        <f t="shared" ca="1" si="44"/>
        <v>0</v>
      </c>
      <c r="G289" s="8">
        <f t="shared" ca="1" si="44"/>
        <v>0</v>
      </c>
      <c r="H289" s="8">
        <f t="shared" ca="1" si="44"/>
        <v>0</v>
      </c>
      <c r="J289" s="8" t="e">
        <f t="shared" ca="1" si="9"/>
        <v>#DIV/0!</v>
      </c>
    </row>
    <row r="290" spans="1:10" x14ac:dyDescent="0.25">
      <c r="A290">
        <v>37</v>
      </c>
      <c r="C290" t="str">
        <f ca="1">OFFSET('42p stat'!$A$1,A290*20,0)</f>
        <v>CUDA opt_one_GPU ant</v>
      </c>
      <c r="D290" s="8" t="e">
        <f t="shared" ref="D290:H290" ca="1" si="45">$D$252*SQRT(D214)/$E$252</f>
        <v>#DIV/0!</v>
      </c>
      <c r="E290" s="8" t="e">
        <f t="shared" ca="1" si="45"/>
        <v>#DIV/0!</v>
      </c>
      <c r="F290" s="8">
        <f t="shared" ca="1" si="45"/>
        <v>0</v>
      </c>
      <c r="G290" s="8">
        <f t="shared" ca="1" si="45"/>
        <v>0</v>
      </c>
      <c r="H290" s="8">
        <f t="shared" ca="1" si="45"/>
        <v>0</v>
      </c>
      <c r="J290" s="8" t="e">
        <f t="shared" ca="1" si="9"/>
        <v>#DIV/0!</v>
      </c>
    </row>
    <row r="291" spans="1:10" x14ac:dyDescent="0.25">
      <c r="A291">
        <v>38</v>
      </c>
      <c r="C291" t="str">
        <f ca="1">OFFSET('42p stat'!$A$1,A291*20,0)</f>
        <v>CUDA opt_one_GPU ant local</v>
      </c>
      <c r="D291" s="8" t="e">
        <f t="shared" ref="D291:H291" ca="1" si="46">$D$252*SQRT(D215)/$E$252</f>
        <v>#DIV/0!</v>
      </c>
      <c r="E291" s="8" t="e">
        <f t="shared" ca="1" si="46"/>
        <v>#DIV/0!</v>
      </c>
      <c r="F291" s="8">
        <f t="shared" ca="1" si="46"/>
        <v>0</v>
      </c>
      <c r="G291" s="8">
        <f t="shared" ca="1" si="46"/>
        <v>0</v>
      </c>
      <c r="H291" s="8">
        <f t="shared" ca="1" si="46"/>
        <v>0</v>
      </c>
      <c r="J291" s="8" t="e">
        <f t="shared" ca="1" si="9"/>
        <v>#DIV/0!</v>
      </c>
    </row>
    <row r="292" spans="1:10" x14ac:dyDescent="0.25">
      <c r="A292">
        <v>39</v>
      </c>
      <c r="C292" t="str">
        <f ca="1">OFFSET('42p stat'!$A$1,A292*20,0)</f>
        <v>CUDA Const</v>
      </c>
      <c r="D292" s="8" t="e">
        <f t="shared" ref="D292:H292" ca="1" si="47">$D$252*SQRT(D216)/$E$252</f>
        <v>#DIV/0!</v>
      </c>
      <c r="E292" s="8" t="e">
        <f t="shared" ca="1" si="47"/>
        <v>#DIV/0!</v>
      </c>
      <c r="F292" s="8">
        <f t="shared" ca="1" si="47"/>
        <v>0.31380083569041045</v>
      </c>
      <c r="G292" s="8">
        <f t="shared" ca="1" si="47"/>
        <v>6.0831403205910017E-2</v>
      </c>
      <c r="H292" s="8">
        <f t="shared" ca="1" si="47"/>
        <v>6.1772036132865166E-2</v>
      </c>
      <c r="J292" s="8" t="e">
        <f t="shared" ca="1" si="9"/>
        <v>#DIV/0!</v>
      </c>
    </row>
    <row r="293" spans="1:10" x14ac:dyDescent="0.25">
      <c r="A293">
        <v>40</v>
      </c>
      <c r="C293" t="str">
        <f ca="1">OFFSET('42p stat'!$A$1,A293*20,0)</f>
        <v>CUDA ant Const</v>
      </c>
      <c r="D293" s="8" t="e">
        <f t="shared" ref="D293:H293" ca="1" si="48">$D$252*SQRT(D217)/$E$252</f>
        <v>#DIV/0!</v>
      </c>
      <c r="E293" s="8" t="e">
        <f t="shared" ca="1" si="48"/>
        <v>#DIV/0!</v>
      </c>
      <c r="F293" s="8">
        <f t="shared" ca="1" si="48"/>
        <v>0.16020215599048593</v>
      </c>
      <c r="G293" s="8">
        <f t="shared" ca="1" si="48"/>
        <v>1.8413571516683012E-2</v>
      </c>
      <c r="H293" s="8">
        <f t="shared" ca="1" si="48"/>
        <v>7.7165277165315745E-3</v>
      </c>
      <c r="J293" s="8" t="e">
        <f t="shared" ca="1" si="9"/>
        <v>#DIV/0!</v>
      </c>
    </row>
    <row r="294" spans="1:10" x14ac:dyDescent="0.25">
      <c r="A294">
        <v>41</v>
      </c>
      <c r="C294" t="str">
        <f ca="1">OFFSET('42p stat'!$A$1,A294*20,0)</f>
        <v>CUDA ant par Const</v>
      </c>
      <c r="D294" s="8" t="e">
        <f t="shared" ref="D294:H294" ca="1" si="49">$D$252*SQRT(D218)/$E$252</f>
        <v>#DIV/0!</v>
      </c>
      <c r="E294" s="8" t="e">
        <f t="shared" ca="1" si="49"/>
        <v>#DIV/0!</v>
      </c>
      <c r="F294" s="8">
        <f t="shared" ca="1" si="49"/>
        <v>0.1256337066873377</v>
      </c>
      <c r="G294" s="8">
        <f t="shared" ca="1" si="49"/>
        <v>1.8182631712708695E-2</v>
      </c>
      <c r="H294" s="8">
        <f t="shared" ca="1" si="49"/>
        <v>7.616308817268375E-3</v>
      </c>
      <c r="J294" s="8" t="e">
        <f t="shared" ca="1" si="9"/>
        <v>#DIV/0!</v>
      </c>
    </row>
    <row r="295" spans="1:10" x14ac:dyDescent="0.25">
      <c r="A295">
        <v>42</v>
      </c>
      <c r="C295" t="str">
        <f ca="1">OFFSET('42p stat'!$A$1,A295*20,0)</f>
        <v>CUDA ant add CPU Const</v>
      </c>
      <c r="D295" s="8" t="e">
        <f t="shared" ref="D295:H295" ca="1" si="50">$D$252*SQRT(D219)/$E$252</f>
        <v>#DIV/0!</v>
      </c>
      <c r="E295" s="8" t="e">
        <f t="shared" ca="1" si="50"/>
        <v>#DIV/0!</v>
      </c>
      <c r="F295" s="8">
        <f t="shared" ca="1" si="50"/>
        <v>2.3810145828028859</v>
      </c>
      <c r="G295" s="8">
        <f t="shared" ca="1" si="50"/>
        <v>2.1342011510070926</v>
      </c>
      <c r="H295" s="8">
        <f t="shared" ca="1" si="50"/>
        <v>0.22878531854994541</v>
      </c>
      <c r="J295" s="8" t="e">
        <f t="shared" ca="1" si="9"/>
        <v>#DIV/0!</v>
      </c>
    </row>
    <row r="296" spans="1:10" x14ac:dyDescent="0.25">
      <c r="A296">
        <v>43</v>
      </c>
      <c r="C296" t="str">
        <f ca="1">OFFSET('42p stat'!$A$1,A296*20,0)</f>
        <v>CUDA opt Const</v>
      </c>
      <c r="D296" s="8" t="e">
        <f t="shared" ref="D296:H296" ca="1" si="51">$D$252*SQRT(D220)/$E$252</f>
        <v>#DIV/0!</v>
      </c>
      <c r="E296" s="8" t="e">
        <f t="shared" ca="1" si="51"/>
        <v>#DIV/0!</v>
      </c>
      <c r="F296" s="8">
        <f t="shared" ca="1" si="51"/>
        <v>0.40076320869061816</v>
      </c>
      <c r="G296" s="8">
        <f t="shared" ca="1" si="51"/>
        <v>4.0668937335514431E-2</v>
      </c>
      <c r="H296" s="8">
        <f t="shared" ca="1" si="51"/>
        <v>0</v>
      </c>
      <c r="J296" s="8" t="e">
        <f t="shared" ca="1" si="9"/>
        <v>#DIV/0!</v>
      </c>
    </row>
    <row r="297" spans="1:10" x14ac:dyDescent="0.25">
      <c r="A297">
        <v>44</v>
      </c>
      <c r="C297" t="str">
        <f ca="1">OFFSET('42p stat'!$A$1,A297*20,0)</f>
        <v>CUDA opt ant Const</v>
      </c>
      <c r="D297" s="8" t="e">
        <f t="shared" ref="D297:H297" ca="1" si="52">$D$252*SQRT(D221)/$E$252</f>
        <v>#DIV/0!</v>
      </c>
      <c r="E297" s="8" t="e">
        <f t="shared" ca="1" si="52"/>
        <v>#DIV/0!</v>
      </c>
      <c r="F297" s="8">
        <f t="shared" ca="1" si="52"/>
        <v>0.18856809494715696</v>
      </c>
      <c r="G297" s="8">
        <f t="shared" ca="1" si="52"/>
        <v>1.1763266213088947E-2</v>
      </c>
      <c r="H297" s="8">
        <f t="shared" ca="1" si="52"/>
        <v>0</v>
      </c>
      <c r="J297" s="8" t="e">
        <f t="shared" ca="1" si="9"/>
        <v>#DIV/0!</v>
      </c>
    </row>
    <row r="298" spans="1:10" x14ac:dyDescent="0.25">
      <c r="A298">
        <v>45</v>
      </c>
      <c r="C298" t="str">
        <f ca="1">OFFSET('42p stat'!$A$1,A298*20,0)</f>
        <v>CUDA opt ant par Const</v>
      </c>
      <c r="D298" s="8" t="e">
        <f t="shared" ref="D298:H298" ca="1" si="53">$D$252*SQRT(D222)/$E$252</f>
        <v>#DIV/0!</v>
      </c>
      <c r="E298" s="8" t="e">
        <f t="shared" ca="1" si="53"/>
        <v>#DIV/0!</v>
      </c>
      <c r="F298" s="8">
        <f t="shared" ca="1" si="53"/>
        <v>0.19029813510384172</v>
      </c>
      <c r="G298" s="8">
        <f t="shared" ca="1" si="53"/>
        <v>1.21203458696524E-2</v>
      </c>
      <c r="H298" s="8">
        <f t="shared" ca="1" si="53"/>
        <v>0</v>
      </c>
      <c r="J298" s="8" t="e">
        <f t="shared" ca="1" si="9"/>
        <v>#DIV/0!</v>
      </c>
    </row>
    <row r="299" spans="1:10" x14ac:dyDescent="0.25">
      <c r="A299">
        <v>46</v>
      </c>
      <c r="C299" t="str">
        <f ca="1">OFFSET('42p stat'!$A$1,A299*20,0)</f>
        <v>CUDA ant par global</v>
      </c>
      <c r="D299" s="8" t="e">
        <f t="shared" ref="D299:H299" ca="1" si="54">$D$252*SQRT(D223)/$E$252</f>
        <v>#DIV/0!</v>
      </c>
      <c r="E299" s="8" t="e">
        <f t="shared" ca="1" si="54"/>
        <v>#DIV/0!</v>
      </c>
      <c r="F299" s="8">
        <f t="shared" ca="1" si="54"/>
        <v>0.4494836851677711</v>
      </c>
      <c r="G299" s="8">
        <f t="shared" ca="1" si="54"/>
        <v>0.18707191224767014</v>
      </c>
      <c r="H299" s="8">
        <f t="shared" ca="1" si="54"/>
        <v>0.12342056347302907</v>
      </c>
      <c r="J299" s="8" t="e">
        <f t="shared" ca="1" si="9"/>
        <v>#DIV/0!</v>
      </c>
    </row>
    <row r="300" spans="1:10" x14ac:dyDescent="0.25">
      <c r="A300">
        <v>47</v>
      </c>
      <c r="C300" t="str">
        <f ca="1">OFFSET('42p stat'!$A$1,A300*20,0)</f>
        <v>CUDA ant add CPU Time global</v>
      </c>
      <c r="D300" s="8" t="e">
        <f t="shared" ref="D300:H300" ca="1" si="55">$D$252*SQRT(D224)/$E$252</f>
        <v>#DIV/0!</v>
      </c>
      <c r="E300" s="8" t="e">
        <f t="shared" ca="1" si="55"/>
        <v>#DIV/0!</v>
      </c>
      <c r="F300" s="8">
        <f t="shared" ca="1" si="55"/>
        <v>2.130205403083937</v>
      </c>
      <c r="G300" s="8">
        <f t="shared" ca="1" si="55"/>
        <v>2.1232049544780169</v>
      </c>
      <c r="H300" s="8">
        <f t="shared" ca="1" si="55"/>
        <v>0.51035923595835897</v>
      </c>
      <c r="J300" s="8" t="e">
        <f t="shared" ca="1" si="9"/>
        <v>#DIV/0!</v>
      </c>
    </row>
    <row r="301" spans="1:10" x14ac:dyDescent="0.25">
      <c r="A301">
        <v>48</v>
      </c>
      <c r="C301" t="str">
        <f ca="1">OFFSET('42p stat'!$A$1,A301*20,0)</f>
        <v>CUDA opt ant par global</v>
      </c>
      <c r="D301" s="8" t="e">
        <f t="shared" ref="D301:H301" ca="1" si="56">$D$252*SQRT(D225)/$E$252</f>
        <v>#DIV/0!</v>
      </c>
      <c r="E301" s="8" t="e">
        <f t="shared" ca="1" si="56"/>
        <v>#DIV/0!</v>
      </c>
      <c r="F301" s="8">
        <f t="shared" ca="1" si="56"/>
        <v>0.29084167838877556</v>
      </c>
      <c r="G301" s="8">
        <f t="shared" ca="1" si="56"/>
        <v>1.6141168235292016E-2</v>
      </c>
      <c r="H301" s="8">
        <f t="shared" ca="1" si="56"/>
        <v>0</v>
      </c>
      <c r="J301" s="8" t="e">
        <f t="shared" ca="1" si="9"/>
        <v>#DIV/0!</v>
      </c>
    </row>
    <row r="302" spans="1:10" x14ac:dyDescent="0.25">
      <c r="A302">
        <v>49</v>
      </c>
      <c r="C302" t="str">
        <f ca="1">OFFSET('42p stat'!$A$1,A302*20,0)</f>
        <v>Time non CUDA AVX time 4</v>
      </c>
      <c r="D302" s="8" t="e">
        <f t="shared" ref="D302:H302" ca="1" si="57">$D$252*SQRT(D226)/$E$252</f>
        <v>#DIV/0!</v>
      </c>
      <c r="E302" s="8" t="e">
        <f t="shared" ca="1" si="57"/>
        <v>#DIV/0!</v>
      </c>
      <c r="F302" s="8">
        <f t="shared" ca="1" si="57"/>
        <v>3.9232356731942573</v>
      </c>
      <c r="G302" s="8">
        <f t="shared" ca="1" si="57"/>
        <v>3.8696517615640813</v>
      </c>
      <c r="H302" s="8">
        <f t="shared" ca="1" si="57"/>
        <v>0.37088928310211389</v>
      </c>
      <c r="J302" s="8" t="e">
        <f t="shared" ca="1" si="9"/>
        <v>#DIV/0!</v>
      </c>
    </row>
    <row r="303" spans="1:10" x14ac:dyDescent="0.25">
      <c r="A303">
        <v>50</v>
      </c>
      <c r="C303" t="str">
        <f ca="1">OFFSET('42p stat'!$A$1,A303*20,0)</f>
        <v>Time non CUDA AVX add CPU time 4</v>
      </c>
      <c r="D303" s="8" t="e">
        <f t="shared" ref="D303:H303" ca="1" si="58">$D$252*SQRT(D227)/$E$252</f>
        <v>#DIV/0!</v>
      </c>
      <c r="E303" s="8" t="e">
        <f t="shared" ca="1" si="58"/>
        <v>#DIV/0!</v>
      </c>
      <c r="F303" s="8">
        <f t="shared" ca="1" si="58"/>
        <v>1.5504547015324244</v>
      </c>
      <c r="G303" s="8">
        <f t="shared" ca="1" si="58"/>
        <v>1.4396220147024705</v>
      </c>
      <c r="H303" s="8">
        <f t="shared" ca="1" si="58"/>
        <v>0.45674207646767112</v>
      </c>
    </row>
    <row r="324" spans="1:8" x14ac:dyDescent="0.25">
      <c r="D324" s="5"/>
      <c r="E324" s="5"/>
      <c r="F324" s="5"/>
      <c r="G324" s="5"/>
      <c r="H324" s="5"/>
    </row>
    <row r="329" spans="1:8" x14ac:dyDescent="0.25">
      <c r="C329" t="s">
        <v>47</v>
      </c>
      <c r="D329">
        <v>1.96</v>
      </c>
      <c r="E329">
        <v>50</v>
      </c>
    </row>
    <row r="330" spans="1:8" x14ac:dyDescent="0.25">
      <c r="D330" t="s">
        <v>40</v>
      </c>
      <c r="E330" t="s">
        <v>36</v>
      </c>
      <c r="F330" t="s">
        <v>37</v>
      </c>
      <c r="G330" t="s">
        <v>38</v>
      </c>
      <c r="H330" t="s">
        <v>39</v>
      </c>
    </row>
    <row r="331" spans="1:8" x14ac:dyDescent="0.25">
      <c r="A331">
        <v>1</v>
      </c>
      <c r="C331" t="str">
        <f ca="1">OFFSET('42p stat'!$A$1,A331*20,0)</f>
        <v>CUDA Time</v>
      </c>
      <c r="D331" s="9">
        <f t="shared" ref="D331:H340" ca="1" si="59">POWER(SQRT(D178)/D104,2)</f>
        <v>1.5354796270353211E-5</v>
      </c>
      <c r="E331" s="9">
        <f t="shared" ca="1" si="59"/>
        <v>1.5061290866630961E-5</v>
      </c>
      <c r="F331" s="9">
        <f t="shared" ca="1" si="59"/>
        <v>1.3841238596901985E-5</v>
      </c>
      <c r="G331" s="9">
        <f t="shared" ca="1" si="59"/>
        <v>1.319370841080028E-5</v>
      </c>
      <c r="H331" s="9">
        <f t="shared" ca="1" si="59"/>
        <v>1.2018062886314219E-5</v>
      </c>
    </row>
    <row r="332" spans="1:8" x14ac:dyDescent="0.25">
      <c r="A332">
        <v>2</v>
      </c>
      <c r="C332" t="str">
        <f ca="1">OFFSET('42p stat'!$A$1,A332*20,0)</f>
        <v>CUDA ant par</v>
      </c>
      <c r="D332" s="9">
        <f t="shared" ca="1" si="59"/>
        <v>1.1056013844140334E-5</v>
      </c>
      <c r="E332" s="9">
        <f t="shared" ca="1" si="59"/>
        <v>1.1970938217679383E-5</v>
      </c>
      <c r="F332" s="9">
        <f t="shared" ca="1" si="59"/>
        <v>1.4969263021836157E-6</v>
      </c>
      <c r="G332" s="9">
        <f t="shared" ca="1" si="59"/>
        <v>1.1494570369510397E-6</v>
      </c>
      <c r="H332" s="9">
        <f t="shared" ca="1" si="59"/>
        <v>1.1471401545420504E-6</v>
      </c>
    </row>
    <row r="333" spans="1:8" x14ac:dyDescent="0.25">
      <c r="A333">
        <v>3</v>
      </c>
      <c r="C333" t="str">
        <f ca="1">OFFSET('42p stat'!$A$1,A333*20,0)</f>
        <v>CUDA ant add CPU Time</v>
      </c>
      <c r="D333" s="9">
        <f t="shared" ca="1" si="59"/>
        <v>3.3708951558583668E-5</v>
      </c>
      <c r="E333" s="9">
        <f t="shared" ca="1" si="59"/>
        <v>3.3433024866548982E-5</v>
      </c>
      <c r="F333" s="9">
        <f t="shared" ca="1" si="59"/>
        <v>3.4787802881096646E-5</v>
      </c>
      <c r="G333" s="9">
        <f t="shared" ca="1" si="59"/>
        <v>2.0757465165278222E-5</v>
      </c>
      <c r="H333" s="9">
        <f t="shared" ca="1" si="59"/>
        <v>3.1418416998876657E-4</v>
      </c>
    </row>
    <row r="334" spans="1:8" x14ac:dyDescent="0.25">
      <c r="A334">
        <v>4</v>
      </c>
      <c r="C334" t="str">
        <f ca="1">OFFSET('42p stat'!$A$1,A334*20,0)</f>
        <v>CUDA opt Time</v>
      </c>
      <c r="D334" s="9">
        <f t="shared" ca="1" si="59"/>
        <v>9.4270807519736625E-7</v>
      </c>
      <c r="E334" s="9">
        <f t="shared" ca="1" si="59"/>
        <v>9.3973068354796531E-7</v>
      </c>
      <c r="F334" s="9">
        <f t="shared" ca="1" si="59"/>
        <v>7.5244082934244512E-7</v>
      </c>
      <c r="G334" s="9">
        <f t="shared" ca="1" si="59"/>
        <v>7.6141141139363233E-7</v>
      </c>
      <c r="H334" s="9" t="e">
        <f t="shared" ca="1" si="59"/>
        <v>#DIV/0!</v>
      </c>
    </row>
    <row r="335" spans="1:8" x14ac:dyDescent="0.25">
      <c r="A335">
        <v>5</v>
      </c>
      <c r="C335" t="str">
        <f ca="1">OFFSET('42p stat'!$A$1,A335*20,0)</f>
        <v>CUDA opt ant</v>
      </c>
      <c r="D335" s="9">
        <f t="shared" ca="1" si="59"/>
        <v>7.8349674141529819E-6</v>
      </c>
      <c r="E335" s="9">
        <f t="shared" ca="1" si="59"/>
        <v>8.090947293319064E-6</v>
      </c>
      <c r="F335" s="9">
        <f t="shared" ca="1" si="59"/>
        <v>1.0531043119423623E-5</v>
      </c>
      <c r="G335" s="9">
        <f t="shared" ca="1" si="59"/>
        <v>1.1061983304816484E-5</v>
      </c>
      <c r="H335" s="9" t="e">
        <f t="shared" ca="1" si="59"/>
        <v>#DIV/0!</v>
      </c>
    </row>
    <row r="336" spans="1:8" x14ac:dyDescent="0.25">
      <c r="A336">
        <v>6</v>
      </c>
      <c r="C336" t="str">
        <f ca="1">OFFSET('42p stat'!$A$1,A336*20,0)</f>
        <v>CUDA opt ant par</v>
      </c>
      <c r="D336" s="9">
        <f t="shared" ca="1" si="59"/>
        <v>6.4769710702454171E-6</v>
      </c>
      <c r="E336" s="9">
        <f t="shared" ca="1" si="59"/>
        <v>6.4196210064909425E-6</v>
      </c>
      <c r="F336" s="9">
        <f t="shared" ca="1" si="59"/>
        <v>4.5454208859263554E-7</v>
      </c>
      <c r="G336" s="9">
        <f t="shared" ca="1" si="59"/>
        <v>8.1097689025374479E-9</v>
      </c>
      <c r="H336" s="9" t="e">
        <f t="shared" ca="1" si="59"/>
        <v>#DIV/0!</v>
      </c>
    </row>
    <row r="337" spans="1:8" x14ac:dyDescent="0.25">
      <c r="A337">
        <v>7</v>
      </c>
      <c r="C337" t="str">
        <f ca="1">OFFSET('42p stat'!$A$1,A337*20,0)</f>
        <v>non CUDA Time</v>
      </c>
      <c r="D337" s="9">
        <f t="shared" ca="1" si="59"/>
        <v>9.2431522063026744E-5</v>
      </c>
      <c r="E337" s="9">
        <f t="shared" ca="1" si="59"/>
        <v>9.0970568857592018E-5</v>
      </c>
      <c r="F337" s="9">
        <f t="shared" ca="1" si="59"/>
        <v>9.0939195980141164E-5</v>
      </c>
      <c r="G337" s="9">
        <f t="shared" ca="1" si="59"/>
        <v>9.0799303792061178E-5</v>
      </c>
      <c r="H337" s="9">
        <f t="shared" ca="1" si="59"/>
        <v>1.5938533684905622E-4</v>
      </c>
    </row>
    <row r="338" spans="1:8" x14ac:dyDescent="0.25">
      <c r="A338">
        <v>8</v>
      </c>
      <c r="C338" t="str">
        <f ca="1">OFFSET('42p stat'!$A$1,A338*20,0)</f>
        <v>Classic ACO</v>
      </c>
      <c r="D338" s="9">
        <f t="shared" ca="1" si="59"/>
        <v>4.1074781696127837E-5</v>
      </c>
      <c r="E338" s="9">
        <f t="shared" ca="1" si="59"/>
        <v>4.005292754067298E-5</v>
      </c>
      <c r="F338" s="9">
        <f t="shared" ca="1" si="59"/>
        <v>3.9164361259813405E-5</v>
      </c>
      <c r="G338" s="9">
        <f t="shared" ca="1" si="59"/>
        <v>3.9152874141579421E-5</v>
      </c>
      <c r="H338" s="9">
        <f t="shared" ca="1" si="59"/>
        <v>4.4855561167114828E-5</v>
      </c>
    </row>
    <row r="339" spans="1:8" x14ac:dyDescent="0.25">
      <c r="A339">
        <v>9</v>
      </c>
      <c r="C339" t="str">
        <f ca="1">OFFSET('42p stat'!$A$1,A339*20,0)</f>
        <v>omp</v>
      </c>
      <c r="D339" s="9">
        <f t="shared" ca="1" si="59"/>
        <v>1.2939398858181603E-5</v>
      </c>
      <c r="E339" s="9">
        <f t="shared" ca="1" si="59"/>
        <v>1.3641026180274413E-5</v>
      </c>
      <c r="F339" s="9">
        <f t="shared" ca="1" si="59"/>
        <v>1.3634823476084929E-5</v>
      </c>
      <c r="G339" s="9">
        <f t="shared" ca="1" si="59"/>
        <v>1.3611968694439252E-5</v>
      </c>
      <c r="H339" s="9">
        <f t="shared" ca="1" si="59"/>
        <v>4.7753926010650052E-5</v>
      </c>
    </row>
    <row r="340" spans="1:8" x14ac:dyDescent="0.25">
      <c r="A340">
        <v>10</v>
      </c>
      <c r="C340" t="str">
        <f ca="1">OFFSET('42p stat'!$A$1,A340*20,0)</f>
        <v>non CUDA transp Time</v>
      </c>
      <c r="D340" s="9">
        <f t="shared" ca="1" si="59"/>
        <v>2.8452304130000587E-5</v>
      </c>
      <c r="E340" s="9">
        <f t="shared" ca="1" si="59"/>
        <v>3.0822191662738446E-5</v>
      </c>
      <c r="F340" s="9">
        <f t="shared" ca="1" si="59"/>
        <v>3.0801572270164591E-5</v>
      </c>
      <c r="G340" s="9">
        <f t="shared" ca="1" si="59"/>
        <v>3.0524750447368189E-5</v>
      </c>
      <c r="H340" s="9">
        <f t="shared" ca="1" si="59"/>
        <v>5.5813228895979557E-4</v>
      </c>
    </row>
    <row r="341" spans="1:8" x14ac:dyDescent="0.25">
      <c r="A341">
        <v>11</v>
      </c>
      <c r="C341" t="str">
        <f ca="1">OFFSET('42p stat'!$A$1,A341*20,0)</f>
        <v>non CUDA transp_AVX Time</v>
      </c>
      <c r="D341" s="9">
        <f t="shared" ref="D341:H349" ca="1" si="60">POWER(SQRT(D188)/D114,2)</f>
        <v>2.5383540559637282E-5</v>
      </c>
      <c r="E341" s="9">
        <f t="shared" ca="1" si="60"/>
        <v>2.6738940476419951E-5</v>
      </c>
      <c r="F341" s="9">
        <f t="shared" ca="1" si="60"/>
        <v>2.6705338219868127E-5</v>
      </c>
      <c r="G341" s="9">
        <f t="shared" ca="1" si="60"/>
        <v>2.6316455958543003E-5</v>
      </c>
      <c r="H341" s="9">
        <f t="shared" ca="1" si="60"/>
        <v>1.0630570404667648E-3</v>
      </c>
    </row>
    <row r="342" spans="1:8" x14ac:dyDescent="0.25">
      <c r="A342">
        <v>12</v>
      </c>
      <c r="C342" t="str">
        <f ca="1">OFFSET('42p stat'!$A$1,A342*20,0)</f>
        <v>non CUDA transp_AVX_OMP Time</v>
      </c>
      <c r="D342" s="9">
        <f t="shared" ca="1" si="60"/>
        <v>2.566900572535611E-5</v>
      </c>
      <c r="E342" s="9">
        <f t="shared" ca="1" si="60"/>
        <v>2.7203483517332394E-5</v>
      </c>
      <c r="F342" s="9">
        <f t="shared" ca="1" si="60"/>
        <v>2.7188910112598828E-5</v>
      </c>
      <c r="G342" s="9">
        <f t="shared" ca="1" si="60"/>
        <v>2.6906807118220914E-5</v>
      </c>
      <c r="H342" s="9">
        <f t="shared" ca="1" si="60"/>
        <v>1.0766591270211687E-3</v>
      </c>
    </row>
    <row r="343" spans="1:8" x14ac:dyDescent="0.25">
      <c r="A343">
        <v>13</v>
      </c>
      <c r="C343" t="str">
        <f ca="1">OFFSET('42p stat'!$A$1,A343*20,0)</f>
        <v>CUDA ant add CPU_AVX_transp Time</v>
      </c>
      <c r="D343" s="9">
        <f t="shared" ca="1" si="60"/>
        <v>3.613409117765385E-5</v>
      </c>
      <c r="E343" s="9">
        <f t="shared" ca="1" si="60"/>
        <v>3.6982017953703133E-5</v>
      </c>
      <c r="F343" s="9">
        <f t="shared" ca="1" si="60"/>
        <v>2.4346232265177544E-5</v>
      </c>
      <c r="G343" s="9">
        <f t="shared" ca="1" si="60"/>
        <v>2.1652375544706347E-5</v>
      </c>
      <c r="H343" s="9">
        <f t="shared" ca="1" si="60"/>
        <v>3.7012761923106089E-4</v>
      </c>
    </row>
    <row r="344" spans="1:8" x14ac:dyDescent="0.25">
      <c r="A344">
        <v>14</v>
      </c>
      <c r="C344" t="str">
        <f ca="1">OFFSET('42p stat'!$A$1,A344*20,0)</f>
        <v>CUDA Const</v>
      </c>
      <c r="D344" s="9">
        <f t="shared" ca="1" si="60"/>
        <v>1.1333810581651444E-5</v>
      </c>
      <c r="E344" s="9">
        <f t="shared" ca="1" si="60"/>
        <v>1.1364449745111892E-5</v>
      </c>
      <c r="F344" s="9">
        <f t="shared" ca="1" si="60"/>
        <v>1.1548131723910788E-5</v>
      </c>
      <c r="G344" s="9">
        <f t="shared" ca="1" si="60"/>
        <v>1.1617951666220778E-5</v>
      </c>
      <c r="H344" s="9">
        <f t="shared" ca="1" si="60"/>
        <v>1.1193254153007805E-5</v>
      </c>
    </row>
    <row r="345" spans="1:8" x14ac:dyDescent="0.25">
      <c r="A345">
        <v>15</v>
      </c>
      <c r="C345" t="str">
        <f ca="1">OFFSET('42p stat'!$A$1,A345*20,0)</f>
        <v>CUDA ant Const</v>
      </c>
      <c r="D345" s="9">
        <f t="shared" ca="1" si="60"/>
        <v>1.8757957458713374E-5</v>
      </c>
      <c r="E345" s="9">
        <f t="shared" ca="1" si="60"/>
        <v>1.9259051504428763E-5</v>
      </c>
      <c r="F345" s="9">
        <f t="shared" ca="1" si="60"/>
        <v>1.3973893597286495E-5</v>
      </c>
      <c r="G345" s="9">
        <f t="shared" ca="1" si="60"/>
        <v>1.3790116113626543E-5</v>
      </c>
      <c r="H345" s="9">
        <f t="shared" ca="1" si="60"/>
        <v>1.3958646251763152E-5</v>
      </c>
    </row>
    <row r="346" spans="1:8" x14ac:dyDescent="0.25">
      <c r="A346">
        <v>16</v>
      </c>
      <c r="C346" t="str">
        <f ca="1">OFFSET('42p stat'!$A$1,A346*20,0)</f>
        <v>CUDA ant par Const</v>
      </c>
      <c r="D346" s="9">
        <f t="shared" ca="1" si="60"/>
        <v>7.4064148644568062E-6</v>
      </c>
      <c r="E346" s="9">
        <f t="shared" ca="1" si="60"/>
        <v>8.2159989226599673E-6</v>
      </c>
      <c r="F346" s="9">
        <f t="shared" ca="1" si="60"/>
        <v>4.8924665588647022E-7</v>
      </c>
      <c r="G346" s="9">
        <f t="shared" ca="1" si="60"/>
        <v>3.7553138257020355E-9</v>
      </c>
      <c r="H346" s="9">
        <f t="shared" ca="1" si="60"/>
        <v>5.0134129202156465E-9</v>
      </c>
    </row>
    <row r="347" spans="1:8" x14ac:dyDescent="0.25">
      <c r="A347">
        <v>17</v>
      </c>
      <c r="C347" t="str">
        <f ca="1">OFFSET('42p stat'!$A$1,A347*20,0)</f>
        <v>CUDA ant add CPU Const</v>
      </c>
      <c r="D347" s="9">
        <f t="shared" ca="1" si="60"/>
        <v>2.371888697737771E-5</v>
      </c>
      <c r="E347" s="9">
        <f t="shared" ca="1" si="60"/>
        <v>2.205004082470461E-5</v>
      </c>
      <c r="F347" s="9">
        <f t="shared" ca="1" si="60"/>
        <v>1.380919917713747E-5</v>
      </c>
      <c r="G347" s="9">
        <f t="shared" ca="1" si="60"/>
        <v>1.2514355039075895E-5</v>
      </c>
      <c r="H347" s="9">
        <f t="shared" ca="1" si="60"/>
        <v>2.7334094354217165E-4</v>
      </c>
    </row>
    <row r="348" spans="1:8" x14ac:dyDescent="0.25">
      <c r="A348">
        <v>18</v>
      </c>
      <c r="C348" t="str">
        <f ca="1">OFFSET('42p stat'!$A$1,A348*20,0)</f>
        <v>CUDA opt Const</v>
      </c>
      <c r="D348" s="9">
        <f t="shared" ca="1" si="60"/>
        <v>5.9204854522954066E-6</v>
      </c>
      <c r="E348" s="9">
        <f t="shared" ca="1" si="60"/>
        <v>5.892214211909744E-6</v>
      </c>
      <c r="F348" s="9">
        <f t="shared" ca="1" si="60"/>
        <v>5.631524538264448E-6</v>
      </c>
      <c r="G348" s="9">
        <f t="shared" ca="1" si="60"/>
        <v>5.5856818493240878E-6</v>
      </c>
      <c r="H348" s="9" t="e">
        <f t="shared" ca="1" si="60"/>
        <v>#DIV/0!</v>
      </c>
    </row>
    <row r="349" spans="1:8" x14ac:dyDescent="0.25">
      <c r="A349">
        <v>19</v>
      </c>
      <c r="C349" t="str">
        <f ca="1">OFFSET('42p stat'!$A$1,A349*20,0)</f>
        <v>CUDA opt ant Const</v>
      </c>
      <c r="D349" s="9">
        <f t="shared" ca="1" si="60"/>
        <v>2.1198376483313843E-5</v>
      </c>
      <c r="E349" s="9">
        <f t="shared" ca="1" si="60"/>
        <v>2.1178653103223903E-5</v>
      </c>
      <c r="F349" s="9">
        <f t="shared" ca="1" si="60"/>
        <v>1.1203131316380854E-5</v>
      </c>
      <c r="G349" s="9">
        <f t="shared" ca="1" si="60"/>
        <v>1.1033946541080039E-5</v>
      </c>
      <c r="H349" s="9" t="e">
        <f t="shared" ca="1" si="60"/>
        <v>#DIV/0!</v>
      </c>
    </row>
    <row r="350" spans="1:8" x14ac:dyDescent="0.25">
      <c r="A350">
        <v>20</v>
      </c>
      <c r="C350" t="str">
        <f ca="1">OFFSET('42p stat'!$A$1,A350*20,0)</f>
        <v>CUDA opt ant par Const</v>
      </c>
      <c r="D350" s="9">
        <f t="shared" ref="D350:H350" ca="1" si="61">POWER(SQRT(D197)/D123,2)</f>
        <v>9.5289968508057053E-6</v>
      </c>
      <c r="E350" s="9">
        <f t="shared" ca="1" si="61"/>
        <v>9.3161269728115834E-6</v>
      </c>
      <c r="F350" s="9">
        <f t="shared" ca="1" si="61"/>
        <v>4.796287767696402E-7</v>
      </c>
      <c r="G350" s="9">
        <f t="shared" ca="1" si="61"/>
        <v>1.6556143140331795E-8</v>
      </c>
      <c r="H350" s="9" t="e">
        <f t="shared" ca="1" si="61"/>
        <v>#DIV/0!</v>
      </c>
    </row>
    <row r="351" spans="1:8" x14ac:dyDescent="0.25">
      <c r="A351">
        <v>21</v>
      </c>
      <c r="C351" t="str">
        <f ca="1">OFFSET('42p stat'!$A$1,A351*20,0)</f>
        <v>CUDA ant par not f</v>
      </c>
      <c r="D351" s="9">
        <f t="shared" ref="D351:H351" ca="1" si="62">POWER(SQRT(D198)/D124,2)</f>
        <v>1.0576487997668017E-6</v>
      </c>
      <c r="E351" s="9">
        <f t="shared" ca="1" si="62"/>
        <v>1.0781607896326562E-6</v>
      </c>
      <c r="F351" s="9">
        <f t="shared" ca="1" si="62"/>
        <v>1.5465127073773023E-7</v>
      </c>
      <c r="G351" s="9">
        <f t="shared" ca="1" si="62"/>
        <v>3.4329791126009161E-8</v>
      </c>
      <c r="H351" s="9">
        <f t="shared" ca="1" si="62"/>
        <v>1.6343303015288895E-7</v>
      </c>
    </row>
    <row r="352" spans="1:8" x14ac:dyDescent="0.25">
      <c r="A352">
        <v>22</v>
      </c>
      <c r="C352" t="str">
        <f ca="1">OFFSET('42p stat'!$A$1,A352*20,0)</f>
        <v>CUDA ant par sort</v>
      </c>
      <c r="D352" s="9">
        <f t="shared" ref="D352:H352" ca="1" si="63">POWER(SQRT(D199)/D125,2)</f>
        <v>8.0537180525637372E-6</v>
      </c>
      <c r="E352" s="9">
        <f t="shared" ca="1" si="63"/>
        <v>7.9536611665857238E-6</v>
      </c>
      <c r="F352" s="9">
        <f t="shared" ca="1" si="63"/>
        <v>5.9609153449593334E-7</v>
      </c>
      <c r="G352" s="9">
        <f t="shared" ca="1" si="63"/>
        <v>9.3206565860138144E-9</v>
      </c>
      <c r="H352" s="9">
        <f t="shared" ca="1" si="63"/>
        <v>1.1460224519528628E-8</v>
      </c>
    </row>
    <row r="353" spans="1:8" x14ac:dyDescent="0.25">
      <c r="A353">
        <v>23</v>
      </c>
      <c r="C353">
        <f ca="1">OFFSET('42p stat'!$A$1,A353*20,0)</f>
        <v>0</v>
      </c>
      <c r="D353" s="9" t="e">
        <f t="shared" ref="D353:H353" ca="1" si="64">POWER(SQRT(D200)/D126,2)</f>
        <v>#DIV/0!</v>
      </c>
      <c r="E353" s="9" t="e">
        <f t="shared" ca="1" si="64"/>
        <v>#DIV/0!</v>
      </c>
      <c r="F353" s="9" t="e">
        <f t="shared" ca="1" si="64"/>
        <v>#DIV/0!</v>
      </c>
      <c r="G353" s="9" t="e">
        <f t="shared" ca="1" si="64"/>
        <v>#DIV/0!</v>
      </c>
      <c r="H353" s="9" t="e">
        <f t="shared" ca="1" si="64"/>
        <v>#DIV/0!</v>
      </c>
    </row>
    <row r="354" spans="1:8" x14ac:dyDescent="0.25">
      <c r="A354">
        <v>24</v>
      </c>
      <c r="C354">
        <f ca="1">OFFSET('42p stat'!$A$1,A354*20,0)</f>
        <v>0</v>
      </c>
      <c r="D354" s="9" t="e">
        <f t="shared" ref="D354:H354" ca="1" si="65">POWER(SQRT(D201)/D127,2)</f>
        <v>#DIV/0!</v>
      </c>
      <c r="E354" s="9" t="e">
        <f t="shared" ca="1" si="65"/>
        <v>#DIV/0!</v>
      </c>
      <c r="F354" s="9" t="e">
        <f t="shared" ca="1" si="65"/>
        <v>#DIV/0!</v>
      </c>
      <c r="G354" s="9" t="e">
        <f t="shared" ca="1" si="65"/>
        <v>#DIV/0!</v>
      </c>
      <c r="H354" s="9" t="e">
        <f t="shared" ca="1" si="65"/>
        <v>#DIV/0!</v>
      </c>
    </row>
    <row r="355" spans="1:8" x14ac:dyDescent="0.25">
      <c r="A355">
        <v>25</v>
      </c>
      <c r="C355">
        <f ca="1">OFFSET('42p stat'!$A$1,A355*20,0)</f>
        <v>0</v>
      </c>
      <c r="D355" s="9" t="e">
        <f t="shared" ref="D355:H355" ca="1" si="66">POWER(SQRT(D202)/D128,2)</f>
        <v>#DIV/0!</v>
      </c>
      <c r="E355" s="9" t="e">
        <f t="shared" ca="1" si="66"/>
        <v>#DIV/0!</v>
      </c>
      <c r="F355" s="9" t="e">
        <f t="shared" ca="1" si="66"/>
        <v>#DIV/0!</v>
      </c>
      <c r="G355" s="9" t="e">
        <f t="shared" ca="1" si="66"/>
        <v>#DIV/0!</v>
      </c>
      <c r="H355" s="9" t="e">
        <f t="shared" ca="1" si="66"/>
        <v>#DIV/0!</v>
      </c>
    </row>
    <row r="356" spans="1:8" x14ac:dyDescent="0.25">
      <c r="A356">
        <v>26</v>
      </c>
      <c r="C356">
        <f ca="1">OFFSET('42p stat'!$A$1,A356*20,0)</f>
        <v>0</v>
      </c>
      <c r="D356" s="9" t="e">
        <f t="shared" ref="D356:H356" ca="1" si="67">POWER(SQRT(D203)/D129,2)</f>
        <v>#DIV/0!</v>
      </c>
      <c r="E356" s="9" t="e">
        <f t="shared" ca="1" si="67"/>
        <v>#DIV/0!</v>
      </c>
      <c r="F356" s="9" t="e">
        <f t="shared" ca="1" si="67"/>
        <v>#DIV/0!</v>
      </c>
      <c r="G356" s="9" t="e">
        <f t="shared" ca="1" si="67"/>
        <v>#DIV/0!</v>
      </c>
      <c r="H356" s="9" t="e">
        <f t="shared" ca="1" si="67"/>
        <v>#DIV/0!</v>
      </c>
    </row>
    <row r="357" spans="1:8" x14ac:dyDescent="0.25">
      <c r="A357">
        <v>27</v>
      </c>
      <c r="C357">
        <f ca="1">OFFSET('42p stat'!$A$1,A357*20,0)</f>
        <v>0</v>
      </c>
      <c r="D357" s="9" t="e">
        <f t="shared" ref="D357:H357" ca="1" si="68">POWER(SQRT(D204)/D130,2)</f>
        <v>#DIV/0!</v>
      </c>
      <c r="E357" s="9" t="e">
        <f t="shared" ca="1" si="68"/>
        <v>#DIV/0!</v>
      </c>
      <c r="F357" s="9" t="e">
        <f t="shared" ca="1" si="68"/>
        <v>#DIV/0!</v>
      </c>
      <c r="G357" s="9" t="e">
        <f t="shared" ca="1" si="68"/>
        <v>#DIV/0!</v>
      </c>
      <c r="H357" s="9" t="e">
        <f t="shared" ca="1" si="68"/>
        <v>#DIV/0!</v>
      </c>
    </row>
    <row r="358" spans="1:8" x14ac:dyDescent="0.25">
      <c r="A358">
        <v>28</v>
      </c>
      <c r="C358">
        <f ca="1">OFFSET('42p stat'!$A$1,A358*20,0)</f>
        <v>0</v>
      </c>
      <c r="D358" s="9" t="e">
        <f t="shared" ref="D358:H358" ca="1" si="69">POWER(SQRT(D205)/D131,2)</f>
        <v>#DIV/0!</v>
      </c>
      <c r="E358" s="9" t="e">
        <f t="shared" ca="1" si="69"/>
        <v>#DIV/0!</v>
      </c>
      <c r="F358" s="9" t="e">
        <f t="shared" ca="1" si="69"/>
        <v>#DIV/0!</v>
      </c>
      <c r="G358" s="9" t="e">
        <f t="shared" ca="1" si="69"/>
        <v>#DIV/0!</v>
      </c>
      <c r="H358" s="9" t="e">
        <f t="shared" ca="1" si="69"/>
        <v>#DIV/0!</v>
      </c>
    </row>
    <row r="359" spans="1:8" x14ac:dyDescent="0.25">
      <c r="A359">
        <v>29</v>
      </c>
      <c r="C359">
        <f ca="1">OFFSET('42p stat'!$A$1,A359*20,0)</f>
        <v>0</v>
      </c>
      <c r="D359" s="9" t="e">
        <f t="shared" ref="D359:H359" ca="1" si="70">POWER(SQRT(D206)/D132,2)</f>
        <v>#DIV/0!</v>
      </c>
      <c r="E359" s="9" t="e">
        <f t="shared" ca="1" si="70"/>
        <v>#DIV/0!</v>
      </c>
      <c r="F359" s="9" t="e">
        <f t="shared" ca="1" si="70"/>
        <v>#DIV/0!</v>
      </c>
      <c r="G359" s="9" t="e">
        <f t="shared" ca="1" si="70"/>
        <v>#DIV/0!</v>
      </c>
      <c r="H359" s="9" t="e">
        <f t="shared" ca="1" si="70"/>
        <v>#DIV/0!</v>
      </c>
    </row>
  </sheetData>
  <conditionalFormatting sqref="J31:J1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{BC5F472C-8026-4B8D-9A12-B6365D2772A7}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F472C-8026-4B8D-9A12-B6365D277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J31:J100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441"/>
  <sheetViews>
    <sheetView workbookViewId="0">
      <selection activeCell="A2" sqref="A2:AN441"/>
    </sheetView>
  </sheetViews>
  <sheetFormatPr defaultRowHeight="15" x14ac:dyDescent="0.25"/>
  <cols>
    <col min="1" max="1" width="37.5703125" bestFit="1" customWidth="1"/>
    <col min="2" max="2" width="3" bestFit="1" customWidth="1"/>
    <col min="3" max="3" width="4" bestFit="1" customWidth="1"/>
    <col min="4" max="4" width="15.28515625" bestFit="1" customWidth="1"/>
    <col min="5" max="6" width="2" bestFit="1" customWidth="1"/>
    <col min="7" max="7" width="17.7109375" bestFit="1" customWidth="1"/>
    <col min="8" max="9" width="12" bestFit="1" customWidth="1"/>
    <col min="10" max="10" width="17.7109375" bestFit="1" customWidth="1"/>
    <col min="11" max="12" width="12" bestFit="1" customWidth="1"/>
    <col min="13" max="13" width="17.7109375" bestFit="1" customWidth="1"/>
    <col min="14" max="15" width="11" bestFit="1" customWidth="1"/>
    <col min="16" max="16" width="17.7109375" bestFit="1" customWidth="1"/>
    <col min="17" max="18" width="11" bestFit="1" customWidth="1"/>
    <col min="19" max="19" width="17.7109375" bestFit="1" customWidth="1"/>
    <col min="20" max="20" width="12" bestFit="1" customWidth="1"/>
    <col min="21" max="21" width="11" bestFit="1" customWidth="1"/>
    <col min="22" max="22" width="17.7109375" bestFit="1" customWidth="1"/>
    <col min="23" max="23" width="10" bestFit="1" customWidth="1"/>
    <col min="24" max="24" width="9" bestFit="1" customWidth="1"/>
    <col min="25" max="25" width="17.7109375" bestFit="1" customWidth="1"/>
    <col min="26" max="26" width="10" bestFit="1" customWidth="1"/>
    <col min="27" max="27" width="9" bestFit="1" customWidth="1"/>
    <col min="28" max="28" width="17.7109375" bestFit="1" customWidth="1"/>
    <col min="29" max="29" width="11" bestFit="1" customWidth="1"/>
    <col min="30" max="30" width="10" bestFit="1" customWidth="1"/>
    <col min="31" max="31" width="17.28515625" bestFit="1" customWidth="1"/>
    <col min="32" max="33" width="9" bestFit="1" customWidth="1"/>
    <col min="34" max="34" width="17.5703125" bestFit="1" customWidth="1"/>
    <col min="35" max="36" width="9" bestFit="1" customWidth="1"/>
    <col min="37" max="37" width="21.42578125" bestFit="1" customWidth="1"/>
    <col min="38" max="39" width="2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774.03241100000002</v>
      </c>
      <c r="I2">
        <v>3.5334219999999998</v>
      </c>
      <c r="J2" t="s">
        <v>2</v>
      </c>
      <c r="K2">
        <v>772.38737900000001</v>
      </c>
      <c r="L2">
        <v>3.5757409999999998</v>
      </c>
      <c r="M2" t="s">
        <v>3</v>
      </c>
      <c r="N2">
        <v>35.653374999999997</v>
      </c>
      <c r="O2">
        <v>9.7009999999999996E-3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1548.055212</v>
      </c>
      <c r="I3">
        <v>14.264773999999999</v>
      </c>
      <c r="J3" t="s">
        <v>2</v>
      </c>
      <c r="K3">
        <v>1544.768464</v>
      </c>
      <c r="L3">
        <v>14.307767999999999</v>
      </c>
      <c r="M3" t="s">
        <v>3</v>
      </c>
      <c r="N3">
        <v>71.306167000000002</v>
      </c>
      <c r="O3">
        <v>3.8030000000000001E-2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2322.0738719999999</v>
      </c>
      <c r="I4">
        <v>32.244951</v>
      </c>
      <c r="J4" t="s">
        <v>2</v>
      </c>
      <c r="K4">
        <v>2317.1558249999998</v>
      </c>
      <c r="L4">
        <v>32.153303999999999</v>
      </c>
      <c r="M4" t="s">
        <v>3</v>
      </c>
      <c r="N4">
        <v>106.960041</v>
      </c>
      <c r="O4">
        <v>8.5242999999999999E-2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3096.09915</v>
      </c>
      <c r="I5">
        <v>57.136122999999998</v>
      </c>
      <c r="J5" t="s">
        <v>2</v>
      </c>
      <c r="K5">
        <v>3089.5573439999998</v>
      </c>
      <c r="L5">
        <v>57.000025999999998</v>
      </c>
      <c r="M5" t="s">
        <v>3</v>
      </c>
      <c r="N5">
        <v>142.61418399999999</v>
      </c>
      <c r="O5">
        <v>0.15081700000000001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3870.2383009999999</v>
      </c>
      <c r="I6">
        <v>85.046265000000005</v>
      </c>
      <c r="J6" t="s">
        <v>2</v>
      </c>
      <c r="K6">
        <v>3862.0683979999999</v>
      </c>
      <c r="L6">
        <v>84.632645999999994</v>
      </c>
      <c r="M6" t="s">
        <v>3</v>
      </c>
      <c r="N6">
        <v>178.274124</v>
      </c>
      <c r="O6">
        <v>0.224444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4644.3889749999998</v>
      </c>
      <c r="I7">
        <v>119.18916900000001</v>
      </c>
      <c r="J7" t="s">
        <v>2</v>
      </c>
      <c r="K7">
        <v>4634.5858200000002</v>
      </c>
      <c r="L7">
        <v>118.549279</v>
      </c>
      <c r="M7" t="s">
        <v>3</v>
      </c>
      <c r="N7">
        <v>213.93373099999999</v>
      </c>
      <c r="O7">
        <v>0.315216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5418.5530570000001</v>
      </c>
      <c r="I8">
        <v>159.400521</v>
      </c>
      <c r="J8" t="s">
        <v>2</v>
      </c>
      <c r="K8">
        <v>5407.1097360000003</v>
      </c>
      <c r="L8">
        <v>158.641752</v>
      </c>
      <c r="M8" t="s">
        <v>3</v>
      </c>
      <c r="N8">
        <v>249.59356600000001</v>
      </c>
      <c r="O8">
        <v>0.42192099999999999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6192.7172460000002</v>
      </c>
      <c r="I9">
        <v>206.69705400000001</v>
      </c>
      <c r="J9" t="s">
        <v>2</v>
      </c>
      <c r="K9">
        <v>6179.6362010000003</v>
      </c>
      <c r="L9">
        <v>205.132756</v>
      </c>
      <c r="M9" t="s">
        <v>3</v>
      </c>
      <c r="N9">
        <v>285.25246399999997</v>
      </c>
      <c r="O9">
        <v>0.54508599999999996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6966.9290330000003</v>
      </c>
      <c r="I10">
        <v>260.38644599999998</v>
      </c>
      <c r="J10" t="s">
        <v>2</v>
      </c>
      <c r="K10">
        <v>6952.1692970000004</v>
      </c>
      <c r="L10">
        <v>257.94292300000001</v>
      </c>
      <c r="M10" t="s">
        <v>3</v>
      </c>
      <c r="N10">
        <v>320.91194300000001</v>
      </c>
      <c r="O10">
        <v>0.68507799999999996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7741.094658</v>
      </c>
      <c r="I11">
        <v>319.71801900000003</v>
      </c>
      <c r="J11" t="s">
        <v>2</v>
      </c>
      <c r="K11">
        <v>7724.7073540000001</v>
      </c>
      <c r="L11">
        <v>316.79375800000003</v>
      </c>
      <c r="M11" t="s">
        <v>3</v>
      </c>
      <c r="N11">
        <v>356.57031899999998</v>
      </c>
      <c r="O11">
        <v>0.84196000000000004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8515.3297070000008</v>
      </c>
      <c r="I12">
        <v>385.14309400000002</v>
      </c>
      <c r="J12" t="s">
        <v>2</v>
      </c>
      <c r="K12">
        <v>8497.2550780000001</v>
      </c>
      <c r="L12">
        <v>382.09949999999998</v>
      </c>
      <c r="M12" t="s">
        <v>3</v>
      </c>
      <c r="N12">
        <v>392.230344</v>
      </c>
      <c r="O12">
        <v>1.013787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9289.5125590000007</v>
      </c>
      <c r="I13">
        <v>457.13990200000001</v>
      </c>
      <c r="J13" t="s">
        <v>2</v>
      </c>
      <c r="K13">
        <v>9269.8081050000001</v>
      </c>
      <c r="L13">
        <v>453.43050099999999</v>
      </c>
      <c r="M13" t="s">
        <v>3</v>
      </c>
      <c r="N13">
        <v>427.88953199999997</v>
      </c>
      <c r="O13">
        <v>1.199749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10063.717968999999</v>
      </c>
      <c r="I14">
        <v>535.25377600000002</v>
      </c>
      <c r="J14" t="s">
        <v>2</v>
      </c>
      <c r="K14">
        <v>10042.364121000001</v>
      </c>
      <c r="L14">
        <v>531.10470899999996</v>
      </c>
      <c r="M14" t="s">
        <v>3</v>
      </c>
      <c r="N14">
        <v>463.54853600000001</v>
      </c>
      <c r="O14">
        <v>1.408147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10837.921973</v>
      </c>
      <c r="I15">
        <v>618.88116100000002</v>
      </c>
      <c r="J15" t="s">
        <v>2</v>
      </c>
      <c r="K15">
        <v>10814.928984</v>
      </c>
      <c r="L15">
        <v>614.87553400000002</v>
      </c>
      <c r="M15" t="s">
        <v>3</v>
      </c>
      <c r="N15">
        <v>499.20837599999999</v>
      </c>
      <c r="O15">
        <v>1.630706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11612.110977</v>
      </c>
      <c r="I16">
        <v>710.70197399999995</v>
      </c>
      <c r="J16" t="s">
        <v>2</v>
      </c>
      <c r="K16">
        <v>11587.49957</v>
      </c>
      <c r="L16">
        <v>705.33927900000003</v>
      </c>
      <c r="M16" t="s">
        <v>3</v>
      </c>
      <c r="N16">
        <v>534.86832800000002</v>
      </c>
      <c r="O16">
        <v>1.8693219999999999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12386.312227</v>
      </c>
      <c r="I17">
        <v>807.838391</v>
      </c>
      <c r="J17" t="s">
        <v>2</v>
      </c>
      <c r="K17">
        <v>12360.075078</v>
      </c>
      <c r="L17">
        <v>801.72341700000004</v>
      </c>
      <c r="M17" t="s">
        <v>3</v>
      </c>
      <c r="N17">
        <v>570.52685399999996</v>
      </c>
      <c r="O17">
        <v>2.124088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13160.544297</v>
      </c>
      <c r="I18">
        <v>911.75083500000005</v>
      </c>
      <c r="J18" t="s">
        <v>2</v>
      </c>
      <c r="K18">
        <v>13132.661758</v>
      </c>
      <c r="L18">
        <v>904.41766700000005</v>
      </c>
      <c r="M18" t="s">
        <v>3</v>
      </c>
      <c r="N18">
        <v>606.18582200000003</v>
      </c>
      <c r="O18">
        <v>2.3988070000000001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13934.787421999999</v>
      </c>
      <c r="I19">
        <v>1021.579668</v>
      </c>
      <c r="J19" t="s">
        <v>2</v>
      </c>
      <c r="K19">
        <v>13905.250957</v>
      </c>
      <c r="L19">
        <v>1013.264324</v>
      </c>
      <c r="M19" t="s">
        <v>3</v>
      </c>
      <c r="N19">
        <v>641.84487300000001</v>
      </c>
      <c r="O19">
        <v>2.6873740000000002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14709.052109</v>
      </c>
      <c r="I20">
        <v>1136.1850010000001</v>
      </c>
      <c r="J20" t="s">
        <v>2</v>
      </c>
      <c r="K20">
        <v>14677.849061999999</v>
      </c>
      <c r="L20">
        <v>1128.488832</v>
      </c>
      <c r="M20" t="s">
        <v>3</v>
      </c>
      <c r="N20">
        <v>677.50495599999999</v>
      </c>
      <c r="O20">
        <v>2.9905210000000002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15483.373223000001</v>
      </c>
      <c r="I21">
        <v>1258.4983910000001</v>
      </c>
      <c r="J21" t="s">
        <v>2</v>
      </c>
      <c r="K21">
        <v>15450.45541</v>
      </c>
      <c r="L21">
        <v>1248.867994</v>
      </c>
      <c r="M21" t="s">
        <v>3</v>
      </c>
      <c r="N21">
        <v>713.164086</v>
      </c>
      <c r="O21">
        <v>3.3079109999999998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123.927463</v>
      </c>
      <c r="I22">
        <v>4.9832000000000001E-2</v>
      </c>
      <c r="J22" t="s">
        <v>2</v>
      </c>
      <c r="K22">
        <v>122.488945</v>
      </c>
      <c r="L22">
        <v>3.6248000000000002E-2</v>
      </c>
      <c r="M22" t="s">
        <v>3</v>
      </c>
      <c r="N22">
        <v>44.106299</v>
      </c>
      <c r="O22">
        <v>5.1489999999999999E-3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247.86594600000001</v>
      </c>
      <c r="I23">
        <v>0.20360500000000001</v>
      </c>
      <c r="J23" t="s">
        <v>2</v>
      </c>
      <c r="K23">
        <v>244.98358200000001</v>
      </c>
      <c r="L23">
        <v>0.16194</v>
      </c>
      <c r="M23" t="s">
        <v>3</v>
      </c>
      <c r="N23">
        <v>88.209410000000005</v>
      </c>
      <c r="O23">
        <v>2.3014E-2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371.78965299999999</v>
      </c>
      <c r="I24">
        <v>0.44911200000000001</v>
      </c>
      <c r="J24" t="s">
        <v>2</v>
      </c>
      <c r="K24">
        <v>367.48474199999998</v>
      </c>
      <c r="L24">
        <v>0.37802000000000002</v>
      </c>
      <c r="M24" t="s">
        <v>3</v>
      </c>
      <c r="N24">
        <v>132.31149400000001</v>
      </c>
      <c r="O24">
        <v>5.3282999999999997E-2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495.72652799999997</v>
      </c>
      <c r="I25">
        <v>0.73290999999999995</v>
      </c>
      <c r="J25" t="s">
        <v>2</v>
      </c>
      <c r="K25">
        <v>490.001285</v>
      </c>
      <c r="L25">
        <v>0.62350399999999995</v>
      </c>
      <c r="M25" t="s">
        <v>3</v>
      </c>
      <c r="N25">
        <v>176.41309899999999</v>
      </c>
      <c r="O25">
        <v>9.6313999999999997E-2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619.66597899999999</v>
      </c>
      <c r="I26">
        <v>1.178034</v>
      </c>
      <c r="J26" t="s">
        <v>2</v>
      </c>
      <c r="K26">
        <v>612.51203099999998</v>
      </c>
      <c r="L26">
        <v>1.0101640000000001</v>
      </c>
      <c r="M26" t="s">
        <v>3</v>
      </c>
      <c r="N26">
        <v>220.5138</v>
      </c>
      <c r="O26">
        <v>0.15260699999999999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743.59832400000005</v>
      </c>
      <c r="I27">
        <v>1.6641010000000001</v>
      </c>
      <c r="J27" t="s">
        <v>2</v>
      </c>
      <c r="K27">
        <v>735.02685199999996</v>
      </c>
      <c r="L27">
        <v>1.493158</v>
      </c>
      <c r="M27" t="s">
        <v>3</v>
      </c>
      <c r="N27">
        <v>264.61598800000002</v>
      </c>
      <c r="O27">
        <v>0.220861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867.54607499999997</v>
      </c>
      <c r="I28">
        <v>2.2697690000000001</v>
      </c>
      <c r="J28" t="s">
        <v>2</v>
      </c>
      <c r="K28">
        <v>857.55003399999998</v>
      </c>
      <c r="L28">
        <v>2.0602990000000001</v>
      </c>
      <c r="M28" t="s">
        <v>3</v>
      </c>
      <c r="N28">
        <v>308.71919600000001</v>
      </c>
      <c r="O28">
        <v>0.302373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991.48956799999996</v>
      </c>
      <c r="I29">
        <v>2.9848249999999998</v>
      </c>
      <c r="J29" t="s">
        <v>2</v>
      </c>
      <c r="K29">
        <v>980.07445800000005</v>
      </c>
      <c r="L29">
        <v>2.718337</v>
      </c>
      <c r="M29" t="s">
        <v>3</v>
      </c>
      <c r="N29">
        <v>352.82225099999999</v>
      </c>
      <c r="O29">
        <v>0.39622099999999999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1115.4719239999999</v>
      </c>
      <c r="I30">
        <v>3.7009460000000001</v>
      </c>
      <c r="J30" t="s">
        <v>2</v>
      </c>
      <c r="K30">
        <v>1102.6017770000001</v>
      </c>
      <c r="L30">
        <v>3.4683290000000002</v>
      </c>
      <c r="M30" t="s">
        <v>3</v>
      </c>
      <c r="N30">
        <v>396.92449299999998</v>
      </c>
      <c r="O30">
        <v>0.50068100000000004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1239.423413</v>
      </c>
      <c r="I31">
        <v>4.6496659999999999</v>
      </c>
      <c r="J31" t="s">
        <v>2</v>
      </c>
      <c r="K31">
        <v>1225.1355349999999</v>
      </c>
      <c r="L31">
        <v>4.3119019999999999</v>
      </c>
      <c r="M31" t="s">
        <v>3</v>
      </c>
      <c r="N31">
        <v>441.028415</v>
      </c>
      <c r="O31">
        <v>0.61849100000000001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1363.364871</v>
      </c>
      <c r="I32">
        <v>5.4835770000000004</v>
      </c>
      <c r="J32" t="s">
        <v>2</v>
      </c>
      <c r="K32">
        <v>1347.665493</v>
      </c>
      <c r="L32">
        <v>5.2426300000000001</v>
      </c>
      <c r="M32" t="s">
        <v>3</v>
      </c>
      <c r="N32">
        <v>485.12843800000002</v>
      </c>
      <c r="O32">
        <v>0.74877499999999997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1487.320872</v>
      </c>
      <c r="I33">
        <v>6.5508559999999996</v>
      </c>
      <c r="J33" t="s">
        <v>2</v>
      </c>
      <c r="K33">
        <v>1470.2064359999999</v>
      </c>
      <c r="L33">
        <v>6.2835380000000001</v>
      </c>
      <c r="M33" t="s">
        <v>3</v>
      </c>
      <c r="N33">
        <v>529.23256500000002</v>
      </c>
      <c r="O33">
        <v>0.89264699999999997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1611.2944749999999</v>
      </c>
      <c r="I34">
        <v>7.8333519999999996</v>
      </c>
      <c r="J34" t="s">
        <v>2</v>
      </c>
      <c r="K34">
        <v>1592.7518769999999</v>
      </c>
      <c r="L34">
        <v>7.4093559999999998</v>
      </c>
      <c r="M34" t="s">
        <v>3</v>
      </c>
      <c r="N34">
        <v>573.33642599999996</v>
      </c>
      <c r="O34">
        <v>1.0501769999999999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1735.2815720000001</v>
      </c>
      <c r="I35">
        <v>9.1211929999999999</v>
      </c>
      <c r="J35" t="s">
        <v>2</v>
      </c>
      <c r="K35">
        <v>1715.296965</v>
      </c>
      <c r="L35">
        <v>8.6473359999999992</v>
      </c>
      <c r="M35" t="s">
        <v>3</v>
      </c>
      <c r="N35">
        <v>617.43958399999997</v>
      </c>
      <c r="O35">
        <v>1.221123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1859.2379249999999</v>
      </c>
      <c r="I36">
        <v>10.483855999999999</v>
      </c>
      <c r="J36" t="s">
        <v>2</v>
      </c>
      <c r="K36">
        <v>1837.8412060000001</v>
      </c>
      <c r="L36">
        <v>9.9526819999999994</v>
      </c>
      <c r="M36" t="s">
        <v>3</v>
      </c>
      <c r="N36">
        <v>661.54260299999999</v>
      </c>
      <c r="O36">
        <v>1.4053990000000001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1983.2019700000001</v>
      </c>
      <c r="I37">
        <v>12.075547</v>
      </c>
      <c r="J37" t="s">
        <v>2</v>
      </c>
      <c r="K37">
        <v>1960.389563</v>
      </c>
      <c r="L37">
        <v>11.366142</v>
      </c>
      <c r="M37" t="s">
        <v>3</v>
      </c>
      <c r="N37">
        <v>705.64765699999998</v>
      </c>
      <c r="O37">
        <v>1.6052550000000001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2107.1724410000002</v>
      </c>
      <c r="I38">
        <v>13.761946999999999</v>
      </c>
      <c r="J38" t="s">
        <v>2</v>
      </c>
      <c r="K38">
        <v>2082.9428269999999</v>
      </c>
      <c r="L38">
        <v>12.892934</v>
      </c>
      <c r="M38" t="s">
        <v>3</v>
      </c>
      <c r="N38">
        <v>749.75053200000002</v>
      </c>
      <c r="O38">
        <v>1.816999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2231.1503320000002</v>
      </c>
      <c r="I39">
        <v>15.441782</v>
      </c>
      <c r="J39" t="s">
        <v>2</v>
      </c>
      <c r="K39">
        <v>2205.496772</v>
      </c>
      <c r="L39">
        <v>14.487016000000001</v>
      </c>
      <c r="M39" t="s">
        <v>3</v>
      </c>
      <c r="N39">
        <v>793.85302899999999</v>
      </c>
      <c r="O39">
        <v>2.0423779999999998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2355.1230179999998</v>
      </c>
      <c r="I40">
        <v>17.134709000000001</v>
      </c>
      <c r="J40" t="s">
        <v>2</v>
      </c>
      <c r="K40">
        <v>2328.053281</v>
      </c>
      <c r="L40">
        <v>16.189138</v>
      </c>
      <c r="M40" t="s">
        <v>3</v>
      </c>
      <c r="N40">
        <v>837.957538</v>
      </c>
      <c r="O40">
        <v>2.2783820000000001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2479.1294779999998</v>
      </c>
      <c r="I41">
        <v>19.047014000000001</v>
      </c>
      <c r="J41" t="s">
        <v>2</v>
      </c>
      <c r="K41">
        <v>2450.6116499999998</v>
      </c>
      <c r="L41">
        <v>17.951238</v>
      </c>
      <c r="M41" t="s">
        <v>3</v>
      </c>
      <c r="N41">
        <v>882.06011799999999</v>
      </c>
      <c r="O41">
        <v>2.522545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118.713202</v>
      </c>
      <c r="I42">
        <v>2.1920160000000002</v>
      </c>
      <c r="J42" t="s">
        <v>2</v>
      </c>
      <c r="K42">
        <v>118.52340700000001</v>
      </c>
      <c r="L42">
        <v>2.0042089999999999</v>
      </c>
      <c r="M42" t="s">
        <v>3</v>
      </c>
      <c r="N42">
        <v>32.494286000000002</v>
      </c>
      <c r="O42">
        <v>1.0496859999999999</v>
      </c>
      <c r="P42" t="s">
        <v>4</v>
      </c>
      <c r="Q42">
        <v>0.458704</v>
      </c>
      <c r="R42">
        <v>9.4739999999999998E-3</v>
      </c>
      <c r="S42" t="s">
        <v>5</v>
      </c>
      <c r="T42">
        <v>78.181556</v>
      </c>
      <c r="U42">
        <v>1.8866000000000001E-2</v>
      </c>
      <c r="V42" t="s">
        <v>6</v>
      </c>
      <c r="W42">
        <v>0.29200399999999999</v>
      </c>
      <c r="X42">
        <v>6.646E-3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8.0014000000000002E-2</v>
      </c>
      <c r="AG42">
        <v>8.6000000000000003E-5</v>
      </c>
      <c r="AH42" t="s">
        <v>10</v>
      </c>
      <c r="AI42">
        <v>0.921346</v>
      </c>
      <c r="AJ42">
        <v>1.54E-4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237.39483799999999</v>
      </c>
      <c r="I43">
        <v>5.9137449999999996</v>
      </c>
      <c r="J43" t="s">
        <v>2</v>
      </c>
      <c r="K43">
        <v>237.05260799999999</v>
      </c>
      <c r="L43">
        <v>5.4897020000000003</v>
      </c>
      <c r="M43" t="s">
        <v>3</v>
      </c>
      <c r="N43">
        <v>65.143987999999993</v>
      </c>
      <c r="O43">
        <v>2.858508</v>
      </c>
      <c r="P43" t="s">
        <v>4</v>
      </c>
      <c r="Q43">
        <v>0.88411399999999996</v>
      </c>
      <c r="R43">
        <v>2.9162E-2</v>
      </c>
      <c r="S43" t="s">
        <v>5</v>
      </c>
      <c r="T43">
        <v>156.31975800000001</v>
      </c>
      <c r="U43">
        <v>4.6717000000000002E-2</v>
      </c>
      <c r="V43" t="s">
        <v>6</v>
      </c>
      <c r="W43">
        <v>0.56657199999999996</v>
      </c>
      <c r="X43">
        <v>1.9401999999999999E-2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7.3978000000000002E-2</v>
      </c>
      <c r="AG43">
        <v>1.4100000000000001E-4</v>
      </c>
      <c r="AH43" t="s">
        <v>10</v>
      </c>
      <c r="AI43">
        <v>0.92770399999999997</v>
      </c>
      <c r="AJ43">
        <v>5.8999999999999998E-5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356.07784199999998</v>
      </c>
      <c r="I44">
        <v>8.450132</v>
      </c>
      <c r="J44" t="s">
        <v>2</v>
      </c>
      <c r="K44">
        <v>355.59749399999998</v>
      </c>
      <c r="L44">
        <v>7.6740709999999996</v>
      </c>
      <c r="M44" t="s">
        <v>3</v>
      </c>
      <c r="N44">
        <v>97.896404000000004</v>
      </c>
      <c r="O44">
        <v>4.4242809999999997</v>
      </c>
      <c r="P44" t="s">
        <v>4</v>
      </c>
      <c r="Q44">
        <v>1.2946759999999999</v>
      </c>
      <c r="R44">
        <v>4.3741000000000002E-2</v>
      </c>
      <c r="S44" t="s">
        <v>5</v>
      </c>
      <c r="T44">
        <v>234.455592</v>
      </c>
      <c r="U44">
        <v>7.6656000000000002E-2</v>
      </c>
      <c r="V44" t="s">
        <v>6</v>
      </c>
      <c r="W44">
        <v>0.83321800000000001</v>
      </c>
      <c r="X44">
        <v>3.3626999999999997E-2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6.9718000000000002E-2</v>
      </c>
      <c r="AG44">
        <v>1.37E-4</v>
      </c>
      <c r="AH44" t="s">
        <v>10</v>
      </c>
      <c r="AI44">
        <v>0.93086199999999997</v>
      </c>
      <c r="AJ44">
        <v>1.7E-5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474.26962200000003</v>
      </c>
      <c r="I45">
        <v>12.751962000000001</v>
      </c>
      <c r="J45" t="s">
        <v>2</v>
      </c>
      <c r="K45">
        <v>473.657782</v>
      </c>
      <c r="L45">
        <v>11.620730999999999</v>
      </c>
      <c r="M45" t="s">
        <v>3</v>
      </c>
      <c r="N45">
        <v>130.34898799999999</v>
      </c>
      <c r="O45">
        <v>7.3250520000000003</v>
      </c>
      <c r="P45" t="s">
        <v>4</v>
      </c>
      <c r="Q45">
        <v>1.691856</v>
      </c>
      <c r="R45">
        <v>6.2481000000000002E-2</v>
      </c>
      <c r="S45" t="s">
        <v>5</v>
      </c>
      <c r="T45">
        <v>312.58284700000002</v>
      </c>
      <c r="U45">
        <v>0.110996</v>
      </c>
      <c r="V45" t="s">
        <v>6</v>
      </c>
      <c r="W45">
        <v>1.087852</v>
      </c>
      <c r="X45">
        <v>4.1938999999999997E-2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6.8140000000000006E-2</v>
      </c>
      <c r="AG45">
        <v>1.3999999999999999E-4</v>
      </c>
      <c r="AH45" t="s">
        <v>10</v>
      </c>
      <c r="AI45">
        <v>0.93276800000000004</v>
      </c>
      <c r="AJ45">
        <v>5.1E-5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592.82633699999997</v>
      </c>
      <c r="I46">
        <v>15.162528</v>
      </c>
      <c r="J46" t="s">
        <v>2</v>
      </c>
      <c r="K46">
        <v>592.068579</v>
      </c>
      <c r="L46">
        <v>13.916900999999999</v>
      </c>
      <c r="M46" t="s">
        <v>3</v>
      </c>
      <c r="N46">
        <v>162.84693799999999</v>
      </c>
      <c r="O46">
        <v>10.344891000000001</v>
      </c>
      <c r="P46" t="s">
        <v>4</v>
      </c>
      <c r="Q46">
        <v>2.1184280000000002</v>
      </c>
      <c r="R46">
        <v>9.9404000000000006E-2</v>
      </c>
      <c r="S46" t="s">
        <v>5</v>
      </c>
      <c r="T46">
        <v>390.765308</v>
      </c>
      <c r="U46">
        <v>0.17580899999999999</v>
      </c>
      <c r="V46" t="s">
        <v>6</v>
      </c>
      <c r="W46">
        <v>1.3679079999999999</v>
      </c>
      <c r="X46">
        <v>7.0316000000000004E-2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6.5451999999999996E-2</v>
      </c>
      <c r="AG46">
        <v>1.36E-4</v>
      </c>
      <c r="AH46" t="s">
        <v>10</v>
      </c>
      <c r="AI46">
        <v>0.93313999999999997</v>
      </c>
      <c r="AJ46">
        <v>4.8000000000000001E-5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711.11731199999997</v>
      </c>
      <c r="I47">
        <v>17.410419999999998</v>
      </c>
      <c r="J47" t="s">
        <v>2</v>
      </c>
      <c r="K47">
        <v>710.20506499999999</v>
      </c>
      <c r="L47">
        <v>15.996363000000001</v>
      </c>
      <c r="M47" t="s">
        <v>3</v>
      </c>
      <c r="N47">
        <v>195.06837100000001</v>
      </c>
      <c r="O47">
        <v>15.550867999999999</v>
      </c>
      <c r="P47" t="s">
        <v>4</v>
      </c>
      <c r="Q47">
        <v>2.5488439999999999</v>
      </c>
      <c r="R47">
        <v>0.143818</v>
      </c>
      <c r="S47" t="s">
        <v>5</v>
      </c>
      <c r="T47">
        <v>468.93798099999998</v>
      </c>
      <c r="U47">
        <v>0.24362300000000001</v>
      </c>
      <c r="V47" t="s">
        <v>6</v>
      </c>
      <c r="W47">
        <v>1.646808</v>
      </c>
      <c r="X47">
        <v>9.7471000000000002E-2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6.2753000000000003E-2</v>
      </c>
      <c r="AG47">
        <v>1.1400000000000001E-4</v>
      </c>
      <c r="AH47" t="s">
        <v>10</v>
      </c>
      <c r="AI47">
        <v>0.93314399999999997</v>
      </c>
      <c r="AJ47">
        <v>4.8000000000000001E-5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829.25892499999998</v>
      </c>
      <c r="I48">
        <v>22.063421999999999</v>
      </c>
      <c r="J48" t="s">
        <v>2</v>
      </c>
      <c r="K48">
        <v>828.21068600000001</v>
      </c>
      <c r="L48">
        <v>20.764717999999998</v>
      </c>
      <c r="M48" t="s">
        <v>3</v>
      </c>
      <c r="N48">
        <v>227.40869799999999</v>
      </c>
      <c r="O48">
        <v>21.637</v>
      </c>
      <c r="P48" t="s">
        <v>4</v>
      </c>
      <c r="Q48">
        <v>2.9629050000000001</v>
      </c>
      <c r="R48">
        <v>0.176398</v>
      </c>
      <c r="S48" t="s">
        <v>5</v>
      </c>
      <c r="T48">
        <v>547.08292600000004</v>
      </c>
      <c r="U48">
        <v>0.302483</v>
      </c>
      <c r="V48" t="s">
        <v>6</v>
      </c>
      <c r="W48">
        <v>1.9061060000000001</v>
      </c>
      <c r="X48">
        <v>0.118927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6.2136999999999998E-2</v>
      </c>
      <c r="AG48">
        <v>1.06E-4</v>
      </c>
      <c r="AH48" t="s">
        <v>10</v>
      </c>
      <c r="AI48">
        <v>0.93352299999999999</v>
      </c>
      <c r="AJ48">
        <v>5.0000000000000002E-5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947.62112400000001</v>
      </c>
      <c r="I49">
        <v>26.655657000000001</v>
      </c>
      <c r="J49" t="s">
        <v>2</v>
      </c>
      <c r="K49">
        <v>946.412013</v>
      </c>
      <c r="L49">
        <v>25.20853</v>
      </c>
      <c r="M49" t="s">
        <v>3</v>
      </c>
      <c r="N49">
        <v>259.69816800000001</v>
      </c>
      <c r="O49">
        <v>27.318752</v>
      </c>
      <c r="P49" t="s">
        <v>4</v>
      </c>
      <c r="Q49">
        <v>3.3920689999999998</v>
      </c>
      <c r="R49">
        <v>0.229515</v>
      </c>
      <c r="S49" t="s">
        <v>5</v>
      </c>
      <c r="T49">
        <v>625.26474599999995</v>
      </c>
      <c r="U49">
        <v>0.38692599999999999</v>
      </c>
      <c r="V49" t="s">
        <v>6</v>
      </c>
      <c r="W49">
        <v>2.1869779999999999</v>
      </c>
      <c r="X49">
        <v>0.157139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6.1216E-2</v>
      </c>
      <c r="AG49">
        <v>9.6000000000000002E-5</v>
      </c>
      <c r="AH49" t="s">
        <v>10</v>
      </c>
      <c r="AI49">
        <v>0.93474699999999999</v>
      </c>
      <c r="AJ49">
        <v>6.9999999999999994E-5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1066.2503469999999</v>
      </c>
      <c r="I50">
        <v>34.671205999999998</v>
      </c>
      <c r="J50" t="s">
        <v>2</v>
      </c>
      <c r="K50">
        <v>1064.900308</v>
      </c>
      <c r="L50">
        <v>33.092629000000002</v>
      </c>
      <c r="M50" t="s">
        <v>3</v>
      </c>
      <c r="N50">
        <v>292.32054599999998</v>
      </c>
      <c r="O50">
        <v>35.613097000000003</v>
      </c>
      <c r="P50" t="s">
        <v>4</v>
      </c>
      <c r="Q50">
        <v>3.814791</v>
      </c>
      <c r="R50">
        <v>0.28062100000000001</v>
      </c>
      <c r="S50" t="s">
        <v>5</v>
      </c>
      <c r="T50">
        <v>703.43281400000001</v>
      </c>
      <c r="U50">
        <v>0.47938500000000001</v>
      </c>
      <c r="V50" t="s">
        <v>6</v>
      </c>
      <c r="W50">
        <v>2.4452419999999999</v>
      </c>
      <c r="X50">
        <v>0.18926100000000001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6.0325999999999998E-2</v>
      </c>
      <c r="AG50">
        <v>7.1000000000000005E-5</v>
      </c>
      <c r="AH50" t="s">
        <v>10</v>
      </c>
      <c r="AI50">
        <v>0.93517799999999995</v>
      </c>
      <c r="AJ50">
        <v>7.2999999999999999E-5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1184.9494560000001</v>
      </c>
      <c r="I51">
        <v>43.986396999999997</v>
      </c>
      <c r="J51" t="s">
        <v>2</v>
      </c>
      <c r="K51">
        <v>1183.4559770000001</v>
      </c>
      <c r="L51">
        <v>41.899299999999997</v>
      </c>
      <c r="M51" t="s">
        <v>3</v>
      </c>
      <c r="N51">
        <v>325.02456599999999</v>
      </c>
      <c r="O51">
        <v>44.461320999999998</v>
      </c>
      <c r="P51" t="s">
        <v>4</v>
      </c>
      <c r="Q51">
        <v>4.2267070000000002</v>
      </c>
      <c r="R51">
        <v>0.321461</v>
      </c>
      <c r="S51" t="s">
        <v>5</v>
      </c>
      <c r="T51">
        <v>781.61087799999996</v>
      </c>
      <c r="U51">
        <v>0.54980099999999998</v>
      </c>
      <c r="V51" t="s">
        <v>6</v>
      </c>
      <c r="W51">
        <v>2.710674</v>
      </c>
      <c r="X51">
        <v>0.20627200000000001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5.8708999999999997E-2</v>
      </c>
      <c r="AG51">
        <v>7.1000000000000005E-5</v>
      </c>
      <c r="AH51" t="s">
        <v>10</v>
      </c>
      <c r="AI51">
        <v>0.93520000000000003</v>
      </c>
      <c r="AJ51">
        <v>7.2999999999999999E-5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1303.4588550000001</v>
      </c>
      <c r="I52">
        <v>47.473190000000002</v>
      </c>
      <c r="J52" t="s">
        <v>2</v>
      </c>
      <c r="K52">
        <v>1301.8202269999999</v>
      </c>
      <c r="L52">
        <v>45.37247</v>
      </c>
      <c r="M52" t="s">
        <v>3</v>
      </c>
      <c r="N52">
        <v>357.64228000000003</v>
      </c>
      <c r="O52">
        <v>50.899937999999999</v>
      </c>
      <c r="P52" t="s">
        <v>4</v>
      </c>
      <c r="Q52">
        <v>4.6369959999999999</v>
      </c>
      <c r="R52">
        <v>0.34661500000000001</v>
      </c>
      <c r="S52" t="s">
        <v>5</v>
      </c>
      <c r="T52">
        <v>859.78315699999996</v>
      </c>
      <c r="U52">
        <v>0.60034600000000005</v>
      </c>
      <c r="V52" t="s">
        <v>6</v>
      </c>
      <c r="W52">
        <v>2.9651480000000001</v>
      </c>
      <c r="X52">
        <v>0.21801200000000001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5.7043999999999997E-2</v>
      </c>
      <c r="AG52">
        <v>6.7000000000000002E-5</v>
      </c>
      <c r="AH52" t="s">
        <v>10</v>
      </c>
      <c r="AI52">
        <v>0.93542800000000004</v>
      </c>
      <c r="AJ52">
        <v>7.2000000000000002E-5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1421.9408960000001</v>
      </c>
      <c r="I53">
        <v>57.677245999999997</v>
      </c>
      <c r="J53" t="s">
        <v>2</v>
      </c>
      <c r="K53">
        <v>1420.159858</v>
      </c>
      <c r="L53">
        <v>54.737648999999998</v>
      </c>
      <c r="M53" t="s">
        <v>3</v>
      </c>
      <c r="N53">
        <v>390.19165500000003</v>
      </c>
      <c r="O53">
        <v>62.043678999999997</v>
      </c>
      <c r="P53" t="s">
        <v>4</v>
      </c>
      <c r="Q53">
        <v>5.0644200000000001</v>
      </c>
      <c r="R53">
        <v>0.40392</v>
      </c>
      <c r="S53" t="s">
        <v>5</v>
      </c>
      <c r="T53">
        <v>937.95757600000002</v>
      </c>
      <c r="U53">
        <v>0.69179900000000005</v>
      </c>
      <c r="V53" t="s">
        <v>6</v>
      </c>
      <c r="W53">
        <v>3.227786</v>
      </c>
      <c r="X53">
        <v>0.23872699999999999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5.6883000000000003E-2</v>
      </c>
      <c r="AG53">
        <v>6.7000000000000002E-5</v>
      </c>
      <c r="AH53" t="s">
        <v>10</v>
      </c>
      <c r="AI53">
        <v>0.93542999999999998</v>
      </c>
      <c r="AJ53">
        <v>7.2000000000000002E-5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1540.7375440000001</v>
      </c>
      <c r="I54">
        <v>62.541473000000003</v>
      </c>
      <c r="J54" t="s">
        <v>2</v>
      </c>
      <c r="K54">
        <v>1538.821997</v>
      </c>
      <c r="L54">
        <v>58.986007000000001</v>
      </c>
      <c r="M54" t="s">
        <v>3</v>
      </c>
      <c r="N54">
        <v>422.88363700000002</v>
      </c>
      <c r="O54">
        <v>70.546144999999996</v>
      </c>
      <c r="P54" t="s">
        <v>4</v>
      </c>
      <c r="Q54">
        <v>5.4872079999999999</v>
      </c>
      <c r="R54">
        <v>0.45327000000000001</v>
      </c>
      <c r="S54" t="s">
        <v>5</v>
      </c>
      <c r="T54">
        <v>1016.165645</v>
      </c>
      <c r="U54">
        <v>0.80543699999999996</v>
      </c>
      <c r="V54" t="s">
        <v>6</v>
      </c>
      <c r="W54">
        <v>3.51511</v>
      </c>
      <c r="X54">
        <v>0.317687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5.6681000000000002E-2</v>
      </c>
      <c r="AG54">
        <v>6.6000000000000005E-5</v>
      </c>
      <c r="AH54" t="s">
        <v>10</v>
      </c>
      <c r="AI54">
        <v>0.93634300000000004</v>
      </c>
      <c r="AJ54">
        <v>8.3999999999999995E-5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1659.697729</v>
      </c>
      <c r="I55">
        <v>73.828149999999994</v>
      </c>
      <c r="J55" t="s">
        <v>2</v>
      </c>
      <c r="K55">
        <v>1657.610835</v>
      </c>
      <c r="L55">
        <v>69.637677999999994</v>
      </c>
      <c r="M55" t="s">
        <v>3</v>
      </c>
      <c r="N55">
        <v>455.50660499999998</v>
      </c>
      <c r="O55">
        <v>79.299003999999996</v>
      </c>
      <c r="P55" t="s">
        <v>4</v>
      </c>
      <c r="Q55">
        <v>5.9306929999999998</v>
      </c>
      <c r="R55">
        <v>0.50570899999999996</v>
      </c>
      <c r="S55" t="s">
        <v>5</v>
      </c>
      <c r="T55">
        <v>1094.403511</v>
      </c>
      <c r="U55">
        <v>0.93222000000000005</v>
      </c>
      <c r="V55" t="s">
        <v>6</v>
      </c>
      <c r="W55">
        <v>3.7853439999999998</v>
      </c>
      <c r="X55">
        <v>0.35034999999999999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5.6034E-2</v>
      </c>
      <c r="AG55">
        <v>4.8999999999999998E-5</v>
      </c>
      <c r="AH55" t="s">
        <v>10</v>
      </c>
      <c r="AI55">
        <v>0.93741099999999999</v>
      </c>
      <c r="AJ55">
        <v>1.01E-4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1778.5372070000001</v>
      </c>
      <c r="I56">
        <v>77.899694999999994</v>
      </c>
      <c r="J56" t="s">
        <v>2</v>
      </c>
      <c r="K56">
        <v>1776.2871849999999</v>
      </c>
      <c r="L56">
        <v>73.496269999999996</v>
      </c>
      <c r="M56" t="s">
        <v>3</v>
      </c>
      <c r="N56">
        <v>488.21361300000001</v>
      </c>
      <c r="O56">
        <v>86.779714999999996</v>
      </c>
      <c r="P56" t="s">
        <v>4</v>
      </c>
      <c r="Q56">
        <v>6.3593570000000001</v>
      </c>
      <c r="R56">
        <v>0.55523599999999995</v>
      </c>
      <c r="S56" t="s">
        <v>5</v>
      </c>
      <c r="T56">
        <v>1172.6007709999999</v>
      </c>
      <c r="U56">
        <v>1.0304249999999999</v>
      </c>
      <c r="V56" t="s">
        <v>6</v>
      </c>
      <c r="W56">
        <v>4.0542600000000002</v>
      </c>
      <c r="X56">
        <v>0.37416100000000002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5.5417000000000001E-2</v>
      </c>
      <c r="AG56">
        <v>3.3000000000000003E-5</v>
      </c>
      <c r="AH56" t="s">
        <v>10</v>
      </c>
      <c r="AI56">
        <v>0.93741099999999999</v>
      </c>
      <c r="AJ56">
        <v>1.01E-4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1897.439619</v>
      </c>
      <c r="I57">
        <v>91.704284000000001</v>
      </c>
      <c r="J57" t="s">
        <v>2</v>
      </c>
      <c r="K57">
        <v>1895.0778740000001</v>
      </c>
      <c r="L57">
        <v>86.401168999999996</v>
      </c>
      <c r="M57" t="s">
        <v>3</v>
      </c>
      <c r="N57">
        <v>520.85937000000001</v>
      </c>
      <c r="O57">
        <v>96.702715999999995</v>
      </c>
      <c r="P57" t="s">
        <v>4</v>
      </c>
      <c r="Q57">
        <v>6.7995609999999997</v>
      </c>
      <c r="R57">
        <v>0.63833499999999999</v>
      </c>
      <c r="S57" t="s">
        <v>5</v>
      </c>
      <c r="T57">
        <v>1250.8200200000001</v>
      </c>
      <c r="U57">
        <v>1.1534899999999999</v>
      </c>
      <c r="V57" t="s">
        <v>6</v>
      </c>
      <c r="W57">
        <v>4.3381759999999998</v>
      </c>
      <c r="X57">
        <v>0.43637900000000002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5.5272000000000002E-2</v>
      </c>
      <c r="AG57">
        <v>3.1999999999999999E-5</v>
      </c>
      <c r="AH57" t="s">
        <v>10</v>
      </c>
      <c r="AI57">
        <v>0.93741399999999997</v>
      </c>
      <c r="AJ57">
        <v>1.01E-4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2016.021377</v>
      </c>
      <c r="I58">
        <v>106.424851</v>
      </c>
      <c r="J58" t="s">
        <v>2</v>
      </c>
      <c r="K58">
        <v>2013.526509</v>
      </c>
      <c r="L58">
        <v>99.534355000000005</v>
      </c>
      <c r="M58" t="s">
        <v>3</v>
      </c>
      <c r="N58">
        <v>553.53359999999998</v>
      </c>
      <c r="O58">
        <v>107.41412200000001</v>
      </c>
      <c r="P58" t="s">
        <v>4</v>
      </c>
      <c r="Q58">
        <v>7.2022830000000004</v>
      </c>
      <c r="R58">
        <v>0.69253699999999996</v>
      </c>
      <c r="S58" t="s">
        <v>5</v>
      </c>
      <c r="T58">
        <v>1328.997942</v>
      </c>
      <c r="U58">
        <v>1.242451</v>
      </c>
      <c r="V58" t="s">
        <v>6</v>
      </c>
      <c r="W58">
        <v>4.6082000000000001</v>
      </c>
      <c r="X58">
        <v>0.463837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5.5100999999999997E-2</v>
      </c>
      <c r="AG58">
        <v>3.1000000000000001E-5</v>
      </c>
      <c r="AH58" t="s">
        <v>10</v>
      </c>
      <c r="AI58">
        <v>0.93745500000000004</v>
      </c>
      <c r="AJ58">
        <v>1.01E-4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2134.2243600000002</v>
      </c>
      <c r="I59">
        <v>117.74397500000001</v>
      </c>
      <c r="J59" t="s">
        <v>2</v>
      </c>
      <c r="K59">
        <v>2131.584707</v>
      </c>
      <c r="L59">
        <v>111.172021</v>
      </c>
      <c r="M59" t="s">
        <v>3</v>
      </c>
      <c r="N59">
        <v>585.77661699999999</v>
      </c>
      <c r="O59">
        <v>122.646861</v>
      </c>
      <c r="P59" t="s">
        <v>4</v>
      </c>
      <c r="Q59">
        <v>7.6262280000000002</v>
      </c>
      <c r="R59">
        <v>0.713615</v>
      </c>
      <c r="S59" t="s">
        <v>5</v>
      </c>
      <c r="T59">
        <v>1407.19364</v>
      </c>
      <c r="U59">
        <v>1.3006709999999999</v>
      </c>
      <c r="V59" t="s">
        <v>6</v>
      </c>
      <c r="W59">
        <v>4.8671199999999999</v>
      </c>
      <c r="X59">
        <v>0.47642600000000002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5.5011999999999998E-2</v>
      </c>
      <c r="AG59">
        <v>3.1000000000000001E-5</v>
      </c>
      <c r="AH59" t="s">
        <v>10</v>
      </c>
      <c r="AI59">
        <v>0.93745599999999996</v>
      </c>
      <c r="AJ59">
        <v>1.01E-4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2252.8725679999998</v>
      </c>
      <c r="I60">
        <v>131.366197</v>
      </c>
      <c r="J60" t="s">
        <v>2</v>
      </c>
      <c r="K60">
        <v>2250.1043209999998</v>
      </c>
      <c r="L60">
        <v>123.180874</v>
      </c>
      <c r="M60" t="s">
        <v>3</v>
      </c>
      <c r="N60">
        <v>618.53149800000006</v>
      </c>
      <c r="O60">
        <v>137.15148400000001</v>
      </c>
      <c r="P60" t="s">
        <v>4</v>
      </c>
      <c r="Q60">
        <v>8.0325819999999997</v>
      </c>
      <c r="R60">
        <v>0.78215500000000004</v>
      </c>
      <c r="S60" t="s">
        <v>5</v>
      </c>
      <c r="T60">
        <v>1485.369592</v>
      </c>
      <c r="U60">
        <v>1.436785</v>
      </c>
      <c r="V60" t="s">
        <v>6</v>
      </c>
      <c r="W60">
        <v>5.1253979999999997</v>
      </c>
      <c r="X60">
        <v>0.50685999999999998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5.4893999999999998E-2</v>
      </c>
      <c r="AG60">
        <v>2.9E-5</v>
      </c>
      <c r="AH60" t="s">
        <v>10</v>
      </c>
      <c r="AI60">
        <v>0.93777699999999997</v>
      </c>
      <c r="AJ60">
        <v>1.02E-4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2371.741904</v>
      </c>
      <c r="I61">
        <v>147.79574099999999</v>
      </c>
      <c r="J61" t="s">
        <v>2</v>
      </c>
      <c r="K61">
        <v>2368.8407320000001</v>
      </c>
      <c r="L61">
        <v>139.347027</v>
      </c>
      <c r="M61" t="s">
        <v>3</v>
      </c>
      <c r="N61">
        <v>651.37698999999998</v>
      </c>
      <c r="O61">
        <v>156.78634700000001</v>
      </c>
      <c r="P61" t="s">
        <v>4</v>
      </c>
      <c r="Q61">
        <v>8.4506599999999992</v>
      </c>
      <c r="R61">
        <v>0.85509500000000005</v>
      </c>
      <c r="S61" t="s">
        <v>5</v>
      </c>
      <c r="T61">
        <v>1563.569749</v>
      </c>
      <c r="U61">
        <v>1.5998559999999999</v>
      </c>
      <c r="V61" t="s">
        <v>6</v>
      </c>
      <c r="W61">
        <v>5.4037139999999999</v>
      </c>
      <c r="X61">
        <v>0.54866300000000001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5.4887999999999999E-2</v>
      </c>
      <c r="AG61">
        <v>2.9E-5</v>
      </c>
      <c r="AH61" t="s">
        <v>10</v>
      </c>
      <c r="AI61">
        <v>0.93777999999999995</v>
      </c>
      <c r="AJ61">
        <v>1.02E-4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774.88794299999995</v>
      </c>
      <c r="I62">
        <v>8.1689999999999992E-3</v>
      </c>
      <c r="J62" t="s">
        <v>2</v>
      </c>
      <c r="K62">
        <v>737.59713099999999</v>
      </c>
      <c r="L62">
        <v>6.3199999999999997E-4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1549.829817</v>
      </c>
      <c r="I63">
        <v>2.9749000000000001E-2</v>
      </c>
      <c r="J63" t="s">
        <v>2</v>
      </c>
      <c r="K63">
        <v>1475.1966480000001</v>
      </c>
      <c r="L63">
        <v>1.7279999999999999E-3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2324.7934770000002</v>
      </c>
      <c r="I64">
        <v>5.9791999999999998E-2</v>
      </c>
      <c r="J64" t="s">
        <v>2</v>
      </c>
      <c r="K64">
        <v>2212.8058740000001</v>
      </c>
      <c r="L64">
        <v>2.581E-3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3099.7179639999999</v>
      </c>
      <c r="I65">
        <v>0.101481</v>
      </c>
      <c r="J65" t="s">
        <v>2</v>
      </c>
      <c r="K65">
        <v>2950.4142769999999</v>
      </c>
      <c r="L65">
        <v>3.3449999999999999E-3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3874.6644379999998</v>
      </c>
      <c r="I66">
        <v>0.15437400000000001</v>
      </c>
      <c r="J66" t="s">
        <v>2</v>
      </c>
      <c r="K66">
        <v>3688.0276610000001</v>
      </c>
      <c r="L66">
        <v>4.3949999999999996E-3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4649.620801</v>
      </c>
      <c r="I67">
        <v>0.23280999999999999</v>
      </c>
      <c r="J67" t="s">
        <v>2</v>
      </c>
      <c r="K67">
        <v>4425.6478909999996</v>
      </c>
      <c r="L67">
        <v>5.4120000000000001E-3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5424.5892679999997</v>
      </c>
      <c r="I68">
        <v>0.30890499999999999</v>
      </c>
      <c r="J68" t="s">
        <v>2</v>
      </c>
      <c r="K68">
        <v>5163.2746479999996</v>
      </c>
      <c r="L68">
        <v>6.3109999999999998E-3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6199.5661620000001</v>
      </c>
      <c r="I69">
        <v>0.41735699999999998</v>
      </c>
      <c r="J69" t="s">
        <v>2</v>
      </c>
      <c r="K69">
        <v>5900.9087600000003</v>
      </c>
      <c r="L69">
        <v>8.7740000000000005E-3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6974.5496290000001</v>
      </c>
      <c r="I70">
        <v>0.49159700000000001</v>
      </c>
      <c r="J70" t="s">
        <v>2</v>
      </c>
      <c r="K70">
        <v>6638.5445900000004</v>
      </c>
      <c r="L70">
        <v>1.1839000000000001E-2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7749.5213480000002</v>
      </c>
      <c r="I71">
        <v>0.58132600000000001</v>
      </c>
      <c r="J71" t="s">
        <v>2</v>
      </c>
      <c r="K71">
        <v>7376.1884280000004</v>
      </c>
      <c r="L71">
        <v>1.4564000000000001E-2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8524.5027150000005</v>
      </c>
      <c r="I72">
        <v>0.67525900000000005</v>
      </c>
      <c r="J72" t="s">
        <v>2</v>
      </c>
      <c r="K72">
        <v>8113.8459570000005</v>
      </c>
      <c r="L72">
        <v>1.6017E-2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9299.4869729999991</v>
      </c>
      <c r="I73">
        <v>0.77334899999999995</v>
      </c>
      <c r="J73" t="s">
        <v>2</v>
      </c>
      <c r="K73">
        <v>8851.5060549999998</v>
      </c>
      <c r="L73">
        <v>1.9612000000000001E-2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10074.491445</v>
      </c>
      <c r="I74">
        <v>0.86167300000000002</v>
      </c>
      <c r="J74" t="s">
        <v>2</v>
      </c>
      <c r="K74">
        <v>9589.1779490000008</v>
      </c>
      <c r="L74">
        <v>2.2884000000000002E-2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10849.487852</v>
      </c>
      <c r="I75">
        <v>0.95317600000000002</v>
      </c>
      <c r="J75" t="s">
        <v>2</v>
      </c>
      <c r="K75">
        <v>10326.854960999999</v>
      </c>
      <c r="L75">
        <v>2.6453999999999998E-2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11624.496211</v>
      </c>
      <c r="I76">
        <v>1.0407519999999999</v>
      </c>
      <c r="J76" t="s">
        <v>2</v>
      </c>
      <c r="K76">
        <v>11064.541465</v>
      </c>
      <c r="L76">
        <v>3.0608E-2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12399.511270000001</v>
      </c>
      <c r="I77">
        <v>1.137497</v>
      </c>
      <c r="J77" t="s">
        <v>2</v>
      </c>
      <c r="K77">
        <v>11802.231582</v>
      </c>
      <c r="L77">
        <v>3.3954999999999999E-2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13174.518905999999</v>
      </c>
      <c r="I78">
        <v>1.2049780000000001</v>
      </c>
      <c r="J78" t="s">
        <v>2</v>
      </c>
      <c r="K78">
        <v>12539.922108999999</v>
      </c>
      <c r="L78">
        <v>3.6316000000000001E-2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13949.539355000001</v>
      </c>
      <c r="I79">
        <v>1.365132</v>
      </c>
      <c r="J79" t="s">
        <v>2</v>
      </c>
      <c r="K79">
        <v>13277.62168</v>
      </c>
      <c r="L79">
        <v>4.1179E-2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14724.589844</v>
      </c>
      <c r="I80">
        <v>1.504461</v>
      </c>
      <c r="J80" t="s">
        <v>2</v>
      </c>
      <c r="K80">
        <v>14015.335488000001</v>
      </c>
      <c r="L80">
        <v>4.6649000000000003E-2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15499.644648</v>
      </c>
      <c r="I81">
        <v>1.6655150000000001</v>
      </c>
      <c r="J81" t="s">
        <v>2</v>
      </c>
      <c r="K81">
        <v>14753.054921999999</v>
      </c>
      <c r="L81">
        <v>5.2079E-2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123.750905</v>
      </c>
      <c r="I82">
        <v>2.6255000000000001E-2</v>
      </c>
      <c r="J82" t="s">
        <v>2</v>
      </c>
      <c r="K82">
        <v>78.482613000000001</v>
      </c>
      <c r="L82">
        <v>1.2400000000000001E-4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247.848277</v>
      </c>
      <c r="I83">
        <v>5.4371999999999997E-2</v>
      </c>
      <c r="J83" t="s">
        <v>2</v>
      </c>
      <c r="K83">
        <v>156.960667</v>
      </c>
      <c r="L83">
        <v>3.2200000000000002E-4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371.956187</v>
      </c>
      <c r="I84">
        <v>0.113166</v>
      </c>
      <c r="J84" t="s">
        <v>2</v>
      </c>
      <c r="K84">
        <v>235.445313</v>
      </c>
      <c r="L84">
        <v>6.11E-4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496.06191200000001</v>
      </c>
      <c r="I85">
        <v>0.186582</v>
      </c>
      <c r="J85" t="s">
        <v>2</v>
      </c>
      <c r="K85">
        <v>313.93764399999998</v>
      </c>
      <c r="L85">
        <v>1.103E-3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620.19568400000003</v>
      </c>
      <c r="I86">
        <v>0.28363899999999997</v>
      </c>
      <c r="J86" t="s">
        <v>2</v>
      </c>
      <c r="K86">
        <v>392.435383</v>
      </c>
      <c r="L86">
        <v>1.6930000000000001E-3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744.32277999999997</v>
      </c>
      <c r="I87">
        <v>0.37350800000000001</v>
      </c>
      <c r="J87" t="s">
        <v>2</v>
      </c>
      <c r="K87">
        <v>470.93737099999998</v>
      </c>
      <c r="L87">
        <v>2.3059999999999999E-3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868.44025999999997</v>
      </c>
      <c r="I88">
        <v>0.48170499999999999</v>
      </c>
      <c r="J88" t="s">
        <v>2</v>
      </c>
      <c r="K88">
        <v>549.44455600000003</v>
      </c>
      <c r="L88">
        <v>3.2599999999999999E-3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992.54682600000001</v>
      </c>
      <c r="I89">
        <v>0.58292699999999997</v>
      </c>
      <c r="J89" t="s">
        <v>2</v>
      </c>
      <c r="K89">
        <v>627.954072</v>
      </c>
      <c r="L89">
        <v>4.065E-3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1116.675667</v>
      </c>
      <c r="I90">
        <v>0.74552700000000005</v>
      </c>
      <c r="J90" t="s">
        <v>2</v>
      </c>
      <c r="K90">
        <v>706.46892500000001</v>
      </c>
      <c r="L90">
        <v>4.7499999999999999E-3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1240.80387</v>
      </c>
      <c r="I91">
        <v>0.97751999999999994</v>
      </c>
      <c r="J91" t="s">
        <v>2</v>
      </c>
      <c r="K91">
        <v>784.98382400000003</v>
      </c>
      <c r="L91">
        <v>6.2360000000000002E-3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1364.926365</v>
      </c>
      <c r="I92">
        <v>1.20417</v>
      </c>
      <c r="J92" t="s">
        <v>2</v>
      </c>
      <c r="K92">
        <v>863.50425499999994</v>
      </c>
      <c r="L92">
        <v>7.5849999999999997E-3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1489.077734</v>
      </c>
      <c r="I93">
        <v>1.4693480000000001</v>
      </c>
      <c r="J93" t="s">
        <v>2</v>
      </c>
      <c r="K93">
        <v>942.03087800000003</v>
      </c>
      <c r="L93">
        <v>8.5520000000000006E-3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1613.2200150000001</v>
      </c>
      <c r="I94">
        <v>1.6892510000000001</v>
      </c>
      <c r="J94" t="s">
        <v>2</v>
      </c>
      <c r="K94">
        <v>1020.557347</v>
      </c>
      <c r="L94">
        <v>9.5650000000000006E-3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1737.384922</v>
      </c>
      <c r="I95">
        <v>1.9522090000000001</v>
      </c>
      <c r="J95" t="s">
        <v>2</v>
      </c>
      <c r="K95">
        <v>1099.086211</v>
      </c>
      <c r="L95">
        <v>1.0862999999999999E-2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1861.529902</v>
      </c>
      <c r="I96">
        <v>2.2238660000000001</v>
      </c>
      <c r="J96" t="s">
        <v>2</v>
      </c>
      <c r="K96">
        <v>1177.6183619999999</v>
      </c>
      <c r="L96">
        <v>1.1717E-2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1985.6741480000001</v>
      </c>
      <c r="I97">
        <v>2.4152670000000001</v>
      </c>
      <c r="J97" t="s">
        <v>2</v>
      </c>
      <c r="K97">
        <v>1256.152419</v>
      </c>
      <c r="L97">
        <v>1.3613E-2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2109.851079</v>
      </c>
      <c r="I98">
        <v>2.7013069999999999</v>
      </c>
      <c r="J98" t="s">
        <v>2</v>
      </c>
      <c r="K98">
        <v>1334.6907639999999</v>
      </c>
      <c r="L98">
        <v>1.4799E-2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2234.000806</v>
      </c>
      <c r="I99">
        <v>3.0505010000000001</v>
      </c>
      <c r="J99" t="s">
        <v>2</v>
      </c>
      <c r="K99">
        <v>1413.2297610000001</v>
      </c>
      <c r="L99">
        <v>1.6917000000000001E-2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2358.162871</v>
      </c>
      <c r="I100">
        <v>3.3435800000000002</v>
      </c>
      <c r="J100" t="s">
        <v>2</v>
      </c>
      <c r="K100">
        <v>1491.7742820000001</v>
      </c>
      <c r="L100">
        <v>1.8859000000000001E-2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2482.3264989999998</v>
      </c>
      <c r="I101">
        <v>3.6782170000000001</v>
      </c>
      <c r="J101" t="s">
        <v>2</v>
      </c>
      <c r="K101">
        <v>1570.320344</v>
      </c>
      <c r="L101">
        <v>2.121E-2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122.901724</v>
      </c>
      <c r="I102">
        <v>0.17694499999999999</v>
      </c>
      <c r="J102" t="s">
        <v>2</v>
      </c>
      <c r="K102">
        <v>78.037969000000004</v>
      </c>
      <c r="L102">
        <v>7.4640999999999999E-2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246.15152900000001</v>
      </c>
      <c r="I103">
        <v>0.68708499999999995</v>
      </c>
      <c r="J103" t="s">
        <v>2</v>
      </c>
      <c r="K103">
        <v>156.08584099999999</v>
      </c>
      <c r="L103">
        <v>0.30024899999999999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369.41024299999998</v>
      </c>
      <c r="I104">
        <v>1.570751</v>
      </c>
      <c r="J104" t="s">
        <v>2</v>
      </c>
      <c r="K104">
        <v>234.14080100000001</v>
      </c>
      <c r="L104">
        <v>0.67967200000000005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492.66589599999998</v>
      </c>
      <c r="I105">
        <v>2.7573979999999998</v>
      </c>
      <c r="J105" t="s">
        <v>2</v>
      </c>
      <c r="K105">
        <v>312.20068500000002</v>
      </c>
      <c r="L105">
        <v>1.213449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615.97263799999996</v>
      </c>
      <c r="I106">
        <v>4.2670510000000004</v>
      </c>
      <c r="J106" t="s">
        <v>2</v>
      </c>
      <c r="K106">
        <v>390.26765399999999</v>
      </c>
      <c r="L106">
        <v>1.892528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739.22137499999997</v>
      </c>
      <c r="I107">
        <v>6.1059289999999997</v>
      </c>
      <c r="J107" t="s">
        <v>2</v>
      </c>
      <c r="K107">
        <v>468.34115400000002</v>
      </c>
      <c r="L107">
        <v>2.7254679999999998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862.50315699999999</v>
      </c>
      <c r="I108">
        <v>8.2846240000000009</v>
      </c>
      <c r="J108" t="s">
        <v>2</v>
      </c>
      <c r="K108">
        <v>546.41871500000002</v>
      </c>
      <c r="L108">
        <v>3.7121940000000002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985.78016600000001</v>
      </c>
      <c r="I109">
        <v>10.850756000000001</v>
      </c>
      <c r="J109" t="s">
        <v>2</v>
      </c>
      <c r="K109">
        <v>624.49924799999997</v>
      </c>
      <c r="L109">
        <v>4.8512430000000002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1109.0591919999999</v>
      </c>
      <c r="I110">
        <v>13.793393</v>
      </c>
      <c r="J110" t="s">
        <v>2</v>
      </c>
      <c r="K110">
        <v>702.57986200000005</v>
      </c>
      <c r="L110">
        <v>6.1331910000000001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1232.325049</v>
      </c>
      <c r="I111">
        <v>17.077694999999999</v>
      </c>
      <c r="J111" t="s">
        <v>2</v>
      </c>
      <c r="K111">
        <v>780.66562899999997</v>
      </c>
      <c r="L111">
        <v>7.580355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1355.6193410000001</v>
      </c>
      <c r="I112">
        <v>20.731292</v>
      </c>
      <c r="J112" t="s">
        <v>2</v>
      </c>
      <c r="K112">
        <v>858.75884399999995</v>
      </c>
      <c r="L112">
        <v>9.1867590000000003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1478.892163</v>
      </c>
      <c r="I113">
        <v>24.974436000000001</v>
      </c>
      <c r="J113" t="s">
        <v>2</v>
      </c>
      <c r="K113">
        <v>936.85064299999999</v>
      </c>
      <c r="L113">
        <v>10.920494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1602.222307</v>
      </c>
      <c r="I114">
        <v>29.169723999999999</v>
      </c>
      <c r="J114" t="s">
        <v>2</v>
      </c>
      <c r="K114">
        <v>1014.947169</v>
      </c>
      <c r="L114">
        <v>12.825189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1725.5816669999999</v>
      </c>
      <c r="I115">
        <v>34.910457999999998</v>
      </c>
      <c r="J115" t="s">
        <v>2</v>
      </c>
      <c r="K115">
        <v>1093.0478370000001</v>
      </c>
      <c r="L115">
        <v>14.8812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1848.865708</v>
      </c>
      <c r="I116">
        <v>39.883108999999997</v>
      </c>
      <c r="J116" t="s">
        <v>2</v>
      </c>
      <c r="K116">
        <v>1171.1500370000001</v>
      </c>
      <c r="L116">
        <v>17.073101999999999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1972.1829130000001</v>
      </c>
      <c r="I117">
        <v>45.692728000000002</v>
      </c>
      <c r="J117" t="s">
        <v>2</v>
      </c>
      <c r="K117">
        <v>1249.2565360000001</v>
      </c>
      <c r="L117">
        <v>19.432510000000001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2095.4762500000002</v>
      </c>
      <c r="I118">
        <v>51.237065999999999</v>
      </c>
      <c r="J118" t="s">
        <v>2</v>
      </c>
      <c r="K118">
        <v>1327.3627120000001</v>
      </c>
      <c r="L118">
        <v>21.959029000000001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2218.7831980000001</v>
      </c>
      <c r="I119">
        <v>57.318061</v>
      </c>
      <c r="J119" t="s">
        <v>2</v>
      </c>
      <c r="K119">
        <v>1405.470186</v>
      </c>
      <c r="L119">
        <v>24.629932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2342.0769089999999</v>
      </c>
      <c r="I120">
        <v>63.814990999999999</v>
      </c>
      <c r="J120" t="s">
        <v>2</v>
      </c>
      <c r="K120">
        <v>1483.5838429999999</v>
      </c>
      <c r="L120">
        <v>27.437505999999999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2465.4287840000002</v>
      </c>
      <c r="I121">
        <v>70.260864999999995</v>
      </c>
      <c r="J121" t="s">
        <v>2</v>
      </c>
      <c r="K121">
        <v>1561.7000760000001</v>
      </c>
      <c r="L121">
        <v>30.387581000000001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x14ac:dyDescent="0.25">
      <c r="A122" t="s">
        <v>14</v>
      </c>
      <c r="B122">
        <v>1</v>
      </c>
      <c r="C122">
        <v>25</v>
      </c>
      <c r="D122" t="s">
        <v>0</v>
      </c>
      <c r="E122">
        <v>0</v>
      </c>
      <c r="F122">
        <v>0</v>
      </c>
      <c r="G122" t="s">
        <v>1</v>
      </c>
      <c r="H122">
        <v>393.30993999999998</v>
      </c>
      <c r="I122">
        <v>123.07055699999999</v>
      </c>
      <c r="J122" t="s">
        <v>2</v>
      </c>
      <c r="K122">
        <v>392.99186400000002</v>
      </c>
      <c r="L122">
        <v>122.760819</v>
      </c>
      <c r="M122" t="s">
        <v>3</v>
      </c>
      <c r="N122">
        <v>30.967994000000001</v>
      </c>
      <c r="O122">
        <v>2.5464579999999999</v>
      </c>
      <c r="P122" t="s">
        <v>4</v>
      </c>
      <c r="Q122">
        <v>40.980384000000001</v>
      </c>
      <c r="R122">
        <v>3.8544139999999998</v>
      </c>
      <c r="S122" t="s">
        <v>5</v>
      </c>
      <c r="T122">
        <v>13.815454000000001</v>
      </c>
      <c r="U122">
        <v>0.207874</v>
      </c>
      <c r="V122" t="s">
        <v>6</v>
      </c>
      <c r="W122">
        <v>9.5833899999999996</v>
      </c>
      <c r="X122">
        <v>5.8618000000000003E-2</v>
      </c>
      <c r="Y122" t="s">
        <v>7</v>
      </c>
      <c r="Z122">
        <v>14.802274000000001</v>
      </c>
      <c r="AA122">
        <v>1.576095</v>
      </c>
      <c r="AB122" t="s">
        <v>8</v>
      </c>
      <c r="AC122">
        <v>319.20677799999999</v>
      </c>
      <c r="AD122">
        <v>61.568902999999999</v>
      </c>
      <c r="AE122" t="s">
        <v>9</v>
      </c>
      <c r="AF122">
        <v>7.9003000000000004E-2</v>
      </c>
      <c r="AG122">
        <v>8.6000000000000003E-5</v>
      </c>
      <c r="AH122" t="s">
        <v>10</v>
      </c>
      <c r="AI122">
        <v>0.92011699999999996</v>
      </c>
      <c r="AJ122">
        <v>1.44E-4</v>
      </c>
      <c r="AK122" t="s">
        <v>11</v>
      </c>
      <c r="AL122">
        <v>0</v>
      </c>
      <c r="AM122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786.71410000000003</v>
      </c>
      <c r="I123">
        <v>389.982192</v>
      </c>
      <c r="J123" t="s">
        <v>2</v>
      </c>
      <c r="K123">
        <v>786.07365200000004</v>
      </c>
      <c r="L123">
        <v>388.687162</v>
      </c>
      <c r="M123" t="s">
        <v>3</v>
      </c>
      <c r="N123">
        <v>62.039282</v>
      </c>
      <c r="O123">
        <v>11.631698</v>
      </c>
      <c r="P123" t="s">
        <v>4</v>
      </c>
      <c r="Q123">
        <v>81.989716000000001</v>
      </c>
      <c r="R123">
        <v>11.225507</v>
      </c>
      <c r="S123" t="s">
        <v>5</v>
      </c>
      <c r="T123">
        <v>27.646856</v>
      </c>
      <c r="U123">
        <v>0.577959</v>
      </c>
      <c r="V123" t="s">
        <v>6</v>
      </c>
      <c r="W123">
        <v>19.207666</v>
      </c>
      <c r="X123">
        <v>0.18595999999999999</v>
      </c>
      <c r="Y123" t="s">
        <v>7</v>
      </c>
      <c r="Z123">
        <v>29.612534</v>
      </c>
      <c r="AA123">
        <v>4.4437119999999997</v>
      </c>
      <c r="AB123" t="s">
        <v>8</v>
      </c>
      <c r="AC123">
        <v>638.37579800000003</v>
      </c>
      <c r="AD123">
        <v>180.00459699999999</v>
      </c>
      <c r="AE123" t="s">
        <v>9</v>
      </c>
      <c r="AF123">
        <v>7.5528999999999999E-2</v>
      </c>
      <c r="AG123">
        <v>1.22E-4</v>
      </c>
      <c r="AH123" t="s">
        <v>10</v>
      </c>
      <c r="AI123">
        <v>0.92667999999999995</v>
      </c>
      <c r="AJ123">
        <v>9.6000000000000002E-5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1179.7948859999999</v>
      </c>
      <c r="I124">
        <v>880.17396099999996</v>
      </c>
      <c r="J124" t="s">
        <v>2</v>
      </c>
      <c r="K124">
        <v>1178.8359680000001</v>
      </c>
      <c r="L124">
        <v>877.36675100000002</v>
      </c>
      <c r="M124" t="s">
        <v>3</v>
      </c>
      <c r="N124">
        <v>92.936608000000007</v>
      </c>
      <c r="O124">
        <v>24.763691000000001</v>
      </c>
      <c r="P124" t="s">
        <v>4</v>
      </c>
      <c r="Q124">
        <v>123.11621599999999</v>
      </c>
      <c r="R124">
        <v>24.802627000000001</v>
      </c>
      <c r="S124" t="s">
        <v>5</v>
      </c>
      <c r="T124">
        <v>41.481439999999999</v>
      </c>
      <c r="U124">
        <v>1.1329560000000001</v>
      </c>
      <c r="V124" t="s">
        <v>6</v>
      </c>
      <c r="W124">
        <v>28.862850000000002</v>
      </c>
      <c r="X124">
        <v>0.375363</v>
      </c>
      <c r="Y124" t="s">
        <v>7</v>
      </c>
      <c r="Z124">
        <v>44.497968</v>
      </c>
      <c r="AA124">
        <v>10.428186</v>
      </c>
      <c r="AB124" t="s">
        <v>8</v>
      </c>
      <c r="AC124">
        <v>957.26774399999999</v>
      </c>
      <c r="AD124">
        <v>402.90517399999999</v>
      </c>
      <c r="AE124" t="s">
        <v>9</v>
      </c>
      <c r="AF124">
        <v>7.3329000000000005E-2</v>
      </c>
      <c r="AG124">
        <v>1.16E-4</v>
      </c>
      <c r="AH124" t="s">
        <v>10</v>
      </c>
      <c r="AI124">
        <v>0.93195099999999997</v>
      </c>
      <c r="AJ124">
        <v>7.3999999999999996E-5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1572.054592</v>
      </c>
      <c r="I125">
        <v>1629.3596339999999</v>
      </c>
      <c r="J125" t="s">
        <v>2</v>
      </c>
      <c r="K125">
        <v>1570.764486</v>
      </c>
      <c r="L125">
        <v>1624.3832050000001</v>
      </c>
      <c r="M125" t="s">
        <v>3</v>
      </c>
      <c r="N125">
        <v>123.916134</v>
      </c>
      <c r="O125">
        <v>46.234157000000003</v>
      </c>
      <c r="P125" t="s">
        <v>4</v>
      </c>
      <c r="Q125">
        <v>164.03896399999999</v>
      </c>
      <c r="R125">
        <v>46.683109000000002</v>
      </c>
      <c r="S125" t="s">
        <v>5</v>
      </c>
      <c r="T125">
        <v>55.222636000000001</v>
      </c>
      <c r="U125">
        <v>1.978162</v>
      </c>
      <c r="V125" t="s">
        <v>6</v>
      </c>
      <c r="W125">
        <v>38.476398000000003</v>
      </c>
      <c r="X125">
        <v>0.667906</v>
      </c>
      <c r="Y125" t="s">
        <v>7</v>
      </c>
      <c r="Z125">
        <v>59.322795999999997</v>
      </c>
      <c r="AA125">
        <v>19.758862000000001</v>
      </c>
      <c r="AB125" t="s">
        <v>8</v>
      </c>
      <c r="AC125">
        <v>1275.4524699999999</v>
      </c>
      <c r="AD125">
        <v>719.35003300000005</v>
      </c>
      <c r="AE125" t="s">
        <v>9</v>
      </c>
      <c r="AF125">
        <v>7.2042999999999996E-2</v>
      </c>
      <c r="AG125">
        <v>1.18E-4</v>
      </c>
      <c r="AH125" t="s">
        <v>10</v>
      </c>
      <c r="AI125">
        <v>0.93341399999999997</v>
      </c>
      <c r="AJ125">
        <v>7.2000000000000002E-5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1965.1694299999999</v>
      </c>
      <c r="I126">
        <v>2810.0058140000001</v>
      </c>
      <c r="J126" t="s">
        <v>2</v>
      </c>
      <c r="K126">
        <v>1963.5594679999999</v>
      </c>
      <c r="L126">
        <v>2801.318338</v>
      </c>
      <c r="M126" t="s">
        <v>3</v>
      </c>
      <c r="N126">
        <v>154.97891000000001</v>
      </c>
      <c r="O126">
        <v>76.179073000000002</v>
      </c>
      <c r="P126" t="s">
        <v>4</v>
      </c>
      <c r="Q126">
        <v>205.101192</v>
      </c>
      <c r="R126">
        <v>81.137457999999995</v>
      </c>
      <c r="S126" t="s">
        <v>5</v>
      </c>
      <c r="T126">
        <v>69.044814000000002</v>
      </c>
      <c r="U126">
        <v>3.230594</v>
      </c>
      <c r="V126" t="s">
        <v>6</v>
      </c>
      <c r="W126">
        <v>48.090192000000002</v>
      </c>
      <c r="X126">
        <v>1.146344</v>
      </c>
      <c r="Y126" t="s">
        <v>7</v>
      </c>
      <c r="Z126">
        <v>74.188174000000004</v>
      </c>
      <c r="AA126">
        <v>34.626255</v>
      </c>
      <c r="AB126" t="s">
        <v>8</v>
      </c>
      <c r="AC126">
        <v>1594.2650920000001</v>
      </c>
      <c r="AD126">
        <v>1233.4938</v>
      </c>
      <c r="AE126" t="s">
        <v>9</v>
      </c>
      <c r="AF126">
        <v>6.9217000000000001E-2</v>
      </c>
      <c r="AG126">
        <v>1.36E-4</v>
      </c>
      <c r="AH126" t="s">
        <v>10</v>
      </c>
      <c r="AI126">
        <v>0.93442000000000003</v>
      </c>
      <c r="AJ126">
        <v>7.1000000000000005E-5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2360.1865039999998</v>
      </c>
      <c r="I127">
        <v>4006.94652</v>
      </c>
      <c r="J127" t="s">
        <v>2</v>
      </c>
      <c r="K127">
        <v>2358.2547500000001</v>
      </c>
      <c r="L127">
        <v>3994.6139459999999</v>
      </c>
      <c r="M127" t="s">
        <v>3</v>
      </c>
      <c r="N127">
        <v>186.24222599999999</v>
      </c>
      <c r="O127">
        <v>106.820973</v>
      </c>
      <c r="P127" t="s">
        <v>4</v>
      </c>
      <c r="Q127">
        <v>246.40213600000001</v>
      </c>
      <c r="R127">
        <v>118.287486</v>
      </c>
      <c r="S127" t="s">
        <v>5</v>
      </c>
      <c r="T127">
        <v>82.926584000000005</v>
      </c>
      <c r="U127">
        <v>4.8637759999999997</v>
      </c>
      <c r="V127" t="s">
        <v>6</v>
      </c>
      <c r="W127">
        <v>57.771596000000002</v>
      </c>
      <c r="X127">
        <v>1.610719</v>
      </c>
      <c r="Y127" t="s">
        <v>7</v>
      </c>
      <c r="Z127">
        <v>89.164230000000003</v>
      </c>
      <c r="AA127">
        <v>50.379826999999999</v>
      </c>
      <c r="AB127" t="s">
        <v>8</v>
      </c>
      <c r="AC127">
        <v>1914.5400299999999</v>
      </c>
      <c r="AD127">
        <v>1754.5754480000001</v>
      </c>
      <c r="AE127" t="s">
        <v>9</v>
      </c>
      <c r="AF127">
        <v>6.6880999999999996E-2</v>
      </c>
      <c r="AG127">
        <v>1.35E-4</v>
      </c>
      <c r="AH127" t="s">
        <v>10</v>
      </c>
      <c r="AI127">
        <v>0.93516999999999995</v>
      </c>
      <c r="AJ127">
        <v>8.0000000000000007E-5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2754.2720159999999</v>
      </c>
      <c r="I128">
        <v>5165.3489950000003</v>
      </c>
      <c r="J128" t="s">
        <v>2</v>
      </c>
      <c r="K128">
        <v>2752.0196940000001</v>
      </c>
      <c r="L128">
        <v>5149.2294979999997</v>
      </c>
      <c r="M128" t="s">
        <v>3</v>
      </c>
      <c r="N128">
        <v>217.32991799999999</v>
      </c>
      <c r="O128">
        <v>138.52445299999999</v>
      </c>
      <c r="P128" t="s">
        <v>4</v>
      </c>
      <c r="Q128">
        <v>287.49847199999999</v>
      </c>
      <c r="R128">
        <v>147.39516800000001</v>
      </c>
      <c r="S128" t="s">
        <v>5</v>
      </c>
      <c r="T128">
        <v>96.822564</v>
      </c>
      <c r="U128">
        <v>6.0018289999999999</v>
      </c>
      <c r="V128" t="s">
        <v>6</v>
      </c>
      <c r="W128">
        <v>67.434612000000001</v>
      </c>
      <c r="X128">
        <v>1.9969809999999999</v>
      </c>
      <c r="Y128" t="s">
        <v>7</v>
      </c>
      <c r="Z128">
        <v>103.944092</v>
      </c>
      <c r="AA128">
        <v>63.382178000000003</v>
      </c>
      <c r="AB128" t="s">
        <v>8</v>
      </c>
      <c r="AC128">
        <v>2234.2111220000002</v>
      </c>
      <c r="AD128">
        <v>2282.2898639999999</v>
      </c>
      <c r="AE128" t="s">
        <v>9</v>
      </c>
      <c r="AF128">
        <v>6.5581E-2</v>
      </c>
      <c r="AG128">
        <v>1.2E-4</v>
      </c>
      <c r="AH128" t="s">
        <v>10</v>
      </c>
      <c r="AI128">
        <v>0.93598599999999998</v>
      </c>
      <c r="AJ128">
        <v>9.1000000000000003E-5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3149.0982039999999</v>
      </c>
      <c r="I129">
        <v>6519.2619560000003</v>
      </c>
      <c r="J129" t="s">
        <v>2</v>
      </c>
      <c r="K129">
        <v>3146.5229439999998</v>
      </c>
      <c r="L129">
        <v>6498.4697630000001</v>
      </c>
      <c r="M129" t="s">
        <v>3</v>
      </c>
      <c r="N129">
        <v>248.52290199999999</v>
      </c>
      <c r="O129">
        <v>181.320572</v>
      </c>
      <c r="P129" t="s">
        <v>4</v>
      </c>
      <c r="Q129">
        <v>328.734084</v>
      </c>
      <c r="R129">
        <v>188.904212</v>
      </c>
      <c r="S129" t="s">
        <v>5</v>
      </c>
      <c r="T129">
        <v>110.691802</v>
      </c>
      <c r="U129">
        <v>7.3591220000000002</v>
      </c>
      <c r="V129" t="s">
        <v>6</v>
      </c>
      <c r="W129">
        <v>77.100645999999998</v>
      </c>
      <c r="X129">
        <v>2.652784</v>
      </c>
      <c r="Y129" t="s">
        <v>7</v>
      </c>
      <c r="Z129">
        <v>118.86941400000001</v>
      </c>
      <c r="AA129">
        <v>81.101633000000007</v>
      </c>
      <c r="AB129" t="s">
        <v>8</v>
      </c>
      <c r="AC129">
        <v>2554.4114479999998</v>
      </c>
      <c r="AD129">
        <v>2839.8377180000002</v>
      </c>
      <c r="AE129" t="s">
        <v>9</v>
      </c>
      <c r="AF129">
        <v>6.4055000000000001E-2</v>
      </c>
      <c r="AG129">
        <v>1.13E-4</v>
      </c>
      <c r="AH129" t="s">
        <v>10</v>
      </c>
      <c r="AI129">
        <v>0.93627700000000003</v>
      </c>
      <c r="AJ129">
        <v>8.8999999999999995E-5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3543.4381619999999</v>
      </c>
      <c r="I130">
        <v>8040.12644</v>
      </c>
      <c r="J130" t="s">
        <v>2</v>
      </c>
      <c r="K130">
        <v>3540.5394139999999</v>
      </c>
      <c r="L130">
        <v>8012.6744179999996</v>
      </c>
      <c r="M130" t="s">
        <v>3</v>
      </c>
      <c r="N130">
        <v>279.65951200000001</v>
      </c>
      <c r="O130">
        <v>228.42944700000001</v>
      </c>
      <c r="P130" t="s">
        <v>4</v>
      </c>
      <c r="Q130">
        <v>369.79969999999997</v>
      </c>
      <c r="R130">
        <v>231.42523800000001</v>
      </c>
      <c r="S130" t="s">
        <v>5</v>
      </c>
      <c r="T130">
        <v>124.53415</v>
      </c>
      <c r="U130">
        <v>8.7676689999999997</v>
      </c>
      <c r="V130" t="s">
        <v>6</v>
      </c>
      <c r="W130">
        <v>86.748177999999996</v>
      </c>
      <c r="X130">
        <v>3.2793450000000002</v>
      </c>
      <c r="Y130" t="s">
        <v>7</v>
      </c>
      <c r="Z130">
        <v>133.68261200000001</v>
      </c>
      <c r="AA130">
        <v>99.783455000000004</v>
      </c>
      <c r="AB130" t="s">
        <v>8</v>
      </c>
      <c r="AC130">
        <v>2874.3460700000001</v>
      </c>
      <c r="AD130">
        <v>3487.4025499999998</v>
      </c>
      <c r="AE130" t="s">
        <v>9</v>
      </c>
      <c r="AF130">
        <v>6.3211000000000003E-2</v>
      </c>
      <c r="AG130">
        <v>1.03E-4</v>
      </c>
      <c r="AH130" t="s">
        <v>10</v>
      </c>
      <c r="AI130">
        <v>0.93646700000000005</v>
      </c>
      <c r="AJ130">
        <v>8.8999999999999995E-5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3938.3690160000001</v>
      </c>
      <c r="I131">
        <v>9748.3554690000001</v>
      </c>
      <c r="J131" t="s">
        <v>2</v>
      </c>
      <c r="K131">
        <v>3935.1499760000002</v>
      </c>
      <c r="L131">
        <v>9715.2014089999993</v>
      </c>
      <c r="M131" t="s">
        <v>3</v>
      </c>
      <c r="N131">
        <v>310.81897400000003</v>
      </c>
      <c r="O131">
        <v>287.99775799999998</v>
      </c>
      <c r="P131" t="s">
        <v>4</v>
      </c>
      <c r="Q131">
        <v>410.95928400000003</v>
      </c>
      <c r="R131">
        <v>282.61576400000001</v>
      </c>
      <c r="S131" t="s">
        <v>5</v>
      </c>
      <c r="T131">
        <v>138.39273399999999</v>
      </c>
      <c r="U131">
        <v>10.814871</v>
      </c>
      <c r="V131" t="s">
        <v>6</v>
      </c>
      <c r="W131">
        <v>96.420192</v>
      </c>
      <c r="X131">
        <v>4.1700910000000002</v>
      </c>
      <c r="Y131" t="s">
        <v>7</v>
      </c>
      <c r="Z131">
        <v>148.51657800000001</v>
      </c>
      <c r="AA131">
        <v>120.483993</v>
      </c>
      <c r="AB131" t="s">
        <v>8</v>
      </c>
      <c r="AC131">
        <v>3194.774042</v>
      </c>
      <c r="AD131">
        <v>4176.9424520000002</v>
      </c>
      <c r="AE131" t="s">
        <v>9</v>
      </c>
      <c r="AF131">
        <v>6.2611E-2</v>
      </c>
      <c r="AG131">
        <v>9.5000000000000005E-5</v>
      </c>
      <c r="AH131" t="s">
        <v>10</v>
      </c>
      <c r="AI131">
        <v>0.93687299999999996</v>
      </c>
      <c r="AJ131">
        <v>9.7999999999999997E-5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4333.4401180000004</v>
      </c>
      <c r="I132">
        <v>12745.009257</v>
      </c>
      <c r="J132" t="s">
        <v>2</v>
      </c>
      <c r="K132">
        <v>4329.8986679999998</v>
      </c>
      <c r="L132">
        <v>12702.417543</v>
      </c>
      <c r="M132" t="s">
        <v>3</v>
      </c>
      <c r="N132">
        <v>341.909066</v>
      </c>
      <c r="O132">
        <v>352.765852</v>
      </c>
      <c r="P132" t="s">
        <v>4</v>
      </c>
      <c r="Q132">
        <v>452.32990599999999</v>
      </c>
      <c r="R132">
        <v>380.819005</v>
      </c>
      <c r="S132" t="s">
        <v>5</v>
      </c>
      <c r="T132">
        <v>152.24862200000001</v>
      </c>
      <c r="U132">
        <v>14.478586999999999</v>
      </c>
      <c r="V132" t="s">
        <v>6</v>
      </c>
      <c r="W132">
        <v>106.13298</v>
      </c>
      <c r="X132">
        <v>5.7861289999999999</v>
      </c>
      <c r="Y132" t="s">
        <v>7</v>
      </c>
      <c r="Z132">
        <v>163.54969</v>
      </c>
      <c r="AA132">
        <v>160.08560600000001</v>
      </c>
      <c r="AB132" t="s">
        <v>8</v>
      </c>
      <c r="AC132">
        <v>3515.1893420000001</v>
      </c>
      <c r="AD132">
        <v>5486.0537119999999</v>
      </c>
      <c r="AE132" t="s">
        <v>9</v>
      </c>
      <c r="AF132">
        <v>6.1844999999999997E-2</v>
      </c>
      <c r="AG132">
        <v>8.8999999999999995E-5</v>
      </c>
      <c r="AH132" t="s">
        <v>10</v>
      </c>
      <c r="AI132">
        <v>0.93771099999999996</v>
      </c>
      <c r="AJ132">
        <v>1.06E-4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4728.2065819999998</v>
      </c>
      <c r="I133">
        <v>15464.367219</v>
      </c>
      <c r="J133" t="s">
        <v>2</v>
      </c>
      <c r="K133">
        <v>4724.3415379999997</v>
      </c>
      <c r="L133">
        <v>15412.406177999999</v>
      </c>
      <c r="M133" t="s">
        <v>3</v>
      </c>
      <c r="N133">
        <v>372.98119800000001</v>
      </c>
      <c r="O133">
        <v>417.94816100000003</v>
      </c>
      <c r="P133" t="s">
        <v>4</v>
      </c>
      <c r="Q133">
        <v>493.66450200000003</v>
      </c>
      <c r="R133">
        <v>467.634432</v>
      </c>
      <c r="S133" t="s">
        <v>5</v>
      </c>
      <c r="T133">
        <v>166.18611200000001</v>
      </c>
      <c r="U133">
        <v>17.671949999999999</v>
      </c>
      <c r="V133" t="s">
        <v>6</v>
      </c>
      <c r="W133">
        <v>115.845788</v>
      </c>
      <c r="X133">
        <v>7.1796670000000002</v>
      </c>
      <c r="Y133" t="s">
        <v>7</v>
      </c>
      <c r="Z133">
        <v>178.46684400000001</v>
      </c>
      <c r="AA133">
        <v>196.998795</v>
      </c>
      <c r="AB133" t="s">
        <v>8</v>
      </c>
      <c r="AC133">
        <v>3835.3616459999998</v>
      </c>
      <c r="AD133">
        <v>6655.4719510000004</v>
      </c>
      <c r="AE133" t="s">
        <v>9</v>
      </c>
      <c r="AF133">
        <v>6.0729999999999999E-2</v>
      </c>
      <c r="AG133">
        <v>7.6000000000000004E-5</v>
      </c>
      <c r="AH133" t="s">
        <v>10</v>
      </c>
      <c r="AI133">
        <v>0.93780200000000002</v>
      </c>
      <c r="AJ133">
        <v>1.05E-4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5122.258562</v>
      </c>
      <c r="I134">
        <v>17874.912859</v>
      </c>
      <c r="J134" t="s">
        <v>2</v>
      </c>
      <c r="K134">
        <v>5118.0638440000002</v>
      </c>
      <c r="L134">
        <v>17811.082902999999</v>
      </c>
      <c r="M134" t="s">
        <v>3</v>
      </c>
      <c r="N134">
        <v>404.126554</v>
      </c>
      <c r="O134">
        <v>484.96910100000002</v>
      </c>
      <c r="P134" t="s">
        <v>4</v>
      </c>
      <c r="Q134">
        <v>534.85145399999999</v>
      </c>
      <c r="R134">
        <v>538.55033100000003</v>
      </c>
      <c r="S134" t="s">
        <v>5</v>
      </c>
      <c r="T134">
        <v>180.16148000000001</v>
      </c>
      <c r="U134">
        <v>20.409405</v>
      </c>
      <c r="V134" t="s">
        <v>6</v>
      </c>
      <c r="W134">
        <v>125.50165200000001</v>
      </c>
      <c r="X134">
        <v>8.5574139999999996</v>
      </c>
      <c r="Y134" t="s">
        <v>7</v>
      </c>
      <c r="Z134">
        <v>193.248942</v>
      </c>
      <c r="AA134">
        <v>223.35384099999999</v>
      </c>
      <c r="AB134" t="s">
        <v>8</v>
      </c>
      <c r="AC134">
        <v>4154.9158859999998</v>
      </c>
      <c r="AD134">
        <v>7684.7970020000002</v>
      </c>
      <c r="AE134" t="s">
        <v>9</v>
      </c>
      <c r="AF134">
        <v>6.0318999999999998E-2</v>
      </c>
      <c r="AG134">
        <v>6.7000000000000002E-5</v>
      </c>
      <c r="AH134" t="s">
        <v>10</v>
      </c>
      <c r="AI134">
        <v>0.93785399999999997</v>
      </c>
      <c r="AJ134">
        <v>1.05E-4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5515.6013419999999</v>
      </c>
      <c r="I135">
        <v>20723.697856999999</v>
      </c>
      <c r="J135" t="s">
        <v>2</v>
      </c>
      <c r="K135">
        <v>5511.0861560000003</v>
      </c>
      <c r="L135">
        <v>20649.948351999999</v>
      </c>
      <c r="M135" t="s">
        <v>3</v>
      </c>
      <c r="N135">
        <v>435.191104</v>
      </c>
      <c r="O135">
        <v>564.11427600000002</v>
      </c>
      <c r="P135" t="s">
        <v>4</v>
      </c>
      <c r="Q135">
        <v>575.93378199999995</v>
      </c>
      <c r="R135">
        <v>623.19531199999994</v>
      </c>
      <c r="S135" t="s">
        <v>5</v>
      </c>
      <c r="T135">
        <v>193.99007399999999</v>
      </c>
      <c r="U135">
        <v>23.230713999999999</v>
      </c>
      <c r="V135" t="s">
        <v>6</v>
      </c>
      <c r="W135">
        <v>135.15835200000001</v>
      </c>
      <c r="X135">
        <v>9.9919069999999994</v>
      </c>
      <c r="Y135" t="s">
        <v>7</v>
      </c>
      <c r="Z135">
        <v>208.091712</v>
      </c>
      <c r="AA135">
        <v>258.645847</v>
      </c>
      <c r="AB135" t="s">
        <v>8</v>
      </c>
      <c r="AC135">
        <v>4473.9384140000002</v>
      </c>
      <c r="AD135">
        <v>8900.0409130000007</v>
      </c>
      <c r="AE135" t="s">
        <v>9</v>
      </c>
      <c r="AF135">
        <v>5.9612999999999999E-2</v>
      </c>
      <c r="AG135">
        <v>5.8999999999999998E-5</v>
      </c>
      <c r="AH135" t="s">
        <v>10</v>
      </c>
      <c r="AI135">
        <v>0.93807799999999997</v>
      </c>
      <c r="AJ135">
        <v>1.0399999999999999E-4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5910.382388</v>
      </c>
      <c r="I136">
        <v>24201.519015999998</v>
      </c>
      <c r="J136" t="s">
        <v>2</v>
      </c>
      <c r="K136">
        <v>5905.5475820000001</v>
      </c>
      <c r="L136">
        <v>24116.036883000001</v>
      </c>
      <c r="M136" t="s">
        <v>3</v>
      </c>
      <c r="N136">
        <v>466.22213599999998</v>
      </c>
      <c r="O136">
        <v>660.81733999999994</v>
      </c>
      <c r="P136" t="s">
        <v>4</v>
      </c>
      <c r="Q136">
        <v>617.24087399999996</v>
      </c>
      <c r="R136">
        <v>730.79614300000003</v>
      </c>
      <c r="S136" t="s">
        <v>5</v>
      </c>
      <c r="T136">
        <v>207.832966</v>
      </c>
      <c r="U136">
        <v>27.445737000000001</v>
      </c>
      <c r="V136" t="s">
        <v>6</v>
      </c>
      <c r="W136">
        <v>144.931532</v>
      </c>
      <c r="X136">
        <v>11.733696</v>
      </c>
      <c r="Y136" t="s">
        <v>7</v>
      </c>
      <c r="Z136">
        <v>222.99693400000001</v>
      </c>
      <c r="AA136">
        <v>302.27511900000002</v>
      </c>
      <c r="AB136" t="s">
        <v>8</v>
      </c>
      <c r="AC136">
        <v>4794.2019700000001</v>
      </c>
      <c r="AD136">
        <v>10355.576128000001</v>
      </c>
      <c r="AE136" t="s">
        <v>9</v>
      </c>
      <c r="AF136">
        <v>5.8631000000000003E-2</v>
      </c>
      <c r="AG136">
        <v>4.6999999999999997E-5</v>
      </c>
      <c r="AH136" t="s">
        <v>10</v>
      </c>
      <c r="AI136">
        <v>0.93864700000000001</v>
      </c>
      <c r="AJ136">
        <v>1.12E-4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6306.7598260000004</v>
      </c>
      <c r="I137">
        <v>27489.968828000001</v>
      </c>
      <c r="J137" t="s">
        <v>2</v>
      </c>
      <c r="K137">
        <v>6301.6031499999999</v>
      </c>
      <c r="L137">
        <v>27393.281231000001</v>
      </c>
      <c r="M137" t="s">
        <v>3</v>
      </c>
      <c r="N137">
        <v>497.31238999999999</v>
      </c>
      <c r="O137">
        <v>737.99125800000002</v>
      </c>
      <c r="P137" t="s">
        <v>4</v>
      </c>
      <c r="Q137">
        <v>658.68735600000002</v>
      </c>
      <c r="R137">
        <v>830.09534099999996</v>
      </c>
      <c r="S137" t="s">
        <v>5</v>
      </c>
      <c r="T137">
        <v>221.77429599999999</v>
      </c>
      <c r="U137">
        <v>31.047128000000001</v>
      </c>
      <c r="V137" t="s">
        <v>6</v>
      </c>
      <c r="W137">
        <v>154.69151199999999</v>
      </c>
      <c r="X137">
        <v>13.366695999999999</v>
      </c>
      <c r="Y137" t="s">
        <v>7</v>
      </c>
      <c r="Z137">
        <v>237.959802</v>
      </c>
      <c r="AA137">
        <v>344.04800399999999</v>
      </c>
      <c r="AB137" t="s">
        <v>8</v>
      </c>
      <c r="AC137">
        <v>5115.802498</v>
      </c>
      <c r="AD137">
        <v>11810.933149</v>
      </c>
      <c r="AE137" t="s">
        <v>9</v>
      </c>
      <c r="AF137">
        <v>5.8548000000000003E-2</v>
      </c>
      <c r="AG137">
        <v>4.6999999999999997E-5</v>
      </c>
      <c r="AH137" t="s">
        <v>10</v>
      </c>
      <c r="AI137">
        <v>0.93864800000000004</v>
      </c>
      <c r="AJ137">
        <v>1.12E-4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6703.2449420000003</v>
      </c>
      <c r="I138">
        <v>30072.773091999999</v>
      </c>
      <c r="J138" t="s">
        <v>2</v>
      </c>
      <c r="K138">
        <v>6697.756582</v>
      </c>
      <c r="L138">
        <v>29970.238715</v>
      </c>
      <c r="M138" t="s">
        <v>3</v>
      </c>
      <c r="N138">
        <v>528.58061999999995</v>
      </c>
      <c r="O138">
        <v>807.90413699999999</v>
      </c>
      <c r="P138" t="s">
        <v>4</v>
      </c>
      <c r="Q138">
        <v>700.02424199999996</v>
      </c>
      <c r="R138">
        <v>897.153053</v>
      </c>
      <c r="S138" t="s">
        <v>5</v>
      </c>
      <c r="T138">
        <v>235.72997799999999</v>
      </c>
      <c r="U138">
        <v>34.005364999999998</v>
      </c>
      <c r="V138" t="s">
        <v>6</v>
      </c>
      <c r="W138">
        <v>164.432096</v>
      </c>
      <c r="X138">
        <v>15.374822</v>
      </c>
      <c r="Y138" t="s">
        <v>7</v>
      </c>
      <c r="Z138">
        <v>252.82559599999999</v>
      </c>
      <c r="AA138">
        <v>368.12238200000002</v>
      </c>
      <c r="AB138" t="s">
        <v>8</v>
      </c>
      <c r="AC138">
        <v>5437.4813139999997</v>
      </c>
      <c r="AD138">
        <v>12977.589491999999</v>
      </c>
      <c r="AE138" t="s">
        <v>9</v>
      </c>
      <c r="AF138">
        <v>5.8148999999999999E-2</v>
      </c>
      <c r="AG138">
        <v>4.5000000000000003E-5</v>
      </c>
      <c r="AH138" t="s">
        <v>10</v>
      </c>
      <c r="AI138">
        <v>0.93903999999999999</v>
      </c>
      <c r="AJ138">
        <v>1.1400000000000001E-4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7097.7526660000003</v>
      </c>
      <c r="I139">
        <v>32738.240706000001</v>
      </c>
      <c r="J139" t="s">
        <v>2</v>
      </c>
      <c r="K139">
        <v>7091.9436740000001</v>
      </c>
      <c r="L139">
        <v>32626.561829999999</v>
      </c>
      <c r="M139" t="s">
        <v>3</v>
      </c>
      <c r="N139">
        <v>559.74310800000001</v>
      </c>
      <c r="O139">
        <v>888.91179199999999</v>
      </c>
      <c r="P139" t="s">
        <v>4</v>
      </c>
      <c r="Q139">
        <v>741.17926999999997</v>
      </c>
      <c r="R139">
        <v>969.23925299999996</v>
      </c>
      <c r="S139" t="s">
        <v>5</v>
      </c>
      <c r="T139">
        <v>249.57487800000001</v>
      </c>
      <c r="U139">
        <v>37.027552</v>
      </c>
      <c r="V139" t="s">
        <v>6</v>
      </c>
      <c r="W139">
        <v>174.13058000000001</v>
      </c>
      <c r="X139">
        <v>16.960079</v>
      </c>
      <c r="Y139" t="s">
        <v>7</v>
      </c>
      <c r="Z139">
        <v>267.66446000000002</v>
      </c>
      <c r="AA139">
        <v>396.18333699999999</v>
      </c>
      <c r="AB139" t="s">
        <v>8</v>
      </c>
      <c r="AC139">
        <v>5757.495038</v>
      </c>
      <c r="AD139">
        <v>14142.914991</v>
      </c>
      <c r="AE139" t="s">
        <v>9</v>
      </c>
      <c r="AF139">
        <v>5.7862999999999998E-2</v>
      </c>
      <c r="AG139">
        <v>4.5000000000000003E-5</v>
      </c>
      <c r="AH139" t="s">
        <v>10</v>
      </c>
      <c r="AI139">
        <v>0.93903999999999999</v>
      </c>
      <c r="AJ139">
        <v>1.1400000000000001E-4</v>
      </c>
      <c r="AK139" t="s">
        <v>11</v>
      </c>
      <c r="AL139">
        <v>0</v>
      </c>
      <c r="AM139">
        <v>0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7492.1610860000001</v>
      </c>
      <c r="I140">
        <v>36336.804601999997</v>
      </c>
      <c r="J140" t="s">
        <v>2</v>
      </c>
      <c r="K140">
        <v>7486.0290299999997</v>
      </c>
      <c r="L140">
        <v>36212.746023</v>
      </c>
      <c r="M140" t="s">
        <v>3</v>
      </c>
      <c r="N140">
        <v>590.91802600000005</v>
      </c>
      <c r="O140">
        <v>989.87538500000005</v>
      </c>
      <c r="P140" t="s">
        <v>4</v>
      </c>
      <c r="Q140">
        <v>782.36251000000004</v>
      </c>
      <c r="R140">
        <v>1084.8384229999999</v>
      </c>
      <c r="S140" t="s">
        <v>5</v>
      </c>
      <c r="T140">
        <v>263.41175399999997</v>
      </c>
      <c r="U140">
        <v>41.568505000000002</v>
      </c>
      <c r="V140" t="s">
        <v>6</v>
      </c>
      <c r="W140">
        <v>183.805274</v>
      </c>
      <c r="X140">
        <v>19.045503</v>
      </c>
      <c r="Y140" t="s">
        <v>7</v>
      </c>
      <c r="Z140">
        <v>282.55684600000001</v>
      </c>
      <c r="AA140">
        <v>441.410775</v>
      </c>
      <c r="AB140" t="s">
        <v>8</v>
      </c>
      <c r="AC140">
        <v>6077.3443379999999</v>
      </c>
      <c r="AD140">
        <v>15638.202968</v>
      </c>
      <c r="AE140" t="s">
        <v>9</v>
      </c>
      <c r="AF140">
        <v>5.7364999999999999E-2</v>
      </c>
      <c r="AG140">
        <v>4.3999999999999999E-5</v>
      </c>
      <c r="AH140" t="s">
        <v>10</v>
      </c>
      <c r="AI140">
        <v>0.93918900000000005</v>
      </c>
      <c r="AJ140">
        <v>1.15E-4</v>
      </c>
      <c r="AK140" t="s">
        <v>11</v>
      </c>
      <c r="AL140">
        <v>0</v>
      </c>
      <c r="AM140">
        <v>0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7886.8576039999998</v>
      </c>
      <c r="I141">
        <v>39726.220366000001</v>
      </c>
      <c r="J141" t="s">
        <v>2</v>
      </c>
      <c r="K141">
        <v>7880.4020659999996</v>
      </c>
      <c r="L141">
        <v>39591.758843000003</v>
      </c>
      <c r="M141" t="s">
        <v>3</v>
      </c>
      <c r="N141">
        <v>621.99135200000001</v>
      </c>
      <c r="O141">
        <v>1084.4759140000001</v>
      </c>
      <c r="P141" t="s">
        <v>4</v>
      </c>
      <c r="Q141">
        <v>823.57654400000001</v>
      </c>
      <c r="R141">
        <v>1198.283353</v>
      </c>
      <c r="S141" t="s">
        <v>5</v>
      </c>
      <c r="T141">
        <v>277.22181599999999</v>
      </c>
      <c r="U141">
        <v>45.827862000000003</v>
      </c>
      <c r="V141" t="s">
        <v>6</v>
      </c>
      <c r="W141">
        <v>193.47428199999999</v>
      </c>
      <c r="X141">
        <v>20.640595000000001</v>
      </c>
      <c r="Y141" t="s">
        <v>7</v>
      </c>
      <c r="Z141">
        <v>297.47519799999998</v>
      </c>
      <c r="AA141">
        <v>490.596159</v>
      </c>
      <c r="AB141" t="s">
        <v>8</v>
      </c>
      <c r="AC141">
        <v>6397.5718660000002</v>
      </c>
      <c r="AD141">
        <v>17016.861635000001</v>
      </c>
      <c r="AE141" t="s">
        <v>9</v>
      </c>
      <c r="AF141">
        <v>5.7064999999999998E-2</v>
      </c>
      <c r="AG141">
        <v>4.1999999999999998E-5</v>
      </c>
      <c r="AH141" t="s">
        <v>10</v>
      </c>
      <c r="AI141">
        <v>0.93919399999999997</v>
      </c>
      <c r="AJ141">
        <v>1.15E-4</v>
      </c>
      <c r="AK141" t="s">
        <v>11</v>
      </c>
      <c r="AL141">
        <v>0</v>
      </c>
      <c r="AM141">
        <v>0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4757.6441210000003</v>
      </c>
      <c r="I142">
        <v>9441.4352029999991</v>
      </c>
      <c r="J142" t="s">
        <v>2</v>
      </c>
      <c r="K142">
        <v>4756.8111909999998</v>
      </c>
      <c r="L142">
        <v>9437.2031719999995</v>
      </c>
      <c r="M142" t="s">
        <v>3</v>
      </c>
      <c r="N142">
        <v>89.010176999999999</v>
      </c>
      <c r="O142">
        <v>5.7885739999999997</v>
      </c>
      <c r="P142" t="s">
        <v>4</v>
      </c>
      <c r="Q142">
        <v>117.157072</v>
      </c>
      <c r="R142">
        <v>66.328877000000006</v>
      </c>
      <c r="S142" t="s">
        <v>5</v>
      </c>
      <c r="T142">
        <v>64.516642000000004</v>
      </c>
      <c r="U142">
        <v>6.2951370000000004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7.7445E-2</v>
      </c>
      <c r="AG142">
        <v>1.25E-4</v>
      </c>
      <c r="AH142" t="s">
        <v>10</v>
      </c>
      <c r="AI142">
        <v>0.92456300000000002</v>
      </c>
      <c r="AJ142">
        <v>1.46E-4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9504.7492970000003</v>
      </c>
      <c r="I143">
        <v>27713.462049999998</v>
      </c>
      <c r="J143" t="s">
        <v>2</v>
      </c>
      <c r="K143">
        <v>9503.0427340000006</v>
      </c>
      <c r="L143">
        <v>27694.338563000001</v>
      </c>
      <c r="M143" t="s">
        <v>3</v>
      </c>
      <c r="N143">
        <v>177.57486800000001</v>
      </c>
      <c r="O143">
        <v>15.071653</v>
      </c>
      <c r="P143" t="s">
        <v>4</v>
      </c>
      <c r="Q143">
        <v>234.55288300000001</v>
      </c>
      <c r="R143">
        <v>218.81618399999999</v>
      </c>
      <c r="S143" t="s">
        <v>5</v>
      </c>
      <c r="T143">
        <v>128.764882</v>
      </c>
      <c r="U143">
        <v>19.349142000000001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7.3326000000000002E-2</v>
      </c>
      <c r="AG143">
        <v>1.4999999999999999E-4</v>
      </c>
      <c r="AH143" t="s">
        <v>10</v>
      </c>
      <c r="AI143">
        <v>0.93123699999999998</v>
      </c>
      <c r="AJ143">
        <v>1.2E-4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14243.442655999999</v>
      </c>
      <c r="I144">
        <v>55164.873893000004</v>
      </c>
      <c r="J144" t="s">
        <v>2</v>
      </c>
      <c r="K144">
        <v>14240.918027</v>
      </c>
      <c r="L144">
        <v>55130.084858000002</v>
      </c>
      <c r="M144" t="s">
        <v>3</v>
      </c>
      <c r="N144">
        <v>266.31813</v>
      </c>
      <c r="O144">
        <v>28.171671</v>
      </c>
      <c r="P144" t="s">
        <v>4</v>
      </c>
      <c r="Q144">
        <v>352.21257400000002</v>
      </c>
      <c r="R144">
        <v>450.80165599999998</v>
      </c>
      <c r="S144" t="s">
        <v>5</v>
      </c>
      <c r="T144">
        <v>192.81067400000001</v>
      </c>
      <c r="U144">
        <v>38.695030000000003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7.1937000000000001E-2</v>
      </c>
      <c r="AG144">
        <v>1.55E-4</v>
      </c>
      <c r="AH144" t="s">
        <v>10</v>
      </c>
      <c r="AI144">
        <v>0.93404100000000001</v>
      </c>
      <c r="AJ144">
        <v>1.2400000000000001E-4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18986.993203000002</v>
      </c>
      <c r="I145">
        <v>89926.692093999998</v>
      </c>
      <c r="J145" t="s">
        <v>2</v>
      </c>
      <c r="K145">
        <v>18983.645977</v>
      </c>
      <c r="L145">
        <v>89867.904628999997</v>
      </c>
      <c r="M145" t="s">
        <v>3</v>
      </c>
      <c r="N145">
        <v>355.15336400000001</v>
      </c>
      <c r="O145">
        <v>42.374346000000003</v>
      </c>
      <c r="P145" t="s">
        <v>4</v>
      </c>
      <c r="Q145">
        <v>469.908163</v>
      </c>
      <c r="R145">
        <v>740.70388100000002</v>
      </c>
      <c r="S145" t="s">
        <v>5</v>
      </c>
      <c r="T145">
        <v>257.06041599999998</v>
      </c>
      <c r="U145">
        <v>67.137079999999997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6.9622000000000003E-2</v>
      </c>
      <c r="AG145">
        <v>1.4200000000000001E-4</v>
      </c>
      <c r="AH145" t="s">
        <v>10</v>
      </c>
      <c r="AI145">
        <v>0.93495200000000001</v>
      </c>
      <c r="AJ145">
        <v>9.3999999999999994E-5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23719.338319999999</v>
      </c>
      <c r="I146">
        <v>132655.16026400001</v>
      </c>
      <c r="J146" t="s">
        <v>2</v>
      </c>
      <c r="K146">
        <v>23715.179296999999</v>
      </c>
      <c r="L146">
        <v>132573.10472900001</v>
      </c>
      <c r="M146" t="s">
        <v>3</v>
      </c>
      <c r="N146">
        <v>443.77238999999997</v>
      </c>
      <c r="O146">
        <v>56.862288999999997</v>
      </c>
      <c r="P146" t="s">
        <v>4</v>
      </c>
      <c r="Q146">
        <v>586.58238200000005</v>
      </c>
      <c r="R146">
        <v>1091.278274</v>
      </c>
      <c r="S146" t="s">
        <v>5</v>
      </c>
      <c r="T146">
        <v>321.11047600000001</v>
      </c>
      <c r="U146">
        <v>97.468135000000004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6.7376000000000005E-2</v>
      </c>
      <c r="AG146">
        <v>1.4200000000000001E-4</v>
      </c>
      <c r="AH146" t="s">
        <v>10</v>
      </c>
      <c r="AI146">
        <v>0.93525599999999998</v>
      </c>
      <c r="AJ146">
        <v>8.8999999999999995E-5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28452.105780999998</v>
      </c>
      <c r="I147">
        <v>180711.91293399999</v>
      </c>
      <c r="J147" t="s">
        <v>2</v>
      </c>
      <c r="K147">
        <v>28447.130781</v>
      </c>
      <c r="L147">
        <v>180607.16509299999</v>
      </c>
      <c r="M147" t="s">
        <v>3</v>
      </c>
      <c r="N147">
        <v>532.26910999999996</v>
      </c>
      <c r="O147">
        <v>73.103437</v>
      </c>
      <c r="P147" t="s">
        <v>4</v>
      </c>
      <c r="Q147">
        <v>702.47092199999997</v>
      </c>
      <c r="R147">
        <v>1462.1993359999999</v>
      </c>
      <c r="S147" t="s">
        <v>5</v>
      </c>
      <c r="T147">
        <v>385.35891800000002</v>
      </c>
      <c r="U147">
        <v>140.10206600000001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6.6239999999999993E-2</v>
      </c>
      <c r="AG147">
        <v>1.37E-4</v>
      </c>
      <c r="AH147" t="s">
        <v>10</v>
      </c>
      <c r="AI147">
        <v>0.93557500000000005</v>
      </c>
      <c r="AJ147">
        <v>8.7999999999999998E-5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33183.883047000003</v>
      </c>
      <c r="I148">
        <v>238468.008007</v>
      </c>
      <c r="J148" t="s">
        <v>2</v>
      </c>
      <c r="K148">
        <v>33178.088789000001</v>
      </c>
      <c r="L148">
        <v>238335.39963599999</v>
      </c>
      <c r="M148" t="s">
        <v>3</v>
      </c>
      <c r="N148">
        <v>620.75696800000003</v>
      </c>
      <c r="O148">
        <v>104.328795</v>
      </c>
      <c r="P148" t="s">
        <v>4</v>
      </c>
      <c r="Q148">
        <v>818.51403900000003</v>
      </c>
      <c r="R148">
        <v>1795.7635290000001</v>
      </c>
      <c r="S148" t="s">
        <v>5</v>
      </c>
      <c r="T148">
        <v>449.370634</v>
      </c>
      <c r="U148">
        <v>184.448443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6.4306000000000002E-2</v>
      </c>
      <c r="AG148">
        <v>1.2400000000000001E-4</v>
      </c>
      <c r="AH148" t="s">
        <v>10</v>
      </c>
      <c r="AI148">
        <v>0.93588499999999997</v>
      </c>
      <c r="AJ148">
        <v>9.1000000000000003E-5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37934.183749999997</v>
      </c>
      <c r="I149">
        <v>321221.38063999999</v>
      </c>
      <c r="J149" t="s">
        <v>2</v>
      </c>
      <c r="K149">
        <v>37927.574296999999</v>
      </c>
      <c r="L149">
        <v>321052.02519800002</v>
      </c>
      <c r="M149" t="s">
        <v>3</v>
      </c>
      <c r="N149">
        <v>709.53412400000002</v>
      </c>
      <c r="O149">
        <v>132.25763900000001</v>
      </c>
      <c r="P149" t="s">
        <v>4</v>
      </c>
      <c r="Q149">
        <v>936.50695399999995</v>
      </c>
      <c r="R149">
        <v>2407.4605630000001</v>
      </c>
      <c r="S149" t="s">
        <v>5</v>
      </c>
      <c r="T149">
        <v>513.78069000000005</v>
      </c>
      <c r="U149">
        <v>246.76676699999999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6.3488000000000003E-2</v>
      </c>
      <c r="AG149">
        <v>1.18E-4</v>
      </c>
      <c r="AH149" t="s">
        <v>10</v>
      </c>
      <c r="AI149">
        <v>0.93589999999999995</v>
      </c>
      <c r="AJ149">
        <v>9.1000000000000003E-5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42685.510391000003</v>
      </c>
      <c r="I150">
        <v>403755.61271299998</v>
      </c>
      <c r="J150" t="s">
        <v>2</v>
      </c>
      <c r="K150">
        <v>42678.082578000001</v>
      </c>
      <c r="L150">
        <v>403540.948194</v>
      </c>
      <c r="M150" t="s">
        <v>3</v>
      </c>
      <c r="N150">
        <v>798.72733500000004</v>
      </c>
      <c r="O150">
        <v>166.414097</v>
      </c>
      <c r="P150" t="s">
        <v>4</v>
      </c>
      <c r="Q150">
        <v>1054.674377</v>
      </c>
      <c r="R150">
        <v>3110.7322709999999</v>
      </c>
      <c r="S150" t="s">
        <v>5</v>
      </c>
      <c r="T150">
        <v>578.21397999999999</v>
      </c>
      <c r="U150">
        <v>311.12024500000001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6.2073000000000003E-2</v>
      </c>
      <c r="AG150">
        <v>9.7999999999999997E-5</v>
      </c>
      <c r="AH150" t="s">
        <v>10</v>
      </c>
      <c r="AI150">
        <v>0.93589999999999995</v>
      </c>
      <c r="AJ150">
        <v>9.1000000000000003E-5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47433.265858999999</v>
      </c>
      <c r="I151">
        <v>483164.13429199997</v>
      </c>
      <c r="J151" t="s">
        <v>2</v>
      </c>
      <c r="K151">
        <v>47425.015077999997</v>
      </c>
      <c r="L151">
        <v>482930.04974400002</v>
      </c>
      <c r="M151" t="s">
        <v>3</v>
      </c>
      <c r="N151">
        <v>887.38760500000001</v>
      </c>
      <c r="O151">
        <v>201.06981999999999</v>
      </c>
      <c r="P151" t="s">
        <v>4</v>
      </c>
      <c r="Q151">
        <v>1173.0572749999999</v>
      </c>
      <c r="R151">
        <v>3917.268986</v>
      </c>
      <c r="S151" t="s">
        <v>5</v>
      </c>
      <c r="T151">
        <v>642.47627399999999</v>
      </c>
      <c r="U151">
        <v>379.04012799999998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6.1961000000000002E-2</v>
      </c>
      <c r="AG151">
        <v>9.7999999999999997E-5</v>
      </c>
      <c r="AH151" t="s">
        <v>10</v>
      </c>
      <c r="AI151">
        <v>0.93591899999999995</v>
      </c>
      <c r="AJ151">
        <v>9.1000000000000003E-5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52184.654687000002</v>
      </c>
      <c r="I152">
        <v>579018.76295899996</v>
      </c>
      <c r="J152" t="s">
        <v>2</v>
      </c>
      <c r="K152">
        <v>52175.584297000001</v>
      </c>
      <c r="L152">
        <v>578732.83864600002</v>
      </c>
      <c r="M152" t="s">
        <v>3</v>
      </c>
      <c r="N152">
        <v>976.26277700000003</v>
      </c>
      <c r="O152">
        <v>250.27319199999999</v>
      </c>
      <c r="P152" t="s">
        <v>4</v>
      </c>
      <c r="Q152">
        <v>1292.211665</v>
      </c>
      <c r="R152">
        <v>4815.6524460000001</v>
      </c>
      <c r="S152" t="s">
        <v>5</v>
      </c>
      <c r="T152">
        <v>706.84520199999997</v>
      </c>
      <c r="U152">
        <v>458.28650599999997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6.1272E-2</v>
      </c>
      <c r="AG152">
        <v>9.0000000000000006E-5</v>
      </c>
      <c r="AH152" t="s">
        <v>10</v>
      </c>
      <c r="AI152">
        <v>0.93593800000000005</v>
      </c>
      <c r="AJ152">
        <v>9.1000000000000003E-5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56948.306484000001</v>
      </c>
      <c r="I153">
        <v>713889.42824100005</v>
      </c>
      <c r="J153" t="s">
        <v>2</v>
      </c>
      <c r="K153">
        <v>56938.412187000002</v>
      </c>
      <c r="L153">
        <v>713524.97852200002</v>
      </c>
      <c r="M153" t="s">
        <v>3</v>
      </c>
      <c r="N153">
        <v>1065.3780420000001</v>
      </c>
      <c r="O153">
        <v>324.67861599999998</v>
      </c>
      <c r="P153" t="s">
        <v>4</v>
      </c>
      <c r="Q153">
        <v>1412.3275590000001</v>
      </c>
      <c r="R153">
        <v>5912.1167269999996</v>
      </c>
      <c r="S153" t="s">
        <v>5</v>
      </c>
      <c r="T153">
        <v>771.52998000000002</v>
      </c>
      <c r="U153">
        <v>567.90012999999999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6.0949999999999997E-2</v>
      </c>
      <c r="AG153">
        <v>9.0000000000000006E-5</v>
      </c>
      <c r="AH153" t="s">
        <v>10</v>
      </c>
      <c r="AI153">
        <v>0.93606999999999996</v>
      </c>
      <c r="AJ153">
        <v>8.8999999999999995E-5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61697.309922</v>
      </c>
      <c r="I154">
        <v>822338.04503899999</v>
      </c>
      <c r="J154" t="s">
        <v>2</v>
      </c>
      <c r="K154">
        <v>61686.598749999997</v>
      </c>
      <c r="L154">
        <v>821921.60130500002</v>
      </c>
      <c r="M154" t="s">
        <v>3</v>
      </c>
      <c r="N154">
        <v>1153.9719950000001</v>
      </c>
      <c r="O154">
        <v>375.511234</v>
      </c>
      <c r="P154" t="s">
        <v>4</v>
      </c>
      <c r="Q154">
        <v>1531.686807</v>
      </c>
      <c r="R154">
        <v>6852.8781870000003</v>
      </c>
      <c r="S154" t="s">
        <v>5</v>
      </c>
      <c r="T154">
        <v>835.70614799999998</v>
      </c>
      <c r="U154">
        <v>663.69961599999999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6.0246000000000001E-2</v>
      </c>
      <c r="AG154">
        <v>8.2999999999999998E-5</v>
      </c>
      <c r="AH154" t="s">
        <v>10</v>
      </c>
      <c r="AI154">
        <v>0.93607700000000005</v>
      </c>
      <c r="AJ154">
        <v>8.8999999999999995E-5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66446.413358999998</v>
      </c>
      <c r="I155">
        <v>962349.12478399999</v>
      </c>
      <c r="J155" t="s">
        <v>2</v>
      </c>
      <c r="K155">
        <v>66434.882891000001</v>
      </c>
      <c r="L155">
        <v>961865.58212399995</v>
      </c>
      <c r="M155" t="s">
        <v>3</v>
      </c>
      <c r="N155">
        <v>1242.3675559999999</v>
      </c>
      <c r="O155">
        <v>438.740253</v>
      </c>
      <c r="P155" t="s">
        <v>4</v>
      </c>
      <c r="Q155">
        <v>1651.067812</v>
      </c>
      <c r="R155">
        <v>7866.4404679999998</v>
      </c>
      <c r="S155" t="s">
        <v>5</v>
      </c>
      <c r="T155">
        <v>899.873064</v>
      </c>
      <c r="U155">
        <v>780.98864200000003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5.9353000000000003E-2</v>
      </c>
      <c r="AG155">
        <v>6.9999999999999994E-5</v>
      </c>
      <c r="AH155" t="s">
        <v>10</v>
      </c>
      <c r="AI155">
        <v>0.93611999999999995</v>
      </c>
      <c r="AJ155">
        <v>8.8999999999999995E-5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71192.817030999999</v>
      </c>
      <c r="I156">
        <v>1087600.7746240001</v>
      </c>
      <c r="J156" t="s">
        <v>2</v>
      </c>
      <c r="K156">
        <v>71180.466874999998</v>
      </c>
      <c r="L156">
        <v>1087052.978993</v>
      </c>
      <c r="M156" t="s">
        <v>3</v>
      </c>
      <c r="N156">
        <v>1330.8734770000001</v>
      </c>
      <c r="O156">
        <v>508.69827600000002</v>
      </c>
      <c r="P156" t="s">
        <v>4</v>
      </c>
      <c r="Q156">
        <v>1770.849314</v>
      </c>
      <c r="R156">
        <v>8871.0030449999995</v>
      </c>
      <c r="S156" t="s">
        <v>5</v>
      </c>
      <c r="T156">
        <v>963.97594000000004</v>
      </c>
      <c r="U156">
        <v>888.83903999999995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5.8653999999999998E-2</v>
      </c>
      <c r="AG156">
        <v>5.8999999999999998E-5</v>
      </c>
      <c r="AH156" t="s">
        <v>10</v>
      </c>
      <c r="AI156">
        <v>0.93615700000000002</v>
      </c>
      <c r="AJ156">
        <v>8.7999999999999998E-5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75953.876875000002</v>
      </c>
      <c r="I157">
        <v>1235082.6158410001</v>
      </c>
      <c r="J157" t="s">
        <v>2</v>
      </c>
      <c r="K157">
        <v>75940.711249999993</v>
      </c>
      <c r="L157">
        <v>1234457.1121789999</v>
      </c>
      <c r="M157" t="s">
        <v>3</v>
      </c>
      <c r="N157">
        <v>1419.4610520000001</v>
      </c>
      <c r="O157">
        <v>590.55932099999995</v>
      </c>
      <c r="P157" t="s">
        <v>4</v>
      </c>
      <c r="Q157">
        <v>1893.9262080000001</v>
      </c>
      <c r="R157">
        <v>9996.5479500000001</v>
      </c>
      <c r="S157" t="s">
        <v>5</v>
      </c>
      <c r="T157">
        <v>1028.1767500000001</v>
      </c>
      <c r="U157">
        <v>1004.967297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5.8297000000000002E-2</v>
      </c>
      <c r="AG157">
        <v>5.3000000000000001E-5</v>
      </c>
      <c r="AH157" t="s">
        <v>10</v>
      </c>
      <c r="AI157">
        <v>0.93669800000000003</v>
      </c>
      <c r="AJ157">
        <v>9.7E-5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80730.547500000001</v>
      </c>
      <c r="I158">
        <v>1435536.281682</v>
      </c>
      <c r="J158" t="s">
        <v>2</v>
      </c>
      <c r="K158">
        <v>80716.562812000004</v>
      </c>
      <c r="L158">
        <v>1434800.6437289999</v>
      </c>
      <c r="M158" t="s">
        <v>3</v>
      </c>
      <c r="N158">
        <v>1508.3407299999999</v>
      </c>
      <c r="O158">
        <v>684.62557500000003</v>
      </c>
      <c r="P158" t="s">
        <v>4</v>
      </c>
      <c r="Q158">
        <v>2017.48217</v>
      </c>
      <c r="R158">
        <v>11387.729824</v>
      </c>
      <c r="S158" t="s">
        <v>5</v>
      </c>
      <c r="T158">
        <v>1092.63625</v>
      </c>
      <c r="U158">
        <v>1169.9299149999999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5.8102000000000001E-2</v>
      </c>
      <c r="AG158">
        <v>5.3999999999999998E-5</v>
      </c>
      <c r="AH158" t="s">
        <v>10</v>
      </c>
      <c r="AI158">
        <v>0.93787299999999996</v>
      </c>
      <c r="AJ158">
        <v>1.11E-4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85491.976250000007</v>
      </c>
      <c r="I159">
        <v>1565414.5293950001</v>
      </c>
      <c r="J159" t="s">
        <v>2</v>
      </c>
      <c r="K159">
        <v>85477.16</v>
      </c>
      <c r="L159">
        <v>1564606.0977050001</v>
      </c>
      <c r="M159" t="s">
        <v>3</v>
      </c>
      <c r="N159">
        <v>1597.5450659999999</v>
      </c>
      <c r="O159">
        <v>735.48824300000001</v>
      </c>
      <c r="P159" t="s">
        <v>4</v>
      </c>
      <c r="Q159">
        <v>2141.0445749999999</v>
      </c>
      <c r="R159">
        <v>13335.274331000001</v>
      </c>
      <c r="S159" t="s">
        <v>5</v>
      </c>
      <c r="T159">
        <v>1156.8633440000001</v>
      </c>
      <c r="U159">
        <v>1301.451957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5.7911999999999998E-2</v>
      </c>
      <c r="AG159">
        <v>5.3000000000000001E-5</v>
      </c>
      <c r="AH159" t="s">
        <v>10</v>
      </c>
      <c r="AI159">
        <v>0.93787399999999999</v>
      </c>
      <c r="AJ159">
        <v>1.11E-4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90257.122969000004</v>
      </c>
      <c r="I160">
        <v>1747787.598825</v>
      </c>
      <c r="J160" t="s">
        <v>2</v>
      </c>
      <c r="K160">
        <v>90241.498437999995</v>
      </c>
      <c r="L160">
        <v>1746872.154084</v>
      </c>
      <c r="M160" t="s">
        <v>3</v>
      </c>
      <c r="N160">
        <v>1686.362036</v>
      </c>
      <c r="O160">
        <v>829.14926600000001</v>
      </c>
      <c r="P160" t="s">
        <v>4</v>
      </c>
      <c r="Q160">
        <v>2265.8679149999998</v>
      </c>
      <c r="R160">
        <v>15226.901470000001</v>
      </c>
      <c r="S160" t="s">
        <v>5</v>
      </c>
      <c r="T160">
        <v>1221.1759480000001</v>
      </c>
      <c r="U160">
        <v>1460.2891500000001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5.7772999999999998E-2</v>
      </c>
      <c r="AG160">
        <v>5.3000000000000001E-5</v>
      </c>
      <c r="AH160" t="s">
        <v>10</v>
      </c>
      <c r="AI160">
        <v>0.93787399999999999</v>
      </c>
      <c r="AJ160">
        <v>1.11E-4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95038.835311999996</v>
      </c>
      <c r="I161">
        <v>2040408.1842139999</v>
      </c>
      <c r="J161" t="s">
        <v>2</v>
      </c>
      <c r="K161">
        <v>95022.397500000006</v>
      </c>
      <c r="L161">
        <v>2039304.26358</v>
      </c>
      <c r="M161" t="s">
        <v>3</v>
      </c>
      <c r="N161">
        <v>1775.449685</v>
      </c>
      <c r="O161">
        <v>974.65361199999995</v>
      </c>
      <c r="P161" t="s">
        <v>4</v>
      </c>
      <c r="Q161">
        <v>2391.4614499999998</v>
      </c>
      <c r="R161">
        <v>16880.446336000001</v>
      </c>
      <c r="S161" t="s">
        <v>5</v>
      </c>
      <c r="T161">
        <v>1285.818436</v>
      </c>
      <c r="U161">
        <v>1713.65416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5.7466000000000003E-2</v>
      </c>
      <c r="AG161">
        <v>4.3000000000000002E-5</v>
      </c>
      <c r="AH161" t="s">
        <v>10</v>
      </c>
      <c r="AI161">
        <v>0.93787799999999999</v>
      </c>
      <c r="AJ161">
        <v>1.11E-4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387.21989400000001</v>
      </c>
      <c r="I162">
        <v>17.563413000000001</v>
      </c>
      <c r="J162" t="s">
        <v>2</v>
      </c>
      <c r="K162">
        <v>386.90001000000001</v>
      </c>
      <c r="L162">
        <v>17.540517000000001</v>
      </c>
      <c r="M162" t="s">
        <v>3</v>
      </c>
      <c r="N162">
        <v>29.676483999999999</v>
      </c>
      <c r="O162">
        <v>0.37251400000000001</v>
      </c>
      <c r="P162" t="s">
        <v>4</v>
      </c>
      <c r="Q162">
        <v>38.244695999999998</v>
      </c>
      <c r="R162">
        <v>0.20010700000000001</v>
      </c>
      <c r="S162" t="s">
        <v>5</v>
      </c>
      <c r="T162">
        <v>13.937146</v>
      </c>
      <c r="U162">
        <v>2.4195999999999999E-2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7.9952999999999996E-2</v>
      </c>
      <c r="AG162">
        <v>7.8999999999999996E-5</v>
      </c>
      <c r="AH162" t="s">
        <v>10</v>
      </c>
      <c r="AI162">
        <v>0.92197399999999996</v>
      </c>
      <c r="AJ162">
        <v>1.03E-4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774.825558</v>
      </c>
      <c r="I163">
        <v>23.734143</v>
      </c>
      <c r="J163" t="s">
        <v>2</v>
      </c>
      <c r="K163">
        <v>774.17081599999995</v>
      </c>
      <c r="L163">
        <v>23.568425000000001</v>
      </c>
      <c r="M163" t="s">
        <v>3</v>
      </c>
      <c r="N163">
        <v>59.456333999999998</v>
      </c>
      <c r="O163">
        <v>0.81513899999999995</v>
      </c>
      <c r="P163" t="s">
        <v>4</v>
      </c>
      <c r="Q163">
        <v>76.627684000000002</v>
      </c>
      <c r="R163">
        <v>0.43186400000000003</v>
      </c>
      <c r="S163" t="s">
        <v>5</v>
      </c>
      <c r="T163">
        <v>27.942803999999999</v>
      </c>
      <c r="U163">
        <v>0.13480900000000001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7.7274999999999996E-2</v>
      </c>
      <c r="AG163">
        <v>9.8999999999999994E-5</v>
      </c>
      <c r="AH163" t="s">
        <v>10</v>
      </c>
      <c r="AI163">
        <v>0.92637000000000003</v>
      </c>
      <c r="AJ163">
        <v>6.7000000000000002E-5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1161.7755460000001</v>
      </c>
      <c r="I164">
        <v>31.679470999999999</v>
      </c>
      <c r="J164" t="s">
        <v>2</v>
      </c>
      <c r="K164">
        <v>1160.802342</v>
      </c>
      <c r="L164">
        <v>31.548856000000001</v>
      </c>
      <c r="M164" t="s">
        <v>3</v>
      </c>
      <c r="N164">
        <v>89.092842000000005</v>
      </c>
      <c r="O164">
        <v>1.316028</v>
      </c>
      <c r="P164" t="s">
        <v>4</v>
      </c>
      <c r="Q164">
        <v>114.95928000000001</v>
      </c>
      <c r="R164">
        <v>0.49587999999999999</v>
      </c>
      <c r="S164" t="s">
        <v>5</v>
      </c>
      <c r="T164">
        <v>41.924604000000002</v>
      </c>
      <c r="U164">
        <v>0.20516499999999999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7.3191999999999993E-2</v>
      </c>
      <c r="AG164">
        <v>1.3799999999999999E-4</v>
      </c>
      <c r="AH164" t="s">
        <v>10</v>
      </c>
      <c r="AI164">
        <v>0.93064499999999994</v>
      </c>
      <c r="AJ164">
        <v>4.3000000000000002E-5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1548.328428</v>
      </c>
      <c r="I165">
        <v>34.227652999999997</v>
      </c>
      <c r="J165" t="s">
        <v>2</v>
      </c>
      <c r="K165">
        <v>1547.031444</v>
      </c>
      <c r="L165">
        <v>34.080046000000003</v>
      </c>
      <c r="M165" t="s">
        <v>3</v>
      </c>
      <c r="N165">
        <v>118.60857799999999</v>
      </c>
      <c r="O165">
        <v>1.576446</v>
      </c>
      <c r="P165" t="s">
        <v>4</v>
      </c>
      <c r="Q165">
        <v>153.236098</v>
      </c>
      <c r="R165">
        <v>0.56742099999999995</v>
      </c>
      <c r="S165" t="s">
        <v>5</v>
      </c>
      <c r="T165">
        <v>55.902175999999997</v>
      </c>
      <c r="U165">
        <v>0.24541499999999999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7.0733000000000004E-2</v>
      </c>
      <c r="AG165">
        <v>1.4799999999999999E-4</v>
      </c>
      <c r="AH165" t="s">
        <v>10</v>
      </c>
      <c r="AI165">
        <v>0.93157599999999996</v>
      </c>
      <c r="AJ165">
        <v>3.0000000000000001E-5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1936.235602</v>
      </c>
      <c r="I166">
        <v>56.515842999999997</v>
      </c>
      <c r="J166" t="s">
        <v>2</v>
      </c>
      <c r="K166">
        <v>1934.6181839999999</v>
      </c>
      <c r="L166">
        <v>56.352843</v>
      </c>
      <c r="M166" t="s">
        <v>3</v>
      </c>
      <c r="N166">
        <v>148.22226599999999</v>
      </c>
      <c r="O166">
        <v>1.8652949999999999</v>
      </c>
      <c r="P166" t="s">
        <v>4</v>
      </c>
      <c r="Q166">
        <v>191.72928200000001</v>
      </c>
      <c r="R166">
        <v>1.017536</v>
      </c>
      <c r="S166" t="s">
        <v>5</v>
      </c>
      <c r="T166">
        <v>69.920736000000005</v>
      </c>
      <c r="U166">
        <v>0.408883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6.8400000000000002E-2</v>
      </c>
      <c r="AG166">
        <v>1.5200000000000001E-4</v>
      </c>
      <c r="AH166" t="s">
        <v>10</v>
      </c>
      <c r="AI166">
        <v>0.93213599999999996</v>
      </c>
      <c r="AJ166">
        <v>2.4000000000000001E-5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2324.61294</v>
      </c>
      <c r="I167">
        <v>96.145803000000001</v>
      </c>
      <c r="J167" t="s">
        <v>2</v>
      </c>
      <c r="K167">
        <v>2322.6747420000002</v>
      </c>
      <c r="L167">
        <v>95.980427000000006</v>
      </c>
      <c r="M167" t="s">
        <v>3</v>
      </c>
      <c r="N167">
        <v>177.92200399999999</v>
      </c>
      <c r="O167">
        <v>2.7529080000000001</v>
      </c>
      <c r="P167" t="s">
        <v>4</v>
      </c>
      <c r="Q167">
        <v>230.128556</v>
      </c>
      <c r="R167">
        <v>1.1722710000000001</v>
      </c>
      <c r="S167" t="s">
        <v>5</v>
      </c>
      <c r="T167">
        <v>83.947488000000007</v>
      </c>
      <c r="U167">
        <v>0.515235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6.5901000000000001E-2</v>
      </c>
      <c r="AG167">
        <v>1.4300000000000001E-4</v>
      </c>
      <c r="AH167" t="s">
        <v>10</v>
      </c>
      <c r="AI167">
        <v>0.93315300000000001</v>
      </c>
      <c r="AJ167">
        <v>4.3000000000000002E-5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2712.4702459999999</v>
      </c>
      <c r="I168">
        <v>129.74977100000001</v>
      </c>
      <c r="J168" t="s">
        <v>2</v>
      </c>
      <c r="K168">
        <v>2710.21045</v>
      </c>
      <c r="L168">
        <v>129.474749</v>
      </c>
      <c r="M168" t="s">
        <v>3</v>
      </c>
      <c r="N168">
        <v>207.66963000000001</v>
      </c>
      <c r="O168">
        <v>4.09429</v>
      </c>
      <c r="P168" t="s">
        <v>4</v>
      </c>
      <c r="Q168">
        <v>268.62070599999998</v>
      </c>
      <c r="R168">
        <v>2.2316539999999998</v>
      </c>
      <c r="S168" t="s">
        <v>5</v>
      </c>
      <c r="T168">
        <v>97.962631999999999</v>
      </c>
      <c r="U168">
        <v>0.73844600000000005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6.4697000000000005E-2</v>
      </c>
      <c r="AG168">
        <v>1.3799999999999999E-4</v>
      </c>
      <c r="AH168" t="s">
        <v>10</v>
      </c>
      <c r="AI168">
        <v>0.93377600000000005</v>
      </c>
      <c r="AJ168">
        <v>5.1E-5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3100.16237</v>
      </c>
      <c r="I169">
        <v>178.61479600000001</v>
      </c>
      <c r="J169" t="s">
        <v>2</v>
      </c>
      <c r="K169">
        <v>3097.5823660000001</v>
      </c>
      <c r="L169">
        <v>178.261481</v>
      </c>
      <c r="M169" t="s">
        <v>3</v>
      </c>
      <c r="N169">
        <v>237.25599399999999</v>
      </c>
      <c r="O169">
        <v>5.1746030000000003</v>
      </c>
      <c r="P169" t="s">
        <v>4</v>
      </c>
      <c r="Q169">
        <v>307.05380600000001</v>
      </c>
      <c r="R169">
        <v>2.7076850000000001</v>
      </c>
      <c r="S169" t="s">
        <v>5</v>
      </c>
      <c r="T169">
        <v>111.914152</v>
      </c>
      <c r="U169">
        <v>0.73329299999999997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6.4071000000000003E-2</v>
      </c>
      <c r="AG169">
        <v>1.27E-4</v>
      </c>
      <c r="AH169" t="s">
        <v>10</v>
      </c>
      <c r="AI169">
        <v>0.93447800000000003</v>
      </c>
      <c r="AJ169">
        <v>6.0000000000000002E-5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3487.2665160000001</v>
      </c>
      <c r="I170">
        <v>178.58033900000001</v>
      </c>
      <c r="J170" t="s">
        <v>2</v>
      </c>
      <c r="K170">
        <v>3484.3660799999998</v>
      </c>
      <c r="L170">
        <v>178.19804099999999</v>
      </c>
      <c r="M170" t="s">
        <v>3</v>
      </c>
      <c r="N170">
        <v>266.95504599999998</v>
      </c>
      <c r="O170">
        <v>5.6110300000000004</v>
      </c>
      <c r="P170" t="s">
        <v>4</v>
      </c>
      <c r="Q170">
        <v>345.44786599999998</v>
      </c>
      <c r="R170">
        <v>2.9059370000000002</v>
      </c>
      <c r="S170" t="s">
        <v>5</v>
      </c>
      <c r="T170">
        <v>125.860978</v>
      </c>
      <c r="U170">
        <v>0.79778899999999997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6.2400999999999998E-2</v>
      </c>
      <c r="AG170">
        <v>1.07E-4</v>
      </c>
      <c r="AH170" t="s">
        <v>10</v>
      </c>
      <c r="AI170">
        <v>0.93453299999999995</v>
      </c>
      <c r="AJ170">
        <v>5.8999999999999998E-5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3875.2639559999998</v>
      </c>
      <c r="I171">
        <v>219.65438499999999</v>
      </c>
      <c r="J171" t="s">
        <v>2</v>
      </c>
      <c r="K171">
        <v>3872.03784</v>
      </c>
      <c r="L171">
        <v>219.285809</v>
      </c>
      <c r="M171" t="s">
        <v>3</v>
      </c>
      <c r="N171">
        <v>296.63963999999999</v>
      </c>
      <c r="O171">
        <v>6.6514519999999999</v>
      </c>
      <c r="P171" t="s">
        <v>4</v>
      </c>
      <c r="Q171">
        <v>383.79511000000002</v>
      </c>
      <c r="R171">
        <v>3.1532200000000001</v>
      </c>
      <c r="S171" t="s">
        <v>5</v>
      </c>
      <c r="T171">
        <v>139.82558599999999</v>
      </c>
      <c r="U171">
        <v>0.844329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6.0935000000000003E-2</v>
      </c>
      <c r="AG171">
        <v>9.1000000000000003E-5</v>
      </c>
      <c r="AH171" t="s">
        <v>10</v>
      </c>
      <c r="AI171">
        <v>0.93455500000000002</v>
      </c>
      <c r="AJ171">
        <v>5.8999999999999998E-5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4262.5495279999996</v>
      </c>
      <c r="I172">
        <v>265.40883700000001</v>
      </c>
      <c r="J172" t="s">
        <v>2</v>
      </c>
      <c r="K172">
        <v>4259.0011880000002</v>
      </c>
      <c r="L172">
        <v>264.98095699999999</v>
      </c>
      <c r="M172" t="s">
        <v>3</v>
      </c>
      <c r="N172">
        <v>326.30149599999999</v>
      </c>
      <c r="O172">
        <v>7.5747710000000001</v>
      </c>
      <c r="P172" t="s">
        <v>4</v>
      </c>
      <c r="Q172">
        <v>422.12504200000001</v>
      </c>
      <c r="R172">
        <v>3.438097</v>
      </c>
      <c r="S172" t="s">
        <v>5</v>
      </c>
      <c r="T172">
        <v>153.77752599999999</v>
      </c>
      <c r="U172">
        <v>0.86836899999999995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6.0086000000000001E-2</v>
      </c>
      <c r="AG172">
        <v>8.2000000000000001E-5</v>
      </c>
      <c r="AH172" t="s">
        <v>10</v>
      </c>
      <c r="AI172">
        <v>0.93458699999999995</v>
      </c>
      <c r="AJ172">
        <v>5.8999999999999998E-5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4649.7536140000002</v>
      </c>
      <c r="I173">
        <v>272.31376699999998</v>
      </c>
      <c r="J173" t="s">
        <v>2</v>
      </c>
      <c r="K173">
        <v>4645.8854819999997</v>
      </c>
      <c r="L173">
        <v>271.82448599999998</v>
      </c>
      <c r="M173" t="s">
        <v>3</v>
      </c>
      <c r="N173">
        <v>355.828778</v>
      </c>
      <c r="O173">
        <v>8.2012350000000005</v>
      </c>
      <c r="P173" t="s">
        <v>4</v>
      </c>
      <c r="Q173">
        <v>460.50417800000002</v>
      </c>
      <c r="R173">
        <v>4.071663</v>
      </c>
      <c r="S173" t="s">
        <v>5</v>
      </c>
      <c r="T173">
        <v>167.73892799999999</v>
      </c>
      <c r="U173">
        <v>0.94885900000000001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5.9513000000000003E-2</v>
      </c>
      <c r="AG173">
        <v>7.1000000000000005E-5</v>
      </c>
      <c r="AH173" t="s">
        <v>10</v>
      </c>
      <c r="AI173">
        <v>0.93510899999999997</v>
      </c>
      <c r="AJ173">
        <v>6.8999999999999997E-5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5037.8387140000004</v>
      </c>
      <c r="I174">
        <v>311.94509499999998</v>
      </c>
      <c r="J174" t="s">
        <v>2</v>
      </c>
      <c r="K174">
        <v>5033.6478340000003</v>
      </c>
      <c r="L174">
        <v>311.40178700000001</v>
      </c>
      <c r="M174" t="s">
        <v>3</v>
      </c>
      <c r="N174">
        <v>385.524406</v>
      </c>
      <c r="O174">
        <v>9.2901869999999995</v>
      </c>
      <c r="P174" t="s">
        <v>4</v>
      </c>
      <c r="Q174">
        <v>498.84685000000002</v>
      </c>
      <c r="R174">
        <v>4.543558</v>
      </c>
      <c r="S174" t="s">
        <v>5</v>
      </c>
      <c r="T174">
        <v>181.70233400000001</v>
      </c>
      <c r="U174">
        <v>0.959422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5.9159000000000003E-2</v>
      </c>
      <c r="AG174">
        <v>6.0999999999999999E-5</v>
      </c>
      <c r="AH174" t="s">
        <v>10</v>
      </c>
      <c r="AI174">
        <v>0.93533299999999997</v>
      </c>
      <c r="AJ174">
        <v>6.9999999999999994E-5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5424.7477779999999</v>
      </c>
      <c r="I175">
        <v>336.13906900000001</v>
      </c>
      <c r="J175" t="s">
        <v>2</v>
      </c>
      <c r="K175">
        <v>5420.2381500000001</v>
      </c>
      <c r="L175">
        <v>335.58227399999998</v>
      </c>
      <c r="M175" t="s">
        <v>3</v>
      </c>
      <c r="N175">
        <v>415.07913200000002</v>
      </c>
      <c r="O175">
        <v>9.6004480000000001</v>
      </c>
      <c r="P175" t="s">
        <v>4</v>
      </c>
      <c r="Q175">
        <v>537.277106</v>
      </c>
      <c r="R175">
        <v>4.5785830000000001</v>
      </c>
      <c r="S175" t="s">
        <v>5</v>
      </c>
      <c r="T175">
        <v>195.754424</v>
      </c>
      <c r="U175">
        <v>1.0870150000000001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5.8104000000000003E-2</v>
      </c>
      <c r="AG175">
        <v>6.3E-5</v>
      </c>
      <c r="AH175" t="s">
        <v>10</v>
      </c>
      <c r="AI175">
        <v>0.93533299999999997</v>
      </c>
      <c r="AJ175">
        <v>6.9999999999999994E-5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5812.5830319999995</v>
      </c>
      <c r="I176">
        <v>385.14279499999998</v>
      </c>
      <c r="J176" t="s">
        <v>2</v>
      </c>
      <c r="K176">
        <v>5807.7490260000004</v>
      </c>
      <c r="L176">
        <v>384.58337399999999</v>
      </c>
      <c r="M176" t="s">
        <v>3</v>
      </c>
      <c r="N176">
        <v>444.74028800000002</v>
      </c>
      <c r="O176">
        <v>9.9986230000000003</v>
      </c>
      <c r="P176" t="s">
        <v>4</v>
      </c>
      <c r="Q176">
        <v>575.79032600000005</v>
      </c>
      <c r="R176">
        <v>5.2645939999999998</v>
      </c>
      <c r="S176" t="s">
        <v>5</v>
      </c>
      <c r="T176">
        <v>209.821584</v>
      </c>
      <c r="U176">
        <v>1.28224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5.7834000000000003E-2</v>
      </c>
      <c r="AG176">
        <v>6.2000000000000003E-5</v>
      </c>
      <c r="AH176" t="s">
        <v>10</v>
      </c>
      <c r="AI176">
        <v>0.93568600000000002</v>
      </c>
      <c r="AJ176">
        <v>7.2999999999999999E-5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6200.697494</v>
      </c>
      <c r="I177">
        <v>447.74534799999998</v>
      </c>
      <c r="J177" t="s">
        <v>2</v>
      </c>
      <c r="K177">
        <v>6195.5359719999997</v>
      </c>
      <c r="L177">
        <v>447.21324900000002</v>
      </c>
      <c r="M177" t="s">
        <v>3</v>
      </c>
      <c r="N177">
        <v>474.32886999999999</v>
      </c>
      <c r="O177">
        <v>10.663205</v>
      </c>
      <c r="P177" t="s">
        <v>4</v>
      </c>
      <c r="Q177">
        <v>614.34237800000005</v>
      </c>
      <c r="R177">
        <v>5.8973659999999999</v>
      </c>
      <c r="S177" t="s">
        <v>5</v>
      </c>
      <c r="T177">
        <v>223.831456</v>
      </c>
      <c r="U177">
        <v>1.4874769999999999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5.7495999999999998E-2</v>
      </c>
      <c r="AG177">
        <v>6.0000000000000002E-5</v>
      </c>
      <c r="AH177" t="s">
        <v>10</v>
      </c>
      <c r="AI177">
        <v>0.93569400000000003</v>
      </c>
      <c r="AJ177">
        <v>7.2999999999999999E-5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6588.7087060000003</v>
      </c>
      <c r="I178">
        <v>470.93717700000002</v>
      </c>
      <c r="J178" t="s">
        <v>2</v>
      </c>
      <c r="K178">
        <v>6583.2282299999997</v>
      </c>
      <c r="L178">
        <v>470.54068999999998</v>
      </c>
      <c r="M178" t="s">
        <v>3</v>
      </c>
      <c r="N178">
        <v>504.000224</v>
      </c>
      <c r="O178">
        <v>12.149157000000001</v>
      </c>
      <c r="P178" t="s">
        <v>4</v>
      </c>
      <c r="Q178">
        <v>652.84824400000002</v>
      </c>
      <c r="R178">
        <v>6.5338729999999998</v>
      </c>
      <c r="S178" t="s">
        <v>5</v>
      </c>
      <c r="T178">
        <v>237.82036600000001</v>
      </c>
      <c r="U178">
        <v>1.499185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5.6881000000000001E-2</v>
      </c>
      <c r="AG178">
        <v>4.5000000000000003E-5</v>
      </c>
      <c r="AH178" t="s">
        <v>10</v>
      </c>
      <c r="AI178">
        <v>0.93577100000000002</v>
      </c>
      <c r="AJ178">
        <v>7.2000000000000002E-5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6975.87932</v>
      </c>
      <c r="I179">
        <v>493.43251199999997</v>
      </c>
      <c r="J179" t="s">
        <v>2</v>
      </c>
      <c r="K179">
        <v>6970.0769780000001</v>
      </c>
      <c r="L179">
        <v>493.08515299999999</v>
      </c>
      <c r="M179" t="s">
        <v>3</v>
      </c>
      <c r="N179">
        <v>533.54578600000002</v>
      </c>
      <c r="O179">
        <v>12.623098000000001</v>
      </c>
      <c r="P179" t="s">
        <v>4</v>
      </c>
      <c r="Q179">
        <v>691.17332799999997</v>
      </c>
      <c r="R179">
        <v>6.9680460000000002</v>
      </c>
      <c r="S179" t="s">
        <v>5</v>
      </c>
      <c r="T179">
        <v>251.77746400000001</v>
      </c>
      <c r="U179">
        <v>1.601658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5.6881000000000001E-2</v>
      </c>
      <c r="AG179">
        <v>4.5000000000000003E-5</v>
      </c>
      <c r="AH179" t="s">
        <v>10</v>
      </c>
      <c r="AI179">
        <v>0.93622899999999998</v>
      </c>
      <c r="AJ179">
        <v>8.0000000000000007E-5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7362.9938259999999</v>
      </c>
      <c r="I180">
        <v>516.51556200000005</v>
      </c>
      <c r="J180" t="s">
        <v>2</v>
      </c>
      <c r="K180">
        <v>7356.8654040000001</v>
      </c>
      <c r="L180">
        <v>516.08449800000005</v>
      </c>
      <c r="M180" t="s">
        <v>3</v>
      </c>
      <c r="N180">
        <v>563.18444999999997</v>
      </c>
      <c r="O180">
        <v>12.760808000000001</v>
      </c>
      <c r="P180" t="s">
        <v>4</v>
      </c>
      <c r="Q180">
        <v>729.48664599999995</v>
      </c>
      <c r="R180">
        <v>7.2328989999999997</v>
      </c>
      <c r="S180" t="s">
        <v>5</v>
      </c>
      <c r="T180">
        <v>265.71173399999998</v>
      </c>
      <c r="U180">
        <v>1.668439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5.6875000000000002E-2</v>
      </c>
      <c r="AG180">
        <v>4.5000000000000003E-5</v>
      </c>
      <c r="AH180" t="s">
        <v>10</v>
      </c>
      <c r="AI180">
        <v>0.93694699999999997</v>
      </c>
      <c r="AJ180">
        <v>9.3999999999999994E-5</v>
      </c>
      <c r="AK180" t="s">
        <v>11</v>
      </c>
      <c r="AL180">
        <v>0</v>
      </c>
      <c r="AM180">
        <v>0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7750.3483180000003</v>
      </c>
      <c r="I181">
        <v>562.04382999999996</v>
      </c>
      <c r="J181" t="s">
        <v>2</v>
      </c>
      <c r="K181">
        <v>7743.8997200000003</v>
      </c>
      <c r="L181">
        <v>561.61353499999996</v>
      </c>
      <c r="M181" t="s">
        <v>3</v>
      </c>
      <c r="N181">
        <v>592.96009800000002</v>
      </c>
      <c r="O181">
        <v>15.307416</v>
      </c>
      <c r="P181" t="s">
        <v>4</v>
      </c>
      <c r="Q181">
        <v>767.96121200000005</v>
      </c>
      <c r="R181">
        <v>7.7717390000000002</v>
      </c>
      <c r="S181" t="s">
        <v>5</v>
      </c>
      <c r="T181">
        <v>279.72385800000001</v>
      </c>
      <c r="U181">
        <v>1.6819649999999999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5.6575E-2</v>
      </c>
      <c r="AG181">
        <v>4.1E-5</v>
      </c>
      <c r="AH181" t="s">
        <v>10</v>
      </c>
      <c r="AI181">
        <v>0.93694699999999997</v>
      </c>
      <c r="AJ181">
        <v>9.3999999999999994E-5</v>
      </c>
      <c r="AK181" t="s">
        <v>11</v>
      </c>
      <c r="AL181">
        <v>0</v>
      </c>
      <c r="AM181">
        <v>0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390.20401199999998</v>
      </c>
      <c r="I182">
        <v>32.032066</v>
      </c>
      <c r="J182" t="s">
        <v>2</v>
      </c>
      <c r="K182">
        <v>389.676806</v>
      </c>
      <c r="L182">
        <v>32.006897000000002</v>
      </c>
      <c r="M182" t="s">
        <v>3</v>
      </c>
      <c r="N182">
        <v>25.964265999999999</v>
      </c>
      <c r="O182">
        <v>0.48598400000000003</v>
      </c>
      <c r="P182" t="s">
        <v>4</v>
      </c>
      <c r="Q182">
        <v>41.173228000000002</v>
      </c>
      <c r="R182">
        <v>0.257133</v>
      </c>
      <c r="S182" t="s">
        <v>5</v>
      </c>
      <c r="T182">
        <v>14.085222</v>
      </c>
      <c r="U182">
        <v>4.2914000000000001E-2</v>
      </c>
      <c r="V182" t="s">
        <v>6</v>
      </c>
      <c r="W182">
        <v>9.9261599999999994</v>
      </c>
      <c r="X182">
        <v>2.3376000000000001E-2</v>
      </c>
      <c r="Y182" t="s">
        <v>7</v>
      </c>
      <c r="Z182">
        <v>14.335138000000001</v>
      </c>
      <c r="AA182">
        <v>7.5161000000000006E-2</v>
      </c>
      <c r="AB182" t="s">
        <v>8</v>
      </c>
      <c r="AC182">
        <v>320.69910399999998</v>
      </c>
      <c r="AD182">
        <v>25.580922000000001</v>
      </c>
      <c r="AE182" t="s">
        <v>9</v>
      </c>
      <c r="AF182">
        <v>7.7757000000000007E-2</v>
      </c>
      <c r="AG182">
        <v>1.1400000000000001E-4</v>
      </c>
      <c r="AH182" t="s">
        <v>10</v>
      </c>
      <c r="AI182">
        <v>0.92003999999999997</v>
      </c>
      <c r="AJ182">
        <v>1.5200000000000001E-4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778.71368600000005</v>
      </c>
      <c r="I183">
        <v>38.414034000000001</v>
      </c>
      <c r="J183" t="s">
        <v>2</v>
      </c>
      <c r="K183">
        <v>777.65619400000003</v>
      </c>
      <c r="L183">
        <v>38.343756999999997</v>
      </c>
      <c r="M183" t="s">
        <v>3</v>
      </c>
      <c r="N183">
        <v>51.891455999999998</v>
      </c>
      <c r="O183">
        <v>1.15208</v>
      </c>
      <c r="P183" t="s">
        <v>4</v>
      </c>
      <c r="Q183">
        <v>82.269052000000002</v>
      </c>
      <c r="R183">
        <v>0.465362</v>
      </c>
      <c r="S183" t="s">
        <v>5</v>
      </c>
      <c r="T183">
        <v>28.166080000000001</v>
      </c>
      <c r="U183">
        <v>7.2044999999999998E-2</v>
      </c>
      <c r="V183" t="s">
        <v>6</v>
      </c>
      <c r="W183">
        <v>19.842482</v>
      </c>
      <c r="X183">
        <v>7.6965000000000006E-2</v>
      </c>
      <c r="Y183" t="s">
        <v>7</v>
      </c>
      <c r="Z183">
        <v>28.633468000000001</v>
      </c>
      <c r="AA183">
        <v>0.14676700000000001</v>
      </c>
      <c r="AB183" t="s">
        <v>8</v>
      </c>
      <c r="AC183">
        <v>639.80037600000003</v>
      </c>
      <c r="AD183">
        <v>28.856853000000001</v>
      </c>
      <c r="AE183" t="s">
        <v>9</v>
      </c>
      <c r="AF183">
        <v>7.5047000000000003E-2</v>
      </c>
      <c r="AG183">
        <v>1.2999999999999999E-4</v>
      </c>
      <c r="AH183" t="s">
        <v>10</v>
      </c>
      <c r="AI183">
        <v>0.92839400000000005</v>
      </c>
      <c r="AJ183">
        <v>7.1000000000000005E-5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1167.9380920000001</v>
      </c>
      <c r="I184">
        <v>39.311790999999999</v>
      </c>
      <c r="J184" t="s">
        <v>2</v>
      </c>
      <c r="K184">
        <v>1166.3294080000001</v>
      </c>
      <c r="L184">
        <v>39.070427000000002</v>
      </c>
      <c r="M184" t="s">
        <v>3</v>
      </c>
      <c r="N184">
        <v>77.833805999999996</v>
      </c>
      <c r="O184">
        <v>1.7851859999999999</v>
      </c>
      <c r="P184" t="s">
        <v>4</v>
      </c>
      <c r="Q184">
        <v>123.40494</v>
      </c>
      <c r="R184">
        <v>0.522644</v>
      </c>
      <c r="S184" t="s">
        <v>5</v>
      </c>
      <c r="T184">
        <v>42.257877999999998</v>
      </c>
      <c r="U184">
        <v>8.9706999999999995E-2</v>
      </c>
      <c r="V184" t="s">
        <v>6</v>
      </c>
      <c r="W184">
        <v>29.751519999999999</v>
      </c>
      <c r="X184">
        <v>0.113817</v>
      </c>
      <c r="Y184" t="s">
        <v>7</v>
      </c>
      <c r="Z184">
        <v>42.972676</v>
      </c>
      <c r="AA184">
        <v>0.161304</v>
      </c>
      <c r="AB184" t="s">
        <v>8</v>
      </c>
      <c r="AC184">
        <v>959.53438600000004</v>
      </c>
      <c r="AD184">
        <v>31.019780999999998</v>
      </c>
      <c r="AE184" t="s">
        <v>9</v>
      </c>
      <c r="AF184">
        <v>7.1744000000000002E-2</v>
      </c>
      <c r="AG184">
        <v>1.44E-4</v>
      </c>
      <c r="AH184" t="s">
        <v>10</v>
      </c>
      <c r="AI184">
        <v>0.93015599999999998</v>
      </c>
      <c r="AJ184">
        <v>4.6999999999999997E-5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1557.1972559999999</v>
      </c>
      <c r="I185">
        <v>57.809857999999998</v>
      </c>
      <c r="J185" t="s">
        <v>2</v>
      </c>
      <c r="K185">
        <v>1555.0331619999999</v>
      </c>
      <c r="L185">
        <v>57.636197000000003</v>
      </c>
      <c r="M185" t="s">
        <v>3</v>
      </c>
      <c r="N185">
        <v>103.699534</v>
      </c>
      <c r="O185">
        <v>2.8456570000000001</v>
      </c>
      <c r="P185" t="s">
        <v>4</v>
      </c>
      <c r="Q185">
        <v>164.68802600000001</v>
      </c>
      <c r="R185">
        <v>1.1962569999999999</v>
      </c>
      <c r="S185" t="s">
        <v>5</v>
      </c>
      <c r="T185">
        <v>56.393312000000002</v>
      </c>
      <c r="U185">
        <v>0.18189900000000001</v>
      </c>
      <c r="V185" t="s">
        <v>6</v>
      </c>
      <c r="W185">
        <v>39.685028000000003</v>
      </c>
      <c r="X185">
        <v>0.19357099999999999</v>
      </c>
      <c r="Y185" t="s">
        <v>7</v>
      </c>
      <c r="Z185">
        <v>57.38937</v>
      </c>
      <c r="AA185">
        <v>0.52314099999999997</v>
      </c>
      <c r="AB185" t="s">
        <v>8</v>
      </c>
      <c r="AC185">
        <v>1279.241434</v>
      </c>
      <c r="AD185">
        <v>45.610771999999997</v>
      </c>
      <c r="AE185" t="s">
        <v>9</v>
      </c>
      <c r="AF185">
        <v>6.9783999999999999E-2</v>
      </c>
      <c r="AG185">
        <v>1.3899999999999999E-4</v>
      </c>
      <c r="AH185" t="s">
        <v>10</v>
      </c>
      <c r="AI185">
        <v>0.93075600000000003</v>
      </c>
      <c r="AJ185">
        <v>4.3000000000000002E-5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1947.549164</v>
      </c>
      <c r="I186">
        <v>66.878074999999995</v>
      </c>
      <c r="J186" t="s">
        <v>2</v>
      </c>
      <c r="K186">
        <v>1944.8457880000001</v>
      </c>
      <c r="L186">
        <v>66.962310000000002</v>
      </c>
      <c r="M186" t="s">
        <v>3</v>
      </c>
      <c r="N186">
        <v>129.63962599999999</v>
      </c>
      <c r="O186">
        <v>4.5381929999999997</v>
      </c>
      <c r="P186" t="s">
        <v>4</v>
      </c>
      <c r="Q186">
        <v>206.09533999999999</v>
      </c>
      <c r="R186">
        <v>1.4414039999999999</v>
      </c>
      <c r="S186" t="s">
        <v>5</v>
      </c>
      <c r="T186">
        <v>70.556404000000001</v>
      </c>
      <c r="U186">
        <v>0.26828200000000002</v>
      </c>
      <c r="V186" t="s">
        <v>6</v>
      </c>
      <c r="W186">
        <v>49.664169999999999</v>
      </c>
      <c r="X186">
        <v>0.25457600000000002</v>
      </c>
      <c r="Y186" t="s">
        <v>7</v>
      </c>
      <c r="Z186">
        <v>71.799706</v>
      </c>
      <c r="AA186">
        <v>0.59587599999999996</v>
      </c>
      <c r="AB186" t="s">
        <v>8</v>
      </c>
      <c r="AC186">
        <v>1599.8390320000001</v>
      </c>
      <c r="AD186">
        <v>53.998775000000002</v>
      </c>
      <c r="AE186" t="s">
        <v>9</v>
      </c>
      <c r="AF186">
        <v>6.7840999999999999E-2</v>
      </c>
      <c r="AG186">
        <v>1.6200000000000001E-4</v>
      </c>
      <c r="AH186" t="s">
        <v>10</v>
      </c>
      <c r="AI186">
        <v>0.931168</v>
      </c>
      <c r="AJ186">
        <v>3.8999999999999999E-5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2336.328724</v>
      </c>
      <c r="I187">
        <v>95.200362999999996</v>
      </c>
      <c r="J187" t="s">
        <v>2</v>
      </c>
      <c r="K187">
        <v>2333.091856</v>
      </c>
      <c r="L187">
        <v>95.123785999999996</v>
      </c>
      <c r="M187" t="s">
        <v>3</v>
      </c>
      <c r="N187">
        <v>155.56593799999999</v>
      </c>
      <c r="O187">
        <v>6.468375</v>
      </c>
      <c r="P187" t="s">
        <v>4</v>
      </c>
      <c r="Q187">
        <v>247.277128</v>
      </c>
      <c r="R187">
        <v>2.1035910000000002</v>
      </c>
      <c r="S187" t="s">
        <v>5</v>
      </c>
      <c r="T187">
        <v>84.639294000000007</v>
      </c>
      <c r="U187">
        <v>0.34708600000000001</v>
      </c>
      <c r="V187" t="s">
        <v>6</v>
      </c>
      <c r="W187">
        <v>59.626801999999998</v>
      </c>
      <c r="X187">
        <v>0.34020600000000001</v>
      </c>
      <c r="Y187" t="s">
        <v>7</v>
      </c>
      <c r="Z187">
        <v>86.131200000000007</v>
      </c>
      <c r="AA187">
        <v>0.78378499999999995</v>
      </c>
      <c r="AB187" t="s">
        <v>8</v>
      </c>
      <c r="AC187">
        <v>1919.119522</v>
      </c>
      <c r="AD187">
        <v>74.079168999999993</v>
      </c>
      <c r="AE187" t="s">
        <v>9</v>
      </c>
      <c r="AF187">
        <v>6.5934999999999994E-2</v>
      </c>
      <c r="AG187">
        <v>1.56E-4</v>
      </c>
      <c r="AH187" t="s">
        <v>10</v>
      </c>
      <c r="AI187">
        <v>0.93156099999999997</v>
      </c>
      <c r="AJ187">
        <v>3.6000000000000001E-5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2725.3474540000002</v>
      </c>
      <c r="I188">
        <v>130.51682099999999</v>
      </c>
      <c r="J188" t="s">
        <v>2</v>
      </c>
      <c r="K188">
        <v>2721.5742639999999</v>
      </c>
      <c r="L188">
        <v>130.43091999999999</v>
      </c>
      <c r="M188" t="s">
        <v>3</v>
      </c>
      <c r="N188">
        <v>181.59259399999999</v>
      </c>
      <c r="O188">
        <v>8.6464789999999994</v>
      </c>
      <c r="P188" t="s">
        <v>4</v>
      </c>
      <c r="Q188">
        <v>288.53050400000001</v>
      </c>
      <c r="R188">
        <v>2.993179</v>
      </c>
      <c r="S188" t="s">
        <v>5</v>
      </c>
      <c r="T188">
        <v>98.788452000000007</v>
      </c>
      <c r="U188">
        <v>0.463779</v>
      </c>
      <c r="V188" t="s">
        <v>6</v>
      </c>
      <c r="W188">
        <v>69.576346000000001</v>
      </c>
      <c r="X188">
        <v>0.43594699999999997</v>
      </c>
      <c r="Y188" t="s">
        <v>7</v>
      </c>
      <c r="Z188">
        <v>100.47739799999999</v>
      </c>
      <c r="AA188">
        <v>1.0217639999999999</v>
      </c>
      <c r="AB188" t="s">
        <v>8</v>
      </c>
      <c r="AC188">
        <v>2238.4632499999998</v>
      </c>
      <c r="AD188">
        <v>99.340166999999994</v>
      </c>
      <c r="AE188" t="s">
        <v>9</v>
      </c>
      <c r="AF188">
        <v>6.4771999999999996E-2</v>
      </c>
      <c r="AG188">
        <v>1.44E-4</v>
      </c>
      <c r="AH188" t="s">
        <v>10</v>
      </c>
      <c r="AI188">
        <v>0.93254599999999999</v>
      </c>
      <c r="AJ188">
        <v>5.1999999999999997E-5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3114.266936</v>
      </c>
      <c r="I189">
        <v>143.910776</v>
      </c>
      <c r="J189" t="s">
        <v>2</v>
      </c>
      <c r="K189">
        <v>3109.9551919999999</v>
      </c>
      <c r="L189">
        <v>143.74918299999999</v>
      </c>
      <c r="M189" t="s">
        <v>3</v>
      </c>
      <c r="N189">
        <v>207.53635</v>
      </c>
      <c r="O189">
        <v>11.182380999999999</v>
      </c>
      <c r="P189" t="s">
        <v>4</v>
      </c>
      <c r="Q189">
        <v>329.83414800000003</v>
      </c>
      <c r="R189">
        <v>3.213123</v>
      </c>
      <c r="S189" t="s">
        <v>5</v>
      </c>
      <c r="T189">
        <v>112.954004</v>
      </c>
      <c r="U189">
        <v>0.51837699999999998</v>
      </c>
      <c r="V189" t="s">
        <v>6</v>
      </c>
      <c r="W189">
        <v>79.505480000000006</v>
      </c>
      <c r="X189">
        <v>0.49869400000000003</v>
      </c>
      <c r="Y189" t="s">
        <v>7</v>
      </c>
      <c r="Z189">
        <v>114.843378</v>
      </c>
      <c r="AA189">
        <v>1.062584</v>
      </c>
      <c r="AB189" t="s">
        <v>8</v>
      </c>
      <c r="AC189">
        <v>2557.725868</v>
      </c>
      <c r="AD189">
        <v>110.24473999999999</v>
      </c>
      <c r="AE189" t="s">
        <v>9</v>
      </c>
      <c r="AF189">
        <v>6.3938999999999996E-2</v>
      </c>
      <c r="AG189">
        <v>1.46E-4</v>
      </c>
      <c r="AH189" t="s">
        <v>10</v>
      </c>
      <c r="AI189">
        <v>0.93323699999999998</v>
      </c>
      <c r="AJ189">
        <v>3.1999999999999999E-5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3502.652118</v>
      </c>
      <c r="I190">
        <v>150.64660599999999</v>
      </c>
      <c r="J190" t="s">
        <v>2</v>
      </c>
      <c r="K190">
        <v>3497.810242</v>
      </c>
      <c r="L190">
        <v>150.42977999999999</v>
      </c>
      <c r="M190" t="s">
        <v>3</v>
      </c>
      <c r="N190">
        <v>233.42619199999999</v>
      </c>
      <c r="O190">
        <v>13.603054</v>
      </c>
      <c r="P190" t="s">
        <v>4</v>
      </c>
      <c r="Q190">
        <v>370.95827200000002</v>
      </c>
      <c r="R190">
        <v>3.6734119999999999</v>
      </c>
      <c r="S190" t="s">
        <v>5</v>
      </c>
      <c r="T190">
        <v>127.05270400000001</v>
      </c>
      <c r="U190">
        <v>0.62284300000000004</v>
      </c>
      <c r="V190" t="s">
        <v>6</v>
      </c>
      <c r="W190">
        <v>89.412540000000007</v>
      </c>
      <c r="X190">
        <v>0.56236799999999998</v>
      </c>
      <c r="Y190" t="s">
        <v>7</v>
      </c>
      <c r="Z190">
        <v>129.17606799999999</v>
      </c>
      <c r="AA190">
        <v>1.123399</v>
      </c>
      <c r="AB190" t="s">
        <v>8</v>
      </c>
      <c r="AC190">
        <v>2876.6835080000001</v>
      </c>
      <c r="AD190">
        <v>116.158681</v>
      </c>
      <c r="AE190" t="s">
        <v>9</v>
      </c>
      <c r="AF190">
        <v>6.3678999999999999E-2</v>
      </c>
      <c r="AG190">
        <v>1.3899999999999999E-4</v>
      </c>
      <c r="AH190" t="s">
        <v>10</v>
      </c>
      <c r="AI190">
        <v>0.93347400000000003</v>
      </c>
      <c r="AJ190">
        <v>3.4E-5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3892.6457099999998</v>
      </c>
      <c r="I191">
        <v>180.91232099999999</v>
      </c>
      <c r="J191" t="s">
        <v>2</v>
      </c>
      <c r="K191">
        <v>3887.2706360000002</v>
      </c>
      <c r="L191">
        <v>180.80668900000001</v>
      </c>
      <c r="M191" t="s">
        <v>3</v>
      </c>
      <c r="N191">
        <v>259.38942600000001</v>
      </c>
      <c r="O191">
        <v>15.997650999999999</v>
      </c>
      <c r="P191" t="s">
        <v>4</v>
      </c>
      <c r="Q191">
        <v>412.39168799999999</v>
      </c>
      <c r="R191">
        <v>4.7008640000000002</v>
      </c>
      <c r="S191" t="s">
        <v>5</v>
      </c>
      <c r="T191">
        <v>141.21648400000001</v>
      </c>
      <c r="U191">
        <v>0.90964</v>
      </c>
      <c r="V191" t="s">
        <v>6</v>
      </c>
      <c r="W191">
        <v>99.452477999999999</v>
      </c>
      <c r="X191">
        <v>0.69010700000000003</v>
      </c>
      <c r="Y191" t="s">
        <v>7</v>
      </c>
      <c r="Z191">
        <v>143.58838</v>
      </c>
      <c r="AA191">
        <v>1.252875</v>
      </c>
      <c r="AB191" t="s">
        <v>8</v>
      </c>
      <c r="AC191">
        <v>3196.8971259999998</v>
      </c>
      <c r="AD191">
        <v>136.528132</v>
      </c>
      <c r="AE191" t="s">
        <v>9</v>
      </c>
      <c r="AF191">
        <v>6.1971999999999999E-2</v>
      </c>
      <c r="AG191">
        <v>1.25E-4</v>
      </c>
      <c r="AH191" t="s">
        <v>10</v>
      </c>
      <c r="AI191">
        <v>0.93370799999999998</v>
      </c>
      <c r="AJ191">
        <v>3.4999999999999997E-5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4282.3612819999998</v>
      </c>
      <c r="I192">
        <v>217.76168999999999</v>
      </c>
      <c r="J192" t="s">
        <v>2</v>
      </c>
      <c r="K192">
        <v>4276.453974</v>
      </c>
      <c r="L192">
        <v>217.17478800000001</v>
      </c>
      <c r="M192" t="s">
        <v>3</v>
      </c>
      <c r="N192">
        <v>285.36376799999999</v>
      </c>
      <c r="O192">
        <v>19.652705999999998</v>
      </c>
      <c r="P192" t="s">
        <v>4</v>
      </c>
      <c r="Q192">
        <v>453.64470999999998</v>
      </c>
      <c r="R192">
        <v>5.484362</v>
      </c>
      <c r="S192" t="s">
        <v>5</v>
      </c>
      <c r="T192">
        <v>155.321564</v>
      </c>
      <c r="U192">
        <v>1.0202059999999999</v>
      </c>
      <c r="V192" t="s">
        <v>6</v>
      </c>
      <c r="W192">
        <v>109.41883</v>
      </c>
      <c r="X192">
        <v>0.75073599999999996</v>
      </c>
      <c r="Y192" t="s">
        <v>7</v>
      </c>
      <c r="Z192">
        <v>157.96174999999999</v>
      </c>
      <c r="AA192">
        <v>1.3540019999999999</v>
      </c>
      <c r="AB192" t="s">
        <v>8</v>
      </c>
      <c r="AC192">
        <v>3516.9856159999999</v>
      </c>
      <c r="AD192">
        <v>160.37290100000001</v>
      </c>
      <c r="AE192" t="s">
        <v>9</v>
      </c>
      <c r="AF192">
        <v>6.1200999999999998E-2</v>
      </c>
      <c r="AG192">
        <v>1.15E-4</v>
      </c>
      <c r="AH192" t="s">
        <v>10</v>
      </c>
      <c r="AI192">
        <v>0.93404699999999996</v>
      </c>
      <c r="AJ192">
        <v>3.8999999999999999E-5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4672.4532499999996</v>
      </c>
      <c r="I193">
        <v>277.27598499999999</v>
      </c>
      <c r="J193" t="s">
        <v>2</v>
      </c>
      <c r="K193">
        <v>4666.0148920000001</v>
      </c>
      <c r="L193">
        <v>276.79641099999998</v>
      </c>
      <c r="M193" t="s">
        <v>3</v>
      </c>
      <c r="N193">
        <v>311.378534</v>
      </c>
      <c r="O193">
        <v>23.356718999999998</v>
      </c>
      <c r="P193" t="s">
        <v>4</v>
      </c>
      <c r="Q193">
        <v>494.91302000000002</v>
      </c>
      <c r="R193">
        <v>6.3016009999999998</v>
      </c>
      <c r="S193" t="s">
        <v>5</v>
      </c>
      <c r="T193">
        <v>169.473612</v>
      </c>
      <c r="U193">
        <v>1.081091</v>
      </c>
      <c r="V193" t="s">
        <v>6</v>
      </c>
      <c r="W193">
        <v>119.392742</v>
      </c>
      <c r="X193">
        <v>0.868865</v>
      </c>
      <c r="Y193" t="s">
        <v>7</v>
      </c>
      <c r="Z193">
        <v>172.30132399999999</v>
      </c>
      <c r="AA193">
        <v>1.532411</v>
      </c>
      <c r="AB193" t="s">
        <v>8</v>
      </c>
      <c r="AC193">
        <v>3837.3919559999999</v>
      </c>
      <c r="AD193">
        <v>202.04991899999999</v>
      </c>
      <c r="AE193" t="s">
        <v>9</v>
      </c>
      <c r="AF193">
        <v>6.0263999999999998E-2</v>
      </c>
      <c r="AG193">
        <v>8.7999999999999998E-5</v>
      </c>
      <c r="AH193" t="s">
        <v>10</v>
      </c>
      <c r="AI193">
        <v>0.93405499999999997</v>
      </c>
      <c r="AJ193">
        <v>3.8999999999999999E-5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5061.0429720000002</v>
      </c>
      <c r="I194">
        <v>306.30028700000003</v>
      </c>
      <c r="J194" t="s">
        <v>2</v>
      </c>
      <c r="K194">
        <v>5054.0733280000004</v>
      </c>
      <c r="L194">
        <v>305.67118900000003</v>
      </c>
      <c r="M194" t="s">
        <v>3</v>
      </c>
      <c r="N194">
        <v>337.29991999999999</v>
      </c>
      <c r="O194">
        <v>26.646604</v>
      </c>
      <c r="P194" t="s">
        <v>4</v>
      </c>
      <c r="Q194">
        <v>536.08057799999995</v>
      </c>
      <c r="R194">
        <v>6.7390249999999998</v>
      </c>
      <c r="S194" t="s">
        <v>5</v>
      </c>
      <c r="T194">
        <v>183.601608</v>
      </c>
      <c r="U194">
        <v>1.09229</v>
      </c>
      <c r="V194" t="s">
        <v>6</v>
      </c>
      <c r="W194">
        <v>129.33751799999999</v>
      </c>
      <c r="X194">
        <v>0.89442200000000005</v>
      </c>
      <c r="Y194" t="s">
        <v>7</v>
      </c>
      <c r="Z194">
        <v>186.60623000000001</v>
      </c>
      <c r="AA194">
        <v>1.8076110000000001</v>
      </c>
      <c r="AB194" t="s">
        <v>8</v>
      </c>
      <c r="AC194">
        <v>4156.5057779999997</v>
      </c>
      <c r="AD194">
        <v>227.27975599999999</v>
      </c>
      <c r="AE194" t="s">
        <v>9</v>
      </c>
      <c r="AF194">
        <v>5.9116000000000002E-2</v>
      </c>
      <c r="AG194">
        <v>8.2999999999999998E-5</v>
      </c>
      <c r="AH194" t="s">
        <v>10</v>
      </c>
      <c r="AI194">
        <v>0.93405499999999997</v>
      </c>
      <c r="AJ194">
        <v>3.8999999999999999E-5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5449.990272</v>
      </c>
      <c r="I195">
        <v>349.18832400000002</v>
      </c>
      <c r="J195" t="s">
        <v>2</v>
      </c>
      <c r="K195">
        <v>5442.4799759999996</v>
      </c>
      <c r="L195">
        <v>348.48154599999998</v>
      </c>
      <c r="M195" t="s">
        <v>3</v>
      </c>
      <c r="N195">
        <v>363.23256800000001</v>
      </c>
      <c r="O195">
        <v>29.991769000000001</v>
      </c>
      <c r="P195" t="s">
        <v>4</v>
      </c>
      <c r="Q195">
        <v>577.23071200000004</v>
      </c>
      <c r="R195">
        <v>7.2733179999999997</v>
      </c>
      <c r="S195" t="s">
        <v>5</v>
      </c>
      <c r="T195">
        <v>197.67688799999999</v>
      </c>
      <c r="U195">
        <v>1.1853739999999999</v>
      </c>
      <c r="V195" t="s">
        <v>6</v>
      </c>
      <c r="W195">
        <v>139.26854599999999</v>
      </c>
      <c r="X195">
        <v>0.950017</v>
      </c>
      <c r="Y195" t="s">
        <v>7</v>
      </c>
      <c r="Z195">
        <v>200.947068</v>
      </c>
      <c r="AA195">
        <v>1.9286030000000001</v>
      </c>
      <c r="AB195" t="s">
        <v>8</v>
      </c>
      <c r="AC195">
        <v>4475.9706980000001</v>
      </c>
      <c r="AD195">
        <v>263.59414900000002</v>
      </c>
      <c r="AE195" t="s">
        <v>9</v>
      </c>
      <c r="AF195">
        <v>5.8141999999999999E-2</v>
      </c>
      <c r="AG195">
        <v>6.6000000000000005E-5</v>
      </c>
      <c r="AH195" t="s">
        <v>10</v>
      </c>
      <c r="AI195">
        <v>0.935087</v>
      </c>
      <c r="AJ195">
        <v>5.8E-5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5838.8540059999996</v>
      </c>
      <c r="I196">
        <v>381.49740100000002</v>
      </c>
      <c r="J196" t="s">
        <v>2</v>
      </c>
      <c r="K196">
        <v>5830.8105960000003</v>
      </c>
      <c r="L196">
        <v>380.68724500000002</v>
      </c>
      <c r="M196" t="s">
        <v>3</v>
      </c>
      <c r="N196">
        <v>389.15685200000001</v>
      </c>
      <c r="O196">
        <v>35.569941</v>
      </c>
      <c r="P196" t="s">
        <v>4</v>
      </c>
      <c r="Q196">
        <v>618.57183399999997</v>
      </c>
      <c r="R196">
        <v>8.7556030000000007</v>
      </c>
      <c r="S196" t="s">
        <v>5</v>
      </c>
      <c r="T196">
        <v>211.83143200000001</v>
      </c>
      <c r="U196">
        <v>1.229795</v>
      </c>
      <c r="V196" t="s">
        <v>6</v>
      </c>
      <c r="W196">
        <v>149.220822</v>
      </c>
      <c r="X196">
        <v>0.97102100000000002</v>
      </c>
      <c r="Y196" t="s">
        <v>7</v>
      </c>
      <c r="Z196">
        <v>215.36363</v>
      </c>
      <c r="AA196">
        <v>2.3826550000000002</v>
      </c>
      <c r="AB196" t="s">
        <v>8</v>
      </c>
      <c r="AC196">
        <v>4795.181662</v>
      </c>
      <c r="AD196">
        <v>284.297415</v>
      </c>
      <c r="AE196" t="s">
        <v>9</v>
      </c>
      <c r="AF196">
        <v>5.7998000000000001E-2</v>
      </c>
      <c r="AG196">
        <v>6.4999999999999994E-5</v>
      </c>
      <c r="AH196" t="s">
        <v>10</v>
      </c>
      <c r="AI196">
        <v>0.935589</v>
      </c>
      <c r="AJ196">
        <v>6.7000000000000002E-5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6228.525952</v>
      </c>
      <c r="I197">
        <v>442.79586</v>
      </c>
      <c r="J197" t="s">
        <v>2</v>
      </c>
      <c r="K197">
        <v>6219.9480320000002</v>
      </c>
      <c r="L197">
        <v>442.028525</v>
      </c>
      <c r="M197" t="s">
        <v>3</v>
      </c>
      <c r="N197">
        <v>415.21446800000001</v>
      </c>
      <c r="O197">
        <v>42.769320999999998</v>
      </c>
      <c r="P197" t="s">
        <v>4</v>
      </c>
      <c r="Q197">
        <v>659.83653200000003</v>
      </c>
      <c r="R197">
        <v>9.6296870000000006</v>
      </c>
      <c r="S197" t="s">
        <v>5</v>
      </c>
      <c r="T197">
        <v>226.00383400000001</v>
      </c>
      <c r="U197">
        <v>1.403678</v>
      </c>
      <c r="V197" t="s">
        <v>6</v>
      </c>
      <c r="W197">
        <v>159.16457399999999</v>
      </c>
      <c r="X197">
        <v>1.0810679999999999</v>
      </c>
      <c r="Y197" t="s">
        <v>7</v>
      </c>
      <c r="Z197">
        <v>229.69944000000001</v>
      </c>
      <c r="AA197">
        <v>2.403378</v>
      </c>
      <c r="AB197" t="s">
        <v>8</v>
      </c>
      <c r="AC197">
        <v>5115.0763580000003</v>
      </c>
      <c r="AD197">
        <v>325.30031500000001</v>
      </c>
      <c r="AE197" t="s">
        <v>9</v>
      </c>
      <c r="AF197">
        <v>5.7091999999999997E-2</v>
      </c>
      <c r="AG197">
        <v>4.6E-5</v>
      </c>
      <c r="AH197" t="s">
        <v>10</v>
      </c>
      <c r="AI197">
        <v>0.93559199999999998</v>
      </c>
      <c r="AJ197">
        <v>6.6000000000000005E-5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6618.0901999999996</v>
      </c>
      <c r="I198">
        <v>493.61992099999998</v>
      </c>
      <c r="J198" t="s">
        <v>2</v>
      </c>
      <c r="K198">
        <v>6608.9788280000002</v>
      </c>
      <c r="L198">
        <v>493.141302</v>
      </c>
      <c r="M198" t="s">
        <v>3</v>
      </c>
      <c r="N198">
        <v>441.13643400000001</v>
      </c>
      <c r="O198">
        <v>47.661701000000001</v>
      </c>
      <c r="P198" t="s">
        <v>4</v>
      </c>
      <c r="Q198">
        <v>701.08573799999999</v>
      </c>
      <c r="R198">
        <v>10.506401</v>
      </c>
      <c r="S198" t="s">
        <v>5</v>
      </c>
      <c r="T198">
        <v>240.154178</v>
      </c>
      <c r="U198">
        <v>1.48753</v>
      </c>
      <c r="V198" t="s">
        <v>6</v>
      </c>
      <c r="W198">
        <v>169.10628600000001</v>
      </c>
      <c r="X198">
        <v>1.1749909999999999</v>
      </c>
      <c r="Y198" t="s">
        <v>7</v>
      </c>
      <c r="Z198">
        <v>244.064266</v>
      </c>
      <c r="AA198">
        <v>2.6763970000000001</v>
      </c>
      <c r="AB198" t="s">
        <v>8</v>
      </c>
      <c r="AC198">
        <v>5435.0896679999996</v>
      </c>
      <c r="AD198">
        <v>361.85306600000001</v>
      </c>
      <c r="AE198" t="s">
        <v>9</v>
      </c>
      <c r="AF198">
        <v>5.6190999999999998E-2</v>
      </c>
      <c r="AG198">
        <v>3.1000000000000001E-5</v>
      </c>
      <c r="AH198" t="s">
        <v>10</v>
      </c>
      <c r="AI198">
        <v>0.935944</v>
      </c>
      <c r="AJ198">
        <v>6.9999999999999994E-5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7007.6627040000003</v>
      </c>
      <c r="I199">
        <v>527.86617000000001</v>
      </c>
      <c r="J199" t="s">
        <v>2</v>
      </c>
      <c r="K199">
        <v>6998.0199320000002</v>
      </c>
      <c r="L199">
        <v>527.44070699999997</v>
      </c>
      <c r="M199" t="s">
        <v>3</v>
      </c>
      <c r="N199">
        <v>466.98438800000002</v>
      </c>
      <c r="O199">
        <v>52.982165999999999</v>
      </c>
      <c r="P199" t="s">
        <v>4</v>
      </c>
      <c r="Q199">
        <v>742.38650399999995</v>
      </c>
      <c r="R199">
        <v>11.057399</v>
      </c>
      <c r="S199" t="s">
        <v>5</v>
      </c>
      <c r="T199">
        <v>254.332548</v>
      </c>
      <c r="U199">
        <v>1.541755</v>
      </c>
      <c r="V199" t="s">
        <v>6</v>
      </c>
      <c r="W199">
        <v>179.06191799999999</v>
      </c>
      <c r="X199">
        <v>1.203473</v>
      </c>
      <c r="Y199" t="s">
        <v>7</v>
      </c>
      <c r="Z199">
        <v>258.41821399999998</v>
      </c>
      <c r="AA199">
        <v>2.933605</v>
      </c>
      <c r="AB199" t="s">
        <v>8</v>
      </c>
      <c r="AC199">
        <v>5755.1124040000004</v>
      </c>
      <c r="AD199">
        <v>386.00291800000002</v>
      </c>
      <c r="AE199" t="s">
        <v>9</v>
      </c>
      <c r="AF199">
        <v>5.5744000000000002E-2</v>
      </c>
      <c r="AG199">
        <v>2.5999999999999998E-5</v>
      </c>
      <c r="AH199" t="s">
        <v>10</v>
      </c>
      <c r="AI199">
        <v>0.93594599999999994</v>
      </c>
      <c r="AJ199">
        <v>6.9999999999999994E-5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7396.291338</v>
      </c>
      <c r="I200">
        <v>543.120451</v>
      </c>
      <c r="J200" t="s">
        <v>2</v>
      </c>
      <c r="K200">
        <v>7386.1149359999999</v>
      </c>
      <c r="L200">
        <v>542.38713800000005</v>
      </c>
      <c r="M200" t="s">
        <v>3</v>
      </c>
      <c r="N200">
        <v>492.91039799999999</v>
      </c>
      <c r="O200">
        <v>58.213276</v>
      </c>
      <c r="P200" t="s">
        <v>4</v>
      </c>
      <c r="Q200">
        <v>783.60079599999995</v>
      </c>
      <c r="R200">
        <v>12.377999000000001</v>
      </c>
      <c r="S200" t="s">
        <v>5</v>
      </c>
      <c r="T200">
        <v>268.46633600000001</v>
      </c>
      <c r="U200">
        <v>1.772872</v>
      </c>
      <c r="V200" t="s">
        <v>6</v>
      </c>
      <c r="W200">
        <v>189.03050999999999</v>
      </c>
      <c r="X200">
        <v>1.258386</v>
      </c>
      <c r="Y200" t="s">
        <v>7</v>
      </c>
      <c r="Z200">
        <v>272.71849400000002</v>
      </c>
      <c r="AA200">
        <v>3.0744910000000001</v>
      </c>
      <c r="AB200" t="s">
        <v>8</v>
      </c>
      <c r="AC200">
        <v>6074.2250700000004</v>
      </c>
      <c r="AD200">
        <v>390.70224000000002</v>
      </c>
      <c r="AE200" t="s">
        <v>9</v>
      </c>
      <c r="AF200">
        <v>5.5640000000000002E-2</v>
      </c>
      <c r="AG200">
        <v>2.5999999999999998E-5</v>
      </c>
      <c r="AH200" t="s">
        <v>10</v>
      </c>
      <c r="AI200">
        <v>0.93611800000000001</v>
      </c>
      <c r="AJ200">
        <v>6.9999999999999994E-5</v>
      </c>
      <c r="AK200" t="s">
        <v>11</v>
      </c>
      <c r="AL200">
        <v>0</v>
      </c>
      <c r="AM200">
        <v>0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7785.2990719999998</v>
      </c>
      <c r="I201">
        <v>619.20088599999997</v>
      </c>
      <c r="J201" t="s">
        <v>2</v>
      </c>
      <c r="K201">
        <v>7774.5900339999998</v>
      </c>
      <c r="L201">
        <v>618.37840000000006</v>
      </c>
      <c r="M201" t="s">
        <v>3</v>
      </c>
      <c r="N201">
        <v>518.78993200000002</v>
      </c>
      <c r="O201">
        <v>63.566308999999997</v>
      </c>
      <c r="P201" t="s">
        <v>4</v>
      </c>
      <c r="Q201">
        <v>824.909986</v>
      </c>
      <c r="R201">
        <v>14.716620000000001</v>
      </c>
      <c r="S201" t="s">
        <v>5</v>
      </c>
      <c r="T201">
        <v>282.63199400000002</v>
      </c>
      <c r="U201">
        <v>2.1045210000000001</v>
      </c>
      <c r="V201" t="s">
        <v>6</v>
      </c>
      <c r="W201">
        <v>199.022122</v>
      </c>
      <c r="X201">
        <v>1.5565290000000001</v>
      </c>
      <c r="Y201" t="s">
        <v>7</v>
      </c>
      <c r="Z201">
        <v>287.03605599999997</v>
      </c>
      <c r="AA201">
        <v>3.195306</v>
      </c>
      <c r="AB201" t="s">
        <v>8</v>
      </c>
      <c r="AC201">
        <v>6393.6481059999996</v>
      </c>
      <c r="AD201">
        <v>438.03759100000002</v>
      </c>
      <c r="AE201" t="s">
        <v>9</v>
      </c>
      <c r="AF201">
        <v>5.5634000000000003E-2</v>
      </c>
      <c r="AG201">
        <v>2.5999999999999998E-5</v>
      </c>
      <c r="AH201" t="s">
        <v>10</v>
      </c>
      <c r="AI201">
        <v>0.93611999999999995</v>
      </c>
      <c r="AJ201">
        <v>6.9999999999999994E-5</v>
      </c>
      <c r="AK201" t="s">
        <v>11</v>
      </c>
      <c r="AL201">
        <v>0</v>
      </c>
      <c r="AM201">
        <v>0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396.083596</v>
      </c>
      <c r="I202">
        <v>26.052515</v>
      </c>
      <c r="J202" t="s">
        <v>2</v>
      </c>
      <c r="K202">
        <v>395.58335199999999</v>
      </c>
      <c r="L202">
        <v>25.898731999999999</v>
      </c>
      <c r="M202" t="s">
        <v>3</v>
      </c>
      <c r="N202">
        <v>28.410536</v>
      </c>
      <c r="O202">
        <v>0.423458</v>
      </c>
      <c r="P202" t="s">
        <v>4</v>
      </c>
      <c r="Q202">
        <v>44.199804</v>
      </c>
      <c r="R202">
        <v>0.54246300000000003</v>
      </c>
      <c r="S202" t="s">
        <v>5</v>
      </c>
      <c r="T202">
        <v>17.009429999999998</v>
      </c>
      <c r="U202">
        <v>0.10933</v>
      </c>
      <c r="V202" t="s">
        <v>6</v>
      </c>
      <c r="W202">
        <v>9.9383979999999994</v>
      </c>
      <c r="X202">
        <v>4.5484999999999998E-2</v>
      </c>
      <c r="Y202" t="s">
        <v>7</v>
      </c>
      <c r="Z202">
        <v>14.392612</v>
      </c>
      <c r="AA202">
        <v>0.113551</v>
      </c>
      <c r="AB202" t="s">
        <v>8</v>
      </c>
      <c r="AC202">
        <v>321.10950800000001</v>
      </c>
      <c r="AD202">
        <v>17.417705000000002</v>
      </c>
      <c r="AE202" t="s">
        <v>9</v>
      </c>
      <c r="AF202">
        <v>8.0407000000000006E-2</v>
      </c>
      <c r="AG202">
        <v>6.9999999999999994E-5</v>
      </c>
      <c r="AH202" t="s">
        <v>10</v>
      </c>
      <c r="AI202">
        <v>0.92128299999999996</v>
      </c>
      <c r="AJ202">
        <v>1.93E-4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790.92970000000003</v>
      </c>
      <c r="I203">
        <v>62.701630000000002</v>
      </c>
      <c r="J203" t="s">
        <v>2</v>
      </c>
      <c r="K203">
        <v>789.92172800000003</v>
      </c>
      <c r="L203">
        <v>62.189901999999996</v>
      </c>
      <c r="M203" t="s">
        <v>3</v>
      </c>
      <c r="N203">
        <v>56.789904</v>
      </c>
      <c r="O203">
        <v>1.997824</v>
      </c>
      <c r="P203" t="s">
        <v>4</v>
      </c>
      <c r="Q203">
        <v>88.239540000000005</v>
      </c>
      <c r="R203">
        <v>1.55829</v>
      </c>
      <c r="S203" t="s">
        <v>5</v>
      </c>
      <c r="T203">
        <v>33.958973999999998</v>
      </c>
      <c r="U203">
        <v>0.23535300000000001</v>
      </c>
      <c r="V203" t="s">
        <v>6</v>
      </c>
      <c r="W203">
        <v>19.859220000000001</v>
      </c>
      <c r="X203">
        <v>9.8427000000000001E-2</v>
      </c>
      <c r="Y203" t="s">
        <v>7</v>
      </c>
      <c r="Z203">
        <v>28.746790000000001</v>
      </c>
      <c r="AA203">
        <v>0.38771099999999997</v>
      </c>
      <c r="AB203" t="s">
        <v>8</v>
      </c>
      <c r="AC203">
        <v>641.15738399999998</v>
      </c>
      <c r="AD203">
        <v>38.712484000000003</v>
      </c>
      <c r="AE203" t="s">
        <v>9</v>
      </c>
      <c r="AF203">
        <v>7.7613000000000001E-2</v>
      </c>
      <c r="AG203">
        <v>1.0399999999999999E-4</v>
      </c>
      <c r="AH203" t="s">
        <v>10</v>
      </c>
      <c r="AI203">
        <v>0.928346</v>
      </c>
      <c r="AJ203">
        <v>9.0000000000000006E-5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1184.9614200000001</v>
      </c>
      <c r="I204">
        <v>121.176214</v>
      </c>
      <c r="J204" t="s">
        <v>2</v>
      </c>
      <c r="K204">
        <v>1183.452902</v>
      </c>
      <c r="L204">
        <v>120.119974</v>
      </c>
      <c r="M204" t="s">
        <v>3</v>
      </c>
      <c r="N204">
        <v>84.982737999999998</v>
      </c>
      <c r="O204">
        <v>3.871604</v>
      </c>
      <c r="P204" t="s">
        <v>4</v>
      </c>
      <c r="Q204">
        <v>132.191824</v>
      </c>
      <c r="R204">
        <v>2.9859309999999999</v>
      </c>
      <c r="S204" t="s">
        <v>5</v>
      </c>
      <c r="T204">
        <v>50.809933999999998</v>
      </c>
      <c r="U204">
        <v>0.34316999999999998</v>
      </c>
      <c r="V204" t="s">
        <v>6</v>
      </c>
      <c r="W204">
        <v>29.816862</v>
      </c>
      <c r="X204">
        <v>0.28011900000000001</v>
      </c>
      <c r="Y204" t="s">
        <v>7</v>
      </c>
      <c r="Z204">
        <v>43.053835999999997</v>
      </c>
      <c r="AA204">
        <v>0.71092999999999995</v>
      </c>
      <c r="AB204" t="s">
        <v>8</v>
      </c>
      <c r="AC204">
        <v>960.68077000000005</v>
      </c>
      <c r="AD204">
        <v>73.117196000000007</v>
      </c>
      <c r="AE204" t="s">
        <v>9</v>
      </c>
      <c r="AF204">
        <v>7.5627E-2</v>
      </c>
      <c r="AG204">
        <v>1.3200000000000001E-4</v>
      </c>
      <c r="AH204" t="s">
        <v>10</v>
      </c>
      <c r="AI204">
        <v>0.93066700000000002</v>
      </c>
      <c r="AJ204">
        <v>8.2999999999999998E-5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1582.3172440000001</v>
      </c>
      <c r="I205">
        <v>207.23124100000001</v>
      </c>
      <c r="J205" t="s">
        <v>2</v>
      </c>
      <c r="K205">
        <v>1580.308732</v>
      </c>
      <c r="L205">
        <v>205.26545300000001</v>
      </c>
      <c r="M205" t="s">
        <v>3</v>
      </c>
      <c r="N205">
        <v>113.48186</v>
      </c>
      <c r="O205">
        <v>6.2957879999999999</v>
      </c>
      <c r="P205" t="s">
        <v>4</v>
      </c>
      <c r="Q205">
        <v>176.463528</v>
      </c>
      <c r="R205">
        <v>5.1607099999999999</v>
      </c>
      <c r="S205" t="s">
        <v>5</v>
      </c>
      <c r="T205">
        <v>67.830644000000007</v>
      </c>
      <c r="U205">
        <v>0.585117</v>
      </c>
      <c r="V205" t="s">
        <v>6</v>
      </c>
      <c r="W205">
        <v>39.795284000000002</v>
      </c>
      <c r="X205">
        <v>0.39676400000000001</v>
      </c>
      <c r="Y205" t="s">
        <v>7</v>
      </c>
      <c r="Z205">
        <v>57.491073999999998</v>
      </c>
      <c r="AA205">
        <v>1.317304</v>
      </c>
      <c r="AB205" t="s">
        <v>8</v>
      </c>
      <c r="AC205">
        <v>1282.854012</v>
      </c>
      <c r="AD205">
        <v>119.172026</v>
      </c>
      <c r="AE205" t="s">
        <v>9</v>
      </c>
      <c r="AF205">
        <v>7.2832999999999995E-2</v>
      </c>
      <c r="AG205">
        <v>1.83E-4</v>
      </c>
      <c r="AH205" t="s">
        <v>10</v>
      </c>
      <c r="AI205">
        <v>0.93381700000000001</v>
      </c>
      <c r="AJ205">
        <v>8.2999999999999998E-5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1978.6835100000001</v>
      </c>
      <c r="I206">
        <v>277.54593999999997</v>
      </c>
      <c r="J206" t="s">
        <v>2</v>
      </c>
      <c r="K206">
        <v>1976.166882</v>
      </c>
      <c r="L206">
        <v>274.77140000000003</v>
      </c>
      <c r="M206" t="s">
        <v>3</v>
      </c>
      <c r="N206">
        <v>141.88692599999999</v>
      </c>
      <c r="O206">
        <v>9.4361660000000001</v>
      </c>
      <c r="P206" t="s">
        <v>4</v>
      </c>
      <c r="Q206">
        <v>220.68409199999999</v>
      </c>
      <c r="R206">
        <v>7.5028139999999999</v>
      </c>
      <c r="S206" t="s">
        <v>5</v>
      </c>
      <c r="T206">
        <v>84.917069999999995</v>
      </c>
      <c r="U206">
        <v>1.2263569999999999</v>
      </c>
      <c r="V206" t="s">
        <v>6</v>
      </c>
      <c r="W206">
        <v>49.70093</v>
      </c>
      <c r="X206">
        <v>0.49848100000000001</v>
      </c>
      <c r="Y206" t="s">
        <v>7</v>
      </c>
      <c r="Z206">
        <v>71.897633999999996</v>
      </c>
      <c r="AA206">
        <v>1.8441540000000001</v>
      </c>
      <c r="AB206" t="s">
        <v>8</v>
      </c>
      <c r="AC206">
        <v>1604.203004</v>
      </c>
      <c r="AD206">
        <v>154.50025299999999</v>
      </c>
      <c r="AE206" t="s">
        <v>9</v>
      </c>
      <c r="AF206">
        <v>6.9875999999999994E-2</v>
      </c>
      <c r="AG206">
        <v>2.12E-4</v>
      </c>
      <c r="AH206" t="s">
        <v>10</v>
      </c>
      <c r="AI206">
        <v>0.93420800000000004</v>
      </c>
      <c r="AJ206">
        <v>7.7999999999999999E-5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2373.90454</v>
      </c>
      <c r="I207">
        <v>352.31833599999999</v>
      </c>
      <c r="J207" t="s">
        <v>2</v>
      </c>
      <c r="K207">
        <v>2370.8708839999999</v>
      </c>
      <c r="L207">
        <v>348.30882000000003</v>
      </c>
      <c r="M207" t="s">
        <v>3</v>
      </c>
      <c r="N207">
        <v>170.13807800000001</v>
      </c>
      <c r="O207">
        <v>12.930249</v>
      </c>
      <c r="P207" t="s">
        <v>4</v>
      </c>
      <c r="Q207">
        <v>264.62151599999999</v>
      </c>
      <c r="R207">
        <v>9.8418670000000006</v>
      </c>
      <c r="S207" t="s">
        <v>5</v>
      </c>
      <c r="T207">
        <v>101.84048199999999</v>
      </c>
      <c r="U207">
        <v>1.466607</v>
      </c>
      <c r="V207" t="s">
        <v>6</v>
      </c>
      <c r="W207">
        <v>59.575445999999999</v>
      </c>
      <c r="X207">
        <v>0.59366300000000005</v>
      </c>
      <c r="Y207" t="s">
        <v>7</v>
      </c>
      <c r="Z207">
        <v>86.226724000000004</v>
      </c>
      <c r="AA207">
        <v>2.3316309999999998</v>
      </c>
      <c r="AB207" t="s">
        <v>8</v>
      </c>
      <c r="AC207">
        <v>1924.860304</v>
      </c>
      <c r="AD207">
        <v>193.48364900000001</v>
      </c>
      <c r="AE207" t="s">
        <v>9</v>
      </c>
      <c r="AF207">
        <v>6.9034999999999999E-2</v>
      </c>
      <c r="AG207">
        <v>2.13E-4</v>
      </c>
      <c r="AH207" t="s">
        <v>10</v>
      </c>
      <c r="AI207">
        <v>0.93497600000000003</v>
      </c>
      <c r="AJ207">
        <v>7.2000000000000002E-5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2768.8954840000001</v>
      </c>
      <c r="I208">
        <v>476.64820500000002</v>
      </c>
      <c r="J208" t="s">
        <v>2</v>
      </c>
      <c r="K208">
        <v>2765.35734</v>
      </c>
      <c r="L208">
        <v>471.40763900000002</v>
      </c>
      <c r="M208" t="s">
        <v>3</v>
      </c>
      <c r="N208">
        <v>198.37775600000001</v>
      </c>
      <c r="O208">
        <v>17.416675000000001</v>
      </c>
      <c r="P208" t="s">
        <v>4</v>
      </c>
      <c r="Q208">
        <v>308.62757199999999</v>
      </c>
      <c r="R208">
        <v>12.261901999999999</v>
      </c>
      <c r="S208" t="s">
        <v>5</v>
      </c>
      <c r="T208">
        <v>118.761588</v>
      </c>
      <c r="U208">
        <v>1.7501880000000001</v>
      </c>
      <c r="V208" t="s">
        <v>6</v>
      </c>
      <c r="W208">
        <v>69.473693999999995</v>
      </c>
      <c r="X208">
        <v>0.68013699999999999</v>
      </c>
      <c r="Y208" t="s">
        <v>7</v>
      </c>
      <c r="Z208">
        <v>100.564246</v>
      </c>
      <c r="AA208">
        <v>2.880134</v>
      </c>
      <c r="AB208" t="s">
        <v>8</v>
      </c>
      <c r="AC208">
        <v>2245.2169399999998</v>
      </c>
      <c r="AD208">
        <v>260.741468</v>
      </c>
      <c r="AE208" t="s">
        <v>9</v>
      </c>
      <c r="AF208">
        <v>6.6655000000000006E-2</v>
      </c>
      <c r="AG208">
        <v>2.0900000000000001E-4</v>
      </c>
      <c r="AH208" t="s">
        <v>10</v>
      </c>
      <c r="AI208">
        <v>0.93501299999999998</v>
      </c>
      <c r="AJ208">
        <v>7.2000000000000002E-5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3163.6613600000001</v>
      </c>
      <c r="I209">
        <v>629.54398400000002</v>
      </c>
      <c r="J209" t="s">
        <v>2</v>
      </c>
      <c r="K209">
        <v>3159.6191800000001</v>
      </c>
      <c r="L209">
        <v>623.01629000000003</v>
      </c>
      <c r="M209" t="s">
        <v>3</v>
      </c>
      <c r="N209">
        <v>226.72904199999999</v>
      </c>
      <c r="O209">
        <v>23.142061999999999</v>
      </c>
      <c r="P209" t="s">
        <v>4</v>
      </c>
      <c r="Q209">
        <v>352.54750000000001</v>
      </c>
      <c r="R209">
        <v>15.691708999999999</v>
      </c>
      <c r="S209" t="s">
        <v>5</v>
      </c>
      <c r="T209">
        <v>135.635424</v>
      </c>
      <c r="U209">
        <v>2.0128940000000002</v>
      </c>
      <c r="V209" t="s">
        <v>6</v>
      </c>
      <c r="W209">
        <v>79.371542000000005</v>
      </c>
      <c r="X209">
        <v>0.83029699999999995</v>
      </c>
      <c r="Y209" t="s">
        <v>7</v>
      </c>
      <c r="Z209">
        <v>114.891002</v>
      </c>
      <c r="AA209">
        <v>3.7073830000000001</v>
      </c>
      <c r="AB209" t="s">
        <v>8</v>
      </c>
      <c r="AC209">
        <v>2565.3501799999999</v>
      </c>
      <c r="AD209">
        <v>336.80849000000001</v>
      </c>
      <c r="AE209" t="s">
        <v>9</v>
      </c>
      <c r="AF209">
        <v>6.4404000000000003E-2</v>
      </c>
      <c r="AG209">
        <v>1.85E-4</v>
      </c>
      <c r="AH209" t="s">
        <v>10</v>
      </c>
      <c r="AI209">
        <v>0.93612399999999996</v>
      </c>
      <c r="AJ209">
        <v>9.1000000000000003E-5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3561.5036380000001</v>
      </c>
      <c r="I210">
        <v>785.75874999999996</v>
      </c>
      <c r="J210" t="s">
        <v>2</v>
      </c>
      <c r="K210">
        <v>3556.9517420000002</v>
      </c>
      <c r="L210">
        <v>777.04528000000005</v>
      </c>
      <c r="M210" t="s">
        <v>3</v>
      </c>
      <c r="N210">
        <v>255.31234000000001</v>
      </c>
      <c r="O210">
        <v>29.027449000000001</v>
      </c>
      <c r="P210" t="s">
        <v>4</v>
      </c>
      <c r="Q210">
        <v>396.86301400000002</v>
      </c>
      <c r="R210">
        <v>20.188258999999999</v>
      </c>
      <c r="S210" t="s">
        <v>5</v>
      </c>
      <c r="T210">
        <v>152.64806799999999</v>
      </c>
      <c r="U210">
        <v>2.4522759999999999</v>
      </c>
      <c r="V210" t="s">
        <v>6</v>
      </c>
      <c r="W210">
        <v>89.355509999999995</v>
      </c>
      <c r="X210">
        <v>1.0128360000000001</v>
      </c>
      <c r="Y210" t="s">
        <v>7</v>
      </c>
      <c r="Z210">
        <v>129.38077000000001</v>
      </c>
      <c r="AA210">
        <v>4.8151830000000002</v>
      </c>
      <c r="AB210" t="s">
        <v>8</v>
      </c>
      <c r="AC210">
        <v>2887.9070499999998</v>
      </c>
      <c r="AD210">
        <v>415.45790599999998</v>
      </c>
      <c r="AE210" t="s">
        <v>9</v>
      </c>
      <c r="AF210">
        <v>6.3105999999999995E-2</v>
      </c>
      <c r="AG210">
        <v>1.7000000000000001E-4</v>
      </c>
      <c r="AH210" t="s">
        <v>10</v>
      </c>
      <c r="AI210">
        <v>0.93636299999999995</v>
      </c>
      <c r="AJ210">
        <v>9.1000000000000003E-5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3960.5955319999998</v>
      </c>
      <c r="I211">
        <v>1081.8563300000001</v>
      </c>
      <c r="J211" t="s">
        <v>2</v>
      </c>
      <c r="K211">
        <v>3955.5339220000001</v>
      </c>
      <c r="L211">
        <v>1070.6208939999999</v>
      </c>
      <c r="M211" t="s">
        <v>3</v>
      </c>
      <c r="N211">
        <v>283.91943800000001</v>
      </c>
      <c r="O211">
        <v>37.489049000000001</v>
      </c>
      <c r="P211" t="s">
        <v>4</v>
      </c>
      <c r="Q211">
        <v>441.61095999999998</v>
      </c>
      <c r="R211">
        <v>30.578735999999999</v>
      </c>
      <c r="S211" t="s">
        <v>5</v>
      </c>
      <c r="T211">
        <v>169.77647200000001</v>
      </c>
      <c r="U211">
        <v>3.4102839999999999</v>
      </c>
      <c r="V211" t="s">
        <v>6</v>
      </c>
      <c r="W211">
        <v>99.464063999999993</v>
      </c>
      <c r="X211">
        <v>1.70364</v>
      </c>
      <c r="Y211" t="s">
        <v>7</v>
      </c>
      <c r="Z211">
        <v>143.97322399999999</v>
      </c>
      <c r="AA211">
        <v>7.1517460000000002</v>
      </c>
      <c r="AB211" t="s">
        <v>8</v>
      </c>
      <c r="AC211">
        <v>3211.245484</v>
      </c>
      <c r="AD211">
        <v>556.91425400000003</v>
      </c>
      <c r="AE211" t="s">
        <v>9</v>
      </c>
      <c r="AF211">
        <v>6.2587000000000004E-2</v>
      </c>
      <c r="AG211">
        <v>1.6200000000000001E-4</v>
      </c>
      <c r="AH211" t="s">
        <v>10</v>
      </c>
      <c r="AI211">
        <v>0.93692399999999998</v>
      </c>
      <c r="AJ211">
        <v>1.01E-4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4357.7663920000005</v>
      </c>
      <c r="I212">
        <v>1609.551596</v>
      </c>
      <c r="J212" t="s">
        <v>2</v>
      </c>
      <c r="K212">
        <v>4352.1841919999997</v>
      </c>
      <c r="L212">
        <v>1593.9361530000001</v>
      </c>
      <c r="M212" t="s">
        <v>3</v>
      </c>
      <c r="N212">
        <v>312.440538</v>
      </c>
      <c r="O212">
        <v>46.088624000000003</v>
      </c>
      <c r="P212" t="s">
        <v>4</v>
      </c>
      <c r="Q212">
        <v>486.18671599999999</v>
      </c>
      <c r="R212">
        <v>50.352246999999998</v>
      </c>
      <c r="S212" t="s">
        <v>5</v>
      </c>
      <c r="T212">
        <v>186.847598</v>
      </c>
      <c r="U212">
        <v>4.5597799999999999</v>
      </c>
      <c r="V212" t="s">
        <v>6</v>
      </c>
      <c r="W212">
        <v>109.56823199999999</v>
      </c>
      <c r="X212">
        <v>3.576873</v>
      </c>
      <c r="Y212" t="s">
        <v>7</v>
      </c>
      <c r="Z212">
        <v>158.50643199999999</v>
      </c>
      <c r="AA212">
        <v>11.283479</v>
      </c>
      <c r="AB212" t="s">
        <v>8</v>
      </c>
      <c r="AC212">
        <v>3532.9164099999998</v>
      </c>
      <c r="AD212">
        <v>833.67166499999996</v>
      </c>
      <c r="AE212" t="s">
        <v>9</v>
      </c>
      <c r="AF212">
        <v>6.1504000000000003E-2</v>
      </c>
      <c r="AG212">
        <v>1.5100000000000001E-4</v>
      </c>
      <c r="AH212" t="s">
        <v>10</v>
      </c>
      <c r="AI212">
        <v>0.93693300000000002</v>
      </c>
      <c r="AJ212">
        <v>1.01E-4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4752.9730060000002</v>
      </c>
      <c r="I213">
        <v>1885.877313</v>
      </c>
      <c r="J213" t="s">
        <v>2</v>
      </c>
      <c r="K213">
        <v>4746.88609</v>
      </c>
      <c r="L213">
        <v>1867.644479</v>
      </c>
      <c r="M213" t="s">
        <v>3</v>
      </c>
      <c r="N213">
        <v>340.90011399999997</v>
      </c>
      <c r="O213">
        <v>51.577137</v>
      </c>
      <c r="P213" t="s">
        <v>4</v>
      </c>
      <c r="Q213">
        <v>530.25956799999994</v>
      </c>
      <c r="R213">
        <v>57.475546999999999</v>
      </c>
      <c r="S213" t="s">
        <v>5</v>
      </c>
      <c r="T213">
        <v>203.81570199999999</v>
      </c>
      <c r="U213">
        <v>5.4289740000000002</v>
      </c>
      <c r="V213" t="s">
        <v>6</v>
      </c>
      <c r="W213">
        <v>119.47176399999999</v>
      </c>
      <c r="X213">
        <v>3.9196110000000002</v>
      </c>
      <c r="Y213" t="s">
        <v>7</v>
      </c>
      <c r="Z213">
        <v>172.89372800000001</v>
      </c>
      <c r="AA213">
        <v>12.720841999999999</v>
      </c>
      <c r="AB213" t="s">
        <v>8</v>
      </c>
      <c r="AC213">
        <v>3853.2173979999998</v>
      </c>
      <c r="AD213">
        <v>1002.783263</v>
      </c>
      <c r="AE213" t="s">
        <v>9</v>
      </c>
      <c r="AF213">
        <v>6.0316000000000002E-2</v>
      </c>
      <c r="AG213">
        <v>1.3200000000000001E-4</v>
      </c>
      <c r="AH213" t="s">
        <v>10</v>
      </c>
      <c r="AI213">
        <v>0.937303</v>
      </c>
      <c r="AJ213">
        <v>1.02E-4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5147.9873239999997</v>
      </c>
      <c r="I214">
        <v>2071.0864099999999</v>
      </c>
      <c r="J214" t="s">
        <v>2</v>
      </c>
      <c r="K214">
        <v>5141.3942180000004</v>
      </c>
      <c r="L214">
        <v>2051.1523780000002</v>
      </c>
      <c r="M214" t="s">
        <v>3</v>
      </c>
      <c r="N214">
        <v>369.24877800000002</v>
      </c>
      <c r="O214">
        <v>59.035241999999997</v>
      </c>
      <c r="P214" t="s">
        <v>4</v>
      </c>
      <c r="Q214">
        <v>574.25578199999995</v>
      </c>
      <c r="R214">
        <v>62.769247</v>
      </c>
      <c r="S214" t="s">
        <v>5</v>
      </c>
      <c r="T214">
        <v>220.71691999999999</v>
      </c>
      <c r="U214">
        <v>5.8177669999999999</v>
      </c>
      <c r="V214" t="s">
        <v>6</v>
      </c>
      <c r="W214">
        <v>129.389184</v>
      </c>
      <c r="X214">
        <v>4.1605689999999997</v>
      </c>
      <c r="Y214" t="s">
        <v>7</v>
      </c>
      <c r="Z214">
        <v>187.240758</v>
      </c>
      <c r="AA214">
        <v>13.969156</v>
      </c>
      <c r="AB214" t="s">
        <v>8</v>
      </c>
      <c r="AC214">
        <v>4173.5200299999997</v>
      </c>
      <c r="AD214">
        <v>1104.544345</v>
      </c>
      <c r="AE214" t="s">
        <v>9</v>
      </c>
      <c r="AF214">
        <v>5.8994999999999999E-2</v>
      </c>
      <c r="AG214">
        <v>1.1E-4</v>
      </c>
      <c r="AH214" t="s">
        <v>10</v>
      </c>
      <c r="AI214">
        <v>0.93731200000000003</v>
      </c>
      <c r="AJ214">
        <v>1.02E-4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5545.4767039999997</v>
      </c>
      <c r="I215">
        <v>2290.9592739999998</v>
      </c>
      <c r="J215" t="s">
        <v>2</v>
      </c>
      <c r="K215">
        <v>5538.382662</v>
      </c>
      <c r="L215">
        <v>2268.3875600000001</v>
      </c>
      <c r="M215" t="s">
        <v>3</v>
      </c>
      <c r="N215">
        <v>397.743514</v>
      </c>
      <c r="O215">
        <v>66.600116</v>
      </c>
      <c r="P215" t="s">
        <v>4</v>
      </c>
      <c r="Q215">
        <v>618.60749799999996</v>
      </c>
      <c r="R215">
        <v>68.088346999999999</v>
      </c>
      <c r="S215" t="s">
        <v>5</v>
      </c>
      <c r="T215">
        <v>237.783062</v>
      </c>
      <c r="U215">
        <v>6.14405</v>
      </c>
      <c r="V215" t="s">
        <v>6</v>
      </c>
      <c r="W215">
        <v>139.45771199999999</v>
      </c>
      <c r="X215">
        <v>4.6720389999999998</v>
      </c>
      <c r="Y215" t="s">
        <v>7</v>
      </c>
      <c r="Z215">
        <v>201.619336</v>
      </c>
      <c r="AA215">
        <v>15.330811000000001</v>
      </c>
      <c r="AB215" t="s">
        <v>8</v>
      </c>
      <c r="AC215">
        <v>4495.7868040000003</v>
      </c>
      <c r="AD215">
        <v>1235.9223730000001</v>
      </c>
      <c r="AE215" t="s">
        <v>9</v>
      </c>
      <c r="AF215">
        <v>5.8895999999999997E-2</v>
      </c>
      <c r="AG215">
        <v>1.11E-4</v>
      </c>
      <c r="AH215" t="s">
        <v>10</v>
      </c>
      <c r="AI215">
        <v>0.93769000000000002</v>
      </c>
      <c r="AJ215">
        <v>1.05E-4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5941.3117359999997</v>
      </c>
      <c r="I216">
        <v>2532.5154429999998</v>
      </c>
      <c r="J216" t="s">
        <v>2</v>
      </c>
      <c r="K216">
        <v>5933.7185499999996</v>
      </c>
      <c r="L216">
        <v>2507.2596509999998</v>
      </c>
      <c r="M216" t="s">
        <v>3</v>
      </c>
      <c r="N216">
        <v>426.05681800000002</v>
      </c>
      <c r="O216">
        <v>74.331287000000003</v>
      </c>
      <c r="P216" t="s">
        <v>4</v>
      </c>
      <c r="Q216">
        <v>662.76685199999997</v>
      </c>
      <c r="R216">
        <v>72.668593999999999</v>
      </c>
      <c r="S216" t="s">
        <v>5</v>
      </c>
      <c r="T216">
        <v>254.76423800000001</v>
      </c>
      <c r="U216">
        <v>6.6259490000000003</v>
      </c>
      <c r="V216" t="s">
        <v>6</v>
      </c>
      <c r="W216">
        <v>149.467634</v>
      </c>
      <c r="X216">
        <v>5.3779009999999996</v>
      </c>
      <c r="Y216" t="s">
        <v>7</v>
      </c>
      <c r="Z216">
        <v>215.96391</v>
      </c>
      <c r="AA216">
        <v>16.294581000000001</v>
      </c>
      <c r="AB216" t="s">
        <v>8</v>
      </c>
      <c r="AC216">
        <v>4816.7829259999999</v>
      </c>
      <c r="AD216">
        <v>1377.256791</v>
      </c>
      <c r="AE216" t="s">
        <v>9</v>
      </c>
      <c r="AF216">
        <v>5.8144000000000001E-2</v>
      </c>
      <c r="AG216">
        <v>9.7999999999999997E-5</v>
      </c>
      <c r="AH216" t="s">
        <v>10</v>
      </c>
      <c r="AI216">
        <v>0.937693</v>
      </c>
      <c r="AJ216">
        <v>1.05E-4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6337.7559819999997</v>
      </c>
      <c r="I217">
        <v>2889.4165499999999</v>
      </c>
      <c r="J217" t="s">
        <v>2</v>
      </c>
      <c r="K217">
        <v>6329.6568280000001</v>
      </c>
      <c r="L217">
        <v>2860.356804</v>
      </c>
      <c r="M217" t="s">
        <v>3</v>
      </c>
      <c r="N217">
        <v>454.46923600000002</v>
      </c>
      <c r="O217">
        <v>82.313686000000004</v>
      </c>
      <c r="P217" t="s">
        <v>4</v>
      </c>
      <c r="Q217">
        <v>706.98571800000002</v>
      </c>
      <c r="R217">
        <v>81.652551000000003</v>
      </c>
      <c r="S217" t="s">
        <v>5</v>
      </c>
      <c r="T217">
        <v>271.75703800000002</v>
      </c>
      <c r="U217">
        <v>7.3579860000000004</v>
      </c>
      <c r="V217" t="s">
        <v>6</v>
      </c>
      <c r="W217">
        <v>159.45310799999999</v>
      </c>
      <c r="X217">
        <v>5.898218</v>
      </c>
      <c r="Y217" t="s">
        <v>7</v>
      </c>
      <c r="Z217">
        <v>230.32603599999999</v>
      </c>
      <c r="AA217">
        <v>18.197389999999999</v>
      </c>
      <c r="AB217" t="s">
        <v>8</v>
      </c>
      <c r="AC217">
        <v>5138.2159540000002</v>
      </c>
      <c r="AD217">
        <v>1582.877536</v>
      </c>
      <c r="AE217" t="s">
        <v>9</v>
      </c>
      <c r="AF217">
        <v>5.7837E-2</v>
      </c>
      <c r="AG217">
        <v>8.7000000000000001E-5</v>
      </c>
      <c r="AH217" t="s">
        <v>10</v>
      </c>
      <c r="AI217">
        <v>0.93770900000000001</v>
      </c>
      <c r="AJ217">
        <v>1.05E-4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6733.4032459999999</v>
      </c>
      <c r="I218">
        <v>3066.972526</v>
      </c>
      <c r="J218" t="s">
        <v>2</v>
      </c>
      <c r="K218">
        <v>6724.78874</v>
      </c>
      <c r="L218">
        <v>3037.9461270000002</v>
      </c>
      <c r="M218" t="s">
        <v>3</v>
      </c>
      <c r="N218">
        <v>482.76006599999999</v>
      </c>
      <c r="O218">
        <v>92.282264999999995</v>
      </c>
      <c r="P218" t="s">
        <v>4</v>
      </c>
      <c r="Q218">
        <v>751.16534799999999</v>
      </c>
      <c r="R218">
        <v>86.719667999999999</v>
      </c>
      <c r="S218" t="s">
        <v>5</v>
      </c>
      <c r="T218">
        <v>288.71347600000001</v>
      </c>
      <c r="U218">
        <v>7.5909519999999997</v>
      </c>
      <c r="V218" t="s">
        <v>6</v>
      </c>
      <c r="W218">
        <v>169.38431199999999</v>
      </c>
      <c r="X218">
        <v>6.1029309999999999</v>
      </c>
      <c r="Y218" t="s">
        <v>7</v>
      </c>
      <c r="Z218">
        <v>244.76379600000001</v>
      </c>
      <c r="AA218">
        <v>19.373460000000001</v>
      </c>
      <c r="AB218" t="s">
        <v>8</v>
      </c>
      <c r="AC218">
        <v>5459.0085859999999</v>
      </c>
      <c r="AD218">
        <v>1670.6233689999999</v>
      </c>
      <c r="AE218" t="s">
        <v>9</v>
      </c>
      <c r="AF218">
        <v>5.7790000000000001E-2</v>
      </c>
      <c r="AG218">
        <v>8.7999999999999998E-5</v>
      </c>
      <c r="AH218" t="s">
        <v>10</v>
      </c>
      <c r="AI218">
        <v>0.93817899999999999</v>
      </c>
      <c r="AJ218">
        <v>1.0900000000000001E-4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7128.8774659999999</v>
      </c>
      <c r="I219">
        <v>3298.713471</v>
      </c>
      <c r="J219" t="s">
        <v>2</v>
      </c>
      <c r="K219">
        <v>7119.7462059999998</v>
      </c>
      <c r="L219">
        <v>3266.759215</v>
      </c>
      <c r="M219" t="s">
        <v>3</v>
      </c>
      <c r="N219">
        <v>511.07522999999998</v>
      </c>
      <c r="O219">
        <v>104.430331</v>
      </c>
      <c r="P219" t="s">
        <v>4</v>
      </c>
      <c r="Q219">
        <v>795.28041800000005</v>
      </c>
      <c r="R219">
        <v>90.611637999999999</v>
      </c>
      <c r="S219" t="s">
        <v>5</v>
      </c>
      <c r="T219">
        <v>305.664648</v>
      </c>
      <c r="U219">
        <v>8.0190859999999997</v>
      </c>
      <c r="V219" t="s">
        <v>6</v>
      </c>
      <c r="W219">
        <v>179.30757800000001</v>
      </c>
      <c r="X219">
        <v>6.40327</v>
      </c>
      <c r="Y219" t="s">
        <v>7</v>
      </c>
      <c r="Z219">
        <v>259.17090999999999</v>
      </c>
      <c r="AA219">
        <v>20.593263</v>
      </c>
      <c r="AB219" t="s">
        <v>8</v>
      </c>
      <c r="AC219">
        <v>5779.663442</v>
      </c>
      <c r="AD219">
        <v>1798.886013</v>
      </c>
      <c r="AE219" t="s">
        <v>9</v>
      </c>
      <c r="AF219">
        <v>5.6856999999999998E-2</v>
      </c>
      <c r="AG219">
        <v>6.6000000000000005E-5</v>
      </c>
      <c r="AH219" t="s">
        <v>10</v>
      </c>
      <c r="AI219">
        <v>0.938693</v>
      </c>
      <c r="AJ219">
        <v>1.15E-4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7527.7446060000002</v>
      </c>
      <c r="I220">
        <v>3445.9464379999999</v>
      </c>
      <c r="J220" t="s">
        <v>2</v>
      </c>
      <c r="K220">
        <v>7518.100786</v>
      </c>
      <c r="L220">
        <v>3411.422728</v>
      </c>
      <c r="M220" t="s">
        <v>3</v>
      </c>
      <c r="N220">
        <v>539.68651999999997</v>
      </c>
      <c r="O220">
        <v>112.581875</v>
      </c>
      <c r="P220" t="s">
        <v>4</v>
      </c>
      <c r="Q220">
        <v>839.72596399999998</v>
      </c>
      <c r="R220">
        <v>93.725245999999999</v>
      </c>
      <c r="S220" t="s">
        <v>5</v>
      </c>
      <c r="T220">
        <v>322.66807599999999</v>
      </c>
      <c r="U220">
        <v>7.9564139999999997</v>
      </c>
      <c r="V220" t="s">
        <v>6</v>
      </c>
      <c r="W220">
        <v>189.36267000000001</v>
      </c>
      <c r="X220">
        <v>6.6835779999999998</v>
      </c>
      <c r="Y220" t="s">
        <v>7</v>
      </c>
      <c r="Z220">
        <v>273.726516</v>
      </c>
      <c r="AA220">
        <v>21.705963000000001</v>
      </c>
      <c r="AB220" t="s">
        <v>8</v>
      </c>
      <c r="AC220">
        <v>6103.04997</v>
      </c>
      <c r="AD220">
        <v>1874.8007560000001</v>
      </c>
      <c r="AE220" t="s">
        <v>9</v>
      </c>
      <c r="AF220">
        <v>5.6319000000000001E-2</v>
      </c>
      <c r="AG220">
        <v>5.1E-5</v>
      </c>
      <c r="AH220" t="s">
        <v>10</v>
      </c>
      <c r="AI220">
        <v>0.93891400000000003</v>
      </c>
      <c r="AJ220">
        <v>1.13E-4</v>
      </c>
      <c r="AK220" t="s">
        <v>11</v>
      </c>
      <c r="AL220">
        <v>0</v>
      </c>
      <c r="AM220">
        <v>0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7924.2338719999998</v>
      </c>
      <c r="I221">
        <v>3661.8433169999998</v>
      </c>
      <c r="J221" t="s">
        <v>2</v>
      </c>
      <c r="K221">
        <v>7914.0781260000003</v>
      </c>
      <c r="L221">
        <v>3625.9375580000001</v>
      </c>
      <c r="M221" t="s">
        <v>3</v>
      </c>
      <c r="N221">
        <v>568.13728200000003</v>
      </c>
      <c r="O221">
        <v>122.10624799999999</v>
      </c>
      <c r="P221" t="s">
        <v>4</v>
      </c>
      <c r="Q221">
        <v>884.06561199999999</v>
      </c>
      <c r="R221">
        <v>99.712897999999996</v>
      </c>
      <c r="S221" t="s">
        <v>5</v>
      </c>
      <c r="T221">
        <v>339.71508</v>
      </c>
      <c r="U221">
        <v>8.7279420000000005</v>
      </c>
      <c r="V221" t="s">
        <v>6</v>
      </c>
      <c r="W221">
        <v>199.33656400000001</v>
      </c>
      <c r="X221">
        <v>7.077299</v>
      </c>
      <c r="Y221" t="s">
        <v>7</v>
      </c>
      <c r="Z221">
        <v>288.205536</v>
      </c>
      <c r="AA221">
        <v>23.066931</v>
      </c>
      <c r="AB221" t="s">
        <v>8</v>
      </c>
      <c r="AC221">
        <v>6424.3491320000003</v>
      </c>
      <c r="AD221">
        <v>1985.2485859999999</v>
      </c>
      <c r="AE221" t="s">
        <v>9</v>
      </c>
      <c r="AF221">
        <v>5.6232999999999998E-2</v>
      </c>
      <c r="AG221">
        <v>5.0000000000000002E-5</v>
      </c>
      <c r="AH221" t="s">
        <v>10</v>
      </c>
      <c r="AI221">
        <v>0.93946499999999999</v>
      </c>
      <c r="AJ221">
        <v>1.2E-4</v>
      </c>
      <c r="AK221" t="s">
        <v>11</v>
      </c>
      <c r="AL221">
        <v>0</v>
      </c>
      <c r="AM221">
        <v>0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398.518756</v>
      </c>
      <c r="I222">
        <v>33.116931000000001</v>
      </c>
      <c r="J222" t="s">
        <v>2</v>
      </c>
      <c r="K222">
        <v>398.03598599999998</v>
      </c>
      <c r="L222">
        <v>33.052895999999997</v>
      </c>
      <c r="M222" t="s">
        <v>3</v>
      </c>
      <c r="N222">
        <v>28.989433999999999</v>
      </c>
      <c r="O222">
        <v>1.051401</v>
      </c>
      <c r="P222" t="s">
        <v>4</v>
      </c>
      <c r="Q222">
        <v>44.282136000000001</v>
      </c>
      <c r="R222">
        <v>0.86886600000000003</v>
      </c>
      <c r="S222" t="s">
        <v>5</v>
      </c>
      <c r="T222">
        <v>16.989965999999999</v>
      </c>
      <c r="U222">
        <v>0.27277699999999999</v>
      </c>
      <c r="V222" t="s">
        <v>6</v>
      </c>
      <c r="W222">
        <v>9.9951460000000001</v>
      </c>
      <c r="X222">
        <v>0.13353499999999999</v>
      </c>
      <c r="Y222" t="s">
        <v>7</v>
      </c>
      <c r="Z222">
        <v>14.452730000000001</v>
      </c>
      <c r="AA222">
        <v>0.115704</v>
      </c>
      <c r="AB222" t="s">
        <v>8</v>
      </c>
      <c r="AC222">
        <v>322.89422200000001</v>
      </c>
      <c r="AD222">
        <v>22.050080000000001</v>
      </c>
      <c r="AE222" t="s">
        <v>9</v>
      </c>
      <c r="AF222">
        <v>7.8813999999999995E-2</v>
      </c>
      <c r="AG222">
        <v>1.16E-4</v>
      </c>
      <c r="AH222" t="s">
        <v>10</v>
      </c>
      <c r="AI222">
        <v>0.92006600000000005</v>
      </c>
      <c r="AJ222">
        <v>1.66E-4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793.61881600000004</v>
      </c>
      <c r="I223">
        <v>43.799742999999999</v>
      </c>
      <c r="J223" t="s">
        <v>2</v>
      </c>
      <c r="K223">
        <v>792.64919399999997</v>
      </c>
      <c r="L223">
        <v>43.571229000000002</v>
      </c>
      <c r="M223" t="s">
        <v>3</v>
      </c>
      <c r="N223">
        <v>57.785268000000002</v>
      </c>
      <c r="O223">
        <v>2.306581</v>
      </c>
      <c r="P223" t="s">
        <v>4</v>
      </c>
      <c r="Q223">
        <v>88.332539999999995</v>
      </c>
      <c r="R223">
        <v>1.043121</v>
      </c>
      <c r="S223" t="s">
        <v>5</v>
      </c>
      <c r="T223">
        <v>33.918494000000003</v>
      </c>
      <c r="U223">
        <v>0.29265400000000003</v>
      </c>
      <c r="V223" t="s">
        <v>6</v>
      </c>
      <c r="W223">
        <v>19.948988</v>
      </c>
      <c r="X223">
        <v>0.18060999999999999</v>
      </c>
      <c r="Y223" t="s">
        <v>7</v>
      </c>
      <c r="Z223">
        <v>28.804562000000001</v>
      </c>
      <c r="AA223">
        <v>0.205261</v>
      </c>
      <c r="AB223" t="s">
        <v>8</v>
      </c>
      <c r="AC223">
        <v>642.78993000000003</v>
      </c>
      <c r="AD223">
        <v>30.285145</v>
      </c>
      <c r="AE223" t="s">
        <v>9</v>
      </c>
      <c r="AF223">
        <v>7.7242000000000005E-2</v>
      </c>
      <c r="AG223">
        <v>1.15E-4</v>
      </c>
      <c r="AH223" t="s">
        <v>10</v>
      </c>
      <c r="AI223">
        <v>0.92656499999999997</v>
      </c>
      <c r="AJ223">
        <v>7.2999999999999999E-5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1189.0929860000001</v>
      </c>
      <c r="I224">
        <v>63.694080999999997</v>
      </c>
      <c r="J224" t="s">
        <v>2</v>
      </c>
      <c r="K224">
        <v>1187.6401060000001</v>
      </c>
      <c r="L224">
        <v>63.362682</v>
      </c>
      <c r="M224" t="s">
        <v>3</v>
      </c>
      <c r="N224">
        <v>86.463296</v>
      </c>
      <c r="O224">
        <v>4.3238580000000004</v>
      </c>
      <c r="P224" t="s">
        <v>4</v>
      </c>
      <c r="Q224">
        <v>132.44850400000001</v>
      </c>
      <c r="R224">
        <v>1.578983</v>
      </c>
      <c r="S224" t="s">
        <v>5</v>
      </c>
      <c r="T224">
        <v>50.831251999999999</v>
      </c>
      <c r="U224">
        <v>0.33031700000000003</v>
      </c>
      <c r="V224" t="s">
        <v>6</v>
      </c>
      <c r="W224">
        <v>29.898838000000001</v>
      </c>
      <c r="X224">
        <v>0.21474099999999999</v>
      </c>
      <c r="Y224" t="s">
        <v>7</v>
      </c>
      <c r="Z224">
        <v>43.218822000000003</v>
      </c>
      <c r="AA224">
        <v>0.34034599999999998</v>
      </c>
      <c r="AB224" t="s">
        <v>8</v>
      </c>
      <c r="AC224">
        <v>963.12706200000002</v>
      </c>
      <c r="AD224">
        <v>44.051518999999999</v>
      </c>
      <c r="AE224" t="s">
        <v>9</v>
      </c>
      <c r="AF224">
        <v>7.4866000000000002E-2</v>
      </c>
      <c r="AG224">
        <v>1.3799999999999999E-4</v>
      </c>
      <c r="AH224" t="s">
        <v>10</v>
      </c>
      <c r="AI224">
        <v>0.93043100000000001</v>
      </c>
      <c r="AJ224">
        <v>5.1999999999999997E-5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1583.4502179999999</v>
      </c>
      <c r="I225">
        <v>91.950671999999997</v>
      </c>
      <c r="J225" t="s">
        <v>2</v>
      </c>
      <c r="K225">
        <v>1581.5196880000001</v>
      </c>
      <c r="L225">
        <v>91.416551999999996</v>
      </c>
      <c r="M225" t="s">
        <v>3</v>
      </c>
      <c r="N225">
        <v>115.09499599999999</v>
      </c>
      <c r="O225">
        <v>7.0993639999999996</v>
      </c>
      <c r="P225" t="s">
        <v>4</v>
      </c>
      <c r="Q225">
        <v>176.35917000000001</v>
      </c>
      <c r="R225">
        <v>3.1973099999999999</v>
      </c>
      <c r="S225" t="s">
        <v>5</v>
      </c>
      <c r="T225">
        <v>67.638146000000006</v>
      </c>
      <c r="U225">
        <v>0.375892</v>
      </c>
      <c r="V225" t="s">
        <v>6</v>
      </c>
      <c r="W225">
        <v>39.863132</v>
      </c>
      <c r="X225">
        <v>0.72053</v>
      </c>
      <c r="Y225" t="s">
        <v>7</v>
      </c>
      <c r="Z225">
        <v>57.549565999999999</v>
      </c>
      <c r="AA225">
        <v>0.62864399999999998</v>
      </c>
      <c r="AB225" t="s">
        <v>8</v>
      </c>
      <c r="AC225">
        <v>1282.5892040000001</v>
      </c>
      <c r="AD225">
        <v>58.807808999999999</v>
      </c>
      <c r="AE225" t="s">
        <v>9</v>
      </c>
      <c r="AF225">
        <v>7.2495000000000004E-2</v>
      </c>
      <c r="AG225">
        <v>1.4100000000000001E-4</v>
      </c>
      <c r="AH225" t="s">
        <v>10</v>
      </c>
      <c r="AI225">
        <v>0.930531</v>
      </c>
      <c r="AJ225">
        <v>5.1E-5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1978.941534</v>
      </c>
      <c r="I226">
        <v>111.598332</v>
      </c>
      <c r="J226" t="s">
        <v>2</v>
      </c>
      <c r="K226">
        <v>1976.523312</v>
      </c>
      <c r="L226">
        <v>111.05105500000001</v>
      </c>
      <c r="M226" t="s">
        <v>3</v>
      </c>
      <c r="N226">
        <v>143.84505999999999</v>
      </c>
      <c r="O226">
        <v>10.791898</v>
      </c>
      <c r="P226" t="s">
        <v>4</v>
      </c>
      <c r="Q226">
        <v>220.39434199999999</v>
      </c>
      <c r="R226">
        <v>4.108873</v>
      </c>
      <c r="S226" t="s">
        <v>5</v>
      </c>
      <c r="T226">
        <v>84.515540000000001</v>
      </c>
      <c r="U226">
        <v>0.38855499999999998</v>
      </c>
      <c r="V226" t="s">
        <v>6</v>
      </c>
      <c r="W226">
        <v>49.848723999999997</v>
      </c>
      <c r="X226">
        <v>1.2271650000000001</v>
      </c>
      <c r="Y226" t="s">
        <v>7</v>
      </c>
      <c r="Z226">
        <v>71.896146000000002</v>
      </c>
      <c r="AA226">
        <v>0.84919</v>
      </c>
      <c r="AB226" t="s">
        <v>8</v>
      </c>
      <c r="AC226">
        <v>1602.9363599999999</v>
      </c>
      <c r="AD226">
        <v>71.397012000000004</v>
      </c>
      <c r="AE226" t="s">
        <v>9</v>
      </c>
      <c r="AF226">
        <v>7.0241999999999999E-2</v>
      </c>
      <c r="AG226">
        <v>1.54E-4</v>
      </c>
      <c r="AH226" t="s">
        <v>10</v>
      </c>
      <c r="AI226">
        <v>0.93203100000000005</v>
      </c>
      <c r="AJ226">
        <v>3.1000000000000001E-5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2378.8485559999999</v>
      </c>
      <c r="I227">
        <v>185.789717</v>
      </c>
      <c r="J227" t="s">
        <v>2</v>
      </c>
      <c r="K227">
        <v>2375.9355099999998</v>
      </c>
      <c r="L227">
        <v>184.756878</v>
      </c>
      <c r="M227" t="s">
        <v>3</v>
      </c>
      <c r="N227">
        <v>172.902874</v>
      </c>
      <c r="O227">
        <v>16.5519</v>
      </c>
      <c r="P227" t="s">
        <v>4</v>
      </c>
      <c r="Q227">
        <v>264.928878</v>
      </c>
      <c r="R227">
        <v>5.5191699999999999</v>
      </c>
      <c r="S227" t="s">
        <v>5</v>
      </c>
      <c r="T227">
        <v>101.49952</v>
      </c>
      <c r="U227">
        <v>0.57726599999999995</v>
      </c>
      <c r="V227" t="s">
        <v>6</v>
      </c>
      <c r="W227">
        <v>59.990746000000001</v>
      </c>
      <c r="X227">
        <v>1.8678459999999999</v>
      </c>
      <c r="Y227" t="s">
        <v>7</v>
      </c>
      <c r="Z227">
        <v>86.440681999999995</v>
      </c>
      <c r="AA227">
        <v>1.1369229999999999</v>
      </c>
      <c r="AB227" t="s">
        <v>8</v>
      </c>
      <c r="AC227">
        <v>1926.8580059999999</v>
      </c>
      <c r="AD227">
        <v>123.62585</v>
      </c>
      <c r="AE227" t="s">
        <v>9</v>
      </c>
      <c r="AF227">
        <v>6.8390999999999993E-2</v>
      </c>
      <c r="AG227">
        <v>1.47E-4</v>
      </c>
      <c r="AH227" t="s">
        <v>10</v>
      </c>
      <c r="AI227">
        <v>0.93311699999999997</v>
      </c>
      <c r="AJ227">
        <v>5.1999999999999997E-5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2774.8619119999998</v>
      </c>
      <c r="I228">
        <v>225.41184799999999</v>
      </c>
      <c r="J228" t="s">
        <v>2</v>
      </c>
      <c r="K228">
        <v>2771.469036</v>
      </c>
      <c r="L228">
        <v>224.295739</v>
      </c>
      <c r="M228" t="s">
        <v>3</v>
      </c>
      <c r="N228">
        <v>201.83241599999999</v>
      </c>
      <c r="O228">
        <v>22.564959000000002</v>
      </c>
      <c r="P228" t="s">
        <v>4</v>
      </c>
      <c r="Q228">
        <v>309.00071600000001</v>
      </c>
      <c r="R228">
        <v>5.5528979999999999</v>
      </c>
      <c r="S228" t="s">
        <v>5</v>
      </c>
      <c r="T228">
        <v>118.39330200000001</v>
      </c>
      <c r="U228">
        <v>0.68034300000000003</v>
      </c>
      <c r="V228" t="s">
        <v>6</v>
      </c>
      <c r="W228">
        <v>69.973907999999994</v>
      </c>
      <c r="X228">
        <v>1.9521310000000001</v>
      </c>
      <c r="Y228" t="s">
        <v>7</v>
      </c>
      <c r="Z228">
        <v>100.81671</v>
      </c>
      <c r="AA228">
        <v>1.3346</v>
      </c>
      <c r="AB228" t="s">
        <v>8</v>
      </c>
      <c r="AC228">
        <v>2247.524868</v>
      </c>
      <c r="AD228">
        <v>151.125349</v>
      </c>
      <c r="AE228" t="s">
        <v>9</v>
      </c>
      <c r="AF228">
        <v>6.6716999999999999E-2</v>
      </c>
      <c r="AG228">
        <v>1.5200000000000001E-4</v>
      </c>
      <c r="AH228" t="s">
        <v>10</v>
      </c>
      <c r="AI228">
        <v>0.93470299999999995</v>
      </c>
      <c r="AJ228">
        <v>6.7999999999999999E-5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3171.0691320000001</v>
      </c>
      <c r="I229">
        <v>270.06876399999999</v>
      </c>
      <c r="J229" t="s">
        <v>2</v>
      </c>
      <c r="K229">
        <v>3167.175514</v>
      </c>
      <c r="L229">
        <v>268.18991599999998</v>
      </c>
      <c r="M229" t="s">
        <v>3</v>
      </c>
      <c r="N229">
        <v>230.56231199999999</v>
      </c>
      <c r="O229">
        <v>28.406154999999998</v>
      </c>
      <c r="P229" t="s">
        <v>4</v>
      </c>
      <c r="Q229">
        <v>353.07834800000001</v>
      </c>
      <c r="R229">
        <v>5.9918079999999998</v>
      </c>
      <c r="S229" t="s">
        <v>5</v>
      </c>
      <c r="T229">
        <v>135.34209200000001</v>
      </c>
      <c r="U229">
        <v>0.75230200000000003</v>
      </c>
      <c r="V229" t="s">
        <v>6</v>
      </c>
      <c r="W229">
        <v>79.926488000000006</v>
      </c>
      <c r="X229">
        <v>2.1420149999999998</v>
      </c>
      <c r="Y229" t="s">
        <v>7</v>
      </c>
      <c r="Z229">
        <v>115.164478</v>
      </c>
      <c r="AA229">
        <v>1.370379</v>
      </c>
      <c r="AB229" t="s">
        <v>8</v>
      </c>
      <c r="AC229">
        <v>2568.5573680000002</v>
      </c>
      <c r="AD229">
        <v>185.78698800000001</v>
      </c>
      <c r="AE229" t="s">
        <v>9</v>
      </c>
      <c r="AF229">
        <v>6.6536999999999999E-2</v>
      </c>
      <c r="AG229">
        <v>1.55E-4</v>
      </c>
      <c r="AH229" t="s">
        <v>10</v>
      </c>
      <c r="AI229">
        <v>0.93478700000000003</v>
      </c>
      <c r="AJ229">
        <v>6.7000000000000002E-5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3566.200632</v>
      </c>
      <c r="I230">
        <v>353.29990400000003</v>
      </c>
      <c r="J230" t="s">
        <v>2</v>
      </c>
      <c r="K230">
        <v>3561.8222620000001</v>
      </c>
      <c r="L230">
        <v>350.91504400000002</v>
      </c>
      <c r="M230" t="s">
        <v>3</v>
      </c>
      <c r="N230">
        <v>259.30072200000001</v>
      </c>
      <c r="O230">
        <v>34.638103000000001</v>
      </c>
      <c r="P230" t="s">
        <v>4</v>
      </c>
      <c r="Q230">
        <v>397.10830199999998</v>
      </c>
      <c r="R230">
        <v>6.5139449999999997</v>
      </c>
      <c r="S230" t="s">
        <v>5</v>
      </c>
      <c r="T230">
        <v>152.24013400000001</v>
      </c>
      <c r="U230">
        <v>0.86199800000000004</v>
      </c>
      <c r="V230" t="s">
        <v>6</v>
      </c>
      <c r="W230">
        <v>89.894313999999994</v>
      </c>
      <c r="X230">
        <v>2.1350579999999999</v>
      </c>
      <c r="Y230" t="s">
        <v>7</v>
      </c>
      <c r="Z230">
        <v>129.515648</v>
      </c>
      <c r="AA230">
        <v>1.487881</v>
      </c>
      <c r="AB230" t="s">
        <v>8</v>
      </c>
      <c r="AC230">
        <v>2888.5653240000001</v>
      </c>
      <c r="AD230">
        <v>249.619214</v>
      </c>
      <c r="AE230" t="s">
        <v>9</v>
      </c>
      <c r="AF230">
        <v>6.4906000000000005E-2</v>
      </c>
      <c r="AG230">
        <v>1.4200000000000001E-4</v>
      </c>
      <c r="AH230" t="s">
        <v>10</v>
      </c>
      <c r="AI230">
        <v>0.93502399999999997</v>
      </c>
      <c r="AJ230">
        <v>6.7000000000000002E-5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3962.098684</v>
      </c>
      <c r="I231">
        <v>376.34519499999999</v>
      </c>
      <c r="J231" t="s">
        <v>2</v>
      </c>
      <c r="K231">
        <v>3957.2315800000001</v>
      </c>
      <c r="L231">
        <v>373.67062499999997</v>
      </c>
      <c r="M231" t="s">
        <v>3</v>
      </c>
      <c r="N231">
        <v>288.17810800000001</v>
      </c>
      <c r="O231">
        <v>42.696922000000001</v>
      </c>
      <c r="P231" t="s">
        <v>4</v>
      </c>
      <c r="Q231">
        <v>441.25522000000001</v>
      </c>
      <c r="R231">
        <v>6.9170309999999997</v>
      </c>
      <c r="S231" t="s">
        <v>5</v>
      </c>
      <c r="T231">
        <v>169.13830400000001</v>
      </c>
      <c r="U231">
        <v>0.93503700000000001</v>
      </c>
      <c r="V231" t="s">
        <v>6</v>
      </c>
      <c r="W231">
        <v>99.866553999999994</v>
      </c>
      <c r="X231">
        <v>2.2269610000000002</v>
      </c>
      <c r="Y231" t="s">
        <v>7</v>
      </c>
      <c r="Z231">
        <v>143.97859800000001</v>
      </c>
      <c r="AA231">
        <v>1.6521490000000001</v>
      </c>
      <c r="AB231" t="s">
        <v>8</v>
      </c>
      <c r="AC231">
        <v>3209.0782060000001</v>
      </c>
      <c r="AD231">
        <v>262.25731500000001</v>
      </c>
      <c r="AE231" t="s">
        <v>9</v>
      </c>
      <c r="AF231">
        <v>6.2861E-2</v>
      </c>
      <c r="AG231">
        <v>1.2799999999999999E-4</v>
      </c>
      <c r="AH231" t="s">
        <v>10</v>
      </c>
      <c r="AI231">
        <v>0.93536600000000003</v>
      </c>
      <c r="AJ231">
        <v>6.8999999999999997E-5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4360.6417060000003</v>
      </c>
      <c r="I232">
        <v>437.901815</v>
      </c>
      <c r="J232" t="s">
        <v>2</v>
      </c>
      <c r="K232">
        <v>4355.2892419999998</v>
      </c>
      <c r="L232">
        <v>434.59930300000002</v>
      </c>
      <c r="M232" t="s">
        <v>3</v>
      </c>
      <c r="N232">
        <v>317.05067600000001</v>
      </c>
      <c r="O232">
        <v>52.124529000000003</v>
      </c>
      <c r="P232" t="s">
        <v>4</v>
      </c>
      <c r="Q232">
        <v>485.838436</v>
      </c>
      <c r="R232">
        <v>8.4532389999999999</v>
      </c>
      <c r="S232" t="s">
        <v>5</v>
      </c>
      <c r="T232">
        <v>186.23438400000001</v>
      </c>
      <c r="U232">
        <v>1.114708</v>
      </c>
      <c r="V232" t="s">
        <v>6</v>
      </c>
      <c r="W232">
        <v>109.933554</v>
      </c>
      <c r="X232">
        <v>2.4411610000000001</v>
      </c>
      <c r="Y232" t="s">
        <v>7</v>
      </c>
      <c r="Z232">
        <v>158.55426</v>
      </c>
      <c r="AA232">
        <v>2.028457</v>
      </c>
      <c r="AB232" t="s">
        <v>8</v>
      </c>
      <c r="AC232">
        <v>3531.7813780000001</v>
      </c>
      <c r="AD232">
        <v>300.79988600000001</v>
      </c>
      <c r="AE232" t="s">
        <v>9</v>
      </c>
      <c r="AF232">
        <v>6.1594000000000003E-2</v>
      </c>
      <c r="AG232">
        <v>9.8999999999999994E-5</v>
      </c>
      <c r="AH232" t="s">
        <v>10</v>
      </c>
      <c r="AI232">
        <v>0.93620999999999999</v>
      </c>
      <c r="AJ232">
        <v>7.7000000000000001E-5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4756.4120860000003</v>
      </c>
      <c r="I233">
        <v>519.77445999999998</v>
      </c>
      <c r="J233" t="s">
        <v>2</v>
      </c>
      <c r="K233">
        <v>4750.5727360000001</v>
      </c>
      <c r="L233">
        <v>515.71871099999998</v>
      </c>
      <c r="M233" t="s">
        <v>3</v>
      </c>
      <c r="N233">
        <v>345.85108600000001</v>
      </c>
      <c r="O233">
        <v>62.519565999999998</v>
      </c>
      <c r="P233" t="s">
        <v>4</v>
      </c>
      <c r="Q233">
        <v>530.13637000000006</v>
      </c>
      <c r="R233">
        <v>10.029692000000001</v>
      </c>
      <c r="S233" t="s">
        <v>5</v>
      </c>
      <c r="T233">
        <v>203.230616</v>
      </c>
      <c r="U233">
        <v>1.208224</v>
      </c>
      <c r="V233" t="s">
        <v>6</v>
      </c>
      <c r="W233">
        <v>119.93862</v>
      </c>
      <c r="X233">
        <v>2.575831</v>
      </c>
      <c r="Y233" t="s">
        <v>7</v>
      </c>
      <c r="Z233">
        <v>173.029492</v>
      </c>
      <c r="AA233">
        <v>2.3068970000000002</v>
      </c>
      <c r="AB233" t="s">
        <v>8</v>
      </c>
      <c r="AC233">
        <v>3852.107512</v>
      </c>
      <c r="AD233">
        <v>344.79924899999997</v>
      </c>
      <c r="AE233" t="s">
        <v>9</v>
      </c>
      <c r="AF233">
        <v>6.0984999999999998E-2</v>
      </c>
      <c r="AG233">
        <v>9.1000000000000003E-5</v>
      </c>
      <c r="AH233" t="s">
        <v>10</v>
      </c>
      <c r="AI233">
        <v>0.93623699999999999</v>
      </c>
      <c r="AJ233">
        <v>7.6000000000000004E-5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5151.3669019999998</v>
      </c>
      <c r="I234">
        <v>566.94009700000004</v>
      </c>
      <c r="J234" t="s">
        <v>2</v>
      </c>
      <c r="K234">
        <v>5145.0348800000002</v>
      </c>
      <c r="L234">
        <v>562.34623999999997</v>
      </c>
      <c r="M234" t="s">
        <v>3</v>
      </c>
      <c r="N234">
        <v>374.5326</v>
      </c>
      <c r="O234">
        <v>72.531171999999998</v>
      </c>
      <c r="P234" t="s">
        <v>4</v>
      </c>
      <c r="Q234">
        <v>574.16609200000005</v>
      </c>
      <c r="R234">
        <v>10.192512000000001</v>
      </c>
      <c r="S234" t="s">
        <v>5</v>
      </c>
      <c r="T234">
        <v>220.14482000000001</v>
      </c>
      <c r="U234">
        <v>1.316614</v>
      </c>
      <c r="V234" t="s">
        <v>6</v>
      </c>
      <c r="W234">
        <v>129.873594</v>
      </c>
      <c r="X234">
        <v>2.6630799999999999</v>
      </c>
      <c r="Y234" t="s">
        <v>7</v>
      </c>
      <c r="Z234">
        <v>187.38032999999999</v>
      </c>
      <c r="AA234">
        <v>2.3071000000000002</v>
      </c>
      <c r="AB234" t="s">
        <v>8</v>
      </c>
      <c r="AC234">
        <v>4172.0009799999998</v>
      </c>
      <c r="AD234">
        <v>367.26462800000002</v>
      </c>
      <c r="AE234" t="s">
        <v>9</v>
      </c>
      <c r="AF234">
        <v>6.0381999999999998E-2</v>
      </c>
      <c r="AG234">
        <v>8.1000000000000004E-5</v>
      </c>
      <c r="AH234" t="s">
        <v>10</v>
      </c>
      <c r="AI234">
        <v>0.93625599999999998</v>
      </c>
      <c r="AJ234">
        <v>7.6000000000000004E-5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5545.8147440000002</v>
      </c>
      <c r="I235">
        <v>633.41154300000005</v>
      </c>
      <c r="J235" t="s">
        <v>2</v>
      </c>
      <c r="K235">
        <v>5538.9959580000004</v>
      </c>
      <c r="L235">
        <v>628.66533500000003</v>
      </c>
      <c r="M235" t="s">
        <v>3</v>
      </c>
      <c r="N235">
        <v>403.24770799999999</v>
      </c>
      <c r="O235">
        <v>84.538691999999998</v>
      </c>
      <c r="P235" t="s">
        <v>4</v>
      </c>
      <c r="Q235">
        <v>618.27694799999995</v>
      </c>
      <c r="R235">
        <v>12.438846</v>
      </c>
      <c r="S235" t="s">
        <v>5</v>
      </c>
      <c r="T235">
        <v>237.05006599999999</v>
      </c>
      <c r="U235">
        <v>1.5218240000000001</v>
      </c>
      <c r="V235" t="s">
        <v>6</v>
      </c>
      <c r="W235">
        <v>139.846746</v>
      </c>
      <c r="X235">
        <v>2.990367</v>
      </c>
      <c r="Y235" t="s">
        <v>7</v>
      </c>
      <c r="Z235">
        <v>201.77377200000001</v>
      </c>
      <c r="AA235">
        <v>2.6853739999999999</v>
      </c>
      <c r="AB235" t="s">
        <v>8</v>
      </c>
      <c r="AC235">
        <v>4491.2814340000004</v>
      </c>
      <c r="AD235">
        <v>396.311982</v>
      </c>
      <c r="AE235" t="s">
        <v>9</v>
      </c>
      <c r="AF235">
        <v>5.9834999999999999E-2</v>
      </c>
      <c r="AG235">
        <v>6.9999999999999994E-5</v>
      </c>
      <c r="AH235" t="s">
        <v>10</v>
      </c>
      <c r="AI235">
        <v>0.93625800000000003</v>
      </c>
      <c r="AJ235">
        <v>7.6000000000000004E-5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5941.3010420000001</v>
      </c>
      <c r="I236">
        <v>692.01401199999998</v>
      </c>
      <c r="J236" t="s">
        <v>2</v>
      </c>
      <c r="K236">
        <v>5934.0005620000002</v>
      </c>
      <c r="L236">
        <v>686.90934200000004</v>
      </c>
      <c r="M236" t="s">
        <v>3</v>
      </c>
      <c r="N236">
        <v>431.960396</v>
      </c>
      <c r="O236">
        <v>97.393767999999994</v>
      </c>
      <c r="P236" t="s">
        <v>4</v>
      </c>
      <c r="Q236">
        <v>662.37802599999998</v>
      </c>
      <c r="R236">
        <v>13.311337</v>
      </c>
      <c r="S236" t="s">
        <v>5</v>
      </c>
      <c r="T236">
        <v>253.9983</v>
      </c>
      <c r="U236">
        <v>1.487152</v>
      </c>
      <c r="V236" t="s">
        <v>6</v>
      </c>
      <c r="W236">
        <v>149.790178</v>
      </c>
      <c r="X236">
        <v>3.0468999999999999</v>
      </c>
      <c r="Y236" t="s">
        <v>7</v>
      </c>
      <c r="Z236">
        <v>216.15171599999999</v>
      </c>
      <c r="AA236">
        <v>2.8915459999999999</v>
      </c>
      <c r="AB236" t="s">
        <v>8</v>
      </c>
      <c r="AC236">
        <v>4811.6164159999998</v>
      </c>
      <c r="AD236">
        <v>423.24239999999998</v>
      </c>
      <c r="AE236" t="s">
        <v>9</v>
      </c>
      <c r="AF236">
        <v>5.8749999999999997E-2</v>
      </c>
      <c r="AG236">
        <v>4.8999999999999998E-5</v>
      </c>
      <c r="AH236" t="s">
        <v>10</v>
      </c>
      <c r="AI236">
        <v>0.93717700000000004</v>
      </c>
      <c r="AJ236">
        <v>8.8999999999999995E-5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6339.3409780000002</v>
      </c>
      <c r="I237">
        <v>733.90614300000004</v>
      </c>
      <c r="J237" t="s">
        <v>2</v>
      </c>
      <c r="K237">
        <v>6331.5510860000004</v>
      </c>
      <c r="L237">
        <v>728.37602300000003</v>
      </c>
      <c r="M237" t="s">
        <v>3</v>
      </c>
      <c r="N237">
        <v>460.88162</v>
      </c>
      <c r="O237">
        <v>111.317359</v>
      </c>
      <c r="P237" t="s">
        <v>4</v>
      </c>
      <c r="Q237">
        <v>706.76815999999997</v>
      </c>
      <c r="R237">
        <v>14.890354</v>
      </c>
      <c r="S237" t="s">
        <v>5</v>
      </c>
      <c r="T237">
        <v>271.02514000000002</v>
      </c>
      <c r="U237">
        <v>1.7549619999999999</v>
      </c>
      <c r="V237" t="s">
        <v>6</v>
      </c>
      <c r="W237">
        <v>159.79616200000001</v>
      </c>
      <c r="X237">
        <v>3.0683370000000001</v>
      </c>
      <c r="Y237" t="s">
        <v>7</v>
      </c>
      <c r="Z237">
        <v>230.68387000000001</v>
      </c>
      <c r="AA237">
        <v>3.5557539999999999</v>
      </c>
      <c r="AB237" t="s">
        <v>8</v>
      </c>
      <c r="AC237">
        <v>5133.9641739999997</v>
      </c>
      <c r="AD237">
        <v>443.958798</v>
      </c>
      <c r="AE237" t="s">
        <v>9</v>
      </c>
      <c r="AF237">
        <v>5.8353000000000002E-2</v>
      </c>
      <c r="AG237">
        <v>4.0000000000000003E-5</v>
      </c>
      <c r="AH237" t="s">
        <v>10</v>
      </c>
      <c r="AI237">
        <v>0.93720599999999998</v>
      </c>
      <c r="AJ237">
        <v>8.7999999999999998E-5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6734.9586920000002</v>
      </c>
      <c r="I238">
        <v>780.07658200000003</v>
      </c>
      <c r="J238" t="s">
        <v>2</v>
      </c>
      <c r="K238">
        <v>6726.6827240000002</v>
      </c>
      <c r="L238">
        <v>774.50727199999994</v>
      </c>
      <c r="M238" t="s">
        <v>3</v>
      </c>
      <c r="N238">
        <v>489.71077200000002</v>
      </c>
      <c r="O238">
        <v>127.14761799999999</v>
      </c>
      <c r="P238" t="s">
        <v>4</v>
      </c>
      <c r="Q238">
        <v>750.89862200000005</v>
      </c>
      <c r="R238">
        <v>16.213674000000001</v>
      </c>
      <c r="S238" t="s">
        <v>5</v>
      </c>
      <c r="T238">
        <v>287.97216800000001</v>
      </c>
      <c r="U238">
        <v>1.9761120000000001</v>
      </c>
      <c r="V238" t="s">
        <v>6</v>
      </c>
      <c r="W238">
        <v>169.728476</v>
      </c>
      <c r="X238">
        <v>3.163408</v>
      </c>
      <c r="Y238" t="s">
        <v>7</v>
      </c>
      <c r="Z238">
        <v>245.09690599999999</v>
      </c>
      <c r="AA238">
        <v>3.880741</v>
      </c>
      <c r="AB238" t="s">
        <v>8</v>
      </c>
      <c r="AC238">
        <v>5454.2256939999997</v>
      </c>
      <c r="AD238">
        <v>445.838888</v>
      </c>
      <c r="AE238" t="s">
        <v>9</v>
      </c>
      <c r="AF238">
        <v>5.7185E-2</v>
      </c>
      <c r="AG238">
        <v>1.8E-5</v>
      </c>
      <c r="AH238" t="s">
        <v>10</v>
      </c>
      <c r="AI238">
        <v>0.93756200000000001</v>
      </c>
      <c r="AJ238">
        <v>9.1000000000000003E-5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7130.7566459999998</v>
      </c>
      <c r="I239">
        <v>802.39359999999999</v>
      </c>
      <c r="J239" t="s">
        <v>2</v>
      </c>
      <c r="K239">
        <v>7121.9942140000003</v>
      </c>
      <c r="L239">
        <v>796.58177799999999</v>
      </c>
      <c r="M239" t="s">
        <v>3</v>
      </c>
      <c r="N239">
        <v>518.441146</v>
      </c>
      <c r="O239">
        <v>143.68265500000001</v>
      </c>
      <c r="P239" t="s">
        <v>4</v>
      </c>
      <c r="Q239">
        <v>795.01086199999997</v>
      </c>
      <c r="R239">
        <v>17.250720999999999</v>
      </c>
      <c r="S239" t="s">
        <v>5</v>
      </c>
      <c r="T239">
        <v>304.91413799999998</v>
      </c>
      <c r="U239">
        <v>1.996594</v>
      </c>
      <c r="V239" t="s">
        <v>6</v>
      </c>
      <c r="W239">
        <v>179.67815999999999</v>
      </c>
      <c r="X239">
        <v>3.2583730000000002</v>
      </c>
      <c r="Y239" t="s">
        <v>7</v>
      </c>
      <c r="Z239">
        <v>259.48122999999998</v>
      </c>
      <c r="AA239">
        <v>3.999225</v>
      </c>
      <c r="AB239" t="s">
        <v>8</v>
      </c>
      <c r="AC239">
        <v>5774.8147259999996</v>
      </c>
      <c r="AD239">
        <v>448.78179299999999</v>
      </c>
      <c r="AE239" t="s">
        <v>9</v>
      </c>
      <c r="AF239">
        <v>5.7185E-2</v>
      </c>
      <c r="AG239">
        <v>1.8E-5</v>
      </c>
      <c r="AH239" t="s">
        <v>10</v>
      </c>
      <c r="AI239">
        <v>0.93759400000000004</v>
      </c>
      <c r="AJ239">
        <v>9.0000000000000006E-5</v>
      </c>
      <c r="AK239" t="s">
        <v>11</v>
      </c>
      <c r="AL239">
        <v>0</v>
      </c>
      <c r="AM239">
        <v>0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7525.5168880000001</v>
      </c>
      <c r="I240">
        <v>861.33524899999998</v>
      </c>
      <c r="J240" t="s">
        <v>2</v>
      </c>
      <c r="K240">
        <v>7516.2698659999996</v>
      </c>
      <c r="L240">
        <v>855.15984400000002</v>
      </c>
      <c r="M240" t="s">
        <v>3</v>
      </c>
      <c r="N240">
        <v>547.09558200000004</v>
      </c>
      <c r="O240">
        <v>158.50616400000001</v>
      </c>
      <c r="P240" t="s">
        <v>4</v>
      </c>
      <c r="Q240">
        <v>839.00210800000002</v>
      </c>
      <c r="R240">
        <v>18.466252999999998</v>
      </c>
      <c r="S240" t="s">
        <v>5</v>
      </c>
      <c r="T240">
        <v>321.79065000000003</v>
      </c>
      <c r="U240">
        <v>2.2552569999999998</v>
      </c>
      <c r="V240" t="s">
        <v>6</v>
      </c>
      <c r="W240">
        <v>189.614982</v>
      </c>
      <c r="X240">
        <v>3.342444</v>
      </c>
      <c r="Y240" t="s">
        <v>7</v>
      </c>
      <c r="Z240">
        <v>273.84695199999999</v>
      </c>
      <c r="AA240">
        <v>4.179576</v>
      </c>
      <c r="AB240" t="s">
        <v>8</v>
      </c>
      <c r="AC240">
        <v>6094.565208</v>
      </c>
      <c r="AD240">
        <v>477.84581200000002</v>
      </c>
      <c r="AE240" t="s">
        <v>9</v>
      </c>
      <c r="AF240">
        <v>5.7041000000000001E-2</v>
      </c>
      <c r="AG240">
        <v>1.7E-5</v>
      </c>
      <c r="AH240" t="s">
        <v>10</v>
      </c>
      <c r="AI240">
        <v>0.93788400000000005</v>
      </c>
      <c r="AJ240">
        <v>9.6000000000000002E-5</v>
      </c>
      <c r="AK240" t="s">
        <v>11</v>
      </c>
      <c r="AL240">
        <v>0</v>
      </c>
      <c r="AM240">
        <v>0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7920.9585280000001</v>
      </c>
      <c r="I241">
        <v>922.71138699999995</v>
      </c>
      <c r="J241" t="s">
        <v>2</v>
      </c>
      <c r="K241">
        <v>7911.2315500000004</v>
      </c>
      <c r="L241">
        <v>916.27520800000002</v>
      </c>
      <c r="M241" t="s">
        <v>3</v>
      </c>
      <c r="N241">
        <v>575.84533999999996</v>
      </c>
      <c r="O241">
        <v>175.375619</v>
      </c>
      <c r="P241" t="s">
        <v>4</v>
      </c>
      <c r="Q241">
        <v>883.14943000000005</v>
      </c>
      <c r="R241">
        <v>19.596432</v>
      </c>
      <c r="S241" t="s">
        <v>5</v>
      </c>
      <c r="T241">
        <v>338.75934000000001</v>
      </c>
      <c r="U241">
        <v>2.618217</v>
      </c>
      <c r="V241" t="s">
        <v>6</v>
      </c>
      <c r="W241">
        <v>199.57595599999999</v>
      </c>
      <c r="X241">
        <v>3.457239</v>
      </c>
      <c r="Y241" t="s">
        <v>7</v>
      </c>
      <c r="Z241">
        <v>288.24443600000001</v>
      </c>
      <c r="AA241">
        <v>4.2451739999999996</v>
      </c>
      <c r="AB241" t="s">
        <v>8</v>
      </c>
      <c r="AC241">
        <v>6414.7710040000002</v>
      </c>
      <c r="AD241">
        <v>508.36586699999998</v>
      </c>
      <c r="AE241" t="s">
        <v>9</v>
      </c>
      <c r="AF241">
        <v>5.6654999999999997E-2</v>
      </c>
      <c r="AG241">
        <v>1.5E-5</v>
      </c>
      <c r="AH241" t="s">
        <v>10</v>
      </c>
      <c r="AI241">
        <v>0.93788400000000005</v>
      </c>
      <c r="AJ241">
        <v>9.6000000000000002E-5</v>
      </c>
      <c r="AK241" t="s">
        <v>11</v>
      </c>
      <c r="AL241">
        <v>0</v>
      </c>
      <c r="AM241">
        <v>0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114.676676</v>
      </c>
      <c r="I242">
        <v>0.85023899999999997</v>
      </c>
      <c r="J242" t="s">
        <v>2</v>
      </c>
      <c r="K242">
        <v>114.460718</v>
      </c>
      <c r="L242">
        <v>0.79699299999999995</v>
      </c>
      <c r="M242" t="s">
        <v>3</v>
      </c>
      <c r="N242">
        <v>28.921254000000001</v>
      </c>
      <c r="O242">
        <v>0.15984599999999999</v>
      </c>
      <c r="P242" t="s">
        <v>4</v>
      </c>
      <c r="Q242">
        <v>0.468754</v>
      </c>
      <c r="R242">
        <v>4.1359999999999999E-3</v>
      </c>
      <c r="S242" t="s">
        <v>5</v>
      </c>
      <c r="T242">
        <v>77.379705000000001</v>
      </c>
      <c r="U242">
        <v>3.2550999999999997E-2</v>
      </c>
      <c r="V242" t="s">
        <v>6</v>
      </c>
      <c r="W242">
        <v>0.30506</v>
      </c>
      <c r="X242">
        <v>3.2620000000000001E-3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8.0020999999999995E-2</v>
      </c>
      <c r="AG242">
        <v>8.7999999999999998E-5</v>
      </c>
      <c r="AH242" t="s">
        <v>10</v>
      </c>
      <c r="AI242">
        <v>0.91948700000000005</v>
      </c>
      <c r="AJ242">
        <v>1.27E-4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229.81376299999999</v>
      </c>
      <c r="I243">
        <v>4.791849</v>
      </c>
      <c r="J243" t="s">
        <v>2</v>
      </c>
      <c r="K243">
        <v>229.38086999999999</v>
      </c>
      <c r="L243">
        <v>4.5370359999999996</v>
      </c>
      <c r="M243" t="s">
        <v>3</v>
      </c>
      <c r="N243">
        <v>58.033307000000001</v>
      </c>
      <c r="O243">
        <v>1.235617</v>
      </c>
      <c r="P243" t="s">
        <v>4</v>
      </c>
      <c r="Q243">
        <v>0.94513400000000003</v>
      </c>
      <c r="R243">
        <v>1.4657999999999999E-2</v>
      </c>
      <c r="S243" t="s">
        <v>5</v>
      </c>
      <c r="T243">
        <v>154.76979</v>
      </c>
      <c r="U243">
        <v>0.113261</v>
      </c>
      <c r="V243" t="s">
        <v>6</v>
      </c>
      <c r="W243">
        <v>0.62439800000000001</v>
      </c>
      <c r="X243">
        <v>7.0889999999999998E-3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7.6621999999999996E-2</v>
      </c>
      <c r="AG243">
        <v>1.2799999999999999E-4</v>
      </c>
      <c r="AH243" t="s">
        <v>10</v>
      </c>
      <c r="AI243">
        <v>0.92585099999999998</v>
      </c>
      <c r="AJ243">
        <v>4.8000000000000001E-5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344.50261799999998</v>
      </c>
      <c r="I244">
        <v>8.4664459999999995</v>
      </c>
      <c r="J244" t="s">
        <v>2</v>
      </c>
      <c r="K244">
        <v>343.87238600000001</v>
      </c>
      <c r="L244">
        <v>8.0892680000000006</v>
      </c>
      <c r="M244" t="s">
        <v>3</v>
      </c>
      <c r="N244">
        <v>86.989812000000001</v>
      </c>
      <c r="O244">
        <v>2.9045200000000002</v>
      </c>
      <c r="P244" t="s">
        <v>4</v>
      </c>
      <c r="Q244">
        <v>1.402874</v>
      </c>
      <c r="R244">
        <v>2.1489000000000001E-2</v>
      </c>
      <c r="S244" t="s">
        <v>5</v>
      </c>
      <c r="T244">
        <v>232.14752300000001</v>
      </c>
      <c r="U244">
        <v>0.229766</v>
      </c>
      <c r="V244" t="s">
        <v>6</v>
      </c>
      <c r="W244">
        <v>0.92650600000000005</v>
      </c>
      <c r="X244">
        <v>1.1750999999999999E-2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7.2717000000000004E-2</v>
      </c>
      <c r="AG244">
        <v>1.4899999999999999E-4</v>
      </c>
      <c r="AH244" t="s">
        <v>10</v>
      </c>
      <c r="AI244">
        <v>0.92982699999999996</v>
      </c>
      <c r="AJ244">
        <v>9.0000000000000002E-6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459.43635399999999</v>
      </c>
      <c r="I245">
        <v>13.899628</v>
      </c>
      <c r="J245" t="s">
        <v>2</v>
      </c>
      <c r="K245">
        <v>458.60224399999998</v>
      </c>
      <c r="L245">
        <v>13.250546999999999</v>
      </c>
      <c r="M245" t="s">
        <v>3</v>
      </c>
      <c r="N245">
        <v>115.990577</v>
      </c>
      <c r="O245">
        <v>3.9576370000000001</v>
      </c>
      <c r="P245" t="s">
        <v>4</v>
      </c>
      <c r="Q245">
        <v>1.8704460000000001</v>
      </c>
      <c r="R245">
        <v>3.2571000000000003E-2</v>
      </c>
      <c r="S245" t="s">
        <v>5</v>
      </c>
      <c r="T245">
        <v>309.54937799999999</v>
      </c>
      <c r="U245">
        <v>0.398864</v>
      </c>
      <c r="V245" t="s">
        <v>6</v>
      </c>
      <c r="W245">
        <v>1.241018</v>
      </c>
      <c r="X245">
        <v>1.7322000000000001E-2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7.1599999999999997E-2</v>
      </c>
      <c r="AG245">
        <v>1.5300000000000001E-4</v>
      </c>
      <c r="AH245" t="s">
        <v>10</v>
      </c>
      <c r="AI245">
        <v>0.93153799999999998</v>
      </c>
      <c r="AJ245">
        <v>1.8E-5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574.44120399999997</v>
      </c>
      <c r="I246">
        <v>18.675062</v>
      </c>
      <c r="J246" t="s">
        <v>2</v>
      </c>
      <c r="K246">
        <v>573.39448900000002</v>
      </c>
      <c r="L246">
        <v>17.822673000000002</v>
      </c>
      <c r="M246" t="s">
        <v>3</v>
      </c>
      <c r="N246">
        <v>145.03478200000001</v>
      </c>
      <c r="O246">
        <v>4.963374</v>
      </c>
      <c r="P246" t="s">
        <v>4</v>
      </c>
      <c r="Q246">
        <v>2.3378619999999999</v>
      </c>
      <c r="R246">
        <v>4.4359000000000003E-2</v>
      </c>
      <c r="S246" t="s">
        <v>5</v>
      </c>
      <c r="T246">
        <v>386.95398</v>
      </c>
      <c r="U246">
        <v>0.624834</v>
      </c>
      <c r="V246" t="s">
        <v>6</v>
      </c>
      <c r="W246">
        <v>1.554632</v>
      </c>
      <c r="X246">
        <v>2.4773E-2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6.8928000000000003E-2</v>
      </c>
      <c r="AG246">
        <v>1.47E-4</v>
      </c>
      <c r="AH246" t="s">
        <v>10</v>
      </c>
      <c r="AI246">
        <v>0.93177299999999996</v>
      </c>
      <c r="AJ246">
        <v>1.7E-5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689.25242700000001</v>
      </c>
      <c r="I247">
        <v>22.684117000000001</v>
      </c>
      <c r="J247" t="s">
        <v>2</v>
      </c>
      <c r="K247">
        <v>687.99864700000001</v>
      </c>
      <c r="L247">
        <v>21.682831</v>
      </c>
      <c r="M247" t="s">
        <v>3</v>
      </c>
      <c r="N247">
        <v>173.99762799999999</v>
      </c>
      <c r="O247">
        <v>5.9007059999999996</v>
      </c>
      <c r="P247" t="s">
        <v>4</v>
      </c>
      <c r="Q247">
        <v>2.8050299999999999</v>
      </c>
      <c r="R247">
        <v>5.5049000000000001E-2</v>
      </c>
      <c r="S247" t="s">
        <v>5</v>
      </c>
      <c r="T247">
        <v>464.36131499999999</v>
      </c>
      <c r="U247">
        <v>0.90623100000000001</v>
      </c>
      <c r="V247" t="s">
        <v>6</v>
      </c>
      <c r="W247">
        <v>1.8648739999999999</v>
      </c>
      <c r="X247">
        <v>3.1126000000000001E-2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6.8584999999999993E-2</v>
      </c>
      <c r="AG247">
        <v>1.4999999999999999E-4</v>
      </c>
      <c r="AH247" t="s">
        <v>10</v>
      </c>
      <c r="AI247">
        <v>0.93317399999999995</v>
      </c>
      <c r="AJ247">
        <v>3.8999999999999999E-5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803.95431499999995</v>
      </c>
      <c r="I248">
        <v>26.491409000000001</v>
      </c>
      <c r="J248" t="s">
        <v>2</v>
      </c>
      <c r="K248">
        <v>802.50622799999996</v>
      </c>
      <c r="L248">
        <v>25.392738000000001</v>
      </c>
      <c r="M248" t="s">
        <v>3</v>
      </c>
      <c r="N248">
        <v>202.94023999999999</v>
      </c>
      <c r="O248">
        <v>7.2983310000000001</v>
      </c>
      <c r="P248" t="s">
        <v>4</v>
      </c>
      <c r="Q248">
        <v>3.259134</v>
      </c>
      <c r="R248">
        <v>6.7196000000000006E-2</v>
      </c>
      <c r="S248" t="s">
        <v>5</v>
      </c>
      <c r="T248">
        <v>541.75537599999996</v>
      </c>
      <c r="U248">
        <v>1.1979359999999999</v>
      </c>
      <c r="V248" t="s">
        <v>6</v>
      </c>
      <c r="W248">
        <v>2.1710820000000002</v>
      </c>
      <c r="X248">
        <v>3.8026999999999998E-2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6.6659999999999997E-2</v>
      </c>
      <c r="AG248">
        <v>1.44E-4</v>
      </c>
      <c r="AH248" t="s">
        <v>10</v>
      </c>
      <c r="AI248">
        <v>0.93402200000000002</v>
      </c>
      <c r="AJ248">
        <v>5.1E-5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918.74375099999997</v>
      </c>
      <c r="I249">
        <v>28.760425000000001</v>
      </c>
      <c r="J249" t="s">
        <v>2</v>
      </c>
      <c r="K249">
        <v>917.11571400000003</v>
      </c>
      <c r="L249">
        <v>27.60407</v>
      </c>
      <c r="M249" t="s">
        <v>3</v>
      </c>
      <c r="N249">
        <v>231.964572</v>
      </c>
      <c r="O249">
        <v>8.3884690000000006</v>
      </c>
      <c r="P249" t="s">
        <v>4</v>
      </c>
      <c r="Q249">
        <v>3.70858</v>
      </c>
      <c r="R249">
        <v>7.6678999999999997E-2</v>
      </c>
      <c r="S249" t="s">
        <v>5</v>
      </c>
      <c r="T249">
        <v>619.18696799999998</v>
      </c>
      <c r="U249">
        <v>1.598522</v>
      </c>
      <c r="V249" t="s">
        <v>6</v>
      </c>
      <c r="W249">
        <v>2.4759760000000002</v>
      </c>
      <c r="X249">
        <v>4.7072999999999997E-2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6.5450999999999995E-2</v>
      </c>
      <c r="AG249">
        <v>1.37E-4</v>
      </c>
      <c r="AH249" t="s">
        <v>10</v>
      </c>
      <c r="AI249">
        <v>0.93416299999999997</v>
      </c>
      <c r="AJ249">
        <v>5.0000000000000002E-5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1033.593519</v>
      </c>
      <c r="I250">
        <v>34.614369000000003</v>
      </c>
      <c r="J250" t="s">
        <v>2</v>
      </c>
      <c r="K250">
        <v>1031.7557409999999</v>
      </c>
      <c r="L250">
        <v>33.373852999999997</v>
      </c>
      <c r="M250" t="s">
        <v>3</v>
      </c>
      <c r="N250">
        <v>260.89892600000002</v>
      </c>
      <c r="O250">
        <v>10.091535</v>
      </c>
      <c r="P250" t="s">
        <v>4</v>
      </c>
      <c r="Q250">
        <v>4.1777660000000001</v>
      </c>
      <c r="R250">
        <v>9.1752E-2</v>
      </c>
      <c r="S250" t="s">
        <v>5</v>
      </c>
      <c r="T250">
        <v>696.61159999999995</v>
      </c>
      <c r="U250">
        <v>2.0005660000000001</v>
      </c>
      <c r="V250" t="s">
        <v>6</v>
      </c>
      <c r="W250">
        <v>2.793126</v>
      </c>
      <c r="X250">
        <v>5.3504000000000003E-2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6.3119999999999996E-2</v>
      </c>
      <c r="AG250">
        <v>1.27E-4</v>
      </c>
      <c r="AH250" t="s">
        <v>10</v>
      </c>
      <c r="AI250">
        <v>0.934531</v>
      </c>
      <c r="AJ250">
        <v>5.1999999999999997E-5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1148.5345170000001</v>
      </c>
      <c r="I251">
        <v>39.404217000000003</v>
      </c>
      <c r="J251" t="s">
        <v>2</v>
      </c>
      <c r="K251">
        <v>1146.491372</v>
      </c>
      <c r="L251">
        <v>37.904172000000003</v>
      </c>
      <c r="M251" t="s">
        <v>3</v>
      </c>
      <c r="N251">
        <v>289.86726399999998</v>
      </c>
      <c r="O251">
        <v>11.118397999999999</v>
      </c>
      <c r="P251" t="s">
        <v>4</v>
      </c>
      <c r="Q251">
        <v>4.6473440000000004</v>
      </c>
      <c r="R251">
        <v>0.105425</v>
      </c>
      <c r="S251" t="s">
        <v>5</v>
      </c>
      <c r="T251">
        <v>774.03612999999996</v>
      </c>
      <c r="U251">
        <v>2.458091</v>
      </c>
      <c r="V251" t="s">
        <v>6</v>
      </c>
      <c r="W251">
        <v>3.108622</v>
      </c>
      <c r="X251">
        <v>5.7771999999999997E-2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6.2361E-2</v>
      </c>
      <c r="AG251">
        <v>1.15E-4</v>
      </c>
      <c r="AH251" t="s">
        <v>10</v>
      </c>
      <c r="AI251">
        <v>0.93550500000000003</v>
      </c>
      <c r="AJ251">
        <v>6.7999999999999999E-5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1263.570164</v>
      </c>
      <c r="I252">
        <v>46.161996000000002</v>
      </c>
      <c r="J252" t="s">
        <v>2</v>
      </c>
      <c r="K252">
        <v>1261.325476</v>
      </c>
      <c r="L252">
        <v>44.570293999999997</v>
      </c>
      <c r="M252" t="s">
        <v>3</v>
      </c>
      <c r="N252">
        <v>318.941912</v>
      </c>
      <c r="O252">
        <v>13.045292999999999</v>
      </c>
      <c r="P252" t="s">
        <v>4</v>
      </c>
      <c r="Q252">
        <v>5.1106939999999996</v>
      </c>
      <c r="R252">
        <v>0.11515499999999999</v>
      </c>
      <c r="S252" t="s">
        <v>5</v>
      </c>
      <c r="T252">
        <v>851.46022700000003</v>
      </c>
      <c r="U252">
        <v>2.9706730000000001</v>
      </c>
      <c r="V252" t="s">
        <v>6</v>
      </c>
      <c r="W252">
        <v>3.4170699999999998</v>
      </c>
      <c r="X252">
        <v>6.3895999999999994E-2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6.2149000000000003E-2</v>
      </c>
      <c r="AG252">
        <v>1.13E-4</v>
      </c>
      <c r="AH252" t="s">
        <v>10</v>
      </c>
      <c r="AI252">
        <v>0.93551099999999998</v>
      </c>
      <c r="AJ252">
        <v>6.7999999999999999E-5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1378.389353</v>
      </c>
      <c r="I253">
        <v>52.108401000000001</v>
      </c>
      <c r="J253" t="s">
        <v>2</v>
      </c>
      <c r="K253">
        <v>1375.9397409999999</v>
      </c>
      <c r="L253">
        <v>50.017527999999999</v>
      </c>
      <c r="M253" t="s">
        <v>3</v>
      </c>
      <c r="N253">
        <v>347.81609400000002</v>
      </c>
      <c r="O253">
        <v>14.512235</v>
      </c>
      <c r="P253" t="s">
        <v>4</v>
      </c>
      <c r="Q253">
        <v>5.5749909999999998</v>
      </c>
      <c r="R253">
        <v>0.14323</v>
      </c>
      <c r="S253" t="s">
        <v>5</v>
      </c>
      <c r="T253">
        <v>928.90058699999997</v>
      </c>
      <c r="U253">
        <v>3.462939</v>
      </c>
      <c r="V253" t="s">
        <v>6</v>
      </c>
      <c r="W253">
        <v>3.7351640000000002</v>
      </c>
      <c r="X253">
        <v>7.6293E-2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6.1334E-2</v>
      </c>
      <c r="AG253">
        <v>1.05E-4</v>
      </c>
      <c r="AH253" t="s">
        <v>10</v>
      </c>
      <c r="AI253">
        <v>0.93554000000000004</v>
      </c>
      <c r="AJ253">
        <v>6.7999999999999999E-5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1493.3285350000001</v>
      </c>
      <c r="I254">
        <v>57.633169000000002</v>
      </c>
      <c r="J254" t="s">
        <v>2</v>
      </c>
      <c r="K254">
        <v>1490.675759</v>
      </c>
      <c r="L254">
        <v>55.364786000000002</v>
      </c>
      <c r="M254" t="s">
        <v>3</v>
      </c>
      <c r="N254">
        <v>376.77544999999998</v>
      </c>
      <c r="O254">
        <v>15.83342</v>
      </c>
      <c r="P254" t="s">
        <v>4</v>
      </c>
      <c r="Q254">
        <v>6.0413610000000002</v>
      </c>
      <c r="R254">
        <v>0.15732499999999999</v>
      </c>
      <c r="S254" t="s">
        <v>5</v>
      </c>
      <c r="T254">
        <v>1006.332756</v>
      </c>
      <c r="U254">
        <v>4.1236370000000004</v>
      </c>
      <c r="V254" t="s">
        <v>6</v>
      </c>
      <c r="W254">
        <v>4.0417959999999997</v>
      </c>
      <c r="X254">
        <v>8.3599000000000007E-2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5.9879000000000002E-2</v>
      </c>
      <c r="AG254">
        <v>8.7000000000000001E-5</v>
      </c>
      <c r="AH254" t="s">
        <v>10</v>
      </c>
      <c r="AI254">
        <v>0.93554099999999996</v>
      </c>
      <c r="AJ254">
        <v>6.7999999999999999E-5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1608.2501</v>
      </c>
      <c r="I255">
        <v>61.138671000000002</v>
      </c>
      <c r="J255" t="s">
        <v>2</v>
      </c>
      <c r="K255">
        <v>1605.3940700000001</v>
      </c>
      <c r="L255">
        <v>58.859287000000002</v>
      </c>
      <c r="M255" t="s">
        <v>3</v>
      </c>
      <c r="N255">
        <v>405.780642</v>
      </c>
      <c r="O255">
        <v>17.532351999999999</v>
      </c>
      <c r="P255" t="s">
        <v>4</v>
      </c>
      <c r="Q255">
        <v>6.5065189999999999</v>
      </c>
      <c r="R255">
        <v>0.16653499999999999</v>
      </c>
      <c r="S255" t="s">
        <v>5</v>
      </c>
      <c r="T255">
        <v>1083.7628219999999</v>
      </c>
      <c r="U255">
        <v>4.7184569999999999</v>
      </c>
      <c r="V255" t="s">
        <v>6</v>
      </c>
      <c r="W255">
        <v>4.3517780000000004</v>
      </c>
      <c r="X255">
        <v>8.9183999999999999E-2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5.9192000000000002E-2</v>
      </c>
      <c r="AG255">
        <v>7.2000000000000002E-5</v>
      </c>
      <c r="AH255" t="s">
        <v>10</v>
      </c>
      <c r="AI255">
        <v>0.93575799999999998</v>
      </c>
      <c r="AJ255">
        <v>6.9999999999999994E-5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1723.2467409999999</v>
      </c>
      <c r="I256">
        <v>68.219937999999999</v>
      </c>
      <c r="J256" t="s">
        <v>2</v>
      </c>
      <c r="K256">
        <v>1720.1953390000001</v>
      </c>
      <c r="L256">
        <v>65.590453999999994</v>
      </c>
      <c r="M256" t="s">
        <v>3</v>
      </c>
      <c r="N256">
        <v>434.76944099999997</v>
      </c>
      <c r="O256">
        <v>20.368706</v>
      </c>
      <c r="P256" t="s">
        <v>4</v>
      </c>
      <c r="Q256">
        <v>6.977563</v>
      </c>
      <c r="R256">
        <v>0.18671699999999999</v>
      </c>
      <c r="S256" t="s">
        <v>5</v>
      </c>
      <c r="T256">
        <v>1161.212419</v>
      </c>
      <c r="U256">
        <v>5.4026040000000002</v>
      </c>
      <c r="V256" t="s">
        <v>6</v>
      </c>
      <c r="W256">
        <v>4.6732519999999997</v>
      </c>
      <c r="X256">
        <v>9.6523999999999999E-2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5.9096999999999997E-2</v>
      </c>
      <c r="AG256">
        <v>7.2999999999999999E-5</v>
      </c>
      <c r="AH256" t="s">
        <v>10</v>
      </c>
      <c r="AI256">
        <v>0.93615000000000004</v>
      </c>
      <c r="AJ256">
        <v>7.3999999999999996E-5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1838.087258</v>
      </c>
      <c r="I257">
        <v>76.855645999999993</v>
      </c>
      <c r="J257" t="s">
        <v>2</v>
      </c>
      <c r="K257">
        <v>1834.8514399999999</v>
      </c>
      <c r="L257">
        <v>74.478322000000006</v>
      </c>
      <c r="M257" t="s">
        <v>3</v>
      </c>
      <c r="N257">
        <v>463.77008499999999</v>
      </c>
      <c r="O257">
        <v>23.649148</v>
      </c>
      <c r="P257" t="s">
        <v>4</v>
      </c>
      <c r="Q257">
        <v>7.4315150000000001</v>
      </c>
      <c r="R257">
        <v>0.203317</v>
      </c>
      <c r="S257" t="s">
        <v>5</v>
      </c>
      <c r="T257">
        <v>1238.6334859999999</v>
      </c>
      <c r="U257">
        <v>6.0636619999999999</v>
      </c>
      <c r="V257" t="s">
        <v>6</v>
      </c>
      <c r="W257">
        <v>4.977328</v>
      </c>
      <c r="X257">
        <v>0.108585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5.8854999999999998E-2</v>
      </c>
      <c r="AG257">
        <v>7.1000000000000005E-5</v>
      </c>
      <c r="AH257" t="s">
        <v>10</v>
      </c>
      <c r="AI257">
        <v>0.93698400000000004</v>
      </c>
      <c r="AJ257">
        <v>8.5000000000000006E-5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1952.9886349999999</v>
      </c>
      <c r="I258">
        <v>84.101353000000003</v>
      </c>
      <c r="J258" t="s">
        <v>2</v>
      </c>
      <c r="K258">
        <v>1949.532451</v>
      </c>
      <c r="L258">
        <v>81.203703000000004</v>
      </c>
      <c r="M258" t="s">
        <v>3</v>
      </c>
      <c r="N258">
        <v>492.75406700000002</v>
      </c>
      <c r="O258">
        <v>26.617622999999998</v>
      </c>
      <c r="P258" t="s">
        <v>4</v>
      </c>
      <c r="Q258">
        <v>7.9021549999999996</v>
      </c>
      <c r="R258">
        <v>0.23510500000000001</v>
      </c>
      <c r="S258" t="s">
        <v>5</v>
      </c>
      <c r="T258">
        <v>1316.093914</v>
      </c>
      <c r="U258">
        <v>6.7129909999999997</v>
      </c>
      <c r="V258" t="s">
        <v>6</v>
      </c>
      <c r="W258">
        <v>5.2990019999999998</v>
      </c>
      <c r="X258">
        <v>0.12886500000000001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5.8702999999999998E-2</v>
      </c>
      <c r="AG258">
        <v>6.8999999999999997E-5</v>
      </c>
      <c r="AH258" t="s">
        <v>10</v>
      </c>
      <c r="AI258">
        <v>0.93698400000000004</v>
      </c>
      <c r="AJ258">
        <v>8.5000000000000006E-5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2068.0524949999999</v>
      </c>
      <c r="I259">
        <v>105.248097</v>
      </c>
      <c r="J259" t="s">
        <v>2</v>
      </c>
      <c r="K259">
        <v>2064.409373</v>
      </c>
      <c r="L259">
        <v>102.24623200000001</v>
      </c>
      <c r="M259" t="s">
        <v>3</v>
      </c>
      <c r="N259">
        <v>521.83416599999998</v>
      </c>
      <c r="O259">
        <v>32.410567999999998</v>
      </c>
      <c r="P259" t="s">
        <v>4</v>
      </c>
      <c r="Q259">
        <v>8.3509429999999991</v>
      </c>
      <c r="R259">
        <v>0.242316</v>
      </c>
      <c r="S259" t="s">
        <v>5</v>
      </c>
      <c r="T259">
        <v>1393.523181</v>
      </c>
      <c r="U259">
        <v>7.4538700000000002</v>
      </c>
      <c r="V259" t="s">
        <v>6</v>
      </c>
      <c r="W259">
        <v>5.6124460000000003</v>
      </c>
      <c r="X259">
        <v>0.142981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5.8689999999999999E-2</v>
      </c>
      <c r="AG259">
        <v>6.8999999999999997E-5</v>
      </c>
      <c r="AH259" t="s">
        <v>10</v>
      </c>
      <c r="AI259">
        <v>0.93780200000000002</v>
      </c>
      <c r="AJ259">
        <v>1.0900000000000001E-4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2182.892554</v>
      </c>
      <c r="I260">
        <v>116.622349</v>
      </c>
      <c r="J260" t="s">
        <v>2</v>
      </c>
      <c r="K260">
        <v>2179.0589500000001</v>
      </c>
      <c r="L260">
        <v>113.5142</v>
      </c>
      <c r="M260" t="s">
        <v>3</v>
      </c>
      <c r="N260">
        <v>550.78264799999999</v>
      </c>
      <c r="O260">
        <v>35.356507999999998</v>
      </c>
      <c r="P260" t="s">
        <v>4</v>
      </c>
      <c r="Q260">
        <v>8.8103169999999995</v>
      </c>
      <c r="R260">
        <v>0.25540600000000002</v>
      </c>
      <c r="S260" t="s">
        <v>5</v>
      </c>
      <c r="T260">
        <v>1470.970364</v>
      </c>
      <c r="U260">
        <v>8.2926739999999999</v>
      </c>
      <c r="V260" t="s">
        <v>6</v>
      </c>
      <c r="W260">
        <v>5.9177869999999997</v>
      </c>
      <c r="X260">
        <v>0.15484899999999999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5.8236999999999997E-2</v>
      </c>
      <c r="AG260">
        <v>7.1000000000000005E-5</v>
      </c>
      <c r="AH260" t="s">
        <v>10</v>
      </c>
      <c r="AI260">
        <v>0.93780699999999995</v>
      </c>
      <c r="AJ260">
        <v>1.0900000000000001E-4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2297.9205959999999</v>
      </c>
      <c r="I261">
        <v>129.99797100000001</v>
      </c>
      <c r="J261" t="s">
        <v>2</v>
      </c>
      <c r="K261">
        <v>2293.8789400000001</v>
      </c>
      <c r="L261">
        <v>126.34490599999999</v>
      </c>
      <c r="M261" t="s">
        <v>3</v>
      </c>
      <c r="N261">
        <v>579.87761999999998</v>
      </c>
      <c r="O261">
        <v>37.578916999999997</v>
      </c>
      <c r="P261" t="s">
        <v>4</v>
      </c>
      <c r="Q261">
        <v>9.2748039999999996</v>
      </c>
      <c r="R261">
        <v>0.28919099999999998</v>
      </c>
      <c r="S261" t="s">
        <v>5</v>
      </c>
      <c r="T261">
        <v>1548.429216</v>
      </c>
      <c r="U261">
        <v>9.1728760000000005</v>
      </c>
      <c r="V261" t="s">
        <v>6</v>
      </c>
      <c r="W261">
        <v>6.2409800000000004</v>
      </c>
      <c r="X261">
        <v>0.17182900000000001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5.7591000000000003E-2</v>
      </c>
      <c r="AG261">
        <v>5.1E-5</v>
      </c>
      <c r="AH261" t="s">
        <v>10</v>
      </c>
      <c r="AI261">
        <v>0.93781199999999998</v>
      </c>
      <c r="AJ261">
        <v>1.0900000000000001E-4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775.27322100000004</v>
      </c>
      <c r="I262">
        <v>0.82430899999999996</v>
      </c>
      <c r="J262" t="s">
        <v>2</v>
      </c>
      <c r="K262">
        <v>773.58589099999995</v>
      </c>
      <c r="L262">
        <v>0.82612300000000005</v>
      </c>
      <c r="M262" t="s">
        <v>3</v>
      </c>
      <c r="N262">
        <v>36.237904</v>
      </c>
      <c r="O262">
        <v>1.696E-3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0.5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1550.610046</v>
      </c>
      <c r="I263">
        <v>2.4774759999999998</v>
      </c>
      <c r="J263" t="s">
        <v>2</v>
      </c>
      <c r="K263">
        <v>1547.232395</v>
      </c>
      <c r="L263">
        <v>2.5452750000000002</v>
      </c>
      <c r="M263" t="s">
        <v>3</v>
      </c>
      <c r="N263">
        <v>72.480598999999998</v>
      </c>
      <c r="O263">
        <v>5.6899999999999997E-3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0.5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2325.9649800000002</v>
      </c>
      <c r="I264">
        <v>5.2484070000000003</v>
      </c>
      <c r="J264" t="s">
        <v>2</v>
      </c>
      <c r="K264">
        <v>2320.8958149999999</v>
      </c>
      <c r="L264">
        <v>5.414085</v>
      </c>
      <c r="M264" t="s">
        <v>3</v>
      </c>
      <c r="N264">
        <v>108.728027</v>
      </c>
      <c r="O264">
        <v>1.2111E-2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0.5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3101.3618070000002</v>
      </c>
      <c r="I265">
        <v>9.3382170000000002</v>
      </c>
      <c r="J265" t="s">
        <v>2</v>
      </c>
      <c r="K265">
        <v>3094.5569380000002</v>
      </c>
      <c r="L265">
        <v>9.4725400000000004</v>
      </c>
      <c r="M265" t="s">
        <v>3</v>
      </c>
      <c r="N265">
        <v>144.972329</v>
      </c>
      <c r="O265">
        <v>2.1114999999999998E-2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0.5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3876.7454389999998</v>
      </c>
      <c r="I266">
        <v>14.549861</v>
      </c>
      <c r="J266" t="s">
        <v>2</v>
      </c>
      <c r="K266">
        <v>3868.2293359999999</v>
      </c>
      <c r="L266">
        <v>14.722853000000001</v>
      </c>
      <c r="M266" t="s">
        <v>3</v>
      </c>
      <c r="N266">
        <v>181.215341</v>
      </c>
      <c r="O266">
        <v>3.2531999999999998E-2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0.5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4652.1041500000001</v>
      </c>
      <c r="I267">
        <v>20.941140999999998</v>
      </c>
      <c r="J267" t="s">
        <v>2</v>
      </c>
      <c r="K267">
        <v>4641.9058690000002</v>
      </c>
      <c r="L267">
        <v>21.194136</v>
      </c>
      <c r="M267" t="s">
        <v>3</v>
      </c>
      <c r="N267">
        <v>217.45859799999999</v>
      </c>
      <c r="O267">
        <v>4.7676000000000003E-2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0.5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5427.50918</v>
      </c>
      <c r="I268">
        <v>28.403714999999998</v>
      </c>
      <c r="J268" t="s">
        <v>2</v>
      </c>
      <c r="K268">
        <v>5415.5924709999999</v>
      </c>
      <c r="L268">
        <v>28.830238000000001</v>
      </c>
      <c r="M268" t="s">
        <v>3</v>
      </c>
      <c r="N268">
        <v>253.701807</v>
      </c>
      <c r="O268">
        <v>6.4826999999999996E-2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0.5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6202.8761619999996</v>
      </c>
      <c r="I269">
        <v>36.988866000000002</v>
      </c>
      <c r="J269" t="s">
        <v>2</v>
      </c>
      <c r="K269">
        <v>6189.2747950000003</v>
      </c>
      <c r="L269">
        <v>37.538519999999998</v>
      </c>
      <c r="M269" t="s">
        <v>3</v>
      </c>
      <c r="N269">
        <v>289.94232699999998</v>
      </c>
      <c r="O269">
        <v>8.2913000000000001E-2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0.5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6978.269961</v>
      </c>
      <c r="I270">
        <v>46.619715999999997</v>
      </c>
      <c r="J270" t="s">
        <v>2</v>
      </c>
      <c r="K270">
        <v>6962.9671189999999</v>
      </c>
      <c r="L270">
        <v>47.327150000000003</v>
      </c>
      <c r="M270" t="s">
        <v>3</v>
      </c>
      <c r="N270">
        <v>326.18522999999999</v>
      </c>
      <c r="O270">
        <v>0.102912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0.5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7753.6577049999996</v>
      </c>
      <c r="I271">
        <v>57.433242999999997</v>
      </c>
      <c r="J271" t="s">
        <v>2</v>
      </c>
      <c r="K271">
        <v>7736.6624510000001</v>
      </c>
      <c r="L271">
        <v>58.342328000000002</v>
      </c>
      <c r="M271" t="s">
        <v>3</v>
      </c>
      <c r="N271">
        <v>362.42488900000001</v>
      </c>
      <c r="O271">
        <v>0.127218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0.5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8529.0590819999998</v>
      </c>
      <c r="I272">
        <v>69.510507000000004</v>
      </c>
      <c r="J272" t="s">
        <v>2</v>
      </c>
      <c r="K272">
        <v>8510.3684959999991</v>
      </c>
      <c r="L272">
        <v>70.516717</v>
      </c>
      <c r="M272" t="s">
        <v>3</v>
      </c>
      <c r="N272">
        <v>398.66895299999999</v>
      </c>
      <c r="O272">
        <v>0.151835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0.5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9304.4495700000007</v>
      </c>
      <c r="I273">
        <v>82.503825000000006</v>
      </c>
      <c r="J273" t="s">
        <v>2</v>
      </c>
      <c r="K273">
        <v>9284.0776170000008</v>
      </c>
      <c r="L273">
        <v>83.872991999999996</v>
      </c>
      <c r="M273" t="s">
        <v>3</v>
      </c>
      <c r="N273">
        <v>434.91160500000001</v>
      </c>
      <c r="O273">
        <v>0.17825299999999999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0.5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10079.841952999999</v>
      </c>
      <c r="I274">
        <v>96.705781999999999</v>
      </c>
      <c r="J274" t="s">
        <v>2</v>
      </c>
      <c r="K274">
        <v>10057.791094</v>
      </c>
      <c r="L274">
        <v>98.581759000000005</v>
      </c>
      <c r="M274" t="s">
        <v>3</v>
      </c>
      <c r="N274">
        <v>471.156024</v>
      </c>
      <c r="O274">
        <v>0.20977399999999999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0.5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10855.265020000001</v>
      </c>
      <c r="I275">
        <v>112.103138</v>
      </c>
      <c r="J275" t="s">
        <v>2</v>
      </c>
      <c r="K275">
        <v>10831.510313000001</v>
      </c>
      <c r="L275">
        <v>114.280856</v>
      </c>
      <c r="M275" t="s">
        <v>3</v>
      </c>
      <c r="N275">
        <v>507.39556299999998</v>
      </c>
      <c r="O275">
        <v>0.244425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0.5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11630.669121000001</v>
      </c>
      <c r="I276">
        <v>128.880189</v>
      </c>
      <c r="J276" t="s">
        <v>2</v>
      </c>
      <c r="K276">
        <v>11605.238223</v>
      </c>
      <c r="L276">
        <v>131.258836</v>
      </c>
      <c r="M276" t="s">
        <v>3</v>
      </c>
      <c r="N276">
        <v>543.63574300000005</v>
      </c>
      <c r="O276">
        <v>0.27704099999999998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0.5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12406.080313</v>
      </c>
      <c r="I277">
        <v>146.47400999999999</v>
      </c>
      <c r="J277" t="s">
        <v>2</v>
      </c>
      <c r="K277">
        <v>12378.972012</v>
      </c>
      <c r="L277">
        <v>149.36167699999999</v>
      </c>
      <c r="M277" t="s">
        <v>3</v>
      </c>
      <c r="N277">
        <v>579.88053300000001</v>
      </c>
      <c r="O277">
        <v>0.31614799999999998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0.5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13181.524297</v>
      </c>
      <c r="I278">
        <v>165.04876200000001</v>
      </c>
      <c r="J278" t="s">
        <v>2</v>
      </c>
      <c r="K278">
        <v>13152.716522999999</v>
      </c>
      <c r="L278">
        <v>168.539085</v>
      </c>
      <c r="M278" t="s">
        <v>3</v>
      </c>
      <c r="N278">
        <v>616.12375899999995</v>
      </c>
      <c r="O278">
        <v>0.35820800000000003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0.5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13956.959688000001</v>
      </c>
      <c r="I279">
        <v>185.61754099999999</v>
      </c>
      <c r="J279" t="s">
        <v>2</v>
      </c>
      <c r="K279">
        <v>13926.472285</v>
      </c>
      <c r="L279">
        <v>189.09857700000001</v>
      </c>
      <c r="M279" t="s">
        <v>3</v>
      </c>
      <c r="N279">
        <v>652.36499400000002</v>
      </c>
      <c r="O279">
        <v>0.40165200000000001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0.5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14732.407284999999</v>
      </c>
      <c r="I280">
        <v>206.861041</v>
      </c>
      <c r="J280" t="s">
        <v>2</v>
      </c>
      <c r="K280">
        <v>14700.233203</v>
      </c>
      <c r="L280">
        <v>210.83975100000001</v>
      </c>
      <c r="M280" t="s">
        <v>3</v>
      </c>
      <c r="N280">
        <v>688.60771</v>
      </c>
      <c r="O280">
        <v>0.45028400000000002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0.5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15507.874727</v>
      </c>
      <c r="I281">
        <v>229.404234</v>
      </c>
      <c r="J281" t="s">
        <v>2</v>
      </c>
      <c r="K281">
        <v>15474.001875</v>
      </c>
      <c r="L281">
        <v>233.77401499999999</v>
      </c>
      <c r="M281" t="s">
        <v>3</v>
      </c>
      <c r="N281">
        <v>724.84914900000001</v>
      </c>
      <c r="O281">
        <v>0.498502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0.5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123.843282</v>
      </c>
      <c r="I282">
        <v>1.5553000000000001E-2</v>
      </c>
      <c r="J282" t="s">
        <v>2</v>
      </c>
      <c r="K282">
        <v>122.32401400000001</v>
      </c>
      <c r="L282">
        <v>1.64E-4</v>
      </c>
      <c r="M282" t="s">
        <v>3</v>
      </c>
      <c r="N282">
        <v>44.405656999999998</v>
      </c>
      <c r="O282">
        <v>9.2E-5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247.66876999999999</v>
      </c>
      <c r="I283">
        <v>3.9941999999999998E-2</v>
      </c>
      <c r="J283" t="s">
        <v>2</v>
      </c>
      <c r="K283">
        <v>244.66886700000001</v>
      </c>
      <c r="L283">
        <v>3.9800000000000002E-4</v>
      </c>
      <c r="M283" t="s">
        <v>3</v>
      </c>
      <c r="N283">
        <v>88.809458000000006</v>
      </c>
      <c r="O283">
        <v>1.8699999999999999E-4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371.51830799999999</v>
      </c>
      <c r="I284">
        <v>5.7877999999999999E-2</v>
      </c>
      <c r="J284" t="s">
        <v>2</v>
      </c>
      <c r="K284">
        <v>367.02192700000001</v>
      </c>
      <c r="L284">
        <v>6.6299999999999996E-4</v>
      </c>
      <c r="M284" t="s">
        <v>3</v>
      </c>
      <c r="N284">
        <v>133.21567099999999</v>
      </c>
      <c r="O284">
        <v>3.1599999999999998E-4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495.36147899999997</v>
      </c>
      <c r="I285">
        <v>8.2566000000000001E-2</v>
      </c>
      <c r="J285" t="s">
        <v>2</v>
      </c>
      <c r="K285">
        <v>489.37972300000001</v>
      </c>
      <c r="L285">
        <v>1.005E-3</v>
      </c>
      <c r="M285" t="s">
        <v>3</v>
      </c>
      <c r="N285">
        <v>177.62116700000001</v>
      </c>
      <c r="O285">
        <v>5.0600000000000005E-4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619.20720300000005</v>
      </c>
      <c r="I286">
        <v>0.101898</v>
      </c>
      <c r="J286" t="s">
        <v>2</v>
      </c>
      <c r="K286">
        <v>611.74387899999999</v>
      </c>
      <c r="L286">
        <v>1.371E-3</v>
      </c>
      <c r="M286" t="s">
        <v>3</v>
      </c>
      <c r="N286">
        <v>222.02515</v>
      </c>
      <c r="O286">
        <v>7.7099999999999998E-4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743.04441899999995</v>
      </c>
      <c r="I287">
        <v>0.1244</v>
      </c>
      <c r="J287" t="s">
        <v>2</v>
      </c>
      <c r="K287">
        <v>734.11160500000005</v>
      </c>
      <c r="L287">
        <v>1.7570000000000001E-3</v>
      </c>
      <c r="M287" t="s">
        <v>3</v>
      </c>
      <c r="N287">
        <v>266.42972500000002</v>
      </c>
      <c r="O287">
        <v>9.77E-4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866.86178500000005</v>
      </c>
      <c r="I288">
        <v>0.146368</v>
      </c>
      <c r="J288" t="s">
        <v>2</v>
      </c>
      <c r="K288">
        <v>856.48142900000005</v>
      </c>
      <c r="L288">
        <v>2.33E-3</v>
      </c>
      <c r="M288" t="s">
        <v>3</v>
      </c>
      <c r="N288">
        <v>310.83030100000002</v>
      </c>
      <c r="O288">
        <v>1.348E-3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990.70269900000005</v>
      </c>
      <c r="I289">
        <v>0.20344899999999999</v>
      </c>
      <c r="J289" t="s">
        <v>2</v>
      </c>
      <c r="K289">
        <v>978.85493399999996</v>
      </c>
      <c r="L289">
        <v>2.9750000000000002E-3</v>
      </c>
      <c r="M289" t="s">
        <v>3</v>
      </c>
      <c r="N289">
        <v>355.23485399999998</v>
      </c>
      <c r="O289">
        <v>1.552E-3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1114.5170210000001</v>
      </c>
      <c r="I290">
        <v>0.24929499999999999</v>
      </c>
      <c r="J290" t="s">
        <v>2</v>
      </c>
      <c r="K290">
        <v>1101.2325760000001</v>
      </c>
      <c r="L290">
        <v>3.7729999999999999E-3</v>
      </c>
      <c r="M290" t="s">
        <v>3</v>
      </c>
      <c r="N290">
        <v>399.63774100000001</v>
      </c>
      <c r="O290">
        <v>1.9369999999999999E-3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1238.348843</v>
      </c>
      <c r="I291">
        <v>0.29695500000000002</v>
      </c>
      <c r="J291" t="s">
        <v>2</v>
      </c>
      <c r="K291">
        <v>1223.6109839999999</v>
      </c>
      <c r="L291">
        <v>4.5269999999999998E-3</v>
      </c>
      <c r="M291" t="s">
        <v>3</v>
      </c>
      <c r="N291">
        <v>444.03882099999998</v>
      </c>
      <c r="O291">
        <v>2.4859999999999999E-3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1362.2040870000001</v>
      </c>
      <c r="I292">
        <v>0.34645300000000001</v>
      </c>
      <c r="J292" t="s">
        <v>2</v>
      </c>
      <c r="K292">
        <v>1346.0072190000001</v>
      </c>
      <c r="L292">
        <v>1.3332999999999999E-2</v>
      </c>
      <c r="M292" t="s">
        <v>3</v>
      </c>
      <c r="N292">
        <v>488.443083</v>
      </c>
      <c r="O292">
        <v>2.581E-3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1486.0509669999999</v>
      </c>
      <c r="I293">
        <v>0.41158800000000001</v>
      </c>
      <c r="J293" t="s">
        <v>2</v>
      </c>
      <c r="K293">
        <v>1468.3945389999999</v>
      </c>
      <c r="L293">
        <v>1.4108000000000001E-2</v>
      </c>
      <c r="M293" t="s">
        <v>3</v>
      </c>
      <c r="N293">
        <v>532.84721300000001</v>
      </c>
      <c r="O293">
        <v>2.9940000000000001E-3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1609.911218</v>
      </c>
      <c r="I294">
        <v>0.46749499999999999</v>
      </c>
      <c r="J294" t="s">
        <v>2</v>
      </c>
      <c r="K294">
        <v>1590.7852780000001</v>
      </c>
      <c r="L294">
        <v>1.5383000000000001E-2</v>
      </c>
      <c r="M294" t="s">
        <v>3</v>
      </c>
      <c r="N294">
        <v>577.25017000000003</v>
      </c>
      <c r="O294">
        <v>3.3319999999999999E-3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1733.777734</v>
      </c>
      <c r="I295">
        <v>0.54520900000000005</v>
      </c>
      <c r="J295" t="s">
        <v>2</v>
      </c>
      <c r="K295">
        <v>1713.1790550000001</v>
      </c>
      <c r="L295">
        <v>1.6368000000000001E-2</v>
      </c>
      <c r="M295" t="s">
        <v>3</v>
      </c>
      <c r="N295">
        <v>621.65493400000003</v>
      </c>
      <c r="O295">
        <v>4.0179999999999999E-3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1857.6741919999999</v>
      </c>
      <c r="I296">
        <v>0.62506499999999998</v>
      </c>
      <c r="J296" t="s">
        <v>2</v>
      </c>
      <c r="K296">
        <v>1835.5797709999999</v>
      </c>
      <c r="L296">
        <v>1.6697E-2</v>
      </c>
      <c r="M296" t="s">
        <v>3</v>
      </c>
      <c r="N296">
        <v>666.06055900000001</v>
      </c>
      <c r="O296">
        <v>4.4320000000000002E-3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1981.53583</v>
      </c>
      <c r="I297">
        <v>0.68575799999999998</v>
      </c>
      <c r="J297" t="s">
        <v>2</v>
      </c>
      <c r="K297">
        <v>1957.981321</v>
      </c>
      <c r="L297">
        <v>1.7458000000000001E-2</v>
      </c>
      <c r="M297" t="s">
        <v>3</v>
      </c>
      <c r="N297">
        <v>710.46773199999996</v>
      </c>
      <c r="O297">
        <v>4.8539999999999998E-3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2105.4303610000002</v>
      </c>
      <c r="I298">
        <v>0.78625900000000004</v>
      </c>
      <c r="J298" t="s">
        <v>2</v>
      </c>
      <c r="K298">
        <v>2080.384258</v>
      </c>
      <c r="L298">
        <v>1.9382E-2</v>
      </c>
      <c r="M298" t="s">
        <v>3</v>
      </c>
      <c r="N298">
        <v>754.87188800000001</v>
      </c>
      <c r="O298">
        <v>5.189E-3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2229.3209179999999</v>
      </c>
      <c r="I299">
        <v>0.86768299999999998</v>
      </c>
      <c r="J299" t="s">
        <v>2</v>
      </c>
      <c r="K299">
        <v>2202.7895119999998</v>
      </c>
      <c r="L299">
        <v>2.0771999999999999E-2</v>
      </c>
      <c r="M299" t="s">
        <v>3</v>
      </c>
      <c r="N299">
        <v>799.27787499999999</v>
      </c>
      <c r="O299">
        <v>5.6909999999999999E-3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2353.210454</v>
      </c>
      <c r="I300">
        <v>0.98805799999999999</v>
      </c>
      <c r="J300" t="s">
        <v>2</v>
      </c>
      <c r="K300">
        <v>2325.1934080000001</v>
      </c>
      <c r="L300">
        <v>2.2117999999999999E-2</v>
      </c>
      <c r="M300" t="s">
        <v>3</v>
      </c>
      <c r="N300">
        <v>843.68052999999998</v>
      </c>
      <c r="O300">
        <v>6.1939999999999999E-3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2477.0998540000001</v>
      </c>
      <c r="I301">
        <v>1.111116</v>
      </c>
      <c r="J301" t="s">
        <v>2</v>
      </c>
      <c r="K301">
        <v>2447.599526</v>
      </c>
      <c r="L301">
        <v>2.3283000000000002E-2</v>
      </c>
      <c r="M301" t="s">
        <v>3</v>
      </c>
      <c r="N301">
        <v>888.08241099999998</v>
      </c>
      <c r="O301">
        <v>6.6400000000000001E-3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122.713416</v>
      </c>
      <c r="I302">
        <v>0.11195099999999999</v>
      </c>
      <c r="J302" t="s">
        <v>2</v>
      </c>
      <c r="K302">
        <v>121.238618</v>
      </c>
      <c r="L302">
        <v>8.9584999999999998E-2</v>
      </c>
      <c r="M302" t="s">
        <v>3</v>
      </c>
      <c r="N302">
        <v>43.827157999999997</v>
      </c>
      <c r="O302">
        <v>1.1882E-2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245.43769599999999</v>
      </c>
      <c r="I303">
        <v>0.41810199999999997</v>
      </c>
      <c r="J303" t="s">
        <v>2</v>
      </c>
      <c r="K303">
        <v>242.49136300000001</v>
      </c>
      <c r="L303">
        <v>0.35428300000000001</v>
      </c>
      <c r="M303" t="s">
        <v>3</v>
      </c>
      <c r="N303">
        <v>87.652144000000007</v>
      </c>
      <c r="O303">
        <v>4.7107000000000003E-2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368.160483</v>
      </c>
      <c r="I304">
        <v>0.87312299999999998</v>
      </c>
      <c r="J304" t="s">
        <v>2</v>
      </c>
      <c r="K304">
        <v>363.75465300000002</v>
      </c>
      <c r="L304">
        <v>0.79984599999999995</v>
      </c>
      <c r="M304" t="s">
        <v>3</v>
      </c>
      <c r="N304">
        <v>131.47485499999999</v>
      </c>
      <c r="O304">
        <v>0.106202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490.89408300000002</v>
      </c>
      <c r="I305">
        <v>1.4779899999999999</v>
      </c>
      <c r="J305" t="s">
        <v>2</v>
      </c>
      <c r="K305">
        <v>485.02023200000002</v>
      </c>
      <c r="L305">
        <v>1.42862</v>
      </c>
      <c r="M305" t="s">
        <v>3</v>
      </c>
      <c r="N305">
        <v>175.298046</v>
      </c>
      <c r="O305">
        <v>0.18839700000000001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613.62617599999999</v>
      </c>
      <c r="I306">
        <v>2.3162699999999998</v>
      </c>
      <c r="J306" t="s">
        <v>2</v>
      </c>
      <c r="K306">
        <v>606.28997600000002</v>
      </c>
      <c r="L306">
        <v>2.2369680000000001</v>
      </c>
      <c r="M306" t="s">
        <v>3</v>
      </c>
      <c r="N306">
        <v>219.12160299999999</v>
      </c>
      <c r="O306">
        <v>0.29498400000000002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736.34952999999996</v>
      </c>
      <c r="I307">
        <v>3.259598</v>
      </c>
      <c r="J307" t="s">
        <v>2</v>
      </c>
      <c r="K307">
        <v>727.56754799999999</v>
      </c>
      <c r="L307">
        <v>3.2160980000000001</v>
      </c>
      <c r="M307" t="s">
        <v>3</v>
      </c>
      <c r="N307">
        <v>262.94586700000002</v>
      </c>
      <c r="O307">
        <v>0.42492200000000002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859.08029099999999</v>
      </c>
      <c r="I308">
        <v>4.5392530000000004</v>
      </c>
      <c r="J308" t="s">
        <v>2</v>
      </c>
      <c r="K308">
        <v>848.84540300000003</v>
      </c>
      <c r="L308">
        <v>4.3884220000000003</v>
      </c>
      <c r="M308" t="s">
        <v>3</v>
      </c>
      <c r="N308">
        <v>306.76880499999999</v>
      </c>
      <c r="O308">
        <v>0.57862499999999994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981.81539799999996</v>
      </c>
      <c r="I309">
        <v>5.8405649999999998</v>
      </c>
      <c r="J309" t="s">
        <v>2</v>
      </c>
      <c r="K309">
        <v>970.12908700000003</v>
      </c>
      <c r="L309">
        <v>5.713355</v>
      </c>
      <c r="M309" t="s">
        <v>3</v>
      </c>
      <c r="N309">
        <v>350.59419700000001</v>
      </c>
      <c r="O309">
        <v>0.75268000000000002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1104.5523069999999</v>
      </c>
      <c r="I310">
        <v>7.3754799999999996</v>
      </c>
      <c r="J310" t="s">
        <v>2</v>
      </c>
      <c r="K310">
        <v>1091.4145779999999</v>
      </c>
      <c r="L310">
        <v>7.2312260000000004</v>
      </c>
      <c r="M310" t="s">
        <v>3</v>
      </c>
      <c r="N310">
        <v>394.41831400000001</v>
      </c>
      <c r="O310">
        <v>0.95120400000000005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1227.3100830000001</v>
      </c>
      <c r="I311">
        <v>9.0104500000000005</v>
      </c>
      <c r="J311" t="s">
        <v>2</v>
      </c>
      <c r="K311">
        <v>1212.7062840000001</v>
      </c>
      <c r="L311">
        <v>8.9161239999999999</v>
      </c>
      <c r="M311" t="s">
        <v>3</v>
      </c>
      <c r="N311">
        <v>438.24329799999998</v>
      </c>
      <c r="O311">
        <v>1.176712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1350.0389210000001</v>
      </c>
      <c r="I312">
        <v>10.801375999999999</v>
      </c>
      <c r="J312" t="s">
        <v>2</v>
      </c>
      <c r="K312">
        <v>1334.002827</v>
      </c>
      <c r="L312">
        <v>10.778744</v>
      </c>
      <c r="M312" t="s">
        <v>3</v>
      </c>
      <c r="N312">
        <v>482.06716499999999</v>
      </c>
      <c r="O312">
        <v>1.4259790000000001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1472.806394</v>
      </c>
      <c r="I313">
        <v>12.873127</v>
      </c>
      <c r="J313" t="s">
        <v>2</v>
      </c>
      <c r="K313">
        <v>1455.2976659999999</v>
      </c>
      <c r="L313">
        <v>12.815906999999999</v>
      </c>
      <c r="M313" t="s">
        <v>3</v>
      </c>
      <c r="N313">
        <v>525.88954200000001</v>
      </c>
      <c r="O313">
        <v>1.700375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1595.557896</v>
      </c>
      <c r="I314">
        <v>15.102872</v>
      </c>
      <c r="J314" t="s">
        <v>2</v>
      </c>
      <c r="K314">
        <v>1576.5987600000001</v>
      </c>
      <c r="L314">
        <v>15.043669</v>
      </c>
      <c r="M314" t="s">
        <v>3</v>
      </c>
      <c r="N314">
        <v>569.71360100000004</v>
      </c>
      <c r="O314">
        <v>1.9979119999999999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1718.3538349999999</v>
      </c>
      <c r="I315">
        <v>17.409208</v>
      </c>
      <c r="J315" t="s">
        <v>2</v>
      </c>
      <c r="K315">
        <v>1697.9011989999999</v>
      </c>
      <c r="L315">
        <v>17.429511000000002</v>
      </c>
      <c r="M315" t="s">
        <v>3</v>
      </c>
      <c r="N315">
        <v>613.53699700000004</v>
      </c>
      <c r="O315">
        <v>2.3183739999999999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1841.110034</v>
      </c>
      <c r="I316">
        <v>19.888791999999999</v>
      </c>
      <c r="J316" t="s">
        <v>2</v>
      </c>
      <c r="K316">
        <v>1819.2103030000001</v>
      </c>
      <c r="L316">
        <v>20.014097</v>
      </c>
      <c r="M316" t="s">
        <v>3</v>
      </c>
      <c r="N316">
        <v>657.36170000000004</v>
      </c>
      <c r="O316">
        <v>2.6661130000000002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1963.8948680000001</v>
      </c>
      <c r="I317">
        <v>22.723420999999998</v>
      </c>
      <c r="J317" t="s">
        <v>2</v>
      </c>
      <c r="K317">
        <v>1940.517415</v>
      </c>
      <c r="L317">
        <v>22.784427999999998</v>
      </c>
      <c r="M317" t="s">
        <v>3</v>
      </c>
      <c r="N317">
        <v>701.18627300000003</v>
      </c>
      <c r="O317">
        <v>3.0336970000000001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2086.6632129999998</v>
      </c>
      <c r="I318">
        <v>25.856707</v>
      </c>
      <c r="J318" t="s">
        <v>2</v>
      </c>
      <c r="K318">
        <v>2061.8266060000001</v>
      </c>
      <c r="L318">
        <v>25.705162999999999</v>
      </c>
      <c r="M318" t="s">
        <v>3</v>
      </c>
      <c r="N318">
        <v>745.00900899999999</v>
      </c>
      <c r="O318">
        <v>3.4254690000000001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2209.440059</v>
      </c>
      <c r="I319">
        <v>29.112228000000002</v>
      </c>
      <c r="J319" t="s">
        <v>2</v>
      </c>
      <c r="K319">
        <v>2183.143184</v>
      </c>
      <c r="L319">
        <v>28.798888000000002</v>
      </c>
      <c r="M319" t="s">
        <v>3</v>
      </c>
      <c r="N319">
        <v>788.83320700000002</v>
      </c>
      <c r="O319">
        <v>3.8383790000000002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2332.215796</v>
      </c>
      <c r="I320">
        <v>32.679555999999998</v>
      </c>
      <c r="J320" t="s">
        <v>2</v>
      </c>
      <c r="K320">
        <v>2304.4590330000001</v>
      </c>
      <c r="L320">
        <v>32.113768999999998</v>
      </c>
      <c r="M320" t="s">
        <v>3</v>
      </c>
      <c r="N320">
        <v>832.65578500000004</v>
      </c>
      <c r="O320">
        <v>4.2830019999999998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2455.0081639999999</v>
      </c>
      <c r="I321">
        <v>36.064819</v>
      </c>
      <c r="J321" t="s">
        <v>2</v>
      </c>
      <c r="K321">
        <v>2425.7846239999999</v>
      </c>
      <c r="L321">
        <v>35.565696000000003</v>
      </c>
      <c r="M321" t="s">
        <v>3</v>
      </c>
      <c r="N321">
        <v>876.47925799999996</v>
      </c>
      <c r="O321">
        <v>4.7484760000000001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119.26866200000001</v>
      </c>
      <c r="I322">
        <v>2.0388869999999999</v>
      </c>
      <c r="J322" t="s">
        <v>2</v>
      </c>
      <c r="K322">
        <v>119.14947100000001</v>
      </c>
      <c r="L322">
        <v>2.0289440000000001</v>
      </c>
      <c r="M322" t="s">
        <v>3</v>
      </c>
      <c r="N322">
        <v>33.119799</v>
      </c>
      <c r="O322">
        <v>0.85861399999999999</v>
      </c>
      <c r="P322" t="s">
        <v>4</v>
      </c>
      <c r="Q322">
        <v>0.40532600000000002</v>
      </c>
      <c r="R322">
        <v>4.1219999999999998E-3</v>
      </c>
      <c r="S322" t="s">
        <v>5</v>
      </c>
      <c r="T322">
        <v>77.652266999999995</v>
      </c>
      <c r="U322">
        <v>8.4790000000000004E-3</v>
      </c>
      <c r="V322" t="s">
        <v>6</v>
      </c>
      <c r="W322">
        <v>0.31245000000000001</v>
      </c>
      <c r="X322">
        <v>4.0280000000000003E-3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7.9244999999999996E-2</v>
      </c>
      <c r="AG322">
        <v>8.6000000000000003E-5</v>
      </c>
      <c r="AH322" t="s">
        <v>10</v>
      </c>
      <c r="AI322">
        <v>0.92060900000000001</v>
      </c>
      <c r="AJ322">
        <v>1.7100000000000001E-4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238.68881300000001</v>
      </c>
      <c r="I323">
        <v>6.3683319999999997</v>
      </c>
      <c r="J323" t="s">
        <v>2</v>
      </c>
      <c r="K323">
        <v>238.45661100000001</v>
      </c>
      <c r="L323">
        <v>6.4573510000000001</v>
      </c>
      <c r="M323" t="s">
        <v>3</v>
      </c>
      <c r="N323">
        <v>66.272976999999997</v>
      </c>
      <c r="O323">
        <v>2.76342</v>
      </c>
      <c r="P323" t="s">
        <v>4</v>
      </c>
      <c r="Q323">
        <v>0.79433200000000004</v>
      </c>
      <c r="R323">
        <v>8.1689999999999992E-3</v>
      </c>
      <c r="S323" t="s">
        <v>5</v>
      </c>
      <c r="T323">
        <v>155.31214399999999</v>
      </c>
      <c r="U323">
        <v>2.4142E-2</v>
      </c>
      <c r="V323" t="s">
        <v>6</v>
      </c>
      <c r="W323">
        <v>0.62425799999999998</v>
      </c>
      <c r="X323">
        <v>1.1379E-2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7.5983999999999996E-2</v>
      </c>
      <c r="AG323">
        <v>1.15E-4</v>
      </c>
      <c r="AH323" t="s">
        <v>10</v>
      </c>
      <c r="AI323">
        <v>0.92631600000000003</v>
      </c>
      <c r="AJ323">
        <v>1.02E-4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358.03567700000002</v>
      </c>
      <c r="I324">
        <v>13.477347</v>
      </c>
      <c r="J324" t="s">
        <v>2</v>
      </c>
      <c r="K324">
        <v>357.67652199999998</v>
      </c>
      <c r="L324">
        <v>13.427664</v>
      </c>
      <c r="M324" t="s">
        <v>3</v>
      </c>
      <c r="N324">
        <v>99.357579999999999</v>
      </c>
      <c r="O324">
        <v>5.3930749999999996</v>
      </c>
      <c r="P324" t="s">
        <v>4</v>
      </c>
      <c r="Q324">
        <v>1.2075739999999999</v>
      </c>
      <c r="R324">
        <v>2.2478999999999999E-2</v>
      </c>
      <c r="S324" t="s">
        <v>5</v>
      </c>
      <c r="T324">
        <v>233.038048</v>
      </c>
      <c r="U324">
        <v>0.123832</v>
      </c>
      <c r="V324" t="s">
        <v>6</v>
      </c>
      <c r="W324">
        <v>0.976248</v>
      </c>
      <c r="X324">
        <v>9.8058999999999993E-2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7.3088E-2</v>
      </c>
      <c r="AG324">
        <v>1.3899999999999999E-4</v>
      </c>
      <c r="AH324" t="s">
        <v>10</v>
      </c>
      <c r="AI324">
        <v>0.92881100000000005</v>
      </c>
      <c r="AJ324">
        <v>7.3999999999999996E-5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477.60508900000002</v>
      </c>
      <c r="I325">
        <v>22.836957999999999</v>
      </c>
      <c r="J325" t="s">
        <v>2</v>
      </c>
      <c r="K325">
        <v>477.15225500000003</v>
      </c>
      <c r="L325">
        <v>23.184187999999999</v>
      </c>
      <c r="M325" t="s">
        <v>3</v>
      </c>
      <c r="N325">
        <v>132.56476599999999</v>
      </c>
      <c r="O325">
        <v>9.6438579999999998</v>
      </c>
      <c r="P325" t="s">
        <v>4</v>
      </c>
      <c r="Q325">
        <v>1.6039779999999999</v>
      </c>
      <c r="R325">
        <v>3.2048E-2</v>
      </c>
      <c r="S325" t="s">
        <v>5</v>
      </c>
      <c r="T325">
        <v>310.74194699999998</v>
      </c>
      <c r="U325">
        <v>0.18095700000000001</v>
      </c>
      <c r="V325" t="s">
        <v>6</v>
      </c>
      <c r="W325">
        <v>1.3143020000000001</v>
      </c>
      <c r="X325">
        <v>0.13827300000000001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7.0060999999999998E-2</v>
      </c>
      <c r="AG325">
        <v>1.4899999999999999E-4</v>
      </c>
      <c r="AH325" t="s">
        <v>10</v>
      </c>
      <c r="AI325">
        <v>0.93133299999999997</v>
      </c>
      <c r="AJ325">
        <v>7.6000000000000004E-5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597.22600299999999</v>
      </c>
      <c r="I326">
        <v>36.431398000000002</v>
      </c>
      <c r="J326" t="s">
        <v>2</v>
      </c>
      <c r="K326">
        <v>596.67086800000004</v>
      </c>
      <c r="L326">
        <v>37.178131999999998</v>
      </c>
      <c r="M326" t="s">
        <v>3</v>
      </c>
      <c r="N326">
        <v>165.89086499999999</v>
      </c>
      <c r="O326">
        <v>16.892752999999999</v>
      </c>
      <c r="P326" t="s">
        <v>4</v>
      </c>
      <c r="Q326">
        <v>2.0008539999999999</v>
      </c>
      <c r="R326">
        <v>4.4809000000000002E-2</v>
      </c>
      <c r="S326" t="s">
        <v>5</v>
      </c>
      <c r="T326">
        <v>388.43149499999998</v>
      </c>
      <c r="U326">
        <v>0.21348700000000001</v>
      </c>
      <c r="V326" t="s">
        <v>6</v>
      </c>
      <c r="W326">
        <v>1.6301079999999999</v>
      </c>
      <c r="X326">
        <v>0.16833400000000001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6.8436999999999998E-2</v>
      </c>
      <c r="AG326">
        <v>1.45E-4</v>
      </c>
      <c r="AH326" t="s">
        <v>10</v>
      </c>
      <c r="AI326">
        <v>0.932666</v>
      </c>
      <c r="AJ326">
        <v>6.9999999999999994E-5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716.57060899999999</v>
      </c>
      <c r="I327">
        <v>49.519088000000004</v>
      </c>
      <c r="J327" t="s">
        <v>2</v>
      </c>
      <c r="K327">
        <v>715.91306299999997</v>
      </c>
      <c r="L327">
        <v>50.990566000000001</v>
      </c>
      <c r="M327" t="s">
        <v>3</v>
      </c>
      <c r="N327">
        <v>198.91140799999999</v>
      </c>
      <c r="O327">
        <v>24.235931000000001</v>
      </c>
      <c r="P327" t="s">
        <v>4</v>
      </c>
      <c r="Q327">
        <v>2.3960119999999998</v>
      </c>
      <c r="R327">
        <v>5.1124999999999997E-2</v>
      </c>
      <c r="S327" t="s">
        <v>5</v>
      </c>
      <c r="T327">
        <v>466.12140900000003</v>
      </c>
      <c r="U327">
        <v>0.246805</v>
      </c>
      <c r="V327" t="s">
        <v>6</v>
      </c>
      <c r="W327">
        <v>1.944782</v>
      </c>
      <c r="X327">
        <v>0.19137799999999999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6.6424999999999998E-2</v>
      </c>
      <c r="AG327">
        <v>1.46E-4</v>
      </c>
      <c r="AH327" t="s">
        <v>10</v>
      </c>
      <c r="AI327">
        <v>0.93333500000000003</v>
      </c>
      <c r="AJ327">
        <v>6.3E-5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836.20689000000004</v>
      </c>
      <c r="I328">
        <v>66.913480000000007</v>
      </c>
      <c r="J328" t="s">
        <v>2</v>
      </c>
      <c r="K328">
        <v>835.43401200000005</v>
      </c>
      <c r="L328">
        <v>68.094911999999994</v>
      </c>
      <c r="M328" t="s">
        <v>3</v>
      </c>
      <c r="N328">
        <v>232.246397</v>
      </c>
      <c r="O328">
        <v>32.141730000000003</v>
      </c>
      <c r="P328" t="s">
        <v>4</v>
      </c>
      <c r="Q328">
        <v>2.8006139999999999</v>
      </c>
      <c r="R328">
        <v>7.5631000000000004E-2</v>
      </c>
      <c r="S328" t="s">
        <v>5</v>
      </c>
      <c r="T328">
        <v>543.80673300000001</v>
      </c>
      <c r="U328">
        <v>0.28777799999999998</v>
      </c>
      <c r="V328" t="s">
        <v>6</v>
      </c>
      <c r="W328">
        <v>2.25603</v>
      </c>
      <c r="X328">
        <v>0.21393200000000001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6.5540000000000001E-2</v>
      </c>
      <c r="AG328">
        <v>1.4200000000000001E-4</v>
      </c>
      <c r="AH328" t="s">
        <v>10</v>
      </c>
      <c r="AI328">
        <v>0.933894</v>
      </c>
      <c r="AJ328">
        <v>6.6000000000000005E-5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955.52810099999999</v>
      </c>
      <c r="I329">
        <v>82.306646999999998</v>
      </c>
      <c r="J329" t="s">
        <v>2</v>
      </c>
      <c r="K329">
        <v>954.62458500000002</v>
      </c>
      <c r="L329">
        <v>83.497771999999998</v>
      </c>
      <c r="M329" t="s">
        <v>3</v>
      </c>
      <c r="N329">
        <v>265.24884500000002</v>
      </c>
      <c r="O329">
        <v>40.005789999999998</v>
      </c>
      <c r="P329" t="s">
        <v>4</v>
      </c>
      <c r="Q329">
        <v>3.2101690000000001</v>
      </c>
      <c r="R329">
        <v>9.1231000000000007E-2</v>
      </c>
      <c r="S329" t="s">
        <v>5</v>
      </c>
      <c r="T329">
        <v>621.51202000000001</v>
      </c>
      <c r="U329">
        <v>0.33802199999999999</v>
      </c>
      <c r="V329" t="s">
        <v>6</v>
      </c>
      <c r="W329">
        <v>2.5679280000000002</v>
      </c>
      <c r="X329">
        <v>0.24429699999999999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6.3658000000000006E-2</v>
      </c>
      <c r="AG329">
        <v>1.1400000000000001E-4</v>
      </c>
      <c r="AH329" t="s">
        <v>10</v>
      </c>
      <c r="AI329">
        <v>0.93462599999999996</v>
      </c>
      <c r="AJ329">
        <v>7.2999999999999999E-5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1074.873362</v>
      </c>
      <c r="I330">
        <v>101.62167100000001</v>
      </c>
      <c r="J330" t="s">
        <v>2</v>
      </c>
      <c r="K330">
        <v>1073.8581079999999</v>
      </c>
      <c r="L330">
        <v>102.76139999999999</v>
      </c>
      <c r="M330" t="s">
        <v>3</v>
      </c>
      <c r="N330">
        <v>298.393597</v>
      </c>
      <c r="O330">
        <v>50.031847999999997</v>
      </c>
      <c r="P330" t="s">
        <v>4</v>
      </c>
      <c r="Q330">
        <v>3.6050789999999999</v>
      </c>
      <c r="R330">
        <v>0.10653799999999999</v>
      </c>
      <c r="S330" t="s">
        <v>5</v>
      </c>
      <c r="T330">
        <v>699.21228799999994</v>
      </c>
      <c r="U330">
        <v>0.388936</v>
      </c>
      <c r="V330" t="s">
        <v>6</v>
      </c>
      <c r="W330">
        <v>2.8799139999999999</v>
      </c>
      <c r="X330">
        <v>0.272621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6.2747999999999998E-2</v>
      </c>
      <c r="AG330">
        <v>1.07E-4</v>
      </c>
      <c r="AH330" t="s">
        <v>10</v>
      </c>
      <c r="AI330">
        <v>0.93462699999999999</v>
      </c>
      <c r="AJ330">
        <v>7.2999999999999999E-5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1194.062068</v>
      </c>
      <c r="I331">
        <v>123.654726</v>
      </c>
      <c r="J331" t="s">
        <v>2</v>
      </c>
      <c r="K331">
        <v>1192.9469409999999</v>
      </c>
      <c r="L331">
        <v>125.420671</v>
      </c>
      <c r="M331" t="s">
        <v>3</v>
      </c>
      <c r="N331">
        <v>331.38726600000001</v>
      </c>
      <c r="O331">
        <v>61.602657000000001</v>
      </c>
      <c r="P331" t="s">
        <v>4</v>
      </c>
      <c r="Q331">
        <v>3.9960969999999998</v>
      </c>
      <c r="R331">
        <v>0.12431</v>
      </c>
      <c r="S331" t="s">
        <v>5</v>
      </c>
      <c r="T331">
        <v>776.91005900000005</v>
      </c>
      <c r="U331">
        <v>0.45798299999999997</v>
      </c>
      <c r="V331" t="s">
        <v>6</v>
      </c>
      <c r="W331">
        <v>3.191716</v>
      </c>
      <c r="X331">
        <v>0.30435499999999999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6.1749999999999999E-2</v>
      </c>
      <c r="AG331">
        <v>9.8999999999999994E-5</v>
      </c>
      <c r="AH331" t="s">
        <v>10</v>
      </c>
      <c r="AI331">
        <v>0.93500899999999998</v>
      </c>
      <c r="AJ331">
        <v>7.3999999999999996E-5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1313.7362820000001</v>
      </c>
      <c r="I332">
        <v>141.231888</v>
      </c>
      <c r="J332" t="s">
        <v>2</v>
      </c>
      <c r="K332">
        <v>1312.5132759999999</v>
      </c>
      <c r="L332">
        <v>143.31824700000001</v>
      </c>
      <c r="M332" t="s">
        <v>3</v>
      </c>
      <c r="N332">
        <v>364.68096600000001</v>
      </c>
      <c r="O332">
        <v>71.568955000000003</v>
      </c>
      <c r="P332" t="s">
        <v>4</v>
      </c>
      <c r="Q332">
        <v>4.3906029999999996</v>
      </c>
      <c r="R332">
        <v>0.13733500000000001</v>
      </c>
      <c r="S332" t="s">
        <v>5</v>
      </c>
      <c r="T332">
        <v>854.62487899999996</v>
      </c>
      <c r="U332">
        <v>0.49147299999999999</v>
      </c>
      <c r="V332" t="s">
        <v>6</v>
      </c>
      <c r="W332">
        <v>3.5159400000000001</v>
      </c>
      <c r="X332">
        <v>0.337034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6.0469000000000002E-2</v>
      </c>
      <c r="AG332">
        <v>7.7999999999999999E-5</v>
      </c>
      <c r="AH332" t="s">
        <v>10</v>
      </c>
      <c r="AI332">
        <v>0.93501800000000002</v>
      </c>
      <c r="AJ332">
        <v>7.3999999999999996E-5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1433.3501639999999</v>
      </c>
      <c r="I333">
        <v>167.10368199999999</v>
      </c>
      <c r="J333" t="s">
        <v>2</v>
      </c>
      <c r="K333">
        <v>1432.022874</v>
      </c>
      <c r="L333">
        <v>169.04865599999999</v>
      </c>
      <c r="M333" t="s">
        <v>3</v>
      </c>
      <c r="N333">
        <v>397.86633999999998</v>
      </c>
      <c r="O333">
        <v>85.031561999999994</v>
      </c>
      <c r="P333" t="s">
        <v>4</v>
      </c>
      <c r="Q333">
        <v>4.7877299999999998</v>
      </c>
      <c r="R333">
        <v>0.156441</v>
      </c>
      <c r="S333" t="s">
        <v>5</v>
      </c>
      <c r="T333">
        <v>932.34552499999995</v>
      </c>
      <c r="U333">
        <v>0.54568700000000003</v>
      </c>
      <c r="V333" t="s">
        <v>6</v>
      </c>
      <c r="W333">
        <v>3.8360020000000001</v>
      </c>
      <c r="X333">
        <v>0.36936799999999997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5.9887000000000003E-2</v>
      </c>
      <c r="AG333">
        <v>7.2000000000000002E-5</v>
      </c>
      <c r="AH333" t="s">
        <v>10</v>
      </c>
      <c r="AI333">
        <v>0.93503000000000003</v>
      </c>
      <c r="AJ333">
        <v>7.3999999999999996E-5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1552.674849</v>
      </c>
      <c r="I334">
        <v>200.016177</v>
      </c>
      <c r="J334" t="s">
        <v>2</v>
      </c>
      <c r="K334">
        <v>1551.2261739999999</v>
      </c>
      <c r="L334">
        <v>202.71191099999999</v>
      </c>
      <c r="M334" t="s">
        <v>3</v>
      </c>
      <c r="N334">
        <v>430.95126800000003</v>
      </c>
      <c r="O334">
        <v>101.18965799999999</v>
      </c>
      <c r="P334" t="s">
        <v>4</v>
      </c>
      <c r="Q334">
        <v>5.1781819999999996</v>
      </c>
      <c r="R334">
        <v>0.17240900000000001</v>
      </c>
      <c r="S334" t="s">
        <v>5</v>
      </c>
      <c r="T334">
        <v>1010.048997</v>
      </c>
      <c r="U334">
        <v>0.613707</v>
      </c>
      <c r="V334" t="s">
        <v>6</v>
      </c>
      <c r="W334">
        <v>4.1433600000000004</v>
      </c>
      <c r="X334">
        <v>0.40041100000000002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5.9708999999999998E-2</v>
      </c>
      <c r="AG334">
        <v>7.2999999999999999E-5</v>
      </c>
      <c r="AH334" t="s">
        <v>10</v>
      </c>
      <c r="AI334">
        <v>0.93551099999999998</v>
      </c>
      <c r="AJ334">
        <v>8.2000000000000001E-5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1672.2838429999999</v>
      </c>
      <c r="I335">
        <v>242.49681100000001</v>
      </c>
      <c r="J335" t="s">
        <v>2</v>
      </c>
      <c r="K335">
        <v>1670.713362</v>
      </c>
      <c r="L335">
        <v>244.75102799999999</v>
      </c>
      <c r="M335" t="s">
        <v>3</v>
      </c>
      <c r="N335">
        <v>464.21636100000001</v>
      </c>
      <c r="O335">
        <v>118.23754099999999</v>
      </c>
      <c r="P335" t="s">
        <v>4</v>
      </c>
      <c r="Q335">
        <v>5.58378</v>
      </c>
      <c r="R335">
        <v>0.20299400000000001</v>
      </c>
      <c r="S335" t="s">
        <v>5</v>
      </c>
      <c r="T335">
        <v>1087.781716</v>
      </c>
      <c r="U335">
        <v>0.73833000000000004</v>
      </c>
      <c r="V335" t="s">
        <v>6</v>
      </c>
      <c r="W335">
        <v>4.4655560000000003</v>
      </c>
      <c r="X335">
        <v>0.47520600000000002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5.8984000000000002E-2</v>
      </c>
      <c r="AG335">
        <v>6.7000000000000002E-5</v>
      </c>
      <c r="AH335" t="s">
        <v>10</v>
      </c>
      <c r="AI335">
        <v>0.93551700000000004</v>
      </c>
      <c r="AJ335">
        <v>8.2000000000000001E-5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1791.8154790000001</v>
      </c>
      <c r="I336">
        <v>274.227532</v>
      </c>
      <c r="J336" t="s">
        <v>2</v>
      </c>
      <c r="K336">
        <v>1790.1342649999999</v>
      </c>
      <c r="L336">
        <v>277.24724500000002</v>
      </c>
      <c r="M336" t="s">
        <v>3</v>
      </c>
      <c r="N336">
        <v>497.447498</v>
      </c>
      <c r="O336">
        <v>132.208551</v>
      </c>
      <c r="P336" t="s">
        <v>4</v>
      </c>
      <c r="Q336">
        <v>5.9750059999999996</v>
      </c>
      <c r="R336">
        <v>0.224576</v>
      </c>
      <c r="S336" t="s">
        <v>5</v>
      </c>
      <c r="T336">
        <v>1165.49782</v>
      </c>
      <c r="U336">
        <v>0.80590600000000001</v>
      </c>
      <c r="V336" t="s">
        <v>6</v>
      </c>
      <c r="W336">
        <v>4.7831320000000002</v>
      </c>
      <c r="X336">
        <v>0.52502099999999996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5.7896999999999997E-2</v>
      </c>
      <c r="AG336">
        <v>4.8000000000000001E-5</v>
      </c>
      <c r="AH336" t="s">
        <v>10</v>
      </c>
      <c r="AI336">
        <v>0.93552000000000002</v>
      </c>
      <c r="AJ336">
        <v>8.2000000000000001E-5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1911.4361570000001</v>
      </c>
      <c r="I337">
        <v>320.01445999999999</v>
      </c>
      <c r="J337" t="s">
        <v>2</v>
      </c>
      <c r="K337">
        <v>1909.6340479999999</v>
      </c>
      <c r="L337">
        <v>323.25922000000003</v>
      </c>
      <c r="M337" t="s">
        <v>3</v>
      </c>
      <c r="N337">
        <v>530.65510700000004</v>
      </c>
      <c r="O337">
        <v>152.176918</v>
      </c>
      <c r="P337" t="s">
        <v>4</v>
      </c>
      <c r="Q337">
        <v>6.3915389999999999</v>
      </c>
      <c r="R337">
        <v>0.27109100000000003</v>
      </c>
      <c r="S337" t="s">
        <v>5</v>
      </c>
      <c r="T337">
        <v>1243.2257520000001</v>
      </c>
      <c r="U337">
        <v>0.87704400000000005</v>
      </c>
      <c r="V337" t="s">
        <v>6</v>
      </c>
      <c r="W337">
        <v>5.1010260000000001</v>
      </c>
      <c r="X337">
        <v>0.55778700000000003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5.6631000000000001E-2</v>
      </c>
      <c r="AG337">
        <v>5.7000000000000003E-5</v>
      </c>
      <c r="AH337" t="s">
        <v>10</v>
      </c>
      <c r="AI337">
        <v>0.93552000000000002</v>
      </c>
      <c r="AJ337">
        <v>8.2000000000000001E-5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2030.565288</v>
      </c>
      <c r="I338">
        <v>355.82111099999997</v>
      </c>
      <c r="J338" t="s">
        <v>2</v>
      </c>
      <c r="K338">
        <v>2028.6437599999999</v>
      </c>
      <c r="L338">
        <v>360.05298599999998</v>
      </c>
      <c r="M338" t="s">
        <v>3</v>
      </c>
      <c r="N338">
        <v>563.56357700000001</v>
      </c>
      <c r="O338">
        <v>169.969515</v>
      </c>
      <c r="P338" t="s">
        <v>4</v>
      </c>
      <c r="Q338">
        <v>6.7834890000000003</v>
      </c>
      <c r="R338">
        <v>0.286358</v>
      </c>
      <c r="S338" t="s">
        <v>5</v>
      </c>
      <c r="T338">
        <v>1320.942607</v>
      </c>
      <c r="U338">
        <v>0.97302699999999998</v>
      </c>
      <c r="V338" t="s">
        <v>6</v>
      </c>
      <c r="W338">
        <v>5.415896</v>
      </c>
      <c r="X338">
        <v>0.61113300000000004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5.6533E-2</v>
      </c>
      <c r="AG338">
        <v>5.7000000000000003E-5</v>
      </c>
      <c r="AH338" t="s">
        <v>10</v>
      </c>
      <c r="AI338">
        <v>0.93598400000000004</v>
      </c>
      <c r="AJ338">
        <v>8.7999999999999998E-5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2150.1894240000001</v>
      </c>
      <c r="I339">
        <v>397.65572900000001</v>
      </c>
      <c r="J339" t="s">
        <v>2</v>
      </c>
      <c r="K339">
        <v>2148.1422710000002</v>
      </c>
      <c r="L339">
        <v>402.182547</v>
      </c>
      <c r="M339" t="s">
        <v>3</v>
      </c>
      <c r="N339">
        <v>596.74106300000005</v>
      </c>
      <c r="O339">
        <v>188.40394499999999</v>
      </c>
      <c r="P339" t="s">
        <v>4</v>
      </c>
      <c r="Q339">
        <v>7.1910210000000001</v>
      </c>
      <c r="R339">
        <v>0.32614199999999999</v>
      </c>
      <c r="S339" t="s">
        <v>5</v>
      </c>
      <c r="T339">
        <v>1398.6850420000001</v>
      </c>
      <c r="U339">
        <v>1.084328</v>
      </c>
      <c r="V339" t="s">
        <v>6</v>
      </c>
      <c r="W339">
        <v>5.7338060000000004</v>
      </c>
      <c r="X339">
        <v>0.679365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5.6526E-2</v>
      </c>
      <c r="AG339">
        <v>5.7000000000000003E-5</v>
      </c>
      <c r="AH339" t="s">
        <v>10</v>
      </c>
      <c r="AI339">
        <v>0.93598999999999999</v>
      </c>
      <c r="AJ339">
        <v>8.7999999999999998E-5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2269.6671040000001</v>
      </c>
      <c r="I340">
        <v>427.67369300000001</v>
      </c>
      <c r="J340" t="s">
        <v>2</v>
      </c>
      <c r="K340">
        <v>2267.5025879999998</v>
      </c>
      <c r="L340">
        <v>432.46841000000001</v>
      </c>
      <c r="M340" t="s">
        <v>3</v>
      </c>
      <c r="N340">
        <v>629.87863000000004</v>
      </c>
      <c r="O340">
        <v>205.515366</v>
      </c>
      <c r="P340" t="s">
        <v>4</v>
      </c>
      <c r="Q340">
        <v>7.5868130000000003</v>
      </c>
      <c r="R340">
        <v>0.34639399999999998</v>
      </c>
      <c r="S340" t="s">
        <v>5</v>
      </c>
      <c r="T340">
        <v>1476.408469</v>
      </c>
      <c r="U340">
        <v>1.1430340000000001</v>
      </c>
      <c r="V340" t="s">
        <v>6</v>
      </c>
      <c r="W340">
        <v>6.0434080000000003</v>
      </c>
      <c r="X340">
        <v>0.69758399999999998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5.6354000000000001E-2</v>
      </c>
      <c r="AG340">
        <v>5.1E-5</v>
      </c>
      <c r="AH340" t="s">
        <v>10</v>
      </c>
      <c r="AI340">
        <v>0.93602799999999997</v>
      </c>
      <c r="AJ340">
        <v>8.7000000000000001E-5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2389.2784179999999</v>
      </c>
      <c r="I341">
        <v>467.46905700000002</v>
      </c>
      <c r="J341" t="s">
        <v>2</v>
      </c>
      <c r="K341">
        <v>2387.0037990000001</v>
      </c>
      <c r="L341">
        <v>472.02504199999998</v>
      </c>
      <c r="M341" t="s">
        <v>3</v>
      </c>
      <c r="N341">
        <v>663.04713300000003</v>
      </c>
      <c r="O341">
        <v>224.831523</v>
      </c>
      <c r="P341" t="s">
        <v>4</v>
      </c>
      <c r="Q341">
        <v>7.9837009999999999</v>
      </c>
      <c r="R341">
        <v>0.37203599999999998</v>
      </c>
      <c r="S341" t="s">
        <v>5</v>
      </c>
      <c r="T341">
        <v>1554.1551320000001</v>
      </c>
      <c r="U341">
        <v>1.263646</v>
      </c>
      <c r="V341" t="s">
        <v>6</v>
      </c>
      <c r="W341">
        <v>6.3696339999999996</v>
      </c>
      <c r="X341">
        <v>0.753969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5.5993000000000001E-2</v>
      </c>
      <c r="AG341">
        <v>4.6999999999999997E-5</v>
      </c>
      <c r="AH341" t="s">
        <v>10</v>
      </c>
      <c r="AI341">
        <v>0.93603099999999995</v>
      </c>
      <c r="AJ341">
        <v>8.7000000000000001E-5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775.31805799999995</v>
      </c>
      <c r="I342">
        <v>6.6039999999999996E-3</v>
      </c>
      <c r="J342" t="s">
        <v>2</v>
      </c>
      <c r="K342">
        <v>737.50453600000003</v>
      </c>
      <c r="L342">
        <v>6.11E-4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1550.7013059999999</v>
      </c>
      <c r="I343">
        <v>1.6773E-2</v>
      </c>
      <c r="J343" t="s">
        <v>2</v>
      </c>
      <c r="K343">
        <v>1475.0158469999999</v>
      </c>
      <c r="L343">
        <v>1.825E-3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2326.0775979999999</v>
      </c>
      <c r="I344">
        <v>3.4898999999999999E-2</v>
      </c>
      <c r="J344" t="s">
        <v>2</v>
      </c>
      <c r="K344">
        <v>2212.5338280000001</v>
      </c>
      <c r="L344">
        <v>3.3400000000000001E-3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3101.4700200000002</v>
      </c>
      <c r="I345">
        <v>6.4864000000000005E-2</v>
      </c>
      <c r="J345" t="s">
        <v>2</v>
      </c>
      <c r="K345">
        <v>2950.0580369999998</v>
      </c>
      <c r="L345">
        <v>4.7629999999999999E-3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3876.8694089999999</v>
      </c>
      <c r="I346">
        <v>9.7086000000000006E-2</v>
      </c>
      <c r="J346" t="s">
        <v>2</v>
      </c>
      <c r="K346">
        <v>3687.5887210000001</v>
      </c>
      <c r="L346">
        <v>6.0060000000000001E-3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4652.2831740000001</v>
      </c>
      <c r="I347">
        <v>0.13744600000000001</v>
      </c>
      <c r="J347" t="s">
        <v>2</v>
      </c>
      <c r="K347">
        <v>4425.1266500000002</v>
      </c>
      <c r="L347">
        <v>7.7169999999999999E-3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5427.6889160000001</v>
      </c>
      <c r="I348">
        <v>0.19293199999999999</v>
      </c>
      <c r="J348" t="s">
        <v>2</v>
      </c>
      <c r="K348">
        <v>5162.6693160000004</v>
      </c>
      <c r="L348">
        <v>1.0233000000000001E-2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6203.1093360000004</v>
      </c>
      <c r="I349">
        <v>0.25612200000000002</v>
      </c>
      <c r="J349" t="s">
        <v>2</v>
      </c>
      <c r="K349">
        <v>5900.219658</v>
      </c>
      <c r="L349">
        <v>1.3008E-2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6978.5346090000003</v>
      </c>
      <c r="I350">
        <v>0.31522099999999997</v>
      </c>
      <c r="J350" t="s">
        <v>2</v>
      </c>
      <c r="K350">
        <v>6637.7762990000001</v>
      </c>
      <c r="L350">
        <v>1.4514000000000001E-2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7753.9771190000001</v>
      </c>
      <c r="I351">
        <v>0.381965</v>
      </c>
      <c r="J351" t="s">
        <v>2</v>
      </c>
      <c r="K351">
        <v>7375.3428029999995</v>
      </c>
      <c r="L351">
        <v>1.7349E-2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8529.4125000000004</v>
      </c>
      <c r="I352">
        <v>0.45827400000000001</v>
      </c>
      <c r="J352" t="s">
        <v>2</v>
      </c>
      <c r="K352">
        <v>8112.914033</v>
      </c>
      <c r="L352">
        <v>2.0306999999999999E-2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9304.8682420000005</v>
      </c>
      <c r="I353">
        <v>0.52394099999999999</v>
      </c>
      <c r="J353" t="s">
        <v>2</v>
      </c>
      <c r="K353">
        <v>8850.4893950000005</v>
      </c>
      <c r="L353">
        <v>2.2519999999999998E-2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10080.320742</v>
      </c>
      <c r="I354">
        <v>0.60546100000000003</v>
      </c>
      <c r="J354" t="s">
        <v>2</v>
      </c>
      <c r="K354">
        <v>9588.0724019999998</v>
      </c>
      <c r="L354">
        <v>2.6755000000000001E-2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10855.771522999999</v>
      </c>
      <c r="I355">
        <v>0.67872100000000002</v>
      </c>
      <c r="J355" t="s">
        <v>2</v>
      </c>
      <c r="K355">
        <v>10325.665097999999</v>
      </c>
      <c r="L355">
        <v>2.9534999999999999E-2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11631.224219</v>
      </c>
      <c r="I356">
        <v>0.75174300000000005</v>
      </c>
      <c r="J356" t="s">
        <v>2</v>
      </c>
      <c r="K356">
        <v>11063.265508</v>
      </c>
      <c r="L356">
        <v>3.2472000000000001E-2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12406.688789</v>
      </c>
      <c r="I357">
        <v>0.83024600000000004</v>
      </c>
      <c r="J357" t="s">
        <v>2</v>
      </c>
      <c r="K357">
        <v>11800.865469</v>
      </c>
      <c r="L357">
        <v>3.6796000000000002E-2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13182.157558999999</v>
      </c>
      <c r="I358">
        <v>0.92456199999999999</v>
      </c>
      <c r="J358" t="s">
        <v>2</v>
      </c>
      <c r="K358">
        <v>12538.477578</v>
      </c>
      <c r="L358">
        <v>4.1749000000000001E-2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13957.631211</v>
      </c>
      <c r="I359">
        <v>1.0084470000000001</v>
      </c>
      <c r="J359" t="s">
        <v>2</v>
      </c>
      <c r="K359">
        <v>13276.090527</v>
      </c>
      <c r="L359">
        <v>4.6237E-2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14733.142109</v>
      </c>
      <c r="I360">
        <v>1.08954</v>
      </c>
      <c r="J360" t="s">
        <v>2</v>
      </c>
      <c r="K360">
        <v>14013.714785</v>
      </c>
      <c r="L360">
        <v>5.0469E-2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15508.639940999999</v>
      </c>
      <c r="I361">
        <v>1.1775549999999999</v>
      </c>
      <c r="J361" t="s">
        <v>2</v>
      </c>
      <c r="K361">
        <v>14751.349668000001</v>
      </c>
      <c r="L361">
        <v>5.5864999999999998E-2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123.25292399999999</v>
      </c>
      <c r="I362">
        <v>9.4999999999999998E-3</v>
      </c>
      <c r="J362" t="s">
        <v>2</v>
      </c>
      <c r="K362">
        <v>77.999944999999997</v>
      </c>
      <c r="L362">
        <v>1.3100000000000001E-4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246.870105</v>
      </c>
      <c r="I363">
        <v>2.3472E-2</v>
      </c>
      <c r="J363" t="s">
        <v>2</v>
      </c>
      <c r="K363">
        <v>155.992267</v>
      </c>
      <c r="L363">
        <v>3.0699999999999998E-4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370.51795700000002</v>
      </c>
      <c r="I364">
        <v>4.1300999999999997E-2</v>
      </c>
      <c r="J364" t="s">
        <v>2</v>
      </c>
      <c r="K364">
        <v>233.99256500000001</v>
      </c>
      <c r="L364">
        <v>5.0199999999999995E-4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494.16911099999999</v>
      </c>
      <c r="I365">
        <v>7.4195999999999998E-2</v>
      </c>
      <c r="J365" t="s">
        <v>2</v>
      </c>
      <c r="K365">
        <v>311.99584800000002</v>
      </c>
      <c r="L365">
        <v>7.1299999999999998E-4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617.82421899999997</v>
      </c>
      <c r="I366">
        <v>9.0322E-2</v>
      </c>
      <c r="J366" t="s">
        <v>2</v>
      </c>
      <c r="K366">
        <v>390.00689999999997</v>
      </c>
      <c r="L366">
        <v>9.4899999999999997E-4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741.47917199999995</v>
      </c>
      <c r="I367">
        <v>0.138679</v>
      </c>
      <c r="J367" t="s">
        <v>2</v>
      </c>
      <c r="K367">
        <v>468.02169500000002</v>
      </c>
      <c r="L367">
        <v>9.2299999999999999E-4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865.17749500000002</v>
      </c>
      <c r="I368">
        <v>0.34421400000000002</v>
      </c>
      <c r="J368" t="s">
        <v>2</v>
      </c>
      <c r="K368">
        <v>546.04350799999997</v>
      </c>
      <c r="L368">
        <v>1.1839999999999999E-3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988.84064799999999</v>
      </c>
      <c r="I369">
        <v>0.39650200000000002</v>
      </c>
      <c r="J369" t="s">
        <v>2</v>
      </c>
      <c r="K369">
        <v>624.06854999999996</v>
      </c>
      <c r="L369">
        <v>1.6249999999999999E-3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1112.519309</v>
      </c>
      <c r="I370">
        <v>0.46653899999999998</v>
      </c>
      <c r="J370" t="s">
        <v>2</v>
      </c>
      <c r="K370">
        <v>702.09881800000005</v>
      </c>
      <c r="L370">
        <v>1.872E-3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1236.1860819999999</v>
      </c>
      <c r="I371">
        <v>0.54307700000000003</v>
      </c>
      <c r="J371" t="s">
        <v>2</v>
      </c>
      <c r="K371">
        <v>780.12966200000005</v>
      </c>
      <c r="L371">
        <v>1.9849999999999998E-3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1359.8778420000001</v>
      </c>
      <c r="I372">
        <v>0.62484300000000004</v>
      </c>
      <c r="J372" t="s">
        <v>2</v>
      </c>
      <c r="K372">
        <v>858.16168300000004</v>
      </c>
      <c r="L372">
        <v>2.3890000000000001E-3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1483.55926</v>
      </c>
      <c r="I373">
        <v>0.69874999999999998</v>
      </c>
      <c r="J373" t="s">
        <v>2</v>
      </c>
      <c r="K373">
        <v>936.19697900000006</v>
      </c>
      <c r="L373">
        <v>2.6830000000000001E-3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1607.2645460000001</v>
      </c>
      <c r="I374">
        <v>0.768119</v>
      </c>
      <c r="J374" t="s">
        <v>2</v>
      </c>
      <c r="K374">
        <v>1014.236934</v>
      </c>
      <c r="L374">
        <v>2.882E-3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1730.946987</v>
      </c>
      <c r="I375">
        <v>0.88109499999999996</v>
      </c>
      <c r="J375" t="s">
        <v>2</v>
      </c>
      <c r="K375">
        <v>1092.279873</v>
      </c>
      <c r="L375">
        <v>3.2599999999999999E-3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1854.6098440000001</v>
      </c>
      <c r="I376">
        <v>0.973271</v>
      </c>
      <c r="J376" t="s">
        <v>2</v>
      </c>
      <c r="K376">
        <v>1170.326724</v>
      </c>
      <c r="L376">
        <v>3.6389999999999999E-3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1978.2703369999999</v>
      </c>
      <c r="I377">
        <v>1.06264</v>
      </c>
      <c r="J377" t="s">
        <v>2</v>
      </c>
      <c r="K377">
        <v>1248.3732930000001</v>
      </c>
      <c r="L377">
        <v>3.6960000000000001E-3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2101.9325979999999</v>
      </c>
      <c r="I378">
        <v>1.125818</v>
      </c>
      <c r="J378" t="s">
        <v>2</v>
      </c>
      <c r="K378">
        <v>1326.421963</v>
      </c>
      <c r="L378">
        <v>3.803E-3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2225.6376949999999</v>
      </c>
      <c r="I379">
        <v>1.2812170000000001</v>
      </c>
      <c r="J379" t="s">
        <v>2</v>
      </c>
      <c r="K379">
        <v>1404.4744559999999</v>
      </c>
      <c r="L379">
        <v>4.1970000000000002E-3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2349.3375099999998</v>
      </c>
      <c r="I380">
        <v>1.358474</v>
      </c>
      <c r="J380" t="s">
        <v>2</v>
      </c>
      <c r="K380">
        <v>1482.5274710000001</v>
      </c>
      <c r="L380">
        <v>4.862E-3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2473.013179</v>
      </c>
      <c r="I381">
        <v>1.482804</v>
      </c>
      <c r="J381" t="s">
        <v>2</v>
      </c>
      <c r="K381">
        <v>1560.5859250000001</v>
      </c>
      <c r="L381">
        <v>5.6299999999999996E-3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122.122867</v>
      </c>
      <c r="I382">
        <v>6.7274E-2</v>
      </c>
      <c r="J382" t="s">
        <v>2</v>
      </c>
      <c r="K382">
        <v>77.373525999999998</v>
      </c>
      <c r="L382">
        <v>1.9411999999999999E-2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244.642527</v>
      </c>
      <c r="I383">
        <v>0.239292</v>
      </c>
      <c r="J383" t="s">
        <v>2</v>
      </c>
      <c r="K383">
        <v>154.76699400000001</v>
      </c>
      <c r="L383">
        <v>7.7374999999999999E-2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367.180812</v>
      </c>
      <c r="I384">
        <v>0.480186</v>
      </c>
      <c r="J384" t="s">
        <v>2</v>
      </c>
      <c r="K384">
        <v>232.16632200000001</v>
      </c>
      <c r="L384">
        <v>0.17574600000000001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489.71625299999999</v>
      </c>
      <c r="I385">
        <v>0.89873899999999995</v>
      </c>
      <c r="J385" t="s">
        <v>2</v>
      </c>
      <c r="K385">
        <v>309.57265100000001</v>
      </c>
      <c r="L385">
        <v>0.31409900000000002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612.2627</v>
      </c>
      <c r="I386">
        <v>1.3843719999999999</v>
      </c>
      <c r="J386" t="s">
        <v>2</v>
      </c>
      <c r="K386">
        <v>386.98182400000002</v>
      </c>
      <c r="L386">
        <v>0.490977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734.808358</v>
      </c>
      <c r="I387">
        <v>1.9656929999999999</v>
      </c>
      <c r="J387" t="s">
        <v>2</v>
      </c>
      <c r="K387">
        <v>464.39742899999999</v>
      </c>
      <c r="L387">
        <v>0.70890500000000001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857.362345</v>
      </c>
      <c r="I388">
        <v>2.6237309999999998</v>
      </c>
      <c r="J388" t="s">
        <v>2</v>
      </c>
      <c r="K388">
        <v>541.81674199999998</v>
      </c>
      <c r="L388">
        <v>0.97147700000000003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979.92248199999995</v>
      </c>
      <c r="I389">
        <v>3.4054039999999999</v>
      </c>
      <c r="J389" t="s">
        <v>2</v>
      </c>
      <c r="K389">
        <v>619.24309600000004</v>
      </c>
      <c r="L389">
        <v>1.2701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1102.4563009999999</v>
      </c>
      <c r="I390">
        <v>4.242826</v>
      </c>
      <c r="J390" t="s">
        <v>2</v>
      </c>
      <c r="K390">
        <v>696.67025899999999</v>
      </c>
      <c r="L390">
        <v>1.6029370000000001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1225.006558</v>
      </c>
      <c r="I391">
        <v>5.2975050000000001</v>
      </c>
      <c r="J391" t="s">
        <v>2</v>
      </c>
      <c r="K391">
        <v>774.10064499999999</v>
      </c>
      <c r="L391">
        <v>1.9804409999999999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1347.554568</v>
      </c>
      <c r="I392">
        <v>6.4594889999999996</v>
      </c>
      <c r="J392" t="s">
        <v>2</v>
      </c>
      <c r="K392">
        <v>851.53279899999995</v>
      </c>
      <c r="L392">
        <v>2.3967010000000002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1470.1297750000001</v>
      </c>
      <c r="I393">
        <v>7.6787780000000003</v>
      </c>
      <c r="J393" t="s">
        <v>2</v>
      </c>
      <c r="K393">
        <v>928.96946200000002</v>
      </c>
      <c r="L393">
        <v>2.8491610000000001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1592.704966</v>
      </c>
      <c r="I394">
        <v>9.0915999999999997</v>
      </c>
      <c r="J394" t="s">
        <v>2</v>
      </c>
      <c r="K394">
        <v>1006.4101429999999</v>
      </c>
      <c r="L394">
        <v>3.344141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1715.2811770000001</v>
      </c>
      <c r="I395">
        <v>10.572336</v>
      </c>
      <c r="J395" t="s">
        <v>2</v>
      </c>
      <c r="K395">
        <v>1083.852095</v>
      </c>
      <c r="L395">
        <v>3.8836970000000002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1837.868645</v>
      </c>
      <c r="I396">
        <v>12.053235000000001</v>
      </c>
      <c r="J396" t="s">
        <v>2</v>
      </c>
      <c r="K396">
        <v>1161.2965380000001</v>
      </c>
      <c r="L396">
        <v>4.4589439999999998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1960.4222749999999</v>
      </c>
      <c r="I397">
        <v>13.604013</v>
      </c>
      <c r="J397" t="s">
        <v>2</v>
      </c>
      <c r="K397">
        <v>1238.7436720000001</v>
      </c>
      <c r="L397">
        <v>5.0692969999999997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2083.007314</v>
      </c>
      <c r="I398">
        <v>15.356418</v>
      </c>
      <c r="J398" t="s">
        <v>2</v>
      </c>
      <c r="K398">
        <v>1316.194199</v>
      </c>
      <c r="L398">
        <v>5.7070259999999999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2205.574893</v>
      </c>
      <c r="I399">
        <v>17.201371999999999</v>
      </c>
      <c r="J399" t="s">
        <v>2</v>
      </c>
      <c r="K399">
        <v>1393.6446390000001</v>
      </c>
      <c r="L399">
        <v>6.3932960000000003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2328.1648140000002</v>
      </c>
      <c r="I400">
        <v>19.079363000000001</v>
      </c>
      <c r="J400" t="s">
        <v>2</v>
      </c>
      <c r="K400">
        <v>1471.1029149999999</v>
      </c>
      <c r="L400">
        <v>7.1208159999999996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2450.7421089999998</v>
      </c>
      <c r="I401">
        <v>21.126812000000001</v>
      </c>
      <c r="J401" t="s">
        <v>2</v>
      </c>
      <c r="K401">
        <v>1548.556687</v>
      </c>
      <c r="L401">
        <v>7.8484239999999996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243.33042599999999</v>
      </c>
      <c r="I402">
        <v>6.9519999999999998E-3</v>
      </c>
      <c r="J402" t="s">
        <v>2</v>
      </c>
      <c r="K402">
        <v>241.78490400000001</v>
      </c>
      <c r="L402">
        <v>1.9120000000000001E-3</v>
      </c>
      <c r="M402" t="s">
        <v>3</v>
      </c>
      <c r="N402">
        <v>43.778813999999997</v>
      </c>
      <c r="O402">
        <v>1.27E-4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486.397246</v>
      </c>
      <c r="I403">
        <v>1.7944999999999999E-2</v>
      </c>
      <c r="J403" t="s">
        <v>2</v>
      </c>
      <c r="K403">
        <v>483.34191900000002</v>
      </c>
      <c r="L403">
        <v>9.1909999999999995E-3</v>
      </c>
      <c r="M403" t="s">
        <v>3</v>
      </c>
      <c r="N403">
        <v>87.551644999999994</v>
      </c>
      <c r="O403">
        <v>4.35E-4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729.44586400000003</v>
      </c>
      <c r="I404">
        <v>3.8637999999999999E-2</v>
      </c>
      <c r="J404" t="s">
        <v>2</v>
      </c>
      <c r="K404">
        <v>724.87348899999995</v>
      </c>
      <c r="L404">
        <v>2.1708999999999999E-2</v>
      </c>
      <c r="M404" t="s">
        <v>3</v>
      </c>
      <c r="N404">
        <v>131.324364</v>
      </c>
      <c r="O404">
        <v>9.19E-4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972.48939499999994</v>
      </c>
      <c r="I405">
        <v>8.0129000000000006E-2</v>
      </c>
      <c r="J405" t="s">
        <v>2</v>
      </c>
      <c r="K405">
        <v>966.390399</v>
      </c>
      <c r="L405">
        <v>3.7970999999999998E-2</v>
      </c>
      <c r="M405" t="s">
        <v>3</v>
      </c>
      <c r="N405">
        <v>175.097962</v>
      </c>
      <c r="O405">
        <v>1.704E-3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1215.5207539999999</v>
      </c>
      <c r="I406">
        <v>0.125803</v>
      </c>
      <c r="J406" t="s">
        <v>2</v>
      </c>
      <c r="K406">
        <v>1207.8969729999999</v>
      </c>
      <c r="L406">
        <v>5.9250999999999998E-2</v>
      </c>
      <c r="M406" t="s">
        <v>3</v>
      </c>
      <c r="N406">
        <v>218.87304</v>
      </c>
      <c r="O406">
        <v>2.794E-3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1458.533799</v>
      </c>
      <c r="I407">
        <v>0.16414400000000001</v>
      </c>
      <c r="J407" t="s">
        <v>2</v>
      </c>
      <c r="K407">
        <v>1449.383787</v>
      </c>
      <c r="L407">
        <v>8.4584000000000006E-2</v>
      </c>
      <c r="M407" t="s">
        <v>3</v>
      </c>
      <c r="N407">
        <v>262.64702799999998</v>
      </c>
      <c r="O407">
        <v>4.1650000000000003E-3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1701.5512229999999</v>
      </c>
      <c r="I408">
        <v>0.21281600000000001</v>
      </c>
      <c r="J408" t="s">
        <v>2</v>
      </c>
      <c r="K408">
        <v>1690.859651</v>
      </c>
      <c r="L408">
        <v>0.116517</v>
      </c>
      <c r="M408" t="s">
        <v>3</v>
      </c>
      <c r="N408">
        <v>306.42166800000001</v>
      </c>
      <c r="O408">
        <v>5.5160000000000001E-3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1944.5621779999999</v>
      </c>
      <c r="I409">
        <v>0.28263199999999999</v>
      </c>
      <c r="J409" t="s">
        <v>2</v>
      </c>
      <c r="K409">
        <v>1932.3259640000001</v>
      </c>
      <c r="L409">
        <v>0.157392</v>
      </c>
      <c r="M409" t="s">
        <v>3</v>
      </c>
      <c r="N409">
        <v>350.19616100000002</v>
      </c>
      <c r="O409">
        <v>7.5750000000000001E-3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2187.5403609999998</v>
      </c>
      <c r="I410">
        <v>0.33705800000000002</v>
      </c>
      <c r="J410" t="s">
        <v>2</v>
      </c>
      <c r="K410">
        <v>2173.7812549999999</v>
      </c>
      <c r="L410">
        <v>0.20682600000000001</v>
      </c>
      <c r="M410" t="s">
        <v>3</v>
      </c>
      <c r="N410">
        <v>393.97141499999998</v>
      </c>
      <c r="O410">
        <v>1.0200000000000001E-2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2430.4969820000001</v>
      </c>
      <c r="I411">
        <v>0.41992600000000002</v>
      </c>
      <c r="J411" t="s">
        <v>2</v>
      </c>
      <c r="K411">
        <v>2415.2211280000001</v>
      </c>
      <c r="L411">
        <v>0.25880999999999998</v>
      </c>
      <c r="M411" t="s">
        <v>3</v>
      </c>
      <c r="N411">
        <v>437.74778800000001</v>
      </c>
      <c r="O411">
        <v>1.2434000000000001E-2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2673.458267</v>
      </c>
      <c r="I412">
        <v>0.49731199999999998</v>
      </c>
      <c r="J412" t="s">
        <v>2</v>
      </c>
      <c r="K412">
        <v>2656.6493209999999</v>
      </c>
      <c r="L412">
        <v>0.318629</v>
      </c>
      <c r="M412" t="s">
        <v>3</v>
      </c>
      <c r="N412">
        <v>481.52317299999999</v>
      </c>
      <c r="O412">
        <v>1.5004E-2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2916.3853370000002</v>
      </c>
      <c r="I413">
        <v>0.58557499999999996</v>
      </c>
      <c r="J413" t="s">
        <v>2</v>
      </c>
      <c r="K413">
        <v>2898.0662550000002</v>
      </c>
      <c r="L413">
        <v>0.37676900000000002</v>
      </c>
      <c r="M413" t="s">
        <v>3</v>
      </c>
      <c r="N413">
        <v>525.29844000000003</v>
      </c>
      <c r="O413">
        <v>1.8276000000000001E-2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3159.3106929999999</v>
      </c>
      <c r="I414">
        <v>0.69778099999999998</v>
      </c>
      <c r="J414" t="s">
        <v>2</v>
      </c>
      <c r="K414">
        <v>3139.4734370000001</v>
      </c>
      <c r="L414">
        <v>0.444718</v>
      </c>
      <c r="M414" t="s">
        <v>3</v>
      </c>
      <c r="N414">
        <v>569.07291299999997</v>
      </c>
      <c r="O414">
        <v>2.1576000000000001E-2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3402.2252779999999</v>
      </c>
      <c r="I415">
        <v>0.80520099999999994</v>
      </c>
      <c r="J415" t="s">
        <v>2</v>
      </c>
      <c r="K415">
        <v>3380.8691410000001</v>
      </c>
      <c r="L415">
        <v>0.52166699999999999</v>
      </c>
      <c r="M415" t="s">
        <v>3</v>
      </c>
      <c r="N415">
        <v>612.84724400000005</v>
      </c>
      <c r="O415">
        <v>2.5687000000000001E-2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3645.154775</v>
      </c>
      <c r="I416">
        <v>0.91749700000000001</v>
      </c>
      <c r="J416" t="s">
        <v>2</v>
      </c>
      <c r="K416">
        <v>3622.2552879999998</v>
      </c>
      <c r="L416">
        <v>0.60112900000000002</v>
      </c>
      <c r="M416" t="s">
        <v>3</v>
      </c>
      <c r="N416">
        <v>656.62238000000002</v>
      </c>
      <c r="O416">
        <v>2.9607999999999999E-2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3888.0770170000001</v>
      </c>
      <c r="I417">
        <v>1.0494840000000001</v>
      </c>
      <c r="J417" t="s">
        <v>2</v>
      </c>
      <c r="K417">
        <v>3863.6342289999998</v>
      </c>
      <c r="L417">
        <v>0.70149799999999995</v>
      </c>
      <c r="M417" t="s">
        <v>3</v>
      </c>
      <c r="N417">
        <v>700.39740700000004</v>
      </c>
      <c r="O417">
        <v>3.4196999999999998E-2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4130.971074</v>
      </c>
      <c r="I418">
        <v>1.2219930000000001</v>
      </c>
      <c r="J418" t="s">
        <v>2</v>
      </c>
      <c r="K418">
        <v>4105.0006050000002</v>
      </c>
      <c r="L418">
        <v>0.80363799999999996</v>
      </c>
      <c r="M418" t="s">
        <v>3</v>
      </c>
      <c r="N418">
        <v>744.17105800000002</v>
      </c>
      <c r="O418">
        <v>3.9205999999999998E-2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4373.8466699999999</v>
      </c>
      <c r="I419">
        <v>1.38418</v>
      </c>
      <c r="J419" t="s">
        <v>2</v>
      </c>
      <c r="K419">
        <v>4346.3612300000004</v>
      </c>
      <c r="L419">
        <v>0.90801600000000005</v>
      </c>
      <c r="M419" t="s">
        <v>3</v>
      </c>
      <c r="N419">
        <v>787.94334700000002</v>
      </c>
      <c r="O419">
        <v>4.4506999999999998E-2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4616.7332710000001</v>
      </c>
      <c r="I420">
        <v>1.4491039999999999</v>
      </c>
      <c r="J420" t="s">
        <v>2</v>
      </c>
      <c r="K420">
        <v>4587.7150389999997</v>
      </c>
      <c r="L420">
        <v>1.015196</v>
      </c>
      <c r="M420" t="s">
        <v>3</v>
      </c>
      <c r="N420">
        <v>831.71833600000002</v>
      </c>
      <c r="O420">
        <v>5.0332000000000002E-2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4859.6153999999997</v>
      </c>
      <c r="I421">
        <v>1.5778760000000001</v>
      </c>
      <c r="J421" t="s">
        <v>2</v>
      </c>
      <c r="K421">
        <v>4829.0599119999997</v>
      </c>
      <c r="L421">
        <v>1.1278360000000001</v>
      </c>
      <c r="M421" t="s">
        <v>3</v>
      </c>
      <c r="N421">
        <v>875.49222899999995</v>
      </c>
      <c r="O421">
        <v>5.6459000000000002E-2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126.837136</v>
      </c>
      <c r="I422">
        <v>1.1568999999999999E-2</v>
      </c>
      <c r="J422" t="s">
        <v>2</v>
      </c>
      <c r="K422">
        <v>124.975764</v>
      </c>
      <c r="L422">
        <v>4.7899999999999999E-4</v>
      </c>
      <c r="M422" t="s">
        <v>3</v>
      </c>
      <c r="N422">
        <v>43.797587</v>
      </c>
      <c r="O422">
        <v>4.8000000000000001E-5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253.646961</v>
      </c>
      <c r="I423">
        <v>2.1035999999999999E-2</v>
      </c>
      <c r="J423" t="s">
        <v>2</v>
      </c>
      <c r="K423">
        <v>249.96171000000001</v>
      </c>
      <c r="L423">
        <v>8.6399999999999997E-4</v>
      </c>
      <c r="M423" t="s">
        <v>3</v>
      </c>
      <c r="N423">
        <v>87.594980000000007</v>
      </c>
      <c r="O423">
        <v>1.45E-4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380.45565399999998</v>
      </c>
      <c r="I424">
        <v>2.6585000000000001E-2</v>
      </c>
      <c r="J424" t="s">
        <v>2</v>
      </c>
      <c r="K424">
        <v>374.95736900000003</v>
      </c>
      <c r="L424">
        <v>1.2539999999999999E-3</v>
      </c>
      <c r="M424" t="s">
        <v>3</v>
      </c>
      <c r="N424">
        <v>131.39308</v>
      </c>
      <c r="O424">
        <v>2.34E-4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507.27267599999999</v>
      </c>
      <c r="I425">
        <v>4.1076000000000001E-2</v>
      </c>
      <c r="J425" t="s">
        <v>2</v>
      </c>
      <c r="K425">
        <v>499.95610399999998</v>
      </c>
      <c r="L425">
        <v>1.65E-3</v>
      </c>
      <c r="M425" t="s">
        <v>3</v>
      </c>
      <c r="N425">
        <v>175.188132</v>
      </c>
      <c r="O425">
        <v>3.59E-4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634.108925</v>
      </c>
      <c r="I426">
        <v>5.4261999999999998E-2</v>
      </c>
      <c r="J426" t="s">
        <v>2</v>
      </c>
      <c r="K426">
        <v>624.96303999999998</v>
      </c>
      <c r="L426">
        <v>2.0799999999999998E-3</v>
      </c>
      <c r="M426" t="s">
        <v>3</v>
      </c>
      <c r="N426">
        <v>218.98419999999999</v>
      </c>
      <c r="O426">
        <v>3.86E-4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760.93429100000003</v>
      </c>
      <c r="I427">
        <v>7.9984E-2</v>
      </c>
      <c r="J427" t="s">
        <v>2</v>
      </c>
      <c r="K427">
        <v>749.97669599999995</v>
      </c>
      <c r="L427">
        <v>3.5260000000000001E-3</v>
      </c>
      <c r="M427" t="s">
        <v>3</v>
      </c>
      <c r="N427">
        <v>262.78119099999998</v>
      </c>
      <c r="O427">
        <v>5.3200000000000003E-4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887.74413600000003</v>
      </c>
      <c r="I428">
        <v>9.0747999999999995E-2</v>
      </c>
      <c r="J428" t="s">
        <v>2</v>
      </c>
      <c r="K428">
        <v>874.99397899999997</v>
      </c>
      <c r="L428">
        <v>3.777E-3</v>
      </c>
      <c r="M428" t="s">
        <v>3</v>
      </c>
      <c r="N428">
        <v>306.58035899999999</v>
      </c>
      <c r="O428">
        <v>6.1300000000000005E-4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1014.5695480000001</v>
      </c>
      <c r="I429">
        <v>0.11529399999999999</v>
      </c>
      <c r="J429" t="s">
        <v>2</v>
      </c>
      <c r="K429">
        <v>1000.013149</v>
      </c>
      <c r="L429">
        <v>4.333E-3</v>
      </c>
      <c r="M429" t="s">
        <v>3</v>
      </c>
      <c r="N429">
        <v>350.37764399999998</v>
      </c>
      <c r="O429">
        <v>6.7299999999999999E-4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1141.4046510000001</v>
      </c>
      <c r="I430">
        <v>0.123681</v>
      </c>
      <c r="J430" t="s">
        <v>2</v>
      </c>
      <c r="K430">
        <v>1125.041948</v>
      </c>
      <c r="L430">
        <v>5.117E-3</v>
      </c>
      <c r="M430" t="s">
        <v>3</v>
      </c>
      <c r="N430">
        <v>394.173517</v>
      </c>
      <c r="O430">
        <v>7.7800000000000005E-4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1268.228425</v>
      </c>
      <c r="I431">
        <v>0.13409299999999999</v>
      </c>
      <c r="J431" t="s">
        <v>2</v>
      </c>
      <c r="K431">
        <v>1250.0698580000001</v>
      </c>
      <c r="L431">
        <v>5.5849999999999997E-3</v>
      </c>
      <c r="M431" t="s">
        <v>3</v>
      </c>
      <c r="N431">
        <v>437.972084</v>
      </c>
      <c r="O431">
        <v>9.7400000000000004E-4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1395.053838</v>
      </c>
      <c r="I432">
        <v>0.15019299999999999</v>
      </c>
      <c r="J432" t="s">
        <v>2</v>
      </c>
      <c r="K432">
        <v>1375.1017629999999</v>
      </c>
      <c r="L432">
        <v>7.293E-3</v>
      </c>
      <c r="M432" t="s">
        <v>3</v>
      </c>
      <c r="N432">
        <v>481.76869299999998</v>
      </c>
      <c r="O432">
        <v>1.176E-3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1521.890688</v>
      </c>
      <c r="I433">
        <v>0.16153000000000001</v>
      </c>
      <c r="J433" t="s">
        <v>2</v>
      </c>
      <c r="K433">
        <v>1500.134836</v>
      </c>
      <c r="L433">
        <v>8.2389999999999998E-3</v>
      </c>
      <c r="M433" t="s">
        <v>3</v>
      </c>
      <c r="N433">
        <v>525.56595300000004</v>
      </c>
      <c r="O433">
        <v>1.408E-3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1648.7168549999999</v>
      </c>
      <c r="I434">
        <v>0.168016</v>
      </c>
      <c r="J434" t="s">
        <v>2</v>
      </c>
      <c r="K434">
        <v>1625.168193</v>
      </c>
      <c r="L434">
        <v>8.7379999999999992E-3</v>
      </c>
      <c r="M434" t="s">
        <v>3</v>
      </c>
      <c r="N434">
        <v>569.36228800000004</v>
      </c>
      <c r="O434">
        <v>1.5089999999999999E-3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1775.5317460000001</v>
      </c>
      <c r="I435">
        <v>0.19905500000000001</v>
      </c>
      <c r="J435" t="s">
        <v>2</v>
      </c>
      <c r="K435">
        <v>1750.2042160000001</v>
      </c>
      <c r="L435">
        <v>9.7370000000000009E-3</v>
      </c>
      <c r="M435" t="s">
        <v>3</v>
      </c>
      <c r="N435">
        <v>613.15725599999996</v>
      </c>
      <c r="O435">
        <v>1.6379999999999999E-3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1902.4095950000001</v>
      </c>
      <c r="I436">
        <v>0.329206</v>
      </c>
      <c r="J436" t="s">
        <v>2</v>
      </c>
      <c r="K436">
        <v>1875.248462</v>
      </c>
      <c r="L436">
        <v>1.1292E-2</v>
      </c>
      <c r="M436" t="s">
        <v>3</v>
      </c>
      <c r="N436">
        <v>656.95595500000002</v>
      </c>
      <c r="O436">
        <v>1.9239999999999999E-3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2029.231372</v>
      </c>
      <c r="I437">
        <v>0.35703499999999999</v>
      </c>
      <c r="J437" t="s">
        <v>2</v>
      </c>
      <c r="K437">
        <v>2000.2939670000001</v>
      </c>
      <c r="L437">
        <v>1.1924000000000001E-2</v>
      </c>
      <c r="M437" t="s">
        <v>3</v>
      </c>
      <c r="N437">
        <v>700.75485800000001</v>
      </c>
      <c r="O437">
        <v>2.2720000000000001E-3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2156.0820359999998</v>
      </c>
      <c r="I438">
        <v>0.42117100000000002</v>
      </c>
      <c r="J438" t="s">
        <v>2</v>
      </c>
      <c r="K438">
        <v>2125.3381880000002</v>
      </c>
      <c r="L438">
        <v>1.2828000000000001E-2</v>
      </c>
      <c r="M438" t="s">
        <v>3</v>
      </c>
      <c r="N438">
        <v>744.55162399999995</v>
      </c>
      <c r="O438">
        <v>2.591E-3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2282.9252929999998</v>
      </c>
      <c r="I439">
        <v>0.44491799999999998</v>
      </c>
      <c r="J439" t="s">
        <v>2</v>
      </c>
      <c r="K439">
        <v>2250.385957</v>
      </c>
      <c r="L439">
        <v>1.4286E-2</v>
      </c>
      <c r="M439" t="s">
        <v>3</v>
      </c>
      <c r="N439">
        <v>788.34733900000003</v>
      </c>
      <c r="O439">
        <v>2.82E-3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2409.7613670000001</v>
      </c>
      <c r="I440">
        <v>0.45527299999999998</v>
      </c>
      <c r="J440" t="s">
        <v>2</v>
      </c>
      <c r="K440">
        <v>2375.433994</v>
      </c>
      <c r="L440">
        <v>1.5076000000000001E-2</v>
      </c>
      <c r="M440" t="s">
        <v>3</v>
      </c>
      <c r="N440">
        <v>832.14339500000006</v>
      </c>
      <c r="O440">
        <v>2.9870000000000001E-3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2536.5864940000001</v>
      </c>
      <c r="I441">
        <v>0.47761900000000002</v>
      </c>
      <c r="J441" t="s">
        <v>2</v>
      </c>
      <c r="K441">
        <v>2500.484238</v>
      </c>
      <c r="L441">
        <v>1.6922E-2</v>
      </c>
      <c r="M441" t="s">
        <v>3</v>
      </c>
      <c r="N441">
        <v>875.93985799999996</v>
      </c>
      <c r="O441">
        <v>3.2499999999999999E-3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zoomScale="55" zoomScaleNormal="55" workbookViewId="0">
      <selection sqref="A1:P1233"/>
    </sheetView>
  </sheetViews>
  <sheetFormatPr defaultRowHeight="15" x14ac:dyDescent="0.25"/>
  <cols>
    <col min="1" max="1" width="43.425781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145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16103.4</v>
      </c>
      <c r="C2">
        <v>15445.1</v>
      </c>
      <c r="D2">
        <v>15353.7</v>
      </c>
      <c r="E2">
        <v>15319.1</v>
      </c>
      <c r="F2">
        <v>708.99800000000005</v>
      </c>
      <c r="G2">
        <v>0</v>
      </c>
      <c r="H2">
        <v>708.99800000000005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15441.8</v>
      </c>
      <c r="C3">
        <v>15431.6</v>
      </c>
      <c r="D3">
        <v>15335.6</v>
      </c>
      <c r="E3">
        <v>15302.7</v>
      </c>
      <c r="F3">
        <v>707.577</v>
      </c>
      <c r="G3">
        <v>0</v>
      </c>
      <c r="H3">
        <v>707.577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15444.4</v>
      </c>
      <c r="C4">
        <v>15434.3</v>
      </c>
      <c r="D4">
        <v>15337.6</v>
      </c>
      <c r="E4">
        <v>15305.1</v>
      </c>
      <c r="F4">
        <v>707.625</v>
      </c>
      <c r="G4">
        <v>0</v>
      </c>
      <c r="H4">
        <v>707.625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15465.6</v>
      </c>
      <c r="C5">
        <v>15455.5</v>
      </c>
      <c r="D5">
        <v>15361.7</v>
      </c>
      <c r="E5">
        <v>15328.1</v>
      </c>
      <c r="F5">
        <v>707.96400000000006</v>
      </c>
      <c r="G5">
        <v>0</v>
      </c>
      <c r="H5">
        <v>707.96400000000006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15494.3</v>
      </c>
      <c r="C6">
        <v>15484.1</v>
      </c>
      <c r="D6">
        <v>15389.2</v>
      </c>
      <c r="E6">
        <v>15355.9</v>
      </c>
      <c r="F6">
        <v>708.31700000000001</v>
      </c>
      <c r="G6">
        <v>0</v>
      </c>
      <c r="H6">
        <v>708.31700000000001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15484.7</v>
      </c>
      <c r="C7">
        <v>15474.2</v>
      </c>
      <c r="D7">
        <v>15387.6</v>
      </c>
      <c r="E7">
        <v>15355.4</v>
      </c>
      <c r="F7">
        <v>708.29600000000005</v>
      </c>
      <c r="G7">
        <v>0</v>
      </c>
      <c r="H7">
        <v>708.29600000000005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15495</v>
      </c>
      <c r="C8">
        <v>15485.2</v>
      </c>
      <c r="D8">
        <v>15387</v>
      </c>
      <c r="E8">
        <v>15355.2</v>
      </c>
      <c r="F8">
        <v>708.23400000000004</v>
      </c>
      <c r="G8">
        <v>0</v>
      </c>
      <c r="H8">
        <v>708.23400000000004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15485.6</v>
      </c>
      <c r="C9">
        <v>15475.4</v>
      </c>
      <c r="D9">
        <v>15386.8</v>
      </c>
      <c r="E9">
        <v>15354.9</v>
      </c>
      <c r="F9">
        <v>708.25900000000001</v>
      </c>
      <c r="G9">
        <v>0</v>
      </c>
      <c r="H9">
        <v>708.25900000000001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15487.2</v>
      </c>
      <c r="C10">
        <v>15476.8</v>
      </c>
      <c r="D10">
        <v>15387.3</v>
      </c>
      <c r="E10">
        <v>15354.4</v>
      </c>
      <c r="F10">
        <v>708.23800000000006</v>
      </c>
      <c r="G10">
        <v>0</v>
      </c>
      <c r="H10">
        <v>708.23800000000006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15488.4</v>
      </c>
      <c r="C11">
        <v>15478.9</v>
      </c>
      <c r="D11">
        <v>15390.1</v>
      </c>
      <c r="E11">
        <v>15355.2</v>
      </c>
      <c r="F11">
        <v>708.23199999999997</v>
      </c>
      <c r="G11">
        <v>0</v>
      </c>
      <c r="H11">
        <v>708.23199999999997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15490.1</v>
      </c>
      <c r="C12">
        <v>15480.1</v>
      </c>
      <c r="D12">
        <v>15387.6</v>
      </c>
      <c r="E12">
        <v>15355.4</v>
      </c>
      <c r="F12">
        <v>708.27700000000004</v>
      </c>
      <c r="G12">
        <v>0</v>
      </c>
      <c r="H12">
        <v>708.27700000000004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15575.1</v>
      </c>
      <c r="C13">
        <v>15565.2</v>
      </c>
      <c r="D13">
        <v>15474.9</v>
      </c>
      <c r="E13">
        <v>15443.1</v>
      </c>
      <c r="F13">
        <v>712.79200000000003</v>
      </c>
      <c r="G13">
        <v>0</v>
      </c>
      <c r="H13">
        <v>712.79200000000003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15604</v>
      </c>
      <c r="C14">
        <v>15593.7</v>
      </c>
      <c r="D14">
        <v>15496.7</v>
      </c>
      <c r="E14">
        <v>15464.7</v>
      </c>
      <c r="F14">
        <v>713.89599999999996</v>
      </c>
      <c r="G14">
        <v>0</v>
      </c>
      <c r="H14">
        <v>713.89599999999996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15603.8</v>
      </c>
      <c r="C15">
        <v>15593.6</v>
      </c>
      <c r="D15">
        <v>15496.6</v>
      </c>
      <c r="E15">
        <v>15464.6</v>
      </c>
      <c r="F15">
        <v>713.851</v>
      </c>
      <c r="G15">
        <v>0</v>
      </c>
      <c r="H15">
        <v>713.851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15595.8</v>
      </c>
      <c r="C16">
        <v>15584.3</v>
      </c>
      <c r="D16">
        <v>15495.6</v>
      </c>
      <c r="E16">
        <v>15464.4</v>
      </c>
      <c r="F16">
        <v>713.85599999999999</v>
      </c>
      <c r="G16">
        <v>0</v>
      </c>
      <c r="H16">
        <v>713.85599999999999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15592.3</v>
      </c>
      <c r="C17">
        <v>15582.4</v>
      </c>
      <c r="D17">
        <v>15496.2</v>
      </c>
      <c r="E17">
        <v>15464.5</v>
      </c>
      <c r="F17">
        <v>713.92100000000005</v>
      </c>
      <c r="G17">
        <v>0</v>
      </c>
      <c r="H17">
        <v>713.92100000000005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15601.4</v>
      </c>
      <c r="C18">
        <v>15591.5</v>
      </c>
      <c r="D18">
        <v>15496.8</v>
      </c>
      <c r="E18">
        <v>15464.7</v>
      </c>
      <c r="F18">
        <v>713.85500000000002</v>
      </c>
      <c r="G18">
        <v>0</v>
      </c>
      <c r="H18">
        <v>713.85500000000002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15606.1</v>
      </c>
      <c r="C19">
        <v>15595.8</v>
      </c>
      <c r="D19">
        <v>15496.8</v>
      </c>
      <c r="E19">
        <v>15464.4</v>
      </c>
      <c r="F19">
        <v>713.89</v>
      </c>
      <c r="G19">
        <v>0</v>
      </c>
      <c r="H19">
        <v>713.89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15606.7</v>
      </c>
      <c r="C20">
        <v>15596.4</v>
      </c>
      <c r="D20">
        <v>15496.8</v>
      </c>
      <c r="E20">
        <v>15464.5</v>
      </c>
      <c r="F20">
        <v>713.92499999999995</v>
      </c>
      <c r="G20">
        <v>0</v>
      </c>
      <c r="H20">
        <v>713.92499999999995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15603.5</v>
      </c>
      <c r="C21">
        <v>15592.8</v>
      </c>
      <c r="D21">
        <v>15497.1</v>
      </c>
      <c r="E21">
        <v>15463.9</v>
      </c>
      <c r="F21">
        <v>713.86400000000003</v>
      </c>
      <c r="G21">
        <v>0</v>
      </c>
      <c r="H21">
        <v>713.86400000000003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15602</v>
      </c>
      <c r="C22">
        <v>15589.9</v>
      </c>
      <c r="D22">
        <v>15499.5</v>
      </c>
      <c r="E22">
        <v>15464</v>
      </c>
      <c r="F22">
        <v>713.87699999999995</v>
      </c>
      <c r="G22">
        <v>0</v>
      </c>
      <c r="H22">
        <v>713.87699999999995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15596.8</v>
      </c>
      <c r="C23">
        <v>15586.9</v>
      </c>
      <c r="D23">
        <v>15498.6</v>
      </c>
      <c r="E23">
        <v>15463.9</v>
      </c>
      <c r="F23">
        <v>713.83500000000004</v>
      </c>
      <c r="G23">
        <v>0</v>
      </c>
      <c r="H23">
        <v>713.83500000000004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15594.3</v>
      </c>
      <c r="C24">
        <v>15584.3</v>
      </c>
      <c r="D24">
        <v>15497.2</v>
      </c>
      <c r="E24">
        <v>15464</v>
      </c>
      <c r="F24">
        <v>713.84500000000003</v>
      </c>
      <c r="G24">
        <v>0</v>
      </c>
      <c r="H24">
        <v>713.84500000000003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15601.5</v>
      </c>
      <c r="C25">
        <v>15591.9</v>
      </c>
      <c r="D25">
        <v>15497</v>
      </c>
      <c r="E25">
        <v>15464.2</v>
      </c>
      <c r="F25">
        <v>713.846</v>
      </c>
      <c r="G25">
        <v>0</v>
      </c>
      <c r="H25">
        <v>713.846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15599.8</v>
      </c>
      <c r="C26">
        <v>15589.8</v>
      </c>
      <c r="D26">
        <v>15496.6</v>
      </c>
      <c r="E26">
        <v>15464</v>
      </c>
      <c r="F26">
        <v>713.84299999999996</v>
      </c>
      <c r="G26">
        <v>0</v>
      </c>
      <c r="H26">
        <v>713.84299999999996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15599.7</v>
      </c>
      <c r="C27">
        <v>15589.4</v>
      </c>
      <c r="D27">
        <v>15500</v>
      </c>
      <c r="E27">
        <v>15464.2</v>
      </c>
      <c r="F27">
        <v>713.87800000000004</v>
      </c>
      <c r="G27">
        <v>0</v>
      </c>
      <c r="H27">
        <v>713.87800000000004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15595.2</v>
      </c>
      <c r="C28">
        <v>15585.4</v>
      </c>
      <c r="D28">
        <v>15499</v>
      </c>
      <c r="E28">
        <v>15463.9</v>
      </c>
      <c r="F28">
        <v>713.80899999999997</v>
      </c>
      <c r="G28">
        <v>0</v>
      </c>
      <c r="H28">
        <v>713.80899999999997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15597.4</v>
      </c>
      <c r="C29">
        <v>15586.8</v>
      </c>
      <c r="D29">
        <v>15499.4</v>
      </c>
      <c r="E29">
        <v>15463.9</v>
      </c>
      <c r="F29">
        <v>713.87699999999995</v>
      </c>
      <c r="G29">
        <v>0</v>
      </c>
      <c r="H29">
        <v>713.87699999999995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15598</v>
      </c>
      <c r="C30">
        <v>15588.1</v>
      </c>
      <c r="D30">
        <v>15495.3</v>
      </c>
      <c r="E30">
        <v>15463.9</v>
      </c>
      <c r="F30">
        <v>713.86500000000001</v>
      </c>
      <c r="G30">
        <v>0</v>
      </c>
      <c r="H30">
        <v>713.86500000000001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15594.5</v>
      </c>
      <c r="C31">
        <v>15584.6</v>
      </c>
      <c r="D31">
        <v>15495.8</v>
      </c>
      <c r="E31">
        <v>15464.1</v>
      </c>
      <c r="F31">
        <v>713.83900000000006</v>
      </c>
      <c r="G31">
        <v>0</v>
      </c>
      <c r="H31">
        <v>713.83900000000006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15595.3</v>
      </c>
      <c r="C32">
        <v>15584.7</v>
      </c>
      <c r="D32">
        <v>15495.5</v>
      </c>
      <c r="E32">
        <v>15464</v>
      </c>
      <c r="F32">
        <v>713.85</v>
      </c>
      <c r="G32">
        <v>0</v>
      </c>
      <c r="H32">
        <v>713.85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15593.5</v>
      </c>
      <c r="C33">
        <v>15583.6</v>
      </c>
      <c r="D33">
        <v>15495.7</v>
      </c>
      <c r="E33">
        <v>15463.9</v>
      </c>
      <c r="F33">
        <v>713.84</v>
      </c>
      <c r="G33">
        <v>0</v>
      </c>
      <c r="H33">
        <v>713.84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15597.4</v>
      </c>
      <c r="C34">
        <v>15587.2</v>
      </c>
      <c r="D34">
        <v>15497</v>
      </c>
      <c r="E34">
        <v>15463.8</v>
      </c>
      <c r="F34">
        <v>713.82500000000005</v>
      </c>
      <c r="G34">
        <v>0</v>
      </c>
      <c r="H34">
        <v>713.82500000000005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15596.4</v>
      </c>
      <c r="C35">
        <v>15586.7</v>
      </c>
      <c r="D35">
        <v>15496.6</v>
      </c>
      <c r="E35">
        <v>15463.8</v>
      </c>
      <c r="F35">
        <v>713.87699999999995</v>
      </c>
      <c r="G35">
        <v>0</v>
      </c>
      <c r="H35">
        <v>713.87699999999995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15600.8</v>
      </c>
      <c r="C36">
        <v>15590.3</v>
      </c>
      <c r="D36">
        <v>15496.5</v>
      </c>
      <c r="E36">
        <v>15463.6</v>
      </c>
      <c r="F36">
        <v>713.83699999999999</v>
      </c>
      <c r="G36">
        <v>0</v>
      </c>
      <c r="H36">
        <v>713.83699999999999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15603</v>
      </c>
      <c r="C37">
        <v>15592.7</v>
      </c>
      <c r="D37">
        <v>15496.3</v>
      </c>
      <c r="E37">
        <v>15463.7</v>
      </c>
      <c r="F37">
        <v>713.86699999999996</v>
      </c>
      <c r="G37">
        <v>0</v>
      </c>
      <c r="H37">
        <v>713.86699999999996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15598.7</v>
      </c>
      <c r="C38">
        <v>15588.5</v>
      </c>
      <c r="D38">
        <v>15496.1</v>
      </c>
      <c r="E38">
        <v>15463.5</v>
      </c>
      <c r="F38">
        <v>713.86800000000005</v>
      </c>
      <c r="G38">
        <v>0</v>
      </c>
      <c r="H38">
        <v>713.86800000000005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15595.5</v>
      </c>
      <c r="C39">
        <v>15585.4</v>
      </c>
      <c r="D39">
        <v>15495.3</v>
      </c>
      <c r="E39">
        <v>15463.5</v>
      </c>
      <c r="F39">
        <v>713.85900000000004</v>
      </c>
      <c r="G39">
        <v>0</v>
      </c>
      <c r="H39">
        <v>713.85900000000004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15595.6</v>
      </c>
      <c r="C40">
        <v>15585.3</v>
      </c>
      <c r="D40">
        <v>15495.4</v>
      </c>
      <c r="E40">
        <v>15463.5</v>
      </c>
      <c r="F40">
        <v>713.84900000000005</v>
      </c>
      <c r="G40">
        <v>0</v>
      </c>
      <c r="H40">
        <v>713.84900000000005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15594.7</v>
      </c>
      <c r="C41">
        <v>15584.6</v>
      </c>
      <c r="D41">
        <v>15496.5</v>
      </c>
      <c r="E41">
        <v>15463.7</v>
      </c>
      <c r="F41">
        <v>713.82600000000002</v>
      </c>
      <c r="G41">
        <v>0</v>
      </c>
      <c r="H41">
        <v>713.82600000000002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15593.8</v>
      </c>
      <c r="C42">
        <v>15584.1</v>
      </c>
      <c r="D42">
        <v>15499.1</v>
      </c>
      <c r="E42">
        <v>15463.6</v>
      </c>
      <c r="F42">
        <v>713.82899999999995</v>
      </c>
      <c r="G42">
        <v>0</v>
      </c>
      <c r="H42">
        <v>713.82899999999995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15593.1</v>
      </c>
      <c r="C43">
        <v>15583.3</v>
      </c>
      <c r="D43">
        <v>15498.8</v>
      </c>
      <c r="E43">
        <v>15463.6</v>
      </c>
      <c r="F43">
        <v>713.84400000000005</v>
      </c>
      <c r="G43">
        <v>0</v>
      </c>
      <c r="H43">
        <v>713.84400000000005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15596.1</v>
      </c>
      <c r="C44">
        <v>15586.3</v>
      </c>
      <c r="D44">
        <v>15498.8</v>
      </c>
      <c r="E44">
        <v>15463.7</v>
      </c>
      <c r="F44">
        <v>713.84400000000005</v>
      </c>
      <c r="G44">
        <v>0</v>
      </c>
      <c r="H44">
        <v>713.84400000000005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15595.2</v>
      </c>
      <c r="C45">
        <v>15584.5</v>
      </c>
      <c r="D45">
        <v>15496.9</v>
      </c>
      <c r="E45">
        <v>15463.7</v>
      </c>
      <c r="F45">
        <v>713.85500000000002</v>
      </c>
      <c r="G45">
        <v>0</v>
      </c>
      <c r="H45">
        <v>713.85500000000002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15594.9</v>
      </c>
      <c r="C46">
        <v>15584.5</v>
      </c>
      <c r="D46">
        <v>15495.3</v>
      </c>
      <c r="E46">
        <v>15463.8</v>
      </c>
      <c r="F46">
        <v>713.851</v>
      </c>
      <c r="G46">
        <v>0</v>
      </c>
      <c r="H46">
        <v>713.851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15601.6</v>
      </c>
      <c r="C47">
        <v>15591.4</v>
      </c>
      <c r="D47">
        <v>15497.8</v>
      </c>
      <c r="E47">
        <v>15464</v>
      </c>
      <c r="F47">
        <v>713.87699999999995</v>
      </c>
      <c r="G47">
        <v>0</v>
      </c>
      <c r="H47">
        <v>713.87699999999995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15594.2</v>
      </c>
      <c r="C48">
        <v>15584.2</v>
      </c>
      <c r="D48">
        <v>15495.3</v>
      </c>
      <c r="E48">
        <v>15463.8</v>
      </c>
      <c r="F48">
        <v>713.87199999999996</v>
      </c>
      <c r="G48">
        <v>0</v>
      </c>
      <c r="H48">
        <v>713.87199999999996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15597.8</v>
      </c>
      <c r="C49">
        <v>15587.3</v>
      </c>
      <c r="D49">
        <v>15496.6</v>
      </c>
      <c r="E49">
        <v>15463.7</v>
      </c>
      <c r="F49">
        <v>713.85699999999997</v>
      </c>
      <c r="G49">
        <v>0</v>
      </c>
      <c r="H49">
        <v>713.85699999999997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15601.8</v>
      </c>
      <c r="C50">
        <v>15591.5</v>
      </c>
      <c r="D50">
        <v>15496.6</v>
      </c>
      <c r="E50">
        <v>15463.8</v>
      </c>
      <c r="F50">
        <v>713.89300000000003</v>
      </c>
      <c r="G50">
        <v>0</v>
      </c>
      <c r="H50">
        <v>713.89300000000003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15598.7</v>
      </c>
      <c r="C51">
        <v>15588.6</v>
      </c>
      <c r="D51">
        <v>15497.1</v>
      </c>
      <c r="E51">
        <v>15463.6</v>
      </c>
      <c r="F51">
        <v>713.84500000000003</v>
      </c>
      <c r="G51">
        <v>0</v>
      </c>
      <c r="H51">
        <v>713.84500000000003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15601.8</v>
      </c>
      <c r="C52">
        <v>15591.2</v>
      </c>
      <c r="D52">
        <v>15496.7</v>
      </c>
      <c r="E52">
        <v>15463.7</v>
      </c>
      <c r="F52">
        <v>713.851</v>
      </c>
      <c r="G52">
        <v>0</v>
      </c>
      <c r="H52">
        <v>713.851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15597.6</v>
      </c>
      <c r="C53">
        <v>15587.5</v>
      </c>
      <c r="D53">
        <v>15496</v>
      </c>
      <c r="E53">
        <v>15463.8</v>
      </c>
      <c r="F53">
        <v>713.86300000000006</v>
      </c>
      <c r="G53">
        <v>0</v>
      </c>
      <c r="H53">
        <v>713.86300000000006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15592.9</v>
      </c>
      <c r="C54">
        <v>15582.5</v>
      </c>
      <c r="D54">
        <v>15496.9</v>
      </c>
      <c r="E54">
        <v>15464.1</v>
      </c>
      <c r="F54">
        <v>713.85400000000004</v>
      </c>
      <c r="G54">
        <v>0</v>
      </c>
      <c r="H54">
        <v>713.85400000000004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15598</v>
      </c>
      <c r="C55">
        <v>15588.2</v>
      </c>
      <c r="D55">
        <v>15496.7</v>
      </c>
      <c r="E55">
        <v>15463.7</v>
      </c>
      <c r="F55">
        <v>713.83699999999999</v>
      </c>
      <c r="G55">
        <v>0</v>
      </c>
      <c r="H55">
        <v>713.83699999999999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15604.4</v>
      </c>
      <c r="C56">
        <v>15593.4</v>
      </c>
      <c r="D56">
        <v>15496.6</v>
      </c>
      <c r="E56">
        <v>15463.6</v>
      </c>
      <c r="F56">
        <v>713.83600000000001</v>
      </c>
      <c r="G56">
        <v>0</v>
      </c>
      <c r="H56">
        <v>713.83600000000001</v>
      </c>
      <c r="I56">
        <v>1</v>
      </c>
      <c r="J56">
        <v>1</v>
      </c>
      <c r="K56">
        <v>0</v>
      </c>
      <c r="R56">
        <f>AVERAGE(B7:B56)</f>
        <v>15584.634000000002</v>
      </c>
      <c r="S56">
        <f>AVERAGE(C7:C56)</f>
        <v>15574.418</v>
      </c>
      <c r="U56">
        <f>_xlfn.VAR.P(B7:B56)</f>
        <v>1284.7230439999912</v>
      </c>
      <c r="V56">
        <f>_xlfn.VAR.P(C7:C56)</f>
        <v>1279.9566759999966</v>
      </c>
      <c r="X56">
        <f>1.96*SQRT(U56)/50</f>
        <v>1.4050469096553846</v>
      </c>
      <c r="Y56">
        <f>1.96*SQRT(V56)/50</f>
        <v>1.4024381008118092</v>
      </c>
    </row>
    <row r="57" spans="1:25" x14ac:dyDescent="0.25">
      <c r="A57" t="s">
        <v>72</v>
      </c>
      <c r="B57">
        <v>779290.83739999996</v>
      </c>
      <c r="C57" t="s">
        <v>24</v>
      </c>
    </row>
    <row r="58" spans="1:25" x14ac:dyDescent="0.25">
      <c r="A58" t="s">
        <v>73</v>
      </c>
      <c r="B58">
        <v>2549.06</v>
      </c>
      <c r="C58">
        <v>2539.14</v>
      </c>
      <c r="D58">
        <v>2483.34</v>
      </c>
      <c r="E58">
        <v>2451.6999999999998</v>
      </c>
      <c r="F58">
        <v>882.43799999999999</v>
      </c>
      <c r="G58">
        <v>5.4228699999999998E-2</v>
      </c>
      <c r="H58">
        <v>0.93182900000000002</v>
      </c>
      <c r="I58">
        <v>0</v>
      </c>
    </row>
    <row r="59" spans="1:25" x14ac:dyDescent="0.25">
      <c r="A59" t="s">
        <v>73</v>
      </c>
      <c r="B59">
        <v>2551.2199999999998</v>
      </c>
      <c r="C59">
        <v>2537.3200000000002</v>
      </c>
      <c r="D59">
        <v>2482.86</v>
      </c>
      <c r="E59">
        <v>2451.31</v>
      </c>
      <c r="F59">
        <v>882.346</v>
      </c>
      <c r="G59">
        <v>6.4460400000000001E-2</v>
      </c>
      <c r="H59">
        <v>0.95855800000000002</v>
      </c>
      <c r="I59">
        <v>0</v>
      </c>
    </row>
    <row r="60" spans="1:25" x14ac:dyDescent="0.25">
      <c r="A60" t="s">
        <v>73</v>
      </c>
      <c r="B60">
        <v>2551.61</v>
      </c>
      <c r="C60">
        <v>2535.87</v>
      </c>
      <c r="D60">
        <v>2482.85</v>
      </c>
      <c r="E60">
        <v>2451.36</v>
      </c>
      <c r="F60">
        <v>882.327</v>
      </c>
      <c r="G60">
        <v>5.4089499999999999E-2</v>
      </c>
      <c r="H60">
        <v>0.93086100000000005</v>
      </c>
      <c r="I60">
        <v>0</v>
      </c>
    </row>
    <row r="61" spans="1:25" x14ac:dyDescent="0.25">
      <c r="A61" t="s">
        <v>73</v>
      </c>
      <c r="B61">
        <v>2538.4899999999998</v>
      </c>
      <c r="C61">
        <v>2524.2199999999998</v>
      </c>
      <c r="D61">
        <v>2479.5300000000002</v>
      </c>
      <c r="E61">
        <v>2451.5</v>
      </c>
      <c r="F61">
        <v>882.34500000000003</v>
      </c>
      <c r="G61">
        <v>5.3982500000000003E-2</v>
      </c>
      <c r="H61">
        <v>0.93183199999999999</v>
      </c>
      <c r="I61">
        <v>0</v>
      </c>
    </row>
    <row r="62" spans="1:25" x14ac:dyDescent="0.25">
      <c r="A62" t="s">
        <v>73</v>
      </c>
      <c r="B62">
        <v>2552.36</v>
      </c>
      <c r="C62">
        <v>2538.5700000000002</v>
      </c>
      <c r="D62">
        <v>2483.14</v>
      </c>
      <c r="E62">
        <v>2451.41</v>
      </c>
      <c r="F62">
        <v>882.36599999999999</v>
      </c>
      <c r="G62">
        <v>5.4299300000000002E-2</v>
      </c>
      <c r="H62">
        <v>0.93183000000000005</v>
      </c>
      <c r="I62">
        <v>0</v>
      </c>
    </row>
    <row r="63" spans="1:25" x14ac:dyDescent="0.25">
      <c r="A63" t="s">
        <v>73</v>
      </c>
      <c r="B63">
        <v>2533.66</v>
      </c>
      <c r="C63">
        <v>2519.38</v>
      </c>
      <c r="D63">
        <v>2478.6999999999998</v>
      </c>
      <c r="E63">
        <v>2451.4499999999998</v>
      </c>
      <c r="F63">
        <v>882.34900000000005</v>
      </c>
      <c r="G63">
        <v>5.6809900000000003E-2</v>
      </c>
      <c r="H63">
        <v>0.93160799999999999</v>
      </c>
      <c r="I63">
        <v>0</v>
      </c>
    </row>
    <row r="64" spans="1:25" x14ac:dyDescent="0.25">
      <c r="A64" t="s">
        <v>73</v>
      </c>
      <c r="B64">
        <v>2538.0300000000002</v>
      </c>
      <c r="C64">
        <v>2523.75</v>
      </c>
      <c r="D64">
        <v>2479.25</v>
      </c>
      <c r="E64">
        <v>2451.4299999999998</v>
      </c>
      <c r="F64">
        <v>882.33799999999997</v>
      </c>
      <c r="G64">
        <v>5.66913E-2</v>
      </c>
      <c r="H64">
        <v>0.93183700000000003</v>
      </c>
      <c r="I64">
        <v>0</v>
      </c>
    </row>
    <row r="65" spans="1:9" x14ac:dyDescent="0.25">
      <c r="A65" t="s">
        <v>73</v>
      </c>
      <c r="B65">
        <v>2532.86</v>
      </c>
      <c r="C65">
        <v>2518.39</v>
      </c>
      <c r="D65">
        <v>2478.4299999999998</v>
      </c>
      <c r="E65">
        <v>2451.56</v>
      </c>
      <c r="F65">
        <v>882.34799999999996</v>
      </c>
      <c r="G65">
        <v>6.2074200000000003E-2</v>
      </c>
      <c r="H65">
        <v>0.95683099999999999</v>
      </c>
      <c r="I65">
        <v>0</v>
      </c>
    </row>
    <row r="66" spans="1:9" x14ac:dyDescent="0.25">
      <c r="A66" t="s">
        <v>73</v>
      </c>
      <c r="B66">
        <v>2552.44</v>
      </c>
      <c r="C66">
        <v>2538.2199999999998</v>
      </c>
      <c r="D66">
        <v>2483.63</v>
      </c>
      <c r="E66">
        <v>2451.3000000000002</v>
      </c>
      <c r="F66">
        <v>882.35199999999998</v>
      </c>
      <c r="G66">
        <v>6.8938100000000002E-2</v>
      </c>
      <c r="H66">
        <v>0.95773399999999997</v>
      </c>
      <c r="I66">
        <v>0</v>
      </c>
    </row>
    <row r="67" spans="1:9" x14ac:dyDescent="0.25">
      <c r="A67" t="s">
        <v>73</v>
      </c>
      <c r="B67">
        <v>2547.31</v>
      </c>
      <c r="C67">
        <v>2534.61</v>
      </c>
      <c r="D67">
        <v>2482.42</v>
      </c>
      <c r="E67">
        <v>2451.42</v>
      </c>
      <c r="F67">
        <v>882.38599999999997</v>
      </c>
      <c r="G67">
        <v>5.4184299999999998E-2</v>
      </c>
      <c r="H67">
        <v>0.94121100000000002</v>
      </c>
      <c r="I67">
        <v>0</v>
      </c>
    </row>
    <row r="68" spans="1:9" x14ac:dyDescent="0.25">
      <c r="A68" t="s">
        <v>73</v>
      </c>
      <c r="B68">
        <v>2534.67</v>
      </c>
      <c r="C68">
        <v>2519.84</v>
      </c>
      <c r="D68">
        <v>2478.98</v>
      </c>
      <c r="E68">
        <v>2451.66</v>
      </c>
      <c r="F68">
        <v>882.41200000000003</v>
      </c>
      <c r="G68">
        <v>5.7124500000000002E-2</v>
      </c>
      <c r="H68">
        <v>0.95857999999999999</v>
      </c>
      <c r="I68">
        <v>0</v>
      </c>
    </row>
    <row r="69" spans="1:9" x14ac:dyDescent="0.25">
      <c r="A69" t="s">
        <v>73</v>
      </c>
      <c r="B69">
        <v>2552.96</v>
      </c>
      <c r="C69">
        <v>2538.69</v>
      </c>
      <c r="D69">
        <v>2483.23</v>
      </c>
      <c r="E69">
        <v>2451.5100000000002</v>
      </c>
      <c r="F69">
        <v>882.38699999999994</v>
      </c>
      <c r="G69">
        <v>5.3938699999999999E-2</v>
      </c>
      <c r="H69">
        <v>0.94210099999999997</v>
      </c>
      <c r="I69">
        <v>0</v>
      </c>
    </row>
    <row r="70" spans="1:9" x14ac:dyDescent="0.25">
      <c r="A70" t="s">
        <v>73</v>
      </c>
      <c r="B70">
        <v>2551.7800000000002</v>
      </c>
      <c r="C70">
        <v>2537.5500000000002</v>
      </c>
      <c r="D70">
        <v>2482.75</v>
      </c>
      <c r="E70">
        <v>2451.6</v>
      </c>
      <c r="F70">
        <v>882.45799999999997</v>
      </c>
      <c r="G70">
        <v>5.4300599999999997E-2</v>
      </c>
      <c r="H70">
        <v>0.93162800000000001</v>
      </c>
      <c r="I70">
        <v>0</v>
      </c>
    </row>
    <row r="71" spans="1:9" x14ac:dyDescent="0.25">
      <c r="A71" t="s">
        <v>73</v>
      </c>
      <c r="B71">
        <v>2551.46</v>
      </c>
      <c r="C71">
        <v>2537.3000000000002</v>
      </c>
      <c r="D71">
        <v>2482.9</v>
      </c>
      <c r="E71">
        <v>2451.77</v>
      </c>
      <c r="F71">
        <v>882.45299999999997</v>
      </c>
      <c r="G71">
        <v>5.7441800000000001E-2</v>
      </c>
      <c r="H71">
        <v>0.94196400000000002</v>
      </c>
      <c r="I71">
        <v>0</v>
      </c>
    </row>
    <row r="72" spans="1:9" x14ac:dyDescent="0.25">
      <c r="A72" t="s">
        <v>73</v>
      </c>
      <c r="B72">
        <v>2549.9</v>
      </c>
      <c r="C72">
        <v>2536.48</v>
      </c>
      <c r="D72">
        <v>2483.17</v>
      </c>
      <c r="E72">
        <v>2451.58</v>
      </c>
      <c r="F72">
        <v>882.43399999999997</v>
      </c>
      <c r="G72">
        <v>5.3935700000000003E-2</v>
      </c>
      <c r="H72">
        <v>0.93183300000000002</v>
      </c>
      <c r="I72">
        <v>0</v>
      </c>
    </row>
    <row r="73" spans="1:9" x14ac:dyDescent="0.25">
      <c r="A73" t="s">
        <v>73</v>
      </c>
      <c r="B73">
        <v>2544.5500000000002</v>
      </c>
      <c r="C73">
        <v>2530.4899999999998</v>
      </c>
      <c r="D73">
        <v>2481.36</v>
      </c>
      <c r="E73">
        <v>2451.5100000000002</v>
      </c>
      <c r="F73">
        <v>882.39099999999996</v>
      </c>
      <c r="G73">
        <v>5.82622E-2</v>
      </c>
      <c r="H73">
        <v>0.93123699999999998</v>
      </c>
      <c r="I73">
        <v>0</v>
      </c>
    </row>
    <row r="74" spans="1:9" x14ac:dyDescent="0.25">
      <c r="A74" t="s">
        <v>73</v>
      </c>
      <c r="B74">
        <v>2537.21</v>
      </c>
      <c r="C74">
        <v>2523.7800000000002</v>
      </c>
      <c r="D74">
        <v>2479.61</v>
      </c>
      <c r="E74">
        <v>2451.62</v>
      </c>
      <c r="F74">
        <v>882.44600000000003</v>
      </c>
      <c r="G74">
        <v>5.48926E-2</v>
      </c>
      <c r="H74">
        <v>0.95295700000000005</v>
      </c>
      <c r="I74">
        <v>0</v>
      </c>
    </row>
    <row r="75" spans="1:9" x14ac:dyDescent="0.25">
      <c r="A75" t="s">
        <v>73</v>
      </c>
      <c r="B75">
        <v>2536.42</v>
      </c>
      <c r="C75">
        <v>2521.8000000000002</v>
      </c>
      <c r="D75">
        <v>2479.25</v>
      </c>
      <c r="E75">
        <v>2451.62</v>
      </c>
      <c r="F75">
        <v>882.42200000000003</v>
      </c>
      <c r="G75">
        <v>6.2668199999999993E-2</v>
      </c>
      <c r="H75">
        <v>0.95124399999999998</v>
      </c>
      <c r="I75">
        <v>0</v>
      </c>
    </row>
    <row r="76" spans="1:9" x14ac:dyDescent="0.25">
      <c r="A76" t="s">
        <v>73</v>
      </c>
      <c r="B76">
        <v>2540.87</v>
      </c>
      <c r="C76">
        <v>2525.41</v>
      </c>
      <c r="D76">
        <v>2479.7800000000002</v>
      </c>
      <c r="E76">
        <v>2451.7199999999998</v>
      </c>
      <c r="F76">
        <v>882.471</v>
      </c>
      <c r="G76">
        <v>5.6374800000000003E-2</v>
      </c>
      <c r="H76">
        <v>0.95067699999999999</v>
      </c>
      <c r="I76">
        <v>0</v>
      </c>
    </row>
    <row r="77" spans="1:9" x14ac:dyDescent="0.25">
      <c r="A77" t="s">
        <v>73</v>
      </c>
      <c r="B77">
        <v>2538.67</v>
      </c>
      <c r="C77">
        <v>2525.56</v>
      </c>
      <c r="D77">
        <v>2479.89</v>
      </c>
      <c r="E77">
        <v>2451.6799999999998</v>
      </c>
      <c r="F77">
        <v>882.45799999999997</v>
      </c>
      <c r="G77">
        <v>5.3909600000000002E-2</v>
      </c>
      <c r="H77">
        <v>0.93172999999999995</v>
      </c>
      <c r="I77">
        <v>0</v>
      </c>
    </row>
    <row r="78" spans="1:9" x14ac:dyDescent="0.25">
      <c r="A78" t="s">
        <v>73</v>
      </c>
      <c r="B78">
        <v>2550.6999999999998</v>
      </c>
      <c r="C78">
        <v>2537.7199999999998</v>
      </c>
      <c r="D78">
        <v>2483.0500000000002</v>
      </c>
      <c r="E78">
        <v>2451.79</v>
      </c>
      <c r="F78">
        <v>882.53499999999997</v>
      </c>
      <c r="G78">
        <v>5.4435499999999998E-2</v>
      </c>
      <c r="H78">
        <v>0.93174299999999999</v>
      </c>
      <c r="I78">
        <v>0</v>
      </c>
    </row>
    <row r="79" spans="1:9" x14ac:dyDescent="0.25">
      <c r="A79" t="s">
        <v>73</v>
      </c>
      <c r="B79">
        <v>2536.61</v>
      </c>
      <c r="C79">
        <v>2522.71</v>
      </c>
      <c r="D79">
        <v>2479.48</v>
      </c>
      <c r="E79">
        <v>2451.71</v>
      </c>
      <c r="F79">
        <v>882.43799999999999</v>
      </c>
      <c r="G79">
        <v>5.8761099999999997E-2</v>
      </c>
      <c r="H79">
        <v>0.95596999999999999</v>
      </c>
      <c r="I79">
        <v>0</v>
      </c>
    </row>
    <row r="80" spans="1:9" x14ac:dyDescent="0.25">
      <c r="A80" t="s">
        <v>73</v>
      </c>
      <c r="B80">
        <v>2551.9499999999998</v>
      </c>
      <c r="C80">
        <v>2537.4899999999998</v>
      </c>
      <c r="D80">
        <v>2482.84</v>
      </c>
      <c r="E80">
        <v>2451.71</v>
      </c>
      <c r="F80">
        <v>882.42600000000004</v>
      </c>
      <c r="G80">
        <v>5.39788E-2</v>
      </c>
      <c r="H80">
        <v>0.93182500000000001</v>
      </c>
      <c r="I80">
        <v>0</v>
      </c>
    </row>
    <row r="81" spans="1:9" x14ac:dyDescent="0.25">
      <c r="A81" t="s">
        <v>73</v>
      </c>
      <c r="B81">
        <v>2539.63</v>
      </c>
      <c r="C81">
        <v>2525.27</v>
      </c>
      <c r="D81">
        <v>2480.69</v>
      </c>
      <c r="E81">
        <v>2451.9</v>
      </c>
      <c r="F81">
        <v>882.51599999999996</v>
      </c>
      <c r="G81">
        <v>5.3912500000000002E-2</v>
      </c>
      <c r="H81">
        <v>0.93177100000000002</v>
      </c>
      <c r="I81">
        <v>0</v>
      </c>
    </row>
    <row r="82" spans="1:9" x14ac:dyDescent="0.25">
      <c r="A82" t="s">
        <v>73</v>
      </c>
      <c r="B82">
        <v>2537.44</v>
      </c>
      <c r="C82">
        <v>2523.14</v>
      </c>
      <c r="D82">
        <v>2479.36</v>
      </c>
      <c r="E82">
        <v>2451.87</v>
      </c>
      <c r="F82">
        <v>882.51900000000001</v>
      </c>
      <c r="G82">
        <v>5.4655799999999997E-2</v>
      </c>
      <c r="H82">
        <v>0.93172900000000003</v>
      </c>
      <c r="I82">
        <v>0</v>
      </c>
    </row>
    <row r="83" spans="1:9" x14ac:dyDescent="0.25">
      <c r="A83" t="s">
        <v>73</v>
      </c>
      <c r="B83">
        <v>2535.4899999999998</v>
      </c>
      <c r="C83">
        <v>2521.09</v>
      </c>
      <c r="D83">
        <v>2479.06</v>
      </c>
      <c r="E83">
        <v>2451.6999999999998</v>
      </c>
      <c r="F83">
        <v>882.476</v>
      </c>
      <c r="G83">
        <v>5.9732899999999998E-2</v>
      </c>
      <c r="H83">
        <v>0.93179800000000002</v>
      </c>
      <c r="I83">
        <v>0</v>
      </c>
    </row>
    <row r="84" spans="1:9" x14ac:dyDescent="0.25">
      <c r="A84" t="s">
        <v>73</v>
      </c>
      <c r="B84">
        <v>2536.84</v>
      </c>
      <c r="C84">
        <v>2523.15</v>
      </c>
      <c r="D84">
        <v>2479.41</v>
      </c>
      <c r="E84">
        <v>2451.69</v>
      </c>
      <c r="F84">
        <v>882.49699999999996</v>
      </c>
      <c r="G84">
        <v>5.4989099999999999E-2</v>
      </c>
      <c r="H84">
        <v>0.93179400000000001</v>
      </c>
      <c r="I84">
        <v>0</v>
      </c>
    </row>
    <row r="85" spans="1:9" x14ac:dyDescent="0.25">
      <c r="A85" t="s">
        <v>73</v>
      </c>
      <c r="B85">
        <v>2536.1</v>
      </c>
      <c r="C85">
        <v>2523.6</v>
      </c>
      <c r="D85">
        <v>2479.12</v>
      </c>
      <c r="E85">
        <v>2451.69</v>
      </c>
      <c r="F85">
        <v>882.50099999999998</v>
      </c>
      <c r="G85">
        <v>7.2330400000000003E-2</v>
      </c>
      <c r="H85">
        <v>0.93183199999999999</v>
      </c>
      <c r="I85">
        <v>0</v>
      </c>
    </row>
    <row r="86" spans="1:9" x14ac:dyDescent="0.25">
      <c r="A86" t="s">
        <v>73</v>
      </c>
      <c r="B86">
        <v>2536.38</v>
      </c>
      <c r="C86">
        <v>2521.77</v>
      </c>
      <c r="D86">
        <v>2479.13</v>
      </c>
      <c r="E86">
        <v>2451.7199999999998</v>
      </c>
      <c r="F86">
        <v>882.48199999999997</v>
      </c>
      <c r="G86">
        <v>5.7049799999999998E-2</v>
      </c>
      <c r="H86">
        <v>0.931732</v>
      </c>
      <c r="I86">
        <v>0</v>
      </c>
    </row>
    <row r="87" spans="1:9" x14ac:dyDescent="0.25">
      <c r="A87" t="s">
        <v>73</v>
      </c>
      <c r="B87">
        <v>2538.61</v>
      </c>
      <c r="C87">
        <v>2524.58</v>
      </c>
      <c r="D87">
        <v>2479.34</v>
      </c>
      <c r="E87">
        <v>2451.6799999999998</v>
      </c>
      <c r="F87">
        <v>882.45299999999997</v>
      </c>
      <c r="G87">
        <v>5.4497400000000001E-2</v>
      </c>
      <c r="H87">
        <v>0.95738100000000004</v>
      </c>
      <c r="I87">
        <v>0</v>
      </c>
    </row>
    <row r="88" spans="1:9" x14ac:dyDescent="0.25">
      <c r="A88" t="s">
        <v>73</v>
      </c>
      <c r="B88">
        <v>2535.46</v>
      </c>
      <c r="C88">
        <v>2520.62</v>
      </c>
      <c r="D88">
        <v>2478.73</v>
      </c>
      <c r="E88">
        <v>2451.63</v>
      </c>
      <c r="F88">
        <v>882.45100000000002</v>
      </c>
      <c r="G88">
        <v>5.3992600000000002E-2</v>
      </c>
      <c r="H88">
        <v>0.95066600000000001</v>
      </c>
      <c r="I88">
        <v>0</v>
      </c>
    </row>
    <row r="89" spans="1:9" x14ac:dyDescent="0.25">
      <c r="A89" t="s">
        <v>73</v>
      </c>
      <c r="B89">
        <v>2536.9699999999998</v>
      </c>
      <c r="C89">
        <v>2523.0700000000002</v>
      </c>
      <c r="D89">
        <v>2479.46</v>
      </c>
      <c r="E89">
        <v>2451.5300000000002</v>
      </c>
      <c r="F89">
        <v>882.44100000000003</v>
      </c>
      <c r="G89">
        <v>5.7715000000000002E-2</v>
      </c>
      <c r="H89">
        <v>0.93183499999999997</v>
      </c>
      <c r="I89">
        <v>0</v>
      </c>
    </row>
    <row r="90" spans="1:9" x14ac:dyDescent="0.25">
      <c r="A90" t="s">
        <v>73</v>
      </c>
      <c r="B90">
        <v>2535.34</v>
      </c>
      <c r="C90">
        <v>2520.6999999999998</v>
      </c>
      <c r="D90">
        <v>2478.59</v>
      </c>
      <c r="E90">
        <v>2451.54</v>
      </c>
      <c r="F90">
        <v>882.46100000000001</v>
      </c>
      <c r="G90">
        <v>6.86774E-2</v>
      </c>
      <c r="H90">
        <v>0.93158200000000002</v>
      </c>
      <c r="I90">
        <v>0</v>
      </c>
    </row>
    <row r="91" spans="1:9" x14ac:dyDescent="0.25">
      <c r="A91" t="s">
        <v>73</v>
      </c>
      <c r="B91">
        <v>2534.13</v>
      </c>
      <c r="C91">
        <v>2520.5100000000002</v>
      </c>
      <c r="D91">
        <v>2478.66</v>
      </c>
      <c r="E91">
        <v>2451.5300000000002</v>
      </c>
      <c r="F91">
        <v>882.43899999999996</v>
      </c>
      <c r="G91">
        <v>5.4708699999999999E-2</v>
      </c>
      <c r="H91">
        <v>0.95913800000000005</v>
      </c>
      <c r="I91">
        <v>0</v>
      </c>
    </row>
    <row r="92" spans="1:9" x14ac:dyDescent="0.25">
      <c r="A92" t="s">
        <v>73</v>
      </c>
      <c r="B92">
        <v>2535.62</v>
      </c>
      <c r="C92">
        <v>2520.9299999999998</v>
      </c>
      <c r="D92">
        <v>2478.89</v>
      </c>
      <c r="E92">
        <v>2451.77</v>
      </c>
      <c r="F92">
        <v>882.49099999999999</v>
      </c>
      <c r="G92">
        <v>5.3910600000000003E-2</v>
      </c>
      <c r="H92">
        <v>0.93183400000000005</v>
      </c>
      <c r="I92">
        <v>0</v>
      </c>
    </row>
    <row r="93" spans="1:9" x14ac:dyDescent="0.25">
      <c r="A93" t="s">
        <v>73</v>
      </c>
      <c r="B93">
        <v>2538.42</v>
      </c>
      <c r="C93">
        <v>2524.14</v>
      </c>
      <c r="D93">
        <v>2479.62</v>
      </c>
      <c r="E93">
        <v>2451.7199999999998</v>
      </c>
      <c r="F93">
        <v>882.43600000000004</v>
      </c>
      <c r="G93">
        <v>6.1682899999999999E-2</v>
      </c>
      <c r="H93">
        <v>0.93181499999999995</v>
      </c>
      <c r="I93">
        <v>0</v>
      </c>
    </row>
    <row r="94" spans="1:9" x14ac:dyDescent="0.25">
      <c r="A94" t="s">
        <v>73</v>
      </c>
      <c r="B94">
        <v>2537.46</v>
      </c>
      <c r="C94">
        <v>2523.89</v>
      </c>
      <c r="D94">
        <v>2479.38</v>
      </c>
      <c r="E94">
        <v>2451.63</v>
      </c>
      <c r="F94">
        <v>882.47199999999998</v>
      </c>
      <c r="G94">
        <v>5.6511600000000002E-2</v>
      </c>
      <c r="H94">
        <v>0.93183499999999997</v>
      </c>
      <c r="I94">
        <v>0</v>
      </c>
    </row>
    <row r="95" spans="1:9" x14ac:dyDescent="0.25">
      <c r="A95" t="s">
        <v>73</v>
      </c>
      <c r="B95">
        <v>2534.59</v>
      </c>
      <c r="C95">
        <v>2520.9</v>
      </c>
      <c r="D95">
        <v>2479.0300000000002</v>
      </c>
      <c r="E95">
        <v>2451.7600000000002</v>
      </c>
      <c r="F95">
        <v>882.47799999999995</v>
      </c>
      <c r="G95">
        <v>5.3976400000000001E-2</v>
      </c>
      <c r="H95">
        <v>0.93506599999999995</v>
      </c>
      <c r="I95">
        <v>0</v>
      </c>
    </row>
    <row r="96" spans="1:9" x14ac:dyDescent="0.25">
      <c r="A96" t="s">
        <v>73</v>
      </c>
      <c r="B96">
        <v>2534.88</v>
      </c>
      <c r="C96">
        <v>2518</v>
      </c>
      <c r="D96">
        <v>2478.63</v>
      </c>
      <c r="E96">
        <v>2451.6</v>
      </c>
      <c r="F96">
        <v>882.42600000000004</v>
      </c>
      <c r="G96">
        <v>5.68274E-2</v>
      </c>
      <c r="H96">
        <v>0.93183499999999997</v>
      </c>
      <c r="I96">
        <v>0</v>
      </c>
    </row>
    <row r="97" spans="1:25" x14ac:dyDescent="0.25">
      <c r="A97" t="s">
        <v>73</v>
      </c>
      <c r="B97">
        <v>2534.16</v>
      </c>
      <c r="C97">
        <v>2520.2600000000002</v>
      </c>
      <c r="D97">
        <v>2479.13</v>
      </c>
      <c r="E97">
        <v>2451.75</v>
      </c>
      <c r="F97">
        <v>882.49699999999996</v>
      </c>
      <c r="G97">
        <v>5.40495E-2</v>
      </c>
      <c r="H97">
        <v>0.93180700000000005</v>
      </c>
      <c r="I97">
        <v>0</v>
      </c>
    </row>
    <row r="98" spans="1:25" x14ac:dyDescent="0.25">
      <c r="A98" t="s">
        <v>73</v>
      </c>
      <c r="B98">
        <v>2534.11</v>
      </c>
      <c r="C98">
        <v>2520.3000000000002</v>
      </c>
      <c r="D98">
        <v>2479.25</v>
      </c>
      <c r="E98">
        <v>2451.9299999999998</v>
      </c>
      <c r="F98">
        <v>882.48</v>
      </c>
      <c r="G98">
        <v>5.6298300000000003E-2</v>
      </c>
      <c r="H98">
        <v>0.93183199999999999</v>
      </c>
      <c r="I98">
        <v>0</v>
      </c>
    </row>
    <row r="99" spans="1:25" x14ac:dyDescent="0.25">
      <c r="A99" t="s">
        <v>73</v>
      </c>
      <c r="B99">
        <v>2537.88</v>
      </c>
      <c r="C99">
        <v>2522.27</v>
      </c>
      <c r="D99">
        <v>2479.48</v>
      </c>
      <c r="E99">
        <v>2451.8000000000002</v>
      </c>
      <c r="F99">
        <v>882.44500000000005</v>
      </c>
      <c r="G99">
        <v>5.5283699999999998E-2</v>
      </c>
      <c r="H99">
        <v>0.95894299999999999</v>
      </c>
      <c r="I99">
        <v>0</v>
      </c>
    </row>
    <row r="100" spans="1:25" x14ac:dyDescent="0.25">
      <c r="A100" t="s">
        <v>73</v>
      </c>
      <c r="B100">
        <v>2539.65</v>
      </c>
      <c r="C100">
        <v>2526.0300000000002</v>
      </c>
      <c r="D100">
        <v>2479.77</v>
      </c>
      <c r="E100">
        <v>2451.7800000000002</v>
      </c>
      <c r="F100">
        <v>882.50699999999995</v>
      </c>
      <c r="G100">
        <v>5.4167E-2</v>
      </c>
      <c r="H100">
        <v>0.95839200000000002</v>
      </c>
      <c r="I100">
        <v>0</v>
      </c>
    </row>
    <row r="101" spans="1:25" x14ac:dyDescent="0.25">
      <c r="A101" t="s">
        <v>73</v>
      </c>
      <c r="B101">
        <v>2536.06</v>
      </c>
      <c r="C101">
        <v>2521.94</v>
      </c>
      <c r="D101">
        <v>2479.29</v>
      </c>
      <c r="E101">
        <v>2451.81</v>
      </c>
      <c r="F101">
        <v>882.44899999999996</v>
      </c>
      <c r="G101">
        <v>5.4473599999999997E-2</v>
      </c>
      <c r="H101">
        <v>0.95617099999999999</v>
      </c>
      <c r="I101">
        <v>0</v>
      </c>
    </row>
    <row r="102" spans="1:25" x14ac:dyDescent="0.25">
      <c r="A102" t="s">
        <v>73</v>
      </c>
      <c r="B102">
        <v>2534.67</v>
      </c>
      <c r="C102">
        <v>2520.87</v>
      </c>
      <c r="D102">
        <v>2478.91</v>
      </c>
      <c r="E102">
        <v>2451.71</v>
      </c>
      <c r="F102">
        <v>882.55399999999997</v>
      </c>
      <c r="G102">
        <v>5.3935499999999997E-2</v>
      </c>
      <c r="H102">
        <v>0.93183099999999996</v>
      </c>
      <c r="I102">
        <v>0</v>
      </c>
    </row>
    <row r="103" spans="1:25" x14ac:dyDescent="0.25">
      <c r="A103" t="s">
        <v>73</v>
      </c>
      <c r="B103">
        <v>2539.6999999999998</v>
      </c>
      <c r="C103">
        <v>2525.3000000000002</v>
      </c>
      <c r="D103">
        <v>2479.79</v>
      </c>
      <c r="E103">
        <v>2451.79</v>
      </c>
      <c r="F103">
        <v>882.56</v>
      </c>
      <c r="G103">
        <v>5.4302900000000001E-2</v>
      </c>
      <c r="H103">
        <v>0.93183400000000005</v>
      </c>
      <c r="I103">
        <v>0</v>
      </c>
    </row>
    <row r="104" spans="1:25" x14ac:dyDescent="0.25">
      <c r="A104" t="s">
        <v>73</v>
      </c>
      <c r="B104">
        <v>2533.7199999999998</v>
      </c>
      <c r="C104">
        <v>2519.7199999999998</v>
      </c>
      <c r="D104">
        <v>2479.19</v>
      </c>
      <c r="E104">
        <v>2451.8000000000002</v>
      </c>
      <c r="F104">
        <v>882.56399999999996</v>
      </c>
      <c r="G104">
        <v>5.5673199999999999E-2</v>
      </c>
      <c r="H104">
        <v>0.93183499999999997</v>
      </c>
      <c r="I104">
        <v>0</v>
      </c>
    </row>
    <row r="105" spans="1:25" x14ac:dyDescent="0.25">
      <c r="A105" t="s">
        <v>73</v>
      </c>
      <c r="B105">
        <v>2541.66</v>
      </c>
      <c r="C105">
        <v>2528</v>
      </c>
      <c r="D105">
        <v>2480.67</v>
      </c>
      <c r="E105">
        <v>2452.08</v>
      </c>
      <c r="F105">
        <v>882.63</v>
      </c>
      <c r="G105">
        <v>5.4007100000000002E-2</v>
      </c>
      <c r="H105">
        <v>0.93181199999999997</v>
      </c>
      <c r="I105">
        <v>0</v>
      </c>
    </row>
    <row r="106" spans="1:25" x14ac:dyDescent="0.25">
      <c r="A106" t="s">
        <v>73</v>
      </c>
      <c r="B106">
        <v>2541.35</v>
      </c>
      <c r="C106">
        <v>2527.4899999999998</v>
      </c>
      <c r="D106">
        <v>2480.23</v>
      </c>
      <c r="E106">
        <v>2451.6999999999998</v>
      </c>
      <c r="F106">
        <v>882.46299999999997</v>
      </c>
      <c r="G106">
        <v>7.5587199999999993E-2</v>
      </c>
      <c r="H106">
        <v>0.931836</v>
      </c>
      <c r="I106">
        <v>0</v>
      </c>
    </row>
    <row r="107" spans="1:25" x14ac:dyDescent="0.25">
      <c r="A107" t="s">
        <v>73</v>
      </c>
      <c r="B107">
        <v>2547.92</v>
      </c>
      <c r="C107">
        <v>2533.5500000000002</v>
      </c>
      <c r="D107">
        <v>2481.29</v>
      </c>
      <c r="E107">
        <v>2451.6</v>
      </c>
      <c r="F107">
        <v>882.452</v>
      </c>
      <c r="G107">
        <v>5.4207499999999999E-2</v>
      </c>
      <c r="H107">
        <v>0.93179800000000002</v>
      </c>
      <c r="I107">
        <v>0</v>
      </c>
    </row>
    <row r="108" spans="1:25" x14ac:dyDescent="0.25">
      <c r="A108" t="s">
        <v>73</v>
      </c>
      <c r="B108">
        <v>2552.1999999999998</v>
      </c>
      <c r="C108">
        <v>2538.29</v>
      </c>
      <c r="D108">
        <v>2482.52</v>
      </c>
      <c r="E108">
        <v>2451.89</v>
      </c>
      <c r="F108">
        <v>882.55</v>
      </c>
      <c r="G108">
        <v>5.3909600000000002E-2</v>
      </c>
      <c r="H108">
        <v>0.93183000000000005</v>
      </c>
      <c r="I108">
        <v>0</v>
      </c>
    </row>
    <row r="109" spans="1:25" x14ac:dyDescent="0.25">
      <c r="A109" t="s">
        <v>73</v>
      </c>
      <c r="B109">
        <v>2553.3000000000002</v>
      </c>
      <c r="C109">
        <v>2539.38</v>
      </c>
      <c r="D109">
        <v>2482.38</v>
      </c>
      <c r="E109">
        <v>2451.79</v>
      </c>
      <c r="F109">
        <v>882.48199999999997</v>
      </c>
      <c r="G109">
        <v>5.3997000000000003E-2</v>
      </c>
      <c r="H109">
        <v>0.93181999999999998</v>
      </c>
      <c r="I109">
        <v>0</v>
      </c>
    </row>
    <row r="110" spans="1:25" x14ac:dyDescent="0.25">
      <c r="A110" t="s">
        <v>73</v>
      </c>
      <c r="B110">
        <v>2526.0300000000002</v>
      </c>
      <c r="C110">
        <v>2511.0700000000002</v>
      </c>
      <c r="D110">
        <v>2462.9699999999998</v>
      </c>
      <c r="E110">
        <v>2433.79</v>
      </c>
      <c r="F110">
        <v>875.80700000000002</v>
      </c>
      <c r="G110">
        <v>5.4090300000000001E-2</v>
      </c>
      <c r="H110">
        <v>0.93124499999999999</v>
      </c>
      <c r="I110">
        <v>0</v>
      </c>
    </row>
    <row r="111" spans="1:25" x14ac:dyDescent="0.25">
      <c r="A111" t="s">
        <v>73</v>
      </c>
      <c r="B111">
        <v>2523.25</v>
      </c>
      <c r="C111">
        <v>2510.56</v>
      </c>
      <c r="D111">
        <v>2462.62</v>
      </c>
      <c r="E111">
        <v>2434.06</v>
      </c>
      <c r="F111">
        <v>875.73099999999999</v>
      </c>
      <c r="G111">
        <v>6.0518799999999998E-2</v>
      </c>
      <c r="H111">
        <v>0.94892399999999999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2527.8200000000002</v>
      </c>
      <c r="C112">
        <v>2513.81</v>
      </c>
      <c r="D112">
        <v>2463.14</v>
      </c>
      <c r="E112">
        <v>2433.6999999999998</v>
      </c>
      <c r="F112">
        <v>875.79600000000005</v>
      </c>
      <c r="G112">
        <v>5.4133300000000002E-2</v>
      </c>
      <c r="H112">
        <v>0.93183400000000005</v>
      </c>
      <c r="I112">
        <v>0</v>
      </c>
      <c r="R112">
        <f>AVERAGE(B63:B112)</f>
        <v>2539.3778000000002</v>
      </c>
      <c r="S112">
        <f>AVERAGE(C63:C112)</f>
        <v>2525.2673999999997</v>
      </c>
      <c r="U112">
        <f>_xlfn.VAR.P(B63:B112)</f>
        <v>51.436229159999804</v>
      </c>
      <c r="V112">
        <f>_xlfn.VAR.P(C63:C112)</f>
        <v>52.961323239999871</v>
      </c>
      <c r="X112">
        <f>1.96*SQRT(U112)/50</f>
        <v>0.28113869740116193</v>
      </c>
      <c r="Y112">
        <f>1.96*SQRT(V112)/50</f>
        <v>0.28527616048929394</v>
      </c>
    </row>
    <row r="113" spans="1:9" x14ac:dyDescent="0.25">
      <c r="A113" t="s">
        <v>73</v>
      </c>
      <c r="B113">
        <v>127072.4397</v>
      </c>
      <c r="C113" t="s">
        <v>24</v>
      </c>
    </row>
    <row r="114" spans="1:9" x14ac:dyDescent="0.25">
      <c r="A114" t="s">
        <v>74</v>
      </c>
      <c r="B114">
        <v>2435.54</v>
      </c>
      <c r="C114">
        <v>2420.9499999999998</v>
      </c>
      <c r="D114">
        <v>2387.0500000000002</v>
      </c>
      <c r="E114">
        <v>2383.64</v>
      </c>
      <c r="F114">
        <v>660.29899999999998</v>
      </c>
      <c r="G114">
        <v>5.4676200000000001E-2</v>
      </c>
      <c r="H114">
        <v>0.94728500000000004</v>
      </c>
      <c r="I114">
        <v>0</v>
      </c>
    </row>
    <row r="115" spans="1:9" x14ac:dyDescent="0.25">
      <c r="A115" t="s">
        <v>74</v>
      </c>
      <c r="B115">
        <v>2409.44</v>
      </c>
      <c r="C115">
        <v>2395.92</v>
      </c>
      <c r="D115">
        <v>2360.9299999999998</v>
      </c>
      <c r="E115">
        <v>2357.77</v>
      </c>
      <c r="F115">
        <v>635.09</v>
      </c>
      <c r="G115">
        <v>5.4327100000000003E-2</v>
      </c>
      <c r="H115">
        <v>0.95890900000000001</v>
      </c>
      <c r="I115">
        <v>0</v>
      </c>
    </row>
    <row r="116" spans="1:9" x14ac:dyDescent="0.25">
      <c r="A116" t="s">
        <v>74</v>
      </c>
      <c r="B116">
        <v>2439.15</v>
      </c>
      <c r="C116">
        <v>2424.35</v>
      </c>
      <c r="D116">
        <v>2391.3200000000002</v>
      </c>
      <c r="E116">
        <v>2387.9499999999998</v>
      </c>
      <c r="F116">
        <v>664.44899999999996</v>
      </c>
      <c r="G116">
        <v>5.4539400000000002E-2</v>
      </c>
      <c r="H116">
        <v>0.931836</v>
      </c>
      <c r="I116">
        <v>0</v>
      </c>
    </row>
    <row r="117" spans="1:9" x14ac:dyDescent="0.25">
      <c r="A117" t="s">
        <v>74</v>
      </c>
      <c r="B117">
        <v>2416.17</v>
      </c>
      <c r="C117">
        <v>2401.73</v>
      </c>
      <c r="D117">
        <v>2368.96</v>
      </c>
      <c r="E117">
        <v>2366.1</v>
      </c>
      <c r="F117">
        <v>645.84500000000003</v>
      </c>
      <c r="G117">
        <v>5.4131600000000002E-2</v>
      </c>
      <c r="H117">
        <v>0.93182100000000001</v>
      </c>
      <c r="I117">
        <v>0</v>
      </c>
    </row>
    <row r="118" spans="1:9" x14ac:dyDescent="0.25">
      <c r="A118" t="s">
        <v>74</v>
      </c>
      <c r="B118">
        <v>2422.81</v>
      </c>
      <c r="C118">
        <v>2408.5</v>
      </c>
      <c r="D118">
        <v>2377.37</v>
      </c>
      <c r="E118">
        <v>2374.81</v>
      </c>
      <c r="F118">
        <v>658.27099999999996</v>
      </c>
      <c r="G118">
        <v>5.6237200000000001E-2</v>
      </c>
      <c r="H118">
        <v>0.95657999999999999</v>
      </c>
      <c r="I118">
        <v>0</v>
      </c>
    </row>
    <row r="119" spans="1:9" x14ac:dyDescent="0.25">
      <c r="A119" t="s">
        <v>74</v>
      </c>
      <c r="B119">
        <v>2387.1799999999998</v>
      </c>
      <c r="C119">
        <v>2373.35</v>
      </c>
      <c r="D119">
        <v>2340.2800000000002</v>
      </c>
      <c r="E119">
        <v>2338.33</v>
      </c>
      <c r="F119">
        <v>622.779</v>
      </c>
      <c r="G119">
        <v>5.3996799999999998E-2</v>
      </c>
      <c r="H119">
        <v>0.93180600000000002</v>
      </c>
      <c r="I119">
        <v>0</v>
      </c>
    </row>
    <row r="120" spans="1:9" x14ac:dyDescent="0.25">
      <c r="A120" t="s">
        <v>74</v>
      </c>
      <c r="B120">
        <v>2391.6799999999998</v>
      </c>
      <c r="C120">
        <v>2377.35</v>
      </c>
      <c r="D120">
        <v>2343.56</v>
      </c>
      <c r="E120">
        <v>2341.59</v>
      </c>
      <c r="F120">
        <v>622.101</v>
      </c>
      <c r="G120">
        <v>5.4739999999999997E-2</v>
      </c>
      <c r="H120">
        <v>0.93140299999999998</v>
      </c>
      <c r="I120">
        <v>0</v>
      </c>
    </row>
    <row r="121" spans="1:9" x14ac:dyDescent="0.25">
      <c r="A121" t="s">
        <v>74</v>
      </c>
      <c r="B121">
        <v>2427.59</v>
      </c>
      <c r="C121">
        <v>2405.02</v>
      </c>
      <c r="D121">
        <v>2371.19</v>
      </c>
      <c r="E121">
        <v>2368.23</v>
      </c>
      <c r="F121">
        <v>648.46199999999999</v>
      </c>
      <c r="G121">
        <v>5.4587400000000001E-2</v>
      </c>
      <c r="H121">
        <v>0.93182799999999999</v>
      </c>
      <c r="I121">
        <v>0</v>
      </c>
    </row>
    <row r="122" spans="1:9" x14ac:dyDescent="0.25">
      <c r="A122" t="s">
        <v>74</v>
      </c>
      <c r="B122">
        <v>2419.9</v>
      </c>
      <c r="C122">
        <v>2405.83</v>
      </c>
      <c r="D122">
        <v>2372.85</v>
      </c>
      <c r="E122">
        <v>2370.64</v>
      </c>
      <c r="F122">
        <v>651.14499999999998</v>
      </c>
      <c r="G122">
        <v>5.3914200000000002E-2</v>
      </c>
      <c r="H122">
        <v>0.93183000000000005</v>
      </c>
      <c r="I122">
        <v>0</v>
      </c>
    </row>
    <row r="123" spans="1:9" x14ac:dyDescent="0.25">
      <c r="A123" t="s">
        <v>74</v>
      </c>
      <c r="B123">
        <v>2415.64</v>
      </c>
      <c r="C123">
        <v>2401.5100000000002</v>
      </c>
      <c r="D123">
        <v>2369.12</v>
      </c>
      <c r="E123">
        <v>2366.4499999999998</v>
      </c>
      <c r="F123">
        <v>648.48</v>
      </c>
      <c r="G123">
        <v>5.4146199999999998E-2</v>
      </c>
      <c r="H123">
        <v>0.931836</v>
      </c>
      <c r="I123">
        <v>0</v>
      </c>
    </row>
    <row r="124" spans="1:9" x14ac:dyDescent="0.25">
      <c r="A124" t="s">
        <v>74</v>
      </c>
      <c r="B124">
        <v>2426.92</v>
      </c>
      <c r="C124">
        <v>2411.5500000000002</v>
      </c>
      <c r="D124">
        <v>2373.63</v>
      </c>
      <c r="E124">
        <v>2369.5300000000002</v>
      </c>
      <c r="F124">
        <v>639.28200000000004</v>
      </c>
      <c r="G124">
        <v>5.4253700000000002E-2</v>
      </c>
      <c r="H124">
        <v>0.93183099999999996</v>
      </c>
      <c r="I124">
        <v>0</v>
      </c>
    </row>
    <row r="125" spans="1:9" x14ac:dyDescent="0.25">
      <c r="A125" t="s">
        <v>74</v>
      </c>
      <c r="B125">
        <v>2423.34</v>
      </c>
      <c r="C125">
        <v>2409</v>
      </c>
      <c r="D125">
        <v>2372.7399999999998</v>
      </c>
      <c r="E125">
        <v>2369.69</v>
      </c>
      <c r="F125">
        <v>644.44399999999996</v>
      </c>
      <c r="G125">
        <v>5.42961E-2</v>
      </c>
      <c r="H125">
        <v>0.93180099999999999</v>
      </c>
      <c r="I125">
        <v>0</v>
      </c>
    </row>
    <row r="126" spans="1:9" x14ac:dyDescent="0.25">
      <c r="A126" t="s">
        <v>74</v>
      </c>
      <c r="B126">
        <v>2404.6999999999998</v>
      </c>
      <c r="C126">
        <v>2392.0500000000002</v>
      </c>
      <c r="D126">
        <v>2357.7399999999998</v>
      </c>
      <c r="E126">
        <v>2355</v>
      </c>
      <c r="F126">
        <v>634.67100000000005</v>
      </c>
      <c r="G126">
        <v>5.3966300000000002E-2</v>
      </c>
      <c r="H126">
        <v>0.93173499999999998</v>
      </c>
      <c r="I126">
        <v>0</v>
      </c>
    </row>
    <row r="127" spans="1:9" x14ac:dyDescent="0.25">
      <c r="A127" t="s">
        <v>74</v>
      </c>
      <c r="B127">
        <v>2411.2199999999998</v>
      </c>
      <c r="C127">
        <v>2396.9299999999998</v>
      </c>
      <c r="D127">
        <v>2363.9</v>
      </c>
      <c r="E127">
        <v>2360.88</v>
      </c>
      <c r="F127">
        <v>644.20500000000004</v>
      </c>
      <c r="G127">
        <v>5.3910199999999998E-2</v>
      </c>
      <c r="H127">
        <v>0.931836</v>
      </c>
      <c r="I127">
        <v>0</v>
      </c>
    </row>
    <row r="128" spans="1:9" x14ac:dyDescent="0.25">
      <c r="A128" t="s">
        <v>74</v>
      </c>
      <c r="B128">
        <v>2412.1</v>
      </c>
      <c r="C128">
        <v>2397.6</v>
      </c>
      <c r="D128">
        <v>2360.98</v>
      </c>
      <c r="E128">
        <v>2357.63</v>
      </c>
      <c r="F128">
        <v>633.61300000000006</v>
      </c>
      <c r="G128">
        <v>5.4268400000000001E-2</v>
      </c>
      <c r="H128">
        <v>0.95759700000000003</v>
      </c>
      <c r="I128">
        <v>0</v>
      </c>
    </row>
    <row r="129" spans="1:9" x14ac:dyDescent="0.25">
      <c r="A129" t="s">
        <v>74</v>
      </c>
      <c r="B129">
        <v>2415.5</v>
      </c>
      <c r="C129">
        <v>2401.5</v>
      </c>
      <c r="D129">
        <v>2369.2199999999998</v>
      </c>
      <c r="E129">
        <v>2366.17</v>
      </c>
      <c r="F129">
        <v>648.20299999999997</v>
      </c>
      <c r="G129">
        <v>5.3950400000000003E-2</v>
      </c>
      <c r="H129">
        <v>0.93183300000000002</v>
      </c>
      <c r="I129">
        <v>0</v>
      </c>
    </row>
    <row r="130" spans="1:9" x14ac:dyDescent="0.25">
      <c r="A130" t="s">
        <v>74</v>
      </c>
      <c r="B130">
        <v>2409.86</v>
      </c>
      <c r="C130">
        <v>2396.23</v>
      </c>
      <c r="D130">
        <v>2366.62</v>
      </c>
      <c r="E130">
        <v>2364.0100000000002</v>
      </c>
      <c r="F130">
        <v>650.82100000000003</v>
      </c>
      <c r="G130">
        <v>5.4485600000000002E-2</v>
      </c>
      <c r="H130">
        <v>0.95918199999999998</v>
      </c>
      <c r="I130">
        <v>0</v>
      </c>
    </row>
    <row r="131" spans="1:9" x14ac:dyDescent="0.25">
      <c r="A131" t="s">
        <v>74</v>
      </c>
      <c r="B131">
        <v>2419.63</v>
      </c>
      <c r="C131">
        <v>2407.1</v>
      </c>
      <c r="D131">
        <v>2376.9</v>
      </c>
      <c r="E131">
        <v>2373.67</v>
      </c>
      <c r="F131">
        <v>659.827</v>
      </c>
      <c r="G131">
        <v>5.3937699999999998E-2</v>
      </c>
      <c r="H131">
        <v>0.93183700000000003</v>
      </c>
      <c r="I131">
        <v>0</v>
      </c>
    </row>
    <row r="132" spans="1:9" x14ac:dyDescent="0.25">
      <c r="A132" t="s">
        <v>74</v>
      </c>
      <c r="B132">
        <v>2424.5</v>
      </c>
      <c r="C132">
        <v>2411.0500000000002</v>
      </c>
      <c r="D132">
        <v>2377.4499999999998</v>
      </c>
      <c r="E132">
        <v>2376.59</v>
      </c>
      <c r="F132">
        <v>656.13599999999997</v>
      </c>
      <c r="G132">
        <v>5.3925300000000002E-2</v>
      </c>
      <c r="H132">
        <v>0.95906000000000002</v>
      </c>
      <c r="I132">
        <v>0</v>
      </c>
    </row>
    <row r="133" spans="1:9" x14ac:dyDescent="0.25">
      <c r="A133" t="s">
        <v>74</v>
      </c>
      <c r="B133">
        <v>2421.88</v>
      </c>
      <c r="C133">
        <v>2407.98</v>
      </c>
      <c r="D133">
        <v>2374.13</v>
      </c>
      <c r="E133">
        <v>2370.67</v>
      </c>
      <c r="F133">
        <v>651.13300000000004</v>
      </c>
      <c r="G133">
        <v>5.3937100000000002E-2</v>
      </c>
      <c r="H133">
        <v>0.95832399999999995</v>
      </c>
      <c r="I133">
        <v>0</v>
      </c>
    </row>
    <row r="134" spans="1:9" x14ac:dyDescent="0.25">
      <c r="A134" t="s">
        <v>74</v>
      </c>
      <c r="B134">
        <v>2423.0100000000002</v>
      </c>
      <c r="C134">
        <v>2409.0100000000002</v>
      </c>
      <c r="D134">
        <v>2381.4299999999998</v>
      </c>
      <c r="E134">
        <v>2379.46</v>
      </c>
      <c r="F134">
        <v>670.67100000000005</v>
      </c>
      <c r="G134">
        <v>5.3920799999999998E-2</v>
      </c>
      <c r="H134">
        <v>0.93517399999999995</v>
      </c>
      <c r="I134">
        <v>0</v>
      </c>
    </row>
    <row r="135" spans="1:9" x14ac:dyDescent="0.25">
      <c r="A135" t="s">
        <v>74</v>
      </c>
      <c r="B135">
        <v>2396.2800000000002</v>
      </c>
      <c r="C135">
        <v>2382.91</v>
      </c>
      <c r="D135">
        <v>2353.69</v>
      </c>
      <c r="E135">
        <v>2350.6999999999998</v>
      </c>
      <c r="F135">
        <v>638.56399999999996</v>
      </c>
      <c r="G135">
        <v>5.5848599999999998E-2</v>
      </c>
      <c r="H135">
        <v>0.95922700000000005</v>
      </c>
      <c r="I135">
        <v>0</v>
      </c>
    </row>
    <row r="136" spans="1:9" x14ac:dyDescent="0.25">
      <c r="A136" t="s">
        <v>74</v>
      </c>
      <c r="B136">
        <v>2446.83</v>
      </c>
      <c r="C136">
        <v>2434.5500000000002</v>
      </c>
      <c r="D136">
        <v>2397.44</v>
      </c>
      <c r="E136">
        <v>2392.4</v>
      </c>
      <c r="F136">
        <v>663.25400000000002</v>
      </c>
      <c r="G136">
        <v>5.6272099999999999E-2</v>
      </c>
      <c r="H136">
        <v>0.95456700000000005</v>
      </c>
      <c r="I136">
        <v>0</v>
      </c>
    </row>
    <row r="137" spans="1:9" x14ac:dyDescent="0.25">
      <c r="A137" t="s">
        <v>74</v>
      </c>
      <c r="B137">
        <v>2430.06</v>
      </c>
      <c r="C137">
        <v>2413.1999999999998</v>
      </c>
      <c r="D137">
        <v>2379.44</v>
      </c>
      <c r="E137">
        <v>2375.9299999999998</v>
      </c>
      <c r="F137">
        <v>652.65</v>
      </c>
      <c r="G137">
        <v>5.4163900000000001E-2</v>
      </c>
      <c r="H137">
        <v>0.93183300000000002</v>
      </c>
      <c r="I137">
        <v>0</v>
      </c>
    </row>
    <row r="138" spans="1:9" x14ac:dyDescent="0.25">
      <c r="A138" t="s">
        <v>74</v>
      </c>
      <c r="B138">
        <v>2416.88</v>
      </c>
      <c r="C138">
        <v>2403.2800000000002</v>
      </c>
      <c r="D138">
        <v>2373.9299999999998</v>
      </c>
      <c r="E138">
        <v>2372.11</v>
      </c>
      <c r="F138">
        <v>662.07399999999996</v>
      </c>
      <c r="G138">
        <v>5.3971199999999997E-2</v>
      </c>
      <c r="H138">
        <v>0.931836</v>
      </c>
      <c r="I138">
        <v>0</v>
      </c>
    </row>
    <row r="139" spans="1:9" x14ac:dyDescent="0.25">
      <c r="A139" t="s">
        <v>74</v>
      </c>
      <c r="B139">
        <v>2419.0100000000002</v>
      </c>
      <c r="C139">
        <v>2405.46</v>
      </c>
      <c r="D139">
        <v>2378.27</v>
      </c>
      <c r="E139">
        <v>2376.2399999999998</v>
      </c>
      <c r="F139">
        <v>667.12900000000002</v>
      </c>
      <c r="G139">
        <v>5.4172400000000002E-2</v>
      </c>
      <c r="H139">
        <v>0.95439600000000002</v>
      </c>
      <c r="I139">
        <v>0</v>
      </c>
    </row>
    <row r="140" spans="1:9" x14ac:dyDescent="0.25">
      <c r="A140" t="s">
        <v>74</v>
      </c>
      <c r="B140">
        <v>2423.4</v>
      </c>
      <c r="C140">
        <v>2410.13</v>
      </c>
      <c r="D140">
        <v>2379.9699999999998</v>
      </c>
      <c r="E140">
        <v>2377.04</v>
      </c>
      <c r="F140">
        <v>663.06299999999999</v>
      </c>
      <c r="G140">
        <v>3.2811E-2</v>
      </c>
      <c r="H140">
        <v>0.93115800000000004</v>
      </c>
      <c r="I140">
        <v>0</v>
      </c>
    </row>
    <row r="141" spans="1:9" x14ac:dyDescent="0.25">
      <c r="A141" t="s">
        <v>74</v>
      </c>
      <c r="B141">
        <v>2414.37</v>
      </c>
      <c r="C141">
        <v>2402.3200000000002</v>
      </c>
      <c r="D141">
        <v>2368.0300000000002</v>
      </c>
      <c r="E141">
        <v>2364.6</v>
      </c>
      <c r="F141">
        <v>645.05200000000002</v>
      </c>
      <c r="G141">
        <v>5.4134500000000002E-2</v>
      </c>
      <c r="H141">
        <v>0.93986899999999995</v>
      </c>
      <c r="I141">
        <v>0</v>
      </c>
    </row>
    <row r="142" spans="1:9" x14ac:dyDescent="0.25">
      <c r="A142" t="s">
        <v>74</v>
      </c>
      <c r="B142">
        <v>2425.91</v>
      </c>
      <c r="C142">
        <v>2411.2199999999998</v>
      </c>
      <c r="D142">
        <v>2379.08</v>
      </c>
      <c r="E142">
        <v>2375.96</v>
      </c>
      <c r="F142">
        <v>657.62800000000004</v>
      </c>
      <c r="G142">
        <v>5.4750899999999998E-2</v>
      </c>
      <c r="H142">
        <v>0.93162500000000004</v>
      </c>
      <c r="I142">
        <v>0</v>
      </c>
    </row>
    <row r="143" spans="1:9" x14ac:dyDescent="0.25">
      <c r="A143" t="s">
        <v>74</v>
      </c>
      <c r="B143">
        <v>2426.6</v>
      </c>
      <c r="C143">
        <v>2412.31</v>
      </c>
      <c r="D143">
        <v>2382.14</v>
      </c>
      <c r="E143">
        <v>2378.5700000000002</v>
      </c>
      <c r="F143">
        <v>663.15800000000002</v>
      </c>
      <c r="G143">
        <v>5.5988099999999999E-2</v>
      </c>
      <c r="H143">
        <v>0.93183499999999997</v>
      </c>
      <c r="I143">
        <v>0</v>
      </c>
    </row>
    <row r="144" spans="1:9" x14ac:dyDescent="0.25">
      <c r="A144" t="s">
        <v>74</v>
      </c>
      <c r="B144">
        <v>2410.13</v>
      </c>
      <c r="C144">
        <v>2396.4</v>
      </c>
      <c r="D144">
        <v>2368.35</v>
      </c>
      <c r="E144">
        <v>2365.81</v>
      </c>
      <c r="F144">
        <v>654.98599999999999</v>
      </c>
      <c r="G144">
        <v>5.8484300000000003E-2</v>
      </c>
      <c r="H144">
        <v>0.93183700000000003</v>
      </c>
      <c r="I144">
        <v>0</v>
      </c>
    </row>
    <row r="145" spans="1:9" x14ac:dyDescent="0.25">
      <c r="A145" t="s">
        <v>74</v>
      </c>
      <c r="B145">
        <v>2416.0300000000002</v>
      </c>
      <c r="C145">
        <v>2402.27</v>
      </c>
      <c r="D145">
        <v>2372.4499999999998</v>
      </c>
      <c r="E145">
        <v>2370.69</v>
      </c>
      <c r="F145">
        <v>658.20799999999997</v>
      </c>
      <c r="G145">
        <v>5.6654400000000001E-2</v>
      </c>
      <c r="H145">
        <v>0.93181599999999998</v>
      </c>
      <c r="I145">
        <v>0</v>
      </c>
    </row>
    <row r="146" spans="1:9" x14ac:dyDescent="0.25">
      <c r="A146" t="s">
        <v>74</v>
      </c>
      <c r="B146">
        <v>2406.63</v>
      </c>
      <c r="C146">
        <v>2391.7800000000002</v>
      </c>
      <c r="D146">
        <v>2359.1999999999998</v>
      </c>
      <c r="E146">
        <v>2355.71</v>
      </c>
      <c r="F146">
        <v>633.99699999999996</v>
      </c>
      <c r="G146">
        <v>5.5853600000000003E-2</v>
      </c>
      <c r="H146">
        <v>0.93183400000000005</v>
      </c>
      <c r="I146">
        <v>0</v>
      </c>
    </row>
    <row r="147" spans="1:9" x14ac:dyDescent="0.25">
      <c r="A147" t="s">
        <v>74</v>
      </c>
      <c r="B147">
        <v>2400.4899999999998</v>
      </c>
      <c r="C147">
        <v>2384.75</v>
      </c>
      <c r="D147">
        <v>2350.6</v>
      </c>
      <c r="E147">
        <v>2346.29</v>
      </c>
      <c r="F147">
        <v>631.40200000000004</v>
      </c>
      <c r="G147">
        <v>5.4397300000000003E-2</v>
      </c>
      <c r="H147">
        <v>0.93183499999999997</v>
      </c>
      <c r="I147">
        <v>0</v>
      </c>
    </row>
    <row r="148" spans="1:9" x14ac:dyDescent="0.25">
      <c r="A148" t="s">
        <v>74</v>
      </c>
      <c r="B148">
        <v>2407.7399999999998</v>
      </c>
      <c r="C148">
        <v>2393.14</v>
      </c>
      <c r="D148">
        <v>2366.1</v>
      </c>
      <c r="E148">
        <v>2364.5500000000002</v>
      </c>
      <c r="F148">
        <v>656.39700000000005</v>
      </c>
      <c r="G148">
        <v>6.1359700000000003E-2</v>
      </c>
      <c r="H148">
        <v>0.93034399999999995</v>
      </c>
      <c r="I148">
        <v>0</v>
      </c>
    </row>
    <row r="149" spans="1:9" x14ac:dyDescent="0.25">
      <c r="A149" t="s">
        <v>74</v>
      </c>
      <c r="B149">
        <v>2414.5300000000002</v>
      </c>
      <c r="C149">
        <v>2398.8000000000002</v>
      </c>
      <c r="D149">
        <v>2366.4299999999998</v>
      </c>
      <c r="E149">
        <v>2364.02</v>
      </c>
      <c r="F149">
        <v>647.24099999999999</v>
      </c>
      <c r="G149">
        <v>5.89236E-2</v>
      </c>
      <c r="H149">
        <v>0.93166599999999999</v>
      </c>
      <c r="I149">
        <v>0</v>
      </c>
    </row>
    <row r="150" spans="1:9" x14ac:dyDescent="0.25">
      <c r="A150" t="s">
        <v>74</v>
      </c>
      <c r="B150">
        <v>2396.16</v>
      </c>
      <c r="C150">
        <v>2382.5700000000002</v>
      </c>
      <c r="D150">
        <v>2351.44</v>
      </c>
      <c r="E150">
        <v>2348.4699999999998</v>
      </c>
      <c r="F150">
        <v>631.36500000000001</v>
      </c>
      <c r="G150">
        <v>6.0736199999999997E-2</v>
      </c>
      <c r="H150">
        <v>0.93181099999999994</v>
      </c>
      <c r="I150">
        <v>0</v>
      </c>
    </row>
    <row r="151" spans="1:9" x14ac:dyDescent="0.25">
      <c r="A151" t="s">
        <v>74</v>
      </c>
      <c r="B151">
        <v>2404.63</v>
      </c>
      <c r="C151">
        <v>2389.67</v>
      </c>
      <c r="D151">
        <v>2358.2399999999998</v>
      </c>
      <c r="E151">
        <v>2355.8000000000002</v>
      </c>
      <c r="F151">
        <v>638.71100000000001</v>
      </c>
      <c r="G151">
        <v>5.85923E-2</v>
      </c>
      <c r="H151">
        <v>0.94634399999999996</v>
      </c>
      <c r="I151">
        <v>0</v>
      </c>
    </row>
    <row r="152" spans="1:9" x14ac:dyDescent="0.25">
      <c r="A152" t="s">
        <v>74</v>
      </c>
      <c r="B152">
        <v>2405</v>
      </c>
      <c r="C152">
        <v>2391.63</v>
      </c>
      <c r="D152">
        <v>2358.88</v>
      </c>
      <c r="E152">
        <v>2355.1999999999998</v>
      </c>
      <c r="F152">
        <v>635.40700000000004</v>
      </c>
      <c r="G152">
        <v>5.5578900000000001E-2</v>
      </c>
      <c r="H152">
        <v>0.93182299999999996</v>
      </c>
      <c r="I152">
        <v>0</v>
      </c>
    </row>
    <row r="153" spans="1:9" x14ac:dyDescent="0.25">
      <c r="A153" t="s">
        <v>74</v>
      </c>
      <c r="B153">
        <v>2410.86</v>
      </c>
      <c r="C153">
        <v>2395.59</v>
      </c>
      <c r="D153">
        <v>2366.52</v>
      </c>
      <c r="E153">
        <v>2364.71</v>
      </c>
      <c r="F153">
        <v>653.96699999999998</v>
      </c>
      <c r="G153">
        <v>5.5430599999999997E-2</v>
      </c>
      <c r="H153">
        <v>0.93174000000000001</v>
      </c>
      <c r="I153">
        <v>0</v>
      </c>
    </row>
    <row r="154" spans="1:9" x14ac:dyDescent="0.25">
      <c r="A154" t="s">
        <v>74</v>
      </c>
      <c r="B154">
        <v>2417.96</v>
      </c>
      <c r="C154">
        <v>2403.1799999999998</v>
      </c>
      <c r="D154">
        <v>2373.0700000000002</v>
      </c>
      <c r="E154">
        <v>2371.0100000000002</v>
      </c>
      <c r="F154">
        <v>655.89200000000005</v>
      </c>
      <c r="G154">
        <v>5.5663900000000002E-2</v>
      </c>
      <c r="H154">
        <v>0.94678799999999996</v>
      </c>
      <c r="I154">
        <v>0</v>
      </c>
    </row>
    <row r="155" spans="1:9" x14ac:dyDescent="0.25">
      <c r="A155" t="s">
        <v>74</v>
      </c>
      <c r="B155">
        <v>2406.88</v>
      </c>
      <c r="C155">
        <v>2393.21</v>
      </c>
      <c r="D155">
        <v>2367.9699999999998</v>
      </c>
      <c r="E155">
        <v>2366.54</v>
      </c>
      <c r="F155">
        <v>662.36699999999996</v>
      </c>
      <c r="G155">
        <v>5.3909600000000002E-2</v>
      </c>
      <c r="H155">
        <v>0.93181899999999995</v>
      </c>
      <c r="I155">
        <v>0</v>
      </c>
    </row>
    <row r="156" spans="1:9" x14ac:dyDescent="0.25">
      <c r="A156" t="s">
        <v>74</v>
      </c>
      <c r="B156">
        <v>2416.9699999999998</v>
      </c>
      <c r="C156">
        <v>2402.73</v>
      </c>
      <c r="D156">
        <v>2376.15</v>
      </c>
      <c r="E156">
        <v>2374.46</v>
      </c>
      <c r="F156">
        <v>666.827</v>
      </c>
      <c r="G156">
        <v>5.4950199999999998E-2</v>
      </c>
      <c r="H156">
        <v>0.93183499999999997</v>
      </c>
      <c r="I156">
        <v>0</v>
      </c>
    </row>
    <row r="157" spans="1:9" x14ac:dyDescent="0.25">
      <c r="A157" t="s">
        <v>74</v>
      </c>
      <c r="B157">
        <v>2442.8200000000002</v>
      </c>
      <c r="C157">
        <v>2429.7800000000002</v>
      </c>
      <c r="D157">
        <v>2389.5500000000002</v>
      </c>
      <c r="E157">
        <v>2384.2399999999998</v>
      </c>
      <c r="F157">
        <v>651.101</v>
      </c>
      <c r="G157">
        <v>5.3957600000000001E-2</v>
      </c>
      <c r="H157">
        <v>0.93179900000000004</v>
      </c>
      <c r="I157">
        <v>0</v>
      </c>
    </row>
    <row r="158" spans="1:9" x14ac:dyDescent="0.25">
      <c r="A158" t="s">
        <v>74</v>
      </c>
      <c r="B158">
        <v>2440.2600000000002</v>
      </c>
      <c r="C158">
        <v>2426.12</v>
      </c>
      <c r="D158">
        <v>2384.7199999999998</v>
      </c>
      <c r="E158">
        <v>2378.64</v>
      </c>
      <c r="F158">
        <v>643.15099999999995</v>
      </c>
      <c r="G158">
        <v>5.4234400000000002E-2</v>
      </c>
      <c r="H158">
        <v>0.95816800000000002</v>
      </c>
      <c r="I158">
        <v>0</v>
      </c>
    </row>
    <row r="159" spans="1:9" x14ac:dyDescent="0.25">
      <c r="A159" t="s">
        <v>74</v>
      </c>
      <c r="B159">
        <v>2421.6</v>
      </c>
      <c r="C159">
        <v>2407.7399999999998</v>
      </c>
      <c r="D159">
        <v>2372.1799999999998</v>
      </c>
      <c r="E159">
        <v>2367.88</v>
      </c>
      <c r="F159">
        <v>644.74599999999998</v>
      </c>
      <c r="G159">
        <v>5.6268400000000003E-2</v>
      </c>
      <c r="H159">
        <v>0.93181899999999995</v>
      </c>
      <c r="I159">
        <v>0</v>
      </c>
    </row>
    <row r="160" spans="1:9" x14ac:dyDescent="0.25">
      <c r="A160" t="s">
        <v>74</v>
      </c>
      <c r="B160">
        <v>2422.66</v>
      </c>
      <c r="C160">
        <v>2410.1999999999998</v>
      </c>
      <c r="D160">
        <v>2381.91</v>
      </c>
      <c r="E160">
        <v>2380.39</v>
      </c>
      <c r="F160">
        <v>670.54</v>
      </c>
      <c r="G160">
        <v>5.8382799999999999E-2</v>
      </c>
      <c r="H160">
        <v>0.93183199999999999</v>
      </c>
      <c r="I160">
        <v>0</v>
      </c>
    </row>
    <row r="161" spans="1:25" x14ac:dyDescent="0.25">
      <c r="A161" t="s">
        <v>74</v>
      </c>
      <c r="B161">
        <v>2443.44</v>
      </c>
      <c r="C161">
        <v>2429.52</v>
      </c>
      <c r="D161">
        <v>2388.8200000000002</v>
      </c>
      <c r="E161">
        <v>2382.6799999999998</v>
      </c>
      <c r="F161">
        <v>646.33900000000006</v>
      </c>
      <c r="G161">
        <v>5.7320299999999998E-2</v>
      </c>
      <c r="H161">
        <v>0.931759</v>
      </c>
      <c r="I161">
        <v>0</v>
      </c>
    </row>
    <row r="162" spans="1:25" x14ac:dyDescent="0.25">
      <c r="A162" t="s">
        <v>74</v>
      </c>
      <c r="B162">
        <v>2412.9899999999998</v>
      </c>
      <c r="C162">
        <v>2398.12</v>
      </c>
      <c r="D162">
        <v>2370.85</v>
      </c>
      <c r="E162">
        <v>2369.0300000000002</v>
      </c>
      <c r="F162">
        <v>659.68</v>
      </c>
      <c r="G162">
        <v>5.4100799999999998E-2</v>
      </c>
      <c r="H162">
        <v>0.93183700000000003</v>
      </c>
      <c r="I162">
        <v>0</v>
      </c>
    </row>
    <row r="163" spans="1:25" x14ac:dyDescent="0.25">
      <c r="A163" t="s">
        <v>74</v>
      </c>
      <c r="B163">
        <v>2452.9899999999998</v>
      </c>
      <c r="C163">
        <v>2438.65</v>
      </c>
      <c r="D163">
        <v>2399.75</v>
      </c>
      <c r="E163">
        <v>2394.7800000000002</v>
      </c>
      <c r="F163">
        <v>662.35</v>
      </c>
      <c r="G163">
        <v>6.1905099999999998E-2</v>
      </c>
      <c r="H163">
        <v>0.93183300000000002</v>
      </c>
      <c r="I163">
        <v>0</v>
      </c>
    </row>
    <row r="164" spans="1:25" x14ac:dyDescent="0.25">
      <c r="A164" t="s">
        <v>74</v>
      </c>
      <c r="B164">
        <v>2417.4299999999998</v>
      </c>
      <c r="C164">
        <v>2402.89</v>
      </c>
      <c r="D164">
        <v>2375.59</v>
      </c>
      <c r="E164">
        <v>2374.1799999999998</v>
      </c>
      <c r="F164">
        <v>665.95899999999995</v>
      </c>
      <c r="G164">
        <v>6.6546499999999995E-2</v>
      </c>
      <c r="H164">
        <v>0.93180799999999997</v>
      </c>
      <c r="I164">
        <v>0</v>
      </c>
    </row>
    <row r="165" spans="1:25" x14ac:dyDescent="0.25">
      <c r="A165" t="s">
        <v>74</v>
      </c>
      <c r="B165">
        <v>2426.7199999999998</v>
      </c>
      <c r="C165">
        <v>2412.15</v>
      </c>
      <c r="D165">
        <v>2385.91</v>
      </c>
      <c r="E165">
        <v>2384.11</v>
      </c>
      <c r="F165">
        <v>674.62800000000004</v>
      </c>
      <c r="G165">
        <v>5.7824899999999999E-2</v>
      </c>
      <c r="H165">
        <v>0.943936</v>
      </c>
      <c r="I165">
        <v>0</v>
      </c>
    </row>
    <row r="166" spans="1:25" x14ac:dyDescent="0.25">
      <c r="A166" t="s">
        <v>74</v>
      </c>
      <c r="B166">
        <v>2417.7399999999998</v>
      </c>
      <c r="C166">
        <v>2403.62</v>
      </c>
      <c r="D166">
        <v>2375.1799999999998</v>
      </c>
      <c r="E166">
        <v>2372.96</v>
      </c>
      <c r="F166">
        <v>663.077</v>
      </c>
      <c r="G166">
        <v>5.4213600000000001E-2</v>
      </c>
      <c r="H166">
        <v>0.94942099999999996</v>
      </c>
      <c r="I166">
        <v>0</v>
      </c>
    </row>
    <row r="167" spans="1:25" x14ac:dyDescent="0.25">
      <c r="A167" t="s">
        <v>74</v>
      </c>
      <c r="B167">
        <v>2415.2399999999998</v>
      </c>
      <c r="C167">
        <v>2401.8200000000002</v>
      </c>
      <c r="D167">
        <v>2374.75</v>
      </c>
      <c r="E167">
        <v>2373.21</v>
      </c>
      <c r="F167">
        <v>665.01599999999996</v>
      </c>
      <c r="G167">
        <v>3.0487899999999998E-2</v>
      </c>
      <c r="H167">
        <v>0.93183000000000005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2441.9499999999998</v>
      </c>
      <c r="C168">
        <v>2426.8200000000002</v>
      </c>
      <c r="D168">
        <v>2388.7800000000002</v>
      </c>
      <c r="E168">
        <v>2384.59</v>
      </c>
      <c r="F168">
        <v>656.95100000000002</v>
      </c>
      <c r="G168">
        <v>6.0265600000000003E-2</v>
      </c>
      <c r="H168">
        <v>0.95618199999999998</v>
      </c>
      <c r="I168">
        <v>0</v>
      </c>
      <c r="R168">
        <f>AVERAGE(B119:B168)</f>
        <v>2418.0768000000012</v>
      </c>
      <c r="S168">
        <f>AVERAGE(C119:C168)</f>
        <v>2403.8317999999999</v>
      </c>
      <c r="U168">
        <f>_xlfn.VAR.P(B119:B168)</f>
        <v>184.32404176000037</v>
      </c>
      <c r="V168">
        <f>_xlfn.VAR.P(C119:C168)</f>
        <v>183.74366276000049</v>
      </c>
      <c r="X168">
        <f>1.96*SQRT(U168)/50</f>
        <v>0.53220268275356053</v>
      </c>
      <c r="Y168">
        <f>1.96*SQRT(V168)/50</f>
        <v>0.53136415191799224</v>
      </c>
    </row>
    <row r="169" spans="1:25" x14ac:dyDescent="0.25">
      <c r="A169" t="s">
        <v>74</v>
      </c>
      <c r="B169">
        <v>121006.4627</v>
      </c>
      <c r="C169" t="s">
        <v>24</v>
      </c>
    </row>
    <row r="170" spans="1:25" x14ac:dyDescent="0.25">
      <c r="A170" t="s">
        <v>26</v>
      </c>
      <c r="B170">
        <v>15498.6</v>
      </c>
      <c r="C170">
        <v>15488.6</v>
      </c>
      <c r="D170">
        <v>15393.4</v>
      </c>
      <c r="E170">
        <v>14649.1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15531.6</v>
      </c>
      <c r="C171">
        <v>15521.5</v>
      </c>
      <c r="D171">
        <v>15420.1</v>
      </c>
      <c r="E171">
        <v>14677.7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15610.9</v>
      </c>
      <c r="C172">
        <v>15599.4</v>
      </c>
      <c r="D172">
        <v>15499.6</v>
      </c>
      <c r="E172">
        <v>14753.8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15608.1</v>
      </c>
      <c r="C173">
        <v>15598</v>
      </c>
      <c r="D173">
        <v>15499.8</v>
      </c>
      <c r="E173">
        <v>14753.8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15606.9</v>
      </c>
      <c r="C174">
        <v>15596.7</v>
      </c>
      <c r="D174">
        <v>15499.2</v>
      </c>
      <c r="E174">
        <v>14753.5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15608.1</v>
      </c>
      <c r="C175">
        <v>15597.8</v>
      </c>
      <c r="D175">
        <v>15499.3</v>
      </c>
      <c r="E175">
        <v>14753.3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15614.9</v>
      </c>
      <c r="C176">
        <v>15604.7</v>
      </c>
      <c r="D176">
        <v>15500.7</v>
      </c>
      <c r="E176">
        <v>14753.8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15613.8</v>
      </c>
      <c r="C177">
        <v>15603.9</v>
      </c>
      <c r="D177">
        <v>15500.4</v>
      </c>
      <c r="E177">
        <v>14753.2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15616.2</v>
      </c>
      <c r="C178">
        <v>15606.2</v>
      </c>
      <c r="D178">
        <v>15500.2</v>
      </c>
      <c r="E178">
        <v>14753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15615.7</v>
      </c>
      <c r="C179">
        <v>15605.2</v>
      </c>
      <c r="D179">
        <v>15499.6</v>
      </c>
      <c r="E179">
        <v>14753.3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15609.3</v>
      </c>
      <c r="C180">
        <v>15598.9</v>
      </c>
      <c r="D180">
        <v>15498.3</v>
      </c>
      <c r="E180">
        <v>14752.9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15608.2</v>
      </c>
      <c r="C181">
        <v>15597.8</v>
      </c>
      <c r="D181">
        <v>15499.9</v>
      </c>
      <c r="E181">
        <v>14752.7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15608.1</v>
      </c>
      <c r="C182">
        <v>15597.3</v>
      </c>
      <c r="D182">
        <v>15499.6</v>
      </c>
      <c r="E182">
        <v>14752.9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15615</v>
      </c>
      <c r="C183">
        <v>15604.3</v>
      </c>
      <c r="D183">
        <v>15500.1</v>
      </c>
      <c r="E183">
        <v>14753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15606.9</v>
      </c>
      <c r="C184">
        <v>15596.8</v>
      </c>
      <c r="D184">
        <v>15498.3</v>
      </c>
      <c r="E184">
        <v>14753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15610.7</v>
      </c>
      <c r="C185">
        <v>15601.1</v>
      </c>
      <c r="D185">
        <v>15502.7</v>
      </c>
      <c r="E185">
        <v>14753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15608.6</v>
      </c>
      <c r="C186">
        <v>15598.3</v>
      </c>
      <c r="D186">
        <v>15502.4</v>
      </c>
      <c r="E186">
        <v>14753.1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15605.2</v>
      </c>
      <c r="C187">
        <v>15595.1</v>
      </c>
      <c r="D187">
        <v>15498.3</v>
      </c>
      <c r="E187">
        <v>14752.9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15605</v>
      </c>
      <c r="C188">
        <v>15594.6</v>
      </c>
      <c r="D188">
        <v>15498.6</v>
      </c>
      <c r="E188">
        <v>14753.2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15607.1</v>
      </c>
      <c r="C189">
        <v>15597.3</v>
      </c>
      <c r="D189">
        <v>15498.8</v>
      </c>
      <c r="E189">
        <v>14753.5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15607.8</v>
      </c>
      <c r="C190">
        <v>15597.8</v>
      </c>
      <c r="D190">
        <v>15498.1</v>
      </c>
      <c r="E190">
        <v>14753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15611.2</v>
      </c>
      <c r="C191">
        <v>15601.1</v>
      </c>
      <c r="D191">
        <v>15500.1</v>
      </c>
      <c r="E191">
        <v>14753.3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15612.4</v>
      </c>
      <c r="C192">
        <v>15602.4</v>
      </c>
      <c r="D192">
        <v>15499.6</v>
      </c>
      <c r="E192">
        <v>14753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15615.4</v>
      </c>
      <c r="C193">
        <v>15604.6</v>
      </c>
      <c r="D193">
        <v>15499.9</v>
      </c>
      <c r="E193">
        <v>14753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15614.7</v>
      </c>
      <c r="C194">
        <v>15604.4</v>
      </c>
      <c r="D194">
        <v>15499.5</v>
      </c>
      <c r="E194">
        <v>14752.9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15615.8</v>
      </c>
      <c r="C195">
        <v>15605.3</v>
      </c>
      <c r="D195">
        <v>15498.9</v>
      </c>
      <c r="E195">
        <v>14753.2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15618</v>
      </c>
      <c r="C196">
        <v>15607.6</v>
      </c>
      <c r="D196">
        <v>15498.9</v>
      </c>
      <c r="E196">
        <v>14753.2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15605.7</v>
      </c>
      <c r="C197">
        <v>15596.1</v>
      </c>
      <c r="D197">
        <v>15498.1</v>
      </c>
      <c r="E197">
        <v>14752.9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15611</v>
      </c>
      <c r="C198">
        <v>15600.6</v>
      </c>
      <c r="D198">
        <v>15498.6</v>
      </c>
      <c r="E198">
        <v>14753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15611.9</v>
      </c>
      <c r="C199">
        <v>15601.7</v>
      </c>
      <c r="D199">
        <v>15502.1</v>
      </c>
      <c r="E199">
        <v>14752.7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15610.8</v>
      </c>
      <c r="C200">
        <v>15600.7</v>
      </c>
      <c r="D200">
        <v>15500.8</v>
      </c>
      <c r="E200">
        <v>14753.1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15612.9</v>
      </c>
      <c r="C201">
        <v>15603.1</v>
      </c>
      <c r="D201">
        <v>15500.9</v>
      </c>
      <c r="E201">
        <v>14753.1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15610.6</v>
      </c>
      <c r="C202">
        <v>15600.5</v>
      </c>
      <c r="D202">
        <v>15501.2</v>
      </c>
      <c r="E202">
        <v>14753.4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15605.2</v>
      </c>
      <c r="C203">
        <v>15594.8</v>
      </c>
      <c r="D203">
        <v>15498.4</v>
      </c>
      <c r="E203">
        <v>14753.1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15605.2</v>
      </c>
      <c r="C204">
        <v>15595</v>
      </c>
      <c r="D204">
        <v>15497.7</v>
      </c>
      <c r="E204">
        <v>14753.3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15602.7</v>
      </c>
      <c r="C205">
        <v>15592.6</v>
      </c>
      <c r="D205">
        <v>15497.6</v>
      </c>
      <c r="E205">
        <v>14753.3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15608.2</v>
      </c>
      <c r="C206">
        <v>15598.2</v>
      </c>
      <c r="D206">
        <v>15498.7</v>
      </c>
      <c r="E206">
        <v>14753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15615.7</v>
      </c>
      <c r="C207">
        <v>15605.6</v>
      </c>
      <c r="D207">
        <v>15500</v>
      </c>
      <c r="E207">
        <v>14753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15612.9</v>
      </c>
      <c r="C208">
        <v>15602.5</v>
      </c>
      <c r="D208">
        <v>15500.4</v>
      </c>
      <c r="E208">
        <v>14753.3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15616.2</v>
      </c>
      <c r="C209">
        <v>15606.1</v>
      </c>
      <c r="D209">
        <v>15499.6</v>
      </c>
      <c r="E209">
        <v>14752.9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15605.1</v>
      </c>
      <c r="C210">
        <v>15594.9</v>
      </c>
      <c r="D210">
        <v>15498.7</v>
      </c>
      <c r="E210">
        <v>14752.9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15609.8</v>
      </c>
      <c r="C211">
        <v>15599.6</v>
      </c>
      <c r="D211">
        <v>15499.1</v>
      </c>
      <c r="E211">
        <v>14752.7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15606.8</v>
      </c>
      <c r="C212">
        <v>15596.6</v>
      </c>
      <c r="D212">
        <v>15499.8</v>
      </c>
      <c r="E212">
        <v>14752.8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15608</v>
      </c>
      <c r="C213">
        <v>15597.4</v>
      </c>
      <c r="D213">
        <v>15500.5</v>
      </c>
      <c r="E213">
        <v>14753.4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15608.3</v>
      </c>
      <c r="C214">
        <v>15598</v>
      </c>
      <c r="D214">
        <v>15502</v>
      </c>
      <c r="E214">
        <v>14753.1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15610.1</v>
      </c>
      <c r="C215">
        <v>15599.6</v>
      </c>
      <c r="D215">
        <v>15502.2</v>
      </c>
      <c r="E215">
        <v>14753.1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15610.8</v>
      </c>
      <c r="C216">
        <v>15600.2</v>
      </c>
      <c r="D216">
        <v>15501.9</v>
      </c>
      <c r="E216">
        <v>14752.8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15608.9</v>
      </c>
      <c r="C217">
        <v>15598.8</v>
      </c>
      <c r="D217">
        <v>15498.5</v>
      </c>
      <c r="E217">
        <v>14752.7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15609.1</v>
      </c>
      <c r="C218">
        <v>15598.2</v>
      </c>
      <c r="D218">
        <v>15497.7</v>
      </c>
      <c r="E218">
        <v>14752.7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15609.4</v>
      </c>
      <c r="C219">
        <v>15599.5</v>
      </c>
      <c r="D219">
        <v>15498.8</v>
      </c>
      <c r="E219">
        <v>14752.9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15606.5</v>
      </c>
      <c r="C220">
        <v>15596.9</v>
      </c>
      <c r="D220">
        <v>15498.5</v>
      </c>
      <c r="E220">
        <v>14752.9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15606.2</v>
      </c>
      <c r="C221">
        <v>15596.1</v>
      </c>
      <c r="D221">
        <v>15499.5</v>
      </c>
      <c r="E221">
        <v>14752.7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15612.1</v>
      </c>
      <c r="C222">
        <v>15601.9</v>
      </c>
      <c r="D222">
        <v>15499.1</v>
      </c>
      <c r="E222">
        <v>14753.1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15611.3</v>
      </c>
      <c r="C223">
        <v>15600.8</v>
      </c>
      <c r="D223">
        <v>15500.2</v>
      </c>
      <c r="E223">
        <v>14753.4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15611.2</v>
      </c>
      <c r="C224">
        <v>15600.8</v>
      </c>
      <c r="D224">
        <v>15499.4</v>
      </c>
      <c r="E224">
        <v>14753.1</v>
      </c>
      <c r="F224">
        <v>0</v>
      </c>
      <c r="G224">
        <v>0.5</v>
      </c>
      <c r="H224">
        <v>1</v>
      </c>
      <c r="I224">
        <v>0</v>
      </c>
      <c r="R224">
        <f>AVERAGE(B175:B224)</f>
        <v>15610.214000000004</v>
      </c>
      <c r="S224">
        <f>AVERAGE(C175:C224)</f>
        <v>15599.985999999999</v>
      </c>
      <c r="U224">
        <f>_xlfn.VAR.P(B175:B224)</f>
        <v>13.307603999999392</v>
      </c>
      <c r="V224">
        <f>_xlfn.VAR.P(C175:C224)</f>
        <v>12.988404000000777</v>
      </c>
      <c r="X224">
        <f>1.96*SQRT(U224)/50</f>
        <v>0.14299998814880743</v>
      </c>
      <c r="Y224">
        <f>1.96*SQRT(V224)/50</f>
        <v>0.14127455936070443</v>
      </c>
    </row>
    <row r="225" spans="1:9" x14ac:dyDescent="0.25">
      <c r="A225" t="s">
        <v>25</v>
      </c>
      <c r="B225">
        <v>780576.28480000002</v>
      </c>
      <c r="C225" t="s">
        <v>24</v>
      </c>
    </row>
    <row r="226" spans="1:9" x14ac:dyDescent="0.25">
      <c r="A226" t="s">
        <v>64</v>
      </c>
      <c r="B226">
        <v>2542.48</v>
      </c>
      <c r="C226">
        <v>2531.92</v>
      </c>
      <c r="D226">
        <v>2481.92</v>
      </c>
      <c r="E226">
        <v>1570.06</v>
      </c>
      <c r="F226">
        <v>0</v>
      </c>
      <c r="G226">
        <v>0.114925</v>
      </c>
      <c r="H226">
        <v>0.90027800000000002</v>
      </c>
      <c r="I226">
        <v>0</v>
      </c>
    </row>
    <row r="227" spans="1:9" x14ac:dyDescent="0.25">
      <c r="A227" t="s">
        <v>64</v>
      </c>
      <c r="B227">
        <v>2542.9299999999998</v>
      </c>
      <c r="C227">
        <v>2532.66</v>
      </c>
      <c r="D227">
        <v>2481.84</v>
      </c>
      <c r="E227">
        <v>1570.18</v>
      </c>
      <c r="F227">
        <v>0</v>
      </c>
      <c r="G227">
        <v>0.114923</v>
      </c>
      <c r="H227">
        <v>0.89404499999999998</v>
      </c>
      <c r="I227">
        <v>0</v>
      </c>
    </row>
    <row r="228" spans="1:9" x14ac:dyDescent="0.25">
      <c r="A228" t="s">
        <v>64</v>
      </c>
      <c r="B228">
        <v>2547.9699999999998</v>
      </c>
      <c r="C228">
        <v>2537.8000000000002</v>
      </c>
      <c r="D228">
        <v>2483.1999999999998</v>
      </c>
      <c r="E228">
        <v>1569.93</v>
      </c>
      <c r="F228">
        <v>0</v>
      </c>
      <c r="G228">
        <v>0.114923</v>
      </c>
      <c r="H228">
        <v>0.90053799999999995</v>
      </c>
      <c r="I228">
        <v>0</v>
      </c>
    </row>
    <row r="229" spans="1:9" x14ac:dyDescent="0.25">
      <c r="A229" t="s">
        <v>64</v>
      </c>
      <c r="B229">
        <v>2540.54</v>
      </c>
      <c r="C229">
        <v>2530.4699999999998</v>
      </c>
      <c r="D229">
        <v>2481.77</v>
      </c>
      <c r="E229">
        <v>1570.33</v>
      </c>
      <c r="F229">
        <v>0</v>
      </c>
      <c r="G229">
        <v>0.114949</v>
      </c>
      <c r="H229">
        <v>0.90004099999999998</v>
      </c>
      <c r="I229">
        <v>0</v>
      </c>
    </row>
    <row r="230" spans="1:9" x14ac:dyDescent="0.25">
      <c r="A230" t="s">
        <v>64</v>
      </c>
      <c r="B230">
        <v>2537.23</v>
      </c>
      <c r="C230">
        <v>2527.3200000000002</v>
      </c>
      <c r="D230">
        <v>2480.48</v>
      </c>
      <c r="E230">
        <v>1570.28</v>
      </c>
      <c r="F230">
        <v>0</v>
      </c>
      <c r="G230">
        <v>8.8163900000000003E-2</v>
      </c>
      <c r="H230">
        <v>0.87352399999999997</v>
      </c>
      <c r="I230">
        <v>0</v>
      </c>
    </row>
    <row r="231" spans="1:9" x14ac:dyDescent="0.25">
      <c r="A231" t="s">
        <v>64</v>
      </c>
      <c r="B231">
        <v>2534.0100000000002</v>
      </c>
      <c r="C231">
        <v>2523.66</v>
      </c>
      <c r="D231">
        <v>2480.66</v>
      </c>
      <c r="E231">
        <v>1570.03</v>
      </c>
      <c r="F231">
        <v>0</v>
      </c>
      <c r="G231">
        <v>0.114923</v>
      </c>
      <c r="H231">
        <v>0.89843600000000001</v>
      </c>
      <c r="I231">
        <v>0</v>
      </c>
    </row>
    <row r="232" spans="1:9" x14ac:dyDescent="0.25">
      <c r="A232" t="s">
        <v>64</v>
      </c>
      <c r="B232">
        <v>2539.52</v>
      </c>
      <c r="C232">
        <v>2529.75</v>
      </c>
      <c r="D232">
        <v>2481.54</v>
      </c>
      <c r="E232">
        <v>1570.29</v>
      </c>
      <c r="F232">
        <v>0</v>
      </c>
      <c r="G232">
        <v>0.114923</v>
      </c>
      <c r="H232">
        <v>0.90105000000000002</v>
      </c>
      <c r="I232">
        <v>0</v>
      </c>
    </row>
    <row r="233" spans="1:9" x14ac:dyDescent="0.25">
      <c r="A233" t="s">
        <v>64</v>
      </c>
      <c r="B233">
        <v>2533.08</v>
      </c>
      <c r="C233">
        <v>2522.52</v>
      </c>
      <c r="D233">
        <v>2480.7800000000002</v>
      </c>
      <c r="E233">
        <v>1570.18</v>
      </c>
      <c r="F233">
        <v>0</v>
      </c>
      <c r="G233">
        <v>0.114983</v>
      </c>
      <c r="H233">
        <v>0.90096200000000004</v>
      </c>
      <c r="I233">
        <v>0</v>
      </c>
    </row>
    <row r="234" spans="1:9" x14ac:dyDescent="0.25">
      <c r="A234" t="s">
        <v>64</v>
      </c>
      <c r="B234">
        <v>2531.92</v>
      </c>
      <c r="C234">
        <v>2521.96</v>
      </c>
      <c r="D234">
        <v>2480.2199999999998</v>
      </c>
      <c r="E234">
        <v>1570.19</v>
      </c>
      <c r="F234">
        <v>0</v>
      </c>
      <c r="G234">
        <v>0.11497599999999999</v>
      </c>
      <c r="H234">
        <v>0.90093900000000005</v>
      </c>
      <c r="I234">
        <v>0</v>
      </c>
    </row>
    <row r="235" spans="1:9" x14ac:dyDescent="0.25">
      <c r="A235" t="s">
        <v>64</v>
      </c>
      <c r="B235">
        <v>2541.34</v>
      </c>
      <c r="C235">
        <v>2530.89</v>
      </c>
      <c r="D235">
        <v>2482.77</v>
      </c>
      <c r="E235">
        <v>1570.26</v>
      </c>
      <c r="F235">
        <v>0</v>
      </c>
      <c r="G235">
        <v>0.114926</v>
      </c>
      <c r="H235">
        <v>0.90060200000000001</v>
      </c>
      <c r="I235">
        <v>0</v>
      </c>
    </row>
    <row r="236" spans="1:9" x14ac:dyDescent="0.25">
      <c r="A236" t="s">
        <v>64</v>
      </c>
      <c r="B236">
        <v>2541.62</v>
      </c>
      <c r="C236">
        <v>2531.77</v>
      </c>
      <c r="D236">
        <v>2481.86</v>
      </c>
      <c r="E236">
        <v>1570.3</v>
      </c>
      <c r="F236">
        <v>0</v>
      </c>
      <c r="G236">
        <v>0.114925</v>
      </c>
      <c r="H236">
        <v>0.88635299999999995</v>
      </c>
      <c r="I236">
        <v>0</v>
      </c>
    </row>
    <row r="237" spans="1:9" x14ac:dyDescent="0.25">
      <c r="A237" t="s">
        <v>64</v>
      </c>
      <c r="B237">
        <v>2541.06</v>
      </c>
      <c r="C237">
        <v>2530.63</v>
      </c>
      <c r="D237">
        <v>2481.7399999999998</v>
      </c>
      <c r="E237">
        <v>1570.1</v>
      </c>
      <c r="F237">
        <v>0</v>
      </c>
      <c r="G237">
        <v>9.3888399999999997E-2</v>
      </c>
      <c r="H237">
        <v>0.89947500000000002</v>
      </c>
      <c r="I237">
        <v>0</v>
      </c>
    </row>
    <row r="238" spans="1:9" x14ac:dyDescent="0.25">
      <c r="A238" t="s">
        <v>64</v>
      </c>
      <c r="B238">
        <v>2539.92</v>
      </c>
      <c r="C238">
        <v>2529.19</v>
      </c>
      <c r="D238">
        <v>2481.21</v>
      </c>
      <c r="E238">
        <v>1570.26</v>
      </c>
      <c r="F238">
        <v>0</v>
      </c>
      <c r="G238">
        <v>0.114927</v>
      </c>
      <c r="H238">
        <v>0.89913600000000005</v>
      </c>
      <c r="I238">
        <v>0</v>
      </c>
    </row>
    <row r="239" spans="1:9" x14ac:dyDescent="0.25">
      <c r="A239" t="s">
        <v>64</v>
      </c>
      <c r="B239">
        <v>2540.5300000000002</v>
      </c>
      <c r="C239">
        <v>2530.66</v>
      </c>
      <c r="D239">
        <v>2482.2600000000002</v>
      </c>
      <c r="E239">
        <v>1570.31</v>
      </c>
      <c r="F239">
        <v>0</v>
      </c>
      <c r="G239">
        <v>0.114924</v>
      </c>
      <c r="H239">
        <v>0.90067699999999995</v>
      </c>
      <c r="I239">
        <v>0</v>
      </c>
    </row>
    <row r="240" spans="1:9" x14ac:dyDescent="0.25">
      <c r="A240" t="s">
        <v>64</v>
      </c>
      <c r="B240">
        <v>2536.6999999999998</v>
      </c>
      <c r="C240">
        <v>2526.63</v>
      </c>
      <c r="D240">
        <v>2481.7600000000002</v>
      </c>
      <c r="E240">
        <v>1570.4</v>
      </c>
      <c r="F240">
        <v>0</v>
      </c>
      <c r="G240">
        <v>0.114923</v>
      </c>
      <c r="H240">
        <v>0.90039100000000005</v>
      </c>
      <c r="I240">
        <v>0</v>
      </c>
    </row>
    <row r="241" spans="1:9" x14ac:dyDescent="0.25">
      <c r="A241" t="s">
        <v>64</v>
      </c>
      <c r="B241">
        <v>2544.9699999999998</v>
      </c>
      <c r="C241">
        <v>2534.96</v>
      </c>
      <c r="D241">
        <v>2482.88</v>
      </c>
      <c r="E241">
        <v>1570.62</v>
      </c>
      <c r="F241">
        <v>0</v>
      </c>
      <c r="G241">
        <v>0.114924</v>
      </c>
      <c r="H241">
        <v>0.89837</v>
      </c>
      <c r="I241">
        <v>0</v>
      </c>
    </row>
    <row r="242" spans="1:9" x14ac:dyDescent="0.25">
      <c r="A242" t="s">
        <v>64</v>
      </c>
      <c r="B242">
        <v>2547.66</v>
      </c>
      <c r="C242">
        <v>2537.34</v>
      </c>
      <c r="D242">
        <v>2482.96</v>
      </c>
      <c r="E242">
        <v>1570.49</v>
      </c>
      <c r="F242">
        <v>0</v>
      </c>
      <c r="G242">
        <v>0.114935</v>
      </c>
      <c r="H242">
        <v>0.90068599999999999</v>
      </c>
      <c r="I242">
        <v>0</v>
      </c>
    </row>
    <row r="243" spans="1:9" x14ac:dyDescent="0.25">
      <c r="A243" t="s">
        <v>64</v>
      </c>
      <c r="B243">
        <v>2543.64</v>
      </c>
      <c r="C243">
        <v>2533.36</v>
      </c>
      <c r="D243">
        <v>2482.52</v>
      </c>
      <c r="E243">
        <v>1570.46</v>
      </c>
      <c r="F243">
        <v>0</v>
      </c>
      <c r="G243">
        <v>0.114929</v>
      </c>
      <c r="H243">
        <v>0.89765700000000004</v>
      </c>
      <c r="I243">
        <v>0</v>
      </c>
    </row>
    <row r="244" spans="1:9" x14ac:dyDescent="0.25">
      <c r="A244" t="s">
        <v>64</v>
      </c>
      <c r="B244">
        <v>2536.2800000000002</v>
      </c>
      <c r="C244">
        <v>2526.2600000000002</v>
      </c>
      <c r="D244">
        <v>2480.7199999999998</v>
      </c>
      <c r="E244">
        <v>1570.45</v>
      </c>
      <c r="F244">
        <v>0</v>
      </c>
      <c r="G244">
        <v>0.114941</v>
      </c>
      <c r="H244">
        <v>0.86895599999999995</v>
      </c>
      <c r="I244">
        <v>0</v>
      </c>
    </row>
    <row r="245" spans="1:9" x14ac:dyDescent="0.25">
      <c r="A245" t="s">
        <v>64</v>
      </c>
      <c r="B245">
        <v>2533.2800000000002</v>
      </c>
      <c r="C245">
        <v>2523.15</v>
      </c>
      <c r="D245">
        <v>2480.4699999999998</v>
      </c>
      <c r="E245">
        <v>1570.46</v>
      </c>
      <c r="F245">
        <v>0</v>
      </c>
      <c r="G245">
        <v>8.3512900000000001E-2</v>
      </c>
      <c r="H245">
        <v>0.90072600000000003</v>
      </c>
      <c r="I245">
        <v>0</v>
      </c>
    </row>
    <row r="246" spans="1:9" x14ac:dyDescent="0.25">
      <c r="A246" t="s">
        <v>64</v>
      </c>
      <c r="B246">
        <v>2536.1799999999998</v>
      </c>
      <c r="C246">
        <v>2526.54</v>
      </c>
      <c r="D246">
        <v>2482.33</v>
      </c>
      <c r="E246">
        <v>1570.45</v>
      </c>
      <c r="F246">
        <v>0</v>
      </c>
      <c r="G246">
        <v>0.114994</v>
      </c>
      <c r="H246">
        <v>0.87559699999999996</v>
      </c>
      <c r="I246">
        <v>0</v>
      </c>
    </row>
    <row r="247" spans="1:9" x14ac:dyDescent="0.25">
      <c r="A247" t="s">
        <v>64</v>
      </c>
      <c r="B247">
        <v>2555.88</v>
      </c>
      <c r="C247">
        <v>2545.5500000000002</v>
      </c>
      <c r="D247">
        <v>2484.5700000000002</v>
      </c>
      <c r="E247">
        <v>1570.17</v>
      </c>
      <c r="F247">
        <v>0</v>
      </c>
      <c r="G247">
        <v>0.11493299999999999</v>
      </c>
      <c r="H247">
        <v>0.87339699999999998</v>
      </c>
      <c r="I247">
        <v>0</v>
      </c>
    </row>
    <row r="248" spans="1:9" x14ac:dyDescent="0.25">
      <c r="A248" t="s">
        <v>64</v>
      </c>
      <c r="B248">
        <v>2536.9299999999998</v>
      </c>
      <c r="C248">
        <v>2526.75</v>
      </c>
      <c r="D248">
        <v>2480.7199999999998</v>
      </c>
      <c r="E248">
        <v>1570.38</v>
      </c>
      <c r="F248">
        <v>0</v>
      </c>
      <c r="G248">
        <v>0.114992</v>
      </c>
      <c r="H248">
        <v>0.89041599999999999</v>
      </c>
      <c r="I248">
        <v>0</v>
      </c>
    </row>
    <row r="249" spans="1:9" x14ac:dyDescent="0.25">
      <c r="A249" t="s">
        <v>64</v>
      </c>
      <c r="B249">
        <v>2549.0700000000002</v>
      </c>
      <c r="C249">
        <v>2538.0300000000002</v>
      </c>
      <c r="D249">
        <v>2483.5500000000002</v>
      </c>
      <c r="E249">
        <v>1570.1</v>
      </c>
      <c r="F249">
        <v>0</v>
      </c>
      <c r="G249">
        <v>0.11494</v>
      </c>
      <c r="H249">
        <v>0.88065099999999996</v>
      </c>
      <c r="I249">
        <v>0</v>
      </c>
    </row>
    <row r="250" spans="1:9" x14ac:dyDescent="0.25">
      <c r="A250" t="s">
        <v>64</v>
      </c>
      <c r="B250">
        <v>2534.16</v>
      </c>
      <c r="C250">
        <v>2524.13</v>
      </c>
      <c r="D250">
        <v>2481.1</v>
      </c>
      <c r="E250">
        <v>1570.39</v>
      </c>
      <c r="F250">
        <v>0</v>
      </c>
      <c r="G250">
        <v>0.114924</v>
      </c>
      <c r="H250">
        <v>0.90025500000000003</v>
      </c>
      <c r="I250">
        <v>0</v>
      </c>
    </row>
    <row r="251" spans="1:9" x14ac:dyDescent="0.25">
      <c r="A251" t="s">
        <v>64</v>
      </c>
      <c r="B251">
        <v>2536.59</v>
      </c>
      <c r="C251">
        <v>2525.96</v>
      </c>
      <c r="D251">
        <v>2481.84</v>
      </c>
      <c r="E251">
        <v>1570.2</v>
      </c>
      <c r="F251">
        <v>0</v>
      </c>
      <c r="G251">
        <v>9.3329499999999996E-2</v>
      </c>
      <c r="H251">
        <v>0.86895599999999995</v>
      </c>
      <c r="I251">
        <v>0</v>
      </c>
    </row>
    <row r="252" spans="1:9" x14ac:dyDescent="0.25">
      <c r="A252" t="s">
        <v>64</v>
      </c>
      <c r="B252">
        <v>2534.41</v>
      </c>
      <c r="C252">
        <v>2524.5100000000002</v>
      </c>
      <c r="D252">
        <v>2481.06</v>
      </c>
      <c r="E252">
        <v>1570.07</v>
      </c>
      <c r="F252">
        <v>0</v>
      </c>
      <c r="G252">
        <v>0.114923</v>
      </c>
      <c r="H252">
        <v>0.90098800000000001</v>
      </c>
      <c r="I252">
        <v>0</v>
      </c>
    </row>
    <row r="253" spans="1:9" x14ac:dyDescent="0.25">
      <c r="A253" t="s">
        <v>64</v>
      </c>
      <c r="B253">
        <v>2536.4899999999998</v>
      </c>
      <c r="C253">
        <v>2526.34</v>
      </c>
      <c r="D253">
        <v>2481.15</v>
      </c>
      <c r="E253">
        <v>1570.4</v>
      </c>
      <c r="F253">
        <v>0</v>
      </c>
      <c r="G253">
        <v>0.114964</v>
      </c>
      <c r="H253">
        <v>0.900864</v>
      </c>
      <c r="I253">
        <v>0</v>
      </c>
    </row>
    <row r="254" spans="1:9" x14ac:dyDescent="0.25">
      <c r="A254" t="s">
        <v>64</v>
      </c>
      <c r="B254">
        <v>2553.79</v>
      </c>
      <c r="C254">
        <v>2543.63</v>
      </c>
      <c r="D254">
        <v>2485.36</v>
      </c>
      <c r="E254">
        <v>1570.23</v>
      </c>
      <c r="F254">
        <v>0</v>
      </c>
      <c r="G254">
        <v>0.11493399999999999</v>
      </c>
      <c r="H254">
        <v>0.89981199999999995</v>
      </c>
      <c r="I254">
        <v>0</v>
      </c>
    </row>
    <row r="255" spans="1:9" x14ac:dyDescent="0.25">
      <c r="A255" t="s">
        <v>64</v>
      </c>
      <c r="B255">
        <v>2548.3000000000002</v>
      </c>
      <c r="C255">
        <v>2538.36</v>
      </c>
      <c r="D255">
        <v>2484.41</v>
      </c>
      <c r="E255">
        <v>1570.36</v>
      </c>
      <c r="F255">
        <v>0</v>
      </c>
      <c r="G255">
        <v>8.6234400000000003E-2</v>
      </c>
      <c r="H255">
        <v>0.88763800000000004</v>
      </c>
      <c r="I255">
        <v>0</v>
      </c>
    </row>
    <row r="256" spans="1:9" x14ac:dyDescent="0.25">
      <c r="A256" t="s">
        <v>64</v>
      </c>
      <c r="B256">
        <v>2537.59</v>
      </c>
      <c r="C256">
        <v>2527.88</v>
      </c>
      <c r="D256">
        <v>2481.62</v>
      </c>
      <c r="E256">
        <v>1570.34</v>
      </c>
      <c r="F256">
        <v>0</v>
      </c>
      <c r="G256">
        <v>8.3538100000000004E-2</v>
      </c>
      <c r="H256">
        <v>0.90041499999999997</v>
      </c>
      <c r="I256">
        <v>0</v>
      </c>
    </row>
    <row r="257" spans="1:9" x14ac:dyDescent="0.25">
      <c r="A257" t="s">
        <v>64</v>
      </c>
      <c r="B257">
        <v>2550.59</v>
      </c>
      <c r="C257">
        <v>2540.4699999999998</v>
      </c>
      <c r="D257">
        <v>2484.17</v>
      </c>
      <c r="E257">
        <v>1570.48</v>
      </c>
      <c r="F257">
        <v>0</v>
      </c>
      <c r="G257">
        <v>0.115652</v>
      </c>
      <c r="H257">
        <v>0.89940799999999999</v>
      </c>
      <c r="I257">
        <v>0</v>
      </c>
    </row>
    <row r="258" spans="1:9" x14ac:dyDescent="0.25">
      <c r="A258" t="s">
        <v>64</v>
      </c>
      <c r="B258">
        <v>2534.88</v>
      </c>
      <c r="C258">
        <v>2522.66</v>
      </c>
      <c r="D258">
        <v>2480.13</v>
      </c>
      <c r="E258">
        <v>1570.39</v>
      </c>
      <c r="F258">
        <v>0</v>
      </c>
      <c r="G258">
        <v>0.11493399999999999</v>
      </c>
      <c r="H258">
        <v>0.86895500000000003</v>
      </c>
      <c r="I258">
        <v>0</v>
      </c>
    </row>
    <row r="259" spans="1:9" x14ac:dyDescent="0.25">
      <c r="A259" t="s">
        <v>64</v>
      </c>
      <c r="B259">
        <v>2531.19</v>
      </c>
      <c r="C259">
        <v>2520.44</v>
      </c>
      <c r="D259">
        <v>2480.15</v>
      </c>
      <c r="E259">
        <v>1570.23</v>
      </c>
      <c r="F259">
        <v>0</v>
      </c>
      <c r="G259">
        <v>9.5491800000000002E-2</v>
      </c>
      <c r="H259">
        <v>0.90095199999999998</v>
      </c>
      <c r="I259">
        <v>0</v>
      </c>
    </row>
    <row r="260" spans="1:9" x14ac:dyDescent="0.25">
      <c r="A260" t="s">
        <v>64</v>
      </c>
      <c r="B260">
        <v>2547.61</v>
      </c>
      <c r="C260">
        <v>2536.94</v>
      </c>
      <c r="D260">
        <v>2484.39</v>
      </c>
      <c r="E260">
        <v>1570.52</v>
      </c>
      <c r="F260">
        <v>0</v>
      </c>
      <c r="G260">
        <v>0.115064</v>
      </c>
      <c r="H260">
        <v>0.89535600000000004</v>
      </c>
      <c r="I260">
        <v>0</v>
      </c>
    </row>
    <row r="261" spans="1:9" x14ac:dyDescent="0.25">
      <c r="A261" t="s">
        <v>64</v>
      </c>
      <c r="B261">
        <v>2554.11</v>
      </c>
      <c r="C261">
        <v>2543.9</v>
      </c>
      <c r="D261">
        <v>2486.42</v>
      </c>
      <c r="E261">
        <v>1570.24</v>
      </c>
      <c r="F261">
        <v>0</v>
      </c>
      <c r="G261">
        <v>0.115075</v>
      </c>
      <c r="H261">
        <v>0.89553300000000002</v>
      </c>
      <c r="I261">
        <v>0</v>
      </c>
    </row>
    <row r="262" spans="1:9" x14ac:dyDescent="0.25">
      <c r="A262" t="s">
        <v>64</v>
      </c>
      <c r="B262">
        <v>2554.67</v>
      </c>
      <c r="C262">
        <v>2544.25</v>
      </c>
      <c r="D262">
        <v>2485.85</v>
      </c>
      <c r="E262">
        <v>1570.39</v>
      </c>
      <c r="F262">
        <v>0</v>
      </c>
      <c r="G262">
        <v>0.115023</v>
      </c>
      <c r="H262">
        <v>0.89647500000000002</v>
      </c>
      <c r="I262">
        <v>0</v>
      </c>
    </row>
    <row r="263" spans="1:9" x14ac:dyDescent="0.25">
      <c r="A263" t="s">
        <v>64</v>
      </c>
      <c r="B263">
        <v>2555.5500000000002</v>
      </c>
      <c r="C263">
        <v>2545.64</v>
      </c>
      <c r="D263">
        <v>2485.1999999999998</v>
      </c>
      <c r="E263">
        <v>1570.58</v>
      </c>
      <c r="F263">
        <v>0</v>
      </c>
      <c r="G263">
        <v>0.114923</v>
      </c>
      <c r="H263">
        <v>0.89809899999999998</v>
      </c>
      <c r="I263">
        <v>0</v>
      </c>
    </row>
    <row r="264" spans="1:9" x14ac:dyDescent="0.25">
      <c r="A264" t="s">
        <v>64</v>
      </c>
      <c r="B264">
        <v>2555.04</v>
      </c>
      <c r="C264">
        <v>2544.7399999999998</v>
      </c>
      <c r="D264">
        <v>2486.4699999999998</v>
      </c>
      <c r="E264">
        <v>1570.49</v>
      </c>
      <c r="F264">
        <v>0</v>
      </c>
      <c r="G264">
        <v>0.11496000000000001</v>
      </c>
      <c r="H264">
        <v>0.89246400000000004</v>
      </c>
      <c r="I264">
        <v>0</v>
      </c>
    </row>
    <row r="265" spans="1:9" x14ac:dyDescent="0.25">
      <c r="A265" t="s">
        <v>64</v>
      </c>
      <c r="B265">
        <v>2535.56</v>
      </c>
      <c r="C265">
        <v>2525.4499999999998</v>
      </c>
      <c r="D265">
        <v>2481.63</v>
      </c>
      <c r="E265">
        <v>1570.28</v>
      </c>
      <c r="F265">
        <v>0</v>
      </c>
      <c r="G265">
        <v>0.114927</v>
      </c>
      <c r="H265">
        <v>0.895119</v>
      </c>
      <c r="I265">
        <v>0</v>
      </c>
    </row>
    <row r="266" spans="1:9" x14ac:dyDescent="0.25">
      <c r="A266" t="s">
        <v>64</v>
      </c>
      <c r="B266">
        <v>2555.14</v>
      </c>
      <c r="C266">
        <v>2545.4</v>
      </c>
      <c r="D266">
        <v>2486.92</v>
      </c>
      <c r="E266">
        <v>1570.23</v>
      </c>
      <c r="F266">
        <v>0</v>
      </c>
      <c r="G266">
        <v>0.114923</v>
      </c>
      <c r="H266">
        <v>0.90021300000000004</v>
      </c>
      <c r="I266">
        <v>0</v>
      </c>
    </row>
    <row r="267" spans="1:9" x14ac:dyDescent="0.25">
      <c r="A267" t="s">
        <v>64</v>
      </c>
      <c r="B267">
        <v>2536.27</v>
      </c>
      <c r="C267">
        <v>2525.83</v>
      </c>
      <c r="D267">
        <v>2481.54</v>
      </c>
      <c r="E267">
        <v>1570.58</v>
      </c>
      <c r="F267">
        <v>0</v>
      </c>
      <c r="G267">
        <v>0.114939</v>
      </c>
      <c r="H267">
        <v>0.90103200000000006</v>
      </c>
      <c r="I267">
        <v>0</v>
      </c>
    </row>
    <row r="268" spans="1:9" x14ac:dyDescent="0.25">
      <c r="A268" t="s">
        <v>64</v>
      </c>
      <c r="B268">
        <v>2533.7600000000002</v>
      </c>
      <c r="C268">
        <v>2523.37</v>
      </c>
      <c r="D268">
        <v>2480.79</v>
      </c>
      <c r="E268">
        <v>1570.45</v>
      </c>
      <c r="F268">
        <v>0</v>
      </c>
      <c r="G268">
        <v>0.114938</v>
      </c>
      <c r="H268">
        <v>0.89959500000000003</v>
      </c>
      <c r="I268">
        <v>0</v>
      </c>
    </row>
    <row r="269" spans="1:9" x14ac:dyDescent="0.25">
      <c r="A269" t="s">
        <v>64</v>
      </c>
      <c r="B269">
        <v>2536.16</v>
      </c>
      <c r="C269">
        <v>2525.9899999999998</v>
      </c>
      <c r="D269">
        <v>2481.25</v>
      </c>
      <c r="E269">
        <v>1570.27</v>
      </c>
      <c r="F269">
        <v>0</v>
      </c>
      <c r="G269">
        <v>0.115095</v>
      </c>
      <c r="H269">
        <v>0.89772399999999997</v>
      </c>
      <c r="I269">
        <v>0</v>
      </c>
    </row>
    <row r="270" spans="1:9" x14ac:dyDescent="0.25">
      <c r="A270" t="s">
        <v>64</v>
      </c>
      <c r="B270">
        <v>2539.1</v>
      </c>
      <c r="C270">
        <v>2529.25</v>
      </c>
      <c r="D270">
        <v>2482.12</v>
      </c>
      <c r="E270">
        <v>1570.41</v>
      </c>
      <c r="F270">
        <v>0</v>
      </c>
      <c r="G270">
        <v>0.114924</v>
      </c>
      <c r="H270">
        <v>0.86895599999999995</v>
      </c>
      <c r="I270">
        <v>0</v>
      </c>
    </row>
    <row r="271" spans="1:9" x14ac:dyDescent="0.25">
      <c r="A271" t="s">
        <v>64</v>
      </c>
      <c r="B271">
        <v>2539.6999999999998</v>
      </c>
      <c r="C271">
        <v>2529.31</v>
      </c>
      <c r="D271">
        <v>2481.14</v>
      </c>
      <c r="E271">
        <v>1570.28</v>
      </c>
      <c r="F271">
        <v>0</v>
      </c>
      <c r="G271">
        <v>0.114924</v>
      </c>
      <c r="H271">
        <v>0.89934400000000003</v>
      </c>
      <c r="I271">
        <v>0</v>
      </c>
    </row>
    <row r="272" spans="1:9" x14ac:dyDescent="0.25">
      <c r="A272" t="s">
        <v>64</v>
      </c>
      <c r="B272">
        <v>2551.87</v>
      </c>
      <c r="C272">
        <v>2542.08</v>
      </c>
      <c r="D272">
        <v>2485.1799999999998</v>
      </c>
      <c r="E272">
        <v>1570.18</v>
      </c>
      <c r="F272">
        <v>0</v>
      </c>
      <c r="G272">
        <v>9.5013799999999995E-2</v>
      </c>
      <c r="H272">
        <v>0.89917899999999995</v>
      </c>
      <c r="I272">
        <v>0</v>
      </c>
    </row>
    <row r="273" spans="1:25" x14ac:dyDescent="0.25">
      <c r="A273" t="s">
        <v>64</v>
      </c>
      <c r="B273">
        <v>2534.14</v>
      </c>
      <c r="C273">
        <v>2523.92</v>
      </c>
      <c r="D273">
        <v>2480.7399999999998</v>
      </c>
      <c r="E273">
        <v>1570.18</v>
      </c>
      <c r="F273">
        <v>0</v>
      </c>
      <c r="G273">
        <v>0.114924</v>
      </c>
      <c r="H273">
        <v>0.90099499999999999</v>
      </c>
      <c r="I273">
        <v>0</v>
      </c>
    </row>
    <row r="274" spans="1:25" x14ac:dyDescent="0.25">
      <c r="A274" t="s">
        <v>64</v>
      </c>
      <c r="B274">
        <v>2550.2800000000002</v>
      </c>
      <c r="C274">
        <v>2539.86</v>
      </c>
      <c r="D274">
        <v>2485.65</v>
      </c>
      <c r="E274">
        <v>1570.39</v>
      </c>
      <c r="F274">
        <v>0</v>
      </c>
      <c r="G274">
        <v>0.113453</v>
      </c>
      <c r="H274">
        <v>0.88924499999999995</v>
      </c>
      <c r="I274">
        <v>0</v>
      </c>
    </row>
    <row r="275" spans="1:25" x14ac:dyDescent="0.25">
      <c r="A275" t="s">
        <v>64</v>
      </c>
      <c r="B275">
        <v>2540.84</v>
      </c>
      <c r="C275">
        <v>2530.52</v>
      </c>
      <c r="D275">
        <v>2481.5300000000002</v>
      </c>
      <c r="E275">
        <v>1570.49</v>
      </c>
      <c r="F275">
        <v>0</v>
      </c>
      <c r="G275">
        <v>0.11493100000000001</v>
      </c>
      <c r="H275">
        <v>0.89798800000000001</v>
      </c>
      <c r="I275">
        <v>0</v>
      </c>
    </row>
    <row r="276" spans="1:25" x14ac:dyDescent="0.25">
      <c r="A276" t="s">
        <v>64</v>
      </c>
      <c r="B276">
        <v>2536.29</v>
      </c>
      <c r="C276">
        <v>2525.7800000000002</v>
      </c>
      <c r="D276">
        <v>2480.79</v>
      </c>
      <c r="E276">
        <v>1570.06</v>
      </c>
      <c r="F276">
        <v>0</v>
      </c>
      <c r="G276">
        <v>0.11500199999999999</v>
      </c>
      <c r="H276">
        <v>0.90105800000000003</v>
      </c>
      <c r="I276">
        <v>0</v>
      </c>
    </row>
    <row r="277" spans="1:25" x14ac:dyDescent="0.25">
      <c r="A277" t="s">
        <v>64</v>
      </c>
      <c r="B277">
        <v>2536.94</v>
      </c>
      <c r="C277">
        <v>2527</v>
      </c>
      <c r="D277">
        <v>2480.58</v>
      </c>
      <c r="E277">
        <v>1570.22</v>
      </c>
      <c r="F277">
        <v>0</v>
      </c>
      <c r="G277">
        <v>0.11493100000000001</v>
      </c>
      <c r="H277">
        <v>0.89460200000000001</v>
      </c>
      <c r="I277">
        <v>0</v>
      </c>
    </row>
    <row r="278" spans="1:25" x14ac:dyDescent="0.25">
      <c r="A278" t="s">
        <v>64</v>
      </c>
      <c r="B278">
        <v>2537.94</v>
      </c>
      <c r="C278">
        <v>2527.83</v>
      </c>
      <c r="D278">
        <v>2481.06</v>
      </c>
      <c r="E278">
        <v>1570.42</v>
      </c>
      <c r="F278">
        <v>0</v>
      </c>
      <c r="G278">
        <v>0.11493399999999999</v>
      </c>
      <c r="H278">
        <v>0.88212100000000004</v>
      </c>
      <c r="I278">
        <v>0</v>
      </c>
    </row>
    <row r="279" spans="1:25" x14ac:dyDescent="0.25">
      <c r="A279" t="s">
        <v>64</v>
      </c>
      <c r="B279">
        <v>2534.42</v>
      </c>
      <c r="C279">
        <v>2524.58</v>
      </c>
      <c r="D279">
        <v>2480.5300000000002</v>
      </c>
      <c r="E279">
        <v>1570.09</v>
      </c>
      <c r="F279">
        <v>0</v>
      </c>
      <c r="G279">
        <v>0.114926</v>
      </c>
      <c r="H279">
        <v>0.86895500000000003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2534.98</v>
      </c>
      <c r="C280">
        <v>2524.3200000000002</v>
      </c>
      <c r="D280">
        <v>2480.04</v>
      </c>
      <c r="E280">
        <v>1570.28</v>
      </c>
      <c r="F280">
        <v>0</v>
      </c>
      <c r="G280">
        <v>0.114928</v>
      </c>
      <c r="H280">
        <v>0.89368800000000004</v>
      </c>
      <c r="I280">
        <v>0</v>
      </c>
      <c r="R280">
        <f>AVERAGE(B231:B280)</f>
        <v>2541.2389999999996</v>
      </c>
      <c r="S280">
        <f>AVERAGE(C231:C280)</f>
        <v>2530.9988000000003</v>
      </c>
      <c r="U280">
        <f>_xlfn.VAR.P(B231:B280)</f>
        <v>55.928909000000267</v>
      </c>
      <c r="V280">
        <f>_xlfn.VAR.P(C231:C280)</f>
        <v>56.655586560000067</v>
      </c>
      <c r="X280">
        <f>1.96*SQRT(U280)/50</f>
        <v>0.29315968127585418</v>
      </c>
      <c r="Y280">
        <f>1.96*SQRT(V280)/50</f>
        <v>0.29505802909183559</v>
      </c>
    </row>
    <row r="281" spans="1:25" x14ac:dyDescent="0.25">
      <c r="A281" t="s">
        <v>64</v>
      </c>
      <c r="B281">
        <v>127146.2923</v>
      </c>
      <c r="C281" t="s">
        <v>24</v>
      </c>
    </row>
    <row r="282" spans="1:25" x14ac:dyDescent="0.25">
      <c r="A282" t="s">
        <v>75</v>
      </c>
      <c r="B282">
        <v>2530.56</v>
      </c>
      <c r="C282">
        <v>2520.09</v>
      </c>
      <c r="D282">
        <v>2475.98</v>
      </c>
      <c r="E282">
        <v>1568.94</v>
      </c>
      <c r="F282">
        <v>0</v>
      </c>
      <c r="G282">
        <v>0.114923</v>
      </c>
      <c r="H282">
        <v>0.90013600000000005</v>
      </c>
      <c r="I282">
        <v>0</v>
      </c>
    </row>
    <row r="283" spans="1:25" x14ac:dyDescent="0.25">
      <c r="A283" t="s">
        <v>75</v>
      </c>
      <c r="B283">
        <v>2529.61</v>
      </c>
      <c r="C283">
        <v>2519.64</v>
      </c>
      <c r="D283">
        <v>2476.89</v>
      </c>
      <c r="E283">
        <v>1569.39</v>
      </c>
      <c r="F283">
        <v>0</v>
      </c>
      <c r="G283">
        <v>0.114958</v>
      </c>
      <c r="H283">
        <v>0.90107800000000005</v>
      </c>
      <c r="I283">
        <v>0</v>
      </c>
    </row>
    <row r="284" spans="1:25" x14ac:dyDescent="0.25">
      <c r="A284" t="s">
        <v>75</v>
      </c>
      <c r="B284">
        <v>2531.11</v>
      </c>
      <c r="C284">
        <v>2521.13</v>
      </c>
      <c r="D284">
        <v>2476.33</v>
      </c>
      <c r="E284">
        <v>1569.05</v>
      </c>
      <c r="F284">
        <v>0</v>
      </c>
      <c r="G284">
        <v>0.11493</v>
      </c>
      <c r="H284">
        <v>0.89999700000000005</v>
      </c>
      <c r="I284">
        <v>0</v>
      </c>
    </row>
    <row r="285" spans="1:25" x14ac:dyDescent="0.25">
      <c r="A285" t="s">
        <v>75</v>
      </c>
      <c r="B285">
        <v>2528</v>
      </c>
      <c r="C285">
        <v>2518.3000000000002</v>
      </c>
      <c r="D285">
        <v>2476.44</v>
      </c>
      <c r="E285">
        <v>1569.42</v>
      </c>
      <c r="F285">
        <v>0</v>
      </c>
      <c r="G285">
        <v>0.11526400000000001</v>
      </c>
      <c r="H285">
        <v>0.87862899999999999</v>
      </c>
      <c r="I285">
        <v>0</v>
      </c>
    </row>
    <row r="286" spans="1:25" x14ac:dyDescent="0.25">
      <c r="A286" t="s">
        <v>75</v>
      </c>
      <c r="B286">
        <v>2530.62</v>
      </c>
      <c r="C286">
        <v>2520.89</v>
      </c>
      <c r="D286">
        <v>2475.65</v>
      </c>
      <c r="E286">
        <v>1569.08</v>
      </c>
      <c r="F286">
        <v>0</v>
      </c>
      <c r="G286">
        <v>0.101964</v>
      </c>
      <c r="H286">
        <v>0.93182500000000001</v>
      </c>
      <c r="I286">
        <v>0</v>
      </c>
    </row>
    <row r="287" spans="1:25" x14ac:dyDescent="0.25">
      <c r="A287" t="s">
        <v>75</v>
      </c>
      <c r="B287">
        <v>2529.6799999999998</v>
      </c>
      <c r="C287">
        <v>2519.64</v>
      </c>
      <c r="D287">
        <v>2476.0300000000002</v>
      </c>
      <c r="E287">
        <v>1568.99</v>
      </c>
      <c r="F287">
        <v>0</v>
      </c>
      <c r="G287">
        <v>0.115443</v>
      </c>
      <c r="H287">
        <v>0.90106600000000003</v>
      </c>
      <c r="I287">
        <v>0</v>
      </c>
    </row>
    <row r="288" spans="1:25" x14ac:dyDescent="0.25">
      <c r="A288" t="s">
        <v>75</v>
      </c>
      <c r="B288">
        <v>2532.48</v>
      </c>
      <c r="C288">
        <v>2522.71</v>
      </c>
      <c r="D288">
        <v>2475.64</v>
      </c>
      <c r="E288">
        <v>1568.91</v>
      </c>
      <c r="F288">
        <v>0</v>
      </c>
      <c r="G288">
        <v>0.114923</v>
      </c>
      <c r="H288">
        <v>0.89887600000000001</v>
      </c>
      <c r="I288">
        <v>0</v>
      </c>
    </row>
    <row r="289" spans="1:9" x14ac:dyDescent="0.25">
      <c r="A289" t="s">
        <v>75</v>
      </c>
      <c r="B289">
        <v>2531.1799999999998</v>
      </c>
      <c r="C289">
        <v>2521.7800000000002</v>
      </c>
      <c r="D289">
        <v>2476.19</v>
      </c>
      <c r="E289">
        <v>1568.85</v>
      </c>
      <c r="F289">
        <v>0</v>
      </c>
      <c r="G289">
        <v>0.11493399999999999</v>
      </c>
      <c r="H289">
        <v>0.90065899999999999</v>
      </c>
      <c r="I289">
        <v>0</v>
      </c>
    </row>
    <row r="290" spans="1:9" x14ac:dyDescent="0.25">
      <c r="A290" t="s">
        <v>75</v>
      </c>
      <c r="B290">
        <v>2527.2399999999998</v>
      </c>
      <c r="C290">
        <v>2517.17</v>
      </c>
      <c r="D290">
        <v>2475.6</v>
      </c>
      <c r="E290">
        <v>1568.96</v>
      </c>
      <c r="F290">
        <v>0</v>
      </c>
      <c r="G290">
        <v>0.114923</v>
      </c>
      <c r="H290">
        <v>0.89505599999999996</v>
      </c>
      <c r="I290">
        <v>0</v>
      </c>
    </row>
    <row r="291" spans="1:9" x14ac:dyDescent="0.25">
      <c r="A291" t="s">
        <v>75</v>
      </c>
      <c r="B291">
        <v>2528.13</v>
      </c>
      <c r="C291">
        <v>2517.89</v>
      </c>
      <c r="D291">
        <v>2475.31</v>
      </c>
      <c r="E291">
        <v>1569.03</v>
      </c>
      <c r="F291">
        <v>0</v>
      </c>
      <c r="G291">
        <v>0.115036</v>
      </c>
      <c r="H291">
        <v>0.90090899999999996</v>
      </c>
      <c r="I291">
        <v>0</v>
      </c>
    </row>
    <row r="292" spans="1:9" x14ac:dyDescent="0.25">
      <c r="A292" t="s">
        <v>75</v>
      </c>
      <c r="B292">
        <v>2528.14</v>
      </c>
      <c r="C292">
        <v>2518.0100000000002</v>
      </c>
      <c r="D292">
        <v>2475.08</v>
      </c>
      <c r="E292">
        <v>1569</v>
      </c>
      <c r="F292">
        <v>0</v>
      </c>
      <c r="G292">
        <v>0.11497599999999999</v>
      </c>
      <c r="H292">
        <v>0.900563</v>
      </c>
      <c r="I292">
        <v>0</v>
      </c>
    </row>
    <row r="293" spans="1:9" x14ac:dyDescent="0.25">
      <c r="A293" t="s">
        <v>75</v>
      </c>
      <c r="B293">
        <v>2527.0700000000002</v>
      </c>
      <c r="C293">
        <v>2516.63</v>
      </c>
      <c r="D293">
        <v>2475.34</v>
      </c>
      <c r="E293">
        <v>1569.04</v>
      </c>
      <c r="F293">
        <v>0</v>
      </c>
      <c r="G293">
        <v>0.114954</v>
      </c>
      <c r="H293">
        <v>0.90076199999999995</v>
      </c>
      <c r="I293">
        <v>0</v>
      </c>
    </row>
    <row r="294" spans="1:9" x14ac:dyDescent="0.25">
      <c r="A294" t="s">
        <v>75</v>
      </c>
      <c r="B294">
        <v>2531.54</v>
      </c>
      <c r="C294">
        <v>2521.36</v>
      </c>
      <c r="D294">
        <v>2476.4</v>
      </c>
      <c r="E294">
        <v>1569.12</v>
      </c>
      <c r="F294">
        <v>0</v>
      </c>
      <c r="G294">
        <v>0.115454</v>
      </c>
      <c r="H294">
        <v>0.90018500000000001</v>
      </c>
      <c r="I294">
        <v>0</v>
      </c>
    </row>
    <row r="295" spans="1:9" x14ac:dyDescent="0.25">
      <c r="A295" t="s">
        <v>75</v>
      </c>
      <c r="B295">
        <v>2531.91</v>
      </c>
      <c r="C295">
        <v>2521.6999999999998</v>
      </c>
      <c r="D295">
        <v>2477.19</v>
      </c>
      <c r="E295">
        <v>1568.97</v>
      </c>
      <c r="F295">
        <v>0</v>
      </c>
      <c r="G295">
        <v>0.115024</v>
      </c>
      <c r="H295">
        <v>0.89378800000000003</v>
      </c>
      <c r="I295">
        <v>0</v>
      </c>
    </row>
    <row r="296" spans="1:9" x14ac:dyDescent="0.25">
      <c r="A296" t="s">
        <v>75</v>
      </c>
      <c r="B296">
        <v>2538.38</v>
      </c>
      <c r="C296">
        <v>2528.08</v>
      </c>
      <c r="D296">
        <v>2477.7199999999998</v>
      </c>
      <c r="E296">
        <v>1569.51</v>
      </c>
      <c r="F296">
        <v>0</v>
      </c>
      <c r="G296">
        <v>0.11507000000000001</v>
      </c>
      <c r="H296">
        <v>0.86895599999999995</v>
      </c>
      <c r="I296">
        <v>0</v>
      </c>
    </row>
    <row r="297" spans="1:9" x14ac:dyDescent="0.25">
      <c r="A297" t="s">
        <v>75</v>
      </c>
      <c r="B297">
        <v>2532.36</v>
      </c>
      <c r="C297">
        <v>2522.88</v>
      </c>
      <c r="D297">
        <v>2476.5700000000002</v>
      </c>
      <c r="E297">
        <v>1569.09</v>
      </c>
      <c r="F297">
        <v>0</v>
      </c>
      <c r="G297">
        <v>0.114937</v>
      </c>
      <c r="H297">
        <v>0.900864</v>
      </c>
      <c r="I297">
        <v>0</v>
      </c>
    </row>
    <row r="298" spans="1:9" x14ac:dyDescent="0.25">
      <c r="A298" t="s">
        <v>75</v>
      </c>
      <c r="B298">
        <v>2528.9899999999998</v>
      </c>
      <c r="C298">
        <v>2518.1799999999998</v>
      </c>
      <c r="D298">
        <v>2475.5</v>
      </c>
      <c r="E298">
        <v>1568.89</v>
      </c>
      <c r="F298">
        <v>0</v>
      </c>
      <c r="G298">
        <v>0.114993</v>
      </c>
      <c r="H298">
        <v>0.89998999999999996</v>
      </c>
      <c r="I298">
        <v>0</v>
      </c>
    </row>
    <row r="299" spans="1:9" x14ac:dyDescent="0.25">
      <c r="A299" t="s">
        <v>75</v>
      </c>
      <c r="B299">
        <v>2522.9699999999998</v>
      </c>
      <c r="C299">
        <v>2512.7399999999998</v>
      </c>
      <c r="D299">
        <v>2474.5</v>
      </c>
      <c r="E299">
        <v>1569.03</v>
      </c>
      <c r="F299">
        <v>0</v>
      </c>
      <c r="G299">
        <v>0.114923</v>
      </c>
      <c r="H299">
        <v>0.90071100000000004</v>
      </c>
      <c r="I299">
        <v>0</v>
      </c>
    </row>
    <row r="300" spans="1:9" x14ac:dyDescent="0.25">
      <c r="A300" t="s">
        <v>75</v>
      </c>
      <c r="B300">
        <v>2532.5700000000002</v>
      </c>
      <c r="C300">
        <v>2522.44</v>
      </c>
      <c r="D300">
        <v>2475.5100000000002</v>
      </c>
      <c r="E300">
        <v>1569.09</v>
      </c>
      <c r="F300">
        <v>0</v>
      </c>
      <c r="G300">
        <v>0.11493299999999999</v>
      </c>
      <c r="H300">
        <v>0.89121099999999998</v>
      </c>
      <c r="I300">
        <v>0</v>
      </c>
    </row>
    <row r="301" spans="1:9" x14ac:dyDescent="0.25">
      <c r="A301" t="s">
        <v>75</v>
      </c>
      <c r="B301">
        <v>2542.3200000000002</v>
      </c>
      <c r="C301">
        <v>2532.58</v>
      </c>
      <c r="D301">
        <v>2478.23</v>
      </c>
      <c r="E301">
        <v>1569.41</v>
      </c>
      <c r="F301">
        <v>0</v>
      </c>
      <c r="G301">
        <v>9.5099699999999995E-2</v>
      </c>
      <c r="H301">
        <v>0.89965200000000001</v>
      </c>
      <c r="I301">
        <v>0</v>
      </c>
    </row>
    <row r="302" spans="1:9" x14ac:dyDescent="0.25">
      <c r="A302" t="s">
        <v>75</v>
      </c>
      <c r="B302">
        <v>2544.4299999999998</v>
      </c>
      <c r="C302">
        <v>2534.12</v>
      </c>
      <c r="D302">
        <v>2479.04</v>
      </c>
      <c r="E302">
        <v>1569.07</v>
      </c>
      <c r="F302">
        <v>0</v>
      </c>
      <c r="G302">
        <v>0.114925</v>
      </c>
      <c r="H302">
        <v>0.89284799999999997</v>
      </c>
      <c r="I302">
        <v>0</v>
      </c>
    </row>
    <row r="303" spans="1:9" x14ac:dyDescent="0.25">
      <c r="A303" t="s">
        <v>75</v>
      </c>
      <c r="B303">
        <v>2538.4299999999998</v>
      </c>
      <c r="C303">
        <v>2528.17</v>
      </c>
      <c r="D303">
        <v>2479.9699999999998</v>
      </c>
      <c r="E303">
        <v>1569.06</v>
      </c>
      <c r="F303">
        <v>0</v>
      </c>
      <c r="G303">
        <v>0.11495</v>
      </c>
      <c r="H303">
        <v>0.90104700000000004</v>
      </c>
      <c r="I303">
        <v>0</v>
      </c>
    </row>
    <row r="304" spans="1:9" x14ac:dyDescent="0.25">
      <c r="A304" t="s">
        <v>75</v>
      </c>
      <c r="B304">
        <v>2539.13</v>
      </c>
      <c r="C304">
        <v>2529.0500000000002</v>
      </c>
      <c r="D304">
        <v>2477.38</v>
      </c>
      <c r="E304">
        <v>1568.83</v>
      </c>
      <c r="F304">
        <v>0</v>
      </c>
      <c r="G304">
        <v>0.11493200000000001</v>
      </c>
      <c r="H304">
        <v>0.89450799999999997</v>
      </c>
      <c r="I304">
        <v>0</v>
      </c>
    </row>
    <row r="305" spans="1:9" x14ac:dyDescent="0.25">
      <c r="A305" t="s">
        <v>75</v>
      </c>
      <c r="B305">
        <v>2523.62</v>
      </c>
      <c r="C305">
        <v>2513.23</v>
      </c>
      <c r="D305">
        <v>2460.16</v>
      </c>
      <c r="E305">
        <v>1557.7</v>
      </c>
      <c r="F305">
        <v>0</v>
      </c>
      <c r="G305">
        <v>0.114966</v>
      </c>
      <c r="H305">
        <v>0.90093500000000004</v>
      </c>
      <c r="I305">
        <v>0</v>
      </c>
    </row>
    <row r="306" spans="1:9" x14ac:dyDescent="0.25">
      <c r="A306" t="s">
        <v>75</v>
      </c>
      <c r="B306">
        <v>2517.46</v>
      </c>
      <c r="C306">
        <v>2507.13</v>
      </c>
      <c r="D306">
        <v>2458.2800000000002</v>
      </c>
      <c r="E306">
        <v>1557.6</v>
      </c>
      <c r="F306">
        <v>0</v>
      </c>
      <c r="G306">
        <v>0.114958</v>
      </c>
      <c r="H306">
        <v>0.86895599999999995</v>
      </c>
      <c r="I306">
        <v>0</v>
      </c>
    </row>
    <row r="307" spans="1:9" x14ac:dyDescent="0.25">
      <c r="A307" t="s">
        <v>75</v>
      </c>
      <c r="B307">
        <v>2519.8200000000002</v>
      </c>
      <c r="C307">
        <v>2509.5700000000002</v>
      </c>
      <c r="D307">
        <v>2458.66</v>
      </c>
      <c r="E307">
        <v>1557.44</v>
      </c>
      <c r="F307">
        <v>0</v>
      </c>
      <c r="G307">
        <v>0.115006</v>
      </c>
      <c r="H307">
        <v>0.90079900000000002</v>
      </c>
      <c r="I307">
        <v>0</v>
      </c>
    </row>
    <row r="308" spans="1:9" x14ac:dyDescent="0.25">
      <c r="A308" t="s">
        <v>75</v>
      </c>
      <c r="B308">
        <v>2522.77</v>
      </c>
      <c r="C308">
        <v>2512.37</v>
      </c>
      <c r="D308">
        <v>2459.14</v>
      </c>
      <c r="E308">
        <v>1557.57</v>
      </c>
      <c r="F308">
        <v>0</v>
      </c>
      <c r="G308">
        <v>0.114925</v>
      </c>
      <c r="H308">
        <v>0.90088999999999997</v>
      </c>
      <c r="I308">
        <v>0</v>
      </c>
    </row>
    <row r="309" spans="1:9" x14ac:dyDescent="0.25">
      <c r="A309" t="s">
        <v>75</v>
      </c>
      <c r="B309">
        <v>2525.5500000000002</v>
      </c>
      <c r="C309">
        <v>2515.4899999999998</v>
      </c>
      <c r="D309">
        <v>2459.9699999999998</v>
      </c>
      <c r="E309">
        <v>1557.59</v>
      </c>
      <c r="F309">
        <v>0</v>
      </c>
      <c r="G309">
        <v>0.11493100000000001</v>
      </c>
      <c r="H309">
        <v>0.90025100000000002</v>
      </c>
      <c r="I309">
        <v>0</v>
      </c>
    </row>
    <row r="310" spans="1:9" x14ac:dyDescent="0.25">
      <c r="A310" t="s">
        <v>75</v>
      </c>
      <c r="B310">
        <v>2523</v>
      </c>
      <c r="C310">
        <v>2512.15</v>
      </c>
      <c r="D310">
        <v>2459.64</v>
      </c>
      <c r="E310">
        <v>1557.63</v>
      </c>
      <c r="F310">
        <v>0</v>
      </c>
      <c r="G310">
        <v>0.115412</v>
      </c>
      <c r="H310">
        <v>0.90106600000000003</v>
      </c>
      <c r="I310">
        <v>0</v>
      </c>
    </row>
    <row r="311" spans="1:9" x14ac:dyDescent="0.25">
      <c r="A311" t="s">
        <v>75</v>
      </c>
      <c r="B311">
        <v>2518.4</v>
      </c>
      <c r="C311">
        <v>2507.83</v>
      </c>
      <c r="D311">
        <v>2458.9299999999998</v>
      </c>
      <c r="E311">
        <v>1557.46</v>
      </c>
      <c r="F311">
        <v>0</v>
      </c>
      <c r="G311">
        <v>0.114923</v>
      </c>
      <c r="H311">
        <v>0.90092899999999998</v>
      </c>
      <c r="I311">
        <v>0</v>
      </c>
    </row>
    <row r="312" spans="1:9" x14ac:dyDescent="0.25">
      <c r="A312" t="s">
        <v>75</v>
      </c>
      <c r="B312">
        <v>2517.1999999999998</v>
      </c>
      <c r="C312">
        <v>2507.08</v>
      </c>
      <c r="D312">
        <v>2459.62</v>
      </c>
      <c r="E312">
        <v>1557.92</v>
      </c>
      <c r="F312">
        <v>0</v>
      </c>
      <c r="G312">
        <v>0.115262</v>
      </c>
      <c r="H312">
        <v>0.87146500000000005</v>
      </c>
      <c r="I312">
        <v>0</v>
      </c>
    </row>
    <row r="313" spans="1:9" x14ac:dyDescent="0.25">
      <c r="A313" t="s">
        <v>75</v>
      </c>
      <c r="B313">
        <v>2523.35</v>
      </c>
      <c r="C313">
        <v>2512.52</v>
      </c>
      <c r="D313">
        <v>2459.5</v>
      </c>
      <c r="E313">
        <v>1557.52</v>
      </c>
      <c r="F313">
        <v>0</v>
      </c>
      <c r="G313">
        <v>9.1242699999999996E-2</v>
      </c>
      <c r="H313">
        <v>0.90003599999999995</v>
      </c>
      <c r="I313">
        <v>0</v>
      </c>
    </row>
    <row r="314" spans="1:9" x14ac:dyDescent="0.25">
      <c r="A314" t="s">
        <v>75</v>
      </c>
      <c r="B314">
        <v>2521.0100000000002</v>
      </c>
      <c r="C314">
        <v>2510.65</v>
      </c>
      <c r="D314">
        <v>2459.4299999999998</v>
      </c>
      <c r="E314">
        <v>1557.94</v>
      </c>
      <c r="F314">
        <v>0</v>
      </c>
      <c r="G314">
        <v>0.114937</v>
      </c>
      <c r="H314">
        <v>0.89770700000000003</v>
      </c>
      <c r="I314">
        <v>0</v>
      </c>
    </row>
    <row r="315" spans="1:9" x14ac:dyDescent="0.25">
      <c r="A315" t="s">
        <v>75</v>
      </c>
      <c r="B315">
        <v>2519.23</v>
      </c>
      <c r="C315">
        <v>2509.17</v>
      </c>
      <c r="D315">
        <v>2459</v>
      </c>
      <c r="E315">
        <v>1557.47</v>
      </c>
      <c r="F315">
        <v>0</v>
      </c>
      <c r="G315">
        <v>0.114925</v>
      </c>
      <c r="H315">
        <v>0.883189</v>
      </c>
      <c r="I315">
        <v>0</v>
      </c>
    </row>
    <row r="316" spans="1:9" x14ac:dyDescent="0.25">
      <c r="A316" t="s">
        <v>75</v>
      </c>
      <c r="B316">
        <v>2520.88</v>
      </c>
      <c r="C316">
        <v>2510.65</v>
      </c>
      <c r="D316">
        <v>2459.59</v>
      </c>
      <c r="E316">
        <v>1557.67</v>
      </c>
      <c r="F316">
        <v>0</v>
      </c>
      <c r="G316">
        <v>0.114923</v>
      </c>
      <c r="H316">
        <v>0.891459</v>
      </c>
      <c r="I316">
        <v>0</v>
      </c>
    </row>
    <row r="317" spans="1:9" x14ac:dyDescent="0.25">
      <c r="A317" t="s">
        <v>75</v>
      </c>
      <c r="B317">
        <v>2521.33</v>
      </c>
      <c r="C317">
        <v>2510.86</v>
      </c>
      <c r="D317">
        <v>2459.21</v>
      </c>
      <c r="E317">
        <v>1557.52</v>
      </c>
      <c r="F317">
        <v>0</v>
      </c>
      <c r="G317">
        <v>0.114929</v>
      </c>
      <c r="H317">
        <v>0.86895599999999995</v>
      </c>
      <c r="I317">
        <v>0</v>
      </c>
    </row>
    <row r="318" spans="1:9" x14ac:dyDescent="0.25">
      <c r="A318" t="s">
        <v>75</v>
      </c>
      <c r="B318">
        <v>2523.7800000000002</v>
      </c>
      <c r="C318">
        <v>2512.71</v>
      </c>
      <c r="D318">
        <v>2459.46</v>
      </c>
      <c r="E318">
        <v>1557.43</v>
      </c>
      <c r="F318">
        <v>0</v>
      </c>
      <c r="G318">
        <v>8.3468899999999999E-2</v>
      </c>
      <c r="H318">
        <v>0.90056999999999998</v>
      </c>
      <c r="I318">
        <v>0</v>
      </c>
    </row>
    <row r="319" spans="1:9" x14ac:dyDescent="0.25">
      <c r="A319" t="s">
        <v>75</v>
      </c>
      <c r="B319">
        <v>2524.06</v>
      </c>
      <c r="C319">
        <v>2513.61</v>
      </c>
      <c r="D319">
        <v>2459.16</v>
      </c>
      <c r="E319">
        <v>1557.4</v>
      </c>
      <c r="F319">
        <v>0</v>
      </c>
      <c r="G319">
        <v>0.107151</v>
      </c>
      <c r="H319">
        <v>0.88731800000000005</v>
      </c>
      <c r="I319">
        <v>0</v>
      </c>
    </row>
    <row r="320" spans="1:9" x14ac:dyDescent="0.25">
      <c r="A320" t="s">
        <v>75</v>
      </c>
      <c r="B320">
        <v>2515.42</v>
      </c>
      <c r="C320">
        <v>2505.65</v>
      </c>
      <c r="D320">
        <v>2458.19</v>
      </c>
      <c r="E320">
        <v>1557.61</v>
      </c>
      <c r="F320">
        <v>0</v>
      </c>
      <c r="G320">
        <v>0.11494</v>
      </c>
      <c r="H320">
        <v>0.90054599999999996</v>
      </c>
      <c r="I320">
        <v>0</v>
      </c>
    </row>
    <row r="321" spans="1:25" x14ac:dyDescent="0.25">
      <c r="A321" t="s">
        <v>75</v>
      </c>
      <c r="B321">
        <v>2519.29</v>
      </c>
      <c r="C321">
        <v>2508.58</v>
      </c>
      <c r="D321">
        <v>2458.62</v>
      </c>
      <c r="E321">
        <v>1557.36</v>
      </c>
      <c r="F321">
        <v>0</v>
      </c>
      <c r="G321">
        <v>0.114938</v>
      </c>
      <c r="H321">
        <v>0.86895599999999995</v>
      </c>
      <c r="I321">
        <v>0</v>
      </c>
    </row>
    <row r="322" spans="1:25" x14ac:dyDescent="0.25">
      <c r="A322" t="s">
        <v>75</v>
      </c>
      <c r="B322">
        <v>2518.61</v>
      </c>
      <c r="C322">
        <v>2508.17</v>
      </c>
      <c r="D322">
        <v>2458.6999999999998</v>
      </c>
      <c r="E322">
        <v>1557.56</v>
      </c>
      <c r="F322">
        <v>0</v>
      </c>
      <c r="G322">
        <v>0.114925</v>
      </c>
      <c r="H322">
        <v>0.86895500000000003</v>
      </c>
      <c r="I322">
        <v>0</v>
      </c>
    </row>
    <row r="323" spans="1:25" x14ac:dyDescent="0.25">
      <c r="A323" t="s">
        <v>75</v>
      </c>
      <c r="B323">
        <v>2519.87</v>
      </c>
      <c r="C323">
        <v>2509.7199999999998</v>
      </c>
      <c r="D323">
        <v>2459.06</v>
      </c>
      <c r="E323">
        <v>1557.58</v>
      </c>
      <c r="F323">
        <v>0</v>
      </c>
      <c r="G323">
        <v>0.11505700000000001</v>
      </c>
      <c r="H323">
        <v>0.90087399999999995</v>
      </c>
      <c r="I323">
        <v>0</v>
      </c>
    </row>
    <row r="324" spans="1:25" x14ac:dyDescent="0.25">
      <c r="A324" t="s">
        <v>75</v>
      </c>
      <c r="B324">
        <v>2520.4899999999998</v>
      </c>
      <c r="C324">
        <v>2510.66</v>
      </c>
      <c r="D324">
        <v>2460.1</v>
      </c>
      <c r="E324">
        <v>1557.93</v>
      </c>
      <c r="F324">
        <v>0</v>
      </c>
      <c r="G324">
        <v>0.114923</v>
      </c>
      <c r="H324">
        <v>0.89733600000000002</v>
      </c>
      <c r="I324">
        <v>0</v>
      </c>
    </row>
    <row r="325" spans="1:25" x14ac:dyDescent="0.25">
      <c r="A325" t="s">
        <v>75</v>
      </c>
      <c r="B325">
        <v>2522.35</v>
      </c>
      <c r="C325">
        <v>2512.3000000000002</v>
      </c>
      <c r="D325">
        <v>2459.1</v>
      </c>
      <c r="E325">
        <v>1557.51</v>
      </c>
      <c r="F325">
        <v>0</v>
      </c>
      <c r="G325">
        <v>0.114923</v>
      </c>
      <c r="H325">
        <v>0.90049500000000005</v>
      </c>
      <c r="I325">
        <v>0</v>
      </c>
    </row>
    <row r="326" spans="1:25" x14ac:dyDescent="0.25">
      <c r="A326" t="s">
        <v>75</v>
      </c>
      <c r="B326">
        <v>2520.16</v>
      </c>
      <c r="C326">
        <v>2509.5300000000002</v>
      </c>
      <c r="D326">
        <v>2460.02</v>
      </c>
      <c r="E326">
        <v>1557.56</v>
      </c>
      <c r="F326">
        <v>0</v>
      </c>
      <c r="G326">
        <v>0.115083</v>
      </c>
      <c r="H326">
        <v>0.89878400000000003</v>
      </c>
      <c r="I326">
        <v>0</v>
      </c>
    </row>
    <row r="327" spans="1:25" x14ac:dyDescent="0.25">
      <c r="A327" t="s">
        <v>75</v>
      </c>
      <c r="B327">
        <v>2512.5500000000002</v>
      </c>
      <c r="C327">
        <v>2502.23</v>
      </c>
      <c r="D327">
        <v>2457.86</v>
      </c>
      <c r="E327">
        <v>1557.38</v>
      </c>
      <c r="F327">
        <v>0</v>
      </c>
      <c r="G327">
        <v>0.114955</v>
      </c>
      <c r="H327">
        <v>0.90091500000000002</v>
      </c>
      <c r="I327">
        <v>0</v>
      </c>
    </row>
    <row r="328" spans="1:25" x14ac:dyDescent="0.25">
      <c r="A328" t="s">
        <v>75</v>
      </c>
      <c r="B328">
        <v>2523.19</v>
      </c>
      <c r="C328">
        <v>2512.91</v>
      </c>
      <c r="D328">
        <v>2462.1</v>
      </c>
      <c r="E328">
        <v>1557.35</v>
      </c>
      <c r="F328">
        <v>0</v>
      </c>
      <c r="G328">
        <v>0.114935</v>
      </c>
      <c r="H328">
        <v>0.90106200000000003</v>
      </c>
      <c r="I328">
        <v>0</v>
      </c>
    </row>
    <row r="329" spans="1:25" x14ac:dyDescent="0.25">
      <c r="A329" t="s">
        <v>75</v>
      </c>
      <c r="B329">
        <v>2511.88</v>
      </c>
      <c r="C329">
        <v>2502.34</v>
      </c>
      <c r="D329">
        <v>2457.9</v>
      </c>
      <c r="E329">
        <v>1557.47</v>
      </c>
      <c r="F329">
        <v>0</v>
      </c>
      <c r="G329">
        <v>0.11493100000000001</v>
      </c>
      <c r="H329">
        <v>0.90097300000000002</v>
      </c>
      <c r="I329">
        <v>0</v>
      </c>
    </row>
    <row r="330" spans="1:25" x14ac:dyDescent="0.25">
      <c r="A330" t="s">
        <v>75</v>
      </c>
      <c r="B330">
        <v>2513.9</v>
      </c>
      <c r="C330">
        <v>2503.89</v>
      </c>
      <c r="D330">
        <v>2458.11</v>
      </c>
      <c r="E330">
        <v>1557.44</v>
      </c>
      <c r="F330">
        <v>0</v>
      </c>
      <c r="G330">
        <v>0.114923</v>
      </c>
      <c r="H330">
        <v>0.88170199999999999</v>
      </c>
      <c r="I330">
        <v>0</v>
      </c>
    </row>
    <row r="331" spans="1:25" x14ac:dyDescent="0.25">
      <c r="A331" t="s">
        <v>75</v>
      </c>
      <c r="B331">
        <v>2515.21</v>
      </c>
      <c r="C331">
        <v>2504.0100000000002</v>
      </c>
      <c r="D331">
        <v>2458.2199999999998</v>
      </c>
      <c r="E331">
        <v>1557.43</v>
      </c>
      <c r="F331">
        <v>0</v>
      </c>
      <c r="G331">
        <v>0.114923</v>
      </c>
      <c r="H331">
        <v>0.886459</v>
      </c>
      <c r="I331">
        <v>0</v>
      </c>
    </row>
    <row r="332" spans="1:25" x14ac:dyDescent="0.25">
      <c r="A332" t="s">
        <v>75</v>
      </c>
      <c r="B332">
        <v>2516.7600000000002</v>
      </c>
      <c r="C332">
        <v>2506.38</v>
      </c>
      <c r="D332">
        <v>2459.36</v>
      </c>
      <c r="E332">
        <v>1557.49</v>
      </c>
      <c r="F332">
        <v>0</v>
      </c>
      <c r="G332">
        <v>0.115026</v>
      </c>
      <c r="H332">
        <v>0.89849999999999997</v>
      </c>
      <c r="I332">
        <v>0</v>
      </c>
    </row>
    <row r="333" spans="1:25" x14ac:dyDescent="0.25">
      <c r="A333" t="s">
        <v>75</v>
      </c>
      <c r="B333">
        <v>2522.3200000000002</v>
      </c>
      <c r="C333">
        <v>2508.54</v>
      </c>
      <c r="D333">
        <v>2459.3000000000002</v>
      </c>
      <c r="E333">
        <v>1557.36</v>
      </c>
      <c r="F333">
        <v>0</v>
      </c>
      <c r="G333">
        <v>9.5709900000000001E-2</v>
      </c>
      <c r="H333">
        <v>0.87261100000000003</v>
      </c>
      <c r="I333">
        <v>0</v>
      </c>
    </row>
    <row r="334" spans="1:25" x14ac:dyDescent="0.25">
      <c r="A334" t="s">
        <v>75</v>
      </c>
      <c r="B334">
        <v>2514.7600000000002</v>
      </c>
      <c r="C334">
        <v>2504.23</v>
      </c>
      <c r="D334">
        <v>2459.11</v>
      </c>
      <c r="E334">
        <v>1557.9</v>
      </c>
      <c r="F334">
        <v>0</v>
      </c>
      <c r="G334">
        <v>0.115007</v>
      </c>
      <c r="H334">
        <v>0.90103</v>
      </c>
      <c r="I334">
        <v>0</v>
      </c>
    </row>
    <row r="335" spans="1:25" x14ac:dyDescent="0.25">
      <c r="A335" t="s">
        <v>75</v>
      </c>
      <c r="B335">
        <v>2512.64</v>
      </c>
      <c r="C335">
        <v>2502.5</v>
      </c>
      <c r="D335">
        <v>2458.56</v>
      </c>
      <c r="E335">
        <v>1557.96</v>
      </c>
      <c r="F335">
        <v>0</v>
      </c>
      <c r="G335">
        <v>0.11501400000000001</v>
      </c>
      <c r="H335">
        <v>0.89388400000000001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2521.7600000000002</v>
      </c>
      <c r="C336">
        <v>2511.83</v>
      </c>
      <c r="D336">
        <v>2460.1799999999998</v>
      </c>
      <c r="E336">
        <v>1557.43</v>
      </c>
      <c r="F336">
        <v>0</v>
      </c>
      <c r="G336">
        <v>8.6738300000000004E-2</v>
      </c>
      <c r="H336">
        <v>0.90100599999999997</v>
      </c>
      <c r="I336">
        <v>0</v>
      </c>
      <c r="R336">
        <f>AVERAGE(B287:B336)</f>
        <v>2524.1914000000002</v>
      </c>
      <c r="S336">
        <f>AVERAGE(C287:C336)</f>
        <v>2513.8723999999997</v>
      </c>
      <c r="U336">
        <f>_xlfn.VAR.P(B287:B336)</f>
        <v>59.798108039999619</v>
      </c>
      <c r="V336">
        <f>_xlfn.VAR.P(C287:C336)</f>
        <v>61.569222239999817</v>
      </c>
      <c r="X336">
        <f>1.96*SQRT(U336)/50</f>
        <v>0.30313060673344255</v>
      </c>
      <c r="Y336">
        <f>1.96*SQRT(V336)/50</f>
        <v>0.3075869465092323</v>
      </c>
    </row>
    <row r="337" spans="1:15" x14ac:dyDescent="0.25">
      <c r="A337" t="s">
        <v>75</v>
      </c>
      <c r="B337">
        <v>126293.14350000001</v>
      </c>
      <c r="C337" t="s">
        <v>24</v>
      </c>
    </row>
    <row r="338" spans="1:15" x14ac:dyDescent="0.25">
      <c r="A338" t="s">
        <v>27</v>
      </c>
      <c r="B338">
        <v>8254.17</v>
      </c>
      <c r="C338">
        <v>8187.87</v>
      </c>
      <c r="D338">
        <v>8187.67</v>
      </c>
      <c r="E338">
        <v>8181.09</v>
      </c>
      <c r="F338">
        <v>627.85699999999997</v>
      </c>
      <c r="G338">
        <v>843.01099999999997</v>
      </c>
      <c r="H338">
        <v>288.11</v>
      </c>
      <c r="I338">
        <v>199.65100000000001</v>
      </c>
      <c r="J338">
        <v>297.07900000000001</v>
      </c>
      <c r="K338">
        <v>6672.56</v>
      </c>
      <c r="L338">
        <v>5.3920099999999999E-2</v>
      </c>
      <c r="M338">
        <v>0.93500799999999995</v>
      </c>
      <c r="N338">
        <v>0</v>
      </c>
      <c r="O338" t="s">
        <v>28</v>
      </c>
    </row>
    <row r="339" spans="1:15" x14ac:dyDescent="0.25">
      <c r="A339" t="s">
        <v>27</v>
      </c>
      <c r="B339">
        <v>8227.3700000000008</v>
      </c>
      <c r="C339">
        <v>8163.21</v>
      </c>
      <c r="D339">
        <v>8163.02</v>
      </c>
      <c r="E339">
        <v>8156.44</v>
      </c>
      <c r="F339">
        <v>630.529</v>
      </c>
      <c r="G339">
        <v>844.18399999999997</v>
      </c>
      <c r="H339">
        <v>288.37900000000002</v>
      </c>
      <c r="I339">
        <v>200.23</v>
      </c>
      <c r="J339">
        <v>299.02199999999999</v>
      </c>
      <c r="K339">
        <v>6643.58</v>
      </c>
      <c r="L339">
        <v>5.6923799999999997E-2</v>
      </c>
      <c r="M339">
        <v>0.94479299999999999</v>
      </c>
      <c r="N339">
        <v>0</v>
      </c>
      <c r="O339" t="s">
        <v>28</v>
      </c>
    </row>
    <row r="340" spans="1:15" x14ac:dyDescent="0.25">
      <c r="A340" t="s">
        <v>27</v>
      </c>
      <c r="B340">
        <v>8049.87</v>
      </c>
      <c r="C340">
        <v>7987.66</v>
      </c>
      <c r="D340">
        <v>7987.47</v>
      </c>
      <c r="E340">
        <v>7981.02</v>
      </c>
      <c r="F340">
        <v>616.16899999999998</v>
      </c>
      <c r="G340">
        <v>827.37400000000002</v>
      </c>
      <c r="H340">
        <v>282.05399999999997</v>
      </c>
      <c r="I340">
        <v>195.38399999999999</v>
      </c>
      <c r="J340">
        <v>293.87</v>
      </c>
      <c r="K340">
        <v>6500.39</v>
      </c>
      <c r="L340">
        <v>5.4054999999999999E-2</v>
      </c>
      <c r="M340">
        <v>0.94746699999999995</v>
      </c>
      <c r="N340">
        <v>0</v>
      </c>
      <c r="O340" t="s">
        <v>28</v>
      </c>
    </row>
    <row r="341" spans="1:15" x14ac:dyDescent="0.25">
      <c r="A341" t="s">
        <v>27</v>
      </c>
      <c r="B341">
        <v>8015.89</v>
      </c>
      <c r="C341">
        <v>7953.37</v>
      </c>
      <c r="D341">
        <v>7953.18</v>
      </c>
      <c r="E341">
        <v>7946.85</v>
      </c>
      <c r="F341">
        <v>611.86199999999997</v>
      </c>
      <c r="G341">
        <v>819.35500000000002</v>
      </c>
      <c r="H341">
        <v>278.94</v>
      </c>
      <c r="I341">
        <v>195.82</v>
      </c>
      <c r="J341">
        <v>289.25200000000001</v>
      </c>
      <c r="K341">
        <v>6478.94</v>
      </c>
      <c r="L341">
        <v>5.8844399999999998E-2</v>
      </c>
      <c r="M341">
        <v>0.93183499999999997</v>
      </c>
      <c r="N341">
        <v>0</v>
      </c>
      <c r="O341" t="s">
        <v>28</v>
      </c>
    </row>
    <row r="342" spans="1:15" x14ac:dyDescent="0.25">
      <c r="A342" t="s">
        <v>27</v>
      </c>
      <c r="B342">
        <v>7946.98</v>
      </c>
      <c r="C342">
        <v>7881.92</v>
      </c>
      <c r="D342">
        <v>7881.72</v>
      </c>
      <c r="E342">
        <v>7875.05</v>
      </c>
      <c r="F342">
        <v>607.75400000000002</v>
      </c>
      <c r="G342">
        <v>816.625</v>
      </c>
      <c r="H342">
        <v>279.96600000000001</v>
      </c>
      <c r="I342">
        <v>192.89699999999999</v>
      </c>
      <c r="J342">
        <v>289.02800000000002</v>
      </c>
      <c r="K342">
        <v>6414.74</v>
      </c>
      <c r="L342">
        <v>5.4067400000000002E-2</v>
      </c>
      <c r="M342">
        <v>0.93181400000000003</v>
      </c>
      <c r="N342">
        <v>0</v>
      </c>
      <c r="O342" t="s">
        <v>28</v>
      </c>
    </row>
    <row r="343" spans="1:15" x14ac:dyDescent="0.25">
      <c r="A343" t="s">
        <v>27</v>
      </c>
      <c r="B343">
        <v>7886.84</v>
      </c>
      <c r="C343">
        <v>7821.94</v>
      </c>
      <c r="D343">
        <v>7821.31</v>
      </c>
      <c r="E343">
        <v>7815.06</v>
      </c>
      <c r="F343">
        <v>600.18200000000002</v>
      </c>
      <c r="G343">
        <v>806.61699999999996</v>
      </c>
      <c r="H343">
        <v>275.24299999999999</v>
      </c>
      <c r="I343">
        <v>191.43299999999999</v>
      </c>
      <c r="J343">
        <v>285.35899999999998</v>
      </c>
      <c r="K343">
        <v>6372.53</v>
      </c>
      <c r="L343">
        <v>5.96509E-2</v>
      </c>
      <c r="M343">
        <v>0.931778</v>
      </c>
      <c r="N343">
        <v>0</v>
      </c>
      <c r="O343" t="s">
        <v>28</v>
      </c>
    </row>
    <row r="344" spans="1:15" x14ac:dyDescent="0.25">
      <c r="A344" t="s">
        <v>27</v>
      </c>
      <c r="B344">
        <v>7880.32</v>
      </c>
      <c r="C344">
        <v>7810.25</v>
      </c>
      <c r="D344">
        <v>7810.06</v>
      </c>
      <c r="E344">
        <v>7803.81</v>
      </c>
      <c r="F344">
        <v>597.51599999999996</v>
      </c>
      <c r="G344">
        <v>810.04200000000003</v>
      </c>
      <c r="H344">
        <v>275.81200000000001</v>
      </c>
      <c r="I344">
        <v>190.38499999999999</v>
      </c>
      <c r="J344">
        <v>286.322</v>
      </c>
      <c r="K344">
        <v>6357.22</v>
      </c>
      <c r="L344">
        <v>5.39351E-2</v>
      </c>
      <c r="M344">
        <v>0.931836</v>
      </c>
      <c r="N344">
        <v>0</v>
      </c>
      <c r="O344" t="s">
        <v>28</v>
      </c>
    </row>
    <row r="345" spans="1:15" x14ac:dyDescent="0.25">
      <c r="A345" t="s">
        <v>27</v>
      </c>
      <c r="B345">
        <v>7849.89</v>
      </c>
      <c r="C345">
        <v>7784.28</v>
      </c>
      <c r="D345">
        <v>7784.1</v>
      </c>
      <c r="E345">
        <v>7777.85</v>
      </c>
      <c r="F345">
        <v>605.21299999999997</v>
      </c>
      <c r="G345">
        <v>803.69500000000005</v>
      </c>
      <c r="H345">
        <v>273.19099999999997</v>
      </c>
      <c r="I345">
        <v>190.345</v>
      </c>
      <c r="J345">
        <v>286.16199999999998</v>
      </c>
      <c r="K345">
        <v>6333.45</v>
      </c>
      <c r="L345">
        <v>5.4453700000000001E-2</v>
      </c>
      <c r="M345">
        <v>0.94793000000000005</v>
      </c>
      <c r="N345">
        <v>0</v>
      </c>
      <c r="O345" t="s">
        <v>28</v>
      </c>
    </row>
    <row r="346" spans="1:15" x14ac:dyDescent="0.25">
      <c r="A346" t="s">
        <v>27</v>
      </c>
      <c r="B346">
        <v>7854.15</v>
      </c>
      <c r="C346">
        <v>7792.22</v>
      </c>
      <c r="D346">
        <v>7792.02</v>
      </c>
      <c r="E346">
        <v>7785.88</v>
      </c>
      <c r="F346">
        <v>599.97799999999995</v>
      </c>
      <c r="G346">
        <v>805.27499999999998</v>
      </c>
      <c r="H346">
        <v>275.303</v>
      </c>
      <c r="I346">
        <v>190.01400000000001</v>
      </c>
      <c r="J346">
        <v>285.61099999999999</v>
      </c>
      <c r="K346">
        <v>6345.03</v>
      </c>
      <c r="L346">
        <v>5.3918199999999999E-2</v>
      </c>
      <c r="M346">
        <v>0.93183400000000005</v>
      </c>
      <c r="N346">
        <v>0</v>
      </c>
      <c r="O346" t="s">
        <v>28</v>
      </c>
    </row>
    <row r="347" spans="1:15" x14ac:dyDescent="0.25">
      <c r="A347" t="s">
        <v>27</v>
      </c>
      <c r="B347">
        <v>7937.75</v>
      </c>
      <c r="C347">
        <v>7868.93</v>
      </c>
      <c r="D347">
        <v>7868.73</v>
      </c>
      <c r="E347">
        <v>7862.43</v>
      </c>
      <c r="F347">
        <v>610.62599999999998</v>
      </c>
      <c r="G347">
        <v>815.654</v>
      </c>
      <c r="H347">
        <v>276.584</v>
      </c>
      <c r="I347">
        <v>192.37299999999999</v>
      </c>
      <c r="J347">
        <v>291.81099999999998</v>
      </c>
      <c r="K347">
        <v>6400.25</v>
      </c>
      <c r="L347">
        <v>7.5564000000000006E-2</v>
      </c>
      <c r="M347">
        <v>0.93183400000000005</v>
      </c>
      <c r="N347">
        <v>0</v>
      </c>
      <c r="O347" t="s">
        <v>28</v>
      </c>
    </row>
    <row r="348" spans="1:15" x14ac:dyDescent="0.25">
      <c r="A348" t="s">
        <v>27</v>
      </c>
      <c r="B348">
        <v>7846.37</v>
      </c>
      <c r="C348">
        <v>7778.94</v>
      </c>
      <c r="D348">
        <v>7778.77</v>
      </c>
      <c r="E348">
        <v>7772.61</v>
      </c>
      <c r="F348">
        <v>597.19100000000003</v>
      </c>
      <c r="G348">
        <v>805.06600000000003</v>
      </c>
      <c r="H348">
        <v>277.26600000000002</v>
      </c>
      <c r="I348">
        <v>189.19300000000001</v>
      </c>
      <c r="J348">
        <v>283.35500000000002</v>
      </c>
      <c r="K348">
        <v>6332.68</v>
      </c>
      <c r="L348">
        <v>5.40314E-2</v>
      </c>
      <c r="M348">
        <v>0.93183000000000005</v>
      </c>
      <c r="N348">
        <v>0</v>
      </c>
      <c r="O348" t="s">
        <v>28</v>
      </c>
    </row>
    <row r="349" spans="1:15" x14ac:dyDescent="0.25">
      <c r="A349" t="s">
        <v>27</v>
      </c>
      <c r="B349">
        <v>7987.72</v>
      </c>
      <c r="C349">
        <v>7921.01</v>
      </c>
      <c r="D349">
        <v>7920.83</v>
      </c>
      <c r="E349">
        <v>7914.46</v>
      </c>
      <c r="F349">
        <v>614.85500000000002</v>
      </c>
      <c r="G349">
        <v>820.94899999999996</v>
      </c>
      <c r="H349">
        <v>278.125</v>
      </c>
      <c r="I349">
        <v>195.029</v>
      </c>
      <c r="J349">
        <v>292.47000000000003</v>
      </c>
      <c r="K349">
        <v>6442.14</v>
      </c>
      <c r="L349">
        <v>5.5723700000000001E-2</v>
      </c>
      <c r="M349">
        <v>0.93428900000000004</v>
      </c>
      <c r="N349">
        <v>0</v>
      </c>
      <c r="O349" t="s">
        <v>28</v>
      </c>
    </row>
    <row r="350" spans="1:15" x14ac:dyDescent="0.25">
      <c r="A350" t="s">
        <v>27</v>
      </c>
      <c r="B350">
        <v>7985.69</v>
      </c>
      <c r="C350">
        <v>7922.95</v>
      </c>
      <c r="D350">
        <v>7922.76</v>
      </c>
      <c r="E350">
        <v>7916.33</v>
      </c>
      <c r="F350">
        <v>612.62699999999995</v>
      </c>
      <c r="G350">
        <v>823.86300000000006</v>
      </c>
      <c r="H350">
        <v>278.565</v>
      </c>
      <c r="I350">
        <v>195.703</v>
      </c>
      <c r="J350">
        <v>294.01299999999998</v>
      </c>
      <c r="K350">
        <v>6442.88</v>
      </c>
      <c r="L350">
        <v>5.4118600000000003E-2</v>
      </c>
      <c r="M350">
        <v>0.95632600000000001</v>
      </c>
      <c r="N350">
        <v>0</v>
      </c>
      <c r="O350" t="s">
        <v>28</v>
      </c>
    </row>
    <row r="351" spans="1:15" x14ac:dyDescent="0.25">
      <c r="A351" t="s">
        <v>27</v>
      </c>
      <c r="B351">
        <v>7971.98</v>
      </c>
      <c r="C351">
        <v>7905.75</v>
      </c>
      <c r="D351">
        <v>7905.54</v>
      </c>
      <c r="E351">
        <v>7899.08</v>
      </c>
      <c r="F351">
        <v>618.34900000000005</v>
      </c>
      <c r="G351">
        <v>822.072</v>
      </c>
      <c r="H351">
        <v>277.70999999999998</v>
      </c>
      <c r="I351">
        <v>194.113</v>
      </c>
      <c r="J351">
        <v>294.67599999999999</v>
      </c>
      <c r="K351">
        <v>6422.13</v>
      </c>
      <c r="L351">
        <v>5.4444600000000003E-2</v>
      </c>
      <c r="M351">
        <v>0.93166199999999999</v>
      </c>
      <c r="N351">
        <v>0</v>
      </c>
      <c r="O351" t="s">
        <v>28</v>
      </c>
    </row>
    <row r="352" spans="1:15" x14ac:dyDescent="0.25">
      <c r="A352" t="s">
        <v>27</v>
      </c>
      <c r="B352">
        <v>7937.53</v>
      </c>
      <c r="C352">
        <v>7875</v>
      </c>
      <c r="D352">
        <v>7874.81</v>
      </c>
      <c r="E352">
        <v>7868.44</v>
      </c>
      <c r="F352">
        <v>610.06799999999998</v>
      </c>
      <c r="G352">
        <v>816.85199999999998</v>
      </c>
      <c r="H352">
        <v>276.005</v>
      </c>
      <c r="I352">
        <v>194.012</v>
      </c>
      <c r="J352">
        <v>291.67700000000002</v>
      </c>
      <c r="K352">
        <v>6404.88</v>
      </c>
      <c r="L352">
        <v>5.4018499999999997E-2</v>
      </c>
      <c r="M352">
        <v>0.93181999999999998</v>
      </c>
      <c r="N352">
        <v>0</v>
      </c>
      <c r="O352" t="s">
        <v>28</v>
      </c>
    </row>
    <row r="353" spans="1:15" x14ac:dyDescent="0.25">
      <c r="A353" t="s">
        <v>27</v>
      </c>
      <c r="B353">
        <v>7957</v>
      </c>
      <c r="C353">
        <v>7889.77</v>
      </c>
      <c r="D353">
        <v>7889.58</v>
      </c>
      <c r="E353">
        <v>7883.16</v>
      </c>
      <c r="F353">
        <v>615.31899999999996</v>
      </c>
      <c r="G353">
        <v>820.18399999999997</v>
      </c>
      <c r="H353">
        <v>277.47199999999998</v>
      </c>
      <c r="I353">
        <v>194.292</v>
      </c>
      <c r="J353">
        <v>293.15600000000001</v>
      </c>
      <c r="K353">
        <v>6411.13</v>
      </c>
      <c r="L353">
        <v>5.4288099999999999E-2</v>
      </c>
      <c r="M353">
        <v>0.93179000000000001</v>
      </c>
      <c r="N353">
        <v>0</v>
      </c>
      <c r="O353" t="s">
        <v>28</v>
      </c>
    </row>
    <row r="354" spans="1:15" x14ac:dyDescent="0.25">
      <c r="A354" t="s">
        <v>27</v>
      </c>
      <c r="B354">
        <v>7935.37</v>
      </c>
      <c r="C354">
        <v>7868.37</v>
      </c>
      <c r="D354">
        <v>7868.17</v>
      </c>
      <c r="E354">
        <v>7861.74</v>
      </c>
      <c r="F354">
        <v>612.49400000000003</v>
      </c>
      <c r="G354">
        <v>818.18299999999999</v>
      </c>
      <c r="H354">
        <v>275.88900000000001</v>
      </c>
      <c r="I354">
        <v>194.38200000000001</v>
      </c>
      <c r="J354">
        <v>292.81299999999999</v>
      </c>
      <c r="K354">
        <v>6394.68</v>
      </c>
      <c r="L354">
        <v>6.5694699999999995E-2</v>
      </c>
      <c r="M354">
        <v>0.93182399999999999</v>
      </c>
      <c r="N354">
        <v>0</v>
      </c>
      <c r="O354" t="s">
        <v>28</v>
      </c>
    </row>
    <row r="355" spans="1:15" x14ac:dyDescent="0.25">
      <c r="A355" t="s">
        <v>27</v>
      </c>
      <c r="B355">
        <v>7918.35</v>
      </c>
      <c r="C355">
        <v>7850.96</v>
      </c>
      <c r="D355">
        <v>7850.77</v>
      </c>
      <c r="E355">
        <v>7844.37</v>
      </c>
      <c r="F355">
        <v>610.01099999999997</v>
      </c>
      <c r="G355">
        <v>818.55399999999997</v>
      </c>
      <c r="H355">
        <v>276.22199999999998</v>
      </c>
      <c r="I355">
        <v>194.41</v>
      </c>
      <c r="J355">
        <v>292.73399999999998</v>
      </c>
      <c r="K355">
        <v>6379.32</v>
      </c>
      <c r="L355">
        <v>5.4021100000000002E-2</v>
      </c>
      <c r="M355">
        <v>0.95137899999999997</v>
      </c>
      <c r="N355">
        <v>0</v>
      </c>
      <c r="O355" t="s">
        <v>28</v>
      </c>
    </row>
    <row r="356" spans="1:15" x14ac:dyDescent="0.25">
      <c r="A356" t="s">
        <v>27</v>
      </c>
      <c r="B356">
        <v>7883.06</v>
      </c>
      <c r="C356">
        <v>7815.58</v>
      </c>
      <c r="D356">
        <v>7815.4</v>
      </c>
      <c r="E356">
        <v>7809.11</v>
      </c>
      <c r="F356">
        <v>609.39400000000001</v>
      </c>
      <c r="G356">
        <v>811.77800000000002</v>
      </c>
      <c r="H356">
        <v>274.32299999999998</v>
      </c>
      <c r="I356">
        <v>192.20099999999999</v>
      </c>
      <c r="J356">
        <v>290.66300000000001</v>
      </c>
      <c r="K356">
        <v>6351.49</v>
      </c>
      <c r="L356">
        <v>5.45589E-2</v>
      </c>
      <c r="M356">
        <v>0.93164199999999997</v>
      </c>
      <c r="N356">
        <v>0</v>
      </c>
      <c r="O356" t="s">
        <v>28</v>
      </c>
    </row>
    <row r="357" spans="1:15" x14ac:dyDescent="0.25">
      <c r="A357" t="s">
        <v>27</v>
      </c>
      <c r="B357">
        <v>7790.64</v>
      </c>
      <c r="C357">
        <v>7728.07</v>
      </c>
      <c r="D357">
        <v>7727.88</v>
      </c>
      <c r="E357">
        <v>7721.65</v>
      </c>
      <c r="F357">
        <v>597.67700000000002</v>
      </c>
      <c r="G357">
        <v>808.81200000000001</v>
      </c>
      <c r="H357">
        <v>272.03199999999998</v>
      </c>
      <c r="I357">
        <v>191.25700000000001</v>
      </c>
      <c r="J357">
        <v>290.49400000000003</v>
      </c>
      <c r="K357">
        <v>6279.29</v>
      </c>
      <c r="L357">
        <v>6.11096E-2</v>
      </c>
      <c r="M357">
        <v>0.95794100000000004</v>
      </c>
      <c r="N357">
        <v>0</v>
      </c>
      <c r="O357" t="s">
        <v>28</v>
      </c>
    </row>
    <row r="358" spans="1:15" x14ac:dyDescent="0.25">
      <c r="A358" t="s">
        <v>27</v>
      </c>
      <c r="B358">
        <v>7838.59</v>
      </c>
      <c r="C358">
        <v>7772.08</v>
      </c>
      <c r="D358">
        <v>7771.89</v>
      </c>
      <c r="E358">
        <v>7765.59</v>
      </c>
      <c r="F358">
        <v>609.30999999999995</v>
      </c>
      <c r="G358">
        <v>810.096</v>
      </c>
      <c r="H358">
        <v>273.04000000000002</v>
      </c>
      <c r="I358">
        <v>192.251</v>
      </c>
      <c r="J358">
        <v>290.161</v>
      </c>
      <c r="K358">
        <v>6310.11</v>
      </c>
      <c r="L358">
        <v>5.3928900000000002E-2</v>
      </c>
      <c r="M358">
        <v>0.942021</v>
      </c>
      <c r="N358">
        <v>0</v>
      </c>
      <c r="O358" t="s">
        <v>28</v>
      </c>
    </row>
    <row r="359" spans="1:15" x14ac:dyDescent="0.25">
      <c r="A359" t="s">
        <v>27</v>
      </c>
      <c r="B359">
        <v>7874.03</v>
      </c>
      <c r="C359">
        <v>7807.37</v>
      </c>
      <c r="D359">
        <v>7807.18</v>
      </c>
      <c r="E359">
        <v>7800.88</v>
      </c>
      <c r="F359">
        <v>607.32899999999995</v>
      </c>
      <c r="G359">
        <v>812.40599999999995</v>
      </c>
      <c r="H359">
        <v>273.68099999999998</v>
      </c>
      <c r="I359">
        <v>193.11699999999999</v>
      </c>
      <c r="J359">
        <v>290.94</v>
      </c>
      <c r="K359">
        <v>6345.09</v>
      </c>
      <c r="L359">
        <v>5.6138300000000002E-2</v>
      </c>
      <c r="M359">
        <v>0.93183300000000002</v>
      </c>
      <c r="N359">
        <v>0</v>
      </c>
      <c r="O359" t="s">
        <v>28</v>
      </c>
    </row>
    <row r="360" spans="1:15" x14ac:dyDescent="0.25">
      <c r="A360" t="s">
        <v>27</v>
      </c>
      <c r="B360">
        <v>7824.16</v>
      </c>
      <c r="C360">
        <v>7760.24</v>
      </c>
      <c r="D360">
        <v>7760.02</v>
      </c>
      <c r="E360">
        <v>7753.74</v>
      </c>
      <c r="F360">
        <v>607.88800000000003</v>
      </c>
      <c r="G360">
        <v>807.13099999999997</v>
      </c>
      <c r="H360">
        <v>272.41500000000002</v>
      </c>
      <c r="I360">
        <v>190.76400000000001</v>
      </c>
      <c r="J360">
        <v>289.51900000000001</v>
      </c>
      <c r="K360">
        <v>6302.68</v>
      </c>
      <c r="L360">
        <v>5.3994399999999998E-2</v>
      </c>
      <c r="M360">
        <v>0.95495799999999997</v>
      </c>
      <c r="N360">
        <v>0</v>
      </c>
      <c r="O360" t="s">
        <v>28</v>
      </c>
    </row>
    <row r="361" spans="1:15" x14ac:dyDescent="0.25">
      <c r="A361" t="s">
        <v>27</v>
      </c>
      <c r="B361">
        <v>7898.69</v>
      </c>
      <c r="C361">
        <v>7828.53</v>
      </c>
      <c r="D361">
        <v>7828.33</v>
      </c>
      <c r="E361">
        <v>7822</v>
      </c>
      <c r="F361">
        <v>619.02</v>
      </c>
      <c r="G361">
        <v>813.30100000000004</v>
      </c>
      <c r="H361">
        <v>273.70699999999999</v>
      </c>
      <c r="I361">
        <v>194.119</v>
      </c>
      <c r="J361">
        <v>290.363</v>
      </c>
      <c r="K361">
        <v>6352.89</v>
      </c>
      <c r="L361">
        <v>5.5010000000000003E-2</v>
      </c>
      <c r="M361">
        <v>0.93182699999999996</v>
      </c>
      <c r="N361">
        <v>0</v>
      </c>
      <c r="O361" t="s">
        <v>28</v>
      </c>
    </row>
    <row r="362" spans="1:15" x14ac:dyDescent="0.25">
      <c r="A362" t="s">
        <v>27</v>
      </c>
      <c r="B362">
        <v>7890.38</v>
      </c>
      <c r="C362">
        <v>7825.63</v>
      </c>
      <c r="D362">
        <v>7825.43</v>
      </c>
      <c r="E362">
        <v>7819.07</v>
      </c>
      <c r="F362">
        <v>613.47799999999995</v>
      </c>
      <c r="G362">
        <v>812.75300000000004</v>
      </c>
      <c r="H362">
        <v>274.38299999999998</v>
      </c>
      <c r="I362">
        <v>192.202</v>
      </c>
      <c r="J362">
        <v>291.37299999999999</v>
      </c>
      <c r="K362">
        <v>6356.73</v>
      </c>
      <c r="L362">
        <v>8.3255700000000002E-2</v>
      </c>
      <c r="M362">
        <v>0.93182600000000004</v>
      </c>
      <c r="N362">
        <v>0</v>
      </c>
      <c r="O362" t="s">
        <v>28</v>
      </c>
    </row>
    <row r="363" spans="1:15" x14ac:dyDescent="0.25">
      <c r="A363" t="s">
        <v>27</v>
      </c>
      <c r="B363">
        <v>7844.63</v>
      </c>
      <c r="C363">
        <v>7778.65</v>
      </c>
      <c r="D363">
        <v>7778.45</v>
      </c>
      <c r="E363">
        <v>7772.05</v>
      </c>
      <c r="F363">
        <v>609.024</v>
      </c>
      <c r="G363">
        <v>810.84199999999998</v>
      </c>
      <c r="H363">
        <v>273.82299999999998</v>
      </c>
      <c r="I363">
        <v>192.374</v>
      </c>
      <c r="J363">
        <v>290.17</v>
      </c>
      <c r="K363">
        <v>6316.29</v>
      </c>
      <c r="L363">
        <v>5.5619099999999998E-2</v>
      </c>
      <c r="M363">
        <v>0.942998</v>
      </c>
      <c r="N363">
        <v>0</v>
      </c>
      <c r="O363" t="s">
        <v>28</v>
      </c>
    </row>
    <row r="364" spans="1:15" x14ac:dyDescent="0.25">
      <c r="A364" t="s">
        <v>27</v>
      </c>
      <c r="B364">
        <v>7803.37</v>
      </c>
      <c r="C364">
        <v>7736.85</v>
      </c>
      <c r="D364">
        <v>7736.68</v>
      </c>
      <c r="E364">
        <v>7730.5</v>
      </c>
      <c r="F364">
        <v>603.88099999999997</v>
      </c>
      <c r="G364">
        <v>802.10900000000004</v>
      </c>
      <c r="H364">
        <v>271.99900000000002</v>
      </c>
      <c r="I364">
        <v>190.786</v>
      </c>
      <c r="J364">
        <v>285.036</v>
      </c>
      <c r="K364">
        <v>6289.12</v>
      </c>
      <c r="L364">
        <v>5.3988399999999999E-2</v>
      </c>
      <c r="M364">
        <v>0.93179599999999996</v>
      </c>
      <c r="N364">
        <v>0</v>
      </c>
      <c r="O364" t="s">
        <v>28</v>
      </c>
    </row>
    <row r="365" spans="1:15" x14ac:dyDescent="0.25">
      <c r="A365" t="s">
        <v>27</v>
      </c>
      <c r="B365">
        <v>7819.95</v>
      </c>
      <c r="C365">
        <v>7756.98</v>
      </c>
      <c r="D365">
        <v>7756.81</v>
      </c>
      <c r="E365">
        <v>7750.65</v>
      </c>
      <c r="F365">
        <v>599.29600000000005</v>
      </c>
      <c r="G365">
        <v>804.63</v>
      </c>
      <c r="H365">
        <v>276.54899999999998</v>
      </c>
      <c r="I365">
        <v>190.5</v>
      </c>
      <c r="J365">
        <v>283.55599999999998</v>
      </c>
      <c r="K365">
        <v>6311.01</v>
      </c>
      <c r="L365">
        <v>5.3909600000000002E-2</v>
      </c>
      <c r="M365">
        <v>0.93182299999999996</v>
      </c>
      <c r="N365">
        <v>0</v>
      </c>
      <c r="O365" t="s">
        <v>28</v>
      </c>
    </row>
    <row r="366" spans="1:15" x14ac:dyDescent="0.25">
      <c r="A366" t="s">
        <v>27</v>
      </c>
      <c r="B366">
        <v>7823.54</v>
      </c>
      <c r="C366">
        <v>7759.46</v>
      </c>
      <c r="D366">
        <v>7759.28</v>
      </c>
      <c r="E366">
        <v>7753.08</v>
      </c>
      <c r="F366">
        <v>602.16099999999994</v>
      </c>
      <c r="G366">
        <v>800.65300000000002</v>
      </c>
      <c r="H366">
        <v>272.149</v>
      </c>
      <c r="I366">
        <v>190.40700000000001</v>
      </c>
      <c r="J366">
        <v>284.12200000000001</v>
      </c>
      <c r="K366">
        <v>6314.74</v>
      </c>
      <c r="L366">
        <v>5.4400700000000003E-2</v>
      </c>
      <c r="M366">
        <v>0.95599299999999998</v>
      </c>
      <c r="N366">
        <v>0</v>
      </c>
      <c r="O366" t="s">
        <v>28</v>
      </c>
    </row>
    <row r="367" spans="1:15" x14ac:dyDescent="0.25">
      <c r="A367" t="s">
        <v>27</v>
      </c>
      <c r="B367">
        <v>7843.48</v>
      </c>
      <c r="C367">
        <v>7779.86</v>
      </c>
      <c r="D367">
        <v>7779.66</v>
      </c>
      <c r="E367">
        <v>7773.54</v>
      </c>
      <c r="F367">
        <v>608.524</v>
      </c>
      <c r="G367">
        <v>811.10400000000004</v>
      </c>
      <c r="H367">
        <v>278.20100000000002</v>
      </c>
      <c r="I367">
        <v>190.62</v>
      </c>
      <c r="J367">
        <v>287.04599999999999</v>
      </c>
      <c r="K367">
        <v>6318.64</v>
      </c>
      <c r="L367">
        <v>8.2663899999999998E-2</v>
      </c>
      <c r="M367">
        <v>0.931809</v>
      </c>
      <c r="N367">
        <v>0</v>
      </c>
      <c r="O367" t="s">
        <v>28</v>
      </c>
    </row>
    <row r="368" spans="1:15" x14ac:dyDescent="0.25">
      <c r="A368" t="s">
        <v>27</v>
      </c>
      <c r="B368">
        <v>7824.4</v>
      </c>
      <c r="C368">
        <v>7756.44</v>
      </c>
      <c r="D368">
        <v>7756.26</v>
      </c>
      <c r="E368">
        <v>7750.05</v>
      </c>
      <c r="F368">
        <v>609.30499999999995</v>
      </c>
      <c r="G368">
        <v>802.06700000000001</v>
      </c>
      <c r="H368">
        <v>273.83800000000002</v>
      </c>
      <c r="I368">
        <v>189.54400000000001</v>
      </c>
      <c r="J368">
        <v>284.61700000000002</v>
      </c>
      <c r="K368">
        <v>6303.33</v>
      </c>
      <c r="L368">
        <v>5.6986200000000001E-2</v>
      </c>
      <c r="M368">
        <v>0.93167800000000001</v>
      </c>
      <c r="N368">
        <v>0</v>
      </c>
      <c r="O368" t="s">
        <v>28</v>
      </c>
    </row>
    <row r="369" spans="1:15" x14ac:dyDescent="0.25">
      <c r="A369" t="s">
        <v>27</v>
      </c>
      <c r="B369">
        <v>7810.54</v>
      </c>
      <c r="C369">
        <v>7744.64</v>
      </c>
      <c r="D369">
        <v>7744.47</v>
      </c>
      <c r="E369">
        <v>7737.48</v>
      </c>
      <c r="F369">
        <v>606.90899999999999</v>
      </c>
      <c r="G369">
        <v>799.38800000000003</v>
      </c>
      <c r="H369">
        <v>271.24900000000002</v>
      </c>
      <c r="I369">
        <v>190.36699999999999</v>
      </c>
      <c r="J369">
        <v>283.601</v>
      </c>
      <c r="K369">
        <v>6295.37</v>
      </c>
      <c r="L369">
        <v>6.3990599999999995E-2</v>
      </c>
      <c r="M369">
        <v>0.95917699999999995</v>
      </c>
      <c r="N369">
        <v>0</v>
      </c>
      <c r="O369" t="s">
        <v>28</v>
      </c>
    </row>
    <row r="370" spans="1:15" x14ac:dyDescent="0.25">
      <c r="A370" t="s">
        <v>27</v>
      </c>
      <c r="B370">
        <v>7864.89</v>
      </c>
      <c r="C370">
        <v>7801.18</v>
      </c>
      <c r="D370">
        <v>7800.98</v>
      </c>
      <c r="E370">
        <v>7794.71</v>
      </c>
      <c r="F370">
        <v>618.31799999999998</v>
      </c>
      <c r="G370">
        <v>808.33900000000006</v>
      </c>
      <c r="H370">
        <v>273.89299999999997</v>
      </c>
      <c r="I370">
        <v>192.197</v>
      </c>
      <c r="J370">
        <v>287.67399999999998</v>
      </c>
      <c r="K370">
        <v>6332.34</v>
      </c>
      <c r="L370">
        <v>5.4317400000000002E-2</v>
      </c>
      <c r="M370">
        <v>0.95914999999999995</v>
      </c>
      <c r="N370">
        <v>0</v>
      </c>
      <c r="O370" t="s">
        <v>28</v>
      </c>
    </row>
    <row r="371" spans="1:15" x14ac:dyDescent="0.25">
      <c r="A371" t="s">
        <v>27</v>
      </c>
      <c r="B371">
        <v>7811.66</v>
      </c>
      <c r="C371">
        <v>7748.72</v>
      </c>
      <c r="D371">
        <v>7748.53</v>
      </c>
      <c r="E371">
        <v>7742.36</v>
      </c>
      <c r="F371">
        <v>604.86099999999999</v>
      </c>
      <c r="G371">
        <v>800.38800000000003</v>
      </c>
      <c r="H371">
        <v>272.24799999999999</v>
      </c>
      <c r="I371">
        <v>189.333</v>
      </c>
      <c r="J371">
        <v>284.65199999999999</v>
      </c>
      <c r="K371">
        <v>6301.62</v>
      </c>
      <c r="L371">
        <v>5.3938199999999999E-2</v>
      </c>
      <c r="M371">
        <v>0.95432700000000004</v>
      </c>
      <c r="N371">
        <v>0</v>
      </c>
      <c r="O371" t="s">
        <v>28</v>
      </c>
    </row>
    <row r="372" spans="1:15" x14ac:dyDescent="0.25">
      <c r="A372" t="s">
        <v>27</v>
      </c>
      <c r="B372">
        <v>7793.7</v>
      </c>
      <c r="C372">
        <v>7728.14</v>
      </c>
      <c r="D372">
        <v>7727.95</v>
      </c>
      <c r="E372">
        <v>7721.79</v>
      </c>
      <c r="F372">
        <v>596.44600000000003</v>
      </c>
      <c r="G372">
        <v>792.61400000000003</v>
      </c>
      <c r="H372">
        <v>269.529</v>
      </c>
      <c r="I372">
        <v>187.624</v>
      </c>
      <c r="J372">
        <v>281.83499999999998</v>
      </c>
      <c r="K372">
        <v>6297.45</v>
      </c>
      <c r="L372">
        <v>5.4009500000000002E-2</v>
      </c>
      <c r="M372">
        <v>0.931836</v>
      </c>
      <c r="N372">
        <v>0</v>
      </c>
      <c r="O372" t="s">
        <v>28</v>
      </c>
    </row>
    <row r="373" spans="1:15" x14ac:dyDescent="0.25">
      <c r="A373" t="s">
        <v>27</v>
      </c>
      <c r="B373">
        <v>7872.94</v>
      </c>
      <c r="C373">
        <v>7809.46</v>
      </c>
      <c r="D373">
        <v>7809.27</v>
      </c>
      <c r="E373">
        <v>7802.97</v>
      </c>
      <c r="F373">
        <v>610.00699999999995</v>
      </c>
      <c r="G373">
        <v>805.93</v>
      </c>
      <c r="H373">
        <v>273.923</v>
      </c>
      <c r="I373">
        <v>190.446</v>
      </c>
      <c r="J373">
        <v>287.01799999999997</v>
      </c>
      <c r="K373">
        <v>6351.15</v>
      </c>
      <c r="L373">
        <v>5.7556900000000001E-2</v>
      </c>
      <c r="M373">
        <v>0.93566700000000003</v>
      </c>
      <c r="N373">
        <v>0</v>
      </c>
      <c r="O373" t="s">
        <v>28</v>
      </c>
    </row>
    <row r="374" spans="1:15" x14ac:dyDescent="0.25">
      <c r="A374" t="s">
        <v>27</v>
      </c>
      <c r="B374">
        <v>7807.91</v>
      </c>
      <c r="C374">
        <v>7742.61</v>
      </c>
      <c r="D374">
        <v>7742.4</v>
      </c>
      <c r="E374">
        <v>7736.21</v>
      </c>
      <c r="F374">
        <v>609.86199999999997</v>
      </c>
      <c r="G374">
        <v>799.45500000000004</v>
      </c>
      <c r="H374">
        <v>271.69600000000003</v>
      </c>
      <c r="I374">
        <v>188.99600000000001</v>
      </c>
      <c r="J374">
        <v>284.22199999999998</v>
      </c>
      <c r="K374">
        <v>6291.58</v>
      </c>
      <c r="L374">
        <v>5.6332E-2</v>
      </c>
      <c r="M374">
        <v>0.93137300000000001</v>
      </c>
      <c r="N374">
        <v>0</v>
      </c>
      <c r="O374" t="s">
        <v>28</v>
      </c>
    </row>
    <row r="375" spans="1:15" x14ac:dyDescent="0.25">
      <c r="A375" t="s">
        <v>27</v>
      </c>
      <c r="B375">
        <v>7791.73</v>
      </c>
      <c r="C375">
        <v>7729.07</v>
      </c>
      <c r="D375">
        <v>7728.89</v>
      </c>
      <c r="E375">
        <v>7722.63</v>
      </c>
      <c r="F375">
        <v>603.99099999999999</v>
      </c>
      <c r="G375">
        <v>798.577</v>
      </c>
      <c r="H375">
        <v>271.73200000000003</v>
      </c>
      <c r="I375">
        <v>188.666</v>
      </c>
      <c r="J375">
        <v>284.01600000000002</v>
      </c>
      <c r="K375">
        <v>6284.04</v>
      </c>
      <c r="L375">
        <v>5.45905E-2</v>
      </c>
      <c r="M375">
        <v>0.93168899999999999</v>
      </c>
      <c r="N375">
        <v>0</v>
      </c>
      <c r="O375" t="s">
        <v>28</v>
      </c>
    </row>
    <row r="376" spans="1:15" x14ac:dyDescent="0.25">
      <c r="A376" t="s">
        <v>27</v>
      </c>
      <c r="B376">
        <v>7754.44</v>
      </c>
      <c r="C376">
        <v>7687.46</v>
      </c>
      <c r="D376">
        <v>7687.26</v>
      </c>
      <c r="E376">
        <v>7681.1</v>
      </c>
      <c r="F376">
        <v>591.63699999999994</v>
      </c>
      <c r="G376">
        <v>795.02099999999996</v>
      </c>
      <c r="H376">
        <v>270.18799999999999</v>
      </c>
      <c r="I376">
        <v>189.56700000000001</v>
      </c>
      <c r="J376">
        <v>281.50900000000001</v>
      </c>
      <c r="K376">
        <v>6259.24</v>
      </c>
      <c r="L376">
        <v>5.5338400000000003E-2</v>
      </c>
      <c r="M376">
        <v>0.95172400000000001</v>
      </c>
      <c r="N376">
        <v>0</v>
      </c>
      <c r="O376" t="s">
        <v>28</v>
      </c>
    </row>
    <row r="377" spans="1:15" x14ac:dyDescent="0.25">
      <c r="A377" t="s">
        <v>27</v>
      </c>
      <c r="B377">
        <v>7837.74</v>
      </c>
      <c r="C377">
        <v>7769.46</v>
      </c>
      <c r="D377">
        <v>7769.26</v>
      </c>
      <c r="E377">
        <v>7762.81</v>
      </c>
      <c r="F377">
        <v>604.44899999999996</v>
      </c>
      <c r="G377">
        <v>802.87</v>
      </c>
      <c r="H377">
        <v>273.32299999999998</v>
      </c>
      <c r="I377">
        <v>189.90899999999999</v>
      </c>
      <c r="J377">
        <v>285.65300000000002</v>
      </c>
      <c r="K377">
        <v>6319.74</v>
      </c>
      <c r="L377">
        <v>5.4058299999999997E-2</v>
      </c>
      <c r="M377">
        <v>0.95904999999999996</v>
      </c>
      <c r="N377">
        <v>0</v>
      </c>
      <c r="O377" t="s">
        <v>28</v>
      </c>
    </row>
    <row r="378" spans="1:15" x14ac:dyDescent="0.25">
      <c r="A378" t="s">
        <v>27</v>
      </c>
      <c r="B378">
        <v>7769.2</v>
      </c>
      <c r="C378">
        <v>7705.03</v>
      </c>
      <c r="D378">
        <v>7704.82</v>
      </c>
      <c r="E378">
        <v>7698.6</v>
      </c>
      <c r="F378">
        <v>598.65800000000002</v>
      </c>
      <c r="G378">
        <v>797.25</v>
      </c>
      <c r="H378">
        <v>270.61099999999999</v>
      </c>
      <c r="I378">
        <v>189.58600000000001</v>
      </c>
      <c r="J378">
        <v>283.18299999999999</v>
      </c>
      <c r="K378">
        <v>6267.07</v>
      </c>
      <c r="L378">
        <v>5.3919000000000002E-2</v>
      </c>
      <c r="M378">
        <v>0.93179599999999996</v>
      </c>
      <c r="N378">
        <v>0</v>
      </c>
      <c r="O378" t="s">
        <v>28</v>
      </c>
    </row>
    <row r="379" spans="1:15" x14ac:dyDescent="0.25">
      <c r="A379" t="s">
        <v>27</v>
      </c>
      <c r="B379">
        <v>7812.21</v>
      </c>
      <c r="C379">
        <v>7746.73</v>
      </c>
      <c r="D379">
        <v>7746.53</v>
      </c>
      <c r="E379">
        <v>7740.35</v>
      </c>
      <c r="F379">
        <v>602.827</v>
      </c>
      <c r="G379">
        <v>803.19</v>
      </c>
      <c r="H379">
        <v>273.20600000000002</v>
      </c>
      <c r="I379">
        <v>189.31700000000001</v>
      </c>
      <c r="J379">
        <v>286.548</v>
      </c>
      <c r="K379">
        <v>6298.64</v>
      </c>
      <c r="L379">
        <v>5.4674E-2</v>
      </c>
      <c r="M379">
        <v>0.93179699999999999</v>
      </c>
      <c r="N379">
        <v>0</v>
      </c>
      <c r="O379" t="s">
        <v>28</v>
      </c>
    </row>
    <row r="380" spans="1:15" x14ac:dyDescent="0.25">
      <c r="A380" t="s">
        <v>27</v>
      </c>
      <c r="B380">
        <v>7849.75</v>
      </c>
      <c r="C380">
        <v>7785.29</v>
      </c>
      <c r="D380">
        <v>7785.1</v>
      </c>
      <c r="E380">
        <v>7778.83</v>
      </c>
      <c r="F380">
        <v>612.73599999999999</v>
      </c>
      <c r="G380">
        <v>811.87699999999995</v>
      </c>
      <c r="H380">
        <v>273.46699999999998</v>
      </c>
      <c r="I380">
        <v>192.27500000000001</v>
      </c>
      <c r="J380">
        <v>291.49599999999998</v>
      </c>
      <c r="K380">
        <v>6318.23</v>
      </c>
      <c r="L380">
        <v>5.6921300000000001E-2</v>
      </c>
      <c r="M380">
        <v>0.931836</v>
      </c>
      <c r="N380">
        <v>0</v>
      </c>
      <c r="O380" t="s">
        <v>28</v>
      </c>
    </row>
    <row r="381" spans="1:15" x14ac:dyDescent="0.25">
      <c r="A381" t="s">
        <v>27</v>
      </c>
      <c r="B381">
        <v>7965.87</v>
      </c>
      <c r="C381">
        <v>7899.85</v>
      </c>
      <c r="D381">
        <v>7899.64</v>
      </c>
      <c r="E381">
        <v>7893.2</v>
      </c>
      <c r="F381">
        <v>622.46600000000001</v>
      </c>
      <c r="G381">
        <v>823.24400000000003</v>
      </c>
      <c r="H381">
        <v>276.91300000000001</v>
      </c>
      <c r="I381">
        <v>194.851</v>
      </c>
      <c r="J381">
        <v>296.01299999999998</v>
      </c>
      <c r="K381">
        <v>6410.22</v>
      </c>
      <c r="L381">
        <v>5.43813E-2</v>
      </c>
      <c r="M381">
        <v>0.95672800000000002</v>
      </c>
      <c r="N381">
        <v>0</v>
      </c>
      <c r="O381" t="s">
        <v>28</v>
      </c>
    </row>
    <row r="382" spans="1:15" x14ac:dyDescent="0.25">
      <c r="A382" t="s">
        <v>27</v>
      </c>
      <c r="B382">
        <v>8098.1</v>
      </c>
      <c r="C382">
        <v>8029.52</v>
      </c>
      <c r="D382">
        <v>8029.28</v>
      </c>
      <c r="E382">
        <v>8022.68</v>
      </c>
      <c r="F382">
        <v>638.06600000000003</v>
      </c>
      <c r="G382">
        <v>837.63199999999995</v>
      </c>
      <c r="H382">
        <v>281.78100000000001</v>
      </c>
      <c r="I382">
        <v>195.85</v>
      </c>
      <c r="J382">
        <v>303.98700000000002</v>
      </c>
      <c r="K382">
        <v>6508.54</v>
      </c>
      <c r="L382">
        <v>5.8441800000000002E-2</v>
      </c>
      <c r="M382">
        <v>0.93176099999999995</v>
      </c>
      <c r="N382">
        <v>0</v>
      </c>
      <c r="O382" t="s">
        <v>28</v>
      </c>
    </row>
    <row r="383" spans="1:15" x14ac:dyDescent="0.25">
      <c r="A383" t="s">
        <v>27</v>
      </c>
      <c r="B383">
        <v>8224.07</v>
      </c>
      <c r="C383">
        <v>8160.15</v>
      </c>
      <c r="D383">
        <v>8159.84</v>
      </c>
      <c r="E383">
        <v>8153.1</v>
      </c>
      <c r="F383">
        <v>655.81</v>
      </c>
      <c r="G383">
        <v>865.06100000000004</v>
      </c>
      <c r="H383">
        <v>286.65300000000002</v>
      </c>
      <c r="I383">
        <v>202.607</v>
      </c>
      <c r="J383">
        <v>318.21199999999999</v>
      </c>
      <c r="K383">
        <v>6591.85</v>
      </c>
      <c r="L383">
        <v>5.42097E-2</v>
      </c>
      <c r="M383">
        <v>0.95718499999999995</v>
      </c>
      <c r="N383">
        <v>0</v>
      </c>
      <c r="O383" t="s">
        <v>28</v>
      </c>
    </row>
    <row r="384" spans="1:15" x14ac:dyDescent="0.25">
      <c r="A384" t="s">
        <v>27</v>
      </c>
      <c r="B384">
        <v>8548.1200000000008</v>
      </c>
      <c r="C384">
        <v>8482</v>
      </c>
      <c r="D384">
        <v>8481.4699999999993</v>
      </c>
      <c r="E384">
        <v>8473.92</v>
      </c>
      <c r="F384">
        <v>728.71900000000005</v>
      </c>
      <c r="G384">
        <v>940.05499999999995</v>
      </c>
      <c r="H384">
        <v>298.55200000000002</v>
      </c>
      <c r="I384">
        <v>207.19399999999999</v>
      </c>
      <c r="J384">
        <v>372.37</v>
      </c>
      <c r="K384">
        <v>6758.11</v>
      </c>
      <c r="L384">
        <v>5.39491E-2</v>
      </c>
      <c r="M384">
        <v>0.95901099999999995</v>
      </c>
      <c r="N384">
        <v>0</v>
      </c>
      <c r="O384" t="s">
        <v>28</v>
      </c>
    </row>
    <row r="385" spans="1:25" x14ac:dyDescent="0.25">
      <c r="A385" t="s">
        <v>27</v>
      </c>
      <c r="B385">
        <v>8548.82</v>
      </c>
      <c r="C385">
        <v>8471.4500000000007</v>
      </c>
      <c r="D385">
        <v>8470.9599999999991</v>
      </c>
      <c r="E385">
        <v>8463.41</v>
      </c>
      <c r="F385">
        <v>717.61099999999999</v>
      </c>
      <c r="G385">
        <v>930.41600000000005</v>
      </c>
      <c r="H385">
        <v>296.27699999999999</v>
      </c>
      <c r="I385">
        <v>205.88800000000001</v>
      </c>
      <c r="J385">
        <v>368.214</v>
      </c>
      <c r="K385">
        <v>6770.3</v>
      </c>
      <c r="L385">
        <v>5.4583600000000003E-2</v>
      </c>
      <c r="M385">
        <v>0.93180499999999999</v>
      </c>
      <c r="N385">
        <v>0</v>
      </c>
      <c r="O385" t="s">
        <v>28</v>
      </c>
    </row>
    <row r="386" spans="1:25" x14ac:dyDescent="0.25">
      <c r="A386" t="s">
        <v>27</v>
      </c>
      <c r="B386">
        <v>8448.24</v>
      </c>
      <c r="C386">
        <v>8374.98</v>
      </c>
      <c r="D386">
        <v>8374.5400000000009</v>
      </c>
      <c r="E386">
        <v>8367.2000000000007</v>
      </c>
      <c r="F386">
        <v>704.97500000000002</v>
      </c>
      <c r="G386">
        <v>906.86800000000005</v>
      </c>
      <c r="H386">
        <v>293.42399999999998</v>
      </c>
      <c r="I386">
        <v>202.90299999999999</v>
      </c>
      <c r="J386">
        <v>351.73500000000001</v>
      </c>
      <c r="K386">
        <v>6711.71</v>
      </c>
      <c r="L386">
        <v>5.9100899999999998E-2</v>
      </c>
      <c r="M386">
        <v>0.931836</v>
      </c>
      <c r="N386">
        <v>0</v>
      </c>
      <c r="O386" t="s">
        <v>28</v>
      </c>
    </row>
    <row r="387" spans="1:25" x14ac:dyDescent="0.25">
      <c r="A387" t="s">
        <v>27</v>
      </c>
      <c r="B387">
        <v>8503.92</v>
      </c>
      <c r="C387">
        <v>8428.6</v>
      </c>
      <c r="D387">
        <v>8427.98</v>
      </c>
      <c r="E387">
        <v>8420.7900000000009</v>
      </c>
      <c r="F387">
        <v>716.73900000000003</v>
      </c>
      <c r="G387">
        <v>925.74900000000002</v>
      </c>
      <c r="H387">
        <v>295.58800000000002</v>
      </c>
      <c r="I387">
        <v>202.62700000000001</v>
      </c>
      <c r="J387">
        <v>367.88900000000001</v>
      </c>
      <c r="K387">
        <v>6732.32</v>
      </c>
      <c r="L387">
        <v>5.3966899999999998E-2</v>
      </c>
      <c r="M387">
        <v>0.93183099999999996</v>
      </c>
      <c r="N387">
        <v>0</v>
      </c>
      <c r="O387" t="s">
        <v>28</v>
      </c>
    </row>
    <row r="388" spans="1:25" x14ac:dyDescent="0.25">
      <c r="A388" t="s">
        <v>27</v>
      </c>
      <c r="B388">
        <v>8279.06</v>
      </c>
      <c r="C388">
        <v>8205.27</v>
      </c>
      <c r="D388">
        <v>8204.93</v>
      </c>
      <c r="E388">
        <v>8197.56</v>
      </c>
      <c r="F388">
        <v>678.90800000000002</v>
      </c>
      <c r="G388">
        <v>872.33799999999997</v>
      </c>
      <c r="H388">
        <v>286.71300000000002</v>
      </c>
      <c r="I388">
        <v>199.94300000000001</v>
      </c>
      <c r="J388">
        <v>328.00200000000001</v>
      </c>
      <c r="K388">
        <v>6605.03</v>
      </c>
      <c r="L388">
        <v>5.3968599999999999E-2</v>
      </c>
      <c r="M388">
        <v>0.931836</v>
      </c>
      <c r="N388">
        <v>0</v>
      </c>
      <c r="O388" t="s">
        <v>28</v>
      </c>
    </row>
    <row r="389" spans="1:25" x14ac:dyDescent="0.25">
      <c r="A389" t="s">
        <v>27</v>
      </c>
      <c r="B389">
        <v>8058.57</v>
      </c>
      <c r="C389">
        <v>7989.29</v>
      </c>
      <c r="D389">
        <v>7988.99</v>
      </c>
      <c r="E389">
        <v>7982.15</v>
      </c>
      <c r="F389">
        <v>647.57000000000005</v>
      </c>
      <c r="G389">
        <v>844.85900000000004</v>
      </c>
      <c r="H389">
        <v>280.11200000000002</v>
      </c>
      <c r="I389">
        <v>194.68199999999999</v>
      </c>
      <c r="J389">
        <v>313.399</v>
      </c>
      <c r="K389">
        <v>6450.81</v>
      </c>
      <c r="L389">
        <v>5.7461100000000001E-2</v>
      </c>
      <c r="M389">
        <v>0.93870799999999999</v>
      </c>
      <c r="N389">
        <v>0</v>
      </c>
      <c r="O389" t="s">
        <v>28</v>
      </c>
    </row>
    <row r="390" spans="1:25" x14ac:dyDescent="0.25">
      <c r="A390" t="s">
        <v>27</v>
      </c>
      <c r="B390">
        <v>8232.01</v>
      </c>
      <c r="C390">
        <v>8164.32</v>
      </c>
      <c r="D390">
        <v>8164</v>
      </c>
      <c r="E390">
        <v>8157.15</v>
      </c>
      <c r="F390">
        <v>664.48900000000003</v>
      </c>
      <c r="G390">
        <v>858.59500000000003</v>
      </c>
      <c r="H390">
        <v>285.49299999999999</v>
      </c>
      <c r="I390">
        <v>200.71199999999999</v>
      </c>
      <c r="J390">
        <v>314.98200000000003</v>
      </c>
      <c r="K390">
        <v>6594.49</v>
      </c>
      <c r="L390">
        <v>5.41571E-2</v>
      </c>
      <c r="M390">
        <v>0.93176599999999998</v>
      </c>
      <c r="N390">
        <v>0</v>
      </c>
      <c r="O390" t="s">
        <v>28</v>
      </c>
    </row>
    <row r="391" spans="1:25" x14ac:dyDescent="0.25">
      <c r="A391" t="s">
        <v>27</v>
      </c>
      <c r="B391">
        <v>8091.09</v>
      </c>
      <c r="C391">
        <v>8026.44</v>
      </c>
      <c r="D391">
        <v>8026.2</v>
      </c>
      <c r="E391">
        <v>8019.59</v>
      </c>
      <c r="F391">
        <v>641.62300000000005</v>
      </c>
      <c r="G391">
        <v>839.27300000000002</v>
      </c>
      <c r="H391">
        <v>283.22000000000003</v>
      </c>
      <c r="I391">
        <v>197.86099999999999</v>
      </c>
      <c r="J391">
        <v>302.00900000000001</v>
      </c>
      <c r="K391">
        <v>6500.08</v>
      </c>
      <c r="L391">
        <v>5.5848799999999997E-2</v>
      </c>
      <c r="M391">
        <v>0.93182299999999996</v>
      </c>
      <c r="N391">
        <v>0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7998.91</v>
      </c>
      <c r="C392">
        <v>7929.1</v>
      </c>
      <c r="D392">
        <v>7928.9</v>
      </c>
      <c r="E392">
        <v>7922.37</v>
      </c>
      <c r="F392">
        <v>621.17200000000003</v>
      </c>
      <c r="G392">
        <v>825.15099999999995</v>
      </c>
      <c r="H392">
        <v>277.767</v>
      </c>
      <c r="I392">
        <v>194.49199999999999</v>
      </c>
      <c r="J392">
        <v>297.31799999999998</v>
      </c>
      <c r="K392">
        <v>6438.94</v>
      </c>
      <c r="L392">
        <v>5.4099500000000002E-2</v>
      </c>
      <c r="M392">
        <v>0.93173099999999998</v>
      </c>
      <c r="N392">
        <v>0</v>
      </c>
      <c r="O392" t="s">
        <v>28</v>
      </c>
      <c r="R392">
        <f>AVERAGE(B343:B392)</f>
        <v>7953.6274000000012</v>
      </c>
      <c r="S392">
        <f>AVERAGE(C343:C392)</f>
        <v>7887.0973999999997</v>
      </c>
      <c r="U392">
        <f>_xlfn.VAR.P(B343:B392)</f>
        <v>40604.124227240012</v>
      </c>
      <c r="V392">
        <f>_xlfn.VAR.P(C343:C392)</f>
        <v>39759.792895240025</v>
      </c>
      <c r="X392">
        <f>1.96*SQRT(U392)/50</f>
        <v>7.8989823048634618</v>
      </c>
      <c r="Y392">
        <f>1.96*SQRT(V392)/50</f>
        <v>7.8164242563042619</v>
      </c>
    </row>
    <row r="393" spans="1:25" x14ac:dyDescent="0.25">
      <c r="A393" t="s">
        <v>29</v>
      </c>
      <c r="B393">
        <v>397917.04519999999</v>
      </c>
      <c r="C393" t="s">
        <v>24</v>
      </c>
    </row>
    <row r="394" spans="1:25" x14ac:dyDescent="0.25">
      <c r="A394" t="s">
        <v>30</v>
      </c>
      <c r="B394">
        <v>100418</v>
      </c>
      <c r="C394">
        <v>95296.1</v>
      </c>
      <c r="D394">
        <v>95124.3</v>
      </c>
      <c r="E394">
        <v>95108.3</v>
      </c>
      <c r="F394">
        <v>1778.97</v>
      </c>
      <c r="G394">
        <v>2373.7199999999998</v>
      </c>
      <c r="H394">
        <v>1294.53</v>
      </c>
      <c r="I394">
        <v>5.4154000000000001E-2</v>
      </c>
      <c r="J394">
        <v>0.93138500000000002</v>
      </c>
      <c r="K394">
        <v>0</v>
      </c>
      <c r="L394" t="s">
        <v>28</v>
      </c>
    </row>
    <row r="395" spans="1:25" x14ac:dyDescent="0.25">
      <c r="A395" t="s">
        <v>30</v>
      </c>
      <c r="B395">
        <v>99308.9</v>
      </c>
      <c r="C395">
        <v>94292.4</v>
      </c>
      <c r="D395">
        <v>94103.2</v>
      </c>
      <c r="E395">
        <v>94086.9</v>
      </c>
      <c r="F395">
        <v>1749.99</v>
      </c>
      <c r="G395">
        <v>2219.83</v>
      </c>
      <c r="H395">
        <v>1274.19</v>
      </c>
      <c r="I395">
        <v>4.55314E-2</v>
      </c>
      <c r="J395">
        <v>0.93181700000000001</v>
      </c>
      <c r="K395">
        <v>0</v>
      </c>
      <c r="L395" t="s">
        <v>28</v>
      </c>
    </row>
    <row r="396" spans="1:25" x14ac:dyDescent="0.25">
      <c r="A396" t="s">
        <v>30</v>
      </c>
      <c r="B396">
        <v>98796.3</v>
      </c>
      <c r="C396">
        <v>93795.199999999997</v>
      </c>
      <c r="D396">
        <v>93587.7</v>
      </c>
      <c r="E396">
        <v>93572.1</v>
      </c>
      <c r="F396">
        <v>1747.27</v>
      </c>
      <c r="G396">
        <v>2211.2199999999998</v>
      </c>
      <c r="H396">
        <v>1257.18</v>
      </c>
      <c r="I396">
        <v>5.5137499999999999E-2</v>
      </c>
      <c r="J396">
        <v>0.95905300000000004</v>
      </c>
      <c r="K396">
        <v>0</v>
      </c>
      <c r="L396" t="s">
        <v>28</v>
      </c>
    </row>
    <row r="397" spans="1:25" x14ac:dyDescent="0.25">
      <c r="A397" t="s">
        <v>30</v>
      </c>
      <c r="B397">
        <v>99519.5</v>
      </c>
      <c r="C397">
        <v>94467.3</v>
      </c>
      <c r="D397">
        <v>94239.1</v>
      </c>
      <c r="E397">
        <v>94222.8</v>
      </c>
      <c r="F397">
        <v>1770.31</v>
      </c>
      <c r="G397">
        <v>2203.7399999999998</v>
      </c>
      <c r="H397">
        <v>1252.58</v>
      </c>
      <c r="I397">
        <v>5.4034199999999998E-2</v>
      </c>
      <c r="J397">
        <v>0.93183000000000005</v>
      </c>
      <c r="K397">
        <v>0</v>
      </c>
      <c r="L397" t="s">
        <v>28</v>
      </c>
    </row>
    <row r="398" spans="1:25" x14ac:dyDescent="0.25">
      <c r="A398" t="s">
        <v>30</v>
      </c>
      <c r="B398">
        <v>98901.4</v>
      </c>
      <c r="C398">
        <v>93901.6</v>
      </c>
      <c r="D398">
        <v>93671.8</v>
      </c>
      <c r="E398">
        <v>93655.6</v>
      </c>
      <c r="F398">
        <v>1755.22</v>
      </c>
      <c r="G398">
        <v>2229.31</v>
      </c>
      <c r="H398">
        <v>1264.5</v>
      </c>
      <c r="I398">
        <v>5.4408699999999997E-2</v>
      </c>
      <c r="J398">
        <v>0.938218</v>
      </c>
      <c r="K398">
        <v>0</v>
      </c>
      <c r="L398" t="s">
        <v>28</v>
      </c>
    </row>
    <row r="399" spans="1:25" x14ac:dyDescent="0.25">
      <c r="A399" t="s">
        <v>30</v>
      </c>
      <c r="B399">
        <v>98476.1</v>
      </c>
      <c r="C399">
        <v>93482.5</v>
      </c>
      <c r="D399">
        <v>93252.6</v>
      </c>
      <c r="E399">
        <v>93236.800000000003</v>
      </c>
      <c r="F399">
        <v>1784.6</v>
      </c>
      <c r="G399">
        <v>2211.7199999999998</v>
      </c>
      <c r="H399">
        <v>1243.69</v>
      </c>
      <c r="I399">
        <v>7.0231299999999997E-2</v>
      </c>
      <c r="J399">
        <v>0.93183400000000005</v>
      </c>
      <c r="K399">
        <v>0</v>
      </c>
      <c r="L399" t="s">
        <v>28</v>
      </c>
    </row>
    <row r="400" spans="1:25" x14ac:dyDescent="0.25">
      <c r="A400" t="s">
        <v>30</v>
      </c>
      <c r="B400">
        <v>98972.7</v>
      </c>
      <c r="C400">
        <v>93992.6</v>
      </c>
      <c r="D400">
        <v>93755.4</v>
      </c>
      <c r="E400">
        <v>93739.3</v>
      </c>
      <c r="F400">
        <v>1736.13</v>
      </c>
      <c r="G400">
        <v>2235.6</v>
      </c>
      <c r="H400">
        <v>1253.29</v>
      </c>
      <c r="I400">
        <v>5.3996599999999999E-2</v>
      </c>
      <c r="J400">
        <v>0.95059400000000005</v>
      </c>
      <c r="K400">
        <v>0</v>
      </c>
      <c r="L400" t="s">
        <v>28</v>
      </c>
    </row>
    <row r="401" spans="1:12" x14ac:dyDescent="0.25">
      <c r="A401" t="s">
        <v>30</v>
      </c>
      <c r="B401">
        <v>98708.4</v>
      </c>
      <c r="C401">
        <v>93703.1</v>
      </c>
      <c r="D401">
        <v>93467</v>
      </c>
      <c r="E401">
        <v>93451.199999999997</v>
      </c>
      <c r="F401">
        <v>1760.91</v>
      </c>
      <c r="G401">
        <v>2205.29</v>
      </c>
      <c r="H401">
        <v>1246.1600000000001</v>
      </c>
      <c r="I401">
        <v>5.6987900000000001E-2</v>
      </c>
      <c r="J401">
        <v>0.93182600000000004</v>
      </c>
      <c r="K401">
        <v>0</v>
      </c>
      <c r="L401" t="s">
        <v>28</v>
      </c>
    </row>
    <row r="402" spans="1:12" x14ac:dyDescent="0.25">
      <c r="A402" t="s">
        <v>30</v>
      </c>
      <c r="B402">
        <v>98643</v>
      </c>
      <c r="C402">
        <v>93741.2</v>
      </c>
      <c r="D402">
        <v>93493.8</v>
      </c>
      <c r="E402">
        <v>93477.5</v>
      </c>
      <c r="F402">
        <v>1771.76</v>
      </c>
      <c r="G402">
        <v>2230.9699999999998</v>
      </c>
      <c r="H402">
        <v>1249.43</v>
      </c>
      <c r="I402">
        <v>5.39602E-2</v>
      </c>
      <c r="J402">
        <v>0.931732</v>
      </c>
      <c r="K402">
        <v>0</v>
      </c>
      <c r="L402" t="s">
        <v>28</v>
      </c>
    </row>
    <row r="403" spans="1:12" x14ac:dyDescent="0.25">
      <c r="A403" t="s">
        <v>30</v>
      </c>
      <c r="B403">
        <v>98831.5</v>
      </c>
      <c r="C403">
        <v>93909</v>
      </c>
      <c r="D403">
        <v>93665.7</v>
      </c>
      <c r="E403">
        <v>93649.4</v>
      </c>
      <c r="F403">
        <v>1775.52</v>
      </c>
      <c r="G403">
        <v>2242.34</v>
      </c>
      <c r="H403">
        <v>1267.6400000000001</v>
      </c>
      <c r="I403">
        <v>5.3909499999999999E-2</v>
      </c>
      <c r="J403">
        <v>0.95412699999999995</v>
      </c>
      <c r="K403">
        <v>0</v>
      </c>
      <c r="L403" t="s">
        <v>28</v>
      </c>
    </row>
    <row r="404" spans="1:12" x14ac:dyDescent="0.25">
      <c r="A404" t="s">
        <v>30</v>
      </c>
      <c r="B404">
        <v>98507.1</v>
      </c>
      <c r="C404">
        <v>93559.9</v>
      </c>
      <c r="D404">
        <v>93318.6</v>
      </c>
      <c r="E404">
        <v>93302.3</v>
      </c>
      <c r="F404">
        <v>1732.36</v>
      </c>
      <c r="G404">
        <v>2204.1799999999998</v>
      </c>
      <c r="H404">
        <v>1244.07</v>
      </c>
      <c r="I404">
        <v>5.4129700000000003E-2</v>
      </c>
      <c r="J404">
        <v>0.931786</v>
      </c>
      <c r="K404">
        <v>0</v>
      </c>
      <c r="L404" t="s">
        <v>28</v>
      </c>
    </row>
    <row r="405" spans="1:12" x14ac:dyDescent="0.25">
      <c r="A405" t="s">
        <v>30</v>
      </c>
      <c r="B405">
        <v>98861.6</v>
      </c>
      <c r="C405">
        <v>93909</v>
      </c>
      <c r="D405">
        <v>93658.5</v>
      </c>
      <c r="E405">
        <v>93642</v>
      </c>
      <c r="F405">
        <v>1759.19</v>
      </c>
      <c r="G405">
        <v>2227.29</v>
      </c>
      <c r="H405">
        <v>1255.47</v>
      </c>
      <c r="I405">
        <v>5.3990299999999998E-2</v>
      </c>
      <c r="J405">
        <v>0.95704900000000004</v>
      </c>
      <c r="K405">
        <v>0</v>
      </c>
      <c r="L405" t="s">
        <v>28</v>
      </c>
    </row>
    <row r="406" spans="1:12" x14ac:dyDescent="0.25">
      <c r="A406" t="s">
        <v>30</v>
      </c>
      <c r="B406">
        <v>100463</v>
      </c>
      <c r="C406">
        <v>95439.2</v>
      </c>
      <c r="D406">
        <v>95184.7</v>
      </c>
      <c r="E406">
        <v>95168.5</v>
      </c>
      <c r="F406">
        <v>1761.5</v>
      </c>
      <c r="G406">
        <v>2603.6799999999998</v>
      </c>
      <c r="H406">
        <v>1261.99</v>
      </c>
      <c r="I406">
        <v>5.5144800000000001E-2</v>
      </c>
      <c r="J406">
        <v>0.95684499999999995</v>
      </c>
      <c r="K406">
        <v>0</v>
      </c>
      <c r="L406" t="s">
        <v>28</v>
      </c>
    </row>
    <row r="407" spans="1:12" x14ac:dyDescent="0.25">
      <c r="A407" t="s">
        <v>30</v>
      </c>
      <c r="B407">
        <v>99170.2</v>
      </c>
      <c r="C407">
        <v>94208.1</v>
      </c>
      <c r="D407">
        <v>93947.199999999997</v>
      </c>
      <c r="E407">
        <v>93931.3</v>
      </c>
      <c r="F407">
        <v>1775.31</v>
      </c>
      <c r="G407">
        <v>2341.17</v>
      </c>
      <c r="H407">
        <v>1251.22</v>
      </c>
      <c r="I407">
        <v>8.3255800000000005E-2</v>
      </c>
      <c r="J407">
        <v>0.93182799999999999</v>
      </c>
      <c r="K407">
        <v>0</v>
      </c>
      <c r="L407" t="s">
        <v>28</v>
      </c>
    </row>
    <row r="408" spans="1:12" x14ac:dyDescent="0.25">
      <c r="A408" t="s">
        <v>30</v>
      </c>
      <c r="B408">
        <v>99018.5</v>
      </c>
      <c r="C408">
        <v>94091.3</v>
      </c>
      <c r="D408">
        <v>93833.7</v>
      </c>
      <c r="E408">
        <v>93817.5</v>
      </c>
      <c r="F408">
        <v>1770.19</v>
      </c>
      <c r="G408">
        <v>2265.9699999999998</v>
      </c>
      <c r="H408">
        <v>1258.71</v>
      </c>
      <c r="I408">
        <v>5.39257E-2</v>
      </c>
      <c r="J408">
        <v>0.93182799999999999</v>
      </c>
      <c r="K408">
        <v>0</v>
      </c>
      <c r="L408" t="s">
        <v>28</v>
      </c>
    </row>
    <row r="409" spans="1:12" x14ac:dyDescent="0.25">
      <c r="A409" t="s">
        <v>30</v>
      </c>
      <c r="B409">
        <v>100727</v>
      </c>
      <c r="C409">
        <v>95664</v>
      </c>
      <c r="D409">
        <v>95387.9</v>
      </c>
      <c r="E409">
        <v>95371.199999999997</v>
      </c>
      <c r="F409">
        <v>1795.88</v>
      </c>
      <c r="G409">
        <v>2361.1</v>
      </c>
      <c r="H409">
        <v>1309.4000000000001</v>
      </c>
      <c r="I409">
        <v>5.6473599999999999E-2</v>
      </c>
      <c r="J409">
        <v>0.93163600000000002</v>
      </c>
      <c r="K409">
        <v>0</v>
      </c>
      <c r="L409" t="s">
        <v>28</v>
      </c>
    </row>
    <row r="410" spans="1:12" x14ac:dyDescent="0.25">
      <c r="A410" t="s">
        <v>30</v>
      </c>
      <c r="B410">
        <v>101353</v>
      </c>
      <c r="C410">
        <v>96200.4</v>
      </c>
      <c r="D410">
        <v>95924.9</v>
      </c>
      <c r="E410">
        <v>95908.6</v>
      </c>
      <c r="F410">
        <v>1779.05</v>
      </c>
      <c r="G410">
        <v>2381.92</v>
      </c>
      <c r="H410">
        <v>1319.2</v>
      </c>
      <c r="I410">
        <v>5.40671E-2</v>
      </c>
      <c r="J410">
        <v>0.93182699999999996</v>
      </c>
      <c r="K410">
        <v>0</v>
      </c>
      <c r="L410" t="s">
        <v>28</v>
      </c>
    </row>
    <row r="411" spans="1:12" x14ac:dyDescent="0.25">
      <c r="A411" t="s">
        <v>30</v>
      </c>
      <c r="B411">
        <v>101666</v>
      </c>
      <c r="C411">
        <v>96575.7</v>
      </c>
      <c r="D411">
        <v>96295.9</v>
      </c>
      <c r="E411">
        <v>96279.1</v>
      </c>
      <c r="F411">
        <v>1820.2</v>
      </c>
      <c r="G411">
        <v>2403.2399999999998</v>
      </c>
      <c r="H411">
        <v>1328.07</v>
      </c>
      <c r="I411">
        <v>5.6373100000000002E-2</v>
      </c>
      <c r="J411">
        <v>0.956928</v>
      </c>
      <c r="K411">
        <v>0</v>
      </c>
      <c r="L411" t="s">
        <v>28</v>
      </c>
    </row>
    <row r="412" spans="1:12" x14ac:dyDescent="0.25">
      <c r="A412" t="s">
        <v>30</v>
      </c>
      <c r="B412">
        <v>102210</v>
      </c>
      <c r="C412">
        <v>97045.1</v>
      </c>
      <c r="D412">
        <v>96760.4</v>
      </c>
      <c r="E412">
        <v>96743.3</v>
      </c>
      <c r="F412">
        <v>1795.01</v>
      </c>
      <c r="G412">
        <v>2445.9899999999998</v>
      </c>
      <c r="H412">
        <v>1342.36</v>
      </c>
      <c r="I412">
        <v>5.4109900000000002E-2</v>
      </c>
      <c r="J412">
        <v>0.93180799999999997</v>
      </c>
      <c r="K412">
        <v>0</v>
      </c>
      <c r="L412" t="s">
        <v>28</v>
      </c>
    </row>
    <row r="413" spans="1:12" x14ac:dyDescent="0.25">
      <c r="A413" t="s">
        <v>30</v>
      </c>
      <c r="B413">
        <v>103642</v>
      </c>
      <c r="C413">
        <v>98255.7</v>
      </c>
      <c r="D413">
        <v>97970.2</v>
      </c>
      <c r="E413">
        <v>97953.2</v>
      </c>
      <c r="F413">
        <v>1787.95</v>
      </c>
      <c r="G413">
        <v>2625.19</v>
      </c>
      <c r="H413">
        <v>1360.06</v>
      </c>
      <c r="I413">
        <v>5.3912500000000002E-2</v>
      </c>
      <c r="J413">
        <v>0.93175699999999995</v>
      </c>
      <c r="K413">
        <v>0</v>
      </c>
      <c r="L413" t="s">
        <v>28</v>
      </c>
    </row>
    <row r="414" spans="1:12" x14ac:dyDescent="0.25">
      <c r="A414" t="s">
        <v>30</v>
      </c>
      <c r="B414">
        <v>103309</v>
      </c>
      <c r="C414">
        <v>97913.2</v>
      </c>
      <c r="D414">
        <v>97620.1</v>
      </c>
      <c r="E414">
        <v>97603.4</v>
      </c>
      <c r="F414">
        <v>1786.38</v>
      </c>
      <c r="G414">
        <v>2474.9699999999998</v>
      </c>
      <c r="H414">
        <v>1364.17</v>
      </c>
      <c r="I414">
        <v>5.4063899999999998E-2</v>
      </c>
      <c r="J414">
        <v>0.93176300000000001</v>
      </c>
      <c r="K414">
        <v>0</v>
      </c>
      <c r="L414" t="s">
        <v>28</v>
      </c>
    </row>
    <row r="415" spans="1:12" x14ac:dyDescent="0.25">
      <c r="A415" t="s">
        <v>30</v>
      </c>
      <c r="B415">
        <v>101587</v>
      </c>
      <c r="C415">
        <v>96427.8</v>
      </c>
      <c r="D415">
        <v>96148.5</v>
      </c>
      <c r="E415">
        <v>96132.2</v>
      </c>
      <c r="F415">
        <v>1754.4</v>
      </c>
      <c r="G415">
        <v>2446.37</v>
      </c>
      <c r="H415">
        <v>1313.83</v>
      </c>
      <c r="I415">
        <v>5.41115E-2</v>
      </c>
      <c r="J415">
        <v>0.95920099999999997</v>
      </c>
      <c r="K415">
        <v>0</v>
      </c>
      <c r="L415" t="s">
        <v>28</v>
      </c>
    </row>
    <row r="416" spans="1:12" x14ac:dyDescent="0.25">
      <c r="A416" t="s">
        <v>30</v>
      </c>
      <c r="B416">
        <v>98939.1</v>
      </c>
      <c r="C416">
        <v>93945.8</v>
      </c>
      <c r="D416">
        <v>93685.1</v>
      </c>
      <c r="E416">
        <v>93668.9</v>
      </c>
      <c r="F416">
        <v>1752.83</v>
      </c>
      <c r="G416">
        <v>2266.5300000000002</v>
      </c>
      <c r="H416">
        <v>1255.31</v>
      </c>
      <c r="I416">
        <v>5.3909499999999999E-2</v>
      </c>
      <c r="J416">
        <v>0.93173899999999998</v>
      </c>
      <c r="K416">
        <v>0</v>
      </c>
      <c r="L416" t="s">
        <v>28</v>
      </c>
    </row>
    <row r="417" spans="1:12" x14ac:dyDescent="0.25">
      <c r="A417" t="s">
        <v>30</v>
      </c>
      <c r="B417">
        <v>99100.7</v>
      </c>
      <c r="C417">
        <v>94141.3</v>
      </c>
      <c r="D417">
        <v>93868.4</v>
      </c>
      <c r="E417">
        <v>93852</v>
      </c>
      <c r="F417">
        <v>1738.13</v>
      </c>
      <c r="G417">
        <v>2266.0700000000002</v>
      </c>
      <c r="H417">
        <v>1254.5899999999999</v>
      </c>
      <c r="I417">
        <v>5.7680799999999997E-2</v>
      </c>
      <c r="J417">
        <v>0.93182900000000002</v>
      </c>
      <c r="K417">
        <v>0</v>
      </c>
      <c r="L417" t="s">
        <v>28</v>
      </c>
    </row>
    <row r="418" spans="1:12" x14ac:dyDescent="0.25">
      <c r="A418" t="s">
        <v>30</v>
      </c>
      <c r="B418">
        <v>99888.8</v>
      </c>
      <c r="C418">
        <v>94846.1</v>
      </c>
      <c r="D418">
        <v>94576.3</v>
      </c>
      <c r="E418">
        <v>94560.2</v>
      </c>
      <c r="F418">
        <v>1765.74</v>
      </c>
      <c r="G418">
        <v>2461.9899999999998</v>
      </c>
      <c r="H418">
        <v>1249.54</v>
      </c>
      <c r="I418">
        <v>5.4107799999999998E-2</v>
      </c>
      <c r="J418">
        <v>0.956534</v>
      </c>
      <c r="K418">
        <v>0</v>
      </c>
      <c r="L418" t="s">
        <v>28</v>
      </c>
    </row>
    <row r="419" spans="1:12" x14ac:dyDescent="0.25">
      <c r="A419" t="s">
        <v>30</v>
      </c>
      <c r="B419">
        <v>99694.8</v>
      </c>
      <c r="C419">
        <v>94575</v>
      </c>
      <c r="D419">
        <v>94306.6</v>
      </c>
      <c r="E419">
        <v>94290.2</v>
      </c>
      <c r="F419">
        <v>1750.48</v>
      </c>
      <c r="G419">
        <v>2405.5100000000002</v>
      </c>
      <c r="H419">
        <v>1254.9100000000001</v>
      </c>
      <c r="I419">
        <v>5.4578000000000002E-2</v>
      </c>
      <c r="J419">
        <v>0.93178899999999998</v>
      </c>
      <c r="K419">
        <v>0</v>
      </c>
      <c r="L419" t="s">
        <v>28</v>
      </c>
    </row>
    <row r="420" spans="1:12" x14ac:dyDescent="0.25">
      <c r="A420" t="s">
        <v>30</v>
      </c>
      <c r="B420">
        <v>100280</v>
      </c>
      <c r="C420">
        <v>95280.2</v>
      </c>
      <c r="D420">
        <v>95007.4</v>
      </c>
      <c r="E420">
        <v>94991.2</v>
      </c>
      <c r="F420">
        <v>1775.13</v>
      </c>
      <c r="G420">
        <v>2605.15</v>
      </c>
      <c r="H420">
        <v>1262.27</v>
      </c>
      <c r="I420">
        <v>5.52005E-2</v>
      </c>
      <c r="J420">
        <v>0.959152</v>
      </c>
      <c r="K420">
        <v>0</v>
      </c>
      <c r="L420" t="s">
        <v>28</v>
      </c>
    </row>
    <row r="421" spans="1:12" x14ac:dyDescent="0.25">
      <c r="A421" t="s">
        <v>30</v>
      </c>
      <c r="B421">
        <v>98720.7</v>
      </c>
      <c r="C421">
        <v>93733.9</v>
      </c>
      <c r="D421">
        <v>93471.9</v>
      </c>
      <c r="E421">
        <v>93455.7</v>
      </c>
      <c r="F421">
        <v>1747.06</v>
      </c>
      <c r="G421">
        <v>2242.4499999999998</v>
      </c>
      <c r="H421">
        <v>1247.6099999999999</v>
      </c>
      <c r="I421">
        <v>5.3979899999999997E-2</v>
      </c>
      <c r="J421">
        <v>0.93181499999999995</v>
      </c>
      <c r="K421">
        <v>0</v>
      </c>
      <c r="L421" t="s">
        <v>28</v>
      </c>
    </row>
    <row r="422" spans="1:12" x14ac:dyDescent="0.25">
      <c r="A422" t="s">
        <v>30</v>
      </c>
      <c r="B422">
        <v>99082.8</v>
      </c>
      <c r="C422">
        <v>94052.6</v>
      </c>
      <c r="D422">
        <v>93792.3</v>
      </c>
      <c r="E422">
        <v>93776.4</v>
      </c>
      <c r="F422">
        <v>1731.27</v>
      </c>
      <c r="G422">
        <v>2268.9699999999998</v>
      </c>
      <c r="H422">
        <v>1255.77</v>
      </c>
      <c r="I422">
        <v>5.3997299999999998E-2</v>
      </c>
      <c r="J422">
        <v>0.95847199999999999</v>
      </c>
      <c r="K422">
        <v>0</v>
      </c>
      <c r="L422" t="s">
        <v>28</v>
      </c>
    </row>
    <row r="423" spans="1:12" x14ac:dyDescent="0.25">
      <c r="A423" t="s">
        <v>30</v>
      </c>
      <c r="B423">
        <v>98706.3</v>
      </c>
      <c r="C423">
        <v>93577.600000000006</v>
      </c>
      <c r="D423">
        <v>93313.1</v>
      </c>
      <c r="E423">
        <v>93297.3</v>
      </c>
      <c r="F423">
        <v>1734.91</v>
      </c>
      <c r="G423">
        <v>2227.59</v>
      </c>
      <c r="H423">
        <v>1236.76</v>
      </c>
      <c r="I423">
        <v>5.42727E-2</v>
      </c>
      <c r="J423">
        <v>0.93180399999999997</v>
      </c>
      <c r="K423">
        <v>0</v>
      </c>
      <c r="L423" t="s">
        <v>28</v>
      </c>
    </row>
    <row r="424" spans="1:12" x14ac:dyDescent="0.25">
      <c r="A424" t="s">
        <v>30</v>
      </c>
      <c r="B424">
        <v>100900</v>
      </c>
      <c r="C424">
        <v>95900.9</v>
      </c>
      <c r="D424">
        <v>95630.7</v>
      </c>
      <c r="E424">
        <v>95614.3</v>
      </c>
      <c r="F424">
        <v>1772.45</v>
      </c>
      <c r="G424">
        <v>2788.63</v>
      </c>
      <c r="H424">
        <v>1259.79</v>
      </c>
      <c r="I424">
        <v>8.3257600000000001E-2</v>
      </c>
      <c r="J424">
        <v>0.93167299999999997</v>
      </c>
      <c r="K424">
        <v>0</v>
      </c>
      <c r="L424" t="s">
        <v>28</v>
      </c>
    </row>
    <row r="425" spans="1:12" x14ac:dyDescent="0.25">
      <c r="A425" t="s">
        <v>30</v>
      </c>
      <c r="B425">
        <v>99577.600000000006</v>
      </c>
      <c r="C425">
        <v>94617.1</v>
      </c>
      <c r="D425">
        <v>94348.2</v>
      </c>
      <c r="E425">
        <v>94332.3</v>
      </c>
      <c r="F425">
        <v>1767.9</v>
      </c>
      <c r="G425">
        <v>2441.2199999999998</v>
      </c>
      <c r="H425">
        <v>1248.28</v>
      </c>
      <c r="I425">
        <v>6.0025700000000001E-2</v>
      </c>
      <c r="J425">
        <v>0.93182699999999996</v>
      </c>
      <c r="K425">
        <v>0</v>
      </c>
      <c r="L425" t="s">
        <v>28</v>
      </c>
    </row>
    <row r="426" spans="1:12" x14ac:dyDescent="0.25">
      <c r="A426" t="s">
        <v>30</v>
      </c>
      <c r="B426">
        <v>99345.8</v>
      </c>
      <c r="C426">
        <v>94348.5</v>
      </c>
      <c r="D426">
        <v>94076.6</v>
      </c>
      <c r="E426">
        <v>94060.3</v>
      </c>
      <c r="F426">
        <v>1744.47</v>
      </c>
      <c r="G426">
        <v>2406.59</v>
      </c>
      <c r="H426">
        <v>1252.17</v>
      </c>
      <c r="I426">
        <v>5.3948700000000002E-2</v>
      </c>
      <c r="J426">
        <v>0.93904500000000002</v>
      </c>
      <c r="K426">
        <v>0</v>
      </c>
      <c r="L426" t="s">
        <v>28</v>
      </c>
    </row>
    <row r="427" spans="1:12" x14ac:dyDescent="0.25">
      <c r="A427" t="s">
        <v>30</v>
      </c>
      <c r="B427">
        <v>99226.2</v>
      </c>
      <c r="C427">
        <v>94124.5</v>
      </c>
      <c r="D427">
        <v>93851.6</v>
      </c>
      <c r="E427">
        <v>93835.7</v>
      </c>
      <c r="F427">
        <v>1757.48</v>
      </c>
      <c r="G427">
        <v>2311.88</v>
      </c>
      <c r="H427">
        <v>1246.8399999999999</v>
      </c>
      <c r="I427">
        <v>5.3918800000000003E-2</v>
      </c>
      <c r="J427">
        <v>0.93182200000000004</v>
      </c>
      <c r="K427">
        <v>0</v>
      </c>
      <c r="L427" t="s">
        <v>28</v>
      </c>
    </row>
    <row r="428" spans="1:12" x14ac:dyDescent="0.25">
      <c r="A428" t="s">
        <v>30</v>
      </c>
      <c r="B428">
        <v>99266.5</v>
      </c>
      <c r="C428">
        <v>94106.3</v>
      </c>
      <c r="D428">
        <v>93839.7</v>
      </c>
      <c r="E428">
        <v>93823.6</v>
      </c>
      <c r="F428">
        <v>1770.09</v>
      </c>
      <c r="G428">
        <v>2354.06</v>
      </c>
      <c r="H428">
        <v>1244.6400000000001</v>
      </c>
      <c r="I428">
        <v>6.4945900000000001E-2</v>
      </c>
      <c r="J428">
        <v>0.931836</v>
      </c>
      <c r="K428">
        <v>0</v>
      </c>
      <c r="L428" t="s">
        <v>28</v>
      </c>
    </row>
    <row r="429" spans="1:12" x14ac:dyDescent="0.25">
      <c r="A429" t="s">
        <v>30</v>
      </c>
      <c r="B429">
        <v>99155.7</v>
      </c>
      <c r="C429">
        <v>94121</v>
      </c>
      <c r="D429">
        <v>93849.3</v>
      </c>
      <c r="E429">
        <v>93832.9</v>
      </c>
      <c r="F429">
        <v>1724.53</v>
      </c>
      <c r="G429">
        <v>2289.0500000000002</v>
      </c>
      <c r="H429">
        <v>1254.93</v>
      </c>
      <c r="I429">
        <v>5.80426E-2</v>
      </c>
      <c r="J429">
        <v>0.93179699999999999</v>
      </c>
      <c r="K429">
        <v>0</v>
      </c>
      <c r="L429" t="s">
        <v>28</v>
      </c>
    </row>
    <row r="430" spans="1:12" x14ac:dyDescent="0.25">
      <c r="A430" t="s">
        <v>30</v>
      </c>
      <c r="B430">
        <v>98622.399999999994</v>
      </c>
      <c r="C430">
        <v>93649.9</v>
      </c>
      <c r="D430">
        <v>93384.6</v>
      </c>
      <c r="E430">
        <v>93368.4</v>
      </c>
      <c r="F430">
        <v>1712.95</v>
      </c>
      <c r="G430">
        <v>2240</v>
      </c>
      <c r="H430">
        <v>1236.44</v>
      </c>
      <c r="I430">
        <v>5.3925800000000003E-2</v>
      </c>
      <c r="J430">
        <v>0.93177900000000002</v>
      </c>
      <c r="K430">
        <v>0</v>
      </c>
      <c r="L430" t="s">
        <v>28</v>
      </c>
    </row>
    <row r="431" spans="1:12" x14ac:dyDescent="0.25">
      <c r="A431" t="s">
        <v>30</v>
      </c>
      <c r="B431">
        <v>98890.2</v>
      </c>
      <c r="C431">
        <v>93826.5</v>
      </c>
      <c r="D431">
        <v>93552.6</v>
      </c>
      <c r="E431">
        <v>93536.5</v>
      </c>
      <c r="F431">
        <v>1747.55</v>
      </c>
      <c r="G431">
        <v>2269.37</v>
      </c>
      <c r="H431">
        <v>1246.05</v>
      </c>
      <c r="I431">
        <v>6.4748799999999995E-2</v>
      </c>
      <c r="J431">
        <v>0.93176999999999999</v>
      </c>
      <c r="K431">
        <v>0</v>
      </c>
      <c r="L431" t="s">
        <v>28</v>
      </c>
    </row>
    <row r="432" spans="1:12" x14ac:dyDescent="0.25">
      <c r="A432" t="s">
        <v>30</v>
      </c>
      <c r="B432">
        <v>99560.5</v>
      </c>
      <c r="C432">
        <v>94283.9</v>
      </c>
      <c r="D432">
        <v>94008.7</v>
      </c>
      <c r="E432">
        <v>93992.6</v>
      </c>
      <c r="F432">
        <v>1754.9</v>
      </c>
      <c r="G432">
        <v>2322.31</v>
      </c>
      <c r="H432">
        <v>1263.27</v>
      </c>
      <c r="I432">
        <v>6.6946500000000006E-2</v>
      </c>
      <c r="J432">
        <v>0.93183000000000005</v>
      </c>
      <c r="K432">
        <v>0</v>
      </c>
      <c r="L432" t="s">
        <v>28</v>
      </c>
    </row>
    <row r="433" spans="1:25" x14ac:dyDescent="0.25">
      <c r="A433" t="s">
        <v>30</v>
      </c>
      <c r="B433">
        <v>103076</v>
      </c>
      <c r="C433">
        <v>97888.5</v>
      </c>
      <c r="D433">
        <v>97592.7</v>
      </c>
      <c r="E433">
        <v>97575.5</v>
      </c>
      <c r="F433">
        <v>1830.48</v>
      </c>
      <c r="G433">
        <v>2477.31</v>
      </c>
      <c r="H433">
        <v>1351.87</v>
      </c>
      <c r="I433">
        <v>6.1270600000000001E-2</v>
      </c>
      <c r="J433">
        <v>0.93183499999999997</v>
      </c>
      <c r="K433">
        <v>0</v>
      </c>
      <c r="L433" t="s">
        <v>28</v>
      </c>
    </row>
    <row r="434" spans="1:25" x14ac:dyDescent="0.25">
      <c r="A434" t="s">
        <v>30</v>
      </c>
      <c r="B434">
        <v>105029</v>
      </c>
      <c r="C434">
        <v>99674.6</v>
      </c>
      <c r="D434">
        <v>99356.800000000003</v>
      </c>
      <c r="E434">
        <v>99338</v>
      </c>
      <c r="F434">
        <v>1876.32</v>
      </c>
      <c r="G434">
        <v>2628.7</v>
      </c>
      <c r="H434">
        <v>1422.43</v>
      </c>
      <c r="I434">
        <v>5.4830900000000002E-2</v>
      </c>
      <c r="J434">
        <v>0.93178300000000003</v>
      </c>
      <c r="K434">
        <v>0</v>
      </c>
      <c r="L434" t="s">
        <v>28</v>
      </c>
    </row>
    <row r="435" spans="1:25" x14ac:dyDescent="0.25">
      <c r="A435" t="s">
        <v>30</v>
      </c>
      <c r="B435">
        <v>102642</v>
      </c>
      <c r="C435">
        <v>97354.9</v>
      </c>
      <c r="D435">
        <v>97065.7</v>
      </c>
      <c r="E435">
        <v>97049.1</v>
      </c>
      <c r="F435">
        <v>1807.05</v>
      </c>
      <c r="G435">
        <v>2573.2800000000002</v>
      </c>
      <c r="H435">
        <v>1333.59</v>
      </c>
      <c r="I435">
        <v>5.4024799999999998E-2</v>
      </c>
      <c r="J435">
        <v>0.958754</v>
      </c>
      <c r="K435">
        <v>0</v>
      </c>
      <c r="L435" t="s">
        <v>28</v>
      </c>
    </row>
    <row r="436" spans="1:25" x14ac:dyDescent="0.25">
      <c r="A436" t="s">
        <v>30</v>
      </c>
      <c r="B436">
        <v>100841</v>
      </c>
      <c r="C436">
        <v>95620.7</v>
      </c>
      <c r="D436">
        <v>95337.3</v>
      </c>
      <c r="E436">
        <v>95320.6</v>
      </c>
      <c r="F436">
        <v>1790.86</v>
      </c>
      <c r="G436">
        <v>2398.9299999999998</v>
      </c>
      <c r="H436">
        <v>1301.77</v>
      </c>
      <c r="I436">
        <v>5.40729E-2</v>
      </c>
      <c r="J436">
        <v>0.93179599999999996</v>
      </c>
      <c r="K436">
        <v>0</v>
      </c>
      <c r="L436" t="s">
        <v>28</v>
      </c>
    </row>
    <row r="437" spans="1:25" x14ac:dyDescent="0.25">
      <c r="A437" t="s">
        <v>30</v>
      </c>
      <c r="B437">
        <v>101864</v>
      </c>
      <c r="C437">
        <v>96566</v>
      </c>
      <c r="D437">
        <v>96280.6</v>
      </c>
      <c r="E437">
        <v>96263.9</v>
      </c>
      <c r="F437">
        <v>1822.22</v>
      </c>
      <c r="G437">
        <v>2454.6999999999998</v>
      </c>
      <c r="H437">
        <v>1314.82</v>
      </c>
      <c r="I437">
        <v>5.7224200000000003E-2</v>
      </c>
      <c r="J437">
        <v>0.93183099999999996</v>
      </c>
      <c r="K437">
        <v>0</v>
      </c>
      <c r="L437" t="s">
        <v>28</v>
      </c>
    </row>
    <row r="438" spans="1:25" x14ac:dyDescent="0.25">
      <c r="A438" t="s">
        <v>30</v>
      </c>
      <c r="B438">
        <v>101392</v>
      </c>
      <c r="C438">
        <v>96135.8</v>
      </c>
      <c r="D438">
        <v>95848.9</v>
      </c>
      <c r="E438">
        <v>95832.5</v>
      </c>
      <c r="F438">
        <v>1794.48</v>
      </c>
      <c r="G438">
        <v>2444.87</v>
      </c>
      <c r="H438">
        <v>1318.71</v>
      </c>
      <c r="I438">
        <v>5.4112599999999997E-2</v>
      </c>
      <c r="J438">
        <v>0.93165399999999998</v>
      </c>
      <c r="K438">
        <v>0</v>
      </c>
      <c r="L438" t="s">
        <v>28</v>
      </c>
    </row>
    <row r="439" spans="1:25" x14ac:dyDescent="0.25">
      <c r="A439" t="s">
        <v>30</v>
      </c>
      <c r="B439">
        <v>101633</v>
      </c>
      <c r="C439">
        <v>96392.5</v>
      </c>
      <c r="D439">
        <v>96114.6</v>
      </c>
      <c r="E439">
        <v>96098</v>
      </c>
      <c r="F439">
        <v>1791.69</v>
      </c>
      <c r="G439">
        <v>2458.7800000000002</v>
      </c>
      <c r="H439">
        <v>1315.62</v>
      </c>
      <c r="I439">
        <v>6.7668699999999998E-2</v>
      </c>
      <c r="J439">
        <v>0.95772100000000004</v>
      </c>
      <c r="K439">
        <v>0</v>
      </c>
      <c r="L439" t="s">
        <v>28</v>
      </c>
    </row>
    <row r="440" spans="1:25" x14ac:dyDescent="0.25">
      <c r="A440" t="s">
        <v>30</v>
      </c>
      <c r="B440">
        <v>101571</v>
      </c>
      <c r="C440">
        <v>96283</v>
      </c>
      <c r="D440">
        <v>96002.5</v>
      </c>
      <c r="E440">
        <v>95986.1</v>
      </c>
      <c r="F440">
        <v>1802.19</v>
      </c>
      <c r="G440">
        <v>2436.8000000000002</v>
      </c>
      <c r="H440">
        <v>1312.95</v>
      </c>
      <c r="I440">
        <v>5.4523799999999997E-2</v>
      </c>
      <c r="J440">
        <v>0.93183099999999996</v>
      </c>
      <c r="K440">
        <v>0</v>
      </c>
      <c r="L440" t="s">
        <v>28</v>
      </c>
    </row>
    <row r="441" spans="1:25" x14ac:dyDescent="0.25">
      <c r="A441" t="s">
        <v>30</v>
      </c>
      <c r="B441">
        <v>101162</v>
      </c>
      <c r="C441">
        <v>95841.9</v>
      </c>
      <c r="D441">
        <v>95564.800000000003</v>
      </c>
      <c r="E441">
        <v>95548.4</v>
      </c>
      <c r="F441">
        <v>1768.23</v>
      </c>
      <c r="G441">
        <v>2438.94</v>
      </c>
      <c r="H441">
        <v>1304.8</v>
      </c>
      <c r="I441">
        <v>5.5480599999999998E-2</v>
      </c>
      <c r="J441">
        <v>0.93181099999999994</v>
      </c>
      <c r="K441">
        <v>0</v>
      </c>
      <c r="L441" t="s">
        <v>28</v>
      </c>
    </row>
    <row r="442" spans="1:25" x14ac:dyDescent="0.25">
      <c r="A442" t="s">
        <v>30</v>
      </c>
      <c r="B442">
        <v>101410</v>
      </c>
      <c r="C442">
        <v>96195.199999999997</v>
      </c>
      <c r="D442">
        <v>95918.8</v>
      </c>
      <c r="E442">
        <v>95902.6</v>
      </c>
      <c r="F442">
        <v>1814.06</v>
      </c>
      <c r="G442">
        <v>2444.44</v>
      </c>
      <c r="H442">
        <v>1313.13</v>
      </c>
      <c r="I442">
        <v>5.3914999999999998E-2</v>
      </c>
      <c r="J442">
        <v>0.93179800000000002</v>
      </c>
      <c r="K442">
        <v>0</v>
      </c>
      <c r="L442" t="s">
        <v>28</v>
      </c>
    </row>
    <row r="443" spans="1:25" x14ac:dyDescent="0.25">
      <c r="A443" t="s">
        <v>30</v>
      </c>
      <c r="B443">
        <v>101176</v>
      </c>
      <c r="C443">
        <v>95988.7</v>
      </c>
      <c r="D443">
        <v>95707.199999999997</v>
      </c>
      <c r="E443">
        <v>95690.7</v>
      </c>
      <c r="F443">
        <v>1782.27</v>
      </c>
      <c r="G443">
        <v>2429.15</v>
      </c>
      <c r="H443">
        <v>1311.82</v>
      </c>
      <c r="I443">
        <v>5.5286599999999998E-2</v>
      </c>
      <c r="J443">
        <v>0.93164499999999995</v>
      </c>
      <c r="K443">
        <v>0</v>
      </c>
      <c r="L443" t="s">
        <v>28</v>
      </c>
    </row>
    <row r="444" spans="1:25" x14ac:dyDescent="0.25">
      <c r="A444" t="s">
        <v>30</v>
      </c>
      <c r="B444">
        <v>101396</v>
      </c>
      <c r="C444">
        <v>96188.9</v>
      </c>
      <c r="D444">
        <v>95903.8</v>
      </c>
      <c r="E444">
        <v>95887.1</v>
      </c>
      <c r="F444">
        <v>1783.46</v>
      </c>
      <c r="G444">
        <v>2446.86</v>
      </c>
      <c r="H444">
        <v>1312.48</v>
      </c>
      <c r="I444">
        <v>5.4386999999999998E-2</v>
      </c>
      <c r="J444">
        <v>0.93356600000000001</v>
      </c>
      <c r="K444">
        <v>0</v>
      </c>
      <c r="L444" t="s">
        <v>28</v>
      </c>
    </row>
    <row r="445" spans="1:25" x14ac:dyDescent="0.25">
      <c r="A445" t="s">
        <v>30</v>
      </c>
      <c r="B445">
        <v>101212</v>
      </c>
      <c r="C445">
        <v>95905.4</v>
      </c>
      <c r="D445">
        <v>95622</v>
      </c>
      <c r="E445">
        <v>95605.7</v>
      </c>
      <c r="F445">
        <v>1818.73</v>
      </c>
      <c r="G445">
        <v>2443.61</v>
      </c>
      <c r="H445">
        <v>1303.6300000000001</v>
      </c>
      <c r="I445">
        <v>5.5730000000000002E-2</v>
      </c>
      <c r="J445">
        <v>0.95155699999999999</v>
      </c>
      <c r="K445">
        <v>0</v>
      </c>
      <c r="L445" t="s">
        <v>28</v>
      </c>
    </row>
    <row r="446" spans="1:25" x14ac:dyDescent="0.25">
      <c r="A446" t="s">
        <v>30</v>
      </c>
      <c r="B446">
        <v>101598</v>
      </c>
      <c r="C446">
        <v>96194</v>
      </c>
      <c r="D446">
        <v>95910.5</v>
      </c>
      <c r="E446">
        <v>95891.9</v>
      </c>
      <c r="F446">
        <v>1829.97</v>
      </c>
      <c r="G446">
        <v>2485.11</v>
      </c>
      <c r="H446">
        <v>1313.3</v>
      </c>
      <c r="I446">
        <v>5.6255300000000001E-2</v>
      </c>
      <c r="J446">
        <v>0.93181999999999998</v>
      </c>
      <c r="K446">
        <v>0</v>
      </c>
      <c r="L446" t="s">
        <v>28</v>
      </c>
    </row>
    <row r="447" spans="1:25" x14ac:dyDescent="0.25">
      <c r="A447" t="s">
        <v>30</v>
      </c>
      <c r="B447">
        <v>101387</v>
      </c>
      <c r="C447">
        <v>96175.1</v>
      </c>
      <c r="D447">
        <v>95889.2</v>
      </c>
      <c r="E447">
        <v>95872.9</v>
      </c>
      <c r="F447">
        <v>1770.56</v>
      </c>
      <c r="G447">
        <v>2471.37</v>
      </c>
      <c r="H447">
        <v>1312.72</v>
      </c>
      <c r="I447">
        <v>5.8606600000000002E-2</v>
      </c>
      <c r="J447">
        <v>0.93183499999999997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101068</v>
      </c>
      <c r="C448">
        <v>95863.4</v>
      </c>
      <c r="D448">
        <v>95578.1</v>
      </c>
      <c r="E448">
        <v>95561.600000000006</v>
      </c>
      <c r="F448">
        <v>1795.68</v>
      </c>
      <c r="G448">
        <v>2465.86</v>
      </c>
      <c r="H448">
        <v>1309.3499999999999</v>
      </c>
      <c r="I448">
        <v>5.5803199999999997E-2</v>
      </c>
      <c r="J448">
        <v>0.931809</v>
      </c>
      <c r="K448">
        <v>0</v>
      </c>
      <c r="L448" t="s">
        <v>28</v>
      </c>
      <c r="R448">
        <f>AVERAGE(B399:B448)</f>
        <v>100431.224</v>
      </c>
      <c r="S448">
        <f>AVERAGE(C399:C448)</f>
        <v>95310.35000000002</v>
      </c>
      <c r="U448">
        <f>_xlfn.VAR.P(B399:B448)</f>
        <v>2413986.3418240007</v>
      </c>
      <c r="V448">
        <f>_xlfn.VAR.P(C399:C448)</f>
        <v>2079655.7676999983</v>
      </c>
      <c r="X448">
        <f>1.96*SQRT(U448)/50</f>
        <v>60.90507345287773</v>
      </c>
      <c r="Y448">
        <f>1.96*SQRT(V448)/50</f>
        <v>56.530365635457599</v>
      </c>
    </row>
    <row r="449" spans="1:12" x14ac:dyDescent="0.25">
      <c r="A449" t="s">
        <v>31</v>
      </c>
      <c r="B449">
        <v>5021828.0548</v>
      </c>
      <c r="C449" t="s">
        <v>24</v>
      </c>
    </row>
    <row r="450" spans="1:12" x14ac:dyDescent="0.25">
      <c r="A450" t="s">
        <v>32</v>
      </c>
      <c r="B450">
        <v>7824.38</v>
      </c>
      <c r="C450">
        <v>7750.28</v>
      </c>
      <c r="D450">
        <v>7750.03</v>
      </c>
      <c r="E450">
        <v>7743.6</v>
      </c>
      <c r="F450">
        <v>593.06399999999996</v>
      </c>
      <c r="G450">
        <v>770.09400000000005</v>
      </c>
      <c r="H450">
        <v>282.99299999999999</v>
      </c>
      <c r="I450">
        <v>3.1687899999999998E-2</v>
      </c>
      <c r="J450">
        <v>0.95907600000000004</v>
      </c>
      <c r="K450">
        <v>0</v>
      </c>
      <c r="L450" t="s">
        <v>28</v>
      </c>
    </row>
    <row r="451" spans="1:12" x14ac:dyDescent="0.25">
      <c r="A451" t="s">
        <v>32</v>
      </c>
      <c r="B451">
        <v>7795.46</v>
      </c>
      <c r="C451">
        <v>7728.28</v>
      </c>
      <c r="D451">
        <v>7728.05</v>
      </c>
      <c r="E451">
        <v>7721.6</v>
      </c>
      <c r="F451">
        <v>588.66700000000003</v>
      </c>
      <c r="G451">
        <v>766.58299999999997</v>
      </c>
      <c r="H451">
        <v>278.95499999999998</v>
      </c>
      <c r="I451">
        <v>5.4177500000000003E-2</v>
      </c>
      <c r="J451">
        <v>0.93490499999999999</v>
      </c>
      <c r="K451">
        <v>0</v>
      </c>
      <c r="L451" t="s">
        <v>28</v>
      </c>
    </row>
    <row r="452" spans="1:12" x14ac:dyDescent="0.25">
      <c r="A452" t="s">
        <v>32</v>
      </c>
      <c r="B452">
        <v>7842.92</v>
      </c>
      <c r="C452">
        <v>7773.92</v>
      </c>
      <c r="D452">
        <v>7773.7</v>
      </c>
      <c r="E452">
        <v>7767.22</v>
      </c>
      <c r="F452">
        <v>595.37900000000002</v>
      </c>
      <c r="G452">
        <v>771.74699999999996</v>
      </c>
      <c r="H452">
        <v>281.85199999999998</v>
      </c>
      <c r="I452">
        <v>5.4035399999999997E-2</v>
      </c>
      <c r="J452">
        <v>0.931813</v>
      </c>
      <c r="K452">
        <v>0</v>
      </c>
      <c r="L452" t="s">
        <v>28</v>
      </c>
    </row>
    <row r="453" spans="1:12" x14ac:dyDescent="0.25">
      <c r="A453" t="s">
        <v>32</v>
      </c>
      <c r="B453">
        <v>7825.07</v>
      </c>
      <c r="C453">
        <v>7757.52</v>
      </c>
      <c r="D453">
        <v>7757.29</v>
      </c>
      <c r="E453">
        <v>7750.85</v>
      </c>
      <c r="F453">
        <v>589.65099999999995</v>
      </c>
      <c r="G453">
        <v>772.57799999999997</v>
      </c>
      <c r="H453">
        <v>279.93799999999999</v>
      </c>
      <c r="I453">
        <v>5.6742899999999999E-2</v>
      </c>
      <c r="J453">
        <v>0.94042199999999998</v>
      </c>
      <c r="K453">
        <v>0</v>
      </c>
      <c r="L453" t="s">
        <v>28</v>
      </c>
    </row>
    <row r="454" spans="1:12" x14ac:dyDescent="0.25">
      <c r="A454" t="s">
        <v>32</v>
      </c>
      <c r="B454">
        <v>7818.13</v>
      </c>
      <c r="C454">
        <v>7750.47</v>
      </c>
      <c r="D454">
        <v>7750.23</v>
      </c>
      <c r="E454">
        <v>7743.92</v>
      </c>
      <c r="F454">
        <v>588.49099999999999</v>
      </c>
      <c r="G454">
        <v>771.20799999999997</v>
      </c>
      <c r="H454">
        <v>279.47399999999999</v>
      </c>
      <c r="I454">
        <v>5.9067599999999998E-2</v>
      </c>
      <c r="J454">
        <v>0.95746100000000001</v>
      </c>
      <c r="K454">
        <v>0</v>
      </c>
      <c r="L454" t="s">
        <v>28</v>
      </c>
    </row>
    <row r="455" spans="1:12" x14ac:dyDescent="0.25">
      <c r="A455" t="s">
        <v>32</v>
      </c>
      <c r="B455">
        <v>7845.22</v>
      </c>
      <c r="C455">
        <v>7772.36</v>
      </c>
      <c r="D455">
        <v>7772.14</v>
      </c>
      <c r="E455">
        <v>7765.81</v>
      </c>
      <c r="F455">
        <v>596.32299999999998</v>
      </c>
      <c r="G455">
        <v>772.44399999999996</v>
      </c>
      <c r="H455">
        <v>281.38799999999998</v>
      </c>
      <c r="I455">
        <v>8.3255599999999999E-2</v>
      </c>
      <c r="J455">
        <v>0.93183199999999999</v>
      </c>
      <c r="K455">
        <v>0</v>
      </c>
      <c r="L455" t="s">
        <v>28</v>
      </c>
    </row>
    <row r="456" spans="1:12" x14ac:dyDescent="0.25">
      <c r="A456" t="s">
        <v>32</v>
      </c>
      <c r="B456">
        <v>7844.96</v>
      </c>
      <c r="C456">
        <v>7777.06</v>
      </c>
      <c r="D456">
        <v>7776.82</v>
      </c>
      <c r="E456">
        <v>7770.43</v>
      </c>
      <c r="F456">
        <v>598.29100000000005</v>
      </c>
      <c r="G456">
        <v>769.30499999999995</v>
      </c>
      <c r="H456">
        <v>279.255</v>
      </c>
      <c r="I456">
        <v>5.87897E-2</v>
      </c>
      <c r="J456">
        <v>0.931836</v>
      </c>
      <c r="K456">
        <v>0</v>
      </c>
      <c r="L456" t="s">
        <v>28</v>
      </c>
    </row>
    <row r="457" spans="1:12" x14ac:dyDescent="0.25">
      <c r="A457" t="s">
        <v>32</v>
      </c>
      <c r="B457">
        <v>7856.07</v>
      </c>
      <c r="C457">
        <v>7789.81</v>
      </c>
      <c r="D457">
        <v>7789.58</v>
      </c>
      <c r="E457">
        <v>7782.9</v>
      </c>
      <c r="F457">
        <v>598.04600000000005</v>
      </c>
      <c r="G457">
        <v>769.25400000000002</v>
      </c>
      <c r="H457">
        <v>280.78199999999998</v>
      </c>
      <c r="I457">
        <v>5.4615299999999999E-2</v>
      </c>
      <c r="J457">
        <v>0.95685699999999996</v>
      </c>
      <c r="K457">
        <v>0</v>
      </c>
      <c r="L457" t="s">
        <v>28</v>
      </c>
    </row>
    <row r="458" spans="1:12" x14ac:dyDescent="0.25">
      <c r="A458" t="s">
        <v>32</v>
      </c>
      <c r="B458">
        <v>7852.2</v>
      </c>
      <c r="C458">
        <v>7783.09</v>
      </c>
      <c r="D458">
        <v>7782.85</v>
      </c>
      <c r="E458">
        <v>7776.51</v>
      </c>
      <c r="F458">
        <v>602.81100000000004</v>
      </c>
      <c r="G458">
        <v>768.16099999999994</v>
      </c>
      <c r="H458">
        <v>279.36900000000003</v>
      </c>
      <c r="I458">
        <v>5.3909699999999998E-2</v>
      </c>
      <c r="J458">
        <v>0.93180700000000005</v>
      </c>
      <c r="K458">
        <v>0</v>
      </c>
      <c r="L458" t="s">
        <v>28</v>
      </c>
    </row>
    <row r="459" spans="1:12" x14ac:dyDescent="0.25">
      <c r="A459" t="s">
        <v>32</v>
      </c>
      <c r="B459">
        <v>7814.79</v>
      </c>
      <c r="C459">
        <v>7747.23</v>
      </c>
      <c r="D459">
        <v>7747.01</v>
      </c>
      <c r="E459">
        <v>7740.67</v>
      </c>
      <c r="F459">
        <v>597.04700000000003</v>
      </c>
      <c r="G459">
        <v>769.58199999999999</v>
      </c>
      <c r="H459">
        <v>281.46899999999999</v>
      </c>
      <c r="I459">
        <v>5.6611399999999999E-2</v>
      </c>
      <c r="J459">
        <v>0.93137499999999995</v>
      </c>
      <c r="K459">
        <v>0</v>
      </c>
      <c r="L459" t="s">
        <v>28</v>
      </c>
    </row>
    <row r="460" spans="1:12" x14ac:dyDescent="0.25">
      <c r="A460" t="s">
        <v>32</v>
      </c>
      <c r="B460">
        <v>7843.23</v>
      </c>
      <c r="C460">
        <v>7776.41</v>
      </c>
      <c r="D460">
        <v>7776.18</v>
      </c>
      <c r="E460">
        <v>7769.74</v>
      </c>
      <c r="F460">
        <v>596.21699999999998</v>
      </c>
      <c r="G460">
        <v>770.95399999999995</v>
      </c>
      <c r="H460">
        <v>279.11799999999999</v>
      </c>
      <c r="I460">
        <v>5.6737799999999998E-2</v>
      </c>
      <c r="J460">
        <v>0.93164100000000005</v>
      </c>
      <c r="K460">
        <v>0</v>
      </c>
      <c r="L460" t="s">
        <v>28</v>
      </c>
    </row>
    <row r="461" spans="1:12" x14ac:dyDescent="0.25">
      <c r="A461" t="s">
        <v>32</v>
      </c>
      <c r="B461">
        <v>7808.01</v>
      </c>
      <c r="C461">
        <v>7740.01</v>
      </c>
      <c r="D461">
        <v>7739.79</v>
      </c>
      <c r="E461">
        <v>7733.3</v>
      </c>
      <c r="F461">
        <v>592.39800000000002</v>
      </c>
      <c r="G461">
        <v>766.13400000000001</v>
      </c>
      <c r="H461">
        <v>280.26600000000002</v>
      </c>
      <c r="I461">
        <v>5.4033499999999998E-2</v>
      </c>
      <c r="J461">
        <v>0.95537499999999997</v>
      </c>
      <c r="K461">
        <v>0</v>
      </c>
      <c r="L461" t="s">
        <v>28</v>
      </c>
    </row>
    <row r="462" spans="1:12" x14ac:dyDescent="0.25">
      <c r="A462" t="s">
        <v>32</v>
      </c>
      <c r="B462">
        <v>7824.13</v>
      </c>
      <c r="C462">
        <v>7758.19</v>
      </c>
      <c r="D462">
        <v>7757.95</v>
      </c>
      <c r="E462">
        <v>7751.55</v>
      </c>
      <c r="F462">
        <v>591.92399999999998</v>
      </c>
      <c r="G462">
        <v>765.21199999999999</v>
      </c>
      <c r="H462">
        <v>279.83300000000003</v>
      </c>
      <c r="I462">
        <v>5.5096300000000001E-2</v>
      </c>
      <c r="J462">
        <v>0.93183099999999996</v>
      </c>
      <c r="K462">
        <v>0</v>
      </c>
      <c r="L462" t="s">
        <v>28</v>
      </c>
    </row>
    <row r="463" spans="1:12" x14ac:dyDescent="0.25">
      <c r="A463" t="s">
        <v>32</v>
      </c>
      <c r="B463">
        <v>7798.54</v>
      </c>
      <c r="C463">
        <v>7729.67</v>
      </c>
      <c r="D463">
        <v>7729.44</v>
      </c>
      <c r="E463">
        <v>7723.02</v>
      </c>
      <c r="F463">
        <v>589.95600000000002</v>
      </c>
      <c r="G463">
        <v>767.76900000000001</v>
      </c>
      <c r="H463">
        <v>281.334</v>
      </c>
      <c r="I463">
        <v>5.4860699999999998E-2</v>
      </c>
      <c r="J463">
        <v>0.93180399999999997</v>
      </c>
      <c r="K463">
        <v>0</v>
      </c>
      <c r="L463" t="s">
        <v>28</v>
      </c>
    </row>
    <row r="464" spans="1:12" x14ac:dyDescent="0.25">
      <c r="A464" t="s">
        <v>32</v>
      </c>
      <c r="B464">
        <v>7842.74</v>
      </c>
      <c r="C464">
        <v>7776.95</v>
      </c>
      <c r="D464">
        <v>7776.66</v>
      </c>
      <c r="E464">
        <v>7770.27</v>
      </c>
      <c r="F464">
        <v>595.25400000000002</v>
      </c>
      <c r="G464">
        <v>773.71</v>
      </c>
      <c r="H464">
        <v>282.92200000000003</v>
      </c>
      <c r="I464">
        <v>5.8371100000000002E-2</v>
      </c>
      <c r="J464">
        <v>0.93164999999999998</v>
      </c>
      <c r="K464">
        <v>0</v>
      </c>
      <c r="L464" t="s">
        <v>28</v>
      </c>
    </row>
    <row r="465" spans="1:12" x14ac:dyDescent="0.25">
      <c r="A465" t="s">
        <v>32</v>
      </c>
      <c r="B465">
        <v>7844.08</v>
      </c>
      <c r="C465">
        <v>7777.07</v>
      </c>
      <c r="D465">
        <v>7776.83</v>
      </c>
      <c r="E465">
        <v>7770.47</v>
      </c>
      <c r="F465">
        <v>599.43399999999997</v>
      </c>
      <c r="G465">
        <v>767.721</v>
      </c>
      <c r="H465">
        <v>280.613</v>
      </c>
      <c r="I465">
        <v>5.3911000000000001E-2</v>
      </c>
      <c r="J465">
        <v>0.931836</v>
      </c>
      <c r="K465">
        <v>0</v>
      </c>
      <c r="L465" t="s">
        <v>28</v>
      </c>
    </row>
    <row r="466" spans="1:12" x14ac:dyDescent="0.25">
      <c r="A466" t="s">
        <v>32</v>
      </c>
      <c r="B466">
        <v>7830.1</v>
      </c>
      <c r="C466">
        <v>7763.47</v>
      </c>
      <c r="D466">
        <v>7763.25</v>
      </c>
      <c r="E466">
        <v>7756.91</v>
      </c>
      <c r="F466">
        <v>591.99800000000005</v>
      </c>
      <c r="G466">
        <v>768.44299999999998</v>
      </c>
      <c r="H466">
        <v>282.56400000000002</v>
      </c>
      <c r="I466">
        <v>6.2199699999999997E-2</v>
      </c>
      <c r="J466">
        <v>0.93181800000000004</v>
      </c>
      <c r="K466">
        <v>0</v>
      </c>
      <c r="L466" t="s">
        <v>28</v>
      </c>
    </row>
    <row r="467" spans="1:12" x14ac:dyDescent="0.25">
      <c r="A467" t="s">
        <v>32</v>
      </c>
      <c r="B467">
        <v>7816.68</v>
      </c>
      <c r="C467">
        <v>7750.45</v>
      </c>
      <c r="D467">
        <v>7750.21</v>
      </c>
      <c r="E467">
        <v>7743.75</v>
      </c>
      <c r="F467">
        <v>592.63900000000001</v>
      </c>
      <c r="G467">
        <v>766.83399999999995</v>
      </c>
      <c r="H467">
        <v>277.97399999999999</v>
      </c>
      <c r="I467">
        <v>5.5359999999999999E-2</v>
      </c>
      <c r="J467">
        <v>0.93085700000000005</v>
      </c>
      <c r="K467">
        <v>0</v>
      </c>
      <c r="L467" t="s">
        <v>28</v>
      </c>
    </row>
    <row r="468" spans="1:12" x14ac:dyDescent="0.25">
      <c r="A468" t="s">
        <v>32</v>
      </c>
      <c r="B468">
        <v>7764.7</v>
      </c>
      <c r="C468">
        <v>7699.11</v>
      </c>
      <c r="D468">
        <v>7698.88</v>
      </c>
      <c r="E468">
        <v>7692.43</v>
      </c>
      <c r="F468">
        <v>590.07600000000002</v>
      </c>
      <c r="G468">
        <v>762.35299999999995</v>
      </c>
      <c r="H468">
        <v>277.35599999999999</v>
      </c>
      <c r="I468">
        <v>5.5493399999999998E-2</v>
      </c>
      <c r="J468">
        <v>0.93182900000000002</v>
      </c>
      <c r="K468">
        <v>0</v>
      </c>
      <c r="L468" t="s">
        <v>28</v>
      </c>
    </row>
    <row r="469" spans="1:12" x14ac:dyDescent="0.25">
      <c r="A469" t="s">
        <v>32</v>
      </c>
      <c r="B469">
        <v>7787.69</v>
      </c>
      <c r="C469">
        <v>7722.56</v>
      </c>
      <c r="D469">
        <v>7722.33</v>
      </c>
      <c r="E469">
        <v>7715.86</v>
      </c>
      <c r="F469">
        <v>593.73900000000003</v>
      </c>
      <c r="G469">
        <v>764.00800000000004</v>
      </c>
      <c r="H469">
        <v>278.37</v>
      </c>
      <c r="I469">
        <v>5.4040100000000001E-2</v>
      </c>
      <c r="J469">
        <v>0.95909</v>
      </c>
      <c r="K469">
        <v>0</v>
      </c>
      <c r="L469" t="s">
        <v>28</v>
      </c>
    </row>
    <row r="470" spans="1:12" x14ac:dyDescent="0.25">
      <c r="A470" t="s">
        <v>32</v>
      </c>
      <c r="B470">
        <v>7773.51</v>
      </c>
      <c r="C470">
        <v>7708.74</v>
      </c>
      <c r="D470">
        <v>7708.53</v>
      </c>
      <c r="E470">
        <v>7702.11</v>
      </c>
      <c r="F470">
        <v>585.899</v>
      </c>
      <c r="G470">
        <v>767.39</v>
      </c>
      <c r="H470">
        <v>281.298</v>
      </c>
      <c r="I470">
        <v>5.43299E-2</v>
      </c>
      <c r="J470">
        <v>0.93183000000000005</v>
      </c>
      <c r="K470">
        <v>0</v>
      </c>
      <c r="L470" t="s">
        <v>28</v>
      </c>
    </row>
    <row r="471" spans="1:12" x14ac:dyDescent="0.25">
      <c r="A471" t="s">
        <v>32</v>
      </c>
      <c r="B471">
        <v>7809.74</v>
      </c>
      <c r="C471">
        <v>7741.61</v>
      </c>
      <c r="D471">
        <v>7741.36</v>
      </c>
      <c r="E471">
        <v>7734.98</v>
      </c>
      <c r="F471">
        <v>595.07799999999997</v>
      </c>
      <c r="G471">
        <v>767.58500000000004</v>
      </c>
      <c r="H471">
        <v>278.815</v>
      </c>
      <c r="I471">
        <v>5.6564499999999997E-2</v>
      </c>
      <c r="J471">
        <v>0.95686199999999999</v>
      </c>
      <c r="K471">
        <v>0</v>
      </c>
      <c r="L471" t="s">
        <v>28</v>
      </c>
    </row>
    <row r="472" spans="1:12" x14ac:dyDescent="0.25">
      <c r="A472" t="s">
        <v>32</v>
      </c>
      <c r="B472">
        <v>7835.58</v>
      </c>
      <c r="C472">
        <v>7768.25</v>
      </c>
      <c r="D472">
        <v>7768</v>
      </c>
      <c r="E472">
        <v>7761.44</v>
      </c>
      <c r="F472">
        <v>594.59100000000001</v>
      </c>
      <c r="G472">
        <v>769.71900000000005</v>
      </c>
      <c r="H472">
        <v>279.77699999999999</v>
      </c>
      <c r="I472">
        <v>5.6743000000000002E-2</v>
      </c>
      <c r="J472">
        <v>0.93179100000000004</v>
      </c>
      <c r="K472">
        <v>0</v>
      </c>
      <c r="L472" t="s">
        <v>28</v>
      </c>
    </row>
    <row r="473" spans="1:12" x14ac:dyDescent="0.25">
      <c r="A473" t="s">
        <v>32</v>
      </c>
      <c r="B473">
        <v>7773.56</v>
      </c>
      <c r="C473">
        <v>7707.7</v>
      </c>
      <c r="D473">
        <v>7707.47</v>
      </c>
      <c r="E473">
        <v>7701.11</v>
      </c>
      <c r="F473">
        <v>588.75</v>
      </c>
      <c r="G473">
        <v>763.89599999999996</v>
      </c>
      <c r="H473">
        <v>278.16000000000003</v>
      </c>
      <c r="I473">
        <v>5.9062999999999997E-2</v>
      </c>
      <c r="J473">
        <v>0.93183499999999997</v>
      </c>
      <c r="K473">
        <v>0</v>
      </c>
      <c r="L473" t="s">
        <v>28</v>
      </c>
    </row>
    <row r="474" spans="1:12" x14ac:dyDescent="0.25">
      <c r="A474" t="s">
        <v>32</v>
      </c>
      <c r="B474">
        <v>7779.23</v>
      </c>
      <c r="C474">
        <v>7713.88</v>
      </c>
      <c r="D474">
        <v>7713.66</v>
      </c>
      <c r="E474">
        <v>7707.17</v>
      </c>
      <c r="F474">
        <v>588.01300000000003</v>
      </c>
      <c r="G474">
        <v>764.31299999999999</v>
      </c>
      <c r="H474">
        <v>278.21100000000001</v>
      </c>
      <c r="I474">
        <v>5.4422199999999997E-2</v>
      </c>
      <c r="J474">
        <v>0.93183499999999997</v>
      </c>
      <c r="K474">
        <v>0</v>
      </c>
      <c r="L474" t="s">
        <v>28</v>
      </c>
    </row>
    <row r="475" spans="1:12" x14ac:dyDescent="0.25">
      <c r="A475" t="s">
        <v>32</v>
      </c>
      <c r="B475">
        <v>7811.75</v>
      </c>
      <c r="C475">
        <v>7744.91</v>
      </c>
      <c r="D475">
        <v>7744.7</v>
      </c>
      <c r="E475">
        <v>7737.94</v>
      </c>
      <c r="F475">
        <v>590.39599999999996</v>
      </c>
      <c r="G475">
        <v>771.22199999999998</v>
      </c>
      <c r="H475">
        <v>278.666</v>
      </c>
      <c r="I475">
        <v>7.64069E-2</v>
      </c>
      <c r="J475">
        <v>0.93183499999999997</v>
      </c>
      <c r="K475">
        <v>0</v>
      </c>
      <c r="L475" t="s">
        <v>28</v>
      </c>
    </row>
    <row r="476" spans="1:12" x14ac:dyDescent="0.25">
      <c r="A476" t="s">
        <v>32</v>
      </c>
      <c r="B476">
        <v>7842.83</v>
      </c>
      <c r="C476">
        <v>7776.75</v>
      </c>
      <c r="D476">
        <v>7776.54</v>
      </c>
      <c r="E476">
        <v>7769.95</v>
      </c>
      <c r="F476">
        <v>591.09199999999998</v>
      </c>
      <c r="G476">
        <v>769.30799999999999</v>
      </c>
      <c r="H476">
        <v>279.899</v>
      </c>
      <c r="I476">
        <v>5.4044300000000003E-2</v>
      </c>
      <c r="J476">
        <v>0.93179000000000001</v>
      </c>
      <c r="K476">
        <v>0</v>
      </c>
      <c r="L476" t="s">
        <v>28</v>
      </c>
    </row>
    <row r="477" spans="1:12" x14ac:dyDescent="0.25">
      <c r="A477" t="s">
        <v>32</v>
      </c>
      <c r="B477">
        <v>7771.25</v>
      </c>
      <c r="C477">
        <v>7702.47</v>
      </c>
      <c r="D477">
        <v>7702.25</v>
      </c>
      <c r="E477">
        <v>7695.83</v>
      </c>
      <c r="F477">
        <v>583.89</v>
      </c>
      <c r="G477">
        <v>767.71</v>
      </c>
      <c r="H477">
        <v>277.43200000000002</v>
      </c>
      <c r="I477">
        <v>5.8689999999999999E-2</v>
      </c>
      <c r="J477">
        <v>0.93183400000000005</v>
      </c>
      <c r="K477">
        <v>0</v>
      </c>
      <c r="L477" t="s">
        <v>28</v>
      </c>
    </row>
    <row r="478" spans="1:12" x14ac:dyDescent="0.25">
      <c r="A478" t="s">
        <v>32</v>
      </c>
      <c r="B478">
        <v>7800.09</v>
      </c>
      <c r="C478">
        <v>7731.68</v>
      </c>
      <c r="D478">
        <v>7731.47</v>
      </c>
      <c r="E478">
        <v>7725.06</v>
      </c>
      <c r="F478">
        <v>586.05899999999997</v>
      </c>
      <c r="G478">
        <v>764.476</v>
      </c>
      <c r="H478">
        <v>278.38400000000001</v>
      </c>
      <c r="I478">
        <v>5.3928700000000003E-2</v>
      </c>
      <c r="J478">
        <v>0.93679100000000004</v>
      </c>
      <c r="K478">
        <v>0</v>
      </c>
      <c r="L478" t="s">
        <v>28</v>
      </c>
    </row>
    <row r="479" spans="1:12" x14ac:dyDescent="0.25">
      <c r="A479" t="s">
        <v>32</v>
      </c>
      <c r="B479">
        <v>7802.03</v>
      </c>
      <c r="C479">
        <v>7734.57</v>
      </c>
      <c r="D479">
        <v>7734.33</v>
      </c>
      <c r="E479">
        <v>7727.87</v>
      </c>
      <c r="F479">
        <v>589.72400000000005</v>
      </c>
      <c r="G479">
        <v>767.726</v>
      </c>
      <c r="H479">
        <v>278.19</v>
      </c>
      <c r="I479">
        <v>5.3916600000000002E-2</v>
      </c>
      <c r="J479">
        <v>0.931836</v>
      </c>
      <c r="K479">
        <v>0</v>
      </c>
      <c r="L479" t="s">
        <v>28</v>
      </c>
    </row>
    <row r="480" spans="1:12" x14ac:dyDescent="0.25">
      <c r="A480" t="s">
        <v>32</v>
      </c>
      <c r="B480">
        <v>7830.78</v>
      </c>
      <c r="C480">
        <v>7762.56</v>
      </c>
      <c r="D480">
        <v>7762.34</v>
      </c>
      <c r="E480">
        <v>7755.68</v>
      </c>
      <c r="F480">
        <v>590.97199999999998</v>
      </c>
      <c r="G480">
        <v>769.23</v>
      </c>
      <c r="H480">
        <v>280.505</v>
      </c>
      <c r="I480">
        <v>5.39233E-2</v>
      </c>
      <c r="J480">
        <v>0.93183300000000002</v>
      </c>
      <c r="K480">
        <v>0</v>
      </c>
      <c r="L480" t="s">
        <v>28</v>
      </c>
    </row>
    <row r="481" spans="1:12" x14ac:dyDescent="0.25">
      <c r="A481" t="s">
        <v>32</v>
      </c>
      <c r="B481">
        <v>7816.9</v>
      </c>
      <c r="C481">
        <v>7752.24</v>
      </c>
      <c r="D481">
        <v>7752</v>
      </c>
      <c r="E481">
        <v>7745.48</v>
      </c>
      <c r="F481">
        <v>592.55999999999995</v>
      </c>
      <c r="G481">
        <v>767.83</v>
      </c>
      <c r="H481">
        <v>279.29899999999998</v>
      </c>
      <c r="I481">
        <v>5.3920500000000003E-2</v>
      </c>
      <c r="J481">
        <v>0.93183300000000002</v>
      </c>
      <c r="K481">
        <v>0</v>
      </c>
      <c r="L481" t="s">
        <v>28</v>
      </c>
    </row>
    <row r="482" spans="1:12" x14ac:dyDescent="0.25">
      <c r="A482" t="s">
        <v>32</v>
      </c>
      <c r="B482">
        <v>7828.32</v>
      </c>
      <c r="C482">
        <v>7760.69</v>
      </c>
      <c r="D482">
        <v>7760.47</v>
      </c>
      <c r="E482">
        <v>7754.09</v>
      </c>
      <c r="F482">
        <v>595.95500000000004</v>
      </c>
      <c r="G482">
        <v>768.495</v>
      </c>
      <c r="H482">
        <v>279.435</v>
      </c>
      <c r="I482">
        <v>5.42242E-2</v>
      </c>
      <c r="J482">
        <v>0.93129799999999996</v>
      </c>
      <c r="K482">
        <v>0</v>
      </c>
      <c r="L482" t="s">
        <v>28</v>
      </c>
    </row>
    <row r="483" spans="1:12" x14ac:dyDescent="0.25">
      <c r="A483" t="s">
        <v>32</v>
      </c>
      <c r="B483">
        <v>7810.09</v>
      </c>
      <c r="C483">
        <v>7742.02</v>
      </c>
      <c r="D483">
        <v>7741.79</v>
      </c>
      <c r="E483">
        <v>7735.24</v>
      </c>
      <c r="F483">
        <v>592.25800000000004</v>
      </c>
      <c r="G483">
        <v>766.49099999999999</v>
      </c>
      <c r="H483">
        <v>279.03399999999999</v>
      </c>
      <c r="I483">
        <v>5.3954200000000001E-2</v>
      </c>
      <c r="J483">
        <v>0.95511900000000005</v>
      </c>
      <c r="K483">
        <v>0</v>
      </c>
      <c r="L483" t="s">
        <v>28</v>
      </c>
    </row>
    <row r="484" spans="1:12" x14ac:dyDescent="0.25">
      <c r="A484" t="s">
        <v>32</v>
      </c>
      <c r="B484">
        <v>7831.56</v>
      </c>
      <c r="C484">
        <v>7763.74</v>
      </c>
      <c r="D484">
        <v>7763.52</v>
      </c>
      <c r="E484">
        <v>7757.17</v>
      </c>
      <c r="F484">
        <v>589.27300000000002</v>
      </c>
      <c r="G484">
        <v>771.71199999999999</v>
      </c>
      <c r="H484">
        <v>281.63200000000001</v>
      </c>
      <c r="I484">
        <v>5.4309000000000003E-2</v>
      </c>
      <c r="J484">
        <v>0.93177500000000002</v>
      </c>
      <c r="K484">
        <v>0</v>
      </c>
      <c r="L484" t="s">
        <v>28</v>
      </c>
    </row>
    <row r="485" spans="1:12" x14ac:dyDescent="0.25">
      <c r="A485" t="s">
        <v>32</v>
      </c>
      <c r="B485">
        <v>7838.03</v>
      </c>
      <c r="C485">
        <v>7768.7</v>
      </c>
      <c r="D485">
        <v>7768.47</v>
      </c>
      <c r="E485">
        <v>7762.1</v>
      </c>
      <c r="F485">
        <v>597.91899999999998</v>
      </c>
      <c r="G485">
        <v>768.30399999999997</v>
      </c>
      <c r="H485">
        <v>280.61200000000002</v>
      </c>
      <c r="I485">
        <v>5.4369599999999997E-2</v>
      </c>
      <c r="J485">
        <v>0.93180200000000002</v>
      </c>
      <c r="K485">
        <v>0</v>
      </c>
      <c r="L485" t="s">
        <v>28</v>
      </c>
    </row>
    <row r="486" spans="1:12" x14ac:dyDescent="0.25">
      <c r="A486" t="s">
        <v>32</v>
      </c>
      <c r="B486">
        <v>7832.06</v>
      </c>
      <c r="C486">
        <v>7764.45</v>
      </c>
      <c r="D486">
        <v>7764.22</v>
      </c>
      <c r="E486">
        <v>7757.75</v>
      </c>
      <c r="F486">
        <v>597.55399999999997</v>
      </c>
      <c r="G486">
        <v>771.50800000000004</v>
      </c>
      <c r="H486">
        <v>280.947</v>
      </c>
      <c r="I486">
        <v>3.2840000000000001E-2</v>
      </c>
      <c r="J486">
        <v>0.95748100000000003</v>
      </c>
      <c r="K486">
        <v>0</v>
      </c>
      <c r="L486" t="s">
        <v>28</v>
      </c>
    </row>
    <row r="487" spans="1:12" x14ac:dyDescent="0.25">
      <c r="A487" t="s">
        <v>32</v>
      </c>
      <c r="B487">
        <v>7834.72</v>
      </c>
      <c r="C487">
        <v>7767.79</v>
      </c>
      <c r="D487">
        <v>7767.55</v>
      </c>
      <c r="E487">
        <v>7761.1</v>
      </c>
      <c r="F487">
        <v>591.10500000000002</v>
      </c>
      <c r="G487">
        <v>772.44299999999998</v>
      </c>
      <c r="H487">
        <v>281.54300000000001</v>
      </c>
      <c r="I487">
        <v>6.0359200000000002E-2</v>
      </c>
      <c r="J487">
        <v>0.93182900000000002</v>
      </c>
      <c r="K487">
        <v>0</v>
      </c>
      <c r="L487" t="s">
        <v>28</v>
      </c>
    </row>
    <row r="488" spans="1:12" x14ac:dyDescent="0.25">
      <c r="A488" t="s">
        <v>32</v>
      </c>
      <c r="B488">
        <v>7852.44</v>
      </c>
      <c r="C488">
        <v>7785.25</v>
      </c>
      <c r="D488">
        <v>7785</v>
      </c>
      <c r="E488">
        <v>7778.48</v>
      </c>
      <c r="F488">
        <v>595.58000000000004</v>
      </c>
      <c r="G488">
        <v>772.11</v>
      </c>
      <c r="H488">
        <v>281.01499999999999</v>
      </c>
      <c r="I488">
        <v>5.3910100000000002E-2</v>
      </c>
      <c r="J488">
        <v>0.93177100000000002</v>
      </c>
      <c r="K488">
        <v>0</v>
      </c>
      <c r="L488" t="s">
        <v>28</v>
      </c>
    </row>
    <row r="489" spans="1:12" x14ac:dyDescent="0.25">
      <c r="A489" t="s">
        <v>32</v>
      </c>
      <c r="B489">
        <v>7823.42</v>
      </c>
      <c r="C489">
        <v>7754.12</v>
      </c>
      <c r="D489">
        <v>7753.91</v>
      </c>
      <c r="E489">
        <v>7747.46</v>
      </c>
      <c r="F489">
        <v>594.75400000000002</v>
      </c>
      <c r="G489">
        <v>768.38499999999999</v>
      </c>
      <c r="H489">
        <v>279.96100000000001</v>
      </c>
      <c r="I489">
        <v>5.4208800000000001E-2</v>
      </c>
      <c r="J489">
        <v>0.95920799999999995</v>
      </c>
      <c r="K489">
        <v>0</v>
      </c>
      <c r="L489" t="s">
        <v>28</v>
      </c>
    </row>
    <row r="490" spans="1:12" x14ac:dyDescent="0.25">
      <c r="A490" t="s">
        <v>32</v>
      </c>
      <c r="B490">
        <v>7834.64</v>
      </c>
      <c r="C490">
        <v>7767.24</v>
      </c>
      <c r="D490">
        <v>7767.03</v>
      </c>
      <c r="E490">
        <v>7760.55</v>
      </c>
      <c r="F490">
        <v>590.53200000000004</v>
      </c>
      <c r="G490">
        <v>766.16700000000003</v>
      </c>
      <c r="H490">
        <v>279.245</v>
      </c>
      <c r="I490">
        <v>5.67596E-2</v>
      </c>
      <c r="J490">
        <v>0.93805799999999995</v>
      </c>
      <c r="K490">
        <v>0</v>
      </c>
      <c r="L490" t="s">
        <v>28</v>
      </c>
    </row>
    <row r="491" spans="1:12" x14ac:dyDescent="0.25">
      <c r="A491" t="s">
        <v>32</v>
      </c>
      <c r="B491">
        <v>7837.74</v>
      </c>
      <c r="C491">
        <v>7768.97</v>
      </c>
      <c r="D491">
        <v>7768.75</v>
      </c>
      <c r="E491">
        <v>7762.25</v>
      </c>
      <c r="F491">
        <v>597.46699999999998</v>
      </c>
      <c r="G491">
        <v>768.90200000000004</v>
      </c>
      <c r="H491">
        <v>279.87</v>
      </c>
      <c r="I491">
        <v>5.62468E-2</v>
      </c>
      <c r="J491">
        <v>0.93179599999999996</v>
      </c>
      <c r="K491">
        <v>0</v>
      </c>
      <c r="L491" t="s">
        <v>28</v>
      </c>
    </row>
    <row r="492" spans="1:12" x14ac:dyDescent="0.25">
      <c r="A492" t="s">
        <v>32</v>
      </c>
      <c r="B492">
        <v>7812.65</v>
      </c>
      <c r="C492">
        <v>7745.55</v>
      </c>
      <c r="D492">
        <v>7745.34</v>
      </c>
      <c r="E492">
        <v>7738.5</v>
      </c>
      <c r="F492">
        <v>593.52099999999996</v>
      </c>
      <c r="G492">
        <v>763.78599999999994</v>
      </c>
      <c r="H492">
        <v>278.79899999999998</v>
      </c>
      <c r="I492">
        <v>5.9075299999999997E-2</v>
      </c>
      <c r="J492">
        <v>0.93177699999999997</v>
      </c>
      <c r="K492">
        <v>0</v>
      </c>
      <c r="L492" t="s">
        <v>28</v>
      </c>
    </row>
    <row r="493" spans="1:12" x14ac:dyDescent="0.25">
      <c r="A493" t="s">
        <v>32</v>
      </c>
      <c r="B493">
        <v>7814.03</v>
      </c>
      <c r="C493">
        <v>7747.07</v>
      </c>
      <c r="D493">
        <v>7746.85</v>
      </c>
      <c r="E493">
        <v>7740.42</v>
      </c>
      <c r="F493">
        <v>595.827</v>
      </c>
      <c r="G493">
        <v>765.404</v>
      </c>
      <c r="H493">
        <v>279.67200000000003</v>
      </c>
      <c r="I493">
        <v>5.47126E-2</v>
      </c>
      <c r="J493">
        <v>0.93157699999999999</v>
      </c>
      <c r="K493">
        <v>0</v>
      </c>
      <c r="L493" t="s">
        <v>28</v>
      </c>
    </row>
    <row r="494" spans="1:12" x14ac:dyDescent="0.25">
      <c r="A494" t="s">
        <v>32</v>
      </c>
      <c r="B494">
        <v>7827.42</v>
      </c>
      <c r="C494">
        <v>7759.71</v>
      </c>
      <c r="D494">
        <v>7759.48</v>
      </c>
      <c r="E494">
        <v>7753.1</v>
      </c>
      <c r="F494">
        <v>594.29100000000005</v>
      </c>
      <c r="G494">
        <v>766.68299999999999</v>
      </c>
      <c r="H494">
        <v>279.68900000000002</v>
      </c>
      <c r="I494">
        <v>5.4617899999999997E-2</v>
      </c>
      <c r="J494">
        <v>0.93181899999999995</v>
      </c>
      <c r="K494">
        <v>0</v>
      </c>
      <c r="L494" t="s">
        <v>28</v>
      </c>
    </row>
    <row r="495" spans="1:12" x14ac:dyDescent="0.25">
      <c r="A495" t="s">
        <v>32</v>
      </c>
      <c r="B495">
        <v>7856.24</v>
      </c>
      <c r="C495">
        <v>7786.24</v>
      </c>
      <c r="D495">
        <v>7786.02</v>
      </c>
      <c r="E495">
        <v>7779.63</v>
      </c>
      <c r="F495">
        <v>593.04499999999996</v>
      </c>
      <c r="G495">
        <v>771.07299999999998</v>
      </c>
      <c r="H495">
        <v>281.20600000000002</v>
      </c>
      <c r="I495">
        <v>5.9349600000000002E-2</v>
      </c>
      <c r="J495">
        <v>0.93182500000000001</v>
      </c>
      <c r="K495">
        <v>0</v>
      </c>
      <c r="L495" t="s">
        <v>28</v>
      </c>
    </row>
    <row r="496" spans="1:12" x14ac:dyDescent="0.25">
      <c r="A496" t="s">
        <v>32</v>
      </c>
      <c r="B496">
        <v>7805.11</v>
      </c>
      <c r="C496">
        <v>7735.38</v>
      </c>
      <c r="D496">
        <v>7735.16</v>
      </c>
      <c r="E496">
        <v>7728.71</v>
      </c>
      <c r="F496">
        <v>593.44200000000001</v>
      </c>
      <c r="G496">
        <v>766.86800000000005</v>
      </c>
      <c r="H496">
        <v>280.09899999999999</v>
      </c>
      <c r="I496">
        <v>5.3938300000000002E-2</v>
      </c>
      <c r="J496">
        <v>0.93182299999999996</v>
      </c>
      <c r="K496">
        <v>0</v>
      </c>
      <c r="L496" t="s">
        <v>28</v>
      </c>
    </row>
    <row r="497" spans="1:25" x14ac:dyDescent="0.25">
      <c r="A497" t="s">
        <v>32</v>
      </c>
      <c r="B497">
        <v>7830.77</v>
      </c>
      <c r="C497">
        <v>7761.55</v>
      </c>
      <c r="D497">
        <v>7761.29</v>
      </c>
      <c r="E497">
        <v>7754.85</v>
      </c>
      <c r="F497">
        <v>600.49300000000005</v>
      </c>
      <c r="G497">
        <v>766.89499999999998</v>
      </c>
      <c r="H497">
        <v>278.58</v>
      </c>
      <c r="I497">
        <v>6.23125E-2</v>
      </c>
      <c r="J497">
        <v>0.93089100000000002</v>
      </c>
      <c r="K497">
        <v>0</v>
      </c>
      <c r="L497" t="s">
        <v>28</v>
      </c>
    </row>
    <row r="498" spans="1:25" x14ac:dyDescent="0.25">
      <c r="A498" t="s">
        <v>32</v>
      </c>
      <c r="B498">
        <v>7793.18</v>
      </c>
      <c r="C498">
        <v>7723.81</v>
      </c>
      <c r="D498">
        <v>7723.59</v>
      </c>
      <c r="E498">
        <v>7717.23</v>
      </c>
      <c r="F498">
        <v>587.85299999999995</v>
      </c>
      <c r="G498">
        <v>763.16</v>
      </c>
      <c r="H498">
        <v>278.10899999999998</v>
      </c>
      <c r="I498">
        <v>5.5316299999999999E-2</v>
      </c>
      <c r="J498">
        <v>0.931674</v>
      </c>
      <c r="K498">
        <v>0</v>
      </c>
      <c r="L498" t="s">
        <v>28</v>
      </c>
    </row>
    <row r="499" spans="1:25" x14ac:dyDescent="0.25">
      <c r="A499" t="s">
        <v>32</v>
      </c>
      <c r="B499">
        <v>7821.21</v>
      </c>
      <c r="C499">
        <v>7757.46</v>
      </c>
      <c r="D499">
        <v>7757.24</v>
      </c>
      <c r="E499">
        <v>7750.88</v>
      </c>
      <c r="F499">
        <v>590.62800000000004</v>
      </c>
      <c r="G499">
        <v>767.56899999999996</v>
      </c>
      <c r="H499">
        <v>279.71100000000001</v>
      </c>
      <c r="I499">
        <v>5.4302999999999997E-2</v>
      </c>
      <c r="J499">
        <v>0.93179400000000001</v>
      </c>
      <c r="K499">
        <v>0</v>
      </c>
      <c r="L499" t="s">
        <v>28</v>
      </c>
    </row>
    <row r="500" spans="1:25" x14ac:dyDescent="0.25">
      <c r="A500" t="s">
        <v>32</v>
      </c>
      <c r="B500">
        <v>7773.45</v>
      </c>
      <c r="C500">
        <v>7707.01</v>
      </c>
      <c r="D500">
        <v>7706.78</v>
      </c>
      <c r="E500">
        <v>7700.39</v>
      </c>
      <c r="F500">
        <v>589.59199999999998</v>
      </c>
      <c r="G500">
        <v>763.33500000000004</v>
      </c>
      <c r="H500">
        <v>277.92700000000002</v>
      </c>
      <c r="I500">
        <v>6.8103399999999994E-2</v>
      </c>
      <c r="J500">
        <v>0.94917300000000004</v>
      </c>
      <c r="K500">
        <v>0</v>
      </c>
      <c r="L500" t="s">
        <v>28</v>
      </c>
    </row>
    <row r="501" spans="1:25" x14ac:dyDescent="0.25">
      <c r="A501" t="s">
        <v>32</v>
      </c>
      <c r="B501">
        <v>7783.25</v>
      </c>
      <c r="C501">
        <v>7716.46</v>
      </c>
      <c r="D501">
        <v>7716.23</v>
      </c>
      <c r="E501">
        <v>7709.84</v>
      </c>
      <c r="F501">
        <v>590.45000000000005</v>
      </c>
      <c r="G501">
        <v>766.76800000000003</v>
      </c>
      <c r="H501">
        <v>278.24900000000002</v>
      </c>
      <c r="I501">
        <v>5.4083800000000001E-2</v>
      </c>
      <c r="J501">
        <v>0.94014799999999998</v>
      </c>
      <c r="K501">
        <v>0</v>
      </c>
      <c r="L501" t="s">
        <v>28</v>
      </c>
    </row>
    <row r="502" spans="1:25" x14ac:dyDescent="0.25">
      <c r="A502" t="s">
        <v>32</v>
      </c>
      <c r="B502">
        <v>7804.13</v>
      </c>
      <c r="C502">
        <v>7737.45</v>
      </c>
      <c r="D502">
        <v>7737.22</v>
      </c>
      <c r="E502">
        <v>7730.76</v>
      </c>
      <c r="F502">
        <v>588.66899999999998</v>
      </c>
      <c r="G502">
        <v>774.73599999999999</v>
      </c>
      <c r="H502">
        <v>280.25700000000001</v>
      </c>
      <c r="I502">
        <v>5.4042399999999997E-2</v>
      </c>
      <c r="J502">
        <v>0.95922499999999999</v>
      </c>
      <c r="K502">
        <v>0</v>
      </c>
      <c r="L502" t="s">
        <v>28</v>
      </c>
    </row>
    <row r="503" spans="1:25" x14ac:dyDescent="0.25">
      <c r="A503" t="s">
        <v>32</v>
      </c>
      <c r="B503">
        <v>7827.46</v>
      </c>
      <c r="C503">
        <v>7759.59</v>
      </c>
      <c r="D503">
        <v>7759.35</v>
      </c>
      <c r="E503">
        <v>7752.97</v>
      </c>
      <c r="F503">
        <v>594.53800000000001</v>
      </c>
      <c r="G503">
        <v>767.83900000000006</v>
      </c>
      <c r="H503">
        <v>279.721</v>
      </c>
      <c r="I503">
        <v>5.5769899999999997E-2</v>
      </c>
      <c r="J503">
        <v>0.95031900000000002</v>
      </c>
      <c r="K503">
        <v>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7804.65</v>
      </c>
      <c r="C504">
        <v>7739.83</v>
      </c>
      <c r="D504">
        <v>7739.61</v>
      </c>
      <c r="E504">
        <v>7733.25</v>
      </c>
      <c r="F504">
        <v>590.08100000000002</v>
      </c>
      <c r="G504">
        <v>767.13699999999994</v>
      </c>
      <c r="H504">
        <v>279.62900000000002</v>
      </c>
      <c r="I504">
        <v>5.8699500000000002E-2</v>
      </c>
      <c r="J504">
        <v>0.93182500000000001</v>
      </c>
      <c r="K504">
        <v>0</v>
      </c>
      <c r="L504" t="s">
        <v>28</v>
      </c>
      <c r="R504">
        <f>AVERAGE(B455:B504)</f>
        <v>7817.9392000000007</v>
      </c>
      <c r="S504">
        <f>AVERAGE(C455:C504)</f>
        <v>7750.5776000000023</v>
      </c>
      <c r="U504">
        <f>_xlfn.VAR.P(B455:B504)</f>
        <v>583.64778335999949</v>
      </c>
      <c r="V504">
        <f>_xlfn.VAR.P(C455:C504)</f>
        <v>562.20013023999923</v>
      </c>
      <c r="X504">
        <f>1.96*SQRT(U504)/50</f>
        <v>0.94702509461064954</v>
      </c>
      <c r="Y504">
        <f>1.96*SQRT(V504)/50</f>
        <v>0.92946178411594327</v>
      </c>
    </row>
    <row r="505" spans="1:25" x14ac:dyDescent="0.25">
      <c r="A505" t="s">
        <v>32</v>
      </c>
      <c r="B505">
        <v>391115.39199999999</v>
      </c>
      <c r="C505" t="s">
        <v>24</v>
      </c>
    </row>
    <row r="506" spans="1:25" x14ac:dyDescent="0.25">
      <c r="A506" t="s">
        <v>104</v>
      </c>
      <c r="B506">
        <v>7846.55</v>
      </c>
      <c r="C506">
        <v>7778.73</v>
      </c>
      <c r="D506">
        <v>7778.53</v>
      </c>
      <c r="E506">
        <v>7764.73</v>
      </c>
      <c r="F506">
        <v>514.94899999999996</v>
      </c>
      <c r="G506">
        <v>828.80899999999997</v>
      </c>
      <c r="H506">
        <v>284.06099999999998</v>
      </c>
      <c r="I506">
        <v>200.42599999999999</v>
      </c>
      <c r="J506">
        <v>288.22800000000001</v>
      </c>
      <c r="K506">
        <v>6383</v>
      </c>
      <c r="L506">
        <v>7.6273099999999996E-2</v>
      </c>
      <c r="M506">
        <v>0.93183499999999997</v>
      </c>
      <c r="N506">
        <v>0</v>
      </c>
      <c r="O506" t="s">
        <v>28</v>
      </c>
    </row>
    <row r="507" spans="1:25" x14ac:dyDescent="0.25">
      <c r="A507" t="s">
        <v>104</v>
      </c>
      <c r="B507">
        <v>7813.4</v>
      </c>
      <c r="C507">
        <v>7748.04</v>
      </c>
      <c r="D507">
        <v>7747.84</v>
      </c>
      <c r="E507">
        <v>7737.3</v>
      </c>
      <c r="F507">
        <v>536.28899999999999</v>
      </c>
      <c r="G507">
        <v>817.99900000000002</v>
      </c>
      <c r="H507">
        <v>280.80900000000003</v>
      </c>
      <c r="I507">
        <v>197.977</v>
      </c>
      <c r="J507">
        <v>283.58600000000001</v>
      </c>
      <c r="K507">
        <v>6346.37</v>
      </c>
      <c r="L507">
        <v>5.4206200000000003E-2</v>
      </c>
      <c r="M507">
        <v>0.93179699999999999</v>
      </c>
      <c r="N507">
        <v>0</v>
      </c>
      <c r="O507" t="s">
        <v>28</v>
      </c>
    </row>
    <row r="508" spans="1:25" x14ac:dyDescent="0.25">
      <c r="A508" t="s">
        <v>104</v>
      </c>
      <c r="B508">
        <v>7852.93</v>
      </c>
      <c r="C508">
        <v>7788.12</v>
      </c>
      <c r="D508">
        <v>7787.91</v>
      </c>
      <c r="E508">
        <v>7776.85</v>
      </c>
      <c r="F508">
        <v>541.31500000000005</v>
      </c>
      <c r="G508">
        <v>824.32500000000005</v>
      </c>
      <c r="H508">
        <v>280.28800000000001</v>
      </c>
      <c r="I508">
        <v>201.08500000000001</v>
      </c>
      <c r="J508">
        <v>287.04500000000002</v>
      </c>
      <c r="K508">
        <v>6374.33</v>
      </c>
      <c r="L508">
        <v>5.3910899999999998E-2</v>
      </c>
      <c r="M508">
        <v>0.93172100000000002</v>
      </c>
      <c r="N508">
        <v>0</v>
      </c>
      <c r="O508" t="s">
        <v>28</v>
      </c>
    </row>
    <row r="509" spans="1:25" x14ac:dyDescent="0.25">
      <c r="A509" t="s">
        <v>104</v>
      </c>
      <c r="B509">
        <v>7824.08</v>
      </c>
      <c r="C509">
        <v>7759.8</v>
      </c>
      <c r="D509">
        <v>7759.6</v>
      </c>
      <c r="E509">
        <v>7748.89</v>
      </c>
      <c r="F509">
        <v>513.18700000000001</v>
      </c>
      <c r="G509">
        <v>823.02499999999998</v>
      </c>
      <c r="H509">
        <v>280.69200000000001</v>
      </c>
      <c r="I509">
        <v>199.393</v>
      </c>
      <c r="J509">
        <v>287.096</v>
      </c>
      <c r="K509">
        <v>6375.67</v>
      </c>
      <c r="L509">
        <v>5.3980199999999999E-2</v>
      </c>
      <c r="M509">
        <v>0.93183000000000005</v>
      </c>
      <c r="N509">
        <v>0</v>
      </c>
      <c r="O509" t="s">
        <v>28</v>
      </c>
    </row>
    <row r="510" spans="1:25" x14ac:dyDescent="0.25">
      <c r="A510" t="s">
        <v>104</v>
      </c>
      <c r="B510">
        <v>7813.14</v>
      </c>
      <c r="C510">
        <v>7748.87</v>
      </c>
      <c r="D510">
        <v>7748.68</v>
      </c>
      <c r="E510">
        <v>7738.07</v>
      </c>
      <c r="F510">
        <v>513.01499999999999</v>
      </c>
      <c r="G510">
        <v>825.73400000000004</v>
      </c>
      <c r="H510">
        <v>279.50700000000001</v>
      </c>
      <c r="I510">
        <v>202.267</v>
      </c>
      <c r="J510">
        <v>288.02699999999999</v>
      </c>
      <c r="K510">
        <v>6362.11</v>
      </c>
      <c r="L510">
        <v>5.5137100000000001E-2</v>
      </c>
      <c r="M510">
        <v>0.93179400000000001</v>
      </c>
      <c r="N510">
        <v>0</v>
      </c>
      <c r="O510" t="s">
        <v>28</v>
      </c>
    </row>
    <row r="511" spans="1:25" x14ac:dyDescent="0.25">
      <c r="A511" t="s">
        <v>104</v>
      </c>
      <c r="B511">
        <v>7862.86</v>
      </c>
      <c r="C511">
        <v>7796.13</v>
      </c>
      <c r="D511">
        <v>7795.93</v>
      </c>
      <c r="E511">
        <v>7785.28</v>
      </c>
      <c r="F511">
        <v>512.77499999999998</v>
      </c>
      <c r="G511">
        <v>827.827</v>
      </c>
      <c r="H511">
        <v>283.89499999999998</v>
      </c>
      <c r="I511">
        <v>201.15700000000001</v>
      </c>
      <c r="J511">
        <v>286.35899999999998</v>
      </c>
      <c r="K511">
        <v>6406.21</v>
      </c>
      <c r="L511">
        <v>5.3936400000000002E-2</v>
      </c>
      <c r="M511">
        <v>0.95386400000000005</v>
      </c>
      <c r="N511">
        <v>0</v>
      </c>
      <c r="O511" t="s">
        <v>28</v>
      </c>
    </row>
    <row r="512" spans="1:25" x14ac:dyDescent="0.25">
      <c r="A512" t="s">
        <v>104</v>
      </c>
      <c r="B512">
        <v>7835.66</v>
      </c>
      <c r="C512">
        <v>7772.53</v>
      </c>
      <c r="D512">
        <v>7772.33</v>
      </c>
      <c r="E512">
        <v>7761.63</v>
      </c>
      <c r="F512">
        <v>513.48900000000003</v>
      </c>
      <c r="G512">
        <v>823.91099999999994</v>
      </c>
      <c r="H512">
        <v>282.71300000000002</v>
      </c>
      <c r="I512">
        <v>198.101</v>
      </c>
      <c r="J512">
        <v>287.11099999999999</v>
      </c>
      <c r="K512">
        <v>6387.2</v>
      </c>
      <c r="L512">
        <v>5.3953899999999999E-2</v>
      </c>
      <c r="M512">
        <v>0.93180300000000005</v>
      </c>
      <c r="N512">
        <v>0</v>
      </c>
      <c r="O512" t="s">
        <v>28</v>
      </c>
    </row>
    <row r="513" spans="1:15" x14ac:dyDescent="0.25">
      <c r="A513" t="s">
        <v>104</v>
      </c>
      <c r="B513">
        <v>7860.37</v>
      </c>
      <c r="C513">
        <v>7791.4</v>
      </c>
      <c r="D513">
        <v>7791.21</v>
      </c>
      <c r="E513">
        <v>7780.58</v>
      </c>
      <c r="F513">
        <v>516.69600000000003</v>
      </c>
      <c r="G513">
        <v>826.64200000000005</v>
      </c>
      <c r="H513">
        <v>281.82499999999999</v>
      </c>
      <c r="I513">
        <v>200.428</v>
      </c>
      <c r="J513">
        <v>287.91000000000003</v>
      </c>
      <c r="K513">
        <v>6397.56</v>
      </c>
      <c r="L513">
        <v>5.5339699999999999E-2</v>
      </c>
      <c r="M513">
        <v>0.93183300000000002</v>
      </c>
      <c r="N513">
        <v>0</v>
      </c>
      <c r="O513" t="s">
        <v>28</v>
      </c>
    </row>
    <row r="514" spans="1:15" x14ac:dyDescent="0.25">
      <c r="A514" t="s">
        <v>104</v>
      </c>
      <c r="B514">
        <v>7872.55</v>
      </c>
      <c r="C514">
        <v>7809.46</v>
      </c>
      <c r="D514">
        <v>7809.25</v>
      </c>
      <c r="E514">
        <v>7798.67</v>
      </c>
      <c r="F514">
        <v>519.12199999999996</v>
      </c>
      <c r="G514">
        <v>827.75699999999995</v>
      </c>
      <c r="H514">
        <v>282.27199999999999</v>
      </c>
      <c r="I514">
        <v>199.39500000000001</v>
      </c>
      <c r="J514">
        <v>288.50299999999999</v>
      </c>
      <c r="K514">
        <v>6415.26</v>
      </c>
      <c r="L514">
        <v>5.4058500000000002E-2</v>
      </c>
      <c r="M514">
        <v>0.93170500000000001</v>
      </c>
      <c r="N514">
        <v>0</v>
      </c>
      <c r="O514" t="s">
        <v>28</v>
      </c>
    </row>
    <row r="515" spans="1:15" x14ac:dyDescent="0.25">
      <c r="A515" t="s">
        <v>104</v>
      </c>
      <c r="B515">
        <v>7849.97</v>
      </c>
      <c r="C515">
        <v>7780.19</v>
      </c>
      <c r="D515">
        <v>7780</v>
      </c>
      <c r="E515">
        <v>7769.3</v>
      </c>
      <c r="F515">
        <v>514.57399999999996</v>
      </c>
      <c r="G515">
        <v>827.69399999999996</v>
      </c>
      <c r="H515">
        <v>282.67500000000001</v>
      </c>
      <c r="I515">
        <v>199.542</v>
      </c>
      <c r="J515">
        <v>288.05099999999999</v>
      </c>
      <c r="K515">
        <v>6390.06</v>
      </c>
      <c r="L515">
        <v>5.6863400000000001E-2</v>
      </c>
      <c r="M515">
        <v>0.93183700000000003</v>
      </c>
      <c r="N515">
        <v>0</v>
      </c>
      <c r="O515" t="s">
        <v>28</v>
      </c>
    </row>
    <row r="516" spans="1:15" x14ac:dyDescent="0.25">
      <c r="A516" t="s">
        <v>104</v>
      </c>
      <c r="B516">
        <v>7863.59</v>
      </c>
      <c r="C516">
        <v>7795.1</v>
      </c>
      <c r="D516">
        <v>7794.9</v>
      </c>
      <c r="E516">
        <v>7784.29</v>
      </c>
      <c r="F516">
        <v>518.65</v>
      </c>
      <c r="G516">
        <v>825.68100000000004</v>
      </c>
      <c r="H516">
        <v>282.32900000000001</v>
      </c>
      <c r="I516">
        <v>199.19499999999999</v>
      </c>
      <c r="J516">
        <v>288.24099999999999</v>
      </c>
      <c r="K516">
        <v>6402.96</v>
      </c>
      <c r="L516">
        <v>5.7858399999999997E-2</v>
      </c>
      <c r="M516">
        <v>0.94255999999999995</v>
      </c>
      <c r="N516">
        <v>0</v>
      </c>
      <c r="O516" t="s">
        <v>28</v>
      </c>
    </row>
    <row r="517" spans="1:15" x14ac:dyDescent="0.25">
      <c r="A517" t="s">
        <v>104</v>
      </c>
      <c r="B517">
        <v>7857.17</v>
      </c>
      <c r="C517">
        <v>7788.2</v>
      </c>
      <c r="D517">
        <v>7788.01</v>
      </c>
      <c r="E517">
        <v>7777.34</v>
      </c>
      <c r="F517">
        <v>517.33500000000004</v>
      </c>
      <c r="G517">
        <v>824.95600000000002</v>
      </c>
      <c r="H517">
        <v>282.24099999999999</v>
      </c>
      <c r="I517">
        <v>199.79400000000001</v>
      </c>
      <c r="J517">
        <v>286.75400000000002</v>
      </c>
      <c r="K517">
        <v>6397.79</v>
      </c>
      <c r="L517">
        <v>5.52775E-2</v>
      </c>
      <c r="M517">
        <v>0.931836</v>
      </c>
      <c r="N517">
        <v>0</v>
      </c>
      <c r="O517" t="s">
        <v>28</v>
      </c>
    </row>
    <row r="518" spans="1:15" x14ac:dyDescent="0.25">
      <c r="A518" t="s">
        <v>104</v>
      </c>
      <c r="B518">
        <v>7849.48</v>
      </c>
      <c r="C518">
        <v>7783.3</v>
      </c>
      <c r="D518">
        <v>7783.11</v>
      </c>
      <c r="E518">
        <v>7772.64</v>
      </c>
      <c r="F518">
        <v>515.178</v>
      </c>
      <c r="G518">
        <v>826.53499999999997</v>
      </c>
      <c r="H518">
        <v>281.512</v>
      </c>
      <c r="I518">
        <v>200.91499999999999</v>
      </c>
      <c r="J518">
        <v>287.46300000000002</v>
      </c>
      <c r="K518">
        <v>6393.97</v>
      </c>
      <c r="L518">
        <v>5.3915600000000001E-2</v>
      </c>
      <c r="M518">
        <v>0.93183199999999999</v>
      </c>
      <c r="N518">
        <v>0</v>
      </c>
      <c r="O518" t="s">
        <v>28</v>
      </c>
    </row>
    <row r="519" spans="1:15" x14ac:dyDescent="0.25">
      <c r="A519" t="s">
        <v>104</v>
      </c>
      <c r="B519">
        <v>7904.21</v>
      </c>
      <c r="C519">
        <v>7834.23</v>
      </c>
      <c r="D519">
        <v>7834.03</v>
      </c>
      <c r="E519">
        <v>7823.22</v>
      </c>
      <c r="F519">
        <v>517.30600000000004</v>
      </c>
      <c r="G519">
        <v>831.11400000000003</v>
      </c>
      <c r="H519">
        <v>283.47800000000001</v>
      </c>
      <c r="I519">
        <v>200.18199999999999</v>
      </c>
      <c r="J519">
        <v>290.858</v>
      </c>
      <c r="K519">
        <v>6437.94</v>
      </c>
      <c r="L519">
        <v>5.4061499999999998E-2</v>
      </c>
      <c r="M519">
        <v>0.93183700000000003</v>
      </c>
      <c r="N519">
        <v>0</v>
      </c>
      <c r="O519" t="s">
        <v>28</v>
      </c>
    </row>
    <row r="520" spans="1:15" x14ac:dyDescent="0.25">
      <c r="A520" t="s">
        <v>104</v>
      </c>
      <c r="B520">
        <v>7839.46</v>
      </c>
      <c r="C520">
        <v>7772.16</v>
      </c>
      <c r="D520">
        <v>7771.98</v>
      </c>
      <c r="E520">
        <v>7761.44</v>
      </c>
      <c r="F520">
        <v>511.96600000000001</v>
      </c>
      <c r="G520">
        <v>825.24199999999996</v>
      </c>
      <c r="H520">
        <v>282.60000000000002</v>
      </c>
      <c r="I520">
        <v>199.48500000000001</v>
      </c>
      <c r="J520">
        <v>286.55500000000001</v>
      </c>
      <c r="K520">
        <v>6387.53</v>
      </c>
      <c r="L520">
        <v>5.4081700000000003E-2</v>
      </c>
      <c r="M520">
        <v>0.93182600000000004</v>
      </c>
      <c r="N520">
        <v>0</v>
      </c>
      <c r="O520" t="s">
        <v>28</v>
      </c>
    </row>
    <row r="521" spans="1:15" x14ac:dyDescent="0.25">
      <c r="A521" t="s">
        <v>104</v>
      </c>
      <c r="B521">
        <v>7845.8</v>
      </c>
      <c r="C521">
        <v>7781.04</v>
      </c>
      <c r="D521">
        <v>7780.85</v>
      </c>
      <c r="E521">
        <v>7770.17</v>
      </c>
      <c r="F521">
        <v>516.25699999999995</v>
      </c>
      <c r="G521">
        <v>822.58399999999995</v>
      </c>
      <c r="H521">
        <v>281.64499999999998</v>
      </c>
      <c r="I521">
        <v>197.86600000000001</v>
      </c>
      <c r="J521">
        <v>286.68599999999998</v>
      </c>
      <c r="K521">
        <v>6394.37</v>
      </c>
      <c r="L521">
        <v>5.4717500000000002E-2</v>
      </c>
      <c r="M521">
        <v>0.94941600000000004</v>
      </c>
      <c r="N521">
        <v>0</v>
      </c>
      <c r="O521" t="s">
        <v>28</v>
      </c>
    </row>
    <row r="522" spans="1:15" x14ac:dyDescent="0.25">
      <c r="A522" t="s">
        <v>104</v>
      </c>
      <c r="B522">
        <v>7852.13</v>
      </c>
      <c r="C522">
        <v>7785.43</v>
      </c>
      <c r="D522">
        <v>7785.23</v>
      </c>
      <c r="E522">
        <v>7774.56</v>
      </c>
      <c r="F522">
        <v>515.60900000000004</v>
      </c>
      <c r="G522">
        <v>823.59699999999998</v>
      </c>
      <c r="H522">
        <v>282.50299999999999</v>
      </c>
      <c r="I522">
        <v>198.148</v>
      </c>
      <c r="J522">
        <v>287.005</v>
      </c>
      <c r="K522">
        <v>6398.27</v>
      </c>
      <c r="L522">
        <v>6.3952899999999993E-2</v>
      </c>
      <c r="M522">
        <v>0.93182399999999999</v>
      </c>
      <c r="N522">
        <v>0</v>
      </c>
      <c r="O522" t="s">
        <v>28</v>
      </c>
    </row>
    <row r="523" spans="1:15" x14ac:dyDescent="0.25">
      <c r="A523" t="s">
        <v>104</v>
      </c>
      <c r="B523">
        <v>7870.61</v>
      </c>
      <c r="C523">
        <v>7803.38</v>
      </c>
      <c r="D523">
        <v>7803.17</v>
      </c>
      <c r="E523">
        <v>7792.52</v>
      </c>
      <c r="F523">
        <v>539.96699999999998</v>
      </c>
      <c r="G523">
        <v>824.22</v>
      </c>
      <c r="H523">
        <v>283.46899999999999</v>
      </c>
      <c r="I523">
        <v>197.614</v>
      </c>
      <c r="J523">
        <v>285.37599999999998</v>
      </c>
      <c r="K523">
        <v>6389.28</v>
      </c>
      <c r="L523">
        <v>5.6593299999999999E-2</v>
      </c>
      <c r="M523">
        <v>0.93183700000000003</v>
      </c>
      <c r="N523">
        <v>0</v>
      </c>
      <c r="O523" t="s">
        <v>28</v>
      </c>
    </row>
    <row r="524" spans="1:15" x14ac:dyDescent="0.25">
      <c r="A524" t="s">
        <v>104</v>
      </c>
      <c r="B524">
        <v>7848.75</v>
      </c>
      <c r="C524">
        <v>7782.68</v>
      </c>
      <c r="D524">
        <v>7782.47</v>
      </c>
      <c r="E524">
        <v>7771.71</v>
      </c>
      <c r="F524">
        <v>515.29499999999996</v>
      </c>
      <c r="G524">
        <v>822.75400000000002</v>
      </c>
      <c r="H524">
        <v>282.96199999999999</v>
      </c>
      <c r="I524">
        <v>199.87200000000001</v>
      </c>
      <c r="J524">
        <v>284.40300000000002</v>
      </c>
      <c r="K524">
        <v>6396.25</v>
      </c>
      <c r="L524">
        <v>5.4622299999999999E-2</v>
      </c>
      <c r="M524">
        <v>0.93183400000000005</v>
      </c>
      <c r="N524">
        <v>0</v>
      </c>
      <c r="O524" t="s">
        <v>28</v>
      </c>
    </row>
    <row r="525" spans="1:15" x14ac:dyDescent="0.25">
      <c r="A525" t="s">
        <v>104</v>
      </c>
      <c r="B525">
        <v>7838.44</v>
      </c>
      <c r="C525">
        <v>7772.5</v>
      </c>
      <c r="D525">
        <v>7772.29</v>
      </c>
      <c r="E525">
        <v>7761.6</v>
      </c>
      <c r="F525">
        <v>513.86699999999996</v>
      </c>
      <c r="G525">
        <v>823.40700000000004</v>
      </c>
      <c r="H525">
        <v>281.62799999999999</v>
      </c>
      <c r="I525">
        <v>198.267</v>
      </c>
      <c r="J525">
        <v>287.39</v>
      </c>
      <c r="K525">
        <v>6387.24</v>
      </c>
      <c r="L525">
        <v>5.9330599999999997E-2</v>
      </c>
      <c r="M525">
        <v>0.95890399999999998</v>
      </c>
      <c r="N525">
        <v>0</v>
      </c>
      <c r="O525" t="s">
        <v>28</v>
      </c>
    </row>
    <row r="526" spans="1:15" x14ac:dyDescent="0.25">
      <c r="A526" t="s">
        <v>104</v>
      </c>
      <c r="B526">
        <v>7856.44</v>
      </c>
      <c r="C526">
        <v>7786.88</v>
      </c>
      <c r="D526">
        <v>7786.68</v>
      </c>
      <c r="E526">
        <v>7776.06</v>
      </c>
      <c r="F526">
        <v>513.93200000000002</v>
      </c>
      <c r="G526">
        <v>821.90800000000002</v>
      </c>
      <c r="H526">
        <v>281.22199999999998</v>
      </c>
      <c r="I526">
        <v>198.387</v>
      </c>
      <c r="J526">
        <v>285.94799999999998</v>
      </c>
      <c r="K526">
        <v>6403.13</v>
      </c>
      <c r="L526">
        <v>5.4090899999999997E-2</v>
      </c>
      <c r="M526">
        <v>0.94993300000000003</v>
      </c>
      <c r="N526">
        <v>0</v>
      </c>
      <c r="O526" t="s">
        <v>28</v>
      </c>
    </row>
    <row r="527" spans="1:15" x14ac:dyDescent="0.25">
      <c r="A527" t="s">
        <v>104</v>
      </c>
      <c r="B527">
        <v>7896.6</v>
      </c>
      <c r="C527">
        <v>7829.72</v>
      </c>
      <c r="D527">
        <v>7829.48</v>
      </c>
      <c r="E527">
        <v>7818.75</v>
      </c>
      <c r="F527">
        <v>517.51300000000003</v>
      </c>
      <c r="G527">
        <v>828.36900000000003</v>
      </c>
      <c r="H527">
        <v>284.11200000000002</v>
      </c>
      <c r="I527">
        <v>199.12299999999999</v>
      </c>
      <c r="J527">
        <v>288.11900000000003</v>
      </c>
      <c r="K527">
        <v>6435.85</v>
      </c>
      <c r="L527">
        <v>5.42867E-2</v>
      </c>
      <c r="M527">
        <v>0.93182299999999996</v>
      </c>
      <c r="N527">
        <v>0</v>
      </c>
      <c r="O527" t="s">
        <v>28</v>
      </c>
    </row>
    <row r="528" spans="1:15" x14ac:dyDescent="0.25">
      <c r="A528" t="s">
        <v>104</v>
      </c>
      <c r="B528">
        <v>7863.43</v>
      </c>
      <c r="C528">
        <v>7799.22</v>
      </c>
      <c r="D528">
        <v>7799.01</v>
      </c>
      <c r="E528">
        <v>7788.37</v>
      </c>
      <c r="F528">
        <v>533.63099999999997</v>
      </c>
      <c r="G528">
        <v>822.65099999999995</v>
      </c>
      <c r="H528">
        <v>281.82900000000001</v>
      </c>
      <c r="I528">
        <v>197.69800000000001</v>
      </c>
      <c r="J528">
        <v>287.2</v>
      </c>
      <c r="K528">
        <v>6395.53</v>
      </c>
      <c r="L528">
        <v>5.5495000000000003E-2</v>
      </c>
      <c r="M528">
        <v>0.93175699999999995</v>
      </c>
      <c r="N528">
        <v>0</v>
      </c>
      <c r="O528" t="s">
        <v>28</v>
      </c>
    </row>
    <row r="529" spans="1:15" x14ac:dyDescent="0.25">
      <c r="A529" t="s">
        <v>104</v>
      </c>
      <c r="B529">
        <v>7847.78</v>
      </c>
      <c r="C529">
        <v>7781.63</v>
      </c>
      <c r="D529">
        <v>7781.42</v>
      </c>
      <c r="E529">
        <v>7770.8</v>
      </c>
      <c r="F529">
        <v>535.23800000000006</v>
      </c>
      <c r="G529">
        <v>819.93600000000004</v>
      </c>
      <c r="H529">
        <v>280.25900000000001</v>
      </c>
      <c r="I529">
        <v>197.85499999999999</v>
      </c>
      <c r="J529">
        <v>285.904</v>
      </c>
      <c r="K529">
        <v>6378.56</v>
      </c>
      <c r="L529">
        <v>5.5749600000000003E-2</v>
      </c>
      <c r="M529">
        <v>0.931836</v>
      </c>
      <c r="N529">
        <v>0</v>
      </c>
      <c r="O529" t="s">
        <v>28</v>
      </c>
    </row>
    <row r="530" spans="1:15" x14ac:dyDescent="0.25">
      <c r="A530" t="s">
        <v>104</v>
      </c>
      <c r="B530">
        <v>7814.61</v>
      </c>
      <c r="C530">
        <v>7745.17</v>
      </c>
      <c r="D530">
        <v>7744.96</v>
      </c>
      <c r="E530">
        <v>7734.24</v>
      </c>
      <c r="F530">
        <v>510.76900000000001</v>
      </c>
      <c r="G530">
        <v>819.45399999999995</v>
      </c>
      <c r="H530">
        <v>280.43</v>
      </c>
      <c r="I530">
        <v>198.185</v>
      </c>
      <c r="J530">
        <v>285.06</v>
      </c>
      <c r="K530">
        <v>6367.23</v>
      </c>
      <c r="L530">
        <v>6.4625199999999994E-2</v>
      </c>
      <c r="M530">
        <v>0.93167100000000003</v>
      </c>
      <c r="N530">
        <v>0</v>
      </c>
      <c r="O530" t="s">
        <v>28</v>
      </c>
    </row>
    <row r="531" spans="1:15" x14ac:dyDescent="0.25">
      <c r="A531" t="s">
        <v>104</v>
      </c>
      <c r="B531">
        <v>7825.44</v>
      </c>
      <c r="C531">
        <v>7757.39</v>
      </c>
      <c r="D531">
        <v>7757.19</v>
      </c>
      <c r="E531">
        <v>7746.67</v>
      </c>
      <c r="F531">
        <v>532.173</v>
      </c>
      <c r="G531">
        <v>820.07399999999996</v>
      </c>
      <c r="H531">
        <v>280.97199999999998</v>
      </c>
      <c r="I531">
        <v>198.54400000000001</v>
      </c>
      <c r="J531">
        <v>284.29199999999997</v>
      </c>
      <c r="K531">
        <v>6357.35</v>
      </c>
      <c r="L531">
        <v>5.3909899999999997E-2</v>
      </c>
      <c r="M531">
        <v>0.931836</v>
      </c>
      <c r="N531">
        <v>0</v>
      </c>
      <c r="O531" t="s">
        <v>28</v>
      </c>
    </row>
    <row r="532" spans="1:15" x14ac:dyDescent="0.25">
      <c r="A532" t="s">
        <v>104</v>
      </c>
      <c r="B532">
        <v>7831.13</v>
      </c>
      <c r="C532">
        <v>7766.56</v>
      </c>
      <c r="D532">
        <v>7766.36</v>
      </c>
      <c r="E532">
        <v>7755.88</v>
      </c>
      <c r="F532">
        <v>534.94200000000001</v>
      </c>
      <c r="G532">
        <v>820.23500000000001</v>
      </c>
      <c r="H532">
        <v>281.14600000000002</v>
      </c>
      <c r="I532">
        <v>198.07900000000001</v>
      </c>
      <c r="J532">
        <v>285.005</v>
      </c>
      <c r="K532">
        <v>6363.03</v>
      </c>
      <c r="L532">
        <v>5.5615600000000001E-2</v>
      </c>
      <c r="M532">
        <v>0.931836</v>
      </c>
      <c r="N532">
        <v>0</v>
      </c>
      <c r="O532" t="s">
        <v>28</v>
      </c>
    </row>
    <row r="533" spans="1:15" x14ac:dyDescent="0.25">
      <c r="A533" t="s">
        <v>104</v>
      </c>
      <c r="B533">
        <v>7814.31</v>
      </c>
      <c r="C533">
        <v>7750.41</v>
      </c>
      <c r="D533">
        <v>7750.23</v>
      </c>
      <c r="E533">
        <v>7739.56</v>
      </c>
      <c r="F533">
        <v>514.51599999999996</v>
      </c>
      <c r="G533">
        <v>821.20600000000002</v>
      </c>
      <c r="H533">
        <v>281.10599999999999</v>
      </c>
      <c r="I533">
        <v>197.93700000000001</v>
      </c>
      <c r="J533">
        <v>286.512</v>
      </c>
      <c r="K533">
        <v>6366.87</v>
      </c>
      <c r="L533">
        <v>5.4061699999999997E-2</v>
      </c>
      <c r="M533">
        <v>0.931782</v>
      </c>
      <c r="N533">
        <v>0</v>
      </c>
      <c r="O533" t="s">
        <v>28</v>
      </c>
    </row>
    <row r="534" spans="1:15" x14ac:dyDescent="0.25">
      <c r="A534" t="s">
        <v>104</v>
      </c>
      <c r="B534">
        <v>7839.66</v>
      </c>
      <c r="C534">
        <v>7775.82</v>
      </c>
      <c r="D534">
        <v>7775.61</v>
      </c>
      <c r="E534">
        <v>7764.92</v>
      </c>
      <c r="F534">
        <v>513.798</v>
      </c>
      <c r="G534">
        <v>826.57</v>
      </c>
      <c r="H534">
        <v>284.125</v>
      </c>
      <c r="I534">
        <v>199.429</v>
      </c>
      <c r="J534">
        <v>286.84500000000003</v>
      </c>
      <c r="K534">
        <v>6387.38</v>
      </c>
      <c r="L534">
        <v>5.4485699999999998E-2</v>
      </c>
      <c r="M534">
        <v>0.93183499999999997</v>
      </c>
      <c r="N534">
        <v>0</v>
      </c>
      <c r="O534" t="s">
        <v>28</v>
      </c>
    </row>
    <row r="535" spans="1:15" x14ac:dyDescent="0.25">
      <c r="A535" t="s">
        <v>104</v>
      </c>
      <c r="B535">
        <v>7817.48</v>
      </c>
      <c r="C535">
        <v>7751.43</v>
      </c>
      <c r="D535">
        <v>7751.23</v>
      </c>
      <c r="E535">
        <v>7740.54</v>
      </c>
      <c r="F535">
        <v>513.46199999999999</v>
      </c>
      <c r="G535">
        <v>822.07600000000002</v>
      </c>
      <c r="H535">
        <v>281.21899999999999</v>
      </c>
      <c r="I535">
        <v>198.435</v>
      </c>
      <c r="J535">
        <v>286.15699999999998</v>
      </c>
      <c r="K535">
        <v>6367.89</v>
      </c>
      <c r="L535">
        <v>5.4675399999999999E-2</v>
      </c>
      <c r="M535">
        <v>0.944245</v>
      </c>
      <c r="N535">
        <v>0</v>
      </c>
      <c r="O535" t="s">
        <v>28</v>
      </c>
    </row>
    <row r="536" spans="1:15" x14ac:dyDescent="0.25">
      <c r="A536" t="s">
        <v>104</v>
      </c>
      <c r="B536">
        <v>7852.95</v>
      </c>
      <c r="C536">
        <v>7788.24</v>
      </c>
      <c r="D536">
        <v>7788.04</v>
      </c>
      <c r="E536">
        <v>7777.18</v>
      </c>
      <c r="F536">
        <v>532.02</v>
      </c>
      <c r="G536">
        <v>824.82100000000003</v>
      </c>
      <c r="H536">
        <v>281.95499999999998</v>
      </c>
      <c r="I536">
        <v>198.57499999999999</v>
      </c>
      <c r="J536">
        <v>287.91500000000002</v>
      </c>
      <c r="K536">
        <v>6383.23</v>
      </c>
      <c r="L536">
        <v>5.5340300000000002E-2</v>
      </c>
      <c r="M536">
        <v>0.94029700000000005</v>
      </c>
      <c r="N536">
        <v>0</v>
      </c>
      <c r="O536" t="s">
        <v>28</v>
      </c>
    </row>
    <row r="537" spans="1:15" x14ac:dyDescent="0.25">
      <c r="A537" t="s">
        <v>104</v>
      </c>
      <c r="B537">
        <v>7888.27</v>
      </c>
      <c r="C537">
        <v>7823.69</v>
      </c>
      <c r="D537">
        <v>7823.49</v>
      </c>
      <c r="E537">
        <v>7812.58</v>
      </c>
      <c r="F537">
        <v>519.38800000000003</v>
      </c>
      <c r="G537">
        <v>835.47500000000002</v>
      </c>
      <c r="H537">
        <v>286.85199999999998</v>
      </c>
      <c r="I537">
        <v>202.107</v>
      </c>
      <c r="J537">
        <v>289.601</v>
      </c>
      <c r="K537">
        <v>6420.43</v>
      </c>
      <c r="L537">
        <v>5.5516000000000003E-2</v>
      </c>
      <c r="M537">
        <v>0.93183199999999999</v>
      </c>
      <c r="N537">
        <v>0</v>
      </c>
      <c r="O537" t="s">
        <v>28</v>
      </c>
    </row>
    <row r="538" spans="1:15" x14ac:dyDescent="0.25">
      <c r="A538" t="s">
        <v>104</v>
      </c>
      <c r="B538">
        <v>7856.07</v>
      </c>
      <c r="C538">
        <v>7791.63</v>
      </c>
      <c r="D538">
        <v>7791.43</v>
      </c>
      <c r="E538">
        <v>7780.8</v>
      </c>
      <c r="F538">
        <v>532.98599999999999</v>
      </c>
      <c r="G538">
        <v>827.24</v>
      </c>
      <c r="H538">
        <v>282.99400000000003</v>
      </c>
      <c r="I538">
        <v>199.376</v>
      </c>
      <c r="J538">
        <v>288.92700000000002</v>
      </c>
      <c r="K538">
        <v>6383.57</v>
      </c>
      <c r="L538">
        <v>5.5831699999999998E-2</v>
      </c>
      <c r="M538">
        <v>0.93179400000000001</v>
      </c>
      <c r="N538">
        <v>0</v>
      </c>
      <c r="O538" t="s">
        <v>28</v>
      </c>
    </row>
    <row r="539" spans="1:15" x14ac:dyDescent="0.25">
      <c r="A539" t="s">
        <v>104</v>
      </c>
      <c r="B539">
        <v>7858.16</v>
      </c>
      <c r="C539">
        <v>7793.13</v>
      </c>
      <c r="D539">
        <v>7792.92</v>
      </c>
      <c r="E539">
        <v>7782.25</v>
      </c>
      <c r="F539">
        <v>511.90600000000001</v>
      </c>
      <c r="G539">
        <v>829.03499999999997</v>
      </c>
      <c r="H539">
        <v>283.64800000000002</v>
      </c>
      <c r="I539">
        <v>200.839</v>
      </c>
      <c r="J539">
        <v>287.346</v>
      </c>
      <c r="K539">
        <v>6402.63</v>
      </c>
      <c r="L539">
        <v>5.3914499999999997E-2</v>
      </c>
      <c r="M539">
        <v>0.93182200000000004</v>
      </c>
      <c r="N539">
        <v>0</v>
      </c>
      <c r="O539" t="s">
        <v>28</v>
      </c>
    </row>
    <row r="540" spans="1:15" x14ac:dyDescent="0.25">
      <c r="A540" t="s">
        <v>104</v>
      </c>
      <c r="B540">
        <v>7830.04</v>
      </c>
      <c r="C540">
        <v>7760.9</v>
      </c>
      <c r="D540">
        <v>7760.7</v>
      </c>
      <c r="E540">
        <v>7749.93</v>
      </c>
      <c r="F540">
        <v>512.37400000000002</v>
      </c>
      <c r="G540">
        <v>823.91200000000003</v>
      </c>
      <c r="H540">
        <v>282.18</v>
      </c>
      <c r="I540">
        <v>199.31</v>
      </c>
      <c r="J540">
        <v>286.40899999999999</v>
      </c>
      <c r="K540">
        <v>6376.51</v>
      </c>
      <c r="L540">
        <v>7.3926000000000006E-2</v>
      </c>
      <c r="M540">
        <v>0.93175399999999997</v>
      </c>
      <c r="N540">
        <v>0</v>
      </c>
      <c r="O540" t="s">
        <v>28</v>
      </c>
    </row>
    <row r="541" spans="1:15" x14ac:dyDescent="0.25">
      <c r="A541" t="s">
        <v>104</v>
      </c>
      <c r="B541">
        <v>7805.66</v>
      </c>
      <c r="C541">
        <v>7739.59</v>
      </c>
      <c r="D541">
        <v>7739.4</v>
      </c>
      <c r="E541">
        <v>7728.86</v>
      </c>
      <c r="F541">
        <v>511.24099999999999</v>
      </c>
      <c r="G541">
        <v>822.68899999999996</v>
      </c>
      <c r="H541">
        <v>280.32799999999997</v>
      </c>
      <c r="I541">
        <v>199.80600000000001</v>
      </c>
      <c r="J541">
        <v>286.99799999999999</v>
      </c>
      <c r="K541">
        <v>6357.63</v>
      </c>
      <c r="L541">
        <v>5.4197200000000001E-2</v>
      </c>
      <c r="M541">
        <v>0.93181800000000004</v>
      </c>
      <c r="N541">
        <v>0</v>
      </c>
      <c r="O541" t="s">
        <v>28</v>
      </c>
    </row>
    <row r="542" spans="1:15" x14ac:dyDescent="0.25">
      <c r="A542" t="s">
        <v>104</v>
      </c>
      <c r="B542">
        <v>7929.95</v>
      </c>
      <c r="C542">
        <v>7863.07</v>
      </c>
      <c r="D542">
        <v>7862.82</v>
      </c>
      <c r="E542">
        <v>7851.93</v>
      </c>
      <c r="F542">
        <v>521.15</v>
      </c>
      <c r="G542">
        <v>833.07899999999995</v>
      </c>
      <c r="H542">
        <v>285.38799999999998</v>
      </c>
      <c r="I542">
        <v>201.06200000000001</v>
      </c>
      <c r="J542">
        <v>289.27600000000001</v>
      </c>
      <c r="K542">
        <v>6460.42</v>
      </c>
      <c r="L542">
        <v>3.2035099999999997E-2</v>
      </c>
      <c r="M542">
        <v>0.95916900000000005</v>
      </c>
      <c r="N542">
        <v>0</v>
      </c>
      <c r="O542" t="s">
        <v>28</v>
      </c>
    </row>
    <row r="543" spans="1:15" x14ac:dyDescent="0.25">
      <c r="A543" t="s">
        <v>104</v>
      </c>
      <c r="B543">
        <v>7852.51</v>
      </c>
      <c r="C543">
        <v>7785.94</v>
      </c>
      <c r="D543">
        <v>7785.72</v>
      </c>
      <c r="E543">
        <v>7775.03</v>
      </c>
      <c r="F543">
        <v>517.05600000000004</v>
      </c>
      <c r="G543">
        <v>828.875</v>
      </c>
      <c r="H543">
        <v>282.84899999999999</v>
      </c>
      <c r="I543">
        <v>200.39400000000001</v>
      </c>
      <c r="J543">
        <v>289.17500000000001</v>
      </c>
      <c r="K543">
        <v>6391.48</v>
      </c>
      <c r="L543">
        <v>5.6287900000000002E-2</v>
      </c>
      <c r="M543">
        <v>0.93183300000000002</v>
      </c>
      <c r="N543">
        <v>0</v>
      </c>
      <c r="O543" t="s">
        <v>28</v>
      </c>
    </row>
    <row r="544" spans="1:15" x14ac:dyDescent="0.25">
      <c r="A544" t="s">
        <v>104</v>
      </c>
      <c r="B544">
        <v>7825.47</v>
      </c>
      <c r="C544">
        <v>7759.77</v>
      </c>
      <c r="D544">
        <v>7759.54</v>
      </c>
      <c r="E544">
        <v>7748.81</v>
      </c>
      <c r="F544">
        <v>514.20000000000005</v>
      </c>
      <c r="G544">
        <v>822.82600000000002</v>
      </c>
      <c r="H544">
        <v>283.19499999999999</v>
      </c>
      <c r="I544">
        <v>198.334</v>
      </c>
      <c r="J544">
        <v>285.59500000000003</v>
      </c>
      <c r="K544">
        <v>6374.21</v>
      </c>
      <c r="L544">
        <v>5.6281200000000003E-2</v>
      </c>
      <c r="M544">
        <v>0.93149999999999999</v>
      </c>
      <c r="N544">
        <v>0</v>
      </c>
      <c r="O544" t="s">
        <v>28</v>
      </c>
    </row>
    <row r="545" spans="1:25" x14ac:dyDescent="0.25">
      <c r="A545" t="s">
        <v>104</v>
      </c>
      <c r="B545">
        <v>7870.78</v>
      </c>
      <c r="C545">
        <v>7804.86</v>
      </c>
      <c r="D545">
        <v>7804.67</v>
      </c>
      <c r="E545">
        <v>7794.02</v>
      </c>
      <c r="F545">
        <v>535.68499999999995</v>
      </c>
      <c r="G545">
        <v>828.25199999999995</v>
      </c>
      <c r="H545">
        <v>281.178</v>
      </c>
      <c r="I545">
        <v>201.74100000000001</v>
      </c>
      <c r="J545">
        <v>288.87900000000002</v>
      </c>
      <c r="K545">
        <v>6393.03</v>
      </c>
      <c r="L545">
        <v>5.4375800000000002E-2</v>
      </c>
      <c r="M545">
        <v>0.931616</v>
      </c>
      <c r="N545">
        <v>0</v>
      </c>
      <c r="O545" t="s">
        <v>28</v>
      </c>
    </row>
    <row r="546" spans="1:25" x14ac:dyDescent="0.25">
      <c r="A546" t="s">
        <v>104</v>
      </c>
      <c r="B546">
        <v>7836.16</v>
      </c>
      <c r="C546">
        <v>7768.82</v>
      </c>
      <c r="D546">
        <v>7768.62</v>
      </c>
      <c r="E546">
        <v>7757.87</v>
      </c>
      <c r="F546">
        <v>513.80799999999999</v>
      </c>
      <c r="G546">
        <v>824.41300000000001</v>
      </c>
      <c r="H546">
        <v>282.38499999999999</v>
      </c>
      <c r="I546">
        <v>199.721</v>
      </c>
      <c r="J546">
        <v>286.50400000000002</v>
      </c>
      <c r="K546">
        <v>6382.55</v>
      </c>
      <c r="L546">
        <v>5.3939399999999998E-2</v>
      </c>
      <c r="M546">
        <v>0.93181599999999998</v>
      </c>
      <c r="N546">
        <v>0</v>
      </c>
      <c r="O546" t="s">
        <v>28</v>
      </c>
    </row>
    <row r="547" spans="1:25" x14ac:dyDescent="0.25">
      <c r="A547" t="s">
        <v>104</v>
      </c>
      <c r="B547">
        <v>7881.48</v>
      </c>
      <c r="C547">
        <v>7813.42</v>
      </c>
      <c r="D547">
        <v>7813.22</v>
      </c>
      <c r="E547">
        <v>7802.18</v>
      </c>
      <c r="F547">
        <v>517.80899999999997</v>
      </c>
      <c r="G547">
        <v>829.04499999999996</v>
      </c>
      <c r="H547">
        <v>285.75599999999997</v>
      </c>
      <c r="I547">
        <v>200.011</v>
      </c>
      <c r="J547">
        <v>287.45100000000002</v>
      </c>
      <c r="K547">
        <v>6418.47</v>
      </c>
      <c r="L547">
        <v>5.5030799999999998E-2</v>
      </c>
      <c r="M547">
        <v>0.93961899999999998</v>
      </c>
      <c r="N547">
        <v>0</v>
      </c>
      <c r="O547" t="s">
        <v>28</v>
      </c>
    </row>
    <row r="548" spans="1:25" x14ac:dyDescent="0.25">
      <c r="A548" t="s">
        <v>104</v>
      </c>
      <c r="B548">
        <v>7832.63</v>
      </c>
      <c r="C548">
        <v>7765.78</v>
      </c>
      <c r="D548">
        <v>7765.59</v>
      </c>
      <c r="E548">
        <v>7755.08</v>
      </c>
      <c r="F548">
        <v>515.41999999999996</v>
      </c>
      <c r="G548">
        <v>823.76900000000001</v>
      </c>
      <c r="H548">
        <v>283.84699999999998</v>
      </c>
      <c r="I548">
        <v>198.88399999999999</v>
      </c>
      <c r="J548">
        <v>285.452</v>
      </c>
      <c r="K548">
        <v>6379.08</v>
      </c>
      <c r="L548">
        <v>5.8625900000000002E-2</v>
      </c>
      <c r="M548">
        <v>0.95420300000000002</v>
      </c>
      <c r="N548">
        <v>0</v>
      </c>
      <c r="O548" t="s">
        <v>28</v>
      </c>
    </row>
    <row r="549" spans="1:25" x14ac:dyDescent="0.25">
      <c r="A549" t="s">
        <v>104</v>
      </c>
      <c r="B549">
        <v>7862.46</v>
      </c>
      <c r="C549">
        <v>7795.23</v>
      </c>
      <c r="D549">
        <v>7795.03</v>
      </c>
      <c r="E549">
        <v>7784.15</v>
      </c>
      <c r="F549">
        <v>515.07899999999995</v>
      </c>
      <c r="G549">
        <v>831.03899999999999</v>
      </c>
      <c r="H549">
        <v>284.12799999999999</v>
      </c>
      <c r="I549">
        <v>198.65299999999999</v>
      </c>
      <c r="J549">
        <v>292.53300000000002</v>
      </c>
      <c r="K549">
        <v>6401.22</v>
      </c>
      <c r="L549">
        <v>5.3962499999999997E-2</v>
      </c>
      <c r="M549">
        <v>0.93183400000000005</v>
      </c>
      <c r="N549">
        <v>0</v>
      </c>
      <c r="O549" t="s">
        <v>28</v>
      </c>
    </row>
    <row r="550" spans="1:25" x14ac:dyDescent="0.25">
      <c r="A550" t="s">
        <v>104</v>
      </c>
      <c r="B550">
        <v>7878.83</v>
      </c>
      <c r="C550">
        <v>7810.45</v>
      </c>
      <c r="D550">
        <v>7810.26</v>
      </c>
      <c r="E550">
        <v>7799.53</v>
      </c>
      <c r="F550">
        <v>515.78300000000002</v>
      </c>
      <c r="G550">
        <v>825.99800000000005</v>
      </c>
      <c r="H550">
        <v>284.47500000000002</v>
      </c>
      <c r="I550">
        <v>198.87</v>
      </c>
      <c r="J550">
        <v>286.87700000000001</v>
      </c>
      <c r="K550">
        <v>6420.29</v>
      </c>
      <c r="L550">
        <v>6.1698299999999998E-2</v>
      </c>
      <c r="M550">
        <v>0.93180499999999999</v>
      </c>
      <c r="N550">
        <v>0</v>
      </c>
      <c r="O550" t="s">
        <v>28</v>
      </c>
    </row>
    <row r="551" spans="1:25" x14ac:dyDescent="0.25">
      <c r="A551" t="s">
        <v>104</v>
      </c>
      <c r="B551">
        <v>7861.05</v>
      </c>
      <c r="C551">
        <v>7793.16</v>
      </c>
      <c r="D551">
        <v>7792.97</v>
      </c>
      <c r="E551">
        <v>7782.34</v>
      </c>
      <c r="F551">
        <v>515.29899999999998</v>
      </c>
      <c r="G551">
        <v>828.62</v>
      </c>
      <c r="H551">
        <v>284.48</v>
      </c>
      <c r="I551">
        <v>199.518</v>
      </c>
      <c r="J551">
        <v>288.495</v>
      </c>
      <c r="K551">
        <v>6401.47</v>
      </c>
      <c r="L551">
        <v>5.3915999999999999E-2</v>
      </c>
      <c r="M551">
        <v>0.93175600000000003</v>
      </c>
      <c r="N551">
        <v>0</v>
      </c>
      <c r="O551" t="s">
        <v>28</v>
      </c>
    </row>
    <row r="552" spans="1:25" x14ac:dyDescent="0.25">
      <c r="A552" t="s">
        <v>104</v>
      </c>
      <c r="B552">
        <v>7857.28</v>
      </c>
      <c r="C552">
        <v>7788.46</v>
      </c>
      <c r="D552">
        <v>7788.26</v>
      </c>
      <c r="E552">
        <v>7777.64</v>
      </c>
      <c r="F552">
        <v>513.745</v>
      </c>
      <c r="G552">
        <v>823.25300000000004</v>
      </c>
      <c r="H552">
        <v>282.28699999999998</v>
      </c>
      <c r="I552">
        <v>198.494</v>
      </c>
      <c r="J552">
        <v>286.846</v>
      </c>
      <c r="K552">
        <v>6403.53</v>
      </c>
      <c r="L552">
        <v>5.4875699999999999E-2</v>
      </c>
      <c r="M552">
        <v>0.93183000000000005</v>
      </c>
      <c r="N552">
        <v>0</v>
      </c>
      <c r="O552" t="s">
        <v>28</v>
      </c>
    </row>
    <row r="553" spans="1:25" x14ac:dyDescent="0.25">
      <c r="A553" t="s">
        <v>104</v>
      </c>
      <c r="B553">
        <v>7868.09</v>
      </c>
      <c r="C553">
        <v>7803.97</v>
      </c>
      <c r="D553">
        <v>7803.78</v>
      </c>
      <c r="E553">
        <v>7793.29</v>
      </c>
      <c r="F553">
        <v>538.39300000000003</v>
      </c>
      <c r="G553">
        <v>819.31299999999999</v>
      </c>
      <c r="H553">
        <v>282.09800000000001</v>
      </c>
      <c r="I553">
        <v>198.28200000000001</v>
      </c>
      <c r="J553">
        <v>282.483</v>
      </c>
      <c r="K553">
        <v>6398.38</v>
      </c>
      <c r="L553">
        <v>6.6039700000000007E-2</v>
      </c>
      <c r="M553">
        <v>0.93182500000000001</v>
      </c>
      <c r="N553">
        <v>0</v>
      </c>
      <c r="O553" t="s">
        <v>28</v>
      </c>
    </row>
    <row r="554" spans="1:25" x14ac:dyDescent="0.25">
      <c r="A554" t="s">
        <v>104</v>
      </c>
      <c r="B554">
        <v>7840.24</v>
      </c>
      <c r="C554">
        <v>7773.39</v>
      </c>
      <c r="D554">
        <v>7773.19</v>
      </c>
      <c r="E554">
        <v>7761.69</v>
      </c>
      <c r="F554">
        <v>513.202</v>
      </c>
      <c r="G554">
        <v>824.05700000000002</v>
      </c>
      <c r="H554">
        <v>282.303</v>
      </c>
      <c r="I554">
        <v>198.76</v>
      </c>
      <c r="J554">
        <v>287.21199999999999</v>
      </c>
      <c r="K554">
        <v>6387.46</v>
      </c>
      <c r="L554">
        <v>5.43188E-2</v>
      </c>
      <c r="M554">
        <v>0.93182200000000004</v>
      </c>
      <c r="N554">
        <v>0</v>
      </c>
      <c r="O554" t="s">
        <v>28</v>
      </c>
    </row>
    <row r="555" spans="1:25" x14ac:dyDescent="0.25">
      <c r="A555" t="s">
        <v>104</v>
      </c>
      <c r="B555">
        <v>7829.7</v>
      </c>
      <c r="C555">
        <v>7760.26</v>
      </c>
      <c r="D555">
        <v>7760.05</v>
      </c>
      <c r="E555">
        <v>7749.37</v>
      </c>
      <c r="F555">
        <v>513.35</v>
      </c>
      <c r="G555">
        <v>821.548</v>
      </c>
      <c r="H555">
        <v>283.286</v>
      </c>
      <c r="I555">
        <v>196.85300000000001</v>
      </c>
      <c r="J555">
        <v>285.44400000000002</v>
      </c>
      <c r="K555">
        <v>6377.87</v>
      </c>
      <c r="L555">
        <v>5.3965800000000001E-2</v>
      </c>
      <c r="M555">
        <v>0.93182100000000001</v>
      </c>
      <c r="N555">
        <v>0</v>
      </c>
      <c r="O555" t="s">
        <v>28</v>
      </c>
    </row>
    <row r="556" spans="1:25" x14ac:dyDescent="0.25">
      <c r="A556" t="s">
        <v>104</v>
      </c>
      <c r="B556">
        <v>7839.76</v>
      </c>
      <c r="C556">
        <v>7774.5</v>
      </c>
      <c r="D556">
        <v>7774.31</v>
      </c>
      <c r="E556">
        <v>7763.7</v>
      </c>
      <c r="F556">
        <v>515.61699999999996</v>
      </c>
      <c r="G556">
        <v>819.62199999999996</v>
      </c>
      <c r="H556">
        <v>280.87599999999998</v>
      </c>
      <c r="I556">
        <v>196.625</v>
      </c>
      <c r="J556">
        <v>286.053</v>
      </c>
      <c r="K556">
        <v>6390.83</v>
      </c>
      <c r="L556">
        <v>5.5039100000000001E-2</v>
      </c>
      <c r="M556">
        <v>0.931809</v>
      </c>
      <c r="N556">
        <v>0</v>
      </c>
      <c r="O556" t="s">
        <v>28</v>
      </c>
    </row>
    <row r="557" spans="1:25" x14ac:dyDescent="0.25">
      <c r="A557" t="s">
        <v>104</v>
      </c>
      <c r="B557">
        <v>7905.9</v>
      </c>
      <c r="C557">
        <v>7837.77</v>
      </c>
      <c r="D557">
        <v>7837.55</v>
      </c>
      <c r="E557">
        <v>7826.8</v>
      </c>
      <c r="F557">
        <v>519.18799999999999</v>
      </c>
      <c r="G557">
        <v>831.80899999999997</v>
      </c>
      <c r="H557">
        <v>285.54899999999998</v>
      </c>
      <c r="I557">
        <v>199.43700000000001</v>
      </c>
      <c r="J557">
        <v>290.70299999999997</v>
      </c>
      <c r="K557">
        <v>6438.34</v>
      </c>
      <c r="L557">
        <v>5.3918099999999997E-2</v>
      </c>
      <c r="M557">
        <v>0.94870399999999999</v>
      </c>
      <c r="N557">
        <v>0</v>
      </c>
      <c r="O557" t="s">
        <v>28</v>
      </c>
    </row>
    <row r="558" spans="1:25" x14ac:dyDescent="0.25">
      <c r="A558" t="s">
        <v>104</v>
      </c>
      <c r="B558">
        <v>7843.61</v>
      </c>
      <c r="C558">
        <v>7776.85</v>
      </c>
      <c r="D558">
        <v>7776.65</v>
      </c>
      <c r="E558">
        <v>7766.09</v>
      </c>
      <c r="F558">
        <v>518.47900000000004</v>
      </c>
      <c r="G558">
        <v>820.726</v>
      </c>
      <c r="H558">
        <v>282.61500000000001</v>
      </c>
      <c r="I558">
        <v>197.08099999999999</v>
      </c>
      <c r="J558">
        <v>285.31400000000002</v>
      </c>
      <c r="K558">
        <v>6389.84</v>
      </c>
      <c r="L558">
        <v>5.4578399999999999E-2</v>
      </c>
      <c r="M558">
        <v>0.95677999999999996</v>
      </c>
      <c r="N558">
        <v>0</v>
      </c>
      <c r="O558" t="s">
        <v>28</v>
      </c>
    </row>
    <row r="559" spans="1:25" x14ac:dyDescent="0.25">
      <c r="A559" t="s">
        <v>104</v>
      </c>
      <c r="B559">
        <v>7820.39</v>
      </c>
      <c r="C559">
        <v>7756.15</v>
      </c>
      <c r="D559">
        <v>7755.95</v>
      </c>
      <c r="E559">
        <v>7745.11</v>
      </c>
      <c r="F559">
        <v>514.59500000000003</v>
      </c>
      <c r="G559">
        <v>819.096</v>
      </c>
      <c r="H559">
        <v>281.322</v>
      </c>
      <c r="I559">
        <v>196.51499999999999</v>
      </c>
      <c r="J559">
        <v>285.399</v>
      </c>
      <c r="K559">
        <v>6374.46</v>
      </c>
      <c r="L559">
        <v>5.4517500000000003E-2</v>
      </c>
      <c r="M559">
        <v>0.93180600000000002</v>
      </c>
      <c r="N559">
        <v>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7818.8</v>
      </c>
      <c r="C560">
        <v>7754.11</v>
      </c>
      <c r="D560">
        <v>7753.9</v>
      </c>
      <c r="E560">
        <v>7742.56</v>
      </c>
      <c r="F560">
        <v>513.66499999999996</v>
      </c>
      <c r="G560">
        <v>820.58900000000006</v>
      </c>
      <c r="H560">
        <v>281.45499999999998</v>
      </c>
      <c r="I560">
        <v>198.226</v>
      </c>
      <c r="J560">
        <v>285.20499999999998</v>
      </c>
      <c r="K560">
        <v>6370.76</v>
      </c>
      <c r="L560">
        <v>5.4011200000000002E-2</v>
      </c>
      <c r="M560">
        <v>0.931836</v>
      </c>
      <c r="N560">
        <v>0</v>
      </c>
      <c r="O560" t="s">
        <v>28</v>
      </c>
      <c r="R560">
        <f>AVERAGE(B511:B560)</f>
        <v>7852.0834000000032</v>
      </c>
      <c r="S560">
        <f>AVERAGE(C511:C560)</f>
        <v>7785.5020000000004</v>
      </c>
      <c r="U560">
        <f>_xlfn.VAR.P(B511:B560)</f>
        <v>633.21408644000007</v>
      </c>
      <c r="V560">
        <f>_xlfn.VAR.P(C511:C560)</f>
        <v>619.4608439999987</v>
      </c>
      <c r="X560">
        <f>1.96*SQRT(U560)/50</f>
        <v>0.98641882270522485</v>
      </c>
      <c r="Y560">
        <f>1.96*SQRT(V560)/50</f>
        <v>0.97564763686699818</v>
      </c>
    </row>
    <row r="561" spans="1:15" x14ac:dyDescent="0.25">
      <c r="A561" t="s">
        <v>105</v>
      </c>
      <c r="B561">
        <v>392872.78350000002</v>
      </c>
      <c r="C561" t="s">
        <v>24</v>
      </c>
    </row>
    <row r="562" spans="1:15" x14ac:dyDescent="0.25">
      <c r="A562" t="s">
        <v>106</v>
      </c>
      <c r="B562">
        <v>7940.61</v>
      </c>
      <c r="C562">
        <v>7872.05</v>
      </c>
      <c r="D562">
        <v>7871.86</v>
      </c>
      <c r="E562">
        <v>7861.91</v>
      </c>
      <c r="F562">
        <v>558.75900000000001</v>
      </c>
      <c r="G562">
        <v>878.56799999999998</v>
      </c>
      <c r="H562">
        <v>337.34199999999998</v>
      </c>
      <c r="I562">
        <v>198.071</v>
      </c>
      <c r="J562">
        <v>286.51499999999999</v>
      </c>
      <c r="K562">
        <v>6387.31</v>
      </c>
      <c r="L562">
        <v>6.1475299999999997E-2</v>
      </c>
      <c r="M562">
        <v>0.93182799999999999</v>
      </c>
      <c r="N562">
        <v>0</v>
      </c>
      <c r="O562" t="s">
        <v>28</v>
      </c>
    </row>
    <row r="563" spans="1:15" x14ac:dyDescent="0.25">
      <c r="A563" t="s">
        <v>106</v>
      </c>
      <c r="B563">
        <v>7951.38</v>
      </c>
      <c r="C563">
        <v>7888.12</v>
      </c>
      <c r="D563">
        <v>7887.92</v>
      </c>
      <c r="E563">
        <v>7878.05</v>
      </c>
      <c r="F563">
        <v>562.524</v>
      </c>
      <c r="G563">
        <v>878.50300000000004</v>
      </c>
      <c r="H563">
        <v>336.89</v>
      </c>
      <c r="I563">
        <v>198.32599999999999</v>
      </c>
      <c r="J563">
        <v>287.22800000000001</v>
      </c>
      <c r="K563">
        <v>6399.93</v>
      </c>
      <c r="L563">
        <v>5.4331499999999998E-2</v>
      </c>
      <c r="M563">
        <v>0.93181499999999995</v>
      </c>
      <c r="N563">
        <v>0</v>
      </c>
      <c r="O563" t="s">
        <v>28</v>
      </c>
    </row>
    <row r="564" spans="1:15" x14ac:dyDescent="0.25">
      <c r="A564" t="s">
        <v>106</v>
      </c>
      <c r="B564">
        <v>7932.21</v>
      </c>
      <c r="C564">
        <v>7868.33</v>
      </c>
      <c r="D564">
        <v>7868.14</v>
      </c>
      <c r="E564">
        <v>7858.07</v>
      </c>
      <c r="F564">
        <v>565.1</v>
      </c>
      <c r="G564">
        <v>876.66399999999999</v>
      </c>
      <c r="H564">
        <v>336.88400000000001</v>
      </c>
      <c r="I564">
        <v>197.87799999999999</v>
      </c>
      <c r="J564">
        <v>285.76900000000001</v>
      </c>
      <c r="K564">
        <v>6379.33</v>
      </c>
      <c r="L564">
        <v>6.9259299999999996E-2</v>
      </c>
      <c r="M564">
        <v>0.93179400000000001</v>
      </c>
      <c r="N564">
        <v>0</v>
      </c>
      <c r="O564" t="s">
        <v>28</v>
      </c>
    </row>
    <row r="565" spans="1:15" x14ac:dyDescent="0.25">
      <c r="A565" t="s">
        <v>106</v>
      </c>
      <c r="B565">
        <v>7987.85</v>
      </c>
      <c r="C565">
        <v>7919.78</v>
      </c>
      <c r="D565">
        <v>7919.58</v>
      </c>
      <c r="E565">
        <v>7909.54</v>
      </c>
      <c r="F565">
        <v>587.19100000000003</v>
      </c>
      <c r="G565">
        <v>879.81500000000005</v>
      </c>
      <c r="H565">
        <v>337.25700000000001</v>
      </c>
      <c r="I565">
        <v>199.25800000000001</v>
      </c>
      <c r="J565">
        <v>287.23899999999998</v>
      </c>
      <c r="K565">
        <v>6405.42</v>
      </c>
      <c r="L565">
        <v>8.3255999999999997E-2</v>
      </c>
      <c r="M565">
        <v>0.93179999999999996</v>
      </c>
      <c r="N565">
        <v>0</v>
      </c>
      <c r="O565" t="s">
        <v>28</v>
      </c>
    </row>
    <row r="566" spans="1:15" x14ac:dyDescent="0.25">
      <c r="A566" t="s">
        <v>106</v>
      </c>
      <c r="B566">
        <v>8002.91</v>
      </c>
      <c r="C566">
        <v>7935.59</v>
      </c>
      <c r="D566">
        <v>7935.38</v>
      </c>
      <c r="E566">
        <v>7925.27</v>
      </c>
      <c r="F566">
        <v>589.46799999999996</v>
      </c>
      <c r="G566">
        <v>881.62800000000004</v>
      </c>
      <c r="H566">
        <v>338.82400000000001</v>
      </c>
      <c r="I566">
        <v>199.01300000000001</v>
      </c>
      <c r="J566">
        <v>287.14499999999998</v>
      </c>
      <c r="K566">
        <v>6416.79</v>
      </c>
      <c r="L566">
        <v>6.7354999999999998E-2</v>
      </c>
      <c r="M566">
        <v>0.93174599999999996</v>
      </c>
      <c r="N566">
        <v>0</v>
      </c>
      <c r="O566" t="s">
        <v>28</v>
      </c>
    </row>
    <row r="567" spans="1:15" x14ac:dyDescent="0.25">
      <c r="A567" t="s">
        <v>106</v>
      </c>
      <c r="B567">
        <v>7971.16</v>
      </c>
      <c r="C567">
        <v>7906.49</v>
      </c>
      <c r="D567">
        <v>7906.28</v>
      </c>
      <c r="E567">
        <v>7896.34</v>
      </c>
      <c r="F567">
        <v>586.41300000000001</v>
      </c>
      <c r="G567">
        <v>879.60900000000004</v>
      </c>
      <c r="H567">
        <v>336.76900000000001</v>
      </c>
      <c r="I567">
        <v>199.21</v>
      </c>
      <c r="J567">
        <v>287.02699999999999</v>
      </c>
      <c r="K567">
        <v>6393.2</v>
      </c>
      <c r="L567">
        <v>5.4054699999999997E-2</v>
      </c>
      <c r="M567">
        <v>0.93167900000000003</v>
      </c>
      <c r="N567">
        <v>0</v>
      </c>
      <c r="O567" t="s">
        <v>28</v>
      </c>
    </row>
    <row r="568" spans="1:15" x14ac:dyDescent="0.25">
      <c r="A568" t="s">
        <v>106</v>
      </c>
      <c r="B568">
        <v>7945.01</v>
      </c>
      <c r="C568">
        <v>7876.8</v>
      </c>
      <c r="D568">
        <v>7876.6</v>
      </c>
      <c r="E568">
        <v>7866.34</v>
      </c>
      <c r="F568">
        <v>566.06600000000003</v>
      </c>
      <c r="G568">
        <v>881.08699999999999</v>
      </c>
      <c r="H568">
        <v>337.67899999999997</v>
      </c>
      <c r="I568">
        <v>199.53</v>
      </c>
      <c r="J568">
        <v>287.18400000000003</v>
      </c>
      <c r="K568">
        <v>6381.89</v>
      </c>
      <c r="L568">
        <v>5.4068699999999997E-2</v>
      </c>
      <c r="M568">
        <v>0.94244000000000006</v>
      </c>
      <c r="N568">
        <v>0</v>
      </c>
      <c r="O568" t="s">
        <v>28</v>
      </c>
    </row>
    <row r="569" spans="1:15" x14ac:dyDescent="0.25">
      <c r="A569" t="s">
        <v>106</v>
      </c>
      <c r="B569">
        <v>7970.83</v>
      </c>
      <c r="C569">
        <v>7901.87</v>
      </c>
      <c r="D569">
        <v>7901.68</v>
      </c>
      <c r="E569">
        <v>7891.63</v>
      </c>
      <c r="F569">
        <v>558.12099999999998</v>
      </c>
      <c r="G569">
        <v>884.26700000000005</v>
      </c>
      <c r="H569">
        <v>337.47899999999998</v>
      </c>
      <c r="I569">
        <v>199.95099999999999</v>
      </c>
      <c r="J569">
        <v>290.44</v>
      </c>
      <c r="K569">
        <v>6412.08</v>
      </c>
      <c r="L569">
        <v>5.3925099999999997E-2</v>
      </c>
      <c r="M569">
        <v>0.931813</v>
      </c>
      <c r="N569">
        <v>0</v>
      </c>
      <c r="O569" t="s">
        <v>28</v>
      </c>
    </row>
    <row r="570" spans="1:15" x14ac:dyDescent="0.25">
      <c r="A570" t="s">
        <v>106</v>
      </c>
      <c r="B570">
        <v>8037.89</v>
      </c>
      <c r="C570">
        <v>7972.8</v>
      </c>
      <c r="D570">
        <v>7972.59</v>
      </c>
      <c r="E570">
        <v>7961.96</v>
      </c>
      <c r="F570">
        <v>568.05899999999997</v>
      </c>
      <c r="G570">
        <v>888.43399999999997</v>
      </c>
      <c r="H570">
        <v>340.88099999999997</v>
      </c>
      <c r="I570">
        <v>199.21600000000001</v>
      </c>
      <c r="J570">
        <v>291.471</v>
      </c>
      <c r="K570">
        <v>6467.8</v>
      </c>
      <c r="L570">
        <v>5.51525E-2</v>
      </c>
      <c r="M570">
        <v>0.93183400000000005</v>
      </c>
      <c r="N570">
        <v>0</v>
      </c>
      <c r="O570" t="s">
        <v>28</v>
      </c>
    </row>
    <row r="571" spans="1:15" x14ac:dyDescent="0.25">
      <c r="A571" t="s">
        <v>106</v>
      </c>
      <c r="B571">
        <v>7974.54</v>
      </c>
      <c r="C571">
        <v>7909.34</v>
      </c>
      <c r="D571">
        <v>7909.15</v>
      </c>
      <c r="E571">
        <v>7898.93</v>
      </c>
      <c r="F571">
        <v>563.87400000000002</v>
      </c>
      <c r="G571">
        <v>886.70500000000004</v>
      </c>
      <c r="H571">
        <v>339.40300000000002</v>
      </c>
      <c r="I571">
        <v>202.251</v>
      </c>
      <c r="J571">
        <v>288.41500000000002</v>
      </c>
      <c r="K571">
        <v>6410.85</v>
      </c>
      <c r="L571">
        <v>5.5995400000000001E-2</v>
      </c>
      <c r="M571">
        <v>0.93176800000000004</v>
      </c>
      <c r="N571">
        <v>0</v>
      </c>
      <c r="O571" t="s">
        <v>28</v>
      </c>
    </row>
    <row r="572" spans="1:15" x14ac:dyDescent="0.25">
      <c r="A572" t="s">
        <v>106</v>
      </c>
      <c r="B572">
        <v>7952.64</v>
      </c>
      <c r="C572">
        <v>7886.62</v>
      </c>
      <c r="D572">
        <v>7886.43</v>
      </c>
      <c r="E572">
        <v>7876.4</v>
      </c>
      <c r="F572">
        <v>562.00800000000004</v>
      </c>
      <c r="G572">
        <v>885.43899999999996</v>
      </c>
      <c r="H572">
        <v>338.75</v>
      </c>
      <c r="I572">
        <v>200.43</v>
      </c>
      <c r="J572">
        <v>289.79300000000001</v>
      </c>
      <c r="K572">
        <v>6391.7</v>
      </c>
      <c r="L572">
        <v>5.5156400000000001E-2</v>
      </c>
      <c r="M572">
        <v>0.93181599999999998</v>
      </c>
      <c r="N572">
        <v>0</v>
      </c>
      <c r="O572" t="s">
        <v>28</v>
      </c>
    </row>
    <row r="573" spans="1:15" x14ac:dyDescent="0.25">
      <c r="A573" t="s">
        <v>106</v>
      </c>
      <c r="B573">
        <v>8034.77</v>
      </c>
      <c r="C573">
        <v>7971.16</v>
      </c>
      <c r="D573">
        <v>7970.96</v>
      </c>
      <c r="E573">
        <v>7959.82</v>
      </c>
      <c r="F573">
        <v>595.26400000000001</v>
      </c>
      <c r="G573">
        <v>889.18799999999999</v>
      </c>
      <c r="H573">
        <v>340.202</v>
      </c>
      <c r="I573">
        <v>200.27600000000001</v>
      </c>
      <c r="J573">
        <v>292.06799999999998</v>
      </c>
      <c r="K573">
        <v>6436.93</v>
      </c>
      <c r="L573">
        <v>5.4488799999999997E-2</v>
      </c>
      <c r="M573">
        <v>0.931836</v>
      </c>
      <c r="N573">
        <v>0</v>
      </c>
      <c r="O573" t="s">
        <v>28</v>
      </c>
    </row>
    <row r="574" spans="1:15" x14ac:dyDescent="0.25">
      <c r="A574" t="s">
        <v>106</v>
      </c>
      <c r="B574">
        <v>7984.5</v>
      </c>
      <c r="C574">
        <v>7919.4</v>
      </c>
      <c r="D574">
        <v>7919.21</v>
      </c>
      <c r="E574">
        <v>7909.06</v>
      </c>
      <c r="F574">
        <v>569.34299999999996</v>
      </c>
      <c r="G574">
        <v>887.04499999999996</v>
      </c>
      <c r="H574">
        <v>339.63799999999998</v>
      </c>
      <c r="I574">
        <v>200.863</v>
      </c>
      <c r="J574">
        <v>289.11799999999999</v>
      </c>
      <c r="K574">
        <v>6415.58</v>
      </c>
      <c r="L574">
        <v>5.4430100000000002E-2</v>
      </c>
      <c r="M574">
        <v>0.93124399999999996</v>
      </c>
      <c r="N574">
        <v>0</v>
      </c>
      <c r="O574" t="s">
        <v>28</v>
      </c>
    </row>
    <row r="575" spans="1:15" x14ac:dyDescent="0.25">
      <c r="A575" t="s">
        <v>106</v>
      </c>
      <c r="B575">
        <v>7962.24</v>
      </c>
      <c r="C575">
        <v>7896.76</v>
      </c>
      <c r="D575">
        <v>7896.57</v>
      </c>
      <c r="E575">
        <v>7886.58</v>
      </c>
      <c r="F575">
        <v>560.49099999999999</v>
      </c>
      <c r="G575">
        <v>879.01300000000003</v>
      </c>
      <c r="H575">
        <v>338.21100000000001</v>
      </c>
      <c r="I575">
        <v>198.30799999999999</v>
      </c>
      <c r="J575">
        <v>285.69099999999997</v>
      </c>
      <c r="K575">
        <v>6410.12</v>
      </c>
      <c r="L575">
        <v>5.4006899999999997E-2</v>
      </c>
      <c r="M575">
        <v>0.93137899999999996</v>
      </c>
      <c r="N575">
        <v>0</v>
      </c>
      <c r="O575" t="s">
        <v>28</v>
      </c>
    </row>
    <row r="576" spans="1:15" x14ac:dyDescent="0.25">
      <c r="A576" t="s">
        <v>106</v>
      </c>
      <c r="B576">
        <v>8036.35</v>
      </c>
      <c r="C576">
        <v>7968.51</v>
      </c>
      <c r="D576">
        <v>7968.31</v>
      </c>
      <c r="E576">
        <v>7957.96</v>
      </c>
      <c r="F576">
        <v>573.74099999999999</v>
      </c>
      <c r="G576">
        <v>889.18</v>
      </c>
      <c r="H576">
        <v>338.11099999999999</v>
      </c>
      <c r="I576">
        <v>199.821</v>
      </c>
      <c r="J576">
        <v>293.94499999999999</v>
      </c>
      <c r="K576">
        <v>6457.39</v>
      </c>
      <c r="L576">
        <v>5.9009499999999999E-2</v>
      </c>
      <c r="M576">
        <v>0.95920899999999998</v>
      </c>
      <c r="N576">
        <v>0</v>
      </c>
      <c r="O576" t="s">
        <v>28</v>
      </c>
    </row>
    <row r="577" spans="1:15" x14ac:dyDescent="0.25">
      <c r="A577" t="s">
        <v>106</v>
      </c>
      <c r="B577">
        <v>8034.22</v>
      </c>
      <c r="C577">
        <v>7965.21</v>
      </c>
      <c r="D577">
        <v>7965</v>
      </c>
      <c r="E577">
        <v>7954.84</v>
      </c>
      <c r="F577">
        <v>570.90899999999999</v>
      </c>
      <c r="G577">
        <v>889.66399999999999</v>
      </c>
      <c r="H577">
        <v>343.12900000000002</v>
      </c>
      <c r="I577">
        <v>199.36600000000001</v>
      </c>
      <c r="J577">
        <v>289.822</v>
      </c>
      <c r="K577">
        <v>6456.67</v>
      </c>
      <c r="L577">
        <v>5.4160699999999999E-2</v>
      </c>
      <c r="M577">
        <v>0.94693300000000002</v>
      </c>
      <c r="N577">
        <v>0</v>
      </c>
      <c r="O577" t="s">
        <v>28</v>
      </c>
    </row>
    <row r="578" spans="1:15" x14ac:dyDescent="0.25">
      <c r="A578" t="s">
        <v>106</v>
      </c>
      <c r="B578">
        <v>8037.59</v>
      </c>
      <c r="C578">
        <v>7970.41</v>
      </c>
      <c r="D578">
        <v>7970.19</v>
      </c>
      <c r="E578">
        <v>7959.88</v>
      </c>
      <c r="F578">
        <v>567.90099999999995</v>
      </c>
      <c r="G578">
        <v>883.66800000000001</v>
      </c>
      <c r="H578">
        <v>339.93299999999999</v>
      </c>
      <c r="I578">
        <v>198.45599999999999</v>
      </c>
      <c r="J578">
        <v>288.767</v>
      </c>
      <c r="K578">
        <v>6470.64</v>
      </c>
      <c r="L578">
        <v>5.4342500000000002E-2</v>
      </c>
      <c r="M578">
        <v>0.95688799999999996</v>
      </c>
      <c r="N578">
        <v>0</v>
      </c>
      <c r="O578" t="s">
        <v>28</v>
      </c>
    </row>
    <row r="579" spans="1:15" x14ac:dyDescent="0.25">
      <c r="A579" t="s">
        <v>106</v>
      </c>
      <c r="B579">
        <v>7970.12</v>
      </c>
      <c r="C579">
        <v>7900.85</v>
      </c>
      <c r="D579">
        <v>7900.64</v>
      </c>
      <c r="E579">
        <v>7890.76</v>
      </c>
      <c r="F579">
        <v>559.51499999999999</v>
      </c>
      <c r="G579">
        <v>878.63400000000001</v>
      </c>
      <c r="H579">
        <v>338.827</v>
      </c>
      <c r="I579">
        <v>198.59200000000001</v>
      </c>
      <c r="J579">
        <v>284.96800000000002</v>
      </c>
      <c r="K579">
        <v>6415.63</v>
      </c>
      <c r="L579">
        <v>5.4016599999999998E-2</v>
      </c>
      <c r="M579">
        <v>0.95424500000000001</v>
      </c>
      <c r="N579">
        <v>0</v>
      </c>
      <c r="O579" t="s">
        <v>28</v>
      </c>
    </row>
    <row r="580" spans="1:15" x14ac:dyDescent="0.25">
      <c r="A580" t="s">
        <v>106</v>
      </c>
      <c r="B580">
        <v>8001.94</v>
      </c>
      <c r="C580">
        <v>7934.98</v>
      </c>
      <c r="D580">
        <v>7934.79</v>
      </c>
      <c r="E580">
        <v>7924.76</v>
      </c>
      <c r="F580">
        <v>568.06799999999998</v>
      </c>
      <c r="G580">
        <v>887.69100000000003</v>
      </c>
      <c r="H580">
        <v>342.04</v>
      </c>
      <c r="I580">
        <v>202.28299999999999</v>
      </c>
      <c r="J580">
        <v>287.06299999999999</v>
      </c>
      <c r="K580">
        <v>6431.91</v>
      </c>
      <c r="L580">
        <v>5.4661000000000001E-2</v>
      </c>
      <c r="M580">
        <v>0.931836</v>
      </c>
      <c r="N580">
        <v>0</v>
      </c>
      <c r="O580" t="s">
        <v>28</v>
      </c>
    </row>
    <row r="581" spans="1:15" x14ac:dyDescent="0.25">
      <c r="A581" t="s">
        <v>106</v>
      </c>
      <c r="B581">
        <v>8044.59</v>
      </c>
      <c r="C581">
        <v>7980.39</v>
      </c>
      <c r="D581">
        <v>7980.17</v>
      </c>
      <c r="E581">
        <v>7969.79</v>
      </c>
      <c r="F581">
        <v>566.97900000000004</v>
      </c>
      <c r="G581">
        <v>895.30100000000004</v>
      </c>
      <c r="H581">
        <v>344.40899999999999</v>
      </c>
      <c r="I581">
        <v>201.23599999999999</v>
      </c>
      <c r="J581">
        <v>292.98</v>
      </c>
      <c r="K581">
        <v>6467.48</v>
      </c>
      <c r="L581">
        <v>5.5118300000000002E-2</v>
      </c>
      <c r="M581">
        <v>0.93153799999999998</v>
      </c>
      <c r="N581">
        <v>0</v>
      </c>
      <c r="O581" t="s">
        <v>28</v>
      </c>
    </row>
    <row r="582" spans="1:15" x14ac:dyDescent="0.25">
      <c r="A582" t="s">
        <v>106</v>
      </c>
      <c r="B582">
        <v>7994.54</v>
      </c>
      <c r="C582">
        <v>7925.71</v>
      </c>
      <c r="D582">
        <v>7925.51</v>
      </c>
      <c r="E582">
        <v>7915.46</v>
      </c>
      <c r="F582">
        <v>565.572</v>
      </c>
      <c r="G582">
        <v>883.78099999999995</v>
      </c>
      <c r="H582">
        <v>337.53199999999998</v>
      </c>
      <c r="I582">
        <v>201.423</v>
      </c>
      <c r="J582">
        <v>288.31599999999997</v>
      </c>
      <c r="K582">
        <v>6429.15</v>
      </c>
      <c r="L582">
        <v>8.3255700000000002E-2</v>
      </c>
      <c r="M582">
        <v>0.93183199999999999</v>
      </c>
      <c r="N582">
        <v>0</v>
      </c>
      <c r="O582" t="s">
        <v>28</v>
      </c>
    </row>
    <row r="583" spans="1:15" x14ac:dyDescent="0.25">
      <c r="A583" t="s">
        <v>106</v>
      </c>
      <c r="B583">
        <v>8043.75</v>
      </c>
      <c r="C583">
        <v>7973.72</v>
      </c>
      <c r="D583">
        <v>7973.49</v>
      </c>
      <c r="E583">
        <v>7962.87</v>
      </c>
      <c r="F583">
        <v>567.27200000000005</v>
      </c>
      <c r="G583">
        <v>889.60599999999999</v>
      </c>
      <c r="H583">
        <v>342.67700000000002</v>
      </c>
      <c r="I583">
        <v>198.989</v>
      </c>
      <c r="J583">
        <v>291.22300000000001</v>
      </c>
      <c r="K583">
        <v>6468.16</v>
      </c>
      <c r="L583">
        <v>6.0865500000000003E-2</v>
      </c>
      <c r="M583">
        <v>0.93179500000000004</v>
      </c>
      <c r="N583">
        <v>0</v>
      </c>
      <c r="O583" t="s">
        <v>28</v>
      </c>
    </row>
    <row r="584" spans="1:15" x14ac:dyDescent="0.25">
      <c r="A584" t="s">
        <v>106</v>
      </c>
      <c r="B584">
        <v>7915.26</v>
      </c>
      <c r="C584">
        <v>7846.73</v>
      </c>
      <c r="D584">
        <v>7846.54</v>
      </c>
      <c r="E584">
        <v>7837</v>
      </c>
      <c r="F584">
        <v>554.88599999999997</v>
      </c>
      <c r="G584">
        <v>867.24900000000002</v>
      </c>
      <c r="H584">
        <v>336.28500000000003</v>
      </c>
      <c r="I584">
        <v>195.149</v>
      </c>
      <c r="J584">
        <v>280.18099999999998</v>
      </c>
      <c r="K584">
        <v>6378.34</v>
      </c>
      <c r="L584">
        <v>5.4014699999999999E-2</v>
      </c>
      <c r="M584">
        <v>0.93181000000000003</v>
      </c>
      <c r="N584">
        <v>0</v>
      </c>
      <c r="O584" t="s">
        <v>28</v>
      </c>
    </row>
    <row r="585" spans="1:15" x14ac:dyDescent="0.25">
      <c r="A585" t="s">
        <v>106</v>
      </c>
      <c r="B585">
        <v>7901.16</v>
      </c>
      <c r="C585">
        <v>7832.53</v>
      </c>
      <c r="D585">
        <v>7832.35</v>
      </c>
      <c r="E585">
        <v>7822.87</v>
      </c>
      <c r="F585">
        <v>558.96400000000006</v>
      </c>
      <c r="G585">
        <v>864.24699999999996</v>
      </c>
      <c r="H585">
        <v>334.721</v>
      </c>
      <c r="I585">
        <v>194.33799999999999</v>
      </c>
      <c r="J585">
        <v>279.18799999999999</v>
      </c>
      <c r="K585">
        <v>6363.33</v>
      </c>
      <c r="L585">
        <v>5.4099300000000003E-2</v>
      </c>
      <c r="M585">
        <v>0.94301999999999997</v>
      </c>
      <c r="N585">
        <v>0</v>
      </c>
      <c r="O585" t="s">
        <v>28</v>
      </c>
    </row>
    <row r="586" spans="1:15" x14ac:dyDescent="0.25">
      <c r="A586" t="s">
        <v>106</v>
      </c>
      <c r="B586">
        <v>7839.04</v>
      </c>
      <c r="C586">
        <v>7771.73</v>
      </c>
      <c r="D586">
        <v>7771.57</v>
      </c>
      <c r="E586">
        <v>7762.4</v>
      </c>
      <c r="F586">
        <v>547.90300000000002</v>
      </c>
      <c r="G586">
        <v>858.23199999999997</v>
      </c>
      <c r="H586">
        <v>334.02199999999999</v>
      </c>
      <c r="I586">
        <v>192.648</v>
      </c>
      <c r="J586">
        <v>276.06299999999999</v>
      </c>
      <c r="K586">
        <v>6320.19</v>
      </c>
      <c r="L586">
        <v>5.3934900000000001E-2</v>
      </c>
      <c r="M586">
        <v>0.93178399999999995</v>
      </c>
      <c r="N586">
        <v>0</v>
      </c>
      <c r="O586" t="s">
        <v>28</v>
      </c>
    </row>
    <row r="587" spans="1:15" x14ac:dyDescent="0.25">
      <c r="A587" t="s">
        <v>106</v>
      </c>
      <c r="B587">
        <v>7843.27</v>
      </c>
      <c r="C587">
        <v>7778.08</v>
      </c>
      <c r="D587">
        <v>7777.9</v>
      </c>
      <c r="E587">
        <v>7768.92</v>
      </c>
      <c r="F587">
        <v>554.601</v>
      </c>
      <c r="G587">
        <v>858.96500000000003</v>
      </c>
      <c r="H587">
        <v>333.12700000000001</v>
      </c>
      <c r="I587">
        <v>193.536</v>
      </c>
      <c r="J587">
        <v>276.32299999999998</v>
      </c>
      <c r="K587">
        <v>6318.34</v>
      </c>
      <c r="L587">
        <v>3.7774500000000003E-2</v>
      </c>
      <c r="M587">
        <v>0.95775299999999997</v>
      </c>
      <c r="N587">
        <v>0</v>
      </c>
      <c r="O587" t="s">
        <v>28</v>
      </c>
    </row>
    <row r="588" spans="1:15" x14ac:dyDescent="0.25">
      <c r="A588" t="s">
        <v>106</v>
      </c>
      <c r="B588">
        <v>7878.87</v>
      </c>
      <c r="C588">
        <v>7811.54</v>
      </c>
      <c r="D588">
        <v>7811.37</v>
      </c>
      <c r="E588">
        <v>7801.79</v>
      </c>
      <c r="F588">
        <v>556.11199999999997</v>
      </c>
      <c r="G588">
        <v>860.596</v>
      </c>
      <c r="H588">
        <v>335.28199999999998</v>
      </c>
      <c r="I588">
        <v>193.31399999999999</v>
      </c>
      <c r="J588">
        <v>276.54000000000002</v>
      </c>
      <c r="K588">
        <v>6348.35</v>
      </c>
      <c r="L588">
        <v>5.4217700000000001E-2</v>
      </c>
      <c r="M588">
        <v>0.95840000000000003</v>
      </c>
      <c r="N588">
        <v>0</v>
      </c>
      <c r="O588" t="s">
        <v>28</v>
      </c>
    </row>
    <row r="589" spans="1:15" x14ac:dyDescent="0.25">
      <c r="A589" t="s">
        <v>106</v>
      </c>
      <c r="B589">
        <v>7999.17</v>
      </c>
      <c r="C589">
        <v>7929.77</v>
      </c>
      <c r="D589">
        <v>7929.56</v>
      </c>
      <c r="E589">
        <v>7919.51</v>
      </c>
      <c r="F589">
        <v>562.99</v>
      </c>
      <c r="G589">
        <v>884.41300000000001</v>
      </c>
      <c r="H589">
        <v>342.12400000000002</v>
      </c>
      <c r="I589">
        <v>198.10499999999999</v>
      </c>
      <c r="J589">
        <v>287.86</v>
      </c>
      <c r="K589">
        <v>6434.31</v>
      </c>
      <c r="L589">
        <v>5.7361700000000002E-2</v>
      </c>
      <c r="M589">
        <v>0.95036699999999996</v>
      </c>
      <c r="N589">
        <v>0</v>
      </c>
      <c r="O589" t="s">
        <v>28</v>
      </c>
    </row>
    <row r="590" spans="1:15" x14ac:dyDescent="0.25">
      <c r="A590" t="s">
        <v>106</v>
      </c>
      <c r="B590">
        <v>7963.96</v>
      </c>
      <c r="C590">
        <v>7894.96</v>
      </c>
      <c r="D590">
        <v>7894.76</v>
      </c>
      <c r="E590">
        <v>7884.66</v>
      </c>
      <c r="F590">
        <v>567.50099999999998</v>
      </c>
      <c r="G590">
        <v>878.48699999999997</v>
      </c>
      <c r="H590">
        <v>337.34699999999998</v>
      </c>
      <c r="I590">
        <v>197.89699999999999</v>
      </c>
      <c r="J590">
        <v>286.89600000000002</v>
      </c>
      <c r="K590">
        <v>6401.27</v>
      </c>
      <c r="L590">
        <v>5.6680599999999998E-2</v>
      </c>
      <c r="M590">
        <v>0.93166099999999996</v>
      </c>
      <c r="N590">
        <v>0</v>
      </c>
      <c r="O590" t="s">
        <v>28</v>
      </c>
    </row>
    <row r="591" spans="1:15" x14ac:dyDescent="0.25">
      <c r="A591" t="s">
        <v>106</v>
      </c>
      <c r="B591">
        <v>7927.46</v>
      </c>
      <c r="C591">
        <v>7863.28</v>
      </c>
      <c r="D591">
        <v>7863.09</v>
      </c>
      <c r="E591">
        <v>7852.95</v>
      </c>
      <c r="F591">
        <v>555.73400000000004</v>
      </c>
      <c r="G591">
        <v>882.11300000000006</v>
      </c>
      <c r="H591">
        <v>339.28100000000001</v>
      </c>
      <c r="I591">
        <v>199.678</v>
      </c>
      <c r="J591">
        <v>286.25599999999997</v>
      </c>
      <c r="K591">
        <v>6377.6</v>
      </c>
      <c r="L591">
        <v>6.7541699999999996E-2</v>
      </c>
      <c r="M591">
        <v>0.93178000000000005</v>
      </c>
      <c r="N591">
        <v>0</v>
      </c>
      <c r="O591" t="s">
        <v>28</v>
      </c>
    </row>
    <row r="592" spans="1:15" x14ac:dyDescent="0.25">
      <c r="A592" t="s">
        <v>106</v>
      </c>
      <c r="B592">
        <v>7976.29</v>
      </c>
      <c r="C592">
        <v>7909.96</v>
      </c>
      <c r="D592">
        <v>7909.77</v>
      </c>
      <c r="E592">
        <v>7899.58</v>
      </c>
      <c r="F592">
        <v>587.60400000000004</v>
      </c>
      <c r="G592">
        <v>879.52</v>
      </c>
      <c r="H592">
        <v>336.51299999999998</v>
      </c>
      <c r="I592">
        <v>198.13900000000001</v>
      </c>
      <c r="J592">
        <v>288.60399999999998</v>
      </c>
      <c r="K592">
        <v>6394.82</v>
      </c>
      <c r="L592">
        <v>5.9600399999999998E-2</v>
      </c>
      <c r="M592">
        <v>0.93183400000000005</v>
      </c>
      <c r="N592">
        <v>0</v>
      </c>
      <c r="O592" t="s">
        <v>28</v>
      </c>
    </row>
    <row r="593" spans="1:15" x14ac:dyDescent="0.25">
      <c r="A593" t="s">
        <v>106</v>
      </c>
      <c r="B593">
        <v>7933.87</v>
      </c>
      <c r="C593">
        <v>7868.25</v>
      </c>
      <c r="D593">
        <v>7868.05</v>
      </c>
      <c r="E593">
        <v>7857.98</v>
      </c>
      <c r="F593">
        <v>559.5</v>
      </c>
      <c r="G593">
        <v>878.93299999999999</v>
      </c>
      <c r="H593">
        <v>337.18200000000002</v>
      </c>
      <c r="I593">
        <v>198.72900000000001</v>
      </c>
      <c r="J593">
        <v>286.54199999999997</v>
      </c>
      <c r="K593">
        <v>6382.54</v>
      </c>
      <c r="L593">
        <v>5.5218999999999997E-2</v>
      </c>
      <c r="M593">
        <v>0.959067</v>
      </c>
      <c r="N593">
        <v>0</v>
      </c>
      <c r="O593" t="s">
        <v>28</v>
      </c>
    </row>
    <row r="594" spans="1:15" x14ac:dyDescent="0.25">
      <c r="A594" t="s">
        <v>106</v>
      </c>
      <c r="B594">
        <v>7962.53</v>
      </c>
      <c r="C594">
        <v>7894.57</v>
      </c>
      <c r="D594">
        <v>7894.37</v>
      </c>
      <c r="E594">
        <v>7884.32</v>
      </c>
      <c r="F594">
        <v>557.678</v>
      </c>
      <c r="G594">
        <v>885.45699999999999</v>
      </c>
      <c r="H594">
        <v>337.983</v>
      </c>
      <c r="I594">
        <v>203.453</v>
      </c>
      <c r="J594">
        <v>287.387</v>
      </c>
      <c r="K594">
        <v>6403.98</v>
      </c>
      <c r="L594">
        <v>5.5169700000000002E-2</v>
      </c>
      <c r="M594">
        <v>0.93178099999999997</v>
      </c>
      <c r="N594">
        <v>0</v>
      </c>
      <c r="O594" t="s">
        <v>28</v>
      </c>
    </row>
    <row r="595" spans="1:15" x14ac:dyDescent="0.25">
      <c r="A595" t="s">
        <v>106</v>
      </c>
      <c r="B595">
        <v>7948.49</v>
      </c>
      <c r="C595">
        <v>7883.37</v>
      </c>
      <c r="D595">
        <v>7883.18</v>
      </c>
      <c r="E595">
        <v>7872.98</v>
      </c>
      <c r="F595">
        <v>564.25699999999995</v>
      </c>
      <c r="G595">
        <v>881.43700000000001</v>
      </c>
      <c r="H595">
        <v>338.358</v>
      </c>
      <c r="I595">
        <v>197.779</v>
      </c>
      <c r="J595">
        <v>287.61099999999999</v>
      </c>
      <c r="K595">
        <v>6389.96</v>
      </c>
      <c r="L595">
        <v>5.4033499999999998E-2</v>
      </c>
      <c r="M595">
        <v>0.93182600000000004</v>
      </c>
      <c r="N595">
        <v>0</v>
      </c>
      <c r="O595" t="s">
        <v>28</v>
      </c>
    </row>
    <row r="596" spans="1:15" x14ac:dyDescent="0.25">
      <c r="A596" t="s">
        <v>106</v>
      </c>
      <c r="B596">
        <v>7996.44</v>
      </c>
      <c r="C596">
        <v>7931.29</v>
      </c>
      <c r="D596">
        <v>7931.09</v>
      </c>
      <c r="E596">
        <v>7920.9</v>
      </c>
      <c r="F596">
        <v>562.12199999999996</v>
      </c>
      <c r="G596">
        <v>884.49300000000005</v>
      </c>
      <c r="H596">
        <v>340.68599999999998</v>
      </c>
      <c r="I596">
        <v>199.732</v>
      </c>
      <c r="J596">
        <v>287.62299999999999</v>
      </c>
      <c r="K596">
        <v>6436.35</v>
      </c>
      <c r="L596">
        <v>6.7932800000000002E-2</v>
      </c>
      <c r="M596">
        <v>0.94111400000000001</v>
      </c>
      <c r="N596">
        <v>0</v>
      </c>
      <c r="O596" t="s">
        <v>28</v>
      </c>
    </row>
    <row r="597" spans="1:15" x14ac:dyDescent="0.25">
      <c r="A597" t="s">
        <v>106</v>
      </c>
      <c r="B597">
        <v>7988.23</v>
      </c>
      <c r="C597">
        <v>7924.09</v>
      </c>
      <c r="D597">
        <v>7923.88</v>
      </c>
      <c r="E597">
        <v>7913.74</v>
      </c>
      <c r="F597">
        <v>569.83399999999995</v>
      </c>
      <c r="G597">
        <v>883.16800000000001</v>
      </c>
      <c r="H597">
        <v>338.58199999999999</v>
      </c>
      <c r="I597">
        <v>199.33600000000001</v>
      </c>
      <c r="J597">
        <v>288.48399999999998</v>
      </c>
      <c r="K597">
        <v>6423.29</v>
      </c>
      <c r="L597">
        <v>5.5317199999999997E-2</v>
      </c>
      <c r="M597">
        <v>0.931836</v>
      </c>
      <c r="N597">
        <v>0</v>
      </c>
      <c r="O597" t="s">
        <v>28</v>
      </c>
    </row>
    <row r="598" spans="1:15" x14ac:dyDescent="0.25">
      <c r="A598" t="s">
        <v>106</v>
      </c>
      <c r="B598">
        <v>7981.31</v>
      </c>
      <c r="C598">
        <v>7917.01</v>
      </c>
      <c r="D598">
        <v>7916.8</v>
      </c>
      <c r="E598">
        <v>7906.35</v>
      </c>
      <c r="F598">
        <v>571.86400000000003</v>
      </c>
      <c r="G598">
        <v>884.43899999999996</v>
      </c>
      <c r="H598">
        <v>342.21800000000002</v>
      </c>
      <c r="I598">
        <v>198.21899999999999</v>
      </c>
      <c r="J598">
        <v>287.46800000000002</v>
      </c>
      <c r="K598">
        <v>6412.59</v>
      </c>
      <c r="L598">
        <v>5.4134000000000002E-2</v>
      </c>
      <c r="M598">
        <v>0.931836</v>
      </c>
      <c r="N598">
        <v>0</v>
      </c>
      <c r="O598" t="s">
        <v>28</v>
      </c>
    </row>
    <row r="599" spans="1:15" x14ac:dyDescent="0.25">
      <c r="A599" t="s">
        <v>106</v>
      </c>
      <c r="B599">
        <v>7924.15</v>
      </c>
      <c r="C599">
        <v>7860.81</v>
      </c>
      <c r="D599">
        <v>7860.64</v>
      </c>
      <c r="E599">
        <v>7850.86</v>
      </c>
      <c r="F599">
        <v>559.30499999999995</v>
      </c>
      <c r="G599">
        <v>875.91499999999996</v>
      </c>
      <c r="H599">
        <v>337.97699999999998</v>
      </c>
      <c r="I599">
        <v>197.22499999999999</v>
      </c>
      <c r="J599">
        <v>283.601</v>
      </c>
      <c r="K599">
        <v>6378.8</v>
      </c>
      <c r="L599">
        <v>5.6549200000000001E-2</v>
      </c>
      <c r="M599">
        <v>0.93178099999999997</v>
      </c>
      <c r="N599">
        <v>0</v>
      </c>
      <c r="O599" t="s">
        <v>28</v>
      </c>
    </row>
    <row r="600" spans="1:15" x14ac:dyDescent="0.25">
      <c r="A600" t="s">
        <v>106</v>
      </c>
      <c r="B600">
        <v>8001.16</v>
      </c>
      <c r="C600">
        <v>7936.93</v>
      </c>
      <c r="D600">
        <v>7936.71</v>
      </c>
      <c r="E600">
        <v>7926.42</v>
      </c>
      <c r="F600">
        <v>564.01499999999999</v>
      </c>
      <c r="G600">
        <v>887.71799999999996</v>
      </c>
      <c r="H600">
        <v>340.37099999999998</v>
      </c>
      <c r="I600">
        <v>199.94399999999999</v>
      </c>
      <c r="J600">
        <v>290.50400000000002</v>
      </c>
      <c r="K600">
        <v>6436.98</v>
      </c>
      <c r="L600">
        <v>5.7702799999999999E-2</v>
      </c>
      <c r="M600">
        <v>0.931836</v>
      </c>
      <c r="N600">
        <v>0</v>
      </c>
      <c r="O600" t="s">
        <v>28</v>
      </c>
    </row>
    <row r="601" spans="1:15" x14ac:dyDescent="0.25">
      <c r="A601" t="s">
        <v>106</v>
      </c>
      <c r="B601">
        <v>8155.53</v>
      </c>
      <c r="C601">
        <v>8089.26</v>
      </c>
      <c r="D601">
        <v>8089.02</v>
      </c>
      <c r="E601">
        <v>8078.44</v>
      </c>
      <c r="F601">
        <v>579.55499999999995</v>
      </c>
      <c r="G601">
        <v>917.85</v>
      </c>
      <c r="H601">
        <v>346.78100000000001</v>
      </c>
      <c r="I601">
        <v>208.79300000000001</v>
      </c>
      <c r="J601">
        <v>304.07799999999997</v>
      </c>
      <c r="K601">
        <v>6541.43</v>
      </c>
      <c r="L601">
        <v>5.9020400000000001E-2</v>
      </c>
      <c r="M601">
        <v>0.93180799999999997</v>
      </c>
      <c r="N601">
        <v>0</v>
      </c>
      <c r="O601" t="s">
        <v>28</v>
      </c>
    </row>
    <row r="602" spans="1:15" x14ac:dyDescent="0.25">
      <c r="A602" t="s">
        <v>106</v>
      </c>
      <c r="B602">
        <v>8075.37</v>
      </c>
      <c r="C602">
        <v>8007.78</v>
      </c>
      <c r="D602">
        <v>8007.56</v>
      </c>
      <c r="E602">
        <v>7997.14</v>
      </c>
      <c r="F602">
        <v>572.16</v>
      </c>
      <c r="G602">
        <v>895.03499999999997</v>
      </c>
      <c r="H602">
        <v>343.93099999999998</v>
      </c>
      <c r="I602">
        <v>201.376</v>
      </c>
      <c r="J602">
        <v>292.13900000000001</v>
      </c>
      <c r="K602">
        <v>6491.69</v>
      </c>
      <c r="L602">
        <v>5.5234199999999997E-2</v>
      </c>
      <c r="M602">
        <v>0.93174199999999996</v>
      </c>
      <c r="N602">
        <v>0</v>
      </c>
      <c r="O602" t="s">
        <v>28</v>
      </c>
    </row>
    <row r="603" spans="1:15" x14ac:dyDescent="0.25">
      <c r="A603" t="s">
        <v>106</v>
      </c>
      <c r="B603">
        <v>8097.74</v>
      </c>
      <c r="C603">
        <v>8029.73</v>
      </c>
      <c r="D603">
        <v>8029.53</v>
      </c>
      <c r="E603">
        <v>8019.11</v>
      </c>
      <c r="F603">
        <v>566.95299999999997</v>
      </c>
      <c r="G603">
        <v>894.63499999999999</v>
      </c>
      <c r="H603">
        <v>342.37900000000002</v>
      </c>
      <c r="I603">
        <v>200.428</v>
      </c>
      <c r="J603">
        <v>294.79199999999997</v>
      </c>
      <c r="K603">
        <v>6519.29</v>
      </c>
      <c r="L603">
        <v>5.3911000000000001E-2</v>
      </c>
      <c r="M603">
        <v>0.95899299999999998</v>
      </c>
      <c r="N603">
        <v>0</v>
      </c>
      <c r="O603" t="s">
        <v>28</v>
      </c>
    </row>
    <row r="604" spans="1:15" x14ac:dyDescent="0.25">
      <c r="A604" t="s">
        <v>106</v>
      </c>
      <c r="B604">
        <v>8084.76</v>
      </c>
      <c r="C604">
        <v>8007.06</v>
      </c>
      <c r="D604">
        <v>8006.84</v>
      </c>
      <c r="E604">
        <v>7996.42</v>
      </c>
      <c r="F604">
        <v>569.68499999999995</v>
      </c>
      <c r="G604">
        <v>895.89499999999998</v>
      </c>
      <c r="H604">
        <v>345.327</v>
      </c>
      <c r="I604">
        <v>201.059</v>
      </c>
      <c r="J604">
        <v>291.85399999999998</v>
      </c>
      <c r="K604">
        <v>6492.06</v>
      </c>
      <c r="L604">
        <v>7.4116100000000004E-2</v>
      </c>
      <c r="M604">
        <v>0.95184000000000002</v>
      </c>
      <c r="N604">
        <v>0</v>
      </c>
      <c r="O604" t="s">
        <v>28</v>
      </c>
    </row>
    <row r="605" spans="1:15" x14ac:dyDescent="0.25">
      <c r="A605" t="s">
        <v>106</v>
      </c>
      <c r="B605">
        <v>8059.95</v>
      </c>
      <c r="C605">
        <v>7993.64</v>
      </c>
      <c r="D605">
        <v>7993.44</v>
      </c>
      <c r="E605">
        <v>7983.05</v>
      </c>
      <c r="F605">
        <v>591.04399999999998</v>
      </c>
      <c r="G605">
        <v>891.12400000000002</v>
      </c>
      <c r="H605">
        <v>342.28300000000002</v>
      </c>
      <c r="I605">
        <v>203.76599999999999</v>
      </c>
      <c r="J605">
        <v>288.678</v>
      </c>
      <c r="K605">
        <v>6463.17</v>
      </c>
      <c r="L605">
        <v>5.93833E-2</v>
      </c>
      <c r="M605">
        <v>0.93172100000000002</v>
      </c>
      <c r="N605">
        <v>0</v>
      </c>
      <c r="O605" t="s">
        <v>28</v>
      </c>
    </row>
    <row r="606" spans="1:15" x14ac:dyDescent="0.25">
      <c r="A606" t="s">
        <v>106</v>
      </c>
      <c r="B606">
        <v>8071.06</v>
      </c>
      <c r="C606">
        <v>8006.85</v>
      </c>
      <c r="D606">
        <v>8006.63</v>
      </c>
      <c r="E606">
        <v>7996.05</v>
      </c>
      <c r="F606">
        <v>568.202</v>
      </c>
      <c r="G606">
        <v>895.04700000000003</v>
      </c>
      <c r="H606">
        <v>341.89299999999997</v>
      </c>
      <c r="I606">
        <v>200.18199999999999</v>
      </c>
      <c r="J606">
        <v>295.16399999999999</v>
      </c>
      <c r="K606">
        <v>6494.16</v>
      </c>
      <c r="L606">
        <v>5.4649000000000003E-2</v>
      </c>
      <c r="M606">
        <v>0.95922700000000005</v>
      </c>
      <c r="N606">
        <v>0</v>
      </c>
      <c r="O606" t="s">
        <v>28</v>
      </c>
    </row>
    <row r="607" spans="1:15" x14ac:dyDescent="0.25">
      <c r="A607" t="s">
        <v>106</v>
      </c>
      <c r="B607">
        <v>7973.09</v>
      </c>
      <c r="C607">
        <v>7902.84</v>
      </c>
      <c r="D607">
        <v>7902.65</v>
      </c>
      <c r="E607">
        <v>7892.67</v>
      </c>
      <c r="F607">
        <v>559.63499999999999</v>
      </c>
      <c r="G607">
        <v>879.18499999999995</v>
      </c>
      <c r="H607">
        <v>335.60399999999998</v>
      </c>
      <c r="I607">
        <v>198.93600000000001</v>
      </c>
      <c r="J607">
        <v>287.59300000000002</v>
      </c>
      <c r="K607">
        <v>6417.2</v>
      </c>
      <c r="L607">
        <v>5.86326E-2</v>
      </c>
      <c r="M607">
        <v>0.93182100000000001</v>
      </c>
      <c r="N607">
        <v>0</v>
      </c>
      <c r="O607" t="s">
        <v>28</v>
      </c>
    </row>
    <row r="608" spans="1:15" x14ac:dyDescent="0.25">
      <c r="A608" t="s">
        <v>106</v>
      </c>
      <c r="B608">
        <v>8018.8</v>
      </c>
      <c r="C608">
        <v>7950.97</v>
      </c>
      <c r="D608">
        <v>7950.77</v>
      </c>
      <c r="E608">
        <v>7940.6</v>
      </c>
      <c r="F608">
        <v>568.85</v>
      </c>
      <c r="G608">
        <v>890.70600000000002</v>
      </c>
      <c r="H608">
        <v>341.82900000000001</v>
      </c>
      <c r="I608">
        <v>201.03399999999999</v>
      </c>
      <c r="J608">
        <v>290.12900000000002</v>
      </c>
      <c r="K608">
        <v>6443.58</v>
      </c>
      <c r="L608">
        <v>3.01563E-2</v>
      </c>
      <c r="M608">
        <v>0.93361000000000005</v>
      </c>
      <c r="N608">
        <v>0</v>
      </c>
      <c r="O608" t="s">
        <v>28</v>
      </c>
    </row>
    <row r="609" spans="1:25" x14ac:dyDescent="0.25">
      <c r="A609" t="s">
        <v>106</v>
      </c>
      <c r="B609">
        <v>8025.75</v>
      </c>
      <c r="C609">
        <v>7959.2</v>
      </c>
      <c r="D609">
        <v>7959.01</v>
      </c>
      <c r="E609">
        <v>7949.09</v>
      </c>
      <c r="F609">
        <v>586.21699999999998</v>
      </c>
      <c r="G609">
        <v>894.154</v>
      </c>
      <c r="H609">
        <v>342.83699999999999</v>
      </c>
      <c r="I609">
        <v>201.779</v>
      </c>
      <c r="J609">
        <v>293.05500000000001</v>
      </c>
      <c r="K609">
        <v>6431.36</v>
      </c>
      <c r="L609">
        <v>5.4156200000000002E-2</v>
      </c>
      <c r="M609">
        <v>0.94288700000000003</v>
      </c>
      <c r="N609">
        <v>0</v>
      </c>
      <c r="O609" t="s">
        <v>28</v>
      </c>
    </row>
    <row r="610" spans="1:25" x14ac:dyDescent="0.25">
      <c r="A610" t="s">
        <v>106</v>
      </c>
      <c r="B610">
        <v>8044.14</v>
      </c>
      <c r="C610">
        <v>7975.28</v>
      </c>
      <c r="D610">
        <v>7975.09</v>
      </c>
      <c r="E610">
        <v>7964.1</v>
      </c>
      <c r="F610">
        <v>590.47299999999996</v>
      </c>
      <c r="G610">
        <v>888.346</v>
      </c>
      <c r="H610">
        <v>342.53300000000002</v>
      </c>
      <c r="I610">
        <v>198.86</v>
      </c>
      <c r="J610">
        <v>288.483</v>
      </c>
      <c r="K610">
        <v>6448.22</v>
      </c>
      <c r="L610">
        <v>5.4254700000000003E-2</v>
      </c>
      <c r="M610">
        <v>0.93180499999999999</v>
      </c>
      <c r="N610">
        <v>0</v>
      </c>
      <c r="O610" t="s">
        <v>28</v>
      </c>
    </row>
    <row r="611" spans="1:25" x14ac:dyDescent="0.25">
      <c r="A611" t="s">
        <v>106</v>
      </c>
      <c r="B611">
        <v>8059.15</v>
      </c>
      <c r="C611">
        <v>7993.38</v>
      </c>
      <c r="D611">
        <v>7993.18</v>
      </c>
      <c r="E611">
        <v>7982.99</v>
      </c>
      <c r="F611">
        <v>600.63699999999994</v>
      </c>
      <c r="G611">
        <v>888.96400000000006</v>
      </c>
      <c r="H611">
        <v>340.44499999999999</v>
      </c>
      <c r="I611">
        <v>200.005</v>
      </c>
      <c r="J611">
        <v>292.04399999999998</v>
      </c>
      <c r="K611">
        <v>6454.91</v>
      </c>
      <c r="L611">
        <v>5.3961000000000002E-2</v>
      </c>
      <c r="M611">
        <v>0.95922600000000002</v>
      </c>
      <c r="N611">
        <v>0</v>
      </c>
      <c r="O611" t="s">
        <v>28</v>
      </c>
    </row>
    <row r="612" spans="1:25" x14ac:dyDescent="0.25">
      <c r="A612" t="s">
        <v>106</v>
      </c>
      <c r="B612">
        <v>7998.33</v>
      </c>
      <c r="C612">
        <v>7928.8</v>
      </c>
      <c r="D612">
        <v>7928.6</v>
      </c>
      <c r="E612">
        <v>7918.22</v>
      </c>
      <c r="F612">
        <v>563.73099999999999</v>
      </c>
      <c r="G612">
        <v>887.476</v>
      </c>
      <c r="H612">
        <v>342.37900000000002</v>
      </c>
      <c r="I612">
        <v>199.57400000000001</v>
      </c>
      <c r="J612">
        <v>289.02199999999999</v>
      </c>
      <c r="K612">
        <v>6429.79</v>
      </c>
      <c r="L612">
        <v>5.7783800000000003E-2</v>
      </c>
      <c r="M612">
        <v>0.931836</v>
      </c>
      <c r="N612">
        <v>0</v>
      </c>
      <c r="O612" t="s">
        <v>28</v>
      </c>
    </row>
    <row r="613" spans="1:25" x14ac:dyDescent="0.25">
      <c r="A613" t="s">
        <v>106</v>
      </c>
      <c r="B613">
        <v>7972.31</v>
      </c>
      <c r="C613">
        <v>7903.25</v>
      </c>
      <c r="D613">
        <v>7903.05</v>
      </c>
      <c r="E613">
        <v>7892.83</v>
      </c>
      <c r="F613">
        <v>560.49</v>
      </c>
      <c r="G613">
        <v>881.98099999999999</v>
      </c>
      <c r="H613">
        <v>337.42</v>
      </c>
      <c r="I613">
        <v>197.74299999999999</v>
      </c>
      <c r="J613">
        <v>286.56099999999998</v>
      </c>
      <c r="K613">
        <v>6413.23</v>
      </c>
      <c r="L613">
        <v>5.9359099999999998E-2</v>
      </c>
      <c r="M613">
        <v>0.95916900000000005</v>
      </c>
      <c r="N613">
        <v>0</v>
      </c>
      <c r="O613" t="s">
        <v>28</v>
      </c>
    </row>
    <row r="614" spans="1:25" x14ac:dyDescent="0.25">
      <c r="A614" t="s">
        <v>106</v>
      </c>
      <c r="B614">
        <v>7979.78</v>
      </c>
      <c r="C614">
        <v>7909.78</v>
      </c>
      <c r="D614">
        <v>7909.58</v>
      </c>
      <c r="E614">
        <v>7899.43</v>
      </c>
      <c r="F614">
        <v>572.10199999999998</v>
      </c>
      <c r="G614">
        <v>883.54399999999998</v>
      </c>
      <c r="H614">
        <v>341.49900000000002</v>
      </c>
      <c r="I614">
        <v>198.31</v>
      </c>
      <c r="J614">
        <v>287.096</v>
      </c>
      <c r="K614">
        <v>6405.47</v>
      </c>
      <c r="L614">
        <v>5.65132E-2</v>
      </c>
      <c r="M614">
        <v>0.93183099999999996</v>
      </c>
      <c r="N614">
        <v>0</v>
      </c>
      <c r="O614" t="s">
        <v>28</v>
      </c>
    </row>
    <row r="615" spans="1:25" x14ac:dyDescent="0.25">
      <c r="A615" t="s">
        <v>106</v>
      </c>
      <c r="B615">
        <v>7977.3</v>
      </c>
      <c r="C615">
        <v>7912.27</v>
      </c>
      <c r="D615">
        <v>7912.06</v>
      </c>
      <c r="E615">
        <v>7901.96</v>
      </c>
      <c r="F615">
        <v>571.77599999999995</v>
      </c>
      <c r="G615">
        <v>883.15</v>
      </c>
      <c r="H615">
        <v>342.25700000000001</v>
      </c>
      <c r="I615">
        <v>198.14</v>
      </c>
      <c r="J615">
        <v>286.27800000000002</v>
      </c>
      <c r="K615">
        <v>6409.86</v>
      </c>
      <c r="L615">
        <v>5.4178700000000003E-2</v>
      </c>
      <c r="M615">
        <v>0.95450999999999997</v>
      </c>
      <c r="N615">
        <v>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8002.96</v>
      </c>
      <c r="C616">
        <v>7935.69</v>
      </c>
      <c r="D616">
        <v>7935.49</v>
      </c>
      <c r="E616">
        <v>7925.16</v>
      </c>
      <c r="F616">
        <v>560.88699999999994</v>
      </c>
      <c r="G616">
        <v>882.49800000000005</v>
      </c>
      <c r="H616">
        <v>338.62799999999999</v>
      </c>
      <c r="I616">
        <v>199.42099999999999</v>
      </c>
      <c r="J616">
        <v>287.88799999999998</v>
      </c>
      <c r="K616">
        <v>6443.84</v>
      </c>
      <c r="L616">
        <v>5.8364199999999998E-2</v>
      </c>
      <c r="M616">
        <v>0.93166099999999996</v>
      </c>
      <c r="N616">
        <v>0</v>
      </c>
      <c r="O616" t="s">
        <v>28</v>
      </c>
      <c r="R616">
        <f>AVERAGE(B567:B616)</f>
        <v>7991.4672000000019</v>
      </c>
      <c r="S616">
        <f>AVERAGE(C567:C616)</f>
        <v>7924.4340000000029</v>
      </c>
      <c r="U616">
        <f>_xlfn.VAR.P(B567:B616)</f>
        <v>3700.9540001600008</v>
      </c>
      <c r="V616">
        <f>_xlfn.VAR.P(C567:C616)</f>
        <v>3663.2112560000082</v>
      </c>
      <c r="X616">
        <f>1.96*SQRT(U616)/50</f>
        <v>2.384750291918603</v>
      </c>
      <c r="Y616">
        <f>1.96*SQRT(V616)/50</f>
        <v>2.372559155093894</v>
      </c>
    </row>
    <row r="617" spans="1:25" x14ac:dyDescent="0.25">
      <c r="A617" t="s">
        <v>107</v>
      </c>
      <c r="B617">
        <v>399860.761</v>
      </c>
      <c r="C617" t="s">
        <v>24</v>
      </c>
    </row>
    <row r="618" spans="1:25" x14ac:dyDescent="0.25">
      <c r="A618" t="s">
        <v>108</v>
      </c>
      <c r="B618">
        <v>8008.66</v>
      </c>
      <c r="C618">
        <v>7939.9</v>
      </c>
      <c r="D618">
        <v>7939.69</v>
      </c>
      <c r="E618">
        <v>7929.84</v>
      </c>
      <c r="F618">
        <v>597.55899999999997</v>
      </c>
      <c r="G618">
        <v>880.02499999999998</v>
      </c>
      <c r="H618">
        <v>338.39800000000002</v>
      </c>
      <c r="I618">
        <v>198.69900000000001</v>
      </c>
      <c r="J618">
        <v>286.80900000000003</v>
      </c>
      <c r="K618">
        <v>6414.62</v>
      </c>
      <c r="L618">
        <v>5.3915900000000003E-2</v>
      </c>
      <c r="M618">
        <v>0.93164400000000003</v>
      </c>
      <c r="N618">
        <v>0</v>
      </c>
      <c r="O618" t="s">
        <v>28</v>
      </c>
    </row>
    <row r="619" spans="1:25" x14ac:dyDescent="0.25">
      <c r="A619" t="s">
        <v>108</v>
      </c>
      <c r="B619">
        <v>7985.63</v>
      </c>
      <c r="C619">
        <v>7919.79</v>
      </c>
      <c r="D619">
        <v>7919.57</v>
      </c>
      <c r="E619">
        <v>7909.94</v>
      </c>
      <c r="F619">
        <v>572.78899999999999</v>
      </c>
      <c r="G619">
        <v>883.54499999999996</v>
      </c>
      <c r="H619">
        <v>340.72699999999998</v>
      </c>
      <c r="I619">
        <v>197.8</v>
      </c>
      <c r="J619">
        <v>288.60599999999999</v>
      </c>
      <c r="K619">
        <v>6415.98</v>
      </c>
      <c r="L619">
        <v>5.3921799999999999E-2</v>
      </c>
      <c r="M619">
        <v>0.93183499999999997</v>
      </c>
      <c r="N619">
        <v>0</v>
      </c>
      <c r="O619" t="s">
        <v>28</v>
      </c>
    </row>
    <row r="620" spans="1:25" x14ac:dyDescent="0.25">
      <c r="A620" t="s">
        <v>108</v>
      </c>
      <c r="B620">
        <v>7978.53</v>
      </c>
      <c r="C620">
        <v>7913.88</v>
      </c>
      <c r="D620">
        <v>7913.67</v>
      </c>
      <c r="E620">
        <v>7903.99</v>
      </c>
      <c r="F620">
        <v>572.82799999999997</v>
      </c>
      <c r="G620">
        <v>882.04600000000005</v>
      </c>
      <c r="H620">
        <v>339.10700000000003</v>
      </c>
      <c r="I620">
        <v>198.47399999999999</v>
      </c>
      <c r="J620">
        <v>287.65899999999999</v>
      </c>
      <c r="K620">
        <v>6411.73</v>
      </c>
      <c r="L620">
        <v>5.8510800000000002E-2</v>
      </c>
      <c r="M620">
        <v>0.93181199999999997</v>
      </c>
      <c r="N620">
        <v>0</v>
      </c>
      <c r="O620" t="s">
        <v>28</v>
      </c>
    </row>
    <row r="621" spans="1:25" x14ac:dyDescent="0.25">
      <c r="A621" t="s">
        <v>108</v>
      </c>
      <c r="B621">
        <v>7981.1</v>
      </c>
      <c r="C621">
        <v>7913.19</v>
      </c>
      <c r="D621">
        <v>7912.98</v>
      </c>
      <c r="E621">
        <v>7903.23</v>
      </c>
      <c r="F621">
        <v>573.79899999999998</v>
      </c>
      <c r="G621">
        <v>881.51499999999999</v>
      </c>
      <c r="H621">
        <v>339.55799999999999</v>
      </c>
      <c r="I621">
        <v>199.041</v>
      </c>
      <c r="J621">
        <v>285.75599999999997</v>
      </c>
      <c r="K621">
        <v>6410.44</v>
      </c>
      <c r="L621">
        <v>5.4010200000000001E-2</v>
      </c>
      <c r="M621">
        <v>0.93163399999999996</v>
      </c>
      <c r="N621">
        <v>0</v>
      </c>
      <c r="O621" t="s">
        <v>28</v>
      </c>
    </row>
    <row r="622" spans="1:25" x14ac:dyDescent="0.25">
      <c r="A622" t="s">
        <v>108</v>
      </c>
      <c r="B622">
        <v>7944.71</v>
      </c>
      <c r="C622">
        <v>7876.35</v>
      </c>
      <c r="D622">
        <v>7876.14</v>
      </c>
      <c r="E622">
        <v>7866.58</v>
      </c>
      <c r="F622">
        <v>563.13099999999997</v>
      </c>
      <c r="G622">
        <v>879.85400000000004</v>
      </c>
      <c r="H622">
        <v>338.91800000000001</v>
      </c>
      <c r="I622">
        <v>198.66900000000001</v>
      </c>
      <c r="J622">
        <v>285.94499999999999</v>
      </c>
      <c r="K622">
        <v>6386.44</v>
      </c>
      <c r="L622">
        <v>5.3910699999999999E-2</v>
      </c>
      <c r="M622">
        <v>0.93179699999999999</v>
      </c>
      <c r="N622">
        <v>0</v>
      </c>
      <c r="O622" t="s">
        <v>28</v>
      </c>
    </row>
    <row r="623" spans="1:25" x14ac:dyDescent="0.25">
      <c r="A623" t="s">
        <v>108</v>
      </c>
      <c r="B623">
        <v>7973.12</v>
      </c>
      <c r="C623">
        <v>7907.88</v>
      </c>
      <c r="D623">
        <v>7907.66</v>
      </c>
      <c r="E623">
        <v>7898.11</v>
      </c>
      <c r="F623">
        <v>585.36400000000003</v>
      </c>
      <c r="G623">
        <v>878.71299999999997</v>
      </c>
      <c r="H623">
        <v>337.38799999999998</v>
      </c>
      <c r="I623">
        <v>197.983</v>
      </c>
      <c r="J623">
        <v>286.625</v>
      </c>
      <c r="K623">
        <v>6396.65</v>
      </c>
      <c r="L623">
        <v>5.5434799999999999E-2</v>
      </c>
      <c r="M623">
        <v>0.93181800000000004</v>
      </c>
      <c r="N623">
        <v>0</v>
      </c>
      <c r="O623" t="s">
        <v>28</v>
      </c>
    </row>
    <row r="624" spans="1:25" x14ac:dyDescent="0.25">
      <c r="A624" t="s">
        <v>108</v>
      </c>
      <c r="B624">
        <v>7946.19</v>
      </c>
      <c r="C624">
        <v>7880.09</v>
      </c>
      <c r="D624">
        <v>7879.88</v>
      </c>
      <c r="E624">
        <v>7870.44</v>
      </c>
      <c r="F624">
        <v>564.93600000000004</v>
      </c>
      <c r="G624">
        <v>878.56500000000005</v>
      </c>
      <c r="H624">
        <v>338.40300000000002</v>
      </c>
      <c r="I624">
        <v>197.339</v>
      </c>
      <c r="J624">
        <v>286.68299999999999</v>
      </c>
      <c r="K624">
        <v>6389.98</v>
      </c>
      <c r="L624">
        <v>6.2101499999999997E-2</v>
      </c>
      <c r="M624">
        <v>0.93182100000000001</v>
      </c>
      <c r="N624">
        <v>0</v>
      </c>
      <c r="O624" t="s">
        <v>28</v>
      </c>
    </row>
    <row r="625" spans="1:15" x14ac:dyDescent="0.25">
      <c r="A625" t="s">
        <v>108</v>
      </c>
      <c r="B625">
        <v>7938.85</v>
      </c>
      <c r="C625">
        <v>7873.22</v>
      </c>
      <c r="D625">
        <v>7873.01</v>
      </c>
      <c r="E625">
        <v>7863.55</v>
      </c>
      <c r="F625">
        <v>567.16899999999998</v>
      </c>
      <c r="G625">
        <v>877.00599999999997</v>
      </c>
      <c r="H625">
        <v>336.709</v>
      </c>
      <c r="I625">
        <v>198.739</v>
      </c>
      <c r="J625">
        <v>285.22699999999998</v>
      </c>
      <c r="K625">
        <v>6381.91</v>
      </c>
      <c r="L625">
        <v>5.4401199999999997E-2</v>
      </c>
      <c r="M625">
        <v>0.94171199999999999</v>
      </c>
      <c r="N625">
        <v>0</v>
      </c>
      <c r="O625" t="s">
        <v>28</v>
      </c>
    </row>
    <row r="626" spans="1:15" x14ac:dyDescent="0.25">
      <c r="A626" t="s">
        <v>108</v>
      </c>
      <c r="B626">
        <v>7951.15</v>
      </c>
      <c r="C626">
        <v>7884.51</v>
      </c>
      <c r="D626">
        <v>7884.28</v>
      </c>
      <c r="E626">
        <v>7874.78</v>
      </c>
      <c r="F626">
        <v>565.80999999999995</v>
      </c>
      <c r="G626">
        <v>880.76599999999996</v>
      </c>
      <c r="H626">
        <v>337.83600000000001</v>
      </c>
      <c r="I626">
        <v>199.721</v>
      </c>
      <c r="J626">
        <v>286.81299999999999</v>
      </c>
      <c r="K626">
        <v>6391.01</v>
      </c>
      <c r="L626">
        <v>6.3076900000000005E-2</v>
      </c>
      <c r="M626">
        <v>0.93176499999999995</v>
      </c>
      <c r="N626">
        <v>0</v>
      </c>
      <c r="O626" t="s">
        <v>28</v>
      </c>
    </row>
    <row r="627" spans="1:15" x14ac:dyDescent="0.25">
      <c r="A627" t="s">
        <v>108</v>
      </c>
      <c r="B627">
        <v>8006.72</v>
      </c>
      <c r="C627">
        <v>7942.86</v>
      </c>
      <c r="D627">
        <v>7942.64</v>
      </c>
      <c r="E627">
        <v>7932.97</v>
      </c>
      <c r="F627">
        <v>589.98699999999997</v>
      </c>
      <c r="G627">
        <v>883.70399999999995</v>
      </c>
      <c r="H627">
        <v>338.94900000000001</v>
      </c>
      <c r="I627">
        <v>199.00899999999999</v>
      </c>
      <c r="J627">
        <v>288.95299999999997</v>
      </c>
      <c r="K627">
        <v>6422.01</v>
      </c>
      <c r="L627">
        <v>5.59563E-2</v>
      </c>
      <c r="M627">
        <v>0.93183300000000002</v>
      </c>
      <c r="N627">
        <v>0</v>
      </c>
      <c r="O627" t="s">
        <v>28</v>
      </c>
    </row>
    <row r="628" spans="1:15" x14ac:dyDescent="0.25">
      <c r="A628" t="s">
        <v>108</v>
      </c>
      <c r="B628">
        <v>7982.14</v>
      </c>
      <c r="C628">
        <v>7913.16</v>
      </c>
      <c r="D628">
        <v>7912.94</v>
      </c>
      <c r="E628">
        <v>7903.4</v>
      </c>
      <c r="F628">
        <v>568.09400000000005</v>
      </c>
      <c r="G628">
        <v>881.39599999999996</v>
      </c>
      <c r="H628">
        <v>338.65300000000002</v>
      </c>
      <c r="I628">
        <v>198.75200000000001</v>
      </c>
      <c r="J628">
        <v>287.21199999999999</v>
      </c>
      <c r="K628">
        <v>6416.56</v>
      </c>
      <c r="L628">
        <v>5.7535299999999998E-2</v>
      </c>
      <c r="M628">
        <v>0.93183499999999997</v>
      </c>
      <c r="N628">
        <v>0</v>
      </c>
      <c r="O628" t="s">
        <v>28</v>
      </c>
    </row>
    <row r="629" spans="1:15" x14ac:dyDescent="0.25">
      <c r="A629" t="s">
        <v>108</v>
      </c>
      <c r="B629">
        <v>7957.07</v>
      </c>
      <c r="C629">
        <v>7889.45</v>
      </c>
      <c r="D629">
        <v>7889.24</v>
      </c>
      <c r="E629">
        <v>7879.62</v>
      </c>
      <c r="F629">
        <v>562.04</v>
      </c>
      <c r="G629">
        <v>879.71199999999999</v>
      </c>
      <c r="H629">
        <v>338.60599999999999</v>
      </c>
      <c r="I629">
        <v>198.89500000000001</v>
      </c>
      <c r="J629">
        <v>285.834</v>
      </c>
      <c r="K629">
        <v>6400.61</v>
      </c>
      <c r="L629">
        <v>5.6538900000000003E-2</v>
      </c>
      <c r="M629">
        <v>0.931836</v>
      </c>
      <c r="N629">
        <v>0</v>
      </c>
      <c r="O629" t="s">
        <v>28</v>
      </c>
    </row>
    <row r="630" spans="1:15" x14ac:dyDescent="0.25">
      <c r="A630" t="s">
        <v>108</v>
      </c>
      <c r="B630">
        <v>7963.65</v>
      </c>
      <c r="C630">
        <v>7898.48</v>
      </c>
      <c r="D630">
        <v>7898.28</v>
      </c>
      <c r="E630">
        <v>7888.76</v>
      </c>
      <c r="F630">
        <v>591.60900000000004</v>
      </c>
      <c r="G630">
        <v>875.24800000000005</v>
      </c>
      <c r="H630">
        <v>337.36</v>
      </c>
      <c r="I630">
        <v>196.77</v>
      </c>
      <c r="J630">
        <v>285.19200000000001</v>
      </c>
      <c r="K630">
        <v>6384.96</v>
      </c>
      <c r="L630">
        <v>5.7662199999999997E-2</v>
      </c>
      <c r="M630">
        <v>0.93183300000000002</v>
      </c>
      <c r="N630">
        <v>0</v>
      </c>
      <c r="O630" t="s">
        <v>28</v>
      </c>
    </row>
    <row r="631" spans="1:15" x14ac:dyDescent="0.25">
      <c r="A631" t="s">
        <v>108</v>
      </c>
      <c r="B631">
        <v>7957.2</v>
      </c>
      <c r="C631">
        <v>7892.54</v>
      </c>
      <c r="D631">
        <v>7892.33</v>
      </c>
      <c r="E631">
        <v>7882.86</v>
      </c>
      <c r="F631">
        <v>569.77599999999995</v>
      </c>
      <c r="G631">
        <v>878.94799999999998</v>
      </c>
      <c r="H631">
        <v>336.77</v>
      </c>
      <c r="I631">
        <v>197.703</v>
      </c>
      <c r="J631">
        <v>287.23599999999999</v>
      </c>
      <c r="K631">
        <v>6397.15</v>
      </c>
      <c r="L631">
        <v>5.3976700000000002E-2</v>
      </c>
      <c r="M631">
        <v>0.93183499999999997</v>
      </c>
      <c r="N631">
        <v>0</v>
      </c>
      <c r="O631" t="s">
        <v>28</v>
      </c>
    </row>
    <row r="632" spans="1:15" x14ac:dyDescent="0.25">
      <c r="A632" t="s">
        <v>108</v>
      </c>
      <c r="B632">
        <v>7948.36</v>
      </c>
      <c r="C632">
        <v>7881.79</v>
      </c>
      <c r="D632">
        <v>7881.58</v>
      </c>
      <c r="E632">
        <v>7872</v>
      </c>
      <c r="F632">
        <v>561.45799999999997</v>
      </c>
      <c r="G632">
        <v>882.18799999999999</v>
      </c>
      <c r="H632">
        <v>338.53699999999998</v>
      </c>
      <c r="I632">
        <v>199.91399999999999</v>
      </c>
      <c r="J632">
        <v>287.41000000000003</v>
      </c>
      <c r="K632">
        <v>6390.99</v>
      </c>
      <c r="L632">
        <v>5.39117E-2</v>
      </c>
      <c r="M632">
        <v>0.93182900000000002</v>
      </c>
      <c r="N632">
        <v>0</v>
      </c>
      <c r="O632" t="s">
        <v>28</v>
      </c>
    </row>
    <row r="633" spans="1:15" x14ac:dyDescent="0.25">
      <c r="A633" t="s">
        <v>108</v>
      </c>
      <c r="B633">
        <v>7965.33</v>
      </c>
      <c r="C633">
        <v>7897.35</v>
      </c>
      <c r="D633">
        <v>7897.14</v>
      </c>
      <c r="E633">
        <v>7887.52</v>
      </c>
      <c r="F633">
        <v>565.61900000000003</v>
      </c>
      <c r="G633">
        <v>884.31600000000003</v>
      </c>
      <c r="H633">
        <v>339.96100000000001</v>
      </c>
      <c r="I633">
        <v>199.70400000000001</v>
      </c>
      <c r="J633">
        <v>288.30900000000003</v>
      </c>
      <c r="K633">
        <v>6400.4</v>
      </c>
      <c r="L633">
        <v>5.82219E-2</v>
      </c>
      <c r="M633">
        <v>0.95548500000000003</v>
      </c>
      <c r="N633">
        <v>0</v>
      </c>
      <c r="O633" t="s">
        <v>28</v>
      </c>
    </row>
    <row r="634" spans="1:15" x14ac:dyDescent="0.25">
      <c r="A634" t="s">
        <v>108</v>
      </c>
      <c r="B634">
        <v>8011.74</v>
      </c>
      <c r="C634">
        <v>7942.97</v>
      </c>
      <c r="D634">
        <v>7942.75</v>
      </c>
      <c r="E634">
        <v>7933</v>
      </c>
      <c r="F634">
        <v>572.94100000000003</v>
      </c>
      <c r="G634">
        <v>885.92899999999997</v>
      </c>
      <c r="H634">
        <v>343.03100000000001</v>
      </c>
      <c r="I634">
        <v>199.51400000000001</v>
      </c>
      <c r="J634">
        <v>286.67399999999998</v>
      </c>
      <c r="K634">
        <v>6436.52</v>
      </c>
      <c r="L634">
        <v>5.39252E-2</v>
      </c>
      <c r="M634">
        <v>0.93149999999999999</v>
      </c>
      <c r="N634">
        <v>0</v>
      </c>
      <c r="O634" t="s">
        <v>28</v>
      </c>
    </row>
    <row r="635" spans="1:15" x14ac:dyDescent="0.25">
      <c r="A635" t="s">
        <v>108</v>
      </c>
      <c r="B635">
        <v>8019.14</v>
      </c>
      <c r="C635">
        <v>7953.41</v>
      </c>
      <c r="D635">
        <v>7953.19</v>
      </c>
      <c r="E635">
        <v>7943.27</v>
      </c>
      <c r="F635">
        <v>566.82500000000005</v>
      </c>
      <c r="G635">
        <v>886.822</v>
      </c>
      <c r="H635">
        <v>341.70299999999997</v>
      </c>
      <c r="I635">
        <v>199.84200000000001</v>
      </c>
      <c r="J635">
        <v>288.50299999999999</v>
      </c>
      <c r="K635">
        <v>6452.32</v>
      </c>
      <c r="L635">
        <v>5.73474E-2</v>
      </c>
      <c r="M635">
        <v>0.93182100000000001</v>
      </c>
      <c r="N635">
        <v>0</v>
      </c>
      <c r="O635" t="s">
        <v>28</v>
      </c>
    </row>
    <row r="636" spans="1:15" x14ac:dyDescent="0.25">
      <c r="A636" t="s">
        <v>108</v>
      </c>
      <c r="B636">
        <v>8002.58</v>
      </c>
      <c r="C636">
        <v>7939.35</v>
      </c>
      <c r="D636">
        <v>7939.13</v>
      </c>
      <c r="E636">
        <v>7929.06</v>
      </c>
      <c r="F636">
        <v>573.25599999999997</v>
      </c>
      <c r="G636">
        <v>891.13400000000001</v>
      </c>
      <c r="H636">
        <v>339.55200000000002</v>
      </c>
      <c r="I636">
        <v>204.5</v>
      </c>
      <c r="J636">
        <v>290.55500000000001</v>
      </c>
      <c r="K636">
        <v>6426.88</v>
      </c>
      <c r="L636">
        <v>5.4206699999999997E-2</v>
      </c>
      <c r="M636">
        <v>0.95069800000000004</v>
      </c>
      <c r="N636">
        <v>0</v>
      </c>
      <c r="O636" t="s">
        <v>28</v>
      </c>
    </row>
    <row r="637" spans="1:15" x14ac:dyDescent="0.25">
      <c r="A637" t="s">
        <v>108</v>
      </c>
      <c r="B637">
        <v>8010.95</v>
      </c>
      <c r="C637">
        <v>7945.39</v>
      </c>
      <c r="D637">
        <v>7945.19</v>
      </c>
      <c r="E637">
        <v>7935.27</v>
      </c>
      <c r="F637">
        <v>573.15300000000002</v>
      </c>
      <c r="G637">
        <v>890.05700000000002</v>
      </c>
      <c r="H637">
        <v>339.28800000000001</v>
      </c>
      <c r="I637">
        <v>199.988</v>
      </c>
      <c r="J637">
        <v>293.19900000000001</v>
      </c>
      <c r="K637">
        <v>6434.97</v>
      </c>
      <c r="L637">
        <v>5.41764E-2</v>
      </c>
      <c r="M637">
        <v>0.93178799999999995</v>
      </c>
      <c r="N637">
        <v>0</v>
      </c>
      <c r="O637" t="s">
        <v>28</v>
      </c>
    </row>
    <row r="638" spans="1:15" x14ac:dyDescent="0.25">
      <c r="A638" t="s">
        <v>108</v>
      </c>
      <c r="B638">
        <v>7985.63</v>
      </c>
      <c r="C638">
        <v>7919.22</v>
      </c>
      <c r="D638">
        <v>7918.98</v>
      </c>
      <c r="E638">
        <v>7909.27</v>
      </c>
      <c r="F638">
        <v>564.18700000000001</v>
      </c>
      <c r="G638">
        <v>887.077</v>
      </c>
      <c r="H638">
        <v>341.84</v>
      </c>
      <c r="I638">
        <v>199.61099999999999</v>
      </c>
      <c r="J638">
        <v>288.96800000000002</v>
      </c>
      <c r="K638">
        <v>6420.42</v>
      </c>
      <c r="L638">
        <v>5.4513600000000002E-2</v>
      </c>
      <c r="M638">
        <v>0.93183499999999997</v>
      </c>
      <c r="N638">
        <v>0</v>
      </c>
      <c r="O638" t="s">
        <v>28</v>
      </c>
    </row>
    <row r="639" spans="1:15" x14ac:dyDescent="0.25">
      <c r="A639" t="s">
        <v>108</v>
      </c>
      <c r="B639">
        <v>8017.95</v>
      </c>
      <c r="C639">
        <v>7950.86</v>
      </c>
      <c r="D639">
        <v>7950.64</v>
      </c>
      <c r="E639">
        <v>7940.25</v>
      </c>
      <c r="F639">
        <v>575.41800000000001</v>
      </c>
      <c r="G639">
        <v>886.30399999999997</v>
      </c>
      <c r="H639">
        <v>338.35199999999998</v>
      </c>
      <c r="I639">
        <v>198.416</v>
      </c>
      <c r="J639">
        <v>292.46699999999998</v>
      </c>
      <c r="K639">
        <v>6440.81</v>
      </c>
      <c r="L639">
        <v>5.5894199999999998E-2</v>
      </c>
      <c r="M639">
        <v>0.93181700000000001</v>
      </c>
      <c r="N639">
        <v>0</v>
      </c>
      <c r="O639" t="s">
        <v>28</v>
      </c>
    </row>
    <row r="640" spans="1:15" x14ac:dyDescent="0.25">
      <c r="A640" t="s">
        <v>108</v>
      </c>
      <c r="B640">
        <v>8022.07</v>
      </c>
      <c r="C640">
        <v>7954.03</v>
      </c>
      <c r="D640">
        <v>7953.81</v>
      </c>
      <c r="E640">
        <v>7944.02</v>
      </c>
      <c r="F640">
        <v>597.26900000000001</v>
      </c>
      <c r="G640">
        <v>888.08799999999997</v>
      </c>
      <c r="H640">
        <v>339.02300000000002</v>
      </c>
      <c r="I640">
        <v>202.50899999999999</v>
      </c>
      <c r="J640">
        <v>290.12400000000002</v>
      </c>
      <c r="K640">
        <v>6421.65</v>
      </c>
      <c r="L640">
        <v>6.2067600000000001E-2</v>
      </c>
      <c r="M640">
        <v>0.95725400000000005</v>
      </c>
      <c r="N640">
        <v>0</v>
      </c>
      <c r="O640" t="s">
        <v>28</v>
      </c>
    </row>
    <row r="641" spans="1:15" x14ac:dyDescent="0.25">
      <c r="A641" t="s">
        <v>108</v>
      </c>
      <c r="B641">
        <v>8031.39</v>
      </c>
      <c r="C641">
        <v>7962.21</v>
      </c>
      <c r="D641">
        <v>7961.99</v>
      </c>
      <c r="E641">
        <v>7952.2</v>
      </c>
      <c r="F641">
        <v>595.63099999999997</v>
      </c>
      <c r="G641">
        <v>889.39</v>
      </c>
      <c r="H641">
        <v>341.40300000000002</v>
      </c>
      <c r="I641">
        <v>199.33199999999999</v>
      </c>
      <c r="J641">
        <v>292.351</v>
      </c>
      <c r="K641">
        <v>6429.14</v>
      </c>
      <c r="L641">
        <v>5.5731200000000002E-2</v>
      </c>
      <c r="M641">
        <v>0.95884499999999995</v>
      </c>
      <c r="N641">
        <v>0</v>
      </c>
      <c r="O641" t="s">
        <v>28</v>
      </c>
    </row>
    <row r="642" spans="1:15" x14ac:dyDescent="0.25">
      <c r="A642" t="s">
        <v>108</v>
      </c>
      <c r="B642">
        <v>8068.78</v>
      </c>
      <c r="C642">
        <v>8000.62</v>
      </c>
      <c r="D642">
        <v>8000.4</v>
      </c>
      <c r="E642">
        <v>7990.63</v>
      </c>
      <c r="F642">
        <v>566.601</v>
      </c>
      <c r="G642">
        <v>893.34900000000005</v>
      </c>
      <c r="H642">
        <v>337.16399999999999</v>
      </c>
      <c r="I642">
        <v>206.58699999999999</v>
      </c>
      <c r="J642">
        <v>293.50299999999999</v>
      </c>
      <c r="K642">
        <v>6492.41</v>
      </c>
      <c r="L642">
        <v>5.47155E-2</v>
      </c>
      <c r="M642">
        <v>0.93179699999999999</v>
      </c>
      <c r="N642">
        <v>0</v>
      </c>
      <c r="O642" t="s">
        <v>28</v>
      </c>
    </row>
    <row r="643" spans="1:15" x14ac:dyDescent="0.25">
      <c r="A643" t="s">
        <v>108</v>
      </c>
      <c r="B643">
        <v>8027.67</v>
      </c>
      <c r="C643">
        <v>7957.54</v>
      </c>
      <c r="D643">
        <v>7957.32</v>
      </c>
      <c r="E643">
        <v>7947.63</v>
      </c>
      <c r="F643">
        <v>574.32100000000003</v>
      </c>
      <c r="G643">
        <v>888.37400000000002</v>
      </c>
      <c r="H643">
        <v>338.74299999999999</v>
      </c>
      <c r="I643">
        <v>203.36199999999999</v>
      </c>
      <c r="J643">
        <v>289.59699999999998</v>
      </c>
      <c r="K643">
        <v>6447.91</v>
      </c>
      <c r="L643">
        <v>5.3944899999999997E-2</v>
      </c>
      <c r="M643">
        <v>0.93182799999999999</v>
      </c>
      <c r="N643">
        <v>0</v>
      </c>
      <c r="O643" t="s">
        <v>28</v>
      </c>
    </row>
    <row r="644" spans="1:15" x14ac:dyDescent="0.25">
      <c r="A644" t="s">
        <v>108</v>
      </c>
      <c r="B644">
        <v>8005.83</v>
      </c>
      <c r="C644">
        <v>7935.88</v>
      </c>
      <c r="D644">
        <v>7935.67</v>
      </c>
      <c r="E644">
        <v>7925.96</v>
      </c>
      <c r="F644">
        <v>600.71400000000006</v>
      </c>
      <c r="G644">
        <v>876.20899999999995</v>
      </c>
      <c r="H644">
        <v>337.33</v>
      </c>
      <c r="I644">
        <v>196.86199999999999</v>
      </c>
      <c r="J644">
        <v>285.375</v>
      </c>
      <c r="K644">
        <v>6411.25</v>
      </c>
      <c r="L644">
        <v>5.8007099999999999E-2</v>
      </c>
      <c r="M644">
        <v>0.93182900000000002</v>
      </c>
      <c r="N644">
        <v>0</v>
      </c>
      <c r="O644" t="s">
        <v>28</v>
      </c>
    </row>
    <row r="645" spans="1:15" x14ac:dyDescent="0.25">
      <c r="A645" t="s">
        <v>108</v>
      </c>
      <c r="B645">
        <v>7960.14</v>
      </c>
      <c r="C645">
        <v>7895.29</v>
      </c>
      <c r="D645">
        <v>7895.07</v>
      </c>
      <c r="E645">
        <v>7884.88</v>
      </c>
      <c r="F645">
        <v>572.92200000000003</v>
      </c>
      <c r="G645">
        <v>876.70500000000004</v>
      </c>
      <c r="H645">
        <v>339.19099999999997</v>
      </c>
      <c r="I645">
        <v>196.20699999999999</v>
      </c>
      <c r="J645">
        <v>284.94499999999999</v>
      </c>
      <c r="K645">
        <v>6398.25</v>
      </c>
      <c r="L645">
        <v>5.3970600000000001E-2</v>
      </c>
      <c r="M645">
        <v>0.93183499999999997</v>
      </c>
      <c r="N645">
        <v>0</v>
      </c>
      <c r="O645" t="s">
        <v>28</v>
      </c>
    </row>
    <row r="646" spans="1:15" x14ac:dyDescent="0.25">
      <c r="A646" t="s">
        <v>108</v>
      </c>
      <c r="B646">
        <v>7963.91</v>
      </c>
      <c r="C646">
        <v>7896.41</v>
      </c>
      <c r="D646">
        <v>7896.19</v>
      </c>
      <c r="E646">
        <v>7886.53</v>
      </c>
      <c r="F646">
        <v>564.71600000000001</v>
      </c>
      <c r="G646">
        <v>877.50599999999997</v>
      </c>
      <c r="H646">
        <v>336.346</v>
      </c>
      <c r="I646">
        <v>197.76300000000001</v>
      </c>
      <c r="J646">
        <v>286.97699999999998</v>
      </c>
      <c r="K646">
        <v>6407.3</v>
      </c>
      <c r="L646">
        <v>5.5540300000000001E-2</v>
      </c>
      <c r="M646">
        <v>0.93183499999999997</v>
      </c>
      <c r="N646">
        <v>0</v>
      </c>
      <c r="O646" t="s">
        <v>28</v>
      </c>
    </row>
    <row r="647" spans="1:15" x14ac:dyDescent="0.25">
      <c r="A647" t="s">
        <v>108</v>
      </c>
      <c r="B647">
        <v>7958.99</v>
      </c>
      <c r="C647">
        <v>7889.27</v>
      </c>
      <c r="D647">
        <v>7889.03</v>
      </c>
      <c r="E647">
        <v>7879.15</v>
      </c>
      <c r="F647">
        <v>564.06500000000005</v>
      </c>
      <c r="G647">
        <v>878.81700000000001</v>
      </c>
      <c r="H647">
        <v>337.21</v>
      </c>
      <c r="I647">
        <v>197.12899999999999</v>
      </c>
      <c r="J647">
        <v>288.279</v>
      </c>
      <c r="K647">
        <v>6399.12</v>
      </c>
      <c r="L647">
        <v>5.73988E-2</v>
      </c>
      <c r="M647">
        <v>0.93172900000000003</v>
      </c>
      <c r="N647">
        <v>0</v>
      </c>
      <c r="O647" t="s">
        <v>28</v>
      </c>
    </row>
    <row r="648" spans="1:15" x14ac:dyDescent="0.25">
      <c r="A648" t="s">
        <v>108</v>
      </c>
      <c r="B648">
        <v>7970.26</v>
      </c>
      <c r="C648">
        <v>7901.24</v>
      </c>
      <c r="D648">
        <v>7901.03</v>
      </c>
      <c r="E648">
        <v>7891.37</v>
      </c>
      <c r="F648">
        <v>562.39200000000005</v>
      </c>
      <c r="G648">
        <v>882.17499999999995</v>
      </c>
      <c r="H648">
        <v>338.68299999999999</v>
      </c>
      <c r="I648">
        <v>199.83</v>
      </c>
      <c r="J648">
        <v>287.12400000000002</v>
      </c>
      <c r="K648">
        <v>6409.81</v>
      </c>
      <c r="L648">
        <v>5.6101199999999997E-2</v>
      </c>
      <c r="M648">
        <v>0.95054499999999997</v>
      </c>
      <c r="N648">
        <v>0</v>
      </c>
      <c r="O648" t="s">
        <v>28</v>
      </c>
    </row>
    <row r="649" spans="1:15" x14ac:dyDescent="0.25">
      <c r="A649" t="s">
        <v>108</v>
      </c>
      <c r="B649">
        <v>8019.21</v>
      </c>
      <c r="C649">
        <v>7951.72</v>
      </c>
      <c r="D649">
        <v>7951.52</v>
      </c>
      <c r="E649">
        <v>7941.82</v>
      </c>
      <c r="F649">
        <v>594.05700000000002</v>
      </c>
      <c r="G649">
        <v>883.84799999999996</v>
      </c>
      <c r="H649">
        <v>339.988</v>
      </c>
      <c r="I649">
        <v>199.262</v>
      </c>
      <c r="J649">
        <v>287.91500000000002</v>
      </c>
      <c r="K649">
        <v>6426.56</v>
      </c>
      <c r="L649">
        <v>5.3909499999999999E-2</v>
      </c>
      <c r="M649">
        <v>0.93183400000000005</v>
      </c>
      <c r="N649">
        <v>0</v>
      </c>
      <c r="O649" t="s">
        <v>28</v>
      </c>
    </row>
    <row r="650" spans="1:15" x14ac:dyDescent="0.25">
      <c r="A650" t="s">
        <v>108</v>
      </c>
      <c r="B650">
        <v>8023.42</v>
      </c>
      <c r="C650">
        <v>7956.74</v>
      </c>
      <c r="D650">
        <v>7956.51</v>
      </c>
      <c r="E650">
        <v>7946.27</v>
      </c>
      <c r="F650">
        <v>603.05499999999995</v>
      </c>
      <c r="G650">
        <v>880.87900000000002</v>
      </c>
      <c r="H650">
        <v>337.33100000000002</v>
      </c>
      <c r="I650">
        <v>198.84700000000001</v>
      </c>
      <c r="J650">
        <v>288.26100000000002</v>
      </c>
      <c r="K650">
        <v>6425.02</v>
      </c>
      <c r="L650">
        <v>5.66534E-2</v>
      </c>
      <c r="M650">
        <v>0.93182799999999999</v>
      </c>
      <c r="N650">
        <v>0</v>
      </c>
      <c r="O650" t="s">
        <v>28</v>
      </c>
    </row>
    <row r="651" spans="1:15" x14ac:dyDescent="0.25">
      <c r="A651" t="s">
        <v>108</v>
      </c>
      <c r="B651">
        <v>7979.61</v>
      </c>
      <c r="C651">
        <v>7913.81</v>
      </c>
      <c r="D651">
        <v>7913.6</v>
      </c>
      <c r="E651">
        <v>7903.9</v>
      </c>
      <c r="F651">
        <v>565.30899999999997</v>
      </c>
      <c r="G651">
        <v>881.92899999999997</v>
      </c>
      <c r="H651">
        <v>338.721</v>
      </c>
      <c r="I651">
        <v>198.80099999999999</v>
      </c>
      <c r="J651">
        <v>287.56099999999998</v>
      </c>
      <c r="K651">
        <v>6419.36</v>
      </c>
      <c r="L651">
        <v>5.3995300000000003E-2</v>
      </c>
      <c r="M651">
        <v>0.94387699999999997</v>
      </c>
      <c r="N651">
        <v>0</v>
      </c>
      <c r="O651" t="s">
        <v>28</v>
      </c>
    </row>
    <row r="652" spans="1:15" x14ac:dyDescent="0.25">
      <c r="A652" t="s">
        <v>108</v>
      </c>
      <c r="B652">
        <v>7939.69</v>
      </c>
      <c r="C652">
        <v>7874.63</v>
      </c>
      <c r="D652">
        <v>7874.29</v>
      </c>
      <c r="E652">
        <v>7864.72</v>
      </c>
      <c r="F652">
        <v>561.67600000000004</v>
      </c>
      <c r="G652">
        <v>879.19299999999998</v>
      </c>
      <c r="H652">
        <v>338.19499999999999</v>
      </c>
      <c r="I652">
        <v>198.45500000000001</v>
      </c>
      <c r="J652">
        <v>286.35899999999998</v>
      </c>
      <c r="K652">
        <v>6386.48</v>
      </c>
      <c r="L652">
        <v>5.4770699999999999E-2</v>
      </c>
      <c r="M652">
        <v>0.931809</v>
      </c>
      <c r="N652">
        <v>0</v>
      </c>
      <c r="O652" t="s">
        <v>28</v>
      </c>
    </row>
    <row r="653" spans="1:15" x14ac:dyDescent="0.25">
      <c r="A653" t="s">
        <v>108</v>
      </c>
      <c r="B653">
        <v>7971.34</v>
      </c>
      <c r="C653">
        <v>7907.79</v>
      </c>
      <c r="D653">
        <v>7907.57</v>
      </c>
      <c r="E653">
        <v>7898.07</v>
      </c>
      <c r="F653">
        <v>591.35199999999998</v>
      </c>
      <c r="G653">
        <v>880.66499999999996</v>
      </c>
      <c r="H653">
        <v>337.03399999999999</v>
      </c>
      <c r="I653">
        <v>199.768</v>
      </c>
      <c r="J653">
        <v>287.53800000000001</v>
      </c>
      <c r="K653">
        <v>6388.57</v>
      </c>
      <c r="L653">
        <v>5.3992100000000001E-2</v>
      </c>
      <c r="M653">
        <v>0.931836</v>
      </c>
      <c r="N653">
        <v>0</v>
      </c>
      <c r="O653" t="s">
        <v>28</v>
      </c>
    </row>
    <row r="654" spans="1:15" x14ac:dyDescent="0.25">
      <c r="A654" t="s">
        <v>108</v>
      </c>
      <c r="B654">
        <v>7945.28</v>
      </c>
      <c r="C654">
        <v>7877.45</v>
      </c>
      <c r="D654">
        <v>7877.25</v>
      </c>
      <c r="E654">
        <v>7867.6</v>
      </c>
      <c r="F654">
        <v>568.78599999999994</v>
      </c>
      <c r="G654">
        <v>877.00599999999997</v>
      </c>
      <c r="H654">
        <v>335.93299999999999</v>
      </c>
      <c r="I654">
        <v>198.79</v>
      </c>
      <c r="J654">
        <v>286.06400000000002</v>
      </c>
      <c r="K654">
        <v>6384.36</v>
      </c>
      <c r="L654">
        <v>7.09341E-2</v>
      </c>
      <c r="M654">
        <v>0.95883399999999996</v>
      </c>
      <c r="N654">
        <v>0</v>
      </c>
      <c r="O654" t="s">
        <v>28</v>
      </c>
    </row>
    <row r="655" spans="1:15" x14ac:dyDescent="0.25">
      <c r="A655" t="s">
        <v>108</v>
      </c>
      <c r="B655">
        <v>7936.72</v>
      </c>
      <c r="C655">
        <v>7872.35</v>
      </c>
      <c r="D655">
        <v>7872.14</v>
      </c>
      <c r="E655">
        <v>7862.61</v>
      </c>
      <c r="F655">
        <v>567.43600000000004</v>
      </c>
      <c r="G655">
        <v>880.24</v>
      </c>
      <c r="H655">
        <v>338.738</v>
      </c>
      <c r="I655">
        <v>199.495</v>
      </c>
      <c r="J655">
        <v>285.572</v>
      </c>
      <c r="K655">
        <v>6377.91</v>
      </c>
      <c r="L655">
        <v>5.3987800000000002E-2</v>
      </c>
      <c r="M655">
        <v>0.93183199999999999</v>
      </c>
      <c r="N655">
        <v>0</v>
      </c>
      <c r="O655" t="s">
        <v>28</v>
      </c>
    </row>
    <row r="656" spans="1:15" x14ac:dyDescent="0.25">
      <c r="A656" t="s">
        <v>108</v>
      </c>
      <c r="B656">
        <v>7954.54</v>
      </c>
      <c r="C656">
        <v>7888.13</v>
      </c>
      <c r="D656">
        <v>7887.92</v>
      </c>
      <c r="E656">
        <v>7878.27</v>
      </c>
      <c r="F656">
        <v>561.46799999999996</v>
      </c>
      <c r="G656">
        <v>879.54300000000001</v>
      </c>
      <c r="H656">
        <v>336.89400000000001</v>
      </c>
      <c r="I656">
        <v>198.857</v>
      </c>
      <c r="J656">
        <v>287.30700000000002</v>
      </c>
      <c r="K656">
        <v>6400.07</v>
      </c>
      <c r="L656">
        <v>5.64348E-2</v>
      </c>
      <c r="M656">
        <v>0.93107200000000001</v>
      </c>
      <c r="N656">
        <v>0</v>
      </c>
      <c r="O656" t="s">
        <v>28</v>
      </c>
    </row>
    <row r="657" spans="1:25" x14ac:dyDescent="0.25">
      <c r="A657" t="s">
        <v>108</v>
      </c>
      <c r="B657">
        <v>7990.49</v>
      </c>
      <c r="C657">
        <v>7922.47</v>
      </c>
      <c r="D657">
        <v>7922.25</v>
      </c>
      <c r="E657">
        <v>7912.59</v>
      </c>
      <c r="F657">
        <v>563.74699999999996</v>
      </c>
      <c r="G657">
        <v>882.62900000000002</v>
      </c>
      <c r="H657">
        <v>338.69400000000002</v>
      </c>
      <c r="I657">
        <v>199.21700000000001</v>
      </c>
      <c r="J657">
        <v>288.041</v>
      </c>
      <c r="K657">
        <v>6427.77</v>
      </c>
      <c r="L657">
        <v>5.3909499999999999E-2</v>
      </c>
      <c r="M657">
        <v>0.95121500000000003</v>
      </c>
      <c r="N657">
        <v>0</v>
      </c>
      <c r="O657" t="s">
        <v>28</v>
      </c>
    </row>
    <row r="658" spans="1:25" x14ac:dyDescent="0.25">
      <c r="A658" t="s">
        <v>108</v>
      </c>
      <c r="B658">
        <v>7961.18</v>
      </c>
      <c r="C658">
        <v>7896.3</v>
      </c>
      <c r="D658">
        <v>7896.08</v>
      </c>
      <c r="E658">
        <v>7886.37</v>
      </c>
      <c r="F658">
        <v>562.15499999999997</v>
      </c>
      <c r="G658">
        <v>877.57</v>
      </c>
      <c r="H658">
        <v>337.37</v>
      </c>
      <c r="I658">
        <v>197.95400000000001</v>
      </c>
      <c r="J658">
        <v>286.03399999999999</v>
      </c>
      <c r="K658">
        <v>6409.21</v>
      </c>
      <c r="L658">
        <v>5.4511900000000002E-2</v>
      </c>
      <c r="M658">
        <v>0.95909999999999995</v>
      </c>
      <c r="N658">
        <v>0</v>
      </c>
      <c r="O658" t="s">
        <v>28</v>
      </c>
    </row>
    <row r="659" spans="1:25" x14ac:dyDescent="0.25">
      <c r="A659" t="s">
        <v>108</v>
      </c>
      <c r="B659">
        <v>7988.71</v>
      </c>
      <c r="C659">
        <v>7924.26</v>
      </c>
      <c r="D659">
        <v>7924.04</v>
      </c>
      <c r="E659">
        <v>7914.33</v>
      </c>
      <c r="F659">
        <v>594.19799999999998</v>
      </c>
      <c r="G659">
        <v>882.63199999999995</v>
      </c>
      <c r="H659">
        <v>339.505</v>
      </c>
      <c r="I659">
        <v>199.411</v>
      </c>
      <c r="J659">
        <v>287.142</v>
      </c>
      <c r="K659">
        <v>6400.04</v>
      </c>
      <c r="L659">
        <v>5.4116400000000002E-2</v>
      </c>
      <c r="M659">
        <v>0.94696100000000005</v>
      </c>
      <c r="N659">
        <v>0</v>
      </c>
      <c r="O659" t="s">
        <v>28</v>
      </c>
    </row>
    <row r="660" spans="1:25" x14ac:dyDescent="0.25">
      <c r="A660" t="s">
        <v>108</v>
      </c>
      <c r="B660">
        <v>7972.05</v>
      </c>
      <c r="C660">
        <v>7906.53</v>
      </c>
      <c r="D660">
        <v>7906.32</v>
      </c>
      <c r="E660">
        <v>7896.69</v>
      </c>
      <c r="F660">
        <v>567.15099999999995</v>
      </c>
      <c r="G660">
        <v>887.41200000000003</v>
      </c>
      <c r="H660">
        <v>341.25799999999998</v>
      </c>
      <c r="I660">
        <v>200.285</v>
      </c>
      <c r="J660">
        <v>289.36599999999999</v>
      </c>
      <c r="K660">
        <v>6404.37</v>
      </c>
      <c r="L660">
        <v>5.8285299999999998E-2</v>
      </c>
      <c r="M660">
        <v>0.93182100000000001</v>
      </c>
      <c r="N660">
        <v>0</v>
      </c>
      <c r="O660" t="s">
        <v>28</v>
      </c>
    </row>
    <row r="661" spans="1:25" x14ac:dyDescent="0.25">
      <c r="A661" t="s">
        <v>108</v>
      </c>
      <c r="B661">
        <v>7974.56</v>
      </c>
      <c r="C661">
        <v>7911.77</v>
      </c>
      <c r="D661">
        <v>7911.57</v>
      </c>
      <c r="E661">
        <v>7901.86</v>
      </c>
      <c r="F661">
        <v>591.95899999999995</v>
      </c>
      <c r="G661">
        <v>878.68200000000002</v>
      </c>
      <c r="H661">
        <v>336.613</v>
      </c>
      <c r="I661">
        <v>198.809</v>
      </c>
      <c r="J661">
        <v>286.79700000000003</v>
      </c>
      <c r="K661">
        <v>6393.7</v>
      </c>
      <c r="L661">
        <v>5.5998100000000002E-2</v>
      </c>
      <c r="M661">
        <v>0.93183700000000003</v>
      </c>
      <c r="N661">
        <v>0</v>
      </c>
      <c r="O661" t="s">
        <v>28</v>
      </c>
    </row>
    <row r="662" spans="1:25" x14ac:dyDescent="0.25">
      <c r="A662" t="s">
        <v>108</v>
      </c>
      <c r="B662">
        <v>7959.18</v>
      </c>
      <c r="C662">
        <v>7892.38</v>
      </c>
      <c r="D662">
        <v>7892.17</v>
      </c>
      <c r="E662">
        <v>7882.61</v>
      </c>
      <c r="F662">
        <v>561.00900000000001</v>
      </c>
      <c r="G662">
        <v>887.47400000000005</v>
      </c>
      <c r="H662">
        <v>338.327</v>
      </c>
      <c r="I662">
        <v>201.35300000000001</v>
      </c>
      <c r="J662">
        <v>290.29199999999997</v>
      </c>
      <c r="K662">
        <v>6397.03</v>
      </c>
      <c r="L662">
        <v>5.3912099999999998E-2</v>
      </c>
      <c r="M662">
        <v>0.93181599999999998</v>
      </c>
      <c r="N662">
        <v>0</v>
      </c>
      <c r="O662" t="s">
        <v>28</v>
      </c>
    </row>
    <row r="663" spans="1:25" x14ac:dyDescent="0.25">
      <c r="A663" t="s">
        <v>108</v>
      </c>
      <c r="B663">
        <v>7987.96</v>
      </c>
      <c r="C663">
        <v>7921.28</v>
      </c>
      <c r="D663">
        <v>7921.07</v>
      </c>
      <c r="E663">
        <v>7911.49</v>
      </c>
      <c r="F663">
        <v>591.32000000000005</v>
      </c>
      <c r="G663">
        <v>882.178</v>
      </c>
      <c r="H663">
        <v>338.11500000000001</v>
      </c>
      <c r="I663">
        <v>199.66900000000001</v>
      </c>
      <c r="J663">
        <v>287.745</v>
      </c>
      <c r="K663">
        <v>6400.82</v>
      </c>
      <c r="L663">
        <v>5.7440199999999997E-2</v>
      </c>
      <c r="M663">
        <v>0.95656399999999997</v>
      </c>
      <c r="N663">
        <v>0</v>
      </c>
      <c r="O663" t="s">
        <v>28</v>
      </c>
    </row>
    <row r="664" spans="1:25" x14ac:dyDescent="0.25">
      <c r="A664" t="s">
        <v>108</v>
      </c>
      <c r="B664">
        <v>8019.66</v>
      </c>
      <c r="C664">
        <v>7953.92</v>
      </c>
      <c r="D664">
        <v>7953.7</v>
      </c>
      <c r="E664">
        <v>7943.97</v>
      </c>
      <c r="F664">
        <v>572.56100000000004</v>
      </c>
      <c r="G664">
        <v>888.95399999999995</v>
      </c>
      <c r="H664">
        <v>341.31799999999998</v>
      </c>
      <c r="I664">
        <v>201.09200000000001</v>
      </c>
      <c r="J664">
        <v>289.95299999999997</v>
      </c>
      <c r="K664">
        <v>6444.09</v>
      </c>
      <c r="L664">
        <v>5.3909600000000002E-2</v>
      </c>
      <c r="M664">
        <v>0.956399</v>
      </c>
      <c r="N664">
        <v>0</v>
      </c>
      <c r="O664" t="s">
        <v>28</v>
      </c>
    </row>
    <row r="665" spans="1:25" x14ac:dyDescent="0.25">
      <c r="A665" t="s">
        <v>108</v>
      </c>
      <c r="B665">
        <v>8003.89</v>
      </c>
      <c r="C665">
        <v>7937.33</v>
      </c>
      <c r="D665">
        <v>7937.12</v>
      </c>
      <c r="E665">
        <v>7927.02</v>
      </c>
      <c r="F665">
        <v>574.245</v>
      </c>
      <c r="G665">
        <v>886.95799999999997</v>
      </c>
      <c r="H665">
        <v>338.40100000000001</v>
      </c>
      <c r="I665">
        <v>201.018</v>
      </c>
      <c r="J665">
        <v>291.25</v>
      </c>
      <c r="K665">
        <v>6427.91</v>
      </c>
      <c r="L665">
        <v>5.3954599999999998E-2</v>
      </c>
      <c r="M665">
        <v>0.93183499999999997</v>
      </c>
      <c r="N665">
        <v>0</v>
      </c>
      <c r="O665" t="s">
        <v>28</v>
      </c>
    </row>
    <row r="666" spans="1:25" x14ac:dyDescent="0.25">
      <c r="A666" t="s">
        <v>108</v>
      </c>
      <c r="B666">
        <v>8019.88</v>
      </c>
      <c r="C666">
        <v>7955.14</v>
      </c>
      <c r="D666">
        <v>7954.9</v>
      </c>
      <c r="E666">
        <v>7945.26</v>
      </c>
      <c r="F666">
        <v>592.46</v>
      </c>
      <c r="G666">
        <v>885.00099999999998</v>
      </c>
      <c r="H666">
        <v>339.46800000000002</v>
      </c>
      <c r="I666">
        <v>199.518</v>
      </c>
      <c r="J666">
        <v>289.209</v>
      </c>
      <c r="K666">
        <v>6430.33</v>
      </c>
      <c r="L666">
        <v>5.3913200000000001E-2</v>
      </c>
      <c r="M666">
        <v>0.931836</v>
      </c>
      <c r="N666">
        <v>0</v>
      </c>
      <c r="O666" t="s">
        <v>28</v>
      </c>
    </row>
    <row r="667" spans="1:25" x14ac:dyDescent="0.25">
      <c r="A667" t="s">
        <v>108</v>
      </c>
      <c r="B667">
        <v>8014.44</v>
      </c>
      <c r="C667">
        <v>7946.35</v>
      </c>
      <c r="D667">
        <v>7946.14</v>
      </c>
      <c r="E667">
        <v>7936.51</v>
      </c>
      <c r="F667">
        <v>576.22500000000002</v>
      </c>
      <c r="G667">
        <v>883.28800000000001</v>
      </c>
      <c r="H667">
        <v>338.78399999999999</v>
      </c>
      <c r="I667">
        <v>199.85900000000001</v>
      </c>
      <c r="J667">
        <v>288.411</v>
      </c>
      <c r="K667">
        <v>6438.86</v>
      </c>
      <c r="L667">
        <v>5.8749500000000003E-2</v>
      </c>
      <c r="M667">
        <v>0.93177399999999999</v>
      </c>
      <c r="N667">
        <v>0</v>
      </c>
      <c r="O667" t="s">
        <v>28</v>
      </c>
    </row>
    <row r="668" spans="1:25" x14ac:dyDescent="0.25">
      <c r="A668" t="s">
        <v>108</v>
      </c>
      <c r="B668">
        <v>8019.52</v>
      </c>
      <c r="C668">
        <v>7955.64</v>
      </c>
      <c r="D668">
        <v>7955.43</v>
      </c>
      <c r="E668">
        <v>7945.75</v>
      </c>
      <c r="F668">
        <v>598.904</v>
      </c>
      <c r="G668">
        <v>887.99300000000005</v>
      </c>
      <c r="H668">
        <v>342.00799999999998</v>
      </c>
      <c r="I668">
        <v>200.35</v>
      </c>
      <c r="J668">
        <v>288.11799999999999</v>
      </c>
      <c r="K668">
        <v>6419.29</v>
      </c>
      <c r="L668">
        <v>6.4827499999999996E-2</v>
      </c>
      <c r="M668">
        <v>0.94455900000000004</v>
      </c>
      <c r="N668">
        <v>0</v>
      </c>
      <c r="O668" t="s">
        <v>28</v>
      </c>
    </row>
    <row r="669" spans="1:25" x14ac:dyDescent="0.25">
      <c r="A669" t="s">
        <v>108</v>
      </c>
      <c r="B669">
        <v>8000.85</v>
      </c>
      <c r="C669">
        <v>7935.79</v>
      </c>
      <c r="D669">
        <v>7935.59</v>
      </c>
      <c r="E669">
        <v>7925.82</v>
      </c>
      <c r="F669">
        <v>564.98500000000001</v>
      </c>
      <c r="G669">
        <v>888.44</v>
      </c>
      <c r="H669">
        <v>341.58499999999998</v>
      </c>
      <c r="I669">
        <v>201.01400000000001</v>
      </c>
      <c r="J669">
        <v>289.51100000000002</v>
      </c>
      <c r="K669">
        <v>6435.06</v>
      </c>
      <c r="L669">
        <v>5.7489699999999998E-2</v>
      </c>
      <c r="M669">
        <v>0.94957000000000003</v>
      </c>
      <c r="N669">
        <v>0</v>
      </c>
      <c r="O669" t="s">
        <v>28</v>
      </c>
    </row>
    <row r="670" spans="1:25" x14ac:dyDescent="0.25">
      <c r="A670" t="s">
        <v>108</v>
      </c>
      <c r="B670">
        <v>8018.92</v>
      </c>
      <c r="C670">
        <v>7955.44</v>
      </c>
      <c r="D670">
        <v>7955.23</v>
      </c>
      <c r="E670">
        <v>7945.52</v>
      </c>
      <c r="F670">
        <v>602.79100000000005</v>
      </c>
      <c r="G670">
        <v>887.226</v>
      </c>
      <c r="H670">
        <v>338.90499999999997</v>
      </c>
      <c r="I670">
        <v>200.22499999999999</v>
      </c>
      <c r="J670">
        <v>290.72399999999999</v>
      </c>
      <c r="K670">
        <v>6418.75</v>
      </c>
      <c r="L670">
        <v>7.1197800000000006E-2</v>
      </c>
      <c r="M670">
        <v>0.93181499999999995</v>
      </c>
      <c r="N670">
        <v>0</v>
      </c>
      <c r="O670" t="s">
        <v>28</v>
      </c>
    </row>
    <row r="671" spans="1:25" x14ac:dyDescent="0.25">
      <c r="A671" t="s">
        <v>108</v>
      </c>
      <c r="B671">
        <v>8023.56</v>
      </c>
      <c r="C671">
        <v>7954.75</v>
      </c>
      <c r="D671">
        <v>7954.54</v>
      </c>
      <c r="E671">
        <v>7944.07</v>
      </c>
      <c r="F671">
        <v>573.70799999999997</v>
      </c>
      <c r="G671">
        <v>885.73800000000006</v>
      </c>
      <c r="H671">
        <v>337.86099999999999</v>
      </c>
      <c r="I671">
        <v>202.12</v>
      </c>
      <c r="J671">
        <v>289.60700000000003</v>
      </c>
      <c r="K671">
        <v>6446.3</v>
      </c>
      <c r="L671">
        <v>5.4500300000000002E-2</v>
      </c>
      <c r="M671">
        <v>0.931836</v>
      </c>
      <c r="N671">
        <v>0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8009.99</v>
      </c>
      <c r="C672">
        <v>7941.84</v>
      </c>
      <c r="D672">
        <v>7941.63</v>
      </c>
      <c r="E672">
        <v>7931.94</v>
      </c>
      <c r="F672">
        <v>575.43200000000002</v>
      </c>
      <c r="G672">
        <v>883.50099999999998</v>
      </c>
      <c r="H672">
        <v>338.88600000000002</v>
      </c>
      <c r="I672">
        <v>198.65199999999999</v>
      </c>
      <c r="J672">
        <v>289.30900000000003</v>
      </c>
      <c r="K672">
        <v>6435.74</v>
      </c>
      <c r="L672">
        <v>5.4997999999999998E-2</v>
      </c>
      <c r="M672">
        <v>0.93178099999999997</v>
      </c>
      <c r="N672">
        <v>0</v>
      </c>
      <c r="O672" t="s">
        <v>28</v>
      </c>
      <c r="R672">
        <f>AVERAGE(B623:B672)</f>
        <v>7987.6291999999994</v>
      </c>
      <c r="S672">
        <f>AVERAGE(C623:C672)</f>
        <v>7921.1766000000016</v>
      </c>
      <c r="U672">
        <f>_xlfn.VAR.P(B623:B672)</f>
        <v>943.24593936000167</v>
      </c>
      <c r="V672">
        <f>_xlfn.VAR.P(C623:C672)</f>
        <v>922.58941043999846</v>
      </c>
      <c r="X672">
        <f>1.96*SQRT(U672)/50</f>
        <v>1.2039225225313102</v>
      </c>
      <c r="Y672">
        <f>1.96*SQRT(V672)/50</f>
        <v>1.1906669524508182</v>
      </c>
    </row>
    <row r="673" spans="1:9" x14ac:dyDescent="0.25">
      <c r="A673" t="s">
        <v>109</v>
      </c>
      <c r="B673">
        <v>399670.5796</v>
      </c>
      <c r="C673" t="s">
        <v>24</v>
      </c>
    </row>
    <row r="674" spans="1:9" x14ac:dyDescent="0.25">
      <c r="A674" t="s">
        <v>110</v>
      </c>
      <c r="B674">
        <v>2623.95</v>
      </c>
      <c r="C674">
        <v>2590.9899999999998</v>
      </c>
      <c r="D674">
        <v>2555.98</v>
      </c>
      <c r="E674">
        <v>2551.85</v>
      </c>
      <c r="F674">
        <v>578.64300000000003</v>
      </c>
      <c r="G674">
        <v>5.62415E-2</v>
      </c>
      <c r="H674">
        <v>0.931836</v>
      </c>
      <c r="I674">
        <v>0</v>
      </c>
    </row>
    <row r="675" spans="1:9" x14ac:dyDescent="0.25">
      <c r="A675" t="s">
        <v>110</v>
      </c>
      <c r="B675">
        <v>2374.35</v>
      </c>
      <c r="C675">
        <v>2354.9499999999998</v>
      </c>
      <c r="D675">
        <v>2320.4899999999998</v>
      </c>
      <c r="E675">
        <v>2315.31</v>
      </c>
      <c r="F675">
        <v>581.10400000000004</v>
      </c>
      <c r="G675">
        <v>5.5923800000000003E-2</v>
      </c>
      <c r="H675">
        <v>0.93179299999999998</v>
      </c>
      <c r="I675">
        <v>0</v>
      </c>
    </row>
    <row r="676" spans="1:9" x14ac:dyDescent="0.25">
      <c r="A676" t="s">
        <v>110</v>
      </c>
      <c r="B676">
        <v>2354.14</v>
      </c>
      <c r="C676">
        <v>2338.46</v>
      </c>
      <c r="D676">
        <v>2307.67</v>
      </c>
      <c r="E676">
        <v>2302.8000000000002</v>
      </c>
      <c r="F676">
        <v>577.91200000000003</v>
      </c>
      <c r="G676">
        <v>5.3944899999999997E-2</v>
      </c>
      <c r="H676">
        <v>0.93181499999999995</v>
      </c>
      <c r="I676">
        <v>0</v>
      </c>
    </row>
    <row r="677" spans="1:9" x14ac:dyDescent="0.25">
      <c r="A677" t="s">
        <v>110</v>
      </c>
      <c r="B677">
        <v>2359.7399999999998</v>
      </c>
      <c r="C677">
        <v>2344.8200000000002</v>
      </c>
      <c r="D677">
        <v>2313.06</v>
      </c>
      <c r="E677">
        <v>2308.84</v>
      </c>
      <c r="F677">
        <v>583.553</v>
      </c>
      <c r="G677">
        <v>5.5842200000000002E-2</v>
      </c>
      <c r="H677">
        <v>0.93181199999999997</v>
      </c>
      <c r="I677">
        <v>0</v>
      </c>
    </row>
    <row r="678" spans="1:9" x14ac:dyDescent="0.25">
      <c r="A678" t="s">
        <v>110</v>
      </c>
      <c r="B678">
        <v>2356.34</v>
      </c>
      <c r="C678">
        <v>2341.61</v>
      </c>
      <c r="D678">
        <v>2309.4899999999998</v>
      </c>
      <c r="E678">
        <v>2304.63</v>
      </c>
      <c r="F678">
        <v>586.48299999999995</v>
      </c>
      <c r="G678">
        <v>2.9113E-2</v>
      </c>
      <c r="H678">
        <v>0.94902799999999998</v>
      </c>
      <c r="I678">
        <v>0</v>
      </c>
    </row>
    <row r="679" spans="1:9" x14ac:dyDescent="0.25">
      <c r="A679" t="s">
        <v>110</v>
      </c>
      <c r="B679">
        <v>2355.9899999999998</v>
      </c>
      <c r="C679">
        <v>2342.98</v>
      </c>
      <c r="D679">
        <v>2308.27</v>
      </c>
      <c r="E679">
        <v>2303.0700000000002</v>
      </c>
      <c r="F679">
        <v>585.12300000000005</v>
      </c>
      <c r="G679">
        <v>5.39754E-2</v>
      </c>
      <c r="H679">
        <v>0.95747199999999999</v>
      </c>
      <c r="I679">
        <v>0</v>
      </c>
    </row>
    <row r="680" spans="1:9" x14ac:dyDescent="0.25">
      <c r="A680" t="s">
        <v>110</v>
      </c>
      <c r="B680">
        <v>2335.63</v>
      </c>
      <c r="C680">
        <v>2321.17</v>
      </c>
      <c r="D680">
        <v>2293.34</v>
      </c>
      <c r="E680">
        <v>2289.77</v>
      </c>
      <c r="F680">
        <v>583.03499999999997</v>
      </c>
      <c r="G680">
        <v>6.5012500000000001E-2</v>
      </c>
      <c r="H680">
        <v>0.931836</v>
      </c>
      <c r="I680">
        <v>0</v>
      </c>
    </row>
    <row r="681" spans="1:9" x14ac:dyDescent="0.25">
      <c r="A681" t="s">
        <v>110</v>
      </c>
      <c r="B681">
        <v>2355.27</v>
      </c>
      <c r="C681">
        <v>2339.7800000000002</v>
      </c>
      <c r="D681">
        <v>2306.84</v>
      </c>
      <c r="E681">
        <v>2301.25</v>
      </c>
      <c r="F681">
        <v>582.77499999999998</v>
      </c>
      <c r="G681">
        <v>5.4129799999999999E-2</v>
      </c>
      <c r="H681">
        <v>0.93183000000000005</v>
      </c>
      <c r="I681">
        <v>0</v>
      </c>
    </row>
    <row r="682" spans="1:9" x14ac:dyDescent="0.25">
      <c r="A682" t="s">
        <v>110</v>
      </c>
      <c r="B682">
        <v>2347.5</v>
      </c>
      <c r="C682">
        <v>2332.66</v>
      </c>
      <c r="D682">
        <v>2299.42</v>
      </c>
      <c r="E682">
        <v>2294.94</v>
      </c>
      <c r="F682">
        <v>575.678</v>
      </c>
      <c r="G682">
        <v>6.6924800000000007E-2</v>
      </c>
      <c r="H682">
        <v>0.93183700000000003</v>
      </c>
      <c r="I682">
        <v>0</v>
      </c>
    </row>
    <row r="683" spans="1:9" x14ac:dyDescent="0.25">
      <c r="A683" t="s">
        <v>110</v>
      </c>
      <c r="B683">
        <v>2347.35</v>
      </c>
      <c r="C683">
        <v>2332.5300000000002</v>
      </c>
      <c r="D683">
        <v>2301.3000000000002</v>
      </c>
      <c r="E683">
        <v>2296.89</v>
      </c>
      <c r="F683">
        <v>582.96500000000003</v>
      </c>
      <c r="G683">
        <v>5.8221599999999998E-2</v>
      </c>
      <c r="H683">
        <v>0.93180600000000002</v>
      </c>
      <c r="I683">
        <v>0</v>
      </c>
    </row>
    <row r="684" spans="1:9" x14ac:dyDescent="0.25">
      <c r="A684" t="s">
        <v>110</v>
      </c>
      <c r="B684">
        <v>2346.63</v>
      </c>
      <c r="C684">
        <v>2331.33</v>
      </c>
      <c r="D684">
        <v>2300.0500000000002</v>
      </c>
      <c r="E684">
        <v>2295.25</v>
      </c>
      <c r="F684">
        <v>578.399</v>
      </c>
      <c r="G684">
        <v>5.5480000000000002E-2</v>
      </c>
      <c r="H684">
        <v>0.93183499999999997</v>
      </c>
      <c r="I684">
        <v>0</v>
      </c>
    </row>
    <row r="685" spans="1:9" x14ac:dyDescent="0.25">
      <c r="A685" t="s">
        <v>110</v>
      </c>
      <c r="B685">
        <v>2345.48</v>
      </c>
      <c r="C685">
        <v>2330.27</v>
      </c>
      <c r="D685">
        <v>2300.09</v>
      </c>
      <c r="E685">
        <v>2295.12</v>
      </c>
      <c r="F685">
        <v>585.15099999999995</v>
      </c>
      <c r="G685">
        <v>5.3942999999999998E-2</v>
      </c>
      <c r="H685">
        <v>0.93183499999999997</v>
      </c>
      <c r="I685">
        <v>0</v>
      </c>
    </row>
    <row r="686" spans="1:9" x14ac:dyDescent="0.25">
      <c r="A686" t="s">
        <v>110</v>
      </c>
      <c r="B686">
        <v>2336.94</v>
      </c>
      <c r="C686">
        <v>2321.38</v>
      </c>
      <c r="D686">
        <v>2291.5300000000002</v>
      </c>
      <c r="E686">
        <v>2287.73</v>
      </c>
      <c r="F686">
        <v>575.97299999999996</v>
      </c>
      <c r="G686">
        <v>5.48166E-2</v>
      </c>
      <c r="H686">
        <v>0.931836</v>
      </c>
      <c r="I686">
        <v>0</v>
      </c>
    </row>
    <row r="687" spans="1:9" x14ac:dyDescent="0.25">
      <c r="A687" t="s">
        <v>110</v>
      </c>
      <c r="B687">
        <v>2333.5300000000002</v>
      </c>
      <c r="C687">
        <v>2319.42</v>
      </c>
      <c r="D687">
        <v>2286.5</v>
      </c>
      <c r="E687">
        <v>2281.92</v>
      </c>
      <c r="F687">
        <v>569.63199999999995</v>
      </c>
      <c r="G687">
        <v>5.4598300000000002E-2</v>
      </c>
      <c r="H687">
        <v>0.95076099999999997</v>
      </c>
      <c r="I687">
        <v>0</v>
      </c>
    </row>
    <row r="688" spans="1:9" x14ac:dyDescent="0.25">
      <c r="A688" t="s">
        <v>110</v>
      </c>
      <c r="B688">
        <v>2360.89</v>
      </c>
      <c r="C688">
        <v>2346.21</v>
      </c>
      <c r="D688">
        <v>2311.27</v>
      </c>
      <c r="E688">
        <v>2305.56</v>
      </c>
      <c r="F688">
        <v>582.91099999999994</v>
      </c>
      <c r="G688">
        <v>4.6770100000000002E-2</v>
      </c>
      <c r="H688">
        <v>0.93148600000000004</v>
      </c>
      <c r="I688">
        <v>0</v>
      </c>
    </row>
    <row r="689" spans="1:9" x14ac:dyDescent="0.25">
      <c r="A689" t="s">
        <v>110</v>
      </c>
      <c r="B689">
        <v>2356.2399999999998</v>
      </c>
      <c r="C689">
        <v>2341.4499999999998</v>
      </c>
      <c r="D689">
        <v>2306.6</v>
      </c>
      <c r="E689">
        <v>2301.4699999999998</v>
      </c>
      <c r="F689">
        <v>582.76499999999999</v>
      </c>
      <c r="G689">
        <v>5.5215800000000002E-2</v>
      </c>
      <c r="H689">
        <v>0.93182399999999999</v>
      </c>
      <c r="I689">
        <v>0</v>
      </c>
    </row>
    <row r="690" spans="1:9" x14ac:dyDescent="0.25">
      <c r="A690" t="s">
        <v>110</v>
      </c>
      <c r="B690">
        <v>2360.81</v>
      </c>
      <c r="C690">
        <v>2346.08</v>
      </c>
      <c r="D690">
        <v>2311.54</v>
      </c>
      <c r="E690">
        <v>2307.4</v>
      </c>
      <c r="F690">
        <v>585.83199999999999</v>
      </c>
      <c r="G690">
        <v>5.43861E-2</v>
      </c>
      <c r="H690">
        <v>0.95597399999999999</v>
      </c>
      <c r="I690">
        <v>0</v>
      </c>
    </row>
    <row r="691" spans="1:9" x14ac:dyDescent="0.25">
      <c r="A691" t="s">
        <v>110</v>
      </c>
      <c r="B691">
        <v>2377.33</v>
      </c>
      <c r="C691">
        <v>2362.8000000000002</v>
      </c>
      <c r="D691">
        <v>2324.83</v>
      </c>
      <c r="E691">
        <v>2319.8000000000002</v>
      </c>
      <c r="F691">
        <v>591.63099999999997</v>
      </c>
      <c r="G691">
        <v>5.4812600000000003E-2</v>
      </c>
      <c r="H691">
        <v>0.931616</v>
      </c>
      <c r="I691">
        <v>0</v>
      </c>
    </row>
    <row r="692" spans="1:9" x14ac:dyDescent="0.25">
      <c r="A692" t="s">
        <v>110</v>
      </c>
      <c r="B692">
        <v>2349.56</v>
      </c>
      <c r="C692">
        <v>2334.0700000000002</v>
      </c>
      <c r="D692">
        <v>2303.0300000000002</v>
      </c>
      <c r="E692">
        <v>2299.4299999999998</v>
      </c>
      <c r="F692">
        <v>582.04300000000001</v>
      </c>
      <c r="G692">
        <v>6.3460799999999998E-2</v>
      </c>
      <c r="H692">
        <v>0.93182500000000001</v>
      </c>
      <c r="I692">
        <v>0</v>
      </c>
    </row>
    <row r="693" spans="1:9" x14ac:dyDescent="0.25">
      <c r="A693" t="s">
        <v>110</v>
      </c>
      <c r="B693">
        <v>2351.21</v>
      </c>
      <c r="C693">
        <v>2334.7399999999998</v>
      </c>
      <c r="D693">
        <v>2303.7199999999998</v>
      </c>
      <c r="E693">
        <v>2301.06</v>
      </c>
      <c r="F693">
        <v>594.65800000000002</v>
      </c>
      <c r="G693">
        <v>5.4986300000000002E-2</v>
      </c>
      <c r="H693">
        <v>0.95843500000000004</v>
      </c>
      <c r="I693">
        <v>0</v>
      </c>
    </row>
    <row r="694" spans="1:9" x14ac:dyDescent="0.25">
      <c r="A694" t="s">
        <v>110</v>
      </c>
      <c r="B694">
        <v>2341.0300000000002</v>
      </c>
      <c r="C694">
        <v>2326.35</v>
      </c>
      <c r="D694">
        <v>2294.06</v>
      </c>
      <c r="E694">
        <v>2290.91</v>
      </c>
      <c r="F694">
        <v>585.53399999999999</v>
      </c>
      <c r="G694">
        <v>5.40022E-2</v>
      </c>
      <c r="H694">
        <v>0.95921500000000004</v>
      </c>
      <c r="I694">
        <v>0</v>
      </c>
    </row>
    <row r="695" spans="1:9" x14ac:dyDescent="0.25">
      <c r="A695" t="s">
        <v>110</v>
      </c>
      <c r="B695">
        <v>2337.31</v>
      </c>
      <c r="C695">
        <v>2321.84</v>
      </c>
      <c r="D695">
        <v>2287.1999999999998</v>
      </c>
      <c r="E695">
        <v>2282.61</v>
      </c>
      <c r="F695">
        <v>572.69399999999996</v>
      </c>
      <c r="G695">
        <v>5.3909499999999999E-2</v>
      </c>
      <c r="H695">
        <v>0.931836</v>
      </c>
      <c r="I695">
        <v>0</v>
      </c>
    </row>
    <row r="696" spans="1:9" x14ac:dyDescent="0.25">
      <c r="A696" t="s">
        <v>110</v>
      </c>
      <c r="B696">
        <v>2344.69</v>
      </c>
      <c r="C696">
        <v>2331.9699999999998</v>
      </c>
      <c r="D696">
        <v>2302.0700000000002</v>
      </c>
      <c r="E696">
        <v>2298.09</v>
      </c>
      <c r="F696">
        <v>582.89</v>
      </c>
      <c r="G696">
        <v>5.39141E-2</v>
      </c>
      <c r="H696">
        <v>0.93183400000000005</v>
      </c>
      <c r="I696">
        <v>0</v>
      </c>
    </row>
    <row r="697" spans="1:9" x14ac:dyDescent="0.25">
      <c r="A697" t="s">
        <v>110</v>
      </c>
      <c r="B697">
        <v>2359.81</v>
      </c>
      <c r="C697">
        <v>2342.9699999999998</v>
      </c>
      <c r="D697">
        <v>2306.6999999999998</v>
      </c>
      <c r="E697">
        <v>2301.4699999999998</v>
      </c>
      <c r="F697">
        <v>580.24699999999996</v>
      </c>
      <c r="G697">
        <v>5.6670199999999997E-2</v>
      </c>
      <c r="H697">
        <v>0.93174900000000005</v>
      </c>
      <c r="I697">
        <v>0</v>
      </c>
    </row>
    <row r="698" spans="1:9" x14ac:dyDescent="0.25">
      <c r="A698" t="s">
        <v>110</v>
      </c>
      <c r="B698">
        <v>2360.14</v>
      </c>
      <c r="C698">
        <v>2345.3000000000002</v>
      </c>
      <c r="D698">
        <v>2312.88</v>
      </c>
      <c r="E698">
        <v>2308.71</v>
      </c>
      <c r="F698">
        <v>592.14300000000003</v>
      </c>
      <c r="G698">
        <v>5.4029899999999999E-2</v>
      </c>
      <c r="H698">
        <v>0.93761000000000005</v>
      </c>
      <c r="I698">
        <v>0</v>
      </c>
    </row>
    <row r="699" spans="1:9" x14ac:dyDescent="0.25">
      <c r="A699" t="s">
        <v>110</v>
      </c>
      <c r="B699">
        <v>2352.15</v>
      </c>
      <c r="C699">
        <v>2337.73</v>
      </c>
      <c r="D699">
        <v>2304.71</v>
      </c>
      <c r="E699">
        <v>2299.77</v>
      </c>
      <c r="F699">
        <v>583.63599999999997</v>
      </c>
      <c r="G699">
        <v>5.3909499999999999E-2</v>
      </c>
      <c r="H699">
        <v>0.93183400000000005</v>
      </c>
      <c r="I699">
        <v>0</v>
      </c>
    </row>
    <row r="700" spans="1:9" x14ac:dyDescent="0.25">
      <c r="A700" t="s">
        <v>110</v>
      </c>
      <c r="B700">
        <v>2347.37</v>
      </c>
      <c r="C700">
        <v>2332.29</v>
      </c>
      <c r="D700">
        <v>2300.58</v>
      </c>
      <c r="E700">
        <v>2296.2399999999998</v>
      </c>
      <c r="F700">
        <v>580.93299999999999</v>
      </c>
      <c r="G700">
        <v>5.4451100000000002E-2</v>
      </c>
      <c r="H700">
        <v>0.97253599999999996</v>
      </c>
      <c r="I700">
        <v>0</v>
      </c>
    </row>
    <row r="701" spans="1:9" x14ac:dyDescent="0.25">
      <c r="A701" t="s">
        <v>110</v>
      </c>
      <c r="B701">
        <v>2342.7199999999998</v>
      </c>
      <c r="C701">
        <v>2328.5</v>
      </c>
      <c r="D701">
        <v>2296.14</v>
      </c>
      <c r="E701">
        <v>2291.1999999999998</v>
      </c>
      <c r="F701">
        <v>574.76199999999994</v>
      </c>
      <c r="G701">
        <v>5.4230599999999997E-2</v>
      </c>
      <c r="H701">
        <v>0.931836</v>
      </c>
      <c r="I701">
        <v>0</v>
      </c>
    </row>
    <row r="702" spans="1:9" x14ac:dyDescent="0.25">
      <c r="A702" t="s">
        <v>110</v>
      </c>
      <c r="B702">
        <v>2346.4</v>
      </c>
      <c r="C702">
        <v>2332.12</v>
      </c>
      <c r="D702">
        <v>2301.09</v>
      </c>
      <c r="E702">
        <v>2296.59</v>
      </c>
      <c r="F702">
        <v>578.21299999999997</v>
      </c>
      <c r="G702">
        <v>8.3263299999999998E-2</v>
      </c>
      <c r="H702">
        <v>0.93167699999999998</v>
      </c>
      <c r="I702">
        <v>0</v>
      </c>
    </row>
    <row r="703" spans="1:9" x14ac:dyDescent="0.25">
      <c r="A703" t="s">
        <v>110</v>
      </c>
      <c r="B703">
        <v>2325.02</v>
      </c>
      <c r="C703">
        <v>2309.12</v>
      </c>
      <c r="D703">
        <v>2280.2600000000002</v>
      </c>
      <c r="E703">
        <v>2276.9699999999998</v>
      </c>
      <c r="F703">
        <v>573.91</v>
      </c>
      <c r="G703">
        <v>5.5081499999999999E-2</v>
      </c>
      <c r="H703">
        <v>0.94869199999999998</v>
      </c>
      <c r="I703">
        <v>0</v>
      </c>
    </row>
    <row r="704" spans="1:9" x14ac:dyDescent="0.25">
      <c r="A704" t="s">
        <v>110</v>
      </c>
      <c r="B704">
        <v>2322.9</v>
      </c>
      <c r="C704">
        <v>2308.33</v>
      </c>
      <c r="D704">
        <v>2279.7800000000002</v>
      </c>
      <c r="E704">
        <v>2275.94</v>
      </c>
      <c r="F704">
        <v>568.98099999999999</v>
      </c>
      <c r="G704">
        <v>5.9247300000000003E-2</v>
      </c>
      <c r="H704">
        <v>0.94379000000000002</v>
      </c>
      <c r="I704">
        <v>0</v>
      </c>
    </row>
    <row r="705" spans="1:9" x14ac:dyDescent="0.25">
      <c r="A705" t="s">
        <v>110</v>
      </c>
      <c r="B705">
        <v>2334.61</v>
      </c>
      <c r="C705">
        <v>2320.6</v>
      </c>
      <c r="D705">
        <v>2290.16</v>
      </c>
      <c r="E705">
        <v>2286.5100000000002</v>
      </c>
      <c r="F705">
        <v>576.54700000000003</v>
      </c>
      <c r="G705">
        <v>5.3981500000000002E-2</v>
      </c>
      <c r="H705">
        <v>0.93183300000000002</v>
      </c>
      <c r="I705">
        <v>0</v>
      </c>
    </row>
    <row r="706" spans="1:9" x14ac:dyDescent="0.25">
      <c r="A706" t="s">
        <v>110</v>
      </c>
      <c r="B706">
        <v>2327.0100000000002</v>
      </c>
      <c r="C706">
        <v>2312.84</v>
      </c>
      <c r="D706">
        <v>2283.64</v>
      </c>
      <c r="E706">
        <v>2279.7800000000002</v>
      </c>
      <c r="F706">
        <v>573.59400000000005</v>
      </c>
      <c r="G706">
        <v>6.7558000000000007E-2</v>
      </c>
      <c r="H706">
        <v>0.93183199999999999</v>
      </c>
      <c r="I706">
        <v>0</v>
      </c>
    </row>
    <row r="707" spans="1:9" x14ac:dyDescent="0.25">
      <c r="A707" t="s">
        <v>110</v>
      </c>
      <c r="B707">
        <v>2334.48</v>
      </c>
      <c r="C707">
        <v>2319.87</v>
      </c>
      <c r="D707">
        <v>2288.08</v>
      </c>
      <c r="E707">
        <v>2284.36</v>
      </c>
      <c r="F707">
        <v>579.58100000000002</v>
      </c>
      <c r="G707">
        <v>7.8163200000000002E-2</v>
      </c>
      <c r="H707">
        <v>0.93177500000000002</v>
      </c>
      <c r="I707">
        <v>0</v>
      </c>
    </row>
    <row r="708" spans="1:9" x14ac:dyDescent="0.25">
      <c r="A708" t="s">
        <v>110</v>
      </c>
      <c r="B708">
        <v>2317.7600000000002</v>
      </c>
      <c r="C708">
        <v>2302.59</v>
      </c>
      <c r="D708">
        <v>2276.59</v>
      </c>
      <c r="E708">
        <v>2272.7800000000002</v>
      </c>
      <c r="F708">
        <v>573.649</v>
      </c>
      <c r="G708">
        <v>5.4484999999999999E-2</v>
      </c>
      <c r="H708">
        <v>0.93178499999999997</v>
      </c>
      <c r="I708">
        <v>0</v>
      </c>
    </row>
    <row r="709" spans="1:9" x14ac:dyDescent="0.25">
      <c r="A709" t="s">
        <v>110</v>
      </c>
      <c r="B709">
        <v>2324.5100000000002</v>
      </c>
      <c r="C709">
        <v>2309.9</v>
      </c>
      <c r="D709">
        <v>2281.4899999999998</v>
      </c>
      <c r="E709">
        <v>2277.67</v>
      </c>
      <c r="F709">
        <v>572.38199999999995</v>
      </c>
      <c r="G709">
        <v>5.4081799999999999E-2</v>
      </c>
      <c r="H709">
        <v>0.93183700000000003</v>
      </c>
      <c r="I709">
        <v>0</v>
      </c>
    </row>
    <row r="710" spans="1:9" x14ac:dyDescent="0.25">
      <c r="A710" t="s">
        <v>110</v>
      </c>
      <c r="B710">
        <v>2322.71</v>
      </c>
      <c r="C710">
        <v>2308.16</v>
      </c>
      <c r="D710">
        <v>2279.2800000000002</v>
      </c>
      <c r="E710">
        <v>2275.5300000000002</v>
      </c>
      <c r="F710">
        <v>573.69799999999998</v>
      </c>
      <c r="G710">
        <v>5.45601E-2</v>
      </c>
      <c r="H710">
        <v>0.93175300000000005</v>
      </c>
      <c r="I710">
        <v>0</v>
      </c>
    </row>
    <row r="711" spans="1:9" x14ac:dyDescent="0.25">
      <c r="A711" t="s">
        <v>110</v>
      </c>
      <c r="B711">
        <v>2335.11</v>
      </c>
      <c r="C711">
        <v>2320.2199999999998</v>
      </c>
      <c r="D711">
        <v>2291.9699999999998</v>
      </c>
      <c r="E711">
        <v>2288.54</v>
      </c>
      <c r="F711">
        <v>581.29499999999996</v>
      </c>
      <c r="G711">
        <v>5.4114000000000002E-2</v>
      </c>
      <c r="H711">
        <v>0.93906299999999998</v>
      </c>
      <c r="I711">
        <v>0</v>
      </c>
    </row>
    <row r="712" spans="1:9" x14ac:dyDescent="0.25">
      <c r="A712" t="s">
        <v>110</v>
      </c>
      <c r="B712">
        <v>2324.92</v>
      </c>
      <c r="C712">
        <v>2311.2600000000002</v>
      </c>
      <c r="D712">
        <v>2283.6</v>
      </c>
      <c r="E712">
        <v>2279.91</v>
      </c>
      <c r="F712">
        <v>575.88</v>
      </c>
      <c r="G712">
        <v>5.3914299999999998E-2</v>
      </c>
      <c r="H712">
        <v>0.93183499999999997</v>
      </c>
      <c r="I712">
        <v>0</v>
      </c>
    </row>
    <row r="713" spans="1:9" x14ac:dyDescent="0.25">
      <c r="A713" t="s">
        <v>110</v>
      </c>
      <c r="B713">
        <v>2339.61</v>
      </c>
      <c r="C713">
        <v>2325.08</v>
      </c>
      <c r="D713">
        <v>2297.2199999999998</v>
      </c>
      <c r="E713">
        <v>2294.14</v>
      </c>
      <c r="F713">
        <v>582.12300000000005</v>
      </c>
      <c r="G713">
        <v>5.4693100000000001E-2</v>
      </c>
      <c r="H713">
        <v>0.93183099999999996</v>
      </c>
      <c r="I713">
        <v>0</v>
      </c>
    </row>
    <row r="714" spans="1:9" x14ac:dyDescent="0.25">
      <c r="A714" t="s">
        <v>110</v>
      </c>
      <c r="B714">
        <v>2353.94</v>
      </c>
      <c r="C714">
        <v>2338.5700000000002</v>
      </c>
      <c r="D714">
        <v>2308.3000000000002</v>
      </c>
      <c r="E714">
        <v>2305.13</v>
      </c>
      <c r="F714">
        <v>580.91899999999998</v>
      </c>
      <c r="G714">
        <v>5.42833E-2</v>
      </c>
      <c r="H714">
        <v>0.94289699999999999</v>
      </c>
      <c r="I714">
        <v>0</v>
      </c>
    </row>
    <row r="715" spans="1:9" x14ac:dyDescent="0.25">
      <c r="A715" t="s">
        <v>110</v>
      </c>
      <c r="B715">
        <v>2365.48</v>
      </c>
      <c r="C715">
        <v>2350.37</v>
      </c>
      <c r="D715">
        <v>2318.59</v>
      </c>
      <c r="E715">
        <v>2315.42</v>
      </c>
      <c r="F715">
        <v>587.65099999999995</v>
      </c>
      <c r="G715">
        <v>5.52519E-2</v>
      </c>
      <c r="H715">
        <v>0.95290300000000006</v>
      </c>
      <c r="I715">
        <v>0</v>
      </c>
    </row>
    <row r="716" spans="1:9" x14ac:dyDescent="0.25">
      <c r="A716" t="s">
        <v>110</v>
      </c>
      <c r="B716">
        <v>2345.84</v>
      </c>
      <c r="C716">
        <v>2331.86</v>
      </c>
      <c r="D716">
        <v>2303</v>
      </c>
      <c r="E716">
        <v>2299.33</v>
      </c>
      <c r="F716">
        <v>579.59400000000005</v>
      </c>
      <c r="G716">
        <v>5.6712699999999998E-2</v>
      </c>
      <c r="H716">
        <v>0.93163600000000002</v>
      </c>
      <c r="I716">
        <v>0</v>
      </c>
    </row>
    <row r="717" spans="1:9" x14ac:dyDescent="0.25">
      <c r="A717" t="s">
        <v>110</v>
      </c>
      <c r="B717">
        <v>2368.77</v>
      </c>
      <c r="C717">
        <v>2352.2800000000002</v>
      </c>
      <c r="D717">
        <v>2322.02</v>
      </c>
      <c r="E717">
        <v>2318.6</v>
      </c>
      <c r="F717">
        <v>591.59299999999996</v>
      </c>
      <c r="G717">
        <v>5.4679400000000003E-2</v>
      </c>
      <c r="H717">
        <v>0.93183700000000003</v>
      </c>
      <c r="I717">
        <v>0</v>
      </c>
    </row>
    <row r="718" spans="1:9" x14ac:dyDescent="0.25">
      <c r="A718" t="s">
        <v>110</v>
      </c>
      <c r="B718">
        <v>2339.91</v>
      </c>
      <c r="C718">
        <v>2324.87</v>
      </c>
      <c r="D718">
        <v>2294.14</v>
      </c>
      <c r="E718">
        <v>2291.2199999999998</v>
      </c>
      <c r="F718">
        <v>573.63800000000003</v>
      </c>
      <c r="G718">
        <v>5.4455700000000003E-2</v>
      </c>
      <c r="H718">
        <v>0.93158099999999999</v>
      </c>
      <c r="I718">
        <v>0</v>
      </c>
    </row>
    <row r="719" spans="1:9" x14ac:dyDescent="0.25">
      <c r="A719" t="s">
        <v>110</v>
      </c>
      <c r="B719">
        <v>2365.81</v>
      </c>
      <c r="C719">
        <v>2350.9899999999998</v>
      </c>
      <c r="D719">
        <v>2319.8000000000002</v>
      </c>
      <c r="E719">
        <v>2316.41</v>
      </c>
      <c r="F719">
        <v>590.00800000000004</v>
      </c>
      <c r="G719">
        <v>5.9977000000000003E-2</v>
      </c>
      <c r="H719">
        <v>0.93174100000000004</v>
      </c>
      <c r="I719">
        <v>0</v>
      </c>
    </row>
    <row r="720" spans="1:9" x14ac:dyDescent="0.25">
      <c r="A720" t="s">
        <v>110</v>
      </c>
      <c r="B720">
        <v>2341.7600000000002</v>
      </c>
      <c r="C720">
        <v>2326.54</v>
      </c>
      <c r="D720">
        <v>2296.83</v>
      </c>
      <c r="E720">
        <v>2293.29</v>
      </c>
      <c r="F720">
        <v>575.34199999999998</v>
      </c>
      <c r="G720">
        <v>7.1519899999999997E-2</v>
      </c>
      <c r="H720">
        <v>0.93177600000000005</v>
      </c>
      <c r="I720">
        <v>0</v>
      </c>
    </row>
    <row r="721" spans="1:25" x14ac:dyDescent="0.25">
      <c r="A721" t="s">
        <v>110</v>
      </c>
      <c r="B721">
        <v>2345.79</v>
      </c>
      <c r="C721">
        <v>2330.36</v>
      </c>
      <c r="D721">
        <v>2302.46</v>
      </c>
      <c r="E721">
        <v>2298.64</v>
      </c>
      <c r="F721">
        <v>582.21199999999999</v>
      </c>
      <c r="G721">
        <v>5.4395399999999997E-2</v>
      </c>
      <c r="H721">
        <v>0.95764899999999997</v>
      </c>
      <c r="I721">
        <v>0</v>
      </c>
    </row>
    <row r="722" spans="1:25" x14ac:dyDescent="0.25">
      <c r="A722" t="s">
        <v>110</v>
      </c>
      <c r="B722">
        <v>2333.34</v>
      </c>
      <c r="C722">
        <v>2318.5500000000002</v>
      </c>
      <c r="D722">
        <v>2291.81</v>
      </c>
      <c r="E722">
        <v>2288.2399999999998</v>
      </c>
      <c r="F722">
        <v>579.16499999999996</v>
      </c>
      <c r="G722">
        <v>5.4068400000000003E-2</v>
      </c>
      <c r="H722">
        <v>0.94684100000000004</v>
      </c>
      <c r="I722">
        <v>0</v>
      </c>
    </row>
    <row r="723" spans="1:25" x14ac:dyDescent="0.25">
      <c r="A723" t="s">
        <v>110</v>
      </c>
      <c r="B723">
        <v>2337.46</v>
      </c>
      <c r="C723">
        <v>2320.0700000000002</v>
      </c>
      <c r="D723">
        <v>2291.88</v>
      </c>
      <c r="E723">
        <v>2288.13</v>
      </c>
      <c r="F723">
        <v>573.86099999999999</v>
      </c>
      <c r="G723">
        <v>5.4502799999999997E-2</v>
      </c>
      <c r="H723">
        <v>0.95526200000000006</v>
      </c>
      <c r="I723">
        <v>0</v>
      </c>
    </row>
    <row r="724" spans="1:25" x14ac:dyDescent="0.25">
      <c r="A724" t="s">
        <v>110</v>
      </c>
      <c r="B724">
        <v>2336.38</v>
      </c>
      <c r="C724">
        <v>2321.87</v>
      </c>
      <c r="D724">
        <v>2292.5100000000002</v>
      </c>
      <c r="E724">
        <v>2288.38</v>
      </c>
      <c r="F724">
        <v>575.98400000000004</v>
      </c>
      <c r="G724">
        <v>5.7618500000000003E-2</v>
      </c>
      <c r="H724">
        <v>0.93178399999999995</v>
      </c>
      <c r="I724">
        <v>0</v>
      </c>
    </row>
    <row r="725" spans="1:25" x14ac:dyDescent="0.25">
      <c r="A725" t="s">
        <v>110</v>
      </c>
      <c r="B725">
        <v>2341.02</v>
      </c>
      <c r="C725">
        <v>2327.9499999999998</v>
      </c>
      <c r="D725">
        <v>2298.4499999999998</v>
      </c>
      <c r="E725">
        <v>2293.5100000000002</v>
      </c>
      <c r="F725">
        <v>576.09400000000005</v>
      </c>
      <c r="G725">
        <v>5.4205499999999997E-2</v>
      </c>
      <c r="H725">
        <v>0.93142499999999995</v>
      </c>
      <c r="I725">
        <v>0</v>
      </c>
    </row>
    <row r="726" spans="1:25" x14ac:dyDescent="0.25">
      <c r="A726" t="s">
        <v>110</v>
      </c>
      <c r="B726">
        <v>2339.83</v>
      </c>
      <c r="C726">
        <v>2325.7199999999998</v>
      </c>
      <c r="D726">
        <v>2295.48</v>
      </c>
      <c r="E726">
        <v>2291.6999999999998</v>
      </c>
      <c r="F726">
        <v>579.55999999999995</v>
      </c>
      <c r="G726">
        <v>5.56141E-2</v>
      </c>
      <c r="H726">
        <v>0.93128</v>
      </c>
      <c r="I726">
        <v>0</v>
      </c>
    </row>
    <row r="727" spans="1:25" x14ac:dyDescent="0.25">
      <c r="A727" t="s">
        <v>110</v>
      </c>
      <c r="B727">
        <v>2325.6999999999998</v>
      </c>
      <c r="C727">
        <v>2310.6</v>
      </c>
      <c r="D727">
        <v>2281.92</v>
      </c>
      <c r="E727">
        <v>2278.42</v>
      </c>
      <c r="F727">
        <v>567.226</v>
      </c>
      <c r="G727">
        <v>8.0037499999999998E-2</v>
      </c>
      <c r="H727">
        <v>0.93181899999999995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2334.65</v>
      </c>
      <c r="C728">
        <v>2320.06</v>
      </c>
      <c r="D728">
        <v>2292.98</v>
      </c>
      <c r="E728">
        <v>2289.14</v>
      </c>
      <c r="F728">
        <v>579.77099999999996</v>
      </c>
      <c r="G728">
        <v>5.7242700000000001E-2</v>
      </c>
      <c r="H728">
        <v>0.931836</v>
      </c>
      <c r="I728">
        <v>0</v>
      </c>
      <c r="R728">
        <f>AVERAGE(B679:B728)</f>
        <v>2343.5259999999994</v>
      </c>
      <c r="S728">
        <f>AVERAGE(C679:C728)</f>
        <v>2328.6914000000002</v>
      </c>
      <c r="U728">
        <f>_xlfn.VAR.P(B679:B728)</f>
        <v>173.61033199999846</v>
      </c>
      <c r="V728">
        <f>_xlfn.VAR.P(C679:C728)</f>
        <v>170.76521203999999</v>
      </c>
      <c r="X728">
        <f>1.96*SQRT(U728)/50</f>
        <v>0.51650419220416555</v>
      </c>
      <c r="Y728">
        <f>1.96*SQRT(V728)/50</f>
        <v>0.512254483073741</v>
      </c>
    </row>
    <row r="729" spans="1:25" x14ac:dyDescent="0.25">
      <c r="A729" t="s">
        <v>110</v>
      </c>
      <c r="B729">
        <v>117349.58040000001</v>
      </c>
      <c r="C729" t="s">
        <v>24</v>
      </c>
      <c r="U729" t="s">
        <v>56</v>
      </c>
    </row>
    <row r="730" spans="1:25" x14ac:dyDescent="0.25">
      <c r="A730" t="s">
        <v>111</v>
      </c>
      <c r="B730">
        <v>15482.3</v>
      </c>
      <c r="C730">
        <v>15472.3</v>
      </c>
      <c r="D730">
        <v>15375.2</v>
      </c>
      <c r="E730">
        <v>15341.3</v>
      </c>
      <c r="F730">
        <v>718.79700000000003</v>
      </c>
      <c r="G730">
        <v>0</v>
      </c>
      <c r="H730">
        <v>718.79700000000003</v>
      </c>
      <c r="I730">
        <v>0.5</v>
      </c>
      <c r="J730">
        <v>1</v>
      </c>
      <c r="K730">
        <v>0</v>
      </c>
      <c r="U730">
        <f>_xlfn.STDEV.P(B679:B728)</f>
        <v>13.176127352147082</v>
      </c>
      <c r="V730">
        <f>_xlfn.STDEV.P(C679:C728)</f>
        <v>13.067716404942372</v>
      </c>
    </row>
    <row r="731" spans="1:25" x14ac:dyDescent="0.25">
      <c r="A731" t="s">
        <v>111</v>
      </c>
      <c r="B731">
        <v>15512.4</v>
      </c>
      <c r="C731">
        <v>15501.8</v>
      </c>
      <c r="D731">
        <v>15402.2</v>
      </c>
      <c r="E731">
        <v>15367.9</v>
      </c>
      <c r="F731">
        <v>720.10299999999995</v>
      </c>
      <c r="G731">
        <v>0</v>
      </c>
      <c r="H731">
        <v>720.10299999999995</v>
      </c>
      <c r="I731">
        <v>0.5</v>
      </c>
      <c r="J731">
        <v>1</v>
      </c>
      <c r="K731">
        <v>0</v>
      </c>
    </row>
    <row r="732" spans="1:25" x14ac:dyDescent="0.25">
      <c r="A732" t="s">
        <v>111</v>
      </c>
      <c r="B732">
        <v>15511.6</v>
      </c>
      <c r="C732">
        <v>15501.3</v>
      </c>
      <c r="D732">
        <v>15401.8</v>
      </c>
      <c r="E732">
        <v>15367.7</v>
      </c>
      <c r="F732">
        <v>719.88499999999999</v>
      </c>
      <c r="G732">
        <v>0</v>
      </c>
      <c r="H732">
        <v>719.88499999999999</v>
      </c>
      <c r="I732">
        <v>0.5</v>
      </c>
      <c r="J732">
        <v>1</v>
      </c>
      <c r="K732">
        <v>0</v>
      </c>
    </row>
    <row r="733" spans="1:25" x14ac:dyDescent="0.25">
      <c r="A733" t="s">
        <v>111</v>
      </c>
      <c r="B733">
        <v>15510.5</v>
      </c>
      <c r="C733">
        <v>15500.6</v>
      </c>
      <c r="D733">
        <v>15402.8</v>
      </c>
      <c r="E733">
        <v>15367.7</v>
      </c>
      <c r="F733">
        <v>719.95600000000002</v>
      </c>
      <c r="G733">
        <v>0</v>
      </c>
      <c r="H733">
        <v>719.95600000000002</v>
      </c>
      <c r="I733">
        <v>0.5</v>
      </c>
      <c r="J733">
        <v>1</v>
      </c>
      <c r="K733">
        <v>0</v>
      </c>
    </row>
    <row r="734" spans="1:25" x14ac:dyDescent="0.25">
      <c r="A734" t="s">
        <v>111</v>
      </c>
      <c r="B734">
        <v>15502.9</v>
      </c>
      <c r="C734">
        <v>15493.1</v>
      </c>
      <c r="D734">
        <v>15401.8</v>
      </c>
      <c r="E734">
        <v>15367.4</v>
      </c>
      <c r="F734">
        <v>720.00800000000004</v>
      </c>
      <c r="G734">
        <v>0</v>
      </c>
      <c r="H734">
        <v>720.00800000000004</v>
      </c>
      <c r="I734">
        <v>0.5</v>
      </c>
      <c r="J734">
        <v>1</v>
      </c>
      <c r="K734">
        <v>0</v>
      </c>
    </row>
    <row r="735" spans="1:25" x14ac:dyDescent="0.25">
      <c r="A735" t="s">
        <v>111</v>
      </c>
      <c r="B735">
        <v>15510.4</v>
      </c>
      <c r="C735">
        <v>15500.2</v>
      </c>
      <c r="D735">
        <v>15402.1</v>
      </c>
      <c r="E735">
        <v>15367</v>
      </c>
      <c r="F735">
        <v>719.92899999999997</v>
      </c>
      <c r="G735">
        <v>0</v>
      </c>
      <c r="H735">
        <v>719.92899999999997</v>
      </c>
      <c r="I735">
        <v>0.5</v>
      </c>
      <c r="J735">
        <v>1</v>
      </c>
      <c r="K735">
        <v>0</v>
      </c>
    </row>
    <row r="736" spans="1:25" x14ac:dyDescent="0.25">
      <c r="A736" t="s">
        <v>111</v>
      </c>
      <c r="B736">
        <v>15614.4</v>
      </c>
      <c r="C736">
        <v>15604.3</v>
      </c>
      <c r="D736">
        <v>15506.9</v>
      </c>
      <c r="E736">
        <v>15472.9</v>
      </c>
      <c r="F736">
        <v>724.81600000000003</v>
      </c>
      <c r="G736">
        <v>0</v>
      </c>
      <c r="H736">
        <v>724.81600000000003</v>
      </c>
      <c r="I736">
        <v>0.5</v>
      </c>
      <c r="J736">
        <v>1</v>
      </c>
      <c r="K736">
        <v>0</v>
      </c>
    </row>
    <row r="737" spans="1:11" x14ac:dyDescent="0.25">
      <c r="A737" t="s">
        <v>111</v>
      </c>
      <c r="B737">
        <v>15620.2</v>
      </c>
      <c r="C737">
        <v>15610</v>
      </c>
      <c r="D737">
        <v>15511.6</v>
      </c>
      <c r="E737">
        <v>15476.7</v>
      </c>
      <c r="F737">
        <v>724.96400000000006</v>
      </c>
      <c r="G737">
        <v>0</v>
      </c>
      <c r="H737">
        <v>724.96400000000006</v>
      </c>
      <c r="I737">
        <v>0.5</v>
      </c>
      <c r="J737">
        <v>1</v>
      </c>
      <c r="K737">
        <v>0</v>
      </c>
    </row>
    <row r="738" spans="1:11" x14ac:dyDescent="0.25">
      <c r="A738" t="s">
        <v>111</v>
      </c>
      <c r="B738">
        <v>15620</v>
      </c>
      <c r="C738">
        <v>15610</v>
      </c>
      <c r="D738">
        <v>15510</v>
      </c>
      <c r="E738">
        <v>15476.5</v>
      </c>
      <c r="F738">
        <v>725.01499999999999</v>
      </c>
      <c r="G738">
        <v>0</v>
      </c>
      <c r="H738">
        <v>725.01499999999999</v>
      </c>
      <c r="I738">
        <v>0.5</v>
      </c>
      <c r="J738">
        <v>1</v>
      </c>
      <c r="K738">
        <v>0</v>
      </c>
    </row>
    <row r="739" spans="1:11" x14ac:dyDescent="0.25">
      <c r="A739" t="s">
        <v>111</v>
      </c>
      <c r="B739">
        <v>15615.2</v>
      </c>
      <c r="C739">
        <v>15605.3</v>
      </c>
      <c r="D739">
        <v>15511.5</v>
      </c>
      <c r="E739">
        <v>15476.9</v>
      </c>
      <c r="F739">
        <v>724.995</v>
      </c>
      <c r="G739">
        <v>0</v>
      </c>
      <c r="H739">
        <v>724.995</v>
      </c>
      <c r="I739">
        <v>0.5</v>
      </c>
      <c r="J739">
        <v>1</v>
      </c>
      <c r="K739">
        <v>0</v>
      </c>
    </row>
    <row r="740" spans="1:11" x14ac:dyDescent="0.25">
      <c r="A740" t="s">
        <v>111</v>
      </c>
      <c r="B740">
        <v>15611.8</v>
      </c>
      <c r="C740">
        <v>15601.7</v>
      </c>
      <c r="D740">
        <v>15511.5</v>
      </c>
      <c r="E740">
        <v>15476.9</v>
      </c>
      <c r="F740">
        <v>724.86900000000003</v>
      </c>
      <c r="G740">
        <v>0</v>
      </c>
      <c r="H740">
        <v>724.86900000000003</v>
      </c>
      <c r="I740">
        <v>0.5</v>
      </c>
      <c r="J740">
        <v>1</v>
      </c>
      <c r="K740">
        <v>0</v>
      </c>
    </row>
    <row r="741" spans="1:11" x14ac:dyDescent="0.25">
      <c r="A741" t="s">
        <v>111</v>
      </c>
      <c r="B741">
        <v>15609.4</v>
      </c>
      <c r="C741">
        <v>15599.5</v>
      </c>
      <c r="D741">
        <v>15509.8</v>
      </c>
      <c r="E741">
        <v>15476.7</v>
      </c>
      <c r="F741">
        <v>724.97799999999995</v>
      </c>
      <c r="G741">
        <v>0</v>
      </c>
      <c r="H741">
        <v>724.97799999999995</v>
      </c>
      <c r="I741">
        <v>0.5</v>
      </c>
      <c r="J741">
        <v>1</v>
      </c>
      <c r="K741">
        <v>0</v>
      </c>
    </row>
    <row r="742" spans="1:11" x14ac:dyDescent="0.25">
      <c r="A742" t="s">
        <v>111</v>
      </c>
      <c r="B742">
        <v>15607.9</v>
      </c>
      <c r="C742">
        <v>15597.7</v>
      </c>
      <c r="D742">
        <v>15509.4</v>
      </c>
      <c r="E742">
        <v>15476.1</v>
      </c>
      <c r="F742">
        <v>724.90599999999995</v>
      </c>
      <c r="G742">
        <v>0</v>
      </c>
      <c r="H742">
        <v>724.90599999999995</v>
      </c>
      <c r="I742">
        <v>0.5</v>
      </c>
      <c r="J742">
        <v>1</v>
      </c>
      <c r="K742">
        <v>0</v>
      </c>
    </row>
    <row r="743" spans="1:11" x14ac:dyDescent="0.25">
      <c r="A743" t="s">
        <v>111</v>
      </c>
      <c r="B743">
        <v>15608.9</v>
      </c>
      <c r="C743">
        <v>15598.7</v>
      </c>
      <c r="D743">
        <v>15509.9</v>
      </c>
      <c r="E743">
        <v>15476.3</v>
      </c>
      <c r="F743">
        <v>724.94200000000001</v>
      </c>
      <c r="G743">
        <v>0</v>
      </c>
      <c r="H743">
        <v>724.94200000000001</v>
      </c>
      <c r="I743">
        <v>0.5</v>
      </c>
      <c r="J743">
        <v>1</v>
      </c>
      <c r="K743">
        <v>0</v>
      </c>
    </row>
    <row r="744" spans="1:11" x14ac:dyDescent="0.25">
      <c r="A744" t="s">
        <v>111</v>
      </c>
      <c r="B744">
        <v>15607.5</v>
      </c>
      <c r="C744">
        <v>15596.7</v>
      </c>
      <c r="D744">
        <v>15509.8</v>
      </c>
      <c r="E744">
        <v>15476.3</v>
      </c>
      <c r="F744">
        <v>724.99199999999996</v>
      </c>
      <c r="G744">
        <v>0</v>
      </c>
      <c r="H744">
        <v>724.99199999999996</v>
      </c>
      <c r="I744">
        <v>0.5</v>
      </c>
      <c r="J744">
        <v>1</v>
      </c>
      <c r="K744">
        <v>0</v>
      </c>
    </row>
    <row r="745" spans="1:11" x14ac:dyDescent="0.25">
      <c r="A745" t="s">
        <v>111</v>
      </c>
      <c r="B745">
        <v>15613.6</v>
      </c>
      <c r="C745">
        <v>15603.6</v>
      </c>
      <c r="D745">
        <v>15509.6</v>
      </c>
      <c r="E745">
        <v>15476.1</v>
      </c>
      <c r="F745">
        <v>724.99699999999996</v>
      </c>
      <c r="G745">
        <v>0</v>
      </c>
      <c r="H745">
        <v>724.99699999999996</v>
      </c>
      <c r="I745">
        <v>0.5</v>
      </c>
      <c r="J745">
        <v>1</v>
      </c>
      <c r="K745">
        <v>0</v>
      </c>
    </row>
    <row r="746" spans="1:11" x14ac:dyDescent="0.25">
      <c r="A746" t="s">
        <v>111</v>
      </c>
      <c r="B746">
        <v>15615</v>
      </c>
      <c r="C746">
        <v>15604.7</v>
      </c>
      <c r="D746">
        <v>15510.8</v>
      </c>
      <c r="E746">
        <v>15476.2</v>
      </c>
      <c r="F746">
        <v>725.10599999999999</v>
      </c>
      <c r="G746">
        <v>0</v>
      </c>
      <c r="H746">
        <v>725.10599999999999</v>
      </c>
      <c r="I746">
        <v>0.5</v>
      </c>
      <c r="J746">
        <v>1</v>
      </c>
      <c r="K746">
        <v>0</v>
      </c>
    </row>
    <row r="747" spans="1:11" x14ac:dyDescent="0.25">
      <c r="A747" t="s">
        <v>111</v>
      </c>
      <c r="B747">
        <v>15613.5</v>
      </c>
      <c r="C747">
        <v>15603.1</v>
      </c>
      <c r="D747">
        <v>15510</v>
      </c>
      <c r="E747">
        <v>15476</v>
      </c>
      <c r="F747">
        <v>724.93200000000002</v>
      </c>
      <c r="G747">
        <v>0</v>
      </c>
      <c r="H747">
        <v>724.93200000000002</v>
      </c>
      <c r="I747">
        <v>0.5</v>
      </c>
      <c r="J747">
        <v>1</v>
      </c>
      <c r="K747">
        <v>0</v>
      </c>
    </row>
    <row r="748" spans="1:11" x14ac:dyDescent="0.25">
      <c r="A748" t="s">
        <v>111</v>
      </c>
      <c r="B748">
        <v>15607.9</v>
      </c>
      <c r="C748">
        <v>15597.9</v>
      </c>
      <c r="D748">
        <v>15508.6</v>
      </c>
      <c r="E748">
        <v>15475.9</v>
      </c>
      <c r="F748">
        <v>724.81299999999999</v>
      </c>
      <c r="G748">
        <v>0</v>
      </c>
      <c r="H748">
        <v>724.81299999999999</v>
      </c>
      <c r="I748">
        <v>0.5</v>
      </c>
      <c r="J748">
        <v>1</v>
      </c>
      <c r="K748">
        <v>0</v>
      </c>
    </row>
    <row r="749" spans="1:11" x14ac:dyDescent="0.25">
      <c r="A749" t="s">
        <v>111</v>
      </c>
      <c r="B749">
        <v>15616.1</v>
      </c>
      <c r="C749">
        <v>15605.4</v>
      </c>
      <c r="D749">
        <v>15511.6</v>
      </c>
      <c r="E749">
        <v>15476.4</v>
      </c>
      <c r="F749">
        <v>724.93200000000002</v>
      </c>
      <c r="G749">
        <v>0</v>
      </c>
      <c r="H749">
        <v>724.93200000000002</v>
      </c>
      <c r="I749">
        <v>0.5</v>
      </c>
      <c r="J749">
        <v>1</v>
      </c>
      <c r="K749">
        <v>0</v>
      </c>
    </row>
    <row r="750" spans="1:11" x14ac:dyDescent="0.25">
      <c r="A750" t="s">
        <v>111</v>
      </c>
      <c r="B750">
        <v>15618.1</v>
      </c>
      <c r="C750">
        <v>15607.8</v>
      </c>
      <c r="D750">
        <v>15510.2</v>
      </c>
      <c r="E750">
        <v>15476.3</v>
      </c>
      <c r="F750">
        <v>725</v>
      </c>
      <c r="G750">
        <v>0</v>
      </c>
      <c r="H750">
        <v>725</v>
      </c>
      <c r="I750">
        <v>0.5</v>
      </c>
      <c r="J750">
        <v>1</v>
      </c>
      <c r="K750">
        <v>0</v>
      </c>
    </row>
    <row r="751" spans="1:11" x14ac:dyDescent="0.25">
      <c r="A751" t="s">
        <v>111</v>
      </c>
      <c r="B751">
        <v>15619</v>
      </c>
      <c r="C751">
        <v>15609.4</v>
      </c>
      <c r="D751">
        <v>15510.4</v>
      </c>
      <c r="E751">
        <v>15476.4</v>
      </c>
      <c r="F751">
        <v>725.01</v>
      </c>
      <c r="G751">
        <v>0</v>
      </c>
      <c r="H751">
        <v>725.01</v>
      </c>
      <c r="I751">
        <v>0.5</v>
      </c>
      <c r="J751">
        <v>1</v>
      </c>
      <c r="K751">
        <v>0</v>
      </c>
    </row>
    <row r="752" spans="1:11" x14ac:dyDescent="0.25">
      <c r="A752" t="s">
        <v>111</v>
      </c>
      <c r="B752">
        <v>15613.5</v>
      </c>
      <c r="C752">
        <v>15602.6</v>
      </c>
      <c r="D752">
        <v>15510.6</v>
      </c>
      <c r="E752">
        <v>15476.3</v>
      </c>
      <c r="F752">
        <v>724.96799999999996</v>
      </c>
      <c r="G752">
        <v>0</v>
      </c>
      <c r="H752">
        <v>724.96799999999996</v>
      </c>
      <c r="I752">
        <v>0.5</v>
      </c>
      <c r="J752">
        <v>1</v>
      </c>
      <c r="K752">
        <v>0</v>
      </c>
    </row>
    <row r="753" spans="1:11" x14ac:dyDescent="0.25">
      <c r="A753" t="s">
        <v>111</v>
      </c>
      <c r="B753">
        <v>15616.4</v>
      </c>
      <c r="C753">
        <v>15605.6</v>
      </c>
      <c r="D753">
        <v>15510.4</v>
      </c>
      <c r="E753">
        <v>15476.4</v>
      </c>
      <c r="F753">
        <v>724.83799999999997</v>
      </c>
      <c r="G753">
        <v>0</v>
      </c>
      <c r="H753">
        <v>724.83799999999997</v>
      </c>
      <c r="I753">
        <v>0.5</v>
      </c>
      <c r="J753">
        <v>1</v>
      </c>
      <c r="K753">
        <v>0</v>
      </c>
    </row>
    <row r="754" spans="1:11" x14ac:dyDescent="0.25">
      <c r="A754" t="s">
        <v>111</v>
      </c>
      <c r="B754">
        <v>15610.8</v>
      </c>
      <c r="C754">
        <v>15600.8</v>
      </c>
      <c r="D754">
        <v>15509.2</v>
      </c>
      <c r="E754">
        <v>15476.3</v>
      </c>
      <c r="F754">
        <v>724.96</v>
      </c>
      <c r="G754">
        <v>0</v>
      </c>
      <c r="H754">
        <v>724.96</v>
      </c>
      <c r="I754">
        <v>0.5</v>
      </c>
      <c r="J754">
        <v>1</v>
      </c>
      <c r="K754">
        <v>0</v>
      </c>
    </row>
    <row r="755" spans="1:11" x14ac:dyDescent="0.25">
      <c r="A755" t="s">
        <v>111</v>
      </c>
      <c r="B755">
        <v>15611.3</v>
      </c>
      <c r="C755">
        <v>15601.3</v>
      </c>
      <c r="D755">
        <v>15510.7</v>
      </c>
      <c r="E755">
        <v>15476.3</v>
      </c>
      <c r="F755">
        <v>724.89</v>
      </c>
      <c r="G755">
        <v>0</v>
      </c>
      <c r="H755">
        <v>724.89</v>
      </c>
      <c r="I755">
        <v>0.5</v>
      </c>
      <c r="J755">
        <v>1</v>
      </c>
      <c r="K755">
        <v>0</v>
      </c>
    </row>
    <row r="756" spans="1:11" x14ac:dyDescent="0.25">
      <c r="A756" t="s">
        <v>111</v>
      </c>
      <c r="B756">
        <v>15610.6</v>
      </c>
      <c r="C756">
        <v>15600.6</v>
      </c>
      <c r="D756">
        <v>15509.6</v>
      </c>
      <c r="E756">
        <v>15476.3</v>
      </c>
      <c r="F756">
        <v>724.79499999999996</v>
      </c>
      <c r="G756">
        <v>0</v>
      </c>
      <c r="H756">
        <v>724.79499999999996</v>
      </c>
      <c r="I756">
        <v>0.5</v>
      </c>
      <c r="J756">
        <v>1</v>
      </c>
      <c r="K756">
        <v>0</v>
      </c>
    </row>
    <row r="757" spans="1:11" x14ac:dyDescent="0.25">
      <c r="A757" t="s">
        <v>111</v>
      </c>
      <c r="B757">
        <v>15607.6</v>
      </c>
      <c r="C757">
        <v>15597.4</v>
      </c>
      <c r="D757">
        <v>15509.8</v>
      </c>
      <c r="E757">
        <v>15476.2</v>
      </c>
      <c r="F757">
        <v>724.98</v>
      </c>
      <c r="G757">
        <v>0</v>
      </c>
      <c r="H757">
        <v>724.98</v>
      </c>
      <c r="I757">
        <v>0.5</v>
      </c>
      <c r="J757">
        <v>1</v>
      </c>
      <c r="K757">
        <v>0</v>
      </c>
    </row>
    <row r="758" spans="1:11" x14ac:dyDescent="0.25">
      <c r="A758" t="s">
        <v>111</v>
      </c>
      <c r="B758">
        <v>15607.8</v>
      </c>
      <c r="C758">
        <v>15597.8</v>
      </c>
      <c r="D758">
        <v>15509.4</v>
      </c>
      <c r="E758">
        <v>15476.2</v>
      </c>
      <c r="F758">
        <v>724.98400000000004</v>
      </c>
      <c r="G758">
        <v>0</v>
      </c>
      <c r="H758">
        <v>724.98400000000004</v>
      </c>
      <c r="I758">
        <v>0.5</v>
      </c>
      <c r="J758">
        <v>1</v>
      </c>
      <c r="K758">
        <v>0</v>
      </c>
    </row>
    <row r="759" spans="1:11" x14ac:dyDescent="0.25">
      <c r="A759" t="s">
        <v>111</v>
      </c>
      <c r="B759">
        <v>15603.3</v>
      </c>
      <c r="C759">
        <v>15593</v>
      </c>
      <c r="D759">
        <v>15508.2</v>
      </c>
      <c r="E759">
        <v>15475.9</v>
      </c>
      <c r="F759">
        <v>725.02700000000004</v>
      </c>
      <c r="G759">
        <v>0</v>
      </c>
      <c r="H759">
        <v>725.02700000000004</v>
      </c>
      <c r="I759">
        <v>0.5</v>
      </c>
      <c r="J759">
        <v>1</v>
      </c>
      <c r="K759">
        <v>0</v>
      </c>
    </row>
    <row r="760" spans="1:11" x14ac:dyDescent="0.25">
      <c r="A760" t="s">
        <v>111</v>
      </c>
      <c r="B760">
        <v>15611.7</v>
      </c>
      <c r="C760">
        <v>15601.3</v>
      </c>
      <c r="D760">
        <v>15508.4</v>
      </c>
      <c r="E760">
        <v>15475.9</v>
      </c>
      <c r="F760">
        <v>724.93399999999997</v>
      </c>
      <c r="G760">
        <v>0</v>
      </c>
      <c r="H760">
        <v>724.93399999999997</v>
      </c>
      <c r="I760">
        <v>0.5</v>
      </c>
      <c r="J760">
        <v>1</v>
      </c>
      <c r="K760">
        <v>0</v>
      </c>
    </row>
    <row r="761" spans="1:11" x14ac:dyDescent="0.25">
      <c r="A761" t="s">
        <v>111</v>
      </c>
      <c r="B761">
        <v>15618.2</v>
      </c>
      <c r="C761">
        <v>15608</v>
      </c>
      <c r="D761">
        <v>15511.1</v>
      </c>
      <c r="E761">
        <v>15476.2</v>
      </c>
      <c r="F761">
        <v>724.81600000000003</v>
      </c>
      <c r="G761">
        <v>0</v>
      </c>
      <c r="H761">
        <v>724.81600000000003</v>
      </c>
      <c r="I761">
        <v>0.5</v>
      </c>
      <c r="J761">
        <v>1</v>
      </c>
      <c r="K761">
        <v>0</v>
      </c>
    </row>
    <row r="762" spans="1:11" x14ac:dyDescent="0.25">
      <c r="A762" t="s">
        <v>111</v>
      </c>
      <c r="B762">
        <v>15616</v>
      </c>
      <c r="C762">
        <v>15605.5</v>
      </c>
      <c r="D762">
        <v>15509.8</v>
      </c>
      <c r="E762">
        <v>15475.8</v>
      </c>
      <c r="F762">
        <v>724.90899999999999</v>
      </c>
      <c r="G762">
        <v>0</v>
      </c>
      <c r="H762">
        <v>724.90899999999999</v>
      </c>
      <c r="I762">
        <v>0.5</v>
      </c>
      <c r="J762">
        <v>1</v>
      </c>
      <c r="K762">
        <v>0</v>
      </c>
    </row>
    <row r="763" spans="1:11" x14ac:dyDescent="0.25">
      <c r="A763" t="s">
        <v>111</v>
      </c>
      <c r="B763">
        <v>15605.9</v>
      </c>
      <c r="C763">
        <v>15595.5</v>
      </c>
      <c r="D763">
        <v>15508.6</v>
      </c>
      <c r="E763">
        <v>15476.1</v>
      </c>
      <c r="F763">
        <v>724.93200000000002</v>
      </c>
      <c r="G763">
        <v>0</v>
      </c>
      <c r="H763">
        <v>724.93200000000002</v>
      </c>
      <c r="I763">
        <v>0.5</v>
      </c>
      <c r="J763">
        <v>1</v>
      </c>
      <c r="K763">
        <v>0</v>
      </c>
    </row>
    <row r="764" spans="1:11" x14ac:dyDescent="0.25">
      <c r="A764" t="s">
        <v>111</v>
      </c>
      <c r="B764">
        <v>15614.6</v>
      </c>
      <c r="C764">
        <v>15604.5</v>
      </c>
      <c r="D764">
        <v>15509.8</v>
      </c>
      <c r="E764">
        <v>15476.2</v>
      </c>
      <c r="F764">
        <v>724.98599999999999</v>
      </c>
      <c r="G764">
        <v>0</v>
      </c>
      <c r="H764">
        <v>724.98599999999999</v>
      </c>
      <c r="I764">
        <v>0.5</v>
      </c>
      <c r="J764">
        <v>1</v>
      </c>
      <c r="K764">
        <v>0</v>
      </c>
    </row>
    <row r="765" spans="1:11" x14ac:dyDescent="0.25">
      <c r="A765" t="s">
        <v>111</v>
      </c>
      <c r="B765">
        <v>15618.9</v>
      </c>
      <c r="C765">
        <v>15606.5</v>
      </c>
      <c r="D765">
        <v>15511.3</v>
      </c>
      <c r="E765">
        <v>15476.2</v>
      </c>
      <c r="F765">
        <v>724.91700000000003</v>
      </c>
      <c r="G765">
        <v>0</v>
      </c>
      <c r="H765">
        <v>724.91700000000003</v>
      </c>
      <c r="I765">
        <v>0.5</v>
      </c>
      <c r="J765">
        <v>1</v>
      </c>
      <c r="K765">
        <v>0</v>
      </c>
    </row>
    <row r="766" spans="1:11" x14ac:dyDescent="0.25">
      <c r="A766" t="s">
        <v>111</v>
      </c>
      <c r="B766">
        <v>15616.1</v>
      </c>
      <c r="C766">
        <v>15606</v>
      </c>
      <c r="D766">
        <v>15510.1</v>
      </c>
      <c r="E766">
        <v>15476.1</v>
      </c>
      <c r="F766">
        <v>724.99599999999998</v>
      </c>
      <c r="G766">
        <v>0</v>
      </c>
      <c r="H766">
        <v>724.99599999999998</v>
      </c>
      <c r="I766">
        <v>0.5</v>
      </c>
      <c r="J766">
        <v>1</v>
      </c>
      <c r="K766">
        <v>0</v>
      </c>
    </row>
    <row r="767" spans="1:11" x14ac:dyDescent="0.25">
      <c r="A767" t="s">
        <v>111</v>
      </c>
      <c r="B767">
        <v>15610.4</v>
      </c>
      <c r="C767">
        <v>15600.5</v>
      </c>
      <c r="D767">
        <v>15510.6</v>
      </c>
      <c r="E767">
        <v>15476.4</v>
      </c>
      <c r="F767">
        <v>725.01599999999996</v>
      </c>
      <c r="G767">
        <v>0</v>
      </c>
      <c r="H767">
        <v>725.01599999999996</v>
      </c>
      <c r="I767">
        <v>0.5</v>
      </c>
      <c r="J767">
        <v>1</v>
      </c>
      <c r="K767">
        <v>0</v>
      </c>
    </row>
    <row r="768" spans="1:11" x14ac:dyDescent="0.25">
      <c r="A768" t="s">
        <v>111</v>
      </c>
      <c r="B768">
        <v>15615.2</v>
      </c>
      <c r="C768">
        <v>15604.8</v>
      </c>
      <c r="D768">
        <v>15510.4</v>
      </c>
      <c r="E768">
        <v>15476.4</v>
      </c>
      <c r="F768">
        <v>724.95600000000002</v>
      </c>
      <c r="G768">
        <v>0</v>
      </c>
      <c r="H768">
        <v>724.95600000000002</v>
      </c>
      <c r="I768">
        <v>0.5</v>
      </c>
      <c r="J768">
        <v>1</v>
      </c>
      <c r="K768">
        <v>0</v>
      </c>
    </row>
    <row r="769" spans="1:25" x14ac:dyDescent="0.25">
      <c r="A769" t="s">
        <v>111</v>
      </c>
      <c r="B769">
        <v>15616.5</v>
      </c>
      <c r="C769">
        <v>15604.6</v>
      </c>
      <c r="D769">
        <v>15510.8</v>
      </c>
      <c r="E769">
        <v>15476.3</v>
      </c>
      <c r="F769">
        <v>725.02599999999995</v>
      </c>
      <c r="G769">
        <v>0</v>
      </c>
      <c r="H769">
        <v>725.02599999999995</v>
      </c>
      <c r="I769">
        <v>0.5</v>
      </c>
      <c r="J769">
        <v>1</v>
      </c>
      <c r="K769">
        <v>0</v>
      </c>
    </row>
    <row r="770" spans="1:25" x14ac:dyDescent="0.25">
      <c r="A770" t="s">
        <v>111</v>
      </c>
      <c r="B770">
        <v>15613</v>
      </c>
      <c r="C770">
        <v>15602.8</v>
      </c>
      <c r="D770">
        <v>15509.8</v>
      </c>
      <c r="E770">
        <v>15476.2</v>
      </c>
      <c r="F770">
        <v>724.90499999999997</v>
      </c>
      <c r="G770">
        <v>0</v>
      </c>
      <c r="H770">
        <v>724.90499999999997</v>
      </c>
      <c r="I770">
        <v>0.5</v>
      </c>
      <c r="J770">
        <v>1</v>
      </c>
      <c r="K770">
        <v>0</v>
      </c>
    </row>
    <row r="771" spans="1:25" x14ac:dyDescent="0.25">
      <c r="A771" t="s">
        <v>111</v>
      </c>
      <c r="B771">
        <v>15620.5</v>
      </c>
      <c r="C771">
        <v>15610</v>
      </c>
      <c r="D771">
        <v>15511.3</v>
      </c>
      <c r="E771">
        <v>15476.2</v>
      </c>
      <c r="F771">
        <v>724.90599999999995</v>
      </c>
      <c r="G771">
        <v>0</v>
      </c>
      <c r="H771">
        <v>724.90599999999995</v>
      </c>
      <c r="I771">
        <v>0.5</v>
      </c>
      <c r="J771">
        <v>1</v>
      </c>
      <c r="K771">
        <v>0</v>
      </c>
    </row>
    <row r="772" spans="1:25" x14ac:dyDescent="0.25">
      <c r="A772" t="s">
        <v>111</v>
      </c>
      <c r="B772">
        <v>15606.9</v>
      </c>
      <c r="C772">
        <v>15596.8</v>
      </c>
      <c r="D772">
        <v>15509.6</v>
      </c>
      <c r="E772">
        <v>15476.4</v>
      </c>
      <c r="F772">
        <v>724.92100000000005</v>
      </c>
      <c r="G772">
        <v>0</v>
      </c>
      <c r="H772">
        <v>724.92100000000005</v>
      </c>
      <c r="I772">
        <v>0.5</v>
      </c>
      <c r="J772">
        <v>1</v>
      </c>
      <c r="K772">
        <v>0</v>
      </c>
    </row>
    <row r="773" spans="1:25" x14ac:dyDescent="0.25">
      <c r="A773" t="s">
        <v>111</v>
      </c>
      <c r="B773">
        <v>15608.9</v>
      </c>
      <c r="C773">
        <v>15598.3</v>
      </c>
      <c r="D773">
        <v>15509.1</v>
      </c>
      <c r="E773">
        <v>15476.1</v>
      </c>
      <c r="F773">
        <v>724.95899999999995</v>
      </c>
      <c r="G773">
        <v>0</v>
      </c>
      <c r="H773">
        <v>724.95899999999995</v>
      </c>
      <c r="I773">
        <v>0.5</v>
      </c>
      <c r="J773">
        <v>1</v>
      </c>
      <c r="K773">
        <v>0</v>
      </c>
    </row>
    <row r="774" spans="1:25" x14ac:dyDescent="0.25">
      <c r="A774" t="s">
        <v>111</v>
      </c>
      <c r="B774">
        <v>15607.4</v>
      </c>
      <c r="C774">
        <v>15597.6</v>
      </c>
      <c r="D774">
        <v>15509.7</v>
      </c>
      <c r="E774">
        <v>15476.3</v>
      </c>
      <c r="F774">
        <v>725.03800000000001</v>
      </c>
      <c r="G774">
        <v>0</v>
      </c>
      <c r="H774">
        <v>725.03800000000001</v>
      </c>
      <c r="I774">
        <v>0.5</v>
      </c>
      <c r="J774">
        <v>1</v>
      </c>
      <c r="K774">
        <v>0</v>
      </c>
    </row>
    <row r="775" spans="1:25" x14ac:dyDescent="0.25">
      <c r="A775" t="s">
        <v>111</v>
      </c>
      <c r="B775">
        <v>15608.2</v>
      </c>
      <c r="C775">
        <v>15598.1</v>
      </c>
      <c r="D775">
        <v>15509.3</v>
      </c>
      <c r="E775">
        <v>15476.1</v>
      </c>
      <c r="F775">
        <v>725.03200000000004</v>
      </c>
      <c r="G775">
        <v>0</v>
      </c>
      <c r="H775">
        <v>725.03200000000004</v>
      </c>
      <c r="I775">
        <v>0.5</v>
      </c>
      <c r="J775">
        <v>1</v>
      </c>
      <c r="K775">
        <v>0</v>
      </c>
    </row>
    <row r="776" spans="1:25" x14ac:dyDescent="0.25">
      <c r="A776" t="s">
        <v>111</v>
      </c>
      <c r="B776">
        <v>15618</v>
      </c>
      <c r="C776">
        <v>15605.7</v>
      </c>
      <c r="D776">
        <v>15511.1</v>
      </c>
      <c r="E776">
        <v>15476.9</v>
      </c>
      <c r="F776">
        <v>724.98800000000006</v>
      </c>
      <c r="G776">
        <v>0</v>
      </c>
      <c r="H776">
        <v>724.98800000000006</v>
      </c>
      <c r="I776">
        <v>0.5</v>
      </c>
      <c r="J776">
        <v>1</v>
      </c>
      <c r="K776">
        <v>0</v>
      </c>
    </row>
    <row r="777" spans="1:25" x14ac:dyDescent="0.25">
      <c r="A777" t="s">
        <v>111</v>
      </c>
      <c r="B777">
        <v>15618.2</v>
      </c>
      <c r="C777">
        <v>15608.1</v>
      </c>
      <c r="D777">
        <v>15511.3</v>
      </c>
      <c r="E777">
        <v>15476.2</v>
      </c>
      <c r="F777">
        <v>724.87900000000002</v>
      </c>
      <c r="G777">
        <v>0</v>
      </c>
      <c r="H777">
        <v>724.87900000000002</v>
      </c>
      <c r="I777">
        <v>0.5</v>
      </c>
      <c r="J777">
        <v>1</v>
      </c>
      <c r="K777">
        <v>0</v>
      </c>
    </row>
    <row r="778" spans="1:25" x14ac:dyDescent="0.25">
      <c r="A778" t="s">
        <v>111</v>
      </c>
      <c r="B778">
        <v>15616.3</v>
      </c>
      <c r="C778">
        <v>15606.5</v>
      </c>
      <c r="D778">
        <v>15510.4</v>
      </c>
      <c r="E778">
        <v>15476.3</v>
      </c>
      <c r="F778">
        <v>725.06799999999998</v>
      </c>
      <c r="G778">
        <v>0</v>
      </c>
      <c r="H778">
        <v>725.06799999999998</v>
      </c>
      <c r="I778">
        <v>0.5</v>
      </c>
      <c r="J778">
        <v>1</v>
      </c>
      <c r="K778">
        <v>0</v>
      </c>
    </row>
    <row r="779" spans="1:25" x14ac:dyDescent="0.25">
      <c r="A779" t="s">
        <v>111</v>
      </c>
      <c r="B779">
        <v>15622.7</v>
      </c>
      <c r="C779">
        <v>15612.4</v>
      </c>
      <c r="D779">
        <v>15510.4</v>
      </c>
      <c r="E779">
        <v>15476</v>
      </c>
      <c r="F779">
        <v>725.00599999999997</v>
      </c>
      <c r="G779">
        <v>0</v>
      </c>
      <c r="H779">
        <v>725.00599999999997</v>
      </c>
      <c r="I779">
        <v>0.5</v>
      </c>
      <c r="J779">
        <v>1</v>
      </c>
      <c r="K779">
        <v>0</v>
      </c>
    </row>
    <row r="780" spans="1:25" x14ac:dyDescent="0.25">
      <c r="A780" t="s">
        <v>111</v>
      </c>
      <c r="B780">
        <v>15619.9</v>
      </c>
      <c r="C780">
        <v>15610.2</v>
      </c>
      <c r="D780">
        <v>15510.1</v>
      </c>
      <c r="E780">
        <v>15476.1</v>
      </c>
      <c r="F780">
        <v>724.88800000000003</v>
      </c>
      <c r="G780">
        <v>0</v>
      </c>
      <c r="H780">
        <v>724.88800000000003</v>
      </c>
      <c r="I780">
        <v>0.5</v>
      </c>
      <c r="J780">
        <v>1</v>
      </c>
      <c r="K780">
        <v>0</v>
      </c>
    </row>
    <row r="781" spans="1:25" x14ac:dyDescent="0.25">
      <c r="A781" t="s">
        <v>111</v>
      </c>
      <c r="B781">
        <v>15615.7</v>
      </c>
      <c r="C781">
        <v>15605.4</v>
      </c>
      <c r="D781">
        <v>15509.3</v>
      </c>
      <c r="E781">
        <v>15476.1</v>
      </c>
      <c r="F781">
        <v>724.96600000000001</v>
      </c>
      <c r="G781">
        <v>0</v>
      </c>
      <c r="H781">
        <v>724.96600000000001</v>
      </c>
      <c r="I781">
        <v>0.5</v>
      </c>
      <c r="J781">
        <v>1</v>
      </c>
      <c r="K781">
        <v>0</v>
      </c>
    </row>
    <row r="782" spans="1:25" x14ac:dyDescent="0.25">
      <c r="A782" t="s">
        <v>111</v>
      </c>
      <c r="B782">
        <v>15625.5</v>
      </c>
      <c r="C782">
        <v>15615.5</v>
      </c>
      <c r="D782">
        <v>15510.1</v>
      </c>
      <c r="E782">
        <v>15476.3</v>
      </c>
      <c r="F782">
        <v>724.94100000000003</v>
      </c>
      <c r="G782">
        <v>0</v>
      </c>
      <c r="H782">
        <v>724.94100000000003</v>
      </c>
      <c r="I782">
        <v>0.5</v>
      </c>
      <c r="J782">
        <v>1</v>
      </c>
      <c r="K782">
        <v>0</v>
      </c>
    </row>
    <row r="783" spans="1:25" x14ac:dyDescent="0.25">
      <c r="A783" t="s">
        <v>111</v>
      </c>
      <c r="B783">
        <v>15618.2</v>
      </c>
      <c r="C783">
        <v>15608.1</v>
      </c>
      <c r="D783">
        <v>15508.6</v>
      </c>
      <c r="E783">
        <v>15475.9</v>
      </c>
      <c r="F783">
        <v>724.88400000000001</v>
      </c>
      <c r="G783">
        <v>0</v>
      </c>
      <c r="H783">
        <v>724.88400000000001</v>
      </c>
      <c r="I783">
        <v>0.5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15610.9</v>
      </c>
      <c r="C784">
        <v>15600.4</v>
      </c>
      <c r="D784">
        <v>15511.2</v>
      </c>
      <c r="E784">
        <v>15475.8</v>
      </c>
      <c r="F784">
        <v>724.95</v>
      </c>
      <c r="G784">
        <v>0</v>
      </c>
      <c r="H784">
        <v>724.95</v>
      </c>
      <c r="I784">
        <v>0.5</v>
      </c>
      <c r="J784">
        <v>1</v>
      </c>
      <c r="K784">
        <v>0</v>
      </c>
      <c r="R784">
        <f>AVERAGE(B735:B784)</f>
        <v>15611.679999999998</v>
      </c>
      <c r="S784">
        <f>AVERAGE(C735:C784)</f>
        <v>15601.364</v>
      </c>
      <c r="U784">
        <f>_xlfn.VAR.P(B735:B784)</f>
        <v>232.71680000000353</v>
      </c>
      <c r="V784">
        <f>_xlfn.VAR.P(C735:C784)</f>
        <v>231.72510399999749</v>
      </c>
      <c r="X784">
        <f>1.96*SQRT(U784)/50</f>
        <v>0.59799828055940552</v>
      </c>
      <c r="Y784">
        <f>1.96*SQRT(V784)/50</f>
        <v>0.5967227696431201</v>
      </c>
    </row>
    <row r="785" spans="1:9" x14ac:dyDescent="0.25">
      <c r="A785" t="s">
        <v>111</v>
      </c>
      <c r="B785">
        <v>780731.03910000005</v>
      </c>
      <c r="C785" t="s">
        <v>24</v>
      </c>
    </row>
    <row r="786" spans="1:9" x14ac:dyDescent="0.25">
      <c r="A786" t="s">
        <v>112</v>
      </c>
      <c r="B786">
        <v>2533.75</v>
      </c>
      <c r="C786">
        <v>2523.87</v>
      </c>
      <c r="D786">
        <v>2477.12</v>
      </c>
      <c r="E786">
        <v>2447.79</v>
      </c>
      <c r="F786">
        <v>888.11900000000003</v>
      </c>
      <c r="G786">
        <v>5.3914299999999998E-2</v>
      </c>
      <c r="H786">
        <v>0.93183000000000005</v>
      </c>
      <c r="I786">
        <v>0</v>
      </c>
    </row>
    <row r="787" spans="1:9" x14ac:dyDescent="0.25">
      <c r="A787" t="s">
        <v>112</v>
      </c>
      <c r="B787">
        <v>2535</v>
      </c>
      <c r="C787">
        <v>2518.7199999999998</v>
      </c>
      <c r="D787">
        <v>2475.2399999999998</v>
      </c>
      <c r="E787">
        <v>2447.2199999999998</v>
      </c>
      <c r="F787">
        <v>887.88499999999999</v>
      </c>
      <c r="G787">
        <v>5.6024900000000002E-2</v>
      </c>
      <c r="H787">
        <v>0.93179800000000002</v>
      </c>
      <c r="I787">
        <v>0</v>
      </c>
    </row>
    <row r="788" spans="1:9" x14ac:dyDescent="0.25">
      <c r="A788" t="s">
        <v>112</v>
      </c>
      <c r="B788">
        <v>2532.16</v>
      </c>
      <c r="C788">
        <v>2519.42</v>
      </c>
      <c r="D788">
        <v>2475.3000000000002</v>
      </c>
      <c r="E788">
        <v>2447.36</v>
      </c>
      <c r="F788">
        <v>887.971</v>
      </c>
      <c r="G788">
        <v>5.51134E-2</v>
      </c>
      <c r="H788">
        <v>0.93176999999999999</v>
      </c>
      <c r="I788">
        <v>0</v>
      </c>
    </row>
    <row r="789" spans="1:9" x14ac:dyDescent="0.25">
      <c r="A789" t="s">
        <v>112</v>
      </c>
      <c r="B789">
        <v>2538.36</v>
      </c>
      <c r="C789">
        <v>2524.5</v>
      </c>
      <c r="D789">
        <v>2476.66</v>
      </c>
      <c r="E789">
        <v>2447.59</v>
      </c>
      <c r="F789">
        <v>888.15899999999999</v>
      </c>
      <c r="G789">
        <v>5.5451300000000002E-2</v>
      </c>
      <c r="H789">
        <v>0.93817300000000003</v>
      </c>
      <c r="I789">
        <v>0</v>
      </c>
    </row>
    <row r="790" spans="1:9" x14ac:dyDescent="0.25">
      <c r="A790" t="s">
        <v>112</v>
      </c>
      <c r="B790">
        <v>2533.5500000000002</v>
      </c>
      <c r="C790">
        <v>2519.8000000000002</v>
      </c>
      <c r="D790">
        <v>2475.54</v>
      </c>
      <c r="E790">
        <v>2447.4299999999998</v>
      </c>
      <c r="F790">
        <v>888.02200000000005</v>
      </c>
      <c r="G790">
        <v>5.44976E-2</v>
      </c>
      <c r="H790">
        <v>0.93182399999999999</v>
      </c>
      <c r="I790">
        <v>0</v>
      </c>
    </row>
    <row r="791" spans="1:9" x14ac:dyDescent="0.25">
      <c r="A791" t="s">
        <v>112</v>
      </c>
      <c r="B791">
        <v>2536.69</v>
      </c>
      <c r="C791">
        <v>2523.88</v>
      </c>
      <c r="D791">
        <v>2476.16</v>
      </c>
      <c r="E791">
        <v>2447.29</v>
      </c>
      <c r="F791">
        <v>887.91200000000003</v>
      </c>
      <c r="G791">
        <v>5.3914499999999997E-2</v>
      </c>
      <c r="H791">
        <v>0.93203000000000003</v>
      </c>
      <c r="I791">
        <v>0</v>
      </c>
    </row>
    <row r="792" spans="1:9" x14ac:dyDescent="0.25">
      <c r="A792" t="s">
        <v>112</v>
      </c>
      <c r="B792">
        <v>2537.35</v>
      </c>
      <c r="C792">
        <v>2522.08</v>
      </c>
      <c r="D792">
        <v>2476.4499999999998</v>
      </c>
      <c r="E792">
        <v>2447.54</v>
      </c>
      <c r="F792">
        <v>888.08699999999999</v>
      </c>
      <c r="G792">
        <v>6.1054900000000002E-2</v>
      </c>
      <c r="H792">
        <v>0.931836</v>
      </c>
      <c r="I792">
        <v>0</v>
      </c>
    </row>
    <row r="793" spans="1:9" x14ac:dyDescent="0.25">
      <c r="A793" t="s">
        <v>112</v>
      </c>
      <c r="B793">
        <v>2551.17</v>
      </c>
      <c r="C793">
        <v>2536.77</v>
      </c>
      <c r="D793">
        <v>2479.09</v>
      </c>
      <c r="E793">
        <v>2447.5100000000002</v>
      </c>
      <c r="F793">
        <v>888.13400000000001</v>
      </c>
      <c r="G793">
        <v>5.40198E-2</v>
      </c>
      <c r="H793">
        <v>0.93181599999999998</v>
      </c>
      <c r="I793">
        <v>0</v>
      </c>
    </row>
    <row r="794" spans="1:9" x14ac:dyDescent="0.25">
      <c r="A794" t="s">
        <v>112</v>
      </c>
      <c r="B794">
        <v>2551.19</v>
      </c>
      <c r="C794">
        <v>2537.96</v>
      </c>
      <c r="D794">
        <v>2478.56</v>
      </c>
      <c r="E794">
        <v>2447.29</v>
      </c>
      <c r="F794">
        <v>887.91499999999996</v>
      </c>
      <c r="G794">
        <v>5.5850499999999997E-2</v>
      </c>
      <c r="H794">
        <v>0.95448299999999997</v>
      </c>
      <c r="I794">
        <v>0</v>
      </c>
    </row>
    <row r="795" spans="1:9" x14ac:dyDescent="0.25">
      <c r="A795" t="s">
        <v>112</v>
      </c>
      <c r="B795">
        <v>2549.85</v>
      </c>
      <c r="C795">
        <v>2534.66</v>
      </c>
      <c r="D795">
        <v>2478.21</v>
      </c>
      <c r="E795">
        <v>2447.4299999999998</v>
      </c>
      <c r="F795">
        <v>888.03300000000002</v>
      </c>
      <c r="G795">
        <v>5.7693000000000001E-2</v>
      </c>
      <c r="H795">
        <v>0.95785699999999996</v>
      </c>
      <c r="I795">
        <v>0</v>
      </c>
    </row>
    <row r="796" spans="1:9" x14ac:dyDescent="0.25">
      <c r="A796" t="s">
        <v>112</v>
      </c>
      <c r="B796">
        <v>2543.92</v>
      </c>
      <c r="C796">
        <v>2529.59</v>
      </c>
      <c r="D796">
        <v>2477.4</v>
      </c>
      <c r="E796">
        <v>2447.4699999999998</v>
      </c>
      <c r="F796">
        <v>888.08100000000002</v>
      </c>
      <c r="G796">
        <v>5.3938699999999999E-2</v>
      </c>
      <c r="H796">
        <v>0.95018199999999997</v>
      </c>
      <c r="I796">
        <v>0</v>
      </c>
    </row>
    <row r="797" spans="1:9" x14ac:dyDescent="0.25">
      <c r="A797" t="s">
        <v>112</v>
      </c>
      <c r="B797">
        <v>2542.63</v>
      </c>
      <c r="C797">
        <v>2527.65</v>
      </c>
      <c r="D797">
        <v>2477.38</v>
      </c>
      <c r="E797">
        <v>2447.52</v>
      </c>
      <c r="F797">
        <v>888.08699999999999</v>
      </c>
      <c r="G797">
        <v>5.4274900000000001E-2</v>
      </c>
      <c r="H797">
        <v>0.931836</v>
      </c>
      <c r="I797">
        <v>0</v>
      </c>
    </row>
    <row r="798" spans="1:9" x14ac:dyDescent="0.25">
      <c r="A798" t="s">
        <v>112</v>
      </c>
      <c r="B798">
        <v>2545.4499999999998</v>
      </c>
      <c r="C798">
        <v>2531.17</v>
      </c>
      <c r="D798">
        <v>2478.06</v>
      </c>
      <c r="E798">
        <v>2447.64</v>
      </c>
      <c r="F798">
        <v>888.13699999999994</v>
      </c>
      <c r="G798">
        <v>6.4393099999999995E-2</v>
      </c>
      <c r="H798">
        <v>0.931836</v>
      </c>
      <c r="I798">
        <v>0</v>
      </c>
    </row>
    <row r="799" spans="1:9" x14ac:dyDescent="0.25">
      <c r="A799" t="s">
        <v>112</v>
      </c>
      <c r="B799">
        <v>2543.34</v>
      </c>
      <c r="C799">
        <v>2528.88</v>
      </c>
      <c r="D799">
        <v>2477.2600000000002</v>
      </c>
      <c r="E799">
        <v>2447.5</v>
      </c>
      <c r="F799">
        <v>888.04100000000005</v>
      </c>
      <c r="G799">
        <v>5.4451699999999999E-2</v>
      </c>
      <c r="H799">
        <v>0.93176199999999998</v>
      </c>
      <c r="I799">
        <v>0</v>
      </c>
    </row>
    <row r="800" spans="1:9" x14ac:dyDescent="0.25">
      <c r="A800" t="s">
        <v>112</v>
      </c>
      <c r="B800">
        <v>2540.1999999999998</v>
      </c>
      <c r="C800">
        <v>2525.69</v>
      </c>
      <c r="D800">
        <v>2476.89</v>
      </c>
      <c r="E800">
        <v>2447.81</v>
      </c>
      <c r="F800">
        <v>888.21199999999999</v>
      </c>
      <c r="G800">
        <v>6.9229499999999999E-2</v>
      </c>
      <c r="H800">
        <v>0.931697</v>
      </c>
      <c r="I800">
        <v>0</v>
      </c>
    </row>
    <row r="801" spans="1:9" x14ac:dyDescent="0.25">
      <c r="A801" t="s">
        <v>112</v>
      </c>
      <c r="B801">
        <v>2554.37</v>
      </c>
      <c r="C801">
        <v>2539.84</v>
      </c>
      <c r="D801">
        <v>2479.1999999999998</v>
      </c>
      <c r="E801">
        <v>2447.37</v>
      </c>
      <c r="F801">
        <v>888</v>
      </c>
      <c r="G801">
        <v>5.4930199999999998E-2</v>
      </c>
      <c r="H801">
        <v>0.93163600000000002</v>
      </c>
      <c r="I801">
        <v>0</v>
      </c>
    </row>
    <row r="802" spans="1:9" x14ac:dyDescent="0.25">
      <c r="A802" t="s">
        <v>112</v>
      </c>
      <c r="B802">
        <v>2543.79</v>
      </c>
      <c r="C802">
        <v>2529.6</v>
      </c>
      <c r="D802">
        <v>2478.0500000000002</v>
      </c>
      <c r="E802">
        <v>2447.54</v>
      </c>
      <c r="F802">
        <v>888.11099999999999</v>
      </c>
      <c r="G802">
        <v>5.71925E-2</v>
      </c>
      <c r="H802">
        <v>0.931836</v>
      </c>
      <c r="I802">
        <v>0</v>
      </c>
    </row>
    <row r="803" spans="1:9" x14ac:dyDescent="0.25">
      <c r="A803" t="s">
        <v>112</v>
      </c>
      <c r="B803">
        <v>2534.34</v>
      </c>
      <c r="C803">
        <v>2519.15</v>
      </c>
      <c r="D803">
        <v>2475.48</v>
      </c>
      <c r="E803">
        <v>2447.44</v>
      </c>
      <c r="F803">
        <v>888.03899999999999</v>
      </c>
      <c r="G803">
        <v>5.3926599999999998E-2</v>
      </c>
      <c r="H803">
        <v>0.93172200000000005</v>
      </c>
      <c r="I803">
        <v>0</v>
      </c>
    </row>
    <row r="804" spans="1:9" x14ac:dyDescent="0.25">
      <c r="A804" t="s">
        <v>112</v>
      </c>
      <c r="B804">
        <v>2538.1799999999998</v>
      </c>
      <c r="C804">
        <v>2524.7399999999998</v>
      </c>
      <c r="D804">
        <v>2476.5100000000002</v>
      </c>
      <c r="E804">
        <v>2447.5</v>
      </c>
      <c r="F804">
        <v>888.07399999999996</v>
      </c>
      <c r="G804">
        <v>5.7349700000000003E-2</v>
      </c>
      <c r="H804">
        <v>0.93183499999999997</v>
      </c>
      <c r="I804">
        <v>0</v>
      </c>
    </row>
    <row r="805" spans="1:9" x14ac:dyDescent="0.25">
      <c r="A805" t="s">
        <v>112</v>
      </c>
      <c r="B805">
        <v>2535.9299999999998</v>
      </c>
      <c r="C805">
        <v>2521.42</v>
      </c>
      <c r="D805">
        <v>2475.86</v>
      </c>
      <c r="E805">
        <v>2447.73</v>
      </c>
      <c r="F805">
        <v>888.23199999999997</v>
      </c>
      <c r="G805">
        <v>5.39134E-2</v>
      </c>
      <c r="H805">
        <v>0.95353100000000002</v>
      </c>
      <c r="I805">
        <v>0</v>
      </c>
    </row>
    <row r="806" spans="1:9" x14ac:dyDescent="0.25">
      <c r="A806" t="s">
        <v>112</v>
      </c>
      <c r="B806">
        <v>2533.27</v>
      </c>
      <c r="C806">
        <v>2519.09</v>
      </c>
      <c r="D806">
        <v>2475.5500000000002</v>
      </c>
      <c r="E806">
        <v>2447.6</v>
      </c>
      <c r="F806">
        <v>888.09400000000005</v>
      </c>
      <c r="G806">
        <v>5.4486100000000003E-2</v>
      </c>
      <c r="H806">
        <v>0.93179400000000001</v>
      </c>
      <c r="I806">
        <v>0</v>
      </c>
    </row>
    <row r="807" spans="1:9" x14ac:dyDescent="0.25">
      <c r="A807" t="s">
        <v>112</v>
      </c>
      <c r="B807">
        <v>2533.36</v>
      </c>
      <c r="C807">
        <v>2517.86</v>
      </c>
      <c r="D807">
        <v>2475.67</v>
      </c>
      <c r="E807">
        <v>2447.56</v>
      </c>
      <c r="F807">
        <v>888.08799999999997</v>
      </c>
      <c r="G807">
        <v>5.4036099999999997E-2</v>
      </c>
      <c r="H807">
        <v>0.93183199999999999</v>
      </c>
      <c r="I807">
        <v>0</v>
      </c>
    </row>
    <row r="808" spans="1:9" x14ac:dyDescent="0.25">
      <c r="A808" t="s">
        <v>112</v>
      </c>
      <c r="B808">
        <v>2539.3200000000002</v>
      </c>
      <c r="C808">
        <v>2524.6999999999998</v>
      </c>
      <c r="D808">
        <v>2476.58</v>
      </c>
      <c r="E808">
        <v>2447.63</v>
      </c>
      <c r="F808">
        <v>888.04300000000001</v>
      </c>
      <c r="G808">
        <v>5.5E-2</v>
      </c>
      <c r="H808">
        <v>0.93494900000000003</v>
      </c>
      <c r="I808">
        <v>0</v>
      </c>
    </row>
    <row r="809" spans="1:9" x14ac:dyDescent="0.25">
      <c r="A809" t="s">
        <v>112</v>
      </c>
      <c r="B809">
        <v>2530.79</v>
      </c>
      <c r="C809">
        <v>2517.11</v>
      </c>
      <c r="D809">
        <v>2475.2600000000002</v>
      </c>
      <c r="E809">
        <v>2447.59</v>
      </c>
      <c r="F809">
        <v>888.04300000000001</v>
      </c>
      <c r="G809">
        <v>6.1896199999999998E-2</v>
      </c>
      <c r="H809">
        <v>0.93183700000000003</v>
      </c>
      <c r="I809">
        <v>0</v>
      </c>
    </row>
    <row r="810" spans="1:9" x14ac:dyDescent="0.25">
      <c r="A810" t="s">
        <v>112</v>
      </c>
      <c r="B810">
        <v>2533.31</v>
      </c>
      <c r="C810">
        <v>2519.02</v>
      </c>
      <c r="D810">
        <v>2475.1999999999998</v>
      </c>
      <c r="E810">
        <v>2447.58</v>
      </c>
      <c r="F810">
        <v>888.12300000000005</v>
      </c>
      <c r="G810">
        <v>5.4789900000000002E-2</v>
      </c>
      <c r="H810">
        <v>0.93183400000000005</v>
      </c>
      <c r="I810">
        <v>0</v>
      </c>
    </row>
    <row r="811" spans="1:9" x14ac:dyDescent="0.25">
      <c r="A811" t="s">
        <v>112</v>
      </c>
      <c r="B811">
        <v>2537.69</v>
      </c>
      <c r="C811">
        <v>2523.0300000000002</v>
      </c>
      <c r="D811">
        <v>2476.0500000000002</v>
      </c>
      <c r="E811">
        <v>2447.66</v>
      </c>
      <c r="F811">
        <v>888.22799999999995</v>
      </c>
      <c r="G811">
        <v>5.39245E-2</v>
      </c>
      <c r="H811">
        <v>0.93174800000000002</v>
      </c>
      <c r="I811">
        <v>0</v>
      </c>
    </row>
    <row r="812" spans="1:9" x14ac:dyDescent="0.25">
      <c r="A812" t="s">
        <v>112</v>
      </c>
      <c r="B812">
        <v>2534.0300000000002</v>
      </c>
      <c r="C812">
        <v>2520.56</v>
      </c>
      <c r="D812">
        <v>2475.77</v>
      </c>
      <c r="E812">
        <v>2447.66</v>
      </c>
      <c r="F812">
        <v>888.15899999999999</v>
      </c>
      <c r="G812">
        <v>5.42341E-2</v>
      </c>
      <c r="H812">
        <v>0.95915799999999996</v>
      </c>
      <c r="I812">
        <v>0</v>
      </c>
    </row>
    <row r="813" spans="1:9" x14ac:dyDescent="0.25">
      <c r="A813" t="s">
        <v>112</v>
      </c>
      <c r="B813">
        <v>2539.31</v>
      </c>
      <c r="C813">
        <v>2525.61</v>
      </c>
      <c r="D813">
        <v>2476.7600000000002</v>
      </c>
      <c r="E813">
        <v>2447.65</v>
      </c>
      <c r="F813">
        <v>888.07100000000003</v>
      </c>
      <c r="G813">
        <v>5.3996000000000002E-2</v>
      </c>
      <c r="H813">
        <v>0.950936</v>
      </c>
      <c r="I813">
        <v>0</v>
      </c>
    </row>
    <row r="814" spans="1:9" x14ac:dyDescent="0.25">
      <c r="A814" t="s">
        <v>112</v>
      </c>
      <c r="B814">
        <v>2537.62</v>
      </c>
      <c r="C814">
        <v>2523.4699999999998</v>
      </c>
      <c r="D814">
        <v>2476.2600000000002</v>
      </c>
      <c r="E814">
        <v>2447.54</v>
      </c>
      <c r="F814">
        <v>888.01300000000003</v>
      </c>
      <c r="G814">
        <v>5.4553900000000002E-2</v>
      </c>
      <c r="H814">
        <v>0.93152500000000005</v>
      </c>
      <c r="I814">
        <v>0</v>
      </c>
    </row>
    <row r="815" spans="1:9" x14ac:dyDescent="0.25">
      <c r="A815" t="s">
        <v>112</v>
      </c>
      <c r="B815">
        <v>2534.4499999999998</v>
      </c>
      <c r="C815">
        <v>2521.16</v>
      </c>
      <c r="D815">
        <v>2475.98</v>
      </c>
      <c r="E815">
        <v>2447.71</v>
      </c>
      <c r="F815">
        <v>888.16099999999994</v>
      </c>
      <c r="G815">
        <v>5.3910100000000002E-2</v>
      </c>
      <c r="H815">
        <v>0.93179299999999998</v>
      </c>
      <c r="I815">
        <v>0</v>
      </c>
    </row>
    <row r="816" spans="1:9" x14ac:dyDescent="0.25">
      <c r="A816" t="s">
        <v>112</v>
      </c>
      <c r="B816">
        <v>2535.44</v>
      </c>
      <c r="C816">
        <v>2520.4899999999998</v>
      </c>
      <c r="D816">
        <v>2475.75</v>
      </c>
      <c r="E816">
        <v>2447.65</v>
      </c>
      <c r="F816">
        <v>888.17399999999998</v>
      </c>
      <c r="G816">
        <v>5.5193399999999997E-2</v>
      </c>
      <c r="H816">
        <v>0.94018100000000004</v>
      </c>
      <c r="I816">
        <v>0</v>
      </c>
    </row>
    <row r="817" spans="1:9" x14ac:dyDescent="0.25">
      <c r="A817" t="s">
        <v>112</v>
      </c>
      <c r="B817">
        <v>2535.58</v>
      </c>
      <c r="C817">
        <v>2520.9</v>
      </c>
      <c r="D817">
        <v>2476.0100000000002</v>
      </c>
      <c r="E817">
        <v>2447.56</v>
      </c>
      <c r="F817">
        <v>888.11699999999996</v>
      </c>
      <c r="G817">
        <v>5.7233199999999998E-2</v>
      </c>
      <c r="H817">
        <v>0.93183400000000005</v>
      </c>
      <c r="I817">
        <v>0</v>
      </c>
    </row>
    <row r="818" spans="1:9" x14ac:dyDescent="0.25">
      <c r="A818" t="s">
        <v>112</v>
      </c>
      <c r="B818">
        <v>2540.34</v>
      </c>
      <c r="C818">
        <v>2523.81</v>
      </c>
      <c r="D818">
        <v>2476.35</v>
      </c>
      <c r="E818">
        <v>2447.63</v>
      </c>
      <c r="F818">
        <v>888.12599999999998</v>
      </c>
      <c r="G818">
        <v>5.7300900000000002E-2</v>
      </c>
      <c r="H818">
        <v>0.93173799999999996</v>
      </c>
      <c r="I818">
        <v>0</v>
      </c>
    </row>
    <row r="819" spans="1:9" x14ac:dyDescent="0.25">
      <c r="A819" t="s">
        <v>112</v>
      </c>
      <c r="B819">
        <v>2537.8000000000002</v>
      </c>
      <c r="C819">
        <v>2523.14</v>
      </c>
      <c r="D819">
        <v>2476.38</v>
      </c>
      <c r="E819">
        <v>2447.7199999999998</v>
      </c>
      <c r="F819">
        <v>888.23699999999997</v>
      </c>
      <c r="G819">
        <v>7.7664499999999997E-2</v>
      </c>
      <c r="H819">
        <v>0.95852400000000004</v>
      </c>
      <c r="I819">
        <v>0</v>
      </c>
    </row>
    <row r="820" spans="1:9" x14ac:dyDescent="0.25">
      <c r="A820" t="s">
        <v>112</v>
      </c>
      <c r="B820">
        <v>2538.21</v>
      </c>
      <c r="C820">
        <v>2523.34</v>
      </c>
      <c r="D820">
        <v>2476.88</v>
      </c>
      <c r="E820">
        <v>2447.6799999999998</v>
      </c>
      <c r="F820">
        <v>888.10699999999997</v>
      </c>
      <c r="G820">
        <v>5.55866E-2</v>
      </c>
      <c r="H820">
        <v>0.93183300000000002</v>
      </c>
      <c r="I820">
        <v>0</v>
      </c>
    </row>
    <row r="821" spans="1:9" x14ac:dyDescent="0.25">
      <c r="A821" t="s">
        <v>112</v>
      </c>
      <c r="B821">
        <v>2545.9699999999998</v>
      </c>
      <c r="C821">
        <v>2531.4499999999998</v>
      </c>
      <c r="D821">
        <v>2477.7800000000002</v>
      </c>
      <c r="E821">
        <v>2447.5300000000002</v>
      </c>
      <c r="F821">
        <v>888.04200000000003</v>
      </c>
      <c r="G821">
        <v>5.5037299999999997E-2</v>
      </c>
      <c r="H821">
        <v>0.93170799999999998</v>
      </c>
      <c r="I821">
        <v>0</v>
      </c>
    </row>
    <row r="822" spans="1:9" x14ac:dyDescent="0.25">
      <c r="A822" t="s">
        <v>112</v>
      </c>
      <c r="B822">
        <v>2541.79</v>
      </c>
      <c r="C822">
        <v>2527.4499999999998</v>
      </c>
      <c r="D822">
        <v>2477.0100000000002</v>
      </c>
      <c r="E822">
        <v>2447.46</v>
      </c>
      <c r="F822">
        <v>888.02499999999998</v>
      </c>
      <c r="G822">
        <v>5.8298999999999997E-2</v>
      </c>
      <c r="H822">
        <v>0.93155399999999999</v>
      </c>
      <c r="I822">
        <v>0</v>
      </c>
    </row>
    <row r="823" spans="1:9" x14ac:dyDescent="0.25">
      <c r="A823" t="s">
        <v>112</v>
      </c>
      <c r="B823">
        <v>2542.31</v>
      </c>
      <c r="C823">
        <v>2528.31</v>
      </c>
      <c r="D823">
        <v>2477.75</v>
      </c>
      <c r="E823">
        <v>2447.71</v>
      </c>
      <c r="F823">
        <v>888.13199999999995</v>
      </c>
      <c r="G823">
        <v>5.4103199999999997E-2</v>
      </c>
      <c r="H823">
        <v>0.93180399999999997</v>
      </c>
      <c r="I823">
        <v>0</v>
      </c>
    </row>
    <row r="824" spans="1:9" x14ac:dyDescent="0.25">
      <c r="A824" t="s">
        <v>112</v>
      </c>
      <c r="B824">
        <v>2551.09</v>
      </c>
      <c r="C824">
        <v>2532.7600000000002</v>
      </c>
      <c r="D824">
        <v>2477.46</v>
      </c>
      <c r="E824">
        <v>2447.59</v>
      </c>
      <c r="F824">
        <v>888.06700000000001</v>
      </c>
      <c r="G824">
        <v>5.51291E-2</v>
      </c>
      <c r="H824">
        <v>0.93183700000000003</v>
      </c>
      <c r="I824">
        <v>0</v>
      </c>
    </row>
    <row r="825" spans="1:9" x14ac:dyDescent="0.25">
      <c r="A825" t="s">
        <v>112</v>
      </c>
      <c r="B825">
        <v>2554.25</v>
      </c>
      <c r="C825">
        <v>2538.19</v>
      </c>
      <c r="D825">
        <v>2478.17</v>
      </c>
      <c r="E825">
        <v>2447.79</v>
      </c>
      <c r="F825">
        <v>888.16499999999996</v>
      </c>
      <c r="G825">
        <v>5.6716299999999997E-2</v>
      </c>
      <c r="H825">
        <v>0.93967199999999995</v>
      </c>
      <c r="I825">
        <v>0</v>
      </c>
    </row>
    <row r="826" spans="1:9" x14ac:dyDescent="0.25">
      <c r="A826" t="s">
        <v>112</v>
      </c>
      <c r="B826">
        <v>2558.08</v>
      </c>
      <c r="C826">
        <v>2539.02</v>
      </c>
      <c r="D826">
        <v>2477.11</v>
      </c>
      <c r="E826">
        <v>2447.73</v>
      </c>
      <c r="F826">
        <v>888.202</v>
      </c>
      <c r="G826">
        <v>5.5006199999999998E-2</v>
      </c>
      <c r="H826">
        <v>0.93183499999999997</v>
      </c>
      <c r="I826">
        <v>0</v>
      </c>
    </row>
    <row r="827" spans="1:9" x14ac:dyDescent="0.25">
      <c r="A827" t="s">
        <v>112</v>
      </c>
      <c r="B827">
        <v>2555.0100000000002</v>
      </c>
      <c r="C827">
        <v>2537.4299999999998</v>
      </c>
      <c r="D827">
        <v>2478.34</v>
      </c>
      <c r="E827">
        <v>2447.71</v>
      </c>
      <c r="F827">
        <v>888.12400000000002</v>
      </c>
      <c r="G827">
        <v>5.7546600000000003E-2</v>
      </c>
      <c r="H827">
        <v>0.931836</v>
      </c>
      <c r="I827">
        <v>0</v>
      </c>
    </row>
    <row r="828" spans="1:9" x14ac:dyDescent="0.25">
      <c r="A828" t="s">
        <v>112</v>
      </c>
      <c r="B828">
        <v>2552.31</v>
      </c>
      <c r="C828">
        <v>2535.42</v>
      </c>
      <c r="D828">
        <v>2477.7199999999998</v>
      </c>
      <c r="E828">
        <v>2447.62</v>
      </c>
      <c r="F828">
        <v>888.00400000000002</v>
      </c>
      <c r="G828">
        <v>4.6344099999999999E-2</v>
      </c>
      <c r="H828">
        <v>0.95802799999999999</v>
      </c>
      <c r="I828">
        <v>0</v>
      </c>
    </row>
    <row r="829" spans="1:9" x14ac:dyDescent="0.25">
      <c r="A829" t="s">
        <v>112</v>
      </c>
      <c r="B829">
        <v>2547.3000000000002</v>
      </c>
      <c r="C829">
        <v>2529.25</v>
      </c>
      <c r="D829">
        <v>2476.89</v>
      </c>
      <c r="E829">
        <v>2447.4299999999998</v>
      </c>
      <c r="F829">
        <v>887.923</v>
      </c>
      <c r="G829">
        <v>5.4201300000000001E-2</v>
      </c>
      <c r="H829">
        <v>0.93183499999999997</v>
      </c>
      <c r="I829">
        <v>0</v>
      </c>
    </row>
    <row r="830" spans="1:9" x14ac:dyDescent="0.25">
      <c r="A830" t="s">
        <v>112</v>
      </c>
      <c r="B830">
        <v>2551.87</v>
      </c>
      <c r="C830">
        <v>2536.9499999999998</v>
      </c>
      <c r="D830">
        <v>2477.96</v>
      </c>
      <c r="E830">
        <v>2447.63</v>
      </c>
      <c r="F830">
        <v>888.03200000000004</v>
      </c>
      <c r="G830">
        <v>5.4420000000000003E-2</v>
      </c>
      <c r="H830">
        <v>0.93180399999999997</v>
      </c>
      <c r="I830">
        <v>0</v>
      </c>
    </row>
    <row r="831" spans="1:9" x14ac:dyDescent="0.25">
      <c r="A831" t="s">
        <v>112</v>
      </c>
      <c r="B831">
        <v>2557.29</v>
      </c>
      <c r="C831">
        <v>2538.89</v>
      </c>
      <c r="D831">
        <v>2478.2800000000002</v>
      </c>
      <c r="E831">
        <v>2447.71</v>
      </c>
      <c r="F831">
        <v>888.03899999999999</v>
      </c>
      <c r="G831">
        <v>6.1667600000000003E-2</v>
      </c>
      <c r="H831">
        <v>0.93179299999999998</v>
      </c>
      <c r="I831">
        <v>0</v>
      </c>
    </row>
    <row r="832" spans="1:9" x14ac:dyDescent="0.25">
      <c r="A832" t="s">
        <v>112</v>
      </c>
      <c r="B832">
        <v>2555.4</v>
      </c>
      <c r="C832">
        <v>2540.15</v>
      </c>
      <c r="D832">
        <v>2479.16</v>
      </c>
      <c r="E832">
        <v>2447.7399999999998</v>
      </c>
      <c r="F832">
        <v>888.14599999999996</v>
      </c>
      <c r="G832">
        <v>6.1788900000000001E-2</v>
      </c>
      <c r="H832">
        <v>0.93180600000000002</v>
      </c>
      <c r="I832">
        <v>0</v>
      </c>
    </row>
    <row r="833" spans="1:25" x14ac:dyDescent="0.25">
      <c r="A833" t="s">
        <v>112</v>
      </c>
      <c r="B833">
        <v>2554.21</v>
      </c>
      <c r="C833">
        <v>2536.58</v>
      </c>
      <c r="D833">
        <v>2478.17</v>
      </c>
      <c r="E833">
        <v>2447.63</v>
      </c>
      <c r="F833">
        <v>888.08100000000002</v>
      </c>
      <c r="G833">
        <v>5.3911399999999998E-2</v>
      </c>
      <c r="H833">
        <v>0.931836</v>
      </c>
      <c r="I833">
        <v>0</v>
      </c>
    </row>
    <row r="834" spans="1:25" x14ac:dyDescent="0.25">
      <c r="A834" t="s">
        <v>112</v>
      </c>
      <c r="B834">
        <v>2557.19</v>
      </c>
      <c r="C834">
        <v>2537.52</v>
      </c>
      <c r="D834">
        <v>2478.4699999999998</v>
      </c>
      <c r="E834">
        <v>2448.2800000000002</v>
      </c>
      <c r="F834">
        <v>888.053</v>
      </c>
      <c r="G834">
        <v>5.4433599999999999E-2</v>
      </c>
      <c r="H834">
        <v>0.93182600000000004</v>
      </c>
      <c r="I834">
        <v>0</v>
      </c>
    </row>
    <row r="835" spans="1:25" x14ac:dyDescent="0.25">
      <c r="A835" t="s">
        <v>112</v>
      </c>
      <c r="B835">
        <v>2554.27</v>
      </c>
      <c r="C835">
        <v>2539.56</v>
      </c>
      <c r="D835">
        <v>2477.52</v>
      </c>
      <c r="E835">
        <v>2447.52</v>
      </c>
      <c r="F835">
        <v>887.92399999999998</v>
      </c>
      <c r="G835">
        <v>6.4840800000000004E-2</v>
      </c>
      <c r="H835">
        <v>0.95635800000000004</v>
      </c>
      <c r="I835">
        <v>0</v>
      </c>
    </row>
    <row r="836" spans="1:25" x14ac:dyDescent="0.25">
      <c r="A836" t="s">
        <v>112</v>
      </c>
      <c r="B836">
        <v>2550.9699999999998</v>
      </c>
      <c r="C836">
        <v>2537.33</v>
      </c>
      <c r="D836">
        <v>2477.42</v>
      </c>
      <c r="E836">
        <v>2447.69</v>
      </c>
      <c r="F836">
        <v>888.15099999999995</v>
      </c>
      <c r="G836">
        <v>8.3258100000000002E-2</v>
      </c>
      <c r="H836">
        <v>0.93150200000000005</v>
      </c>
      <c r="I836">
        <v>0</v>
      </c>
    </row>
    <row r="837" spans="1:25" x14ac:dyDescent="0.25">
      <c r="A837" t="s">
        <v>112</v>
      </c>
      <c r="B837">
        <v>2558.09</v>
      </c>
      <c r="C837">
        <v>2537.87</v>
      </c>
      <c r="D837">
        <v>2478</v>
      </c>
      <c r="E837">
        <v>2447.6</v>
      </c>
      <c r="F837">
        <v>888.03200000000004</v>
      </c>
      <c r="G837">
        <v>5.54727E-2</v>
      </c>
      <c r="H837">
        <v>0.93849899999999997</v>
      </c>
      <c r="I837">
        <v>0</v>
      </c>
    </row>
    <row r="838" spans="1:25" x14ac:dyDescent="0.25">
      <c r="A838" t="s">
        <v>112</v>
      </c>
      <c r="B838">
        <v>2541.0100000000002</v>
      </c>
      <c r="C838">
        <v>2526.4699999999998</v>
      </c>
      <c r="D838">
        <v>2476.6</v>
      </c>
      <c r="E838">
        <v>2447.39</v>
      </c>
      <c r="F838">
        <v>887.91300000000001</v>
      </c>
      <c r="G838">
        <v>5.4328599999999998E-2</v>
      </c>
      <c r="H838">
        <v>0.95391199999999998</v>
      </c>
      <c r="I838">
        <v>0</v>
      </c>
    </row>
    <row r="839" spans="1:25" x14ac:dyDescent="0.25">
      <c r="A839" t="s">
        <v>112</v>
      </c>
      <c r="B839">
        <v>2541.64</v>
      </c>
      <c r="C839">
        <v>2526.42</v>
      </c>
      <c r="D839">
        <v>2476.67</v>
      </c>
      <c r="E839">
        <v>2447.69</v>
      </c>
      <c r="F839">
        <v>888.14400000000001</v>
      </c>
      <c r="G839">
        <v>5.41313E-2</v>
      </c>
      <c r="H839">
        <v>0.95104200000000005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2545.7199999999998</v>
      </c>
      <c r="C840">
        <v>2530.9499999999998</v>
      </c>
      <c r="D840">
        <v>2477.5</v>
      </c>
      <c r="E840">
        <v>2447.56</v>
      </c>
      <c r="F840">
        <v>888.04200000000003</v>
      </c>
      <c r="G840">
        <v>7.7010800000000004E-2</v>
      </c>
      <c r="H840">
        <v>0.931836</v>
      </c>
      <c r="I840">
        <v>0</v>
      </c>
      <c r="R840">
        <f>AVERAGE(B791:B840)</f>
        <v>2544.0937999999996</v>
      </c>
      <c r="S840">
        <f>AVERAGE(C791:C840)</f>
        <v>2528.8867999999989</v>
      </c>
      <c r="U840">
        <f>_xlfn.VAR.P(B791:B840)</f>
        <v>63.962635560000059</v>
      </c>
      <c r="V840">
        <f>_xlfn.VAR.P(C791:C840)</f>
        <v>49.801181759999778</v>
      </c>
      <c r="X840">
        <f>1.96*SQRT(U840)/50</f>
        <v>0.31350844375697201</v>
      </c>
      <c r="Y840">
        <f>1.96*SQRT(V840)/50</f>
        <v>0.27663421324862558</v>
      </c>
    </row>
    <row r="841" spans="1:25" x14ac:dyDescent="0.25">
      <c r="A841" t="s">
        <v>113</v>
      </c>
      <c r="B841">
        <v>127395.21679999999</v>
      </c>
      <c r="C841" t="s">
        <v>24</v>
      </c>
    </row>
    <row r="842" spans="1:25" x14ac:dyDescent="0.25">
      <c r="A842" t="s">
        <v>114</v>
      </c>
      <c r="B842">
        <v>2542.37</v>
      </c>
      <c r="C842">
        <v>2527.59</v>
      </c>
      <c r="D842">
        <v>2473.73</v>
      </c>
      <c r="E842">
        <v>2441.91</v>
      </c>
      <c r="F842">
        <v>882.37400000000002</v>
      </c>
      <c r="G842">
        <v>5.45958E-2</v>
      </c>
      <c r="H842">
        <v>0.93182500000000001</v>
      </c>
      <c r="I842">
        <v>0</v>
      </c>
    </row>
    <row r="843" spans="1:25" x14ac:dyDescent="0.25">
      <c r="A843" t="s">
        <v>114</v>
      </c>
      <c r="B843">
        <v>2538.88</v>
      </c>
      <c r="C843">
        <v>2525.29</v>
      </c>
      <c r="D843">
        <v>2471.25</v>
      </c>
      <c r="E843">
        <v>2442.02</v>
      </c>
      <c r="F843">
        <v>882.33</v>
      </c>
      <c r="G843">
        <v>5.3981300000000003E-2</v>
      </c>
      <c r="H843">
        <v>0.93182399999999999</v>
      </c>
      <c r="I843">
        <v>0</v>
      </c>
    </row>
    <row r="844" spans="1:25" x14ac:dyDescent="0.25">
      <c r="A844" t="s">
        <v>114</v>
      </c>
      <c r="B844">
        <v>2537.2600000000002</v>
      </c>
      <c r="C844">
        <v>2524.5500000000002</v>
      </c>
      <c r="D844">
        <v>2471.81</v>
      </c>
      <c r="E844">
        <v>2441.9899999999998</v>
      </c>
      <c r="F844">
        <v>882.47400000000005</v>
      </c>
      <c r="G844">
        <v>5.5541500000000001E-2</v>
      </c>
      <c r="H844">
        <v>0.93182699999999996</v>
      </c>
      <c r="I844">
        <v>0</v>
      </c>
    </row>
    <row r="845" spans="1:25" x14ac:dyDescent="0.25">
      <c r="A845" t="s">
        <v>114</v>
      </c>
      <c r="B845">
        <v>2546.37</v>
      </c>
      <c r="C845">
        <v>2529.5700000000002</v>
      </c>
      <c r="D845">
        <v>2472.36</v>
      </c>
      <c r="E845">
        <v>2442.02</v>
      </c>
      <c r="F845">
        <v>882.38499999999999</v>
      </c>
      <c r="G845">
        <v>5.4143799999999999E-2</v>
      </c>
      <c r="H845">
        <v>0.93183400000000005</v>
      </c>
      <c r="I845">
        <v>0</v>
      </c>
    </row>
    <row r="846" spans="1:25" x14ac:dyDescent="0.25">
      <c r="A846" t="s">
        <v>114</v>
      </c>
      <c r="B846">
        <v>2540.91</v>
      </c>
      <c r="C846">
        <v>2526.73</v>
      </c>
      <c r="D846">
        <v>2471.83</v>
      </c>
      <c r="E846">
        <v>2441.96</v>
      </c>
      <c r="F846">
        <v>882.36300000000006</v>
      </c>
      <c r="G846">
        <v>5.78095E-2</v>
      </c>
      <c r="H846">
        <v>0.93182100000000001</v>
      </c>
      <c r="I846">
        <v>0</v>
      </c>
    </row>
    <row r="847" spans="1:25" x14ac:dyDescent="0.25">
      <c r="A847" t="s">
        <v>114</v>
      </c>
      <c r="B847">
        <v>2539.13</v>
      </c>
      <c r="C847">
        <v>2524.33</v>
      </c>
      <c r="D847">
        <v>2471.23</v>
      </c>
      <c r="E847">
        <v>2441.88</v>
      </c>
      <c r="F847">
        <v>882.37300000000005</v>
      </c>
      <c r="G847">
        <v>5.4345699999999997E-2</v>
      </c>
      <c r="H847">
        <v>0.95353500000000002</v>
      </c>
      <c r="I847">
        <v>0</v>
      </c>
    </row>
    <row r="848" spans="1:25" x14ac:dyDescent="0.25">
      <c r="A848" t="s">
        <v>114</v>
      </c>
      <c r="B848">
        <v>2544.8200000000002</v>
      </c>
      <c r="C848">
        <v>2529.11</v>
      </c>
      <c r="D848">
        <v>2470.81</v>
      </c>
      <c r="E848">
        <v>2441.87</v>
      </c>
      <c r="F848">
        <v>882.35699999999997</v>
      </c>
      <c r="G848">
        <v>5.3996200000000001E-2</v>
      </c>
      <c r="H848">
        <v>0.95831900000000003</v>
      </c>
      <c r="I848">
        <v>0</v>
      </c>
    </row>
    <row r="849" spans="1:9" x14ac:dyDescent="0.25">
      <c r="A849" t="s">
        <v>114</v>
      </c>
      <c r="B849">
        <v>2541.29</v>
      </c>
      <c r="C849">
        <v>2526.65</v>
      </c>
      <c r="D849">
        <v>2471.29</v>
      </c>
      <c r="E849">
        <v>2441.96</v>
      </c>
      <c r="F849">
        <v>882.37900000000002</v>
      </c>
      <c r="G849">
        <v>5.3916800000000001E-2</v>
      </c>
      <c r="H849">
        <v>0.93179400000000001</v>
      </c>
      <c r="I849">
        <v>0</v>
      </c>
    </row>
    <row r="850" spans="1:9" x14ac:dyDescent="0.25">
      <c r="A850" t="s">
        <v>114</v>
      </c>
      <c r="B850">
        <v>2536.08</v>
      </c>
      <c r="C850">
        <v>2522.27</v>
      </c>
      <c r="D850">
        <v>2471.2800000000002</v>
      </c>
      <c r="E850">
        <v>2441.9299999999998</v>
      </c>
      <c r="F850">
        <v>882.43700000000001</v>
      </c>
      <c r="G850">
        <v>5.3911500000000001E-2</v>
      </c>
      <c r="H850">
        <v>0.95564000000000004</v>
      </c>
      <c r="I850">
        <v>0</v>
      </c>
    </row>
    <row r="851" spans="1:9" x14ac:dyDescent="0.25">
      <c r="A851" t="s">
        <v>114</v>
      </c>
      <c r="B851">
        <v>2537.15</v>
      </c>
      <c r="C851">
        <v>2521.16</v>
      </c>
      <c r="D851">
        <v>2471.12</v>
      </c>
      <c r="E851">
        <v>2441.87</v>
      </c>
      <c r="F851">
        <v>882.36</v>
      </c>
      <c r="G851">
        <v>5.5422600000000002E-2</v>
      </c>
      <c r="H851">
        <v>0.93183300000000002</v>
      </c>
      <c r="I851">
        <v>0</v>
      </c>
    </row>
    <row r="852" spans="1:9" x14ac:dyDescent="0.25">
      <c r="A852" t="s">
        <v>114</v>
      </c>
      <c r="B852">
        <v>2532.7800000000002</v>
      </c>
      <c r="C852">
        <v>2519.2800000000002</v>
      </c>
      <c r="D852">
        <v>2470.48</v>
      </c>
      <c r="E852">
        <v>2442.08</v>
      </c>
      <c r="F852">
        <v>882.36599999999999</v>
      </c>
      <c r="G852">
        <v>5.4197099999999998E-2</v>
      </c>
      <c r="H852">
        <v>0.95592699999999997</v>
      </c>
      <c r="I852">
        <v>0</v>
      </c>
    </row>
    <row r="853" spans="1:9" x14ac:dyDescent="0.25">
      <c r="A853" t="s">
        <v>114</v>
      </c>
      <c r="B853">
        <v>2516.65</v>
      </c>
      <c r="C853">
        <v>2502.5300000000002</v>
      </c>
      <c r="D853">
        <v>2452.5300000000002</v>
      </c>
      <c r="E853">
        <v>2423.96</v>
      </c>
      <c r="F853">
        <v>875.89200000000005</v>
      </c>
      <c r="G853">
        <v>5.51554E-2</v>
      </c>
      <c r="H853">
        <v>0.93165799999999999</v>
      </c>
      <c r="I853">
        <v>0</v>
      </c>
    </row>
    <row r="854" spans="1:9" x14ac:dyDescent="0.25">
      <c r="A854" t="s">
        <v>114</v>
      </c>
      <c r="B854">
        <v>2512.39</v>
      </c>
      <c r="C854">
        <v>2496.73</v>
      </c>
      <c r="D854">
        <v>2451.52</v>
      </c>
      <c r="E854">
        <v>2423.73</v>
      </c>
      <c r="F854">
        <v>875.70799999999997</v>
      </c>
      <c r="G854">
        <v>5.7029099999999999E-2</v>
      </c>
      <c r="H854">
        <v>0.95662800000000003</v>
      </c>
      <c r="I854">
        <v>0</v>
      </c>
    </row>
    <row r="855" spans="1:9" x14ac:dyDescent="0.25">
      <c r="A855" t="s">
        <v>114</v>
      </c>
      <c r="B855">
        <v>2519.71</v>
      </c>
      <c r="C855">
        <v>2507</v>
      </c>
      <c r="D855">
        <v>2454.7800000000002</v>
      </c>
      <c r="E855">
        <v>2423.94</v>
      </c>
      <c r="F855">
        <v>875.68</v>
      </c>
      <c r="G855">
        <v>6.88328E-2</v>
      </c>
      <c r="H855">
        <v>0.93179199999999995</v>
      </c>
      <c r="I855">
        <v>0</v>
      </c>
    </row>
    <row r="856" spans="1:9" x14ac:dyDescent="0.25">
      <c r="A856" t="s">
        <v>114</v>
      </c>
      <c r="B856">
        <v>2512.23</v>
      </c>
      <c r="C856">
        <v>2496.34</v>
      </c>
      <c r="D856">
        <v>2451.92</v>
      </c>
      <c r="E856">
        <v>2423.62</v>
      </c>
      <c r="F856">
        <v>875.70500000000004</v>
      </c>
      <c r="G856">
        <v>5.6598500000000003E-2</v>
      </c>
      <c r="H856">
        <v>0.94599</v>
      </c>
      <c r="I856">
        <v>0</v>
      </c>
    </row>
    <row r="857" spans="1:9" x14ac:dyDescent="0.25">
      <c r="A857" t="s">
        <v>114</v>
      </c>
      <c r="B857">
        <v>2514.9299999999998</v>
      </c>
      <c r="C857">
        <v>2500.29</v>
      </c>
      <c r="D857">
        <v>2451.85</v>
      </c>
      <c r="E857">
        <v>2423.64</v>
      </c>
      <c r="F857">
        <v>875.66499999999996</v>
      </c>
      <c r="G857">
        <v>5.9438600000000001E-2</v>
      </c>
      <c r="H857">
        <v>0.958287</v>
      </c>
      <c r="I857">
        <v>0</v>
      </c>
    </row>
    <row r="858" spans="1:9" x14ac:dyDescent="0.25">
      <c r="A858" t="s">
        <v>114</v>
      </c>
      <c r="B858">
        <v>2506.96</v>
      </c>
      <c r="C858">
        <v>2492.0700000000002</v>
      </c>
      <c r="D858">
        <v>2450.6</v>
      </c>
      <c r="E858">
        <v>2423.59</v>
      </c>
      <c r="F858">
        <v>875.65800000000002</v>
      </c>
      <c r="G858">
        <v>5.7381000000000001E-2</v>
      </c>
      <c r="H858">
        <v>0.93182399999999999</v>
      </c>
      <c r="I858">
        <v>0</v>
      </c>
    </row>
    <row r="859" spans="1:9" x14ac:dyDescent="0.25">
      <c r="A859" t="s">
        <v>114</v>
      </c>
      <c r="B859">
        <v>2523.0500000000002</v>
      </c>
      <c r="C859">
        <v>2509.75</v>
      </c>
      <c r="D859">
        <v>2455.13</v>
      </c>
      <c r="E859">
        <v>2423.5300000000002</v>
      </c>
      <c r="F859">
        <v>875.72400000000005</v>
      </c>
      <c r="G859">
        <v>5.9998900000000001E-2</v>
      </c>
      <c r="H859">
        <v>0.93182900000000002</v>
      </c>
      <c r="I859">
        <v>0</v>
      </c>
    </row>
    <row r="860" spans="1:9" x14ac:dyDescent="0.25">
      <c r="A860" t="s">
        <v>114</v>
      </c>
      <c r="B860">
        <v>2526.69</v>
      </c>
      <c r="C860">
        <v>2511.9499999999998</v>
      </c>
      <c r="D860">
        <v>2453.6</v>
      </c>
      <c r="E860">
        <v>2423.52</v>
      </c>
      <c r="F860">
        <v>875.69299999999998</v>
      </c>
      <c r="G860">
        <v>5.4389100000000003E-2</v>
      </c>
      <c r="H860">
        <v>0.93181800000000004</v>
      </c>
      <c r="I860">
        <v>0</v>
      </c>
    </row>
    <row r="861" spans="1:9" x14ac:dyDescent="0.25">
      <c r="A861" t="s">
        <v>114</v>
      </c>
      <c r="B861">
        <v>2524.2600000000002</v>
      </c>
      <c r="C861">
        <v>2508.3000000000002</v>
      </c>
      <c r="D861">
        <v>2452.8000000000002</v>
      </c>
      <c r="E861">
        <v>2423.67</v>
      </c>
      <c r="F861">
        <v>875.68799999999999</v>
      </c>
      <c r="G861">
        <v>5.39503E-2</v>
      </c>
      <c r="H861">
        <v>0.93183499999999997</v>
      </c>
      <c r="I861">
        <v>0</v>
      </c>
    </row>
    <row r="862" spans="1:9" x14ac:dyDescent="0.25">
      <c r="A862" t="s">
        <v>114</v>
      </c>
      <c r="B862">
        <v>2522.66</v>
      </c>
      <c r="C862">
        <v>2507.38</v>
      </c>
      <c r="D862">
        <v>2453.5700000000002</v>
      </c>
      <c r="E862">
        <v>2423.6</v>
      </c>
      <c r="F862">
        <v>875.73599999999999</v>
      </c>
      <c r="G862">
        <v>5.3919599999999998E-2</v>
      </c>
      <c r="H862">
        <v>0.93182200000000004</v>
      </c>
      <c r="I862">
        <v>0</v>
      </c>
    </row>
    <row r="863" spans="1:9" x14ac:dyDescent="0.25">
      <c r="A863" t="s">
        <v>114</v>
      </c>
      <c r="B863">
        <v>2519.37</v>
      </c>
      <c r="C863">
        <v>2503.16</v>
      </c>
      <c r="D863">
        <v>2452.23</v>
      </c>
      <c r="E863">
        <v>2423.59</v>
      </c>
      <c r="F863">
        <v>875.68399999999997</v>
      </c>
      <c r="G863">
        <v>5.8302800000000002E-2</v>
      </c>
      <c r="H863">
        <v>0.959198</v>
      </c>
      <c r="I863">
        <v>0</v>
      </c>
    </row>
    <row r="864" spans="1:9" x14ac:dyDescent="0.25">
      <c r="A864" t="s">
        <v>114</v>
      </c>
      <c r="B864">
        <v>2513.23</v>
      </c>
      <c r="C864">
        <v>2497.85</v>
      </c>
      <c r="D864">
        <v>2451.48</v>
      </c>
      <c r="E864">
        <v>2423.41</v>
      </c>
      <c r="F864">
        <v>875.58799999999997</v>
      </c>
      <c r="G864">
        <v>5.4332800000000001E-2</v>
      </c>
      <c r="H864">
        <v>0.95911100000000005</v>
      </c>
      <c r="I864">
        <v>0</v>
      </c>
    </row>
    <row r="865" spans="1:9" x14ac:dyDescent="0.25">
      <c r="A865" t="s">
        <v>114</v>
      </c>
      <c r="B865">
        <v>2520.8000000000002</v>
      </c>
      <c r="C865">
        <v>2506.66</v>
      </c>
      <c r="D865">
        <v>2454.04</v>
      </c>
      <c r="E865">
        <v>2423.4699999999998</v>
      </c>
      <c r="F865">
        <v>875.63199999999995</v>
      </c>
      <c r="G865">
        <v>5.8575799999999997E-2</v>
      </c>
      <c r="H865">
        <v>0.94455599999999995</v>
      </c>
      <c r="I865">
        <v>0</v>
      </c>
    </row>
    <row r="866" spans="1:9" x14ac:dyDescent="0.25">
      <c r="A866" t="s">
        <v>114</v>
      </c>
      <c r="B866">
        <v>2510.79</v>
      </c>
      <c r="C866">
        <v>2495.8200000000002</v>
      </c>
      <c r="D866">
        <v>2451.23</v>
      </c>
      <c r="E866">
        <v>2423.5500000000002</v>
      </c>
      <c r="F866">
        <v>875.69500000000005</v>
      </c>
      <c r="G866">
        <v>5.3994E-2</v>
      </c>
      <c r="H866">
        <v>0.95896300000000001</v>
      </c>
      <c r="I866">
        <v>0</v>
      </c>
    </row>
    <row r="867" spans="1:9" x14ac:dyDescent="0.25">
      <c r="A867" t="s">
        <v>114</v>
      </c>
      <c r="B867">
        <v>2514.59</v>
      </c>
      <c r="C867">
        <v>2500.7800000000002</v>
      </c>
      <c r="D867">
        <v>2452.35</v>
      </c>
      <c r="E867">
        <v>2423.61</v>
      </c>
      <c r="F867">
        <v>875.67200000000003</v>
      </c>
      <c r="G867">
        <v>6.0117400000000001E-2</v>
      </c>
      <c r="H867">
        <v>0.93442099999999995</v>
      </c>
      <c r="I867">
        <v>0</v>
      </c>
    </row>
    <row r="868" spans="1:9" x14ac:dyDescent="0.25">
      <c r="A868" t="s">
        <v>114</v>
      </c>
      <c r="B868">
        <v>2523.89</v>
      </c>
      <c r="C868">
        <v>2509.2199999999998</v>
      </c>
      <c r="D868">
        <v>2454.54</v>
      </c>
      <c r="E868">
        <v>2423.5500000000002</v>
      </c>
      <c r="F868">
        <v>875.625</v>
      </c>
      <c r="G868">
        <v>5.3922200000000003E-2</v>
      </c>
      <c r="H868">
        <v>0.93162</v>
      </c>
      <c r="I868">
        <v>0</v>
      </c>
    </row>
    <row r="869" spans="1:9" x14ac:dyDescent="0.25">
      <c r="A869" t="s">
        <v>114</v>
      </c>
      <c r="B869">
        <v>2522.02</v>
      </c>
      <c r="C869">
        <v>2506.46</v>
      </c>
      <c r="D869">
        <v>2452.5500000000002</v>
      </c>
      <c r="E869">
        <v>2423.54</v>
      </c>
      <c r="F869">
        <v>875.66200000000003</v>
      </c>
      <c r="G869">
        <v>3.3413999999999999E-2</v>
      </c>
      <c r="H869">
        <v>0.93176300000000001</v>
      </c>
      <c r="I869">
        <v>0</v>
      </c>
    </row>
    <row r="870" spans="1:9" x14ac:dyDescent="0.25">
      <c r="A870" t="s">
        <v>114</v>
      </c>
      <c r="B870">
        <v>2515.6799999999998</v>
      </c>
      <c r="C870">
        <v>2501.8200000000002</v>
      </c>
      <c r="D870">
        <v>2452.02</v>
      </c>
      <c r="E870">
        <v>2423.44</v>
      </c>
      <c r="F870">
        <v>875.62</v>
      </c>
      <c r="G870">
        <v>5.5492300000000001E-2</v>
      </c>
      <c r="H870">
        <v>0.93183300000000002</v>
      </c>
      <c r="I870">
        <v>0</v>
      </c>
    </row>
    <row r="871" spans="1:9" x14ac:dyDescent="0.25">
      <c r="A871" t="s">
        <v>114</v>
      </c>
      <c r="B871">
        <v>2533.77</v>
      </c>
      <c r="C871">
        <v>2518.64</v>
      </c>
      <c r="D871">
        <v>2454.11</v>
      </c>
      <c r="E871">
        <v>2423.58</v>
      </c>
      <c r="F871">
        <v>875.697</v>
      </c>
      <c r="G871">
        <v>5.39655E-2</v>
      </c>
      <c r="H871">
        <v>0.93182600000000004</v>
      </c>
      <c r="I871">
        <v>0</v>
      </c>
    </row>
    <row r="872" spans="1:9" x14ac:dyDescent="0.25">
      <c r="A872" t="s">
        <v>114</v>
      </c>
      <c r="B872">
        <v>2536.1799999999998</v>
      </c>
      <c r="C872">
        <v>2521.9699999999998</v>
      </c>
      <c r="D872">
        <v>2452.8000000000002</v>
      </c>
      <c r="E872">
        <v>2423.59</v>
      </c>
      <c r="F872">
        <v>875.69899999999996</v>
      </c>
      <c r="G872">
        <v>5.4770100000000002E-2</v>
      </c>
      <c r="H872">
        <v>0.93111600000000005</v>
      </c>
      <c r="I872">
        <v>0</v>
      </c>
    </row>
    <row r="873" spans="1:9" x14ac:dyDescent="0.25">
      <c r="A873" t="s">
        <v>114</v>
      </c>
      <c r="B873">
        <v>2543.2800000000002</v>
      </c>
      <c r="C873">
        <v>2527.6799999999998</v>
      </c>
      <c r="D873">
        <v>2453.86</v>
      </c>
      <c r="E873">
        <v>2423.4299999999998</v>
      </c>
      <c r="F873">
        <v>875.63</v>
      </c>
      <c r="G873">
        <v>6.4174800000000004E-2</v>
      </c>
      <c r="H873">
        <v>0.95722300000000005</v>
      </c>
      <c r="I873">
        <v>0</v>
      </c>
    </row>
    <row r="874" spans="1:9" x14ac:dyDescent="0.25">
      <c r="A874" t="s">
        <v>114</v>
      </c>
      <c r="B874">
        <v>2534.23</v>
      </c>
      <c r="C874">
        <v>2520.1</v>
      </c>
      <c r="D874">
        <v>2452.31</v>
      </c>
      <c r="E874">
        <v>2423.4299999999998</v>
      </c>
      <c r="F874">
        <v>875.65599999999995</v>
      </c>
      <c r="G874">
        <v>5.9826999999999998E-2</v>
      </c>
      <c r="H874">
        <v>0.94640899999999994</v>
      </c>
      <c r="I874">
        <v>0</v>
      </c>
    </row>
    <row r="875" spans="1:9" x14ac:dyDescent="0.25">
      <c r="A875" t="s">
        <v>114</v>
      </c>
      <c r="B875">
        <v>2532.3200000000002</v>
      </c>
      <c r="C875">
        <v>2517.37</v>
      </c>
      <c r="D875">
        <v>2452.52</v>
      </c>
      <c r="E875">
        <v>2423.66</v>
      </c>
      <c r="F875">
        <v>875.69</v>
      </c>
      <c r="G875">
        <v>5.4043399999999998E-2</v>
      </c>
      <c r="H875">
        <v>0.95918400000000004</v>
      </c>
      <c r="I875">
        <v>0</v>
      </c>
    </row>
    <row r="876" spans="1:9" x14ac:dyDescent="0.25">
      <c r="A876" t="s">
        <v>114</v>
      </c>
      <c r="B876">
        <v>2533.9299999999998</v>
      </c>
      <c r="C876">
        <v>2518.3000000000002</v>
      </c>
      <c r="D876">
        <v>2452.5</v>
      </c>
      <c r="E876">
        <v>2423.6999999999998</v>
      </c>
      <c r="F876">
        <v>875.72400000000005</v>
      </c>
      <c r="G876">
        <v>5.3939500000000001E-2</v>
      </c>
      <c r="H876">
        <v>0.931836</v>
      </c>
      <c r="I876">
        <v>0</v>
      </c>
    </row>
    <row r="877" spans="1:9" x14ac:dyDescent="0.25">
      <c r="A877" t="s">
        <v>114</v>
      </c>
      <c r="B877">
        <v>2532.75</v>
      </c>
      <c r="C877">
        <v>2519.35</v>
      </c>
      <c r="D877">
        <v>2452.15</v>
      </c>
      <c r="E877">
        <v>2423.5500000000002</v>
      </c>
      <c r="F877">
        <v>875.57399999999996</v>
      </c>
      <c r="G877">
        <v>5.5635799999999999E-2</v>
      </c>
      <c r="H877">
        <v>0.931836</v>
      </c>
      <c r="I877">
        <v>0</v>
      </c>
    </row>
    <row r="878" spans="1:9" x14ac:dyDescent="0.25">
      <c r="A878" t="s">
        <v>114</v>
      </c>
      <c r="B878">
        <v>2529.06</v>
      </c>
      <c r="C878">
        <v>2516.42</v>
      </c>
      <c r="D878">
        <v>2451.69</v>
      </c>
      <c r="E878">
        <v>2423.52</v>
      </c>
      <c r="F878">
        <v>875.63400000000001</v>
      </c>
      <c r="G878">
        <v>5.4237300000000002E-2</v>
      </c>
      <c r="H878">
        <v>0.93180600000000002</v>
      </c>
      <c r="I878">
        <v>0</v>
      </c>
    </row>
    <row r="879" spans="1:9" x14ac:dyDescent="0.25">
      <c r="A879" t="s">
        <v>114</v>
      </c>
      <c r="B879">
        <v>2536.2800000000002</v>
      </c>
      <c r="C879">
        <v>2521.0300000000002</v>
      </c>
      <c r="D879">
        <v>2453.15</v>
      </c>
      <c r="E879">
        <v>2423.6</v>
      </c>
      <c r="F879">
        <v>875.61900000000003</v>
      </c>
      <c r="G879">
        <v>5.4039700000000003E-2</v>
      </c>
      <c r="H879">
        <v>0.93177699999999997</v>
      </c>
      <c r="I879">
        <v>0</v>
      </c>
    </row>
    <row r="880" spans="1:9" x14ac:dyDescent="0.25">
      <c r="A880" t="s">
        <v>114</v>
      </c>
      <c r="B880">
        <v>2538.85</v>
      </c>
      <c r="C880">
        <v>2524.48</v>
      </c>
      <c r="D880">
        <v>2453.54</v>
      </c>
      <c r="E880">
        <v>2423.7399999999998</v>
      </c>
      <c r="F880">
        <v>875.68499999999995</v>
      </c>
      <c r="G880">
        <v>5.3996200000000001E-2</v>
      </c>
      <c r="H880">
        <v>0.93166700000000002</v>
      </c>
      <c r="I880">
        <v>0</v>
      </c>
    </row>
    <row r="881" spans="1:25" x14ac:dyDescent="0.25">
      <c r="A881" t="s">
        <v>114</v>
      </c>
      <c r="B881">
        <v>2537.52</v>
      </c>
      <c r="C881">
        <v>2523.09</v>
      </c>
      <c r="D881">
        <v>2453.84</v>
      </c>
      <c r="E881">
        <v>2423.48</v>
      </c>
      <c r="F881">
        <v>875.67100000000005</v>
      </c>
      <c r="G881">
        <v>5.3916100000000002E-2</v>
      </c>
      <c r="H881">
        <v>0.93177699999999997</v>
      </c>
      <c r="I881">
        <v>0</v>
      </c>
    </row>
    <row r="882" spans="1:25" x14ac:dyDescent="0.25">
      <c r="A882" t="s">
        <v>114</v>
      </c>
      <c r="B882">
        <v>2534.98</v>
      </c>
      <c r="C882">
        <v>2519.9299999999998</v>
      </c>
      <c r="D882">
        <v>2452.36</v>
      </c>
      <c r="E882">
        <v>2423.4</v>
      </c>
      <c r="F882">
        <v>875.64499999999998</v>
      </c>
      <c r="G882">
        <v>5.4361800000000002E-2</v>
      </c>
      <c r="H882">
        <v>0.93183400000000005</v>
      </c>
      <c r="I882">
        <v>0</v>
      </c>
    </row>
    <row r="883" spans="1:25" x14ac:dyDescent="0.25">
      <c r="A883" t="s">
        <v>114</v>
      </c>
      <c r="B883">
        <v>2538.0700000000002</v>
      </c>
      <c r="C883">
        <v>2523.2800000000002</v>
      </c>
      <c r="D883">
        <v>2455.67</v>
      </c>
      <c r="E883">
        <v>2423.44</v>
      </c>
      <c r="F883">
        <v>875.61099999999999</v>
      </c>
      <c r="G883">
        <v>5.5249100000000002E-2</v>
      </c>
      <c r="H883">
        <v>0.931836</v>
      </c>
      <c r="I883">
        <v>0</v>
      </c>
    </row>
    <row r="884" spans="1:25" x14ac:dyDescent="0.25">
      <c r="A884" t="s">
        <v>114</v>
      </c>
      <c r="B884">
        <v>2535.7199999999998</v>
      </c>
      <c r="C884">
        <v>2522.29</v>
      </c>
      <c r="D884">
        <v>2453.42</v>
      </c>
      <c r="E884">
        <v>2423.58</v>
      </c>
      <c r="F884">
        <v>875.702</v>
      </c>
      <c r="G884">
        <v>5.4392299999999998E-2</v>
      </c>
      <c r="H884">
        <v>0.94376700000000002</v>
      </c>
      <c r="I884">
        <v>0</v>
      </c>
    </row>
    <row r="885" spans="1:25" x14ac:dyDescent="0.25">
      <c r="A885" t="s">
        <v>114</v>
      </c>
      <c r="B885">
        <v>2528.9</v>
      </c>
      <c r="C885">
        <v>2515.21</v>
      </c>
      <c r="D885">
        <v>2452.9499999999998</v>
      </c>
      <c r="E885">
        <v>2423.6</v>
      </c>
      <c r="F885">
        <v>875.66800000000001</v>
      </c>
      <c r="G885">
        <v>5.7346599999999998E-2</v>
      </c>
      <c r="H885">
        <v>0.93105199999999999</v>
      </c>
      <c r="I885">
        <v>0</v>
      </c>
    </row>
    <row r="886" spans="1:25" x14ac:dyDescent="0.25">
      <c r="A886" t="s">
        <v>114</v>
      </c>
      <c r="B886">
        <v>2532.66</v>
      </c>
      <c r="C886">
        <v>2517.9</v>
      </c>
      <c r="D886">
        <v>2453.15</v>
      </c>
      <c r="E886">
        <v>2423.5300000000002</v>
      </c>
      <c r="F886">
        <v>875.63900000000001</v>
      </c>
      <c r="G886">
        <v>5.6502900000000002E-2</v>
      </c>
      <c r="H886">
        <v>0.93181999999999998</v>
      </c>
      <c r="I886">
        <v>0</v>
      </c>
    </row>
    <row r="887" spans="1:25" x14ac:dyDescent="0.25">
      <c r="A887" t="s">
        <v>114</v>
      </c>
      <c r="B887">
        <v>2533.88</v>
      </c>
      <c r="C887">
        <v>2519.41</v>
      </c>
      <c r="D887">
        <v>2451.5500000000002</v>
      </c>
      <c r="E887">
        <v>2423.54</v>
      </c>
      <c r="F887">
        <v>875.69299999999998</v>
      </c>
      <c r="G887">
        <v>5.5616199999999998E-2</v>
      </c>
      <c r="H887">
        <v>0.958951</v>
      </c>
      <c r="I887">
        <v>0</v>
      </c>
    </row>
    <row r="888" spans="1:25" x14ac:dyDescent="0.25">
      <c r="A888" t="s">
        <v>114</v>
      </c>
      <c r="B888">
        <v>2533.77</v>
      </c>
      <c r="C888">
        <v>2519.7600000000002</v>
      </c>
      <c r="D888">
        <v>2452.6799999999998</v>
      </c>
      <c r="E888">
        <v>2423.46</v>
      </c>
      <c r="F888">
        <v>875.64200000000005</v>
      </c>
      <c r="G888">
        <v>5.3913099999999999E-2</v>
      </c>
      <c r="H888">
        <v>0.95403300000000002</v>
      </c>
      <c r="I888">
        <v>0</v>
      </c>
    </row>
    <row r="889" spans="1:25" x14ac:dyDescent="0.25">
      <c r="A889" t="s">
        <v>114</v>
      </c>
      <c r="B889">
        <v>2528.15</v>
      </c>
      <c r="C889">
        <v>2514.09</v>
      </c>
      <c r="D889">
        <v>2451.48</v>
      </c>
      <c r="E889">
        <v>2423.5700000000002</v>
      </c>
      <c r="F889">
        <v>875.67100000000005</v>
      </c>
      <c r="G889">
        <v>6.4112500000000003E-2</v>
      </c>
      <c r="H889">
        <v>0.93183499999999997</v>
      </c>
      <c r="I889">
        <v>0</v>
      </c>
    </row>
    <row r="890" spans="1:25" x14ac:dyDescent="0.25">
      <c r="A890" t="s">
        <v>114</v>
      </c>
      <c r="B890">
        <v>2532.4</v>
      </c>
      <c r="C890">
        <v>2516.19</v>
      </c>
      <c r="D890">
        <v>2452.42</v>
      </c>
      <c r="E890">
        <v>2423.7199999999998</v>
      </c>
      <c r="F890">
        <v>875.71900000000005</v>
      </c>
      <c r="G890">
        <v>6.0522199999999998E-2</v>
      </c>
      <c r="H890">
        <v>0.95907299999999995</v>
      </c>
      <c r="I890">
        <v>0</v>
      </c>
    </row>
    <row r="891" spans="1:25" x14ac:dyDescent="0.25">
      <c r="A891" t="s">
        <v>114</v>
      </c>
      <c r="B891">
        <v>2528.4699999999998</v>
      </c>
      <c r="C891">
        <v>2513.2800000000002</v>
      </c>
      <c r="D891">
        <v>2451.7600000000002</v>
      </c>
      <c r="E891">
        <v>2423.54</v>
      </c>
      <c r="F891">
        <v>875.64099999999996</v>
      </c>
      <c r="G891">
        <v>6.58474E-2</v>
      </c>
      <c r="H891">
        <v>0.93183000000000005</v>
      </c>
      <c r="I891">
        <v>0</v>
      </c>
    </row>
    <row r="892" spans="1:25" x14ac:dyDescent="0.25">
      <c r="A892" t="s">
        <v>114</v>
      </c>
      <c r="B892">
        <v>2532.77</v>
      </c>
      <c r="C892">
        <v>2517.25</v>
      </c>
      <c r="D892">
        <v>2453.6999999999998</v>
      </c>
      <c r="E892">
        <v>2423.65</v>
      </c>
      <c r="F892">
        <v>875.77300000000002</v>
      </c>
      <c r="G892">
        <v>5.7974600000000001E-2</v>
      </c>
      <c r="H892">
        <v>0.94806400000000002</v>
      </c>
      <c r="I892">
        <v>0</v>
      </c>
    </row>
    <row r="893" spans="1:25" x14ac:dyDescent="0.25">
      <c r="A893" t="s">
        <v>114</v>
      </c>
      <c r="B893">
        <v>2532.54</v>
      </c>
      <c r="C893">
        <v>2516.65</v>
      </c>
      <c r="D893">
        <v>2452.0700000000002</v>
      </c>
      <c r="E893">
        <v>2423.59</v>
      </c>
      <c r="F893">
        <v>875.64</v>
      </c>
      <c r="G893">
        <v>5.7844E-2</v>
      </c>
      <c r="H893">
        <v>0.93182799999999999</v>
      </c>
      <c r="I893">
        <v>0</v>
      </c>
    </row>
    <row r="894" spans="1:25" x14ac:dyDescent="0.25">
      <c r="A894" t="s">
        <v>114</v>
      </c>
      <c r="B894">
        <v>2535.94</v>
      </c>
      <c r="C894">
        <v>2521.1999999999998</v>
      </c>
      <c r="D894">
        <v>2453.67</v>
      </c>
      <c r="E894">
        <v>2423.5</v>
      </c>
      <c r="F894">
        <v>875.63699999999994</v>
      </c>
      <c r="G894">
        <v>6.4954499999999998E-2</v>
      </c>
      <c r="H894">
        <v>0.95540000000000003</v>
      </c>
      <c r="I894">
        <v>0</v>
      </c>
    </row>
    <row r="895" spans="1:25" x14ac:dyDescent="0.25">
      <c r="A895" t="s">
        <v>114</v>
      </c>
      <c r="B895">
        <v>2534.13</v>
      </c>
      <c r="C895">
        <v>2519.3200000000002</v>
      </c>
      <c r="D895">
        <v>2453.09</v>
      </c>
      <c r="E895">
        <v>2423.62</v>
      </c>
      <c r="F895">
        <v>875.71900000000005</v>
      </c>
      <c r="G895">
        <v>5.3996000000000002E-2</v>
      </c>
      <c r="H895">
        <v>0.93183300000000002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2531.25</v>
      </c>
      <c r="C896">
        <v>2516.73</v>
      </c>
      <c r="D896">
        <v>2453.02</v>
      </c>
      <c r="E896">
        <v>2423.64</v>
      </c>
      <c r="F896">
        <v>875.68600000000004</v>
      </c>
      <c r="G896">
        <v>5.4411399999999999E-2</v>
      </c>
      <c r="H896">
        <v>0.95894100000000004</v>
      </c>
      <c r="I896">
        <v>0</v>
      </c>
      <c r="R896">
        <f>AVERAGE(B847:B896)</f>
        <v>2528.6590000000001</v>
      </c>
      <c r="S896">
        <f>AVERAGE(C847:C896)</f>
        <v>2513.9565999999995</v>
      </c>
      <c r="U896">
        <f>_xlfn.VAR.P(B847:B896)</f>
        <v>86.636045000000394</v>
      </c>
      <c r="V896">
        <f>_xlfn.VAR.P(C847:C896)</f>
        <v>87.22838243999955</v>
      </c>
      <c r="X896">
        <f>1.96*SQRT(U896)/50</f>
        <v>0.3648676639396819</v>
      </c>
      <c r="Y896">
        <f>1.96*SQRT(V896)/50</f>
        <v>0.36611285362931589</v>
      </c>
    </row>
    <row r="897" spans="1:9" x14ac:dyDescent="0.25">
      <c r="A897" t="s">
        <v>115</v>
      </c>
      <c r="B897">
        <v>126622.7453</v>
      </c>
      <c r="C897" t="s">
        <v>24</v>
      </c>
    </row>
    <row r="898" spans="1:9" x14ac:dyDescent="0.25">
      <c r="A898" t="s">
        <v>116</v>
      </c>
      <c r="B898">
        <v>2440</v>
      </c>
      <c r="C898">
        <v>2426.5300000000002</v>
      </c>
      <c r="D898">
        <v>2397.17</v>
      </c>
      <c r="E898">
        <v>2395.1</v>
      </c>
      <c r="F898">
        <v>678.76</v>
      </c>
      <c r="G898">
        <v>5.4167100000000003E-2</v>
      </c>
      <c r="H898">
        <v>0.95741299999999996</v>
      </c>
      <c r="I898">
        <v>0</v>
      </c>
    </row>
    <row r="899" spans="1:9" x14ac:dyDescent="0.25">
      <c r="A899" t="s">
        <v>116</v>
      </c>
      <c r="B899">
        <v>2440.2199999999998</v>
      </c>
      <c r="C899">
        <v>2426.14</v>
      </c>
      <c r="D899">
        <v>2396.0300000000002</v>
      </c>
      <c r="E899">
        <v>2393.5100000000002</v>
      </c>
      <c r="F899">
        <v>670.58699999999999</v>
      </c>
      <c r="G899">
        <v>6.9632899999999998E-2</v>
      </c>
      <c r="H899">
        <v>0.95902299999999996</v>
      </c>
      <c r="I899">
        <v>0</v>
      </c>
    </row>
    <row r="900" spans="1:9" x14ac:dyDescent="0.25">
      <c r="A900" t="s">
        <v>116</v>
      </c>
      <c r="B900">
        <v>2423.33</v>
      </c>
      <c r="C900">
        <v>2409.36</v>
      </c>
      <c r="D900">
        <v>2379.61</v>
      </c>
      <c r="E900">
        <v>2377.02</v>
      </c>
      <c r="F900">
        <v>659.00400000000002</v>
      </c>
      <c r="G900">
        <v>5.3911199999999999E-2</v>
      </c>
      <c r="H900">
        <v>0.93176400000000004</v>
      </c>
      <c r="I900">
        <v>0</v>
      </c>
    </row>
    <row r="901" spans="1:9" x14ac:dyDescent="0.25">
      <c r="A901" t="s">
        <v>116</v>
      </c>
      <c r="B901">
        <v>2416.38</v>
      </c>
      <c r="C901">
        <v>2402.7199999999998</v>
      </c>
      <c r="D901">
        <v>2374.79</v>
      </c>
      <c r="E901">
        <v>2372.0100000000002</v>
      </c>
      <c r="F901">
        <v>657.23800000000006</v>
      </c>
      <c r="G901">
        <v>5.60832E-2</v>
      </c>
      <c r="H901">
        <v>0.93164800000000003</v>
      </c>
      <c r="I901">
        <v>0</v>
      </c>
    </row>
    <row r="902" spans="1:9" x14ac:dyDescent="0.25">
      <c r="A902" t="s">
        <v>116</v>
      </c>
      <c r="B902">
        <v>2441.77</v>
      </c>
      <c r="C902">
        <v>2428.06</v>
      </c>
      <c r="D902">
        <v>2398.0300000000002</v>
      </c>
      <c r="E902">
        <v>2395.4899999999998</v>
      </c>
      <c r="F902">
        <v>677.41499999999996</v>
      </c>
      <c r="G902">
        <v>5.73042E-2</v>
      </c>
      <c r="H902">
        <v>0.93183499999999997</v>
      </c>
      <c r="I902">
        <v>0</v>
      </c>
    </row>
    <row r="903" spans="1:9" x14ac:dyDescent="0.25">
      <c r="A903" t="s">
        <v>116</v>
      </c>
      <c r="B903">
        <v>2407.35</v>
      </c>
      <c r="C903">
        <v>2393.25</v>
      </c>
      <c r="D903">
        <v>2365.34</v>
      </c>
      <c r="E903">
        <v>2362.77</v>
      </c>
      <c r="F903">
        <v>647.13099999999997</v>
      </c>
      <c r="G903">
        <v>5.3942499999999997E-2</v>
      </c>
      <c r="H903">
        <v>0.93187200000000003</v>
      </c>
      <c r="I903">
        <v>0</v>
      </c>
    </row>
    <row r="904" spans="1:9" x14ac:dyDescent="0.25">
      <c r="A904" t="s">
        <v>116</v>
      </c>
      <c r="B904">
        <v>2376.7199999999998</v>
      </c>
      <c r="C904">
        <v>2362.7199999999998</v>
      </c>
      <c r="D904">
        <v>2337.25</v>
      </c>
      <c r="E904">
        <v>2334.9</v>
      </c>
      <c r="F904">
        <v>631.23099999999999</v>
      </c>
      <c r="G904">
        <v>5.3942799999999999E-2</v>
      </c>
      <c r="H904">
        <v>0.93181199999999997</v>
      </c>
      <c r="I904">
        <v>0</v>
      </c>
    </row>
    <row r="905" spans="1:9" x14ac:dyDescent="0.25">
      <c r="A905" t="s">
        <v>116</v>
      </c>
      <c r="B905">
        <v>2405.59</v>
      </c>
      <c r="C905">
        <v>2390.48</v>
      </c>
      <c r="D905">
        <v>2364.31</v>
      </c>
      <c r="E905">
        <v>2361.5500000000002</v>
      </c>
      <c r="F905">
        <v>648.83600000000001</v>
      </c>
      <c r="G905">
        <v>5.3909800000000001E-2</v>
      </c>
      <c r="H905">
        <v>0.96814199999999995</v>
      </c>
      <c r="I905">
        <v>0</v>
      </c>
    </row>
    <row r="906" spans="1:9" x14ac:dyDescent="0.25">
      <c r="A906" t="s">
        <v>116</v>
      </c>
      <c r="B906">
        <v>2411.1999999999998</v>
      </c>
      <c r="C906">
        <v>2397.2600000000002</v>
      </c>
      <c r="D906">
        <v>2370.0500000000002</v>
      </c>
      <c r="E906">
        <v>2367.29</v>
      </c>
      <c r="F906">
        <v>656.32100000000003</v>
      </c>
      <c r="G906">
        <v>5.4085800000000003E-2</v>
      </c>
      <c r="H906">
        <v>0.93133200000000005</v>
      </c>
      <c r="I906">
        <v>0</v>
      </c>
    </row>
    <row r="907" spans="1:9" x14ac:dyDescent="0.25">
      <c r="A907" t="s">
        <v>116</v>
      </c>
      <c r="B907">
        <v>2422.48</v>
      </c>
      <c r="C907">
        <v>2408.92</v>
      </c>
      <c r="D907">
        <v>2380.27</v>
      </c>
      <c r="E907">
        <v>2378.06</v>
      </c>
      <c r="F907">
        <v>666.01599999999996</v>
      </c>
      <c r="G907">
        <v>5.4402199999999998E-2</v>
      </c>
      <c r="H907">
        <v>0.93182799999999999</v>
      </c>
      <c r="I907">
        <v>0</v>
      </c>
    </row>
    <row r="908" spans="1:9" x14ac:dyDescent="0.25">
      <c r="A908" t="s">
        <v>116</v>
      </c>
      <c r="B908">
        <v>2421.19</v>
      </c>
      <c r="C908">
        <v>2405.86</v>
      </c>
      <c r="D908">
        <v>2378.52</v>
      </c>
      <c r="E908">
        <v>2376.1999999999998</v>
      </c>
      <c r="F908">
        <v>662.35799999999995</v>
      </c>
      <c r="G908">
        <v>4.5185200000000002E-2</v>
      </c>
      <c r="H908">
        <v>0.93183499999999997</v>
      </c>
      <c r="I908">
        <v>0</v>
      </c>
    </row>
    <row r="909" spans="1:9" x14ac:dyDescent="0.25">
      <c r="A909" t="s">
        <v>116</v>
      </c>
      <c r="B909">
        <v>2430.38</v>
      </c>
      <c r="C909">
        <v>2416.71</v>
      </c>
      <c r="D909">
        <v>2385.0700000000002</v>
      </c>
      <c r="E909">
        <v>2382.2800000000002</v>
      </c>
      <c r="F909">
        <v>661.65300000000002</v>
      </c>
      <c r="G909">
        <v>5.5962699999999997E-2</v>
      </c>
      <c r="H909">
        <v>0.93179100000000004</v>
      </c>
      <c r="I909">
        <v>0</v>
      </c>
    </row>
    <row r="910" spans="1:9" x14ac:dyDescent="0.25">
      <c r="A910" t="s">
        <v>116</v>
      </c>
      <c r="B910">
        <v>2383.91</v>
      </c>
      <c r="C910">
        <v>2370.27</v>
      </c>
      <c r="D910">
        <v>2344</v>
      </c>
      <c r="E910">
        <v>2341.69</v>
      </c>
      <c r="F910">
        <v>632.73500000000001</v>
      </c>
      <c r="G910">
        <v>5.4184000000000003E-2</v>
      </c>
      <c r="H910">
        <v>0.93172600000000005</v>
      </c>
      <c r="I910">
        <v>0</v>
      </c>
    </row>
    <row r="911" spans="1:9" x14ac:dyDescent="0.25">
      <c r="A911" t="s">
        <v>116</v>
      </c>
      <c r="B911">
        <v>2442.75</v>
      </c>
      <c r="C911">
        <v>2426.5</v>
      </c>
      <c r="D911">
        <v>2397.9899999999998</v>
      </c>
      <c r="E911">
        <v>2396.12</v>
      </c>
      <c r="F911">
        <v>678.89099999999996</v>
      </c>
      <c r="G911">
        <v>5.39397E-2</v>
      </c>
      <c r="H911">
        <v>0.93176800000000004</v>
      </c>
      <c r="I911">
        <v>0</v>
      </c>
    </row>
    <row r="912" spans="1:9" x14ac:dyDescent="0.25">
      <c r="A912" t="s">
        <v>116</v>
      </c>
      <c r="B912">
        <v>2429.75</v>
      </c>
      <c r="C912">
        <v>2416.17</v>
      </c>
      <c r="D912">
        <v>2387.04</v>
      </c>
      <c r="E912">
        <v>2384.54</v>
      </c>
      <c r="F912">
        <v>668.56200000000001</v>
      </c>
      <c r="G912">
        <v>5.6328999999999997E-2</v>
      </c>
      <c r="H912">
        <v>0.93182299999999996</v>
      </c>
      <c r="I912">
        <v>0</v>
      </c>
    </row>
    <row r="913" spans="1:9" x14ac:dyDescent="0.25">
      <c r="A913" t="s">
        <v>116</v>
      </c>
      <c r="B913">
        <v>2419.1</v>
      </c>
      <c r="C913">
        <v>2404.6</v>
      </c>
      <c r="D913">
        <v>2374.13</v>
      </c>
      <c r="E913">
        <v>2372.79</v>
      </c>
      <c r="F913">
        <v>658.85599999999999</v>
      </c>
      <c r="G913">
        <v>5.4058099999999998E-2</v>
      </c>
      <c r="H913">
        <v>0.93180399999999997</v>
      </c>
      <c r="I913">
        <v>0</v>
      </c>
    </row>
    <row r="914" spans="1:9" x14ac:dyDescent="0.25">
      <c r="A914" t="s">
        <v>116</v>
      </c>
      <c r="B914">
        <v>2405.17</v>
      </c>
      <c r="C914">
        <v>2391.2399999999998</v>
      </c>
      <c r="D914">
        <v>2361.36</v>
      </c>
      <c r="E914">
        <v>2359.1</v>
      </c>
      <c r="F914">
        <v>642.99400000000003</v>
      </c>
      <c r="G914">
        <v>7.6383400000000004E-2</v>
      </c>
      <c r="H914">
        <v>0.93179500000000004</v>
      </c>
      <c r="I914">
        <v>0</v>
      </c>
    </row>
    <row r="915" spans="1:9" x14ac:dyDescent="0.25">
      <c r="A915" t="s">
        <v>116</v>
      </c>
      <c r="B915">
        <v>2429.11</v>
      </c>
      <c r="C915">
        <v>2413.96</v>
      </c>
      <c r="D915">
        <v>2385.7399999999998</v>
      </c>
      <c r="E915">
        <v>2384.71</v>
      </c>
      <c r="F915">
        <v>668.90599999999995</v>
      </c>
      <c r="G915">
        <v>5.7251200000000002E-2</v>
      </c>
      <c r="H915">
        <v>0.93442999999999998</v>
      </c>
      <c r="I915">
        <v>0</v>
      </c>
    </row>
    <row r="916" spans="1:9" x14ac:dyDescent="0.25">
      <c r="A916" t="s">
        <v>116</v>
      </c>
      <c r="B916">
        <v>2451.9699999999998</v>
      </c>
      <c r="C916">
        <v>2436.85</v>
      </c>
      <c r="D916">
        <v>2403.13</v>
      </c>
      <c r="E916">
        <v>2402.54</v>
      </c>
      <c r="F916">
        <v>673.39300000000003</v>
      </c>
      <c r="G916">
        <v>5.3937899999999997E-2</v>
      </c>
      <c r="H916">
        <v>0.93183400000000005</v>
      </c>
      <c r="I916">
        <v>0</v>
      </c>
    </row>
    <row r="917" spans="1:9" x14ac:dyDescent="0.25">
      <c r="A917" t="s">
        <v>116</v>
      </c>
      <c r="B917">
        <v>2441.63</v>
      </c>
      <c r="C917">
        <v>2426.42</v>
      </c>
      <c r="D917">
        <v>2395.7800000000002</v>
      </c>
      <c r="E917">
        <v>2394.91</v>
      </c>
      <c r="F917">
        <v>671.39300000000003</v>
      </c>
      <c r="G917">
        <v>5.5455400000000002E-2</v>
      </c>
      <c r="H917">
        <v>0.94785299999999995</v>
      </c>
      <c r="I917">
        <v>0</v>
      </c>
    </row>
    <row r="918" spans="1:9" x14ac:dyDescent="0.25">
      <c r="A918" t="s">
        <v>116</v>
      </c>
      <c r="B918">
        <v>2458.9299999999998</v>
      </c>
      <c r="C918">
        <v>2439.27</v>
      </c>
      <c r="D918">
        <v>2403.9</v>
      </c>
      <c r="E918">
        <v>2402.69</v>
      </c>
      <c r="F918">
        <v>666.04300000000001</v>
      </c>
      <c r="G918">
        <v>5.3973500000000001E-2</v>
      </c>
      <c r="H918">
        <v>0.93173099999999998</v>
      </c>
      <c r="I918">
        <v>0</v>
      </c>
    </row>
    <row r="919" spans="1:9" x14ac:dyDescent="0.25">
      <c r="A919" t="s">
        <v>116</v>
      </c>
      <c r="B919">
        <v>2471.02</v>
      </c>
      <c r="C919">
        <v>2455.42</v>
      </c>
      <c r="D919">
        <v>2416.48</v>
      </c>
      <c r="E919">
        <v>2416.7199999999998</v>
      </c>
      <c r="F919">
        <v>673.21</v>
      </c>
      <c r="G919">
        <v>5.8601500000000001E-2</v>
      </c>
      <c r="H919">
        <v>0.95768200000000003</v>
      </c>
      <c r="I919">
        <v>0</v>
      </c>
    </row>
    <row r="920" spans="1:9" x14ac:dyDescent="0.25">
      <c r="A920" t="s">
        <v>116</v>
      </c>
      <c r="B920">
        <v>2447.23</v>
      </c>
      <c r="C920">
        <v>2428.89</v>
      </c>
      <c r="D920">
        <v>2399.3000000000002</v>
      </c>
      <c r="E920">
        <v>2397.83</v>
      </c>
      <c r="F920">
        <v>675.63900000000001</v>
      </c>
      <c r="G920">
        <v>5.5372400000000002E-2</v>
      </c>
      <c r="H920">
        <v>0.93126900000000001</v>
      </c>
      <c r="I920">
        <v>0</v>
      </c>
    </row>
    <row r="921" spans="1:9" x14ac:dyDescent="0.25">
      <c r="A921" t="s">
        <v>116</v>
      </c>
      <c r="B921">
        <v>2427.12</v>
      </c>
      <c r="C921">
        <v>2410.9499999999998</v>
      </c>
      <c r="D921">
        <v>2379.9899999999998</v>
      </c>
      <c r="E921">
        <v>2378.64</v>
      </c>
      <c r="F921">
        <v>659.61199999999997</v>
      </c>
      <c r="G921">
        <v>5.3960899999999999E-2</v>
      </c>
      <c r="H921">
        <v>0.93182200000000004</v>
      </c>
      <c r="I921">
        <v>0</v>
      </c>
    </row>
    <row r="922" spans="1:9" x14ac:dyDescent="0.25">
      <c r="A922" t="s">
        <v>116</v>
      </c>
      <c r="B922">
        <v>2436.4899999999998</v>
      </c>
      <c r="C922">
        <v>2421.25</v>
      </c>
      <c r="D922">
        <v>2391.25</v>
      </c>
      <c r="E922">
        <v>2389.0300000000002</v>
      </c>
      <c r="F922">
        <v>669.02700000000004</v>
      </c>
      <c r="G922">
        <v>6.2213600000000001E-2</v>
      </c>
      <c r="H922">
        <v>0.93182699999999996</v>
      </c>
      <c r="I922">
        <v>0</v>
      </c>
    </row>
    <row r="923" spans="1:9" x14ac:dyDescent="0.25">
      <c r="A923" t="s">
        <v>116</v>
      </c>
      <c r="B923">
        <v>2408.64</v>
      </c>
      <c r="C923">
        <v>2394.96</v>
      </c>
      <c r="D923">
        <v>2368.75</v>
      </c>
      <c r="E923">
        <v>2366.33</v>
      </c>
      <c r="F923">
        <v>653.84299999999996</v>
      </c>
      <c r="G923">
        <v>5.51783E-2</v>
      </c>
      <c r="H923">
        <v>0.93180300000000005</v>
      </c>
      <c r="I923">
        <v>0</v>
      </c>
    </row>
    <row r="924" spans="1:9" x14ac:dyDescent="0.25">
      <c r="A924" t="s">
        <v>116</v>
      </c>
      <c r="B924">
        <v>2423.9699999999998</v>
      </c>
      <c r="C924">
        <v>2409.44</v>
      </c>
      <c r="D924">
        <v>2376.77</v>
      </c>
      <c r="E924">
        <v>2373.4</v>
      </c>
      <c r="F924">
        <v>648.83900000000006</v>
      </c>
      <c r="G924">
        <v>2.9096E-2</v>
      </c>
      <c r="H924">
        <v>0.93181999999999998</v>
      </c>
      <c r="I924">
        <v>0</v>
      </c>
    </row>
    <row r="925" spans="1:9" x14ac:dyDescent="0.25">
      <c r="A925" t="s">
        <v>116</v>
      </c>
      <c r="B925">
        <v>2454.34</v>
      </c>
      <c r="C925">
        <v>2437.73</v>
      </c>
      <c r="D925">
        <v>2400.38</v>
      </c>
      <c r="E925">
        <v>2397.2600000000002</v>
      </c>
      <c r="F925">
        <v>661.90599999999995</v>
      </c>
      <c r="G925">
        <v>6.05517E-2</v>
      </c>
      <c r="H925">
        <v>0.93179999999999996</v>
      </c>
      <c r="I925">
        <v>0</v>
      </c>
    </row>
    <row r="926" spans="1:9" x14ac:dyDescent="0.25">
      <c r="A926" t="s">
        <v>116</v>
      </c>
      <c r="B926">
        <v>2450.31</v>
      </c>
      <c r="C926">
        <v>2433.98</v>
      </c>
      <c r="D926">
        <v>2397.37</v>
      </c>
      <c r="E926">
        <v>2394.5300000000002</v>
      </c>
      <c r="F926">
        <v>662.93799999999999</v>
      </c>
      <c r="G926">
        <v>5.39134E-2</v>
      </c>
      <c r="H926">
        <v>0.93183300000000002</v>
      </c>
      <c r="I926">
        <v>0</v>
      </c>
    </row>
    <row r="927" spans="1:9" x14ac:dyDescent="0.25">
      <c r="A927" t="s">
        <v>116</v>
      </c>
      <c r="B927">
        <v>2463.9899999999998</v>
      </c>
      <c r="C927">
        <v>2448.88</v>
      </c>
      <c r="D927">
        <v>2409.77</v>
      </c>
      <c r="E927">
        <v>2407.4299999999998</v>
      </c>
      <c r="F927">
        <v>664.40599999999995</v>
      </c>
      <c r="G927">
        <v>5.5047499999999999E-2</v>
      </c>
      <c r="H927">
        <v>0.94553799999999999</v>
      </c>
      <c r="I927">
        <v>0</v>
      </c>
    </row>
    <row r="928" spans="1:9" x14ac:dyDescent="0.25">
      <c r="A928" t="s">
        <v>116</v>
      </c>
      <c r="B928">
        <v>2464.6</v>
      </c>
      <c r="C928">
        <v>2443.1799999999998</v>
      </c>
      <c r="D928">
        <v>2409.92</v>
      </c>
      <c r="E928">
        <v>2407.4</v>
      </c>
      <c r="F928">
        <v>678.64099999999996</v>
      </c>
      <c r="G928">
        <v>5.7986700000000002E-2</v>
      </c>
      <c r="H928">
        <v>0.93169900000000005</v>
      </c>
      <c r="I928">
        <v>0</v>
      </c>
    </row>
    <row r="929" spans="1:9" x14ac:dyDescent="0.25">
      <c r="A929" t="s">
        <v>116</v>
      </c>
      <c r="B929">
        <v>2469.86</v>
      </c>
      <c r="C929">
        <v>2448.17</v>
      </c>
      <c r="D929">
        <v>2410.67</v>
      </c>
      <c r="E929">
        <v>2409.4499999999998</v>
      </c>
      <c r="F929">
        <v>672.53499999999997</v>
      </c>
      <c r="G929">
        <v>5.4319199999999998E-2</v>
      </c>
      <c r="H929">
        <v>0.931836</v>
      </c>
      <c r="I929">
        <v>0</v>
      </c>
    </row>
    <row r="930" spans="1:9" x14ac:dyDescent="0.25">
      <c r="A930" t="s">
        <v>116</v>
      </c>
      <c r="B930">
        <v>2430.73</v>
      </c>
      <c r="C930">
        <v>2415.73</v>
      </c>
      <c r="D930">
        <v>2382.66</v>
      </c>
      <c r="E930">
        <v>2379.83</v>
      </c>
      <c r="F930">
        <v>654.18399999999997</v>
      </c>
      <c r="G930">
        <v>5.4396100000000003E-2</v>
      </c>
      <c r="H930">
        <v>0.93183700000000003</v>
      </c>
      <c r="I930">
        <v>0</v>
      </c>
    </row>
    <row r="931" spans="1:9" x14ac:dyDescent="0.25">
      <c r="A931" t="s">
        <v>116</v>
      </c>
      <c r="B931">
        <v>2437.2399999999998</v>
      </c>
      <c r="C931">
        <v>2420.19</v>
      </c>
      <c r="D931">
        <v>2385.2199999999998</v>
      </c>
      <c r="E931">
        <v>2382.73</v>
      </c>
      <c r="F931">
        <v>656.64599999999996</v>
      </c>
      <c r="G931">
        <v>8.3255899999999994E-2</v>
      </c>
      <c r="H931">
        <v>0.93182699999999996</v>
      </c>
      <c r="I931">
        <v>0</v>
      </c>
    </row>
    <row r="932" spans="1:9" x14ac:dyDescent="0.25">
      <c r="A932" t="s">
        <v>116</v>
      </c>
      <c r="B932">
        <v>2469.1799999999998</v>
      </c>
      <c r="C932">
        <v>2453.06</v>
      </c>
      <c r="D932">
        <v>2414.4699999999998</v>
      </c>
      <c r="E932">
        <v>2412.08</v>
      </c>
      <c r="F932">
        <v>676.86300000000006</v>
      </c>
      <c r="G932">
        <v>5.74753E-2</v>
      </c>
      <c r="H932">
        <v>0.93172999999999995</v>
      </c>
      <c r="I932">
        <v>0</v>
      </c>
    </row>
    <row r="933" spans="1:9" x14ac:dyDescent="0.25">
      <c r="A933" t="s">
        <v>116</v>
      </c>
      <c r="B933">
        <v>2435.77</v>
      </c>
      <c r="C933">
        <v>2420</v>
      </c>
      <c r="D933">
        <v>2387.61</v>
      </c>
      <c r="E933">
        <v>2384.6999999999998</v>
      </c>
      <c r="F933">
        <v>662.61800000000005</v>
      </c>
      <c r="G933">
        <v>5.3909800000000001E-2</v>
      </c>
      <c r="H933">
        <v>0.95541600000000004</v>
      </c>
      <c r="I933">
        <v>0</v>
      </c>
    </row>
    <row r="934" spans="1:9" x14ac:dyDescent="0.25">
      <c r="A934" t="s">
        <v>116</v>
      </c>
      <c r="B934">
        <v>2472.94</v>
      </c>
      <c r="C934">
        <v>2457.06</v>
      </c>
      <c r="D934">
        <v>2420.4699999999998</v>
      </c>
      <c r="E934">
        <v>2417.2600000000002</v>
      </c>
      <c r="F934">
        <v>682.02099999999996</v>
      </c>
      <c r="G934">
        <v>5.4269999999999999E-2</v>
      </c>
      <c r="H934">
        <v>0.95054400000000006</v>
      </c>
      <c r="I934">
        <v>0</v>
      </c>
    </row>
    <row r="935" spans="1:9" x14ac:dyDescent="0.25">
      <c r="A935" t="s">
        <v>116</v>
      </c>
      <c r="B935">
        <v>2399.11</v>
      </c>
      <c r="C935">
        <v>2384.36</v>
      </c>
      <c r="D935">
        <v>2353.5</v>
      </c>
      <c r="E935">
        <v>2351.2600000000002</v>
      </c>
      <c r="F935">
        <v>632.31600000000003</v>
      </c>
      <c r="G935">
        <v>5.6238200000000002E-2</v>
      </c>
      <c r="H935">
        <v>0.93182900000000002</v>
      </c>
      <c r="I935">
        <v>0</v>
      </c>
    </row>
    <row r="936" spans="1:9" x14ac:dyDescent="0.25">
      <c r="A936" t="s">
        <v>116</v>
      </c>
      <c r="B936">
        <v>2385.62</v>
      </c>
      <c r="C936">
        <v>2370.7800000000002</v>
      </c>
      <c r="D936">
        <v>2339.7600000000002</v>
      </c>
      <c r="E936">
        <v>2336.7399999999998</v>
      </c>
      <c r="F936">
        <v>623.44399999999996</v>
      </c>
      <c r="G936">
        <v>5.4007300000000001E-2</v>
      </c>
      <c r="H936">
        <v>0.93168300000000004</v>
      </c>
      <c r="I936">
        <v>0</v>
      </c>
    </row>
    <row r="937" spans="1:9" x14ac:dyDescent="0.25">
      <c r="A937" t="s">
        <v>116</v>
      </c>
      <c r="B937">
        <v>2445.7399999999998</v>
      </c>
      <c r="C937">
        <v>2430.5500000000002</v>
      </c>
      <c r="D937">
        <v>2398.6</v>
      </c>
      <c r="E937">
        <v>2395.7600000000002</v>
      </c>
      <c r="F937">
        <v>670.60799999999995</v>
      </c>
      <c r="G937">
        <v>5.3924899999999998E-2</v>
      </c>
      <c r="H937">
        <v>0.931836</v>
      </c>
      <c r="I937">
        <v>0</v>
      </c>
    </row>
    <row r="938" spans="1:9" x14ac:dyDescent="0.25">
      <c r="A938" t="s">
        <v>116</v>
      </c>
      <c r="B938">
        <v>2414</v>
      </c>
      <c r="C938">
        <v>2400.4</v>
      </c>
      <c r="D938">
        <v>2369.77</v>
      </c>
      <c r="E938">
        <v>2366.63</v>
      </c>
      <c r="F938">
        <v>646.05700000000002</v>
      </c>
      <c r="G938">
        <v>5.3910600000000003E-2</v>
      </c>
      <c r="H938">
        <v>0.93182100000000001</v>
      </c>
      <c r="I938">
        <v>0</v>
      </c>
    </row>
    <row r="939" spans="1:9" x14ac:dyDescent="0.25">
      <c r="A939" t="s">
        <v>116</v>
      </c>
      <c r="B939">
        <v>2417.8000000000002</v>
      </c>
      <c r="C939">
        <v>2403.54</v>
      </c>
      <c r="D939">
        <v>2371.0700000000002</v>
      </c>
      <c r="E939">
        <v>2368.94</v>
      </c>
      <c r="F939">
        <v>644.65</v>
      </c>
      <c r="G939">
        <v>5.5014599999999997E-2</v>
      </c>
      <c r="H939">
        <v>0.93182699999999996</v>
      </c>
      <c r="I939">
        <v>0</v>
      </c>
    </row>
    <row r="940" spans="1:9" x14ac:dyDescent="0.25">
      <c r="A940" t="s">
        <v>116</v>
      </c>
      <c r="B940">
        <v>2459.7600000000002</v>
      </c>
      <c r="C940">
        <v>2444.2399999999998</v>
      </c>
      <c r="D940">
        <v>2410.21</v>
      </c>
      <c r="E940">
        <v>2407.87</v>
      </c>
      <c r="F940">
        <v>677.654</v>
      </c>
      <c r="G940">
        <v>5.6956699999999999E-2</v>
      </c>
      <c r="H940">
        <v>0.931809</v>
      </c>
      <c r="I940">
        <v>0</v>
      </c>
    </row>
    <row r="941" spans="1:9" x14ac:dyDescent="0.25">
      <c r="A941" t="s">
        <v>116</v>
      </c>
      <c r="B941">
        <v>2447.0700000000002</v>
      </c>
      <c r="C941">
        <v>2430.23</v>
      </c>
      <c r="D941">
        <v>2394.23</v>
      </c>
      <c r="E941">
        <v>2393.19</v>
      </c>
      <c r="F941">
        <v>663.78899999999999</v>
      </c>
      <c r="G941">
        <v>6.8540699999999996E-2</v>
      </c>
      <c r="H941">
        <v>0.93183499999999997</v>
      </c>
      <c r="I941">
        <v>0</v>
      </c>
    </row>
    <row r="942" spans="1:9" x14ac:dyDescent="0.25">
      <c r="A942" t="s">
        <v>116</v>
      </c>
      <c r="B942">
        <v>2486.06</v>
      </c>
      <c r="C942">
        <v>2467.87</v>
      </c>
      <c r="D942">
        <v>2429.52</v>
      </c>
      <c r="E942">
        <v>2427.5300000000002</v>
      </c>
      <c r="F942">
        <v>690.98699999999997</v>
      </c>
      <c r="G942">
        <v>5.80841E-2</v>
      </c>
      <c r="H942">
        <v>0.95392699999999997</v>
      </c>
      <c r="I942">
        <v>0</v>
      </c>
    </row>
    <row r="943" spans="1:9" x14ac:dyDescent="0.25">
      <c r="A943" t="s">
        <v>116</v>
      </c>
      <c r="B943">
        <v>2467.0500000000002</v>
      </c>
      <c r="C943">
        <v>2453.06</v>
      </c>
      <c r="D943">
        <v>2417.3200000000002</v>
      </c>
      <c r="E943">
        <v>2414.71</v>
      </c>
      <c r="F943">
        <v>684.05</v>
      </c>
      <c r="G943">
        <v>5.5865499999999998E-2</v>
      </c>
      <c r="H943">
        <v>0.93181400000000003</v>
      </c>
      <c r="I943">
        <v>0</v>
      </c>
    </row>
    <row r="944" spans="1:9" x14ac:dyDescent="0.25">
      <c r="A944" t="s">
        <v>116</v>
      </c>
      <c r="B944">
        <v>2439</v>
      </c>
      <c r="C944">
        <v>2426.17</v>
      </c>
      <c r="D944">
        <v>2391.6</v>
      </c>
      <c r="E944">
        <v>2389.31</v>
      </c>
      <c r="F944">
        <v>662.98199999999997</v>
      </c>
      <c r="G944">
        <v>5.5654099999999998E-2</v>
      </c>
      <c r="H944">
        <v>0.95793799999999996</v>
      </c>
      <c r="I944">
        <v>0</v>
      </c>
    </row>
    <row r="945" spans="1:25" x14ac:dyDescent="0.25">
      <c r="A945" t="s">
        <v>116</v>
      </c>
      <c r="B945">
        <v>2474.46</v>
      </c>
      <c r="C945">
        <v>2460.14</v>
      </c>
      <c r="D945">
        <v>2424.04</v>
      </c>
      <c r="E945">
        <v>2421.0500000000002</v>
      </c>
      <c r="F945">
        <v>686.33799999999997</v>
      </c>
      <c r="G945">
        <v>5.7141699999999997E-2</v>
      </c>
      <c r="H945">
        <v>0.93178899999999998</v>
      </c>
      <c r="I945">
        <v>0</v>
      </c>
    </row>
    <row r="946" spans="1:25" x14ac:dyDescent="0.25">
      <c r="A946" t="s">
        <v>116</v>
      </c>
      <c r="B946">
        <v>2413.87</v>
      </c>
      <c r="C946">
        <v>2399.48</v>
      </c>
      <c r="D946">
        <v>2367.04</v>
      </c>
      <c r="E946">
        <v>2364.8200000000002</v>
      </c>
      <c r="F946">
        <v>644.52</v>
      </c>
      <c r="G946">
        <v>5.6478E-2</v>
      </c>
      <c r="H946">
        <v>0.931836</v>
      </c>
      <c r="I946">
        <v>0</v>
      </c>
    </row>
    <row r="947" spans="1:25" x14ac:dyDescent="0.25">
      <c r="A947" t="s">
        <v>116</v>
      </c>
      <c r="B947">
        <v>2426.89</v>
      </c>
      <c r="C947">
        <v>2412.5700000000002</v>
      </c>
      <c r="D947">
        <v>2383.9899999999998</v>
      </c>
      <c r="E947">
        <v>2381.9699999999998</v>
      </c>
      <c r="F947">
        <v>664.55499999999995</v>
      </c>
      <c r="G947">
        <v>5.6464300000000002E-2</v>
      </c>
      <c r="H947">
        <v>0.95902799999999999</v>
      </c>
      <c r="I947">
        <v>0</v>
      </c>
    </row>
    <row r="948" spans="1:25" x14ac:dyDescent="0.25">
      <c r="A948" t="s">
        <v>116</v>
      </c>
      <c r="B948">
        <v>2448.02</v>
      </c>
      <c r="C948">
        <v>2433.85</v>
      </c>
      <c r="D948">
        <v>2399.67</v>
      </c>
      <c r="E948">
        <v>2397.08</v>
      </c>
      <c r="F948">
        <v>670.053</v>
      </c>
      <c r="G948">
        <v>5.4399200000000002E-2</v>
      </c>
      <c r="H948">
        <v>0.93176000000000003</v>
      </c>
      <c r="I948">
        <v>0</v>
      </c>
    </row>
    <row r="949" spans="1:25" x14ac:dyDescent="0.25">
      <c r="A949" t="s">
        <v>116</v>
      </c>
      <c r="B949">
        <v>2458.3200000000002</v>
      </c>
      <c r="C949">
        <v>2444</v>
      </c>
      <c r="D949">
        <v>2411.13</v>
      </c>
      <c r="E949">
        <v>2408.5500000000002</v>
      </c>
      <c r="F949">
        <v>680.173</v>
      </c>
      <c r="G949">
        <v>5.4353400000000003E-2</v>
      </c>
      <c r="H949">
        <v>0.93175600000000003</v>
      </c>
      <c r="I949">
        <v>0</v>
      </c>
    </row>
    <row r="950" spans="1:25" x14ac:dyDescent="0.25">
      <c r="A950" t="s">
        <v>116</v>
      </c>
      <c r="B950">
        <v>2461.9699999999998</v>
      </c>
      <c r="C950">
        <v>2447.52</v>
      </c>
      <c r="D950">
        <v>2412.42</v>
      </c>
      <c r="E950">
        <v>2408.66</v>
      </c>
      <c r="F950">
        <v>676.52599999999995</v>
      </c>
      <c r="G950">
        <v>5.3911100000000003E-2</v>
      </c>
      <c r="H950">
        <v>0.93174500000000005</v>
      </c>
      <c r="I950">
        <v>0</v>
      </c>
    </row>
    <row r="951" spans="1:25" x14ac:dyDescent="0.25">
      <c r="A951" t="s">
        <v>116</v>
      </c>
      <c r="B951">
        <v>2449.4899999999998</v>
      </c>
      <c r="C951">
        <v>2434.96</v>
      </c>
      <c r="D951">
        <v>2404.21</v>
      </c>
      <c r="E951">
        <v>2402.5700000000002</v>
      </c>
      <c r="F951">
        <v>677.35799999999995</v>
      </c>
      <c r="G951">
        <v>5.8272499999999998E-2</v>
      </c>
      <c r="H951">
        <v>0.93183300000000002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2451.52</v>
      </c>
      <c r="C952">
        <v>2436.1799999999998</v>
      </c>
      <c r="D952">
        <v>2400.89</v>
      </c>
      <c r="E952">
        <v>2396.79</v>
      </c>
      <c r="F952">
        <v>668.05399999999997</v>
      </c>
      <c r="G952">
        <v>5.3965199999999998E-2</v>
      </c>
      <c r="H952">
        <v>0.93180099999999999</v>
      </c>
      <c r="I952">
        <v>0</v>
      </c>
      <c r="R952">
        <f>AVERAGE(B903:B952)</f>
        <v>2436.9282000000003</v>
      </c>
      <c r="S952">
        <f>AVERAGE(C903:C952)</f>
        <v>2421.5853999999995</v>
      </c>
      <c r="U952">
        <f>_xlfn.VAR.P(B903:B952)</f>
        <v>640.70811076000075</v>
      </c>
      <c r="V952">
        <f>_xlfn.VAR.P(C903:C952)</f>
        <v>598.14889683999888</v>
      </c>
      <c r="X952">
        <f>1.96*SQRT(U952)/50</f>
        <v>0.99223873705789545</v>
      </c>
      <c r="Y952">
        <f>1.96*SQRT(V952)/50</f>
        <v>0.95871764396000136</v>
      </c>
    </row>
    <row r="953" spans="1:25" x14ac:dyDescent="0.25">
      <c r="A953" t="s">
        <v>116</v>
      </c>
      <c r="B953">
        <v>122049.63069999999</v>
      </c>
      <c r="C953" t="s">
        <v>24</v>
      </c>
    </row>
    <row r="954" spans="1:25" x14ac:dyDescent="0.25">
      <c r="A954" t="s">
        <v>117</v>
      </c>
      <c r="B954">
        <v>15526</v>
      </c>
      <c r="C954">
        <v>15515.4</v>
      </c>
      <c r="D954">
        <v>15400.2</v>
      </c>
      <c r="E954">
        <v>14646.9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15513.4</v>
      </c>
      <c r="C955">
        <v>15503.5</v>
      </c>
      <c r="D955">
        <v>15400.2</v>
      </c>
      <c r="E955">
        <v>14646.6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15590.3</v>
      </c>
      <c r="C956">
        <v>15579.7</v>
      </c>
      <c r="D956">
        <v>15473.5</v>
      </c>
      <c r="E956">
        <v>14717.3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15624.6</v>
      </c>
      <c r="C957">
        <v>15614.6</v>
      </c>
      <c r="D957">
        <v>15509.2</v>
      </c>
      <c r="E957">
        <v>14751.5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15624.9</v>
      </c>
      <c r="C958">
        <v>15614.5</v>
      </c>
      <c r="D958">
        <v>15510.7</v>
      </c>
      <c r="E958">
        <v>14751.3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15621.4</v>
      </c>
      <c r="C959">
        <v>15610.7</v>
      </c>
      <c r="D959">
        <v>15509.8</v>
      </c>
      <c r="E959">
        <v>14751.2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15630.1</v>
      </c>
      <c r="C960">
        <v>15619.5</v>
      </c>
      <c r="D960">
        <v>15509.8</v>
      </c>
      <c r="E960">
        <v>14751.4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15615.3</v>
      </c>
      <c r="C961">
        <v>15605.2</v>
      </c>
      <c r="D961">
        <v>15508</v>
      </c>
      <c r="E961">
        <v>14751.5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15619.4</v>
      </c>
      <c r="C962">
        <v>15608.8</v>
      </c>
      <c r="D962">
        <v>15509.4</v>
      </c>
      <c r="E962">
        <v>14751.4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15617.5</v>
      </c>
      <c r="C963">
        <v>15607.3</v>
      </c>
      <c r="D963">
        <v>15508.4</v>
      </c>
      <c r="E963">
        <v>14750.9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15622.6</v>
      </c>
      <c r="C964">
        <v>15612.5</v>
      </c>
      <c r="D964">
        <v>15508.6</v>
      </c>
      <c r="E964">
        <v>14751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15625.7</v>
      </c>
      <c r="C965">
        <v>15615.1</v>
      </c>
      <c r="D965">
        <v>15509.5</v>
      </c>
      <c r="E965">
        <v>14751.2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15625.9</v>
      </c>
      <c r="C966">
        <v>15614.9</v>
      </c>
      <c r="D966">
        <v>15509.4</v>
      </c>
      <c r="E966">
        <v>14751.4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15628.2</v>
      </c>
      <c r="C967">
        <v>15617.7</v>
      </c>
      <c r="D967">
        <v>15510.1</v>
      </c>
      <c r="E967">
        <v>14751.1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15625.4</v>
      </c>
      <c r="C968">
        <v>15615.1</v>
      </c>
      <c r="D968">
        <v>15508.8</v>
      </c>
      <c r="E968">
        <v>14751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15628.2</v>
      </c>
      <c r="C969">
        <v>15617.1</v>
      </c>
      <c r="D969">
        <v>15509</v>
      </c>
      <c r="E969">
        <v>14751.1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15626.5</v>
      </c>
      <c r="C970">
        <v>15615.4</v>
      </c>
      <c r="D970">
        <v>15508.7</v>
      </c>
      <c r="E970">
        <v>14751.2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15626.3</v>
      </c>
      <c r="C971">
        <v>15615.6</v>
      </c>
      <c r="D971">
        <v>15509.4</v>
      </c>
      <c r="E971">
        <v>14751.7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15618.4</v>
      </c>
      <c r="C972">
        <v>15608.3</v>
      </c>
      <c r="D972">
        <v>15509.5</v>
      </c>
      <c r="E972">
        <v>14751.3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15622.2</v>
      </c>
      <c r="C973">
        <v>15611.3</v>
      </c>
      <c r="D973">
        <v>15510.1</v>
      </c>
      <c r="E973">
        <v>14751.7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15618.5</v>
      </c>
      <c r="C974">
        <v>15608.5</v>
      </c>
      <c r="D974">
        <v>15508.3</v>
      </c>
      <c r="E974">
        <v>14751.5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15621.8</v>
      </c>
      <c r="C975">
        <v>15611</v>
      </c>
      <c r="D975">
        <v>15510.1</v>
      </c>
      <c r="E975">
        <v>14751.6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15616.5</v>
      </c>
      <c r="C976">
        <v>15606.4</v>
      </c>
      <c r="D976">
        <v>15508.5</v>
      </c>
      <c r="E976">
        <v>14751.4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15617.4</v>
      </c>
      <c r="C977">
        <v>15606</v>
      </c>
      <c r="D977">
        <v>15508.7</v>
      </c>
      <c r="E977">
        <v>14751.8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15618.7</v>
      </c>
      <c r="C978">
        <v>15607.4</v>
      </c>
      <c r="D978">
        <v>15509.1</v>
      </c>
      <c r="E978">
        <v>14751.8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15616.7</v>
      </c>
      <c r="C979">
        <v>15606.4</v>
      </c>
      <c r="D979">
        <v>15508.4</v>
      </c>
      <c r="E979">
        <v>14751.5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15623.9</v>
      </c>
      <c r="C980">
        <v>15613.5</v>
      </c>
      <c r="D980">
        <v>15509.6</v>
      </c>
      <c r="E980">
        <v>14751.5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15626.3</v>
      </c>
      <c r="C981">
        <v>15615.8</v>
      </c>
      <c r="D981">
        <v>15509.2</v>
      </c>
      <c r="E981">
        <v>14751.2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15624.9</v>
      </c>
      <c r="C982">
        <v>15614.1</v>
      </c>
      <c r="D982">
        <v>15507.9</v>
      </c>
      <c r="E982">
        <v>14751.1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15626.1</v>
      </c>
      <c r="C983">
        <v>15615.5</v>
      </c>
      <c r="D983">
        <v>15507.8</v>
      </c>
      <c r="E983">
        <v>14751.3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15620.4</v>
      </c>
      <c r="C984">
        <v>15609.8</v>
      </c>
      <c r="D984">
        <v>15507.4</v>
      </c>
      <c r="E984">
        <v>14751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15623</v>
      </c>
      <c r="C985">
        <v>15612.6</v>
      </c>
      <c r="D985">
        <v>15508.2</v>
      </c>
      <c r="E985">
        <v>14751.6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15623.6</v>
      </c>
      <c r="C986">
        <v>15613.4</v>
      </c>
      <c r="D986">
        <v>15509.5</v>
      </c>
      <c r="E986">
        <v>14751.1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15622.5</v>
      </c>
      <c r="C987">
        <v>15611.7</v>
      </c>
      <c r="D987">
        <v>15508.3</v>
      </c>
      <c r="E987">
        <v>14751.6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15617.3</v>
      </c>
      <c r="C988">
        <v>15607</v>
      </c>
      <c r="D988">
        <v>15507.3</v>
      </c>
      <c r="E988">
        <v>14751.5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15616.5</v>
      </c>
      <c r="C989">
        <v>15606.7</v>
      </c>
      <c r="D989">
        <v>15506.8</v>
      </c>
      <c r="E989">
        <v>14751.1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15617.2</v>
      </c>
      <c r="C990">
        <v>15607.1</v>
      </c>
      <c r="D990">
        <v>15507.9</v>
      </c>
      <c r="E990">
        <v>14751.7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15619.7</v>
      </c>
      <c r="C991">
        <v>15609.2</v>
      </c>
      <c r="D991">
        <v>15507.7</v>
      </c>
      <c r="E991">
        <v>14751.5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15610.8</v>
      </c>
      <c r="C992">
        <v>15600.5</v>
      </c>
      <c r="D992">
        <v>15506.2</v>
      </c>
      <c r="E992">
        <v>14751.1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15616</v>
      </c>
      <c r="C993">
        <v>15605.4</v>
      </c>
      <c r="D993">
        <v>15506.1</v>
      </c>
      <c r="E993">
        <v>14751.2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15618.1</v>
      </c>
      <c r="C994">
        <v>15607.6</v>
      </c>
      <c r="D994">
        <v>15507</v>
      </c>
      <c r="E994">
        <v>14751.5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15620.6</v>
      </c>
      <c r="C995">
        <v>15610.4</v>
      </c>
      <c r="D995">
        <v>15507.9</v>
      </c>
      <c r="E995">
        <v>14751.6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15622.7</v>
      </c>
      <c r="C996">
        <v>15612.3</v>
      </c>
      <c r="D996">
        <v>15508.1</v>
      </c>
      <c r="E996">
        <v>14751.4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15619</v>
      </c>
      <c r="C997">
        <v>15609.1</v>
      </c>
      <c r="D997">
        <v>15507.8</v>
      </c>
      <c r="E997">
        <v>14751.3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15625</v>
      </c>
      <c r="C998">
        <v>15613.5</v>
      </c>
      <c r="D998">
        <v>15508.2</v>
      </c>
      <c r="E998">
        <v>14751.4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15617.7</v>
      </c>
      <c r="C999">
        <v>15606.4</v>
      </c>
      <c r="D999">
        <v>15508.8</v>
      </c>
      <c r="E999">
        <v>14751.2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15619.7</v>
      </c>
      <c r="C1000">
        <v>15609.2</v>
      </c>
      <c r="D1000">
        <v>15510.7</v>
      </c>
      <c r="E1000">
        <v>14751.5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15618.7</v>
      </c>
      <c r="C1001">
        <v>15608.6</v>
      </c>
      <c r="D1001">
        <v>15510.1</v>
      </c>
      <c r="E1001">
        <v>14751.1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15622.1</v>
      </c>
      <c r="C1002">
        <v>15611.6</v>
      </c>
      <c r="D1002">
        <v>15510.6</v>
      </c>
      <c r="E1002">
        <v>14751.7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15617.7</v>
      </c>
      <c r="C1003">
        <v>15607.7</v>
      </c>
      <c r="D1003">
        <v>15510.5</v>
      </c>
      <c r="E1003">
        <v>14751.6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15621.1</v>
      </c>
      <c r="C1004">
        <v>15611</v>
      </c>
      <c r="D1004">
        <v>15507.5</v>
      </c>
      <c r="E1004">
        <v>14751.4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15618.5</v>
      </c>
      <c r="C1005">
        <v>15608.2</v>
      </c>
      <c r="D1005">
        <v>15507.5</v>
      </c>
      <c r="E1005">
        <v>14751.4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15625.3</v>
      </c>
      <c r="C1006">
        <v>15614.9</v>
      </c>
      <c r="D1006">
        <v>15509.3</v>
      </c>
      <c r="E1006">
        <v>14750.7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15617.8</v>
      </c>
      <c r="C1007">
        <v>15607</v>
      </c>
      <c r="D1007">
        <v>15508.4</v>
      </c>
      <c r="E1007">
        <v>14751.2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15616.4</v>
      </c>
      <c r="C1008">
        <v>15605.7</v>
      </c>
      <c r="D1008">
        <v>15508.2</v>
      </c>
      <c r="E1008">
        <v>14751.4</v>
      </c>
      <c r="F1008">
        <v>0</v>
      </c>
      <c r="G1008">
        <v>0.5</v>
      </c>
      <c r="H1008">
        <v>1</v>
      </c>
      <c r="I1008">
        <v>0</v>
      </c>
      <c r="R1008">
        <f>AVERAGE(B959:B1008)</f>
        <v>15621.025999999998</v>
      </c>
      <c r="S1008">
        <f>AVERAGE(C959:C1008)</f>
        <v>15610.513999999999</v>
      </c>
      <c r="U1008">
        <f>_xlfn.VAR.P(B959:B1008)</f>
        <v>16.402724000000397</v>
      </c>
      <c r="V1008">
        <f>_xlfn.VAR.P(C959:C1008)</f>
        <v>15.525603999999939</v>
      </c>
      <c r="X1008">
        <f>1.96*SQRT(U1008)/50</f>
        <v>0.15876108404568359</v>
      </c>
      <c r="Y1008">
        <f>1.96*SQRT(V1008)/50</f>
        <v>0.15445796881533794</v>
      </c>
    </row>
    <row r="1009" spans="1:9" x14ac:dyDescent="0.25">
      <c r="A1009" t="s">
        <v>117</v>
      </c>
      <c r="B1009">
        <v>781182.03</v>
      </c>
      <c r="C1009" t="s">
        <v>24</v>
      </c>
    </row>
    <row r="1010" spans="1:9" x14ac:dyDescent="0.25">
      <c r="A1010" t="s">
        <v>118</v>
      </c>
      <c r="B1010">
        <v>2545.77</v>
      </c>
      <c r="C1010">
        <v>2535.27</v>
      </c>
      <c r="D1010">
        <v>2473.09</v>
      </c>
      <c r="E1010">
        <v>1560.55</v>
      </c>
      <c r="F1010">
        <v>0</v>
      </c>
      <c r="G1010">
        <v>0.114929</v>
      </c>
      <c r="H1010">
        <v>0.90076500000000004</v>
      </c>
      <c r="I1010">
        <v>0</v>
      </c>
    </row>
    <row r="1011" spans="1:9" x14ac:dyDescent="0.25">
      <c r="A1011" t="s">
        <v>118</v>
      </c>
      <c r="B1011">
        <v>2547.15</v>
      </c>
      <c r="C1011">
        <v>2537.12</v>
      </c>
      <c r="D1011">
        <v>2471.41</v>
      </c>
      <c r="E1011">
        <v>1560.58</v>
      </c>
      <c r="F1011">
        <v>0</v>
      </c>
      <c r="G1011">
        <v>0.115325</v>
      </c>
      <c r="H1011">
        <v>0.90043399999999996</v>
      </c>
      <c r="I1011">
        <v>0</v>
      </c>
    </row>
    <row r="1012" spans="1:9" x14ac:dyDescent="0.25">
      <c r="A1012" t="s">
        <v>118</v>
      </c>
      <c r="B1012">
        <v>2546.84</v>
      </c>
      <c r="C1012">
        <v>2536.75</v>
      </c>
      <c r="D1012">
        <v>2471.58</v>
      </c>
      <c r="E1012">
        <v>1560.47</v>
      </c>
      <c r="F1012">
        <v>0</v>
      </c>
      <c r="G1012">
        <v>0.114924</v>
      </c>
      <c r="H1012">
        <v>0.90017999999999998</v>
      </c>
      <c r="I1012">
        <v>0</v>
      </c>
    </row>
    <row r="1013" spans="1:9" x14ac:dyDescent="0.25">
      <c r="A1013" t="s">
        <v>118</v>
      </c>
      <c r="B1013">
        <v>2550.1999999999998</v>
      </c>
      <c r="C1013">
        <v>2540</v>
      </c>
      <c r="D1013">
        <v>2472.5100000000002</v>
      </c>
      <c r="E1013">
        <v>1560.46</v>
      </c>
      <c r="F1013">
        <v>0</v>
      </c>
      <c r="G1013">
        <v>0.11498999999999999</v>
      </c>
      <c r="H1013">
        <v>0.883247</v>
      </c>
      <c r="I1013">
        <v>0</v>
      </c>
    </row>
    <row r="1014" spans="1:9" x14ac:dyDescent="0.25">
      <c r="A1014" t="s">
        <v>118</v>
      </c>
      <c r="B1014">
        <v>2547.2199999999998</v>
      </c>
      <c r="C1014">
        <v>2536.87</v>
      </c>
      <c r="D1014">
        <v>2472.65</v>
      </c>
      <c r="E1014">
        <v>1560.53</v>
      </c>
      <c r="F1014">
        <v>0</v>
      </c>
      <c r="G1014">
        <v>0.114938</v>
      </c>
      <c r="H1014">
        <v>0.90076900000000004</v>
      </c>
      <c r="I1014">
        <v>0</v>
      </c>
    </row>
    <row r="1015" spans="1:9" x14ac:dyDescent="0.25">
      <c r="A1015" t="s">
        <v>118</v>
      </c>
      <c r="B1015">
        <v>2547.8000000000002</v>
      </c>
      <c r="C1015">
        <v>2537.65</v>
      </c>
      <c r="D1015">
        <v>2471.79</v>
      </c>
      <c r="E1015">
        <v>1560.69</v>
      </c>
      <c r="F1015">
        <v>0</v>
      </c>
      <c r="G1015">
        <v>0.11497599999999999</v>
      </c>
      <c r="H1015">
        <v>0.86895599999999995</v>
      </c>
      <c r="I1015">
        <v>0</v>
      </c>
    </row>
    <row r="1016" spans="1:9" x14ac:dyDescent="0.25">
      <c r="A1016" t="s">
        <v>118</v>
      </c>
      <c r="B1016">
        <v>2546.39</v>
      </c>
      <c r="C1016">
        <v>2536.06</v>
      </c>
      <c r="D1016">
        <v>2470.59</v>
      </c>
      <c r="E1016">
        <v>1560.56</v>
      </c>
      <c r="F1016">
        <v>0</v>
      </c>
      <c r="G1016">
        <v>0.115025</v>
      </c>
      <c r="H1016">
        <v>0.90088000000000001</v>
      </c>
      <c r="I1016">
        <v>0</v>
      </c>
    </row>
    <row r="1017" spans="1:9" x14ac:dyDescent="0.25">
      <c r="A1017" t="s">
        <v>118</v>
      </c>
      <c r="B1017">
        <v>2551.8000000000002</v>
      </c>
      <c r="C1017">
        <v>2541.14</v>
      </c>
      <c r="D1017">
        <v>2472.44</v>
      </c>
      <c r="E1017">
        <v>1560.56</v>
      </c>
      <c r="F1017">
        <v>0</v>
      </c>
      <c r="G1017">
        <v>8.4934999999999997E-2</v>
      </c>
      <c r="H1017">
        <v>0.901057</v>
      </c>
      <c r="I1017">
        <v>0</v>
      </c>
    </row>
    <row r="1018" spans="1:9" x14ac:dyDescent="0.25">
      <c r="A1018" t="s">
        <v>118</v>
      </c>
      <c r="B1018">
        <v>2546.42</v>
      </c>
      <c r="C1018">
        <v>2536.0500000000002</v>
      </c>
      <c r="D1018">
        <v>2472.25</v>
      </c>
      <c r="E1018">
        <v>1560.52</v>
      </c>
      <c r="F1018">
        <v>0</v>
      </c>
      <c r="G1018">
        <v>0.114923</v>
      </c>
      <c r="H1018">
        <v>0.899783</v>
      </c>
      <c r="I1018">
        <v>0</v>
      </c>
    </row>
    <row r="1019" spans="1:9" x14ac:dyDescent="0.25">
      <c r="A1019" t="s">
        <v>118</v>
      </c>
      <c r="B1019">
        <v>2544.9699999999998</v>
      </c>
      <c r="C1019">
        <v>2535.06</v>
      </c>
      <c r="D1019">
        <v>2470.7199999999998</v>
      </c>
      <c r="E1019">
        <v>1560.39</v>
      </c>
      <c r="F1019">
        <v>0</v>
      </c>
      <c r="G1019">
        <v>0.11497499999999999</v>
      </c>
      <c r="H1019">
        <v>0.89767799999999998</v>
      </c>
      <c r="I1019">
        <v>0</v>
      </c>
    </row>
    <row r="1020" spans="1:9" x14ac:dyDescent="0.25">
      <c r="A1020" t="s">
        <v>118</v>
      </c>
      <c r="B1020">
        <v>2530.75</v>
      </c>
      <c r="C1020">
        <v>2520.65</v>
      </c>
      <c r="D1020">
        <v>2471.83</v>
      </c>
      <c r="E1020">
        <v>1560.52</v>
      </c>
      <c r="F1020">
        <v>0</v>
      </c>
      <c r="G1020">
        <v>0.114926</v>
      </c>
      <c r="H1020">
        <v>0.86895599999999995</v>
      </c>
      <c r="I1020">
        <v>0</v>
      </c>
    </row>
    <row r="1021" spans="1:9" x14ac:dyDescent="0.25">
      <c r="A1021" t="s">
        <v>118</v>
      </c>
      <c r="B1021">
        <v>2528.71</v>
      </c>
      <c r="C1021">
        <v>2517.9</v>
      </c>
      <c r="D1021">
        <v>2470.4</v>
      </c>
      <c r="E1021">
        <v>1560.49</v>
      </c>
      <c r="F1021">
        <v>0</v>
      </c>
      <c r="G1021">
        <v>0.11494</v>
      </c>
      <c r="H1021">
        <v>0.90087200000000001</v>
      </c>
      <c r="I1021">
        <v>0</v>
      </c>
    </row>
    <row r="1022" spans="1:9" x14ac:dyDescent="0.25">
      <c r="A1022" t="s">
        <v>118</v>
      </c>
      <c r="B1022">
        <v>2543.48</v>
      </c>
      <c r="C1022">
        <v>2533.48</v>
      </c>
      <c r="D1022">
        <v>2474.33</v>
      </c>
      <c r="E1022">
        <v>1560.51</v>
      </c>
      <c r="F1022">
        <v>0</v>
      </c>
      <c r="G1022">
        <v>0.114925</v>
      </c>
      <c r="H1022">
        <v>0.900783</v>
      </c>
      <c r="I1022">
        <v>0</v>
      </c>
    </row>
    <row r="1023" spans="1:9" x14ac:dyDescent="0.25">
      <c r="A1023" t="s">
        <v>118</v>
      </c>
      <c r="B1023">
        <v>2541.86</v>
      </c>
      <c r="C1023">
        <v>2531.7600000000002</v>
      </c>
      <c r="D1023">
        <v>2473.84</v>
      </c>
      <c r="E1023">
        <v>1560.48</v>
      </c>
      <c r="F1023">
        <v>0</v>
      </c>
      <c r="G1023">
        <v>0.107348</v>
      </c>
      <c r="H1023">
        <v>0.90096399999999999</v>
      </c>
      <c r="I1023">
        <v>0</v>
      </c>
    </row>
    <row r="1024" spans="1:9" x14ac:dyDescent="0.25">
      <c r="A1024" t="s">
        <v>118</v>
      </c>
      <c r="B1024">
        <v>2538.9899999999998</v>
      </c>
      <c r="C1024">
        <v>2528.85</v>
      </c>
      <c r="D1024">
        <v>2474.0500000000002</v>
      </c>
      <c r="E1024">
        <v>1560.53</v>
      </c>
      <c r="F1024">
        <v>0</v>
      </c>
      <c r="G1024">
        <v>0.11507100000000001</v>
      </c>
      <c r="H1024">
        <v>0.90082200000000001</v>
      </c>
      <c r="I1024">
        <v>0</v>
      </c>
    </row>
    <row r="1025" spans="1:9" x14ac:dyDescent="0.25">
      <c r="A1025" t="s">
        <v>118</v>
      </c>
      <c r="B1025">
        <v>2538.11</v>
      </c>
      <c r="C1025">
        <v>2528.2399999999998</v>
      </c>
      <c r="D1025">
        <v>2472.62</v>
      </c>
      <c r="E1025">
        <v>1560.59</v>
      </c>
      <c r="F1025">
        <v>0</v>
      </c>
      <c r="G1025">
        <v>0.11501400000000001</v>
      </c>
      <c r="H1025">
        <v>0.89946099999999996</v>
      </c>
      <c r="I1025">
        <v>0</v>
      </c>
    </row>
    <row r="1026" spans="1:9" x14ac:dyDescent="0.25">
      <c r="A1026" t="s">
        <v>118</v>
      </c>
      <c r="B1026">
        <v>2541.71</v>
      </c>
      <c r="C1026">
        <v>2531.7399999999998</v>
      </c>
      <c r="D1026">
        <v>2473.94</v>
      </c>
      <c r="E1026">
        <v>1560.64</v>
      </c>
      <c r="F1026">
        <v>0</v>
      </c>
      <c r="G1026">
        <v>0.115143</v>
      </c>
      <c r="H1026">
        <v>0.89063400000000004</v>
      </c>
      <c r="I1026">
        <v>0</v>
      </c>
    </row>
    <row r="1027" spans="1:9" x14ac:dyDescent="0.25">
      <c r="A1027" t="s">
        <v>118</v>
      </c>
      <c r="B1027">
        <v>2543.0500000000002</v>
      </c>
      <c r="C1027">
        <v>2532.5300000000002</v>
      </c>
      <c r="D1027">
        <v>2474.0500000000002</v>
      </c>
      <c r="E1027">
        <v>1560.71</v>
      </c>
      <c r="F1027">
        <v>0</v>
      </c>
      <c r="G1027">
        <v>0.114927</v>
      </c>
      <c r="H1027">
        <v>0.89973999999999998</v>
      </c>
      <c r="I1027">
        <v>0</v>
      </c>
    </row>
    <row r="1028" spans="1:9" x14ac:dyDescent="0.25">
      <c r="A1028" t="s">
        <v>118</v>
      </c>
      <c r="B1028">
        <v>2538.9699999999998</v>
      </c>
      <c r="C1028">
        <v>2528.75</v>
      </c>
      <c r="D1028">
        <v>2473.4499999999998</v>
      </c>
      <c r="E1028">
        <v>1560.55</v>
      </c>
      <c r="F1028">
        <v>0</v>
      </c>
      <c r="G1028">
        <v>0.115271</v>
      </c>
      <c r="H1028">
        <v>0.90022199999999997</v>
      </c>
      <c r="I1028">
        <v>0</v>
      </c>
    </row>
    <row r="1029" spans="1:9" x14ac:dyDescent="0.25">
      <c r="A1029" t="s">
        <v>118</v>
      </c>
      <c r="B1029">
        <v>2543.11</v>
      </c>
      <c r="C1029">
        <v>2533.31</v>
      </c>
      <c r="D1029">
        <v>2473.62</v>
      </c>
      <c r="E1029">
        <v>1560.66</v>
      </c>
      <c r="F1029">
        <v>0</v>
      </c>
      <c r="G1029">
        <v>0.114924</v>
      </c>
      <c r="H1029">
        <v>0.90034800000000004</v>
      </c>
      <c r="I1029">
        <v>0</v>
      </c>
    </row>
    <row r="1030" spans="1:9" x14ac:dyDescent="0.25">
      <c r="A1030" t="s">
        <v>118</v>
      </c>
      <c r="B1030">
        <v>2535.17</v>
      </c>
      <c r="C1030">
        <v>2525.38</v>
      </c>
      <c r="D1030">
        <v>2472.6</v>
      </c>
      <c r="E1030">
        <v>1560.56</v>
      </c>
      <c r="F1030">
        <v>0</v>
      </c>
      <c r="G1030">
        <v>0.107242</v>
      </c>
      <c r="H1030">
        <v>0.89039999999999997</v>
      </c>
      <c r="I1030">
        <v>0</v>
      </c>
    </row>
    <row r="1031" spans="1:9" x14ac:dyDescent="0.25">
      <c r="A1031" t="s">
        <v>118</v>
      </c>
      <c r="B1031">
        <v>2534.29</v>
      </c>
      <c r="C1031">
        <v>2523.81</v>
      </c>
      <c r="D1031">
        <v>2472.0300000000002</v>
      </c>
      <c r="E1031">
        <v>1560.67</v>
      </c>
      <c r="F1031">
        <v>0</v>
      </c>
      <c r="G1031">
        <v>0.114924</v>
      </c>
      <c r="H1031">
        <v>0.90105999999999997</v>
      </c>
      <c r="I1031">
        <v>0</v>
      </c>
    </row>
    <row r="1032" spans="1:9" x14ac:dyDescent="0.25">
      <c r="A1032" t="s">
        <v>118</v>
      </c>
      <c r="B1032">
        <v>2543.8200000000002</v>
      </c>
      <c r="C1032">
        <v>2533.83</v>
      </c>
      <c r="D1032">
        <v>2473.71</v>
      </c>
      <c r="E1032">
        <v>1560.63</v>
      </c>
      <c r="F1032">
        <v>0</v>
      </c>
      <c r="G1032">
        <v>0.114967</v>
      </c>
      <c r="H1032">
        <v>0.90098500000000004</v>
      </c>
      <c r="I1032">
        <v>0</v>
      </c>
    </row>
    <row r="1033" spans="1:9" x14ac:dyDescent="0.25">
      <c r="A1033" t="s">
        <v>118</v>
      </c>
      <c r="B1033">
        <v>2541.61</v>
      </c>
      <c r="C1033">
        <v>2531.46</v>
      </c>
      <c r="D1033">
        <v>2473.39</v>
      </c>
      <c r="E1033">
        <v>1560.62</v>
      </c>
      <c r="F1033">
        <v>0</v>
      </c>
      <c r="G1033">
        <v>0.115215</v>
      </c>
      <c r="H1033">
        <v>0.89891299999999996</v>
      </c>
      <c r="I1033">
        <v>0</v>
      </c>
    </row>
    <row r="1034" spans="1:9" x14ac:dyDescent="0.25">
      <c r="A1034" t="s">
        <v>118</v>
      </c>
      <c r="B1034">
        <v>2548.4</v>
      </c>
      <c r="C1034">
        <v>2537.21</v>
      </c>
      <c r="D1034">
        <v>2475.2800000000002</v>
      </c>
      <c r="E1034">
        <v>1560.55</v>
      </c>
      <c r="F1034">
        <v>0</v>
      </c>
      <c r="G1034">
        <v>0.114929</v>
      </c>
      <c r="H1034">
        <v>0.90078599999999998</v>
      </c>
      <c r="I1034">
        <v>0</v>
      </c>
    </row>
    <row r="1035" spans="1:9" x14ac:dyDescent="0.25">
      <c r="A1035" t="s">
        <v>118</v>
      </c>
      <c r="B1035">
        <v>2540.3000000000002</v>
      </c>
      <c r="C1035">
        <v>2529.7600000000002</v>
      </c>
      <c r="D1035">
        <v>2472.75</v>
      </c>
      <c r="E1035">
        <v>1560.52</v>
      </c>
      <c r="F1035">
        <v>0</v>
      </c>
      <c r="G1035">
        <v>9.0118400000000001E-2</v>
      </c>
      <c r="H1035">
        <v>0.90060700000000005</v>
      </c>
      <c r="I1035">
        <v>0</v>
      </c>
    </row>
    <row r="1036" spans="1:9" x14ac:dyDescent="0.25">
      <c r="A1036" t="s">
        <v>118</v>
      </c>
      <c r="B1036">
        <v>2539.9699999999998</v>
      </c>
      <c r="C1036">
        <v>2529.8000000000002</v>
      </c>
      <c r="D1036">
        <v>2474.37</v>
      </c>
      <c r="E1036">
        <v>1560.47</v>
      </c>
      <c r="F1036">
        <v>0</v>
      </c>
      <c r="G1036">
        <v>0.11498700000000001</v>
      </c>
      <c r="H1036">
        <v>0.86895500000000003</v>
      </c>
      <c r="I1036">
        <v>0</v>
      </c>
    </row>
    <row r="1037" spans="1:9" x14ac:dyDescent="0.25">
      <c r="A1037" t="s">
        <v>118</v>
      </c>
      <c r="B1037">
        <v>2540.4499999999998</v>
      </c>
      <c r="C1037">
        <v>2529.38</v>
      </c>
      <c r="D1037">
        <v>2473.44</v>
      </c>
      <c r="E1037">
        <v>1560.55</v>
      </c>
      <c r="F1037">
        <v>0</v>
      </c>
      <c r="G1037">
        <v>0.114954</v>
      </c>
      <c r="H1037">
        <v>0.86895599999999995</v>
      </c>
      <c r="I1037">
        <v>0</v>
      </c>
    </row>
    <row r="1038" spans="1:9" x14ac:dyDescent="0.25">
      <c r="A1038" t="s">
        <v>118</v>
      </c>
      <c r="B1038">
        <v>2548.75</v>
      </c>
      <c r="C1038">
        <v>2538.14</v>
      </c>
      <c r="D1038">
        <v>2476.92</v>
      </c>
      <c r="E1038">
        <v>1560.54</v>
      </c>
      <c r="F1038">
        <v>0</v>
      </c>
      <c r="G1038">
        <v>0.11493299999999999</v>
      </c>
      <c r="H1038">
        <v>0.89915500000000004</v>
      </c>
      <c r="I1038">
        <v>0</v>
      </c>
    </row>
    <row r="1039" spans="1:9" x14ac:dyDescent="0.25">
      <c r="A1039" t="s">
        <v>118</v>
      </c>
      <c r="B1039">
        <v>2539.52</v>
      </c>
      <c r="C1039">
        <v>2529.4</v>
      </c>
      <c r="D1039">
        <v>2473.61</v>
      </c>
      <c r="E1039">
        <v>1560.61</v>
      </c>
      <c r="F1039">
        <v>0</v>
      </c>
      <c r="G1039">
        <v>0.11494799999999999</v>
      </c>
      <c r="H1039">
        <v>0.89902700000000002</v>
      </c>
      <c r="I1039">
        <v>0</v>
      </c>
    </row>
    <row r="1040" spans="1:9" x14ac:dyDescent="0.25">
      <c r="A1040" t="s">
        <v>118</v>
      </c>
      <c r="B1040">
        <v>2544.14</v>
      </c>
      <c r="C1040">
        <v>2533.7800000000002</v>
      </c>
      <c r="D1040">
        <v>2474.46</v>
      </c>
      <c r="E1040">
        <v>1560.51</v>
      </c>
      <c r="F1040">
        <v>0</v>
      </c>
      <c r="G1040">
        <v>0.114928</v>
      </c>
      <c r="H1040">
        <v>0.89905000000000002</v>
      </c>
      <c r="I1040">
        <v>0</v>
      </c>
    </row>
    <row r="1041" spans="1:9" x14ac:dyDescent="0.25">
      <c r="A1041" t="s">
        <v>118</v>
      </c>
      <c r="B1041">
        <v>2540.37</v>
      </c>
      <c r="C1041">
        <v>2530.16</v>
      </c>
      <c r="D1041">
        <v>2474.5100000000002</v>
      </c>
      <c r="E1041">
        <v>1560.64</v>
      </c>
      <c r="F1041">
        <v>0</v>
      </c>
      <c r="G1041">
        <v>0.11496000000000001</v>
      </c>
      <c r="H1041">
        <v>0.899312</v>
      </c>
      <c r="I1041">
        <v>0</v>
      </c>
    </row>
    <row r="1042" spans="1:9" x14ac:dyDescent="0.25">
      <c r="A1042" t="s">
        <v>118</v>
      </c>
      <c r="B1042">
        <v>2556.6</v>
      </c>
      <c r="C1042">
        <v>2544.0500000000002</v>
      </c>
      <c r="D1042">
        <v>2472.83</v>
      </c>
      <c r="E1042">
        <v>1560.47</v>
      </c>
      <c r="F1042">
        <v>0</v>
      </c>
      <c r="G1042">
        <v>0.114923</v>
      </c>
      <c r="H1042">
        <v>0.86895599999999995</v>
      </c>
      <c r="I1042">
        <v>0</v>
      </c>
    </row>
    <row r="1043" spans="1:9" x14ac:dyDescent="0.25">
      <c r="A1043" t="s">
        <v>118</v>
      </c>
      <c r="B1043">
        <v>2559.44</v>
      </c>
      <c r="C1043">
        <v>2540.36</v>
      </c>
      <c r="D1043">
        <v>2471.86</v>
      </c>
      <c r="E1043">
        <v>1560.54</v>
      </c>
      <c r="F1043">
        <v>0</v>
      </c>
      <c r="G1043">
        <v>0.114937</v>
      </c>
      <c r="H1043">
        <v>0.88904300000000003</v>
      </c>
      <c r="I1043">
        <v>0</v>
      </c>
    </row>
    <row r="1044" spans="1:9" x14ac:dyDescent="0.25">
      <c r="A1044" t="s">
        <v>118</v>
      </c>
      <c r="B1044">
        <v>2552.96</v>
      </c>
      <c r="C1044">
        <v>2543.15</v>
      </c>
      <c r="D1044">
        <v>2475.12</v>
      </c>
      <c r="E1044">
        <v>1560.59</v>
      </c>
      <c r="F1044">
        <v>0</v>
      </c>
      <c r="G1044">
        <v>0.114923</v>
      </c>
      <c r="H1044">
        <v>0.900092</v>
      </c>
      <c r="I1044">
        <v>0</v>
      </c>
    </row>
    <row r="1045" spans="1:9" x14ac:dyDescent="0.25">
      <c r="A1045" t="s">
        <v>118</v>
      </c>
      <c r="B1045">
        <v>2555.65</v>
      </c>
      <c r="C1045">
        <v>2545.3200000000002</v>
      </c>
      <c r="D1045">
        <v>2472.54</v>
      </c>
      <c r="E1045">
        <v>1560.53</v>
      </c>
      <c r="F1045">
        <v>0</v>
      </c>
      <c r="G1045">
        <v>0.11494</v>
      </c>
      <c r="H1045">
        <v>0.88714099999999996</v>
      </c>
      <c r="I1045">
        <v>0</v>
      </c>
    </row>
    <row r="1046" spans="1:9" x14ac:dyDescent="0.25">
      <c r="A1046" t="s">
        <v>118</v>
      </c>
      <c r="B1046">
        <v>2551.96</v>
      </c>
      <c r="C1046">
        <v>2541.8000000000002</v>
      </c>
      <c r="D1046">
        <v>2473.4499999999998</v>
      </c>
      <c r="E1046">
        <v>1560.66</v>
      </c>
      <c r="F1046">
        <v>0</v>
      </c>
      <c r="G1046">
        <v>0.11500299999999999</v>
      </c>
      <c r="H1046">
        <v>0.885463</v>
      </c>
      <c r="I1046">
        <v>0</v>
      </c>
    </row>
    <row r="1047" spans="1:9" x14ac:dyDescent="0.25">
      <c r="A1047" t="s">
        <v>118</v>
      </c>
      <c r="B1047">
        <v>2554.83</v>
      </c>
      <c r="C1047">
        <v>2544.58</v>
      </c>
      <c r="D1047">
        <v>2472.7199999999998</v>
      </c>
      <c r="E1047">
        <v>1560.54</v>
      </c>
      <c r="F1047">
        <v>0</v>
      </c>
      <c r="G1047">
        <v>0.11493</v>
      </c>
      <c r="H1047">
        <v>0.90020800000000001</v>
      </c>
      <c r="I1047">
        <v>0</v>
      </c>
    </row>
    <row r="1048" spans="1:9" x14ac:dyDescent="0.25">
      <c r="A1048" t="s">
        <v>118</v>
      </c>
      <c r="B1048">
        <v>2550.2399999999998</v>
      </c>
      <c r="C1048">
        <v>2539.9899999999998</v>
      </c>
      <c r="D1048">
        <v>2473.0500000000002</v>
      </c>
      <c r="E1048">
        <v>1560.55</v>
      </c>
      <c r="F1048">
        <v>0</v>
      </c>
      <c r="G1048">
        <v>0.115047</v>
      </c>
      <c r="H1048">
        <v>0.87233400000000005</v>
      </c>
      <c r="I1048">
        <v>0</v>
      </c>
    </row>
    <row r="1049" spans="1:9" x14ac:dyDescent="0.25">
      <c r="A1049" t="s">
        <v>118</v>
      </c>
      <c r="B1049">
        <v>2552.79</v>
      </c>
      <c r="C1049">
        <v>2542.4299999999998</v>
      </c>
      <c r="D1049">
        <v>2472.4299999999998</v>
      </c>
      <c r="E1049">
        <v>1560.67</v>
      </c>
      <c r="F1049">
        <v>0</v>
      </c>
      <c r="G1049">
        <v>0.114964</v>
      </c>
      <c r="H1049">
        <v>0.88733099999999998</v>
      </c>
      <c r="I1049">
        <v>0</v>
      </c>
    </row>
    <row r="1050" spans="1:9" x14ac:dyDescent="0.25">
      <c r="A1050" t="s">
        <v>118</v>
      </c>
      <c r="B1050">
        <v>2553.9899999999998</v>
      </c>
      <c r="C1050">
        <v>2543.0700000000002</v>
      </c>
      <c r="D1050">
        <v>2472.7399999999998</v>
      </c>
      <c r="E1050">
        <v>1560.58</v>
      </c>
      <c r="F1050">
        <v>0</v>
      </c>
      <c r="G1050">
        <v>0.114923</v>
      </c>
      <c r="H1050">
        <v>0.89152500000000001</v>
      </c>
      <c r="I1050">
        <v>0</v>
      </c>
    </row>
    <row r="1051" spans="1:9" x14ac:dyDescent="0.25">
      <c r="A1051" t="s">
        <v>118</v>
      </c>
      <c r="B1051">
        <v>2553</v>
      </c>
      <c r="C1051">
        <v>2543.02</v>
      </c>
      <c r="D1051">
        <v>2473.16</v>
      </c>
      <c r="E1051">
        <v>1560.64</v>
      </c>
      <c r="F1051">
        <v>0</v>
      </c>
      <c r="G1051">
        <v>0.11500299999999999</v>
      </c>
      <c r="H1051">
        <v>0.90105100000000005</v>
      </c>
      <c r="I1051">
        <v>0</v>
      </c>
    </row>
    <row r="1052" spans="1:9" x14ac:dyDescent="0.25">
      <c r="A1052" t="s">
        <v>118</v>
      </c>
      <c r="B1052">
        <v>2551.0100000000002</v>
      </c>
      <c r="C1052">
        <v>2540.4899999999998</v>
      </c>
      <c r="D1052">
        <v>2473.7800000000002</v>
      </c>
      <c r="E1052">
        <v>1560.64</v>
      </c>
      <c r="F1052">
        <v>0</v>
      </c>
      <c r="G1052">
        <v>0.114924</v>
      </c>
      <c r="H1052">
        <v>0.90105800000000003</v>
      </c>
      <c r="I1052">
        <v>0</v>
      </c>
    </row>
    <row r="1053" spans="1:9" x14ac:dyDescent="0.25">
      <c r="A1053" t="s">
        <v>118</v>
      </c>
      <c r="B1053">
        <v>2551.67</v>
      </c>
      <c r="C1053">
        <v>2541.15</v>
      </c>
      <c r="D1053">
        <v>2472.52</v>
      </c>
      <c r="E1053">
        <v>1560.61</v>
      </c>
      <c r="F1053">
        <v>0</v>
      </c>
      <c r="G1053">
        <v>0.115062</v>
      </c>
      <c r="H1053">
        <v>0.89529999999999998</v>
      </c>
      <c r="I1053">
        <v>0</v>
      </c>
    </row>
    <row r="1054" spans="1:9" x14ac:dyDescent="0.25">
      <c r="A1054" t="s">
        <v>118</v>
      </c>
      <c r="B1054">
        <v>2556.8200000000002</v>
      </c>
      <c r="C1054">
        <v>2546.64</v>
      </c>
      <c r="D1054">
        <v>2471.2399999999998</v>
      </c>
      <c r="E1054">
        <v>1560.53</v>
      </c>
      <c r="F1054">
        <v>0</v>
      </c>
      <c r="G1054">
        <v>0.114925</v>
      </c>
      <c r="H1054">
        <v>0.88866599999999996</v>
      </c>
      <c r="I1054">
        <v>0</v>
      </c>
    </row>
    <row r="1055" spans="1:9" x14ac:dyDescent="0.25">
      <c r="A1055" t="s">
        <v>118</v>
      </c>
      <c r="B1055">
        <v>2549.81</v>
      </c>
      <c r="C1055">
        <v>2539.3200000000002</v>
      </c>
      <c r="D1055">
        <v>2471.81</v>
      </c>
      <c r="E1055">
        <v>1560.64</v>
      </c>
      <c r="F1055">
        <v>0</v>
      </c>
      <c r="G1055">
        <v>0.11512</v>
      </c>
      <c r="H1055">
        <v>0.89775899999999997</v>
      </c>
      <c r="I1055">
        <v>0</v>
      </c>
    </row>
    <row r="1056" spans="1:9" x14ac:dyDescent="0.25">
      <c r="A1056" t="s">
        <v>118</v>
      </c>
      <c r="B1056">
        <v>2552.19</v>
      </c>
      <c r="C1056">
        <v>2542.29</v>
      </c>
      <c r="D1056">
        <v>2473.17</v>
      </c>
      <c r="E1056">
        <v>1560.65</v>
      </c>
      <c r="F1056">
        <v>0</v>
      </c>
      <c r="G1056">
        <v>0.115259</v>
      </c>
      <c r="H1056">
        <v>0.89713500000000002</v>
      </c>
      <c r="I1056">
        <v>0</v>
      </c>
    </row>
    <row r="1057" spans="1:25" x14ac:dyDescent="0.25">
      <c r="A1057" t="s">
        <v>118</v>
      </c>
      <c r="B1057">
        <v>2552.9699999999998</v>
      </c>
      <c r="C1057">
        <v>2542.6</v>
      </c>
      <c r="D1057">
        <v>2473.15</v>
      </c>
      <c r="E1057">
        <v>1560.59</v>
      </c>
      <c r="F1057">
        <v>0</v>
      </c>
      <c r="G1057">
        <v>0.114925</v>
      </c>
      <c r="H1057">
        <v>0.88515900000000003</v>
      </c>
      <c r="I1057">
        <v>0</v>
      </c>
    </row>
    <row r="1058" spans="1:25" x14ac:dyDescent="0.25">
      <c r="A1058" t="s">
        <v>118</v>
      </c>
      <c r="B1058">
        <v>2550.34</v>
      </c>
      <c r="C1058">
        <v>2540.11</v>
      </c>
      <c r="D1058">
        <v>2471.9</v>
      </c>
      <c r="E1058">
        <v>1560.68</v>
      </c>
      <c r="F1058">
        <v>0</v>
      </c>
      <c r="G1058">
        <v>0.115158</v>
      </c>
      <c r="H1058">
        <v>0.89779799999999998</v>
      </c>
      <c r="I1058">
        <v>0</v>
      </c>
    </row>
    <row r="1059" spans="1:25" x14ac:dyDescent="0.25">
      <c r="A1059" t="s">
        <v>118</v>
      </c>
      <c r="B1059">
        <v>2554.64</v>
      </c>
      <c r="C1059">
        <v>2544.2800000000002</v>
      </c>
      <c r="D1059">
        <v>2472.2600000000002</v>
      </c>
      <c r="E1059">
        <v>1560.61</v>
      </c>
      <c r="F1059">
        <v>0</v>
      </c>
      <c r="G1059">
        <v>0.114927</v>
      </c>
      <c r="H1059">
        <v>0.895679</v>
      </c>
      <c r="I1059">
        <v>0</v>
      </c>
    </row>
    <row r="1060" spans="1:25" x14ac:dyDescent="0.25">
      <c r="A1060" t="s">
        <v>118</v>
      </c>
      <c r="B1060">
        <v>2551.12</v>
      </c>
      <c r="C1060">
        <v>2540.85</v>
      </c>
      <c r="D1060">
        <v>2472.61</v>
      </c>
      <c r="E1060">
        <v>1560.74</v>
      </c>
      <c r="F1060">
        <v>0</v>
      </c>
      <c r="G1060">
        <v>8.9186500000000002E-2</v>
      </c>
      <c r="H1060">
        <v>0.89410299999999998</v>
      </c>
      <c r="I1060">
        <v>0</v>
      </c>
    </row>
    <row r="1061" spans="1:25" x14ac:dyDescent="0.25">
      <c r="A1061" t="s">
        <v>118</v>
      </c>
      <c r="B1061">
        <v>2555.2800000000002</v>
      </c>
      <c r="C1061">
        <v>2545.4299999999998</v>
      </c>
      <c r="D1061">
        <v>2473.89</v>
      </c>
      <c r="E1061">
        <v>1560.78</v>
      </c>
      <c r="F1061">
        <v>0</v>
      </c>
      <c r="G1061">
        <v>0.11493</v>
      </c>
      <c r="H1061">
        <v>0.87489099999999997</v>
      </c>
      <c r="I1061">
        <v>0</v>
      </c>
    </row>
    <row r="1062" spans="1:25" x14ac:dyDescent="0.25">
      <c r="A1062" t="s">
        <v>118</v>
      </c>
      <c r="B1062">
        <v>2550.0300000000002</v>
      </c>
      <c r="C1062">
        <v>2539.7800000000002</v>
      </c>
      <c r="D1062">
        <v>2471.56</v>
      </c>
      <c r="E1062">
        <v>1560.6</v>
      </c>
      <c r="F1062">
        <v>0</v>
      </c>
      <c r="G1062">
        <v>0.114936</v>
      </c>
      <c r="H1062">
        <v>0.90098900000000004</v>
      </c>
      <c r="I1062">
        <v>0</v>
      </c>
    </row>
    <row r="1063" spans="1:25" x14ac:dyDescent="0.25">
      <c r="A1063" t="s">
        <v>118</v>
      </c>
      <c r="B1063">
        <v>2551.83</v>
      </c>
      <c r="C1063">
        <v>2541.77</v>
      </c>
      <c r="D1063">
        <v>2473.3000000000002</v>
      </c>
      <c r="E1063">
        <v>1560.63</v>
      </c>
      <c r="F1063">
        <v>0</v>
      </c>
      <c r="G1063">
        <v>0.114951</v>
      </c>
      <c r="H1063">
        <v>0.87150399999999995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2553.79</v>
      </c>
      <c r="C1064">
        <v>2543.2600000000002</v>
      </c>
      <c r="D1064">
        <v>2472.6</v>
      </c>
      <c r="E1064">
        <v>1560.57</v>
      </c>
      <c r="F1064">
        <v>0</v>
      </c>
      <c r="G1064">
        <v>0.11494699999999999</v>
      </c>
      <c r="H1064">
        <v>0.893262</v>
      </c>
      <c r="I1064">
        <v>0</v>
      </c>
      <c r="R1064">
        <f>AVERAGE(B1015:B1064)</f>
        <v>2546.9174000000003</v>
      </c>
      <c r="S1064">
        <f>AVERAGE(C1015:C1064)</f>
        <v>2536.4204000000004</v>
      </c>
      <c r="U1064">
        <f>_xlfn.VAR.P(B1015:B1064)</f>
        <v>50.669067240000096</v>
      </c>
      <c r="V1064">
        <f>_xlfn.VAR.P(C1015:C1064)</f>
        <v>46.888651839999909</v>
      </c>
      <c r="X1064">
        <f>1.96*SQRT(U1064)/50</f>
        <v>0.2790342550363194</v>
      </c>
      <c r="Y1064">
        <f>1.96*SQRT(V1064)/50</f>
        <v>0.26842313231802034</v>
      </c>
    </row>
    <row r="1065" spans="1:25" x14ac:dyDescent="0.25">
      <c r="A1065" t="s">
        <v>119</v>
      </c>
      <c r="B1065">
        <v>127521.5459</v>
      </c>
      <c r="C1065" t="s">
        <v>24</v>
      </c>
    </row>
    <row r="1066" spans="1:25" x14ac:dyDescent="0.25">
      <c r="A1066" t="s">
        <v>120</v>
      </c>
      <c r="B1066">
        <v>2550.62</v>
      </c>
      <c r="C1066">
        <v>2540.39</v>
      </c>
      <c r="D1066">
        <v>2468.85</v>
      </c>
      <c r="E1066">
        <v>1559.28</v>
      </c>
      <c r="F1066">
        <v>0</v>
      </c>
      <c r="G1066">
        <v>0.11494500000000001</v>
      </c>
      <c r="H1066">
        <v>0.90095400000000003</v>
      </c>
      <c r="I1066">
        <v>0</v>
      </c>
    </row>
    <row r="1067" spans="1:25" x14ac:dyDescent="0.25">
      <c r="A1067" t="s">
        <v>120</v>
      </c>
      <c r="B1067">
        <v>2544.54</v>
      </c>
      <c r="C1067">
        <v>2534.39</v>
      </c>
      <c r="D1067">
        <v>2468.1799999999998</v>
      </c>
      <c r="E1067">
        <v>1559.3</v>
      </c>
      <c r="F1067">
        <v>0</v>
      </c>
      <c r="G1067">
        <v>0.114924</v>
      </c>
      <c r="H1067">
        <v>0.90090400000000004</v>
      </c>
      <c r="I1067">
        <v>0</v>
      </c>
    </row>
    <row r="1068" spans="1:25" x14ac:dyDescent="0.25">
      <c r="A1068" t="s">
        <v>120</v>
      </c>
      <c r="B1068">
        <v>2547.7800000000002</v>
      </c>
      <c r="C1068">
        <v>2537.6</v>
      </c>
      <c r="D1068">
        <v>2469.27</v>
      </c>
      <c r="E1068">
        <v>1559.58</v>
      </c>
      <c r="F1068">
        <v>0</v>
      </c>
      <c r="G1068">
        <v>0.114963</v>
      </c>
      <c r="H1068">
        <v>0.90082700000000004</v>
      </c>
      <c r="I1068">
        <v>0</v>
      </c>
    </row>
    <row r="1069" spans="1:25" x14ac:dyDescent="0.25">
      <c r="A1069" t="s">
        <v>120</v>
      </c>
      <c r="B1069">
        <v>2547.4299999999998</v>
      </c>
      <c r="C1069">
        <v>2537.15</v>
      </c>
      <c r="D1069">
        <v>2468.41</v>
      </c>
      <c r="E1069">
        <v>1559.54</v>
      </c>
      <c r="F1069">
        <v>0</v>
      </c>
      <c r="G1069">
        <v>0.114925</v>
      </c>
      <c r="H1069">
        <v>0.90099399999999996</v>
      </c>
      <c r="I1069">
        <v>0</v>
      </c>
    </row>
    <row r="1070" spans="1:25" x14ac:dyDescent="0.25">
      <c r="A1070" t="s">
        <v>120</v>
      </c>
      <c r="B1070">
        <v>2549.13</v>
      </c>
      <c r="C1070">
        <v>2538.7800000000002</v>
      </c>
      <c r="D1070">
        <v>2468.52</v>
      </c>
      <c r="E1070">
        <v>1559.26</v>
      </c>
      <c r="F1070">
        <v>0</v>
      </c>
      <c r="G1070">
        <v>0.115019</v>
      </c>
      <c r="H1070">
        <v>0.89009199999999999</v>
      </c>
      <c r="I1070">
        <v>0</v>
      </c>
    </row>
    <row r="1071" spans="1:25" x14ac:dyDescent="0.25">
      <c r="A1071" t="s">
        <v>120</v>
      </c>
      <c r="B1071">
        <v>2549.69</v>
      </c>
      <c r="C1071">
        <v>2539.15</v>
      </c>
      <c r="D1071">
        <v>2468.66</v>
      </c>
      <c r="E1071">
        <v>1559.59</v>
      </c>
      <c r="F1071">
        <v>0</v>
      </c>
      <c r="G1071">
        <v>0.11493299999999999</v>
      </c>
      <c r="H1071">
        <v>0.90092700000000003</v>
      </c>
      <c r="I1071">
        <v>0</v>
      </c>
    </row>
    <row r="1072" spans="1:25" x14ac:dyDescent="0.25">
      <c r="A1072" t="s">
        <v>120</v>
      </c>
      <c r="B1072">
        <v>2551.1799999999998</v>
      </c>
      <c r="C1072">
        <v>2540.91</v>
      </c>
      <c r="D1072">
        <v>2469.38</v>
      </c>
      <c r="E1072">
        <v>1559.72</v>
      </c>
      <c r="F1072">
        <v>0</v>
      </c>
      <c r="G1072">
        <v>0.114923</v>
      </c>
      <c r="H1072">
        <v>0.90090800000000004</v>
      </c>
      <c r="I1072">
        <v>0</v>
      </c>
    </row>
    <row r="1073" spans="1:9" x14ac:dyDescent="0.25">
      <c r="A1073" t="s">
        <v>120</v>
      </c>
      <c r="B1073">
        <v>2545.0500000000002</v>
      </c>
      <c r="C1073">
        <v>2534.96</v>
      </c>
      <c r="D1073">
        <v>2467.9299999999998</v>
      </c>
      <c r="E1073">
        <v>1559.54</v>
      </c>
      <c r="F1073">
        <v>0</v>
      </c>
      <c r="G1073">
        <v>0.11505700000000001</v>
      </c>
      <c r="H1073">
        <v>0.89920599999999995</v>
      </c>
      <c r="I1073">
        <v>0</v>
      </c>
    </row>
    <row r="1074" spans="1:9" x14ac:dyDescent="0.25">
      <c r="A1074" t="s">
        <v>120</v>
      </c>
      <c r="B1074">
        <v>2528.61</v>
      </c>
      <c r="C1074">
        <v>2518.33</v>
      </c>
      <c r="D1074">
        <v>2449.15</v>
      </c>
      <c r="E1074">
        <v>1548</v>
      </c>
      <c r="F1074">
        <v>0</v>
      </c>
      <c r="G1074">
        <v>0.114923</v>
      </c>
      <c r="H1074">
        <v>0.90056400000000003</v>
      </c>
      <c r="I1074">
        <v>0</v>
      </c>
    </row>
    <row r="1075" spans="1:9" x14ac:dyDescent="0.25">
      <c r="A1075" t="s">
        <v>120</v>
      </c>
      <c r="B1075">
        <v>2526.58</v>
      </c>
      <c r="C1075">
        <v>2516.11</v>
      </c>
      <c r="D1075">
        <v>2449.84</v>
      </c>
      <c r="E1075">
        <v>1547.9</v>
      </c>
      <c r="F1075">
        <v>0</v>
      </c>
      <c r="G1075">
        <v>0.106817</v>
      </c>
      <c r="H1075">
        <v>0.88794300000000004</v>
      </c>
      <c r="I1075">
        <v>0</v>
      </c>
    </row>
    <row r="1076" spans="1:9" x14ac:dyDescent="0.25">
      <c r="A1076" t="s">
        <v>120</v>
      </c>
      <c r="B1076">
        <v>2527.0300000000002</v>
      </c>
      <c r="C1076">
        <v>2516.75</v>
      </c>
      <c r="D1076">
        <v>2448.75</v>
      </c>
      <c r="E1076">
        <v>1547.93</v>
      </c>
      <c r="F1076">
        <v>0</v>
      </c>
      <c r="G1076">
        <v>0.114924</v>
      </c>
      <c r="H1076">
        <v>0.90083899999999995</v>
      </c>
      <c r="I1076">
        <v>0</v>
      </c>
    </row>
    <row r="1077" spans="1:9" x14ac:dyDescent="0.25">
      <c r="A1077" t="s">
        <v>120</v>
      </c>
      <c r="B1077">
        <v>2526.5500000000002</v>
      </c>
      <c r="C1077">
        <v>2516.1799999999998</v>
      </c>
      <c r="D1077">
        <v>2449.25</v>
      </c>
      <c r="E1077">
        <v>1547.97</v>
      </c>
      <c r="F1077">
        <v>0</v>
      </c>
      <c r="G1077">
        <v>0.11526</v>
      </c>
      <c r="H1077">
        <v>0.89902300000000002</v>
      </c>
      <c r="I1077">
        <v>0</v>
      </c>
    </row>
    <row r="1078" spans="1:9" x14ac:dyDescent="0.25">
      <c r="A1078" t="s">
        <v>120</v>
      </c>
      <c r="B1078">
        <v>2527.56</v>
      </c>
      <c r="C1078">
        <v>2517.11</v>
      </c>
      <c r="D1078">
        <v>2449.85</v>
      </c>
      <c r="E1078">
        <v>1547.92</v>
      </c>
      <c r="F1078">
        <v>0</v>
      </c>
      <c r="G1078">
        <v>0.11493299999999999</v>
      </c>
      <c r="H1078">
        <v>0.86987400000000004</v>
      </c>
      <c r="I1078">
        <v>0</v>
      </c>
    </row>
    <row r="1079" spans="1:9" x14ac:dyDescent="0.25">
      <c r="A1079" t="s">
        <v>120</v>
      </c>
      <c r="B1079">
        <v>2532.7399999999998</v>
      </c>
      <c r="C1079">
        <v>2522.6799999999998</v>
      </c>
      <c r="D1079">
        <v>2450.31</v>
      </c>
      <c r="E1079">
        <v>1547.96</v>
      </c>
      <c r="F1079">
        <v>0</v>
      </c>
      <c r="G1079">
        <v>0.115064</v>
      </c>
      <c r="H1079">
        <v>0.90034899999999995</v>
      </c>
      <c r="I1079">
        <v>0</v>
      </c>
    </row>
    <row r="1080" spans="1:9" x14ac:dyDescent="0.25">
      <c r="A1080" t="s">
        <v>120</v>
      </c>
      <c r="B1080">
        <v>2531.66</v>
      </c>
      <c r="C1080">
        <v>2521.36</v>
      </c>
      <c r="D1080">
        <v>2451.5</v>
      </c>
      <c r="E1080">
        <v>1548.04</v>
      </c>
      <c r="F1080">
        <v>0</v>
      </c>
      <c r="G1080">
        <v>0.114985</v>
      </c>
      <c r="H1080">
        <v>0.90058700000000003</v>
      </c>
      <c r="I1080">
        <v>0</v>
      </c>
    </row>
    <row r="1081" spans="1:9" x14ac:dyDescent="0.25">
      <c r="A1081" t="s">
        <v>120</v>
      </c>
      <c r="B1081">
        <v>2530.19</v>
      </c>
      <c r="C1081">
        <v>2519.61</v>
      </c>
      <c r="D1081">
        <v>2450.91</v>
      </c>
      <c r="E1081">
        <v>1547.93</v>
      </c>
      <c r="F1081">
        <v>0</v>
      </c>
      <c r="G1081">
        <v>0.114923</v>
      </c>
      <c r="H1081">
        <v>0.90063000000000004</v>
      </c>
      <c r="I1081">
        <v>0</v>
      </c>
    </row>
    <row r="1082" spans="1:9" x14ac:dyDescent="0.25">
      <c r="A1082" t="s">
        <v>120</v>
      </c>
      <c r="B1082">
        <v>2528.42</v>
      </c>
      <c r="C1082">
        <v>2518.27</v>
      </c>
      <c r="D1082">
        <v>2451.04</v>
      </c>
      <c r="E1082">
        <v>1548.03</v>
      </c>
      <c r="F1082">
        <v>0</v>
      </c>
      <c r="G1082">
        <v>0.11506</v>
      </c>
      <c r="H1082">
        <v>0.89649699999999999</v>
      </c>
      <c r="I1082">
        <v>0</v>
      </c>
    </row>
    <row r="1083" spans="1:9" x14ac:dyDescent="0.25">
      <c r="A1083" t="s">
        <v>120</v>
      </c>
      <c r="B1083">
        <v>2529.42</v>
      </c>
      <c r="C1083">
        <v>2519.14</v>
      </c>
      <c r="D1083">
        <v>2450.4299999999998</v>
      </c>
      <c r="E1083">
        <v>1547.92</v>
      </c>
      <c r="F1083">
        <v>0</v>
      </c>
      <c r="G1083">
        <v>0.11493100000000001</v>
      </c>
      <c r="H1083">
        <v>0.89650200000000002</v>
      </c>
      <c r="I1083">
        <v>0</v>
      </c>
    </row>
    <row r="1084" spans="1:9" x14ac:dyDescent="0.25">
      <c r="A1084" t="s">
        <v>120</v>
      </c>
      <c r="B1084">
        <v>2527.46</v>
      </c>
      <c r="C1084">
        <v>2517.13</v>
      </c>
      <c r="D1084">
        <v>2450.2800000000002</v>
      </c>
      <c r="E1084">
        <v>1547.47</v>
      </c>
      <c r="F1084">
        <v>0</v>
      </c>
      <c r="G1084">
        <v>0.114936</v>
      </c>
      <c r="H1084">
        <v>0.86895599999999995</v>
      </c>
      <c r="I1084">
        <v>0</v>
      </c>
    </row>
    <row r="1085" spans="1:9" x14ac:dyDescent="0.25">
      <c r="A1085" t="s">
        <v>120</v>
      </c>
      <c r="B1085">
        <v>2525.79</v>
      </c>
      <c r="C1085">
        <v>2515.9899999999998</v>
      </c>
      <c r="D1085">
        <v>2448.91</v>
      </c>
      <c r="E1085">
        <v>1547.98</v>
      </c>
      <c r="F1085">
        <v>0</v>
      </c>
      <c r="G1085">
        <v>0.115026</v>
      </c>
      <c r="H1085">
        <v>0.88528899999999999</v>
      </c>
      <c r="I1085">
        <v>0</v>
      </c>
    </row>
    <row r="1086" spans="1:9" x14ac:dyDescent="0.25">
      <c r="A1086" t="s">
        <v>120</v>
      </c>
      <c r="B1086">
        <v>2527.5100000000002</v>
      </c>
      <c r="C1086">
        <v>2517.31</v>
      </c>
      <c r="D1086">
        <v>2448.88</v>
      </c>
      <c r="E1086">
        <v>1547.94</v>
      </c>
      <c r="F1086">
        <v>0</v>
      </c>
      <c r="G1086">
        <v>0.115119</v>
      </c>
      <c r="H1086">
        <v>0.90107800000000005</v>
      </c>
      <c r="I1086">
        <v>0</v>
      </c>
    </row>
    <row r="1087" spans="1:9" x14ac:dyDescent="0.25">
      <c r="A1087" t="s">
        <v>120</v>
      </c>
      <c r="B1087">
        <v>2527.89</v>
      </c>
      <c r="C1087">
        <v>2517.91</v>
      </c>
      <c r="D1087">
        <v>2449.61</v>
      </c>
      <c r="E1087">
        <v>1547.59</v>
      </c>
      <c r="F1087">
        <v>0</v>
      </c>
      <c r="G1087">
        <v>0.114923</v>
      </c>
      <c r="H1087">
        <v>0.90077099999999999</v>
      </c>
      <c r="I1087">
        <v>0</v>
      </c>
    </row>
    <row r="1088" spans="1:9" x14ac:dyDescent="0.25">
      <c r="A1088" t="s">
        <v>120</v>
      </c>
      <c r="B1088">
        <v>2527.1</v>
      </c>
      <c r="C1088">
        <v>2516.23</v>
      </c>
      <c r="D1088">
        <v>2448.85</v>
      </c>
      <c r="E1088">
        <v>1547.42</v>
      </c>
      <c r="F1088">
        <v>0</v>
      </c>
      <c r="G1088">
        <v>0.114923</v>
      </c>
      <c r="H1088">
        <v>0.88658599999999999</v>
      </c>
      <c r="I1088">
        <v>0</v>
      </c>
    </row>
    <row r="1089" spans="1:9" x14ac:dyDescent="0.25">
      <c r="A1089" t="s">
        <v>120</v>
      </c>
      <c r="B1089">
        <v>2535.0100000000002</v>
      </c>
      <c r="C1089">
        <v>2524.66</v>
      </c>
      <c r="D1089">
        <v>2450.4899999999998</v>
      </c>
      <c r="E1089">
        <v>1547.51</v>
      </c>
      <c r="F1089">
        <v>0</v>
      </c>
      <c r="G1089">
        <v>0.115062</v>
      </c>
      <c r="H1089">
        <v>0.90106699999999995</v>
      </c>
      <c r="I1089">
        <v>0</v>
      </c>
    </row>
    <row r="1090" spans="1:9" x14ac:dyDescent="0.25">
      <c r="A1090" t="s">
        <v>120</v>
      </c>
      <c r="B1090">
        <v>2528.73</v>
      </c>
      <c r="C1090">
        <v>2518.23</v>
      </c>
      <c r="D1090">
        <v>2451.27</v>
      </c>
      <c r="E1090">
        <v>1547.58</v>
      </c>
      <c r="F1090">
        <v>0</v>
      </c>
      <c r="G1090">
        <v>0.115304</v>
      </c>
      <c r="H1090">
        <v>0.89686100000000002</v>
      </c>
      <c r="I1090">
        <v>0</v>
      </c>
    </row>
    <row r="1091" spans="1:9" x14ac:dyDescent="0.25">
      <c r="A1091" t="s">
        <v>120</v>
      </c>
      <c r="B1091">
        <v>2529.9299999999998</v>
      </c>
      <c r="C1091">
        <v>2519.59</v>
      </c>
      <c r="D1091">
        <v>2450.1799999999998</v>
      </c>
      <c r="E1091">
        <v>1547.7</v>
      </c>
      <c r="F1091">
        <v>0</v>
      </c>
      <c r="G1091">
        <v>0.114926</v>
      </c>
      <c r="H1091">
        <v>0.90031899999999998</v>
      </c>
      <c r="I1091">
        <v>0</v>
      </c>
    </row>
    <row r="1092" spans="1:9" x14ac:dyDescent="0.25">
      <c r="A1092" t="s">
        <v>120</v>
      </c>
      <c r="B1092">
        <v>2531.9499999999998</v>
      </c>
      <c r="C1092">
        <v>2521.8000000000002</v>
      </c>
      <c r="D1092">
        <v>2450.5300000000002</v>
      </c>
      <c r="E1092">
        <v>1547.53</v>
      </c>
      <c r="F1092">
        <v>0</v>
      </c>
      <c r="G1092">
        <v>0.101148</v>
      </c>
      <c r="H1092">
        <v>0.90016499999999999</v>
      </c>
      <c r="I1092">
        <v>0</v>
      </c>
    </row>
    <row r="1093" spans="1:9" x14ac:dyDescent="0.25">
      <c r="A1093" t="s">
        <v>120</v>
      </c>
      <c r="B1093">
        <v>2525.91</v>
      </c>
      <c r="C1093">
        <v>2515.52</v>
      </c>
      <c r="D1093">
        <v>2448.4299999999998</v>
      </c>
      <c r="E1093">
        <v>1547.53</v>
      </c>
      <c r="F1093">
        <v>0</v>
      </c>
      <c r="G1093">
        <v>0.115033</v>
      </c>
      <c r="H1093">
        <v>0.90098599999999995</v>
      </c>
      <c r="I1093">
        <v>0</v>
      </c>
    </row>
    <row r="1094" spans="1:9" x14ac:dyDescent="0.25">
      <c r="A1094" t="s">
        <v>120</v>
      </c>
      <c r="B1094">
        <v>2525.48</v>
      </c>
      <c r="C1094">
        <v>2515.4299999999998</v>
      </c>
      <c r="D1094">
        <v>2449.54</v>
      </c>
      <c r="E1094">
        <v>1547.94</v>
      </c>
      <c r="F1094">
        <v>0</v>
      </c>
      <c r="G1094">
        <v>0.114923</v>
      </c>
      <c r="H1094">
        <v>0.90068000000000004</v>
      </c>
      <c r="I1094">
        <v>0</v>
      </c>
    </row>
    <row r="1095" spans="1:9" x14ac:dyDescent="0.25">
      <c r="A1095" t="s">
        <v>120</v>
      </c>
      <c r="B1095">
        <v>2525.04</v>
      </c>
      <c r="C1095">
        <v>2514.44</v>
      </c>
      <c r="D1095">
        <v>2449.3200000000002</v>
      </c>
      <c r="E1095">
        <v>1547.96</v>
      </c>
      <c r="F1095">
        <v>0</v>
      </c>
      <c r="G1095">
        <v>0.114938</v>
      </c>
      <c r="H1095">
        <v>0.89888599999999996</v>
      </c>
      <c r="I1095">
        <v>0</v>
      </c>
    </row>
    <row r="1096" spans="1:9" x14ac:dyDescent="0.25">
      <c r="A1096" t="s">
        <v>120</v>
      </c>
      <c r="B1096">
        <v>2525.0100000000002</v>
      </c>
      <c r="C1096">
        <v>2515.0100000000002</v>
      </c>
      <c r="D1096">
        <v>2449.5500000000002</v>
      </c>
      <c r="E1096">
        <v>1547.58</v>
      </c>
      <c r="F1096">
        <v>0</v>
      </c>
      <c r="G1096">
        <v>0.11501400000000001</v>
      </c>
      <c r="H1096">
        <v>0.86895500000000003</v>
      </c>
      <c r="I1096">
        <v>0</v>
      </c>
    </row>
    <row r="1097" spans="1:9" x14ac:dyDescent="0.25">
      <c r="A1097" t="s">
        <v>120</v>
      </c>
      <c r="B1097">
        <v>2522.8200000000002</v>
      </c>
      <c r="C1097">
        <v>2512.84</v>
      </c>
      <c r="D1097">
        <v>2449.0700000000002</v>
      </c>
      <c r="E1097">
        <v>1547.76</v>
      </c>
      <c r="F1097">
        <v>0</v>
      </c>
      <c r="G1097">
        <v>0.114929</v>
      </c>
      <c r="H1097">
        <v>0.89483299999999999</v>
      </c>
      <c r="I1097">
        <v>0</v>
      </c>
    </row>
    <row r="1098" spans="1:9" x14ac:dyDescent="0.25">
      <c r="A1098" t="s">
        <v>120</v>
      </c>
      <c r="B1098">
        <v>2524.7800000000002</v>
      </c>
      <c r="C1098">
        <v>2513.83</v>
      </c>
      <c r="D1098">
        <v>2448.75</v>
      </c>
      <c r="E1098">
        <v>1547.72</v>
      </c>
      <c r="F1098">
        <v>0</v>
      </c>
      <c r="G1098">
        <v>0.11495</v>
      </c>
      <c r="H1098">
        <v>0.89606799999999998</v>
      </c>
      <c r="I1098">
        <v>0</v>
      </c>
    </row>
    <row r="1099" spans="1:9" x14ac:dyDescent="0.25">
      <c r="A1099" t="s">
        <v>120</v>
      </c>
      <c r="B1099">
        <v>2522.79</v>
      </c>
      <c r="C1099">
        <v>2512.75</v>
      </c>
      <c r="D1099">
        <v>2450.04</v>
      </c>
      <c r="E1099">
        <v>1548.09</v>
      </c>
      <c r="F1099">
        <v>0</v>
      </c>
      <c r="G1099">
        <v>0.114929</v>
      </c>
      <c r="H1099">
        <v>0.90034400000000003</v>
      </c>
      <c r="I1099">
        <v>0</v>
      </c>
    </row>
    <row r="1100" spans="1:9" x14ac:dyDescent="0.25">
      <c r="A1100" t="s">
        <v>120</v>
      </c>
      <c r="B1100">
        <v>2525.0500000000002</v>
      </c>
      <c r="C1100">
        <v>2514.9</v>
      </c>
      <c r="D1100">
        <v>2449.31</v>
      </c>
      <c r="E1100">
        <v>1547.98</v>
      </c>
      <c r="F1100">
        <v>0</v>
      </c>
      <c r="G1100">
        <v>0.115259</v>
      </c>
      <c r="H1100">
        <v>0.89829000000000003</v>
      </c>
      <c r="I1100">
        <v>0</v>
      </c>
    </row>
    <row r="1101" spans="1:9" x14ac:dyDescent="0.25">
      <c r="A1101" t="s">
        <v>120</v>
      </c>
      <c r="B1101">
        <v>2525.83</v>
      </c>
      <c r="C1101">
        <v>2515.36</v>
      </c>
      <c r="D1101">
        <v>2449.42</v>
      </c>
      <c r="E1101">
        <v>1547.98</v>
      </c>
      <c r="F1101">
        <v>0</v>
      </c>
      <c r="G1101">
        <v>0.114923</v>
      </c>
      <c r="H1101">
        <v>0.900559</v>
      </c>
      <c r="I1101">
        <v>0</v>
      </c>
    </row>
    <row r="1102" spans="1:9" x14ac:dyDescent="0.25">
      <c r="A1102" t="s">
        <v>120</v>
      </c>
      <c r="B1102">
        <v>2525.94</v>
      </c>
      <c r="C1102">
        <v>2515.58</v>
      </c>
      <c r="D1102">
        <v>2448.65</v>
      </c>
      <c r="E1102">
        <v>1548.14</v>
      </c>
      <c r="F1102">
        <v>0</v>
      </c>
      <c r="G1102">
        <v>0.11509900000000001</v>
      </c>
      <c r="H1102">
        <v>0.90101900000000001</v>
      </c>
      <c r="I1102">
        <v>0</v>
      </c>
    </row>
    <row r="1103" spans="1:9" x14ac:dyDescent="0.25">
      <c r="A1103" t="s">
        <v>120</v>
      </c>
      <c r="B1103">
        <v>2522.4299999999998</v>
      </c>
      <c r="C1103">
        <v>2512.5</v>
      </c>
      <c r="D1103">
        <v>2448.6</v>
      </c>
      <c r="E1103">
        <v>1547.93</v>
      </c>
      <c r="F1103">
        <v>0</v>
      </c>
      <c r="G1103">
        <v>0.114995</v>
      </c>
      <c r="H1103">
        <v>0.89991299999999996</v>
      </c>
      <c r="I1103">
        <v>0</v>
      </c>
    </row>
    <row r="1104" spans="1:9" x14ac:dyDescent="0.25">
      <c r="A1104" t="s">
        <v>120</v>
      </c>
      <c r="B1104">
        <v>2521.75</v>
      </c>
      <c r="C1104">
        <v>2511.69</v>
      </c>
      <c r="D1104">
        <v>2449.2600000000002</v>
      </c>
      <c r="E1104">
        <v>1548.03</v>
      </c>
      <c r="F1104">
        <v>0</v>
      </c>
      <c r="G1104">
        <v>0.114923</v>
      </c>
      <c r="H1104">
        <v>0.90105000000000002</v>
      </c>
      <c r="I1104">
        <v>0</v>
      </c>
    </row>
    <row r="1105" spans="1:25" x14ac:dyDescent="0.25">
      <c r="A1105" t="s">
        <v>120</v>
      </c>
      <c r="B1105">
        <v>2524.06</v>
      </c>
      <c r="C1105">
        <v>2513.83</v>
      </c>
      <c r="D1105">
        <v>2449.0300000000002</v>
      </c>
      <c r="E1105">
        <v>1547.78</v>
      </c>
      <c r="F1105">
        <v>0</v>
      </c>
      <c r="G1105">
        <v>0.115052</v>
      </c>
      <c r="H1105">
        <v>0.90007899999999996</v>
      </c>
      <c r="I1105">
        <v>0</v>
      </c>
    </row>
    <row r="1106" spans="1:25" x14ac:dyDescent="0.25">
      <c r="A1106" t="s">
        <v>120</v>
      </c>
      <c r="B1106">
        <v>2525.5</v>
      </c>
      <c r="C1106">
        <v>2515.16</v>
      </c>
      <c r="D1106">
        <v>2449.33</v>
      </c>
      <c r="E1106">
        <v>1547.9</v>
      </c>
      <c r="F1106">
        <v>0</v>
      </c>
      <c r="G1106">
        <v>0.114925</v>
      </c>
      <c r="H1106">
        <v>0.89957500000000001</v>
      </c>
      <c r="I1106">
        <v>0</v>
      </c>
    </row>
    <row r="1107" spans="1:25" x14ac:dyDescent="0.25">
      <c r="A1107" t="s">
        <v>120</v>
      </c>
      <c r="B1107">
        <v>2524.96</v>
      </c>
      <c r="C1107">
        <v>2515.0100000000002</v>
      </c>
      <c r="D1107">
        <v>2449.33</v>
      </c>
      <c r="E1107">
        <v>1547.88</v>
      </c>
      <c r="F1107">
        <v>0</v>
      </c>
      <c r="G1107">
        <v>0.114923</v>
      </c>
      <c r="H1107">
        <v>0.86895599999999995</v>
      </c>
      <c r="I1107">
        <v>0</v>
      </c>
    </row>
    <row r="1108" spans="1:25" x14ac:dyDescent="0.25">
      <c r="A1108" t="s">
        <v>120</v>
      </c>
      <c r="B1108">
        <v>2522.14</v>
      </c>
      <c r="C1108">
        <v>2512.42</v>
      </c>
      <c r="D1108">
        <v>2448.38</v>
      </c>
      <c r="E1108">
        <v>1547.89</v>
      </c>
      <c r="F1108">
        <v>0</v>
      </c>
      <c r="G1108">
        <v>0.114941</v>
      </c>
      <c r="H1108">
        <v>0.89949000000000001</v>
      </c>
      <c r="I1108">
        <v>0</v>
      </c>
    </row>
    <row r="1109" spans="1:25" x14ac:dyDescent="0.25">
      <c r="A1109" t="s">
        <v>120</v>
      </c>
      <c r="B1109">
        <v>2524.35</v>
      </c>
      <c r="C1109">
        <v>2514.5300000000002</v>
      </c>
      <c r="D1109">
        <v>2449</v>
      </c>
      <c r="E1109">
        <v>1547.85</v>
      </c>
      <c r="F1109">
        <v>0</v>
      </c>
      <c r="G1109">
        <v>0.11498700000000001</v>
      </c>
      <c r="H1109">
        <v>0.90092399999999995</v>
      </c>
      <c r="I1109">
        <v>0</v>
      </c>
    </row>
    <row r="1110" spans="1:25" x14ac:dyDescent="0.25">
      <c r="A1110" t="s">
        <v>120</v>
      </c>
      <c r="B1110">
        <v>2528.11</v>
      </c>
      <c r="C1110">
        <v>2517.62</v>
      </c>
      <c r="D1110">
        <v>2449.16</v>
      </c>
      <c r="E1110">
        <v>1547.93</v>
      </c>
      <c r="F1110">
        <v>0</v>
      </c>
      <c r="G1110">
        <v>0.114924</v>
      </c>
      <c r="H1110">
        <v>0.90107599999999999</v>
      </c>
      <c r="I1110">
        <v>0</v>
      </c>
    </row>
    <row r="1111" spans="1:25" x14ac:dyDescent="0.25">
      <c r="A1111" t="s">
        <v>120</v>
      </c>
      <c r="B1111">
        <v>2521.17</v>
      </c>
      <c r="C1111">
        <v>2511.0700000000002</v>
      </c>
      <c r="D1111">
        <v>2448.5100000000002</v>
      </c>
      <c r="E1111">
        <v>1547.49</v>
      </c>
      <c r="F1111">
        <v>0</v>
      </c>
      <c r="G1111">
        <v>8.4675799999999996E-2</v>
      </c>
      <c r="H1111">
        <v>0.90060799999999996</v>
      </c>
      <c r="I1111">
        <v>0</v>
      </c>
    </row>
    <row r="1112" spans="1:25" x14ac:dyDescent="0.25">
      <c r="A1112" t="s">
        <v>120</v>
      </c>
      <c r="B1112">
        <v>2526.3000000000002</v>
      </c>
      <c r="C1112">
        <v>2516.5300000000002</v>
      </c>
      <c r="D1112">
        <v>2449.12</v>
      </c>
      <c r="E1112">
        <v>1547.87</v>
      </c>
      <c r="F1112">
        <v>0</v>
      </c>
      <c r="G1112">
        <v>8.7028999999999995E-2</v>
      </c>
      <c r="H1112">
        <v>0.898289</v>
      </c>
      <c r="I1112">
        <v>0</v>
      </c>
    </row>
    <row r="1113" spans="1:25" x14ac:dyDescent="0.25">
      <c r="A1113" t="s">
        <v>120</v>
      </c>
      <c r="B1113">
        <v>2522.11</v>
      </c>
      <c r="C1113">
        <v>2511.71</v>
      </c>
      <c r="D1113">
        <v>2448.98</v>
      </c>
      <c r="E1113">
        <v>1547.63</v>
      </c>
      <c r="F1113">
        <v>0</v>
      </c>
      <c r="G1113">
        <v>0.114923</v>
      </c>
      <c r="H1113">
        <v>0.90104399999999996</v>
      </c>
      <c r="I1113">
        <v>0</v>
      </c>
    </row>
    <row r="1114" spans="1:25" x14ac:dyDescent="0.25">
      <c r="A1114" t="s">
        <v>120</v>
      </c>
      <c r="B1114">
        <v>2528.39</v>
      </c>
      <c r="C1114">
        <v>2518.2199999999998</v>
      </c>
      <c r="D1114">
        <v>2450.1</v>
      </c>
      <c r="E1114">
        <v>1547.99</v>
      </c>
      <c r="F1114">
        <v>0</v>
      </c>
      <c r="G1114">
        <v>8.5698099999999999E-2</v>
      </c>
      <c r="H1114">
        <v>0.89107700000000001</v>
      </c>
      <c r="I1114">
        <v>0</v>
      </c>
    </row>
    <row r="1115" spans="1:25" x14ac:dyDescent="0.25">
      <c r="A1115" t="s">
        <v>120</v>
      </c>
      <c r="B1115">
        <v>2523.8200000000002</v>
      </c>
      <c r="C1115">
        <v>2513.6799999999998</v>
      </c>
      <c r="D1115">
        <v>2449.35</v>
      </c>
      <c r="E1115">
        <v>1548.12</v>
      </c>
      <c r="F1115">
        <v>0</v>
      </c>
      <c r="G1115">
        <v>0.114924</v>
      </c>
      <c r="H1115">
        <v>0.89960200000000001</v>
      </c>
      <c r="I1115">
        <v>0</v>
      </c>
    </row>
    <row r="1116" spans="1:25" x14ac:dyDescent="0.25">
      <c r="A1116" t="s">
        <v>120</v>
      </c>
      <c r="B1116">
        <v>2526.35</v>
      </c>
      <c r="C1116">
        <v>2516.65</v>
      </c>
      <c r="D1116">
        <v>2448.65</v>
      </c>
      <c r="E1116">
        <v>1548.03</v>
      </c>
      <c r="F1116">
        <v>0</v>
      </c>
      <c r="G1116">
        <v>0.115735</v>
      </c>
      <c r="H1116">
        <v>0.88565499999999997</v>
      </c>
      <c r="I1116">
        <v>0</v>
      </c>
    </row>
    <row r="1117" spans="1:25" x14ac:dyDescent="0.25">
      <c r="A1117" t="s">
        <v>120</v>
      </c>
      <c r="B1117">
        <v>2528.2199999999998</v>
      </c>
      <c r="C1117">
        <v>2518.13</v>
      </c>
      <c r="D1117">
        <v>2450.6</v>
      </c>
      <c r="E1117">
        <v>1547.62</v>
      </c>
      <c r="F1117">
        <v>0</v>
      </c>
      <c r="G1117">
        <v>0.114923</v>
      </c>
      <c r="H1117">
        <v>0.90076900000000004</v>
      </c>
      <c r="I1117">
        <v>0</v>
      </c>
    </row>
    <row r="1118" spans="1:25" x14ac:dyDescent="0.25">
      <c r="A1118" t="s">
        <v>120</v>
      </c>
      <c r="B1118">
        <v>2533.42</v>
      </c>
      <c r="C1118">
        <v>2523.35</v>
      </c>
      <c r="D1118">
        <v>2451.04</v>
      </c>
      <c r="E1118">
        <v>1547.98</v>
      </c>
      <c r="F1118">
        <v>0</v>
      </c>
      <c r="G1118">
        <v>0.114929</v>
      </c>
      <c r="H1118">
        <v>0.900806</v>
      </c>
      <c r="I1118">
        <v>0</v>
      </c>
    </row>
    <row r="1119" spans="1:25" x14ac:dyDescent="0.25">
      <c r="A1119" t="s">
        <v>120</v>
      </c>
      <c r="B1119">
        <v>2529.5700000000002</v>
      </c>
      <c r="C1119">
        <v>2518.91</v>
      </c>
      <c r="D1119">
        <v>2450.7600000000002</v>
      </c>
      <c r="E1119">
        <v>1548.08</v>
      </c>
      <c r="F1119">
        <v>0</v>
      </c>
      <c r="G1119">
        <v>0.11493</v>
      </c>
      <c r="H1119">
        <v>0.89862600000000004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2530.67</v>
      </c>
      <c r="C1120">
        <v>2520.6</v>
      </c>
      <c r="D1120">
        <v>2449.81</v>
      </c>
      <c r="E1120">
        <v>1547.99</v>
      </c>
      <c r="F1120">
        <v>0</v>
      </c>
      <c r="G1120">
        <v>0.115032</v>
      </c>
      <c r="H1120">
        <v>0.89870300000000003</v>
      </c>
      <c r="I1120">
        <v>0</v>
      </c>
      <c r="R1120">
        <f>AVERAGE(B1071:B1120)</f>
        <v>2528.1604000000007</v>
      </c>
      <c r="S1120">
        <f>AVERAGE(C1071:C1120)</f>
        <v>2517.9336000000003</v>
      </c>
      <c r="U1120">
        <f>_xlfn.VAR.P(B1071:B1120)</f>
        <v>36.473879839999903</v>
      </c>
      <c r="V1120">
        <f>_xlfn.VAR.P(C1071:C1120)</f>
        <v>35.971643039999783</v>
      </c>
      <c r="X1120">
        <f>1.96*SQRT(U1120)/50</f>
        <v>0.23674294649965277</v>
      </c>
      <c r="Y1120">
        <f>1.96*SQRT(V1120)/50</f>
        <v>0.23510734901526423</v>
      </c>
    </row>
    <row r="1121" spans="1:9" x14ac:dyDescent="0.25">
      <c r="A1121" t="s">
        <v>121</v>
      </c>
      <c r="B1121">
        <v>126577.8971</v>
      </c>
      <c r="C1121" t="s">
        <v>24</v>
      </c>
    </row>
    <row r="1122" spans="1:9" x14ac:dyDescent="0.25">
      <c r="A1122" t="s">
        <v>137</v>
      </c>
      <c r="B1122">
        <v>4944.5200000000004</v>
      </c>
      <c r="C1122">
        <v>4934.5600000000004</v>
      </c>
      <c r="D1122">
        <v>4859.17</v>
      </c>
      <c r="E1122">
        <v>4827.46</v>
      </c>
      <c r="F1122">
        <v>874.69100000000003</v>
      </c>
      <c r="G1122">
        <v>8.3255700000000002E-2</v>
      </c>
      <c r="H1122">
        <v>0.90107700000000002</v>
      </c>
      <c r="I1122">
        <v>0</v>
      </c>
    </row>
    <row r="1123" spans="1:9" x14ac:dyDescent="0.25">
      <c r="A1123" t="s">
        <v>137</v>
      </c>
      <c r="B1123">
        <v>4947.32</v>
      </c>
      <c r="C1123">
        <v>4937.1400000000003</v>
      </c>
      <c r="D1123">
        <v>4859.3100000000004</v>
      </c>
      <c r="E1123">
        <v>4828.66</v>
      </c>
      <c r="F1123">
        <v>875.34400000000005</v>
      </c>
      <c r="G1123">
        <v>8.6180400000000004E-2</v>
      </c>
      <c r="H1123">
        <v>0.90098</v>
      </c>
      <c r="I1123">
        <v>0</v>
      </c>
    </row>
    <row r="1124" spans="1:9" x14ac:dyDescent="0.25">
      <c r="A1124" t="s">
        <v>137</v>
      </c>
      <c r="B1124">
        <v>4946.8999999999996</v>
      </c>
      <c r="C1124">
        <v>4936.49</v>
      </c>
      <c r="D1124">
        <v>4858.3100000000004</v>
      </c>
      <c r="E1124">
        <v>4827.1000000000004</v>
      </c>
      <c r="F1124">
        <v>875.39</v>
      </c>
      <c r="G1124">
        <v>8.3707100000000007E-2</v>
      </c>
      <c r="H1124">
        <v>0.90079600000000004</v>
      </c>
      <c r="I1124">
        <v>0</v>
      </c>
    </row>
    <row r="1125" spans="1:9" x14ac:dyDescent="0.25">
      <c r="A1125" t="s">
        <v>137</v>
      </c>
      <c r="B1125">
        <v>4948.75</v>
      </c>
      <c r="C1125">
        <v>4938.6499999999996</v>
      </c>
      <c r="D1125">
        <v>4861.4399999999996</v>
      </c>
      <c r="E1125">
        <v>4829.76</v>
      </c>
      <c r="F1125">
        <v>875.63699999999994</v>
      </c>
      <c r="G1125">
        <v>8.4502400000000005E-2</v>
      </c>
      <c r="H1125">
        <v>0.89910599999999996</v>
      </c>
      <c r="I1125">
        <v>0</v>
      </c>
    </row>
    <row r="1126" spans="1:9" x14ac:dyDescent="0.25">
      <c r="A1126" t="s">
        <v>137</v>
      </c>
      <c r="B1126">
        <v>4947.43</v>
      </c>
      <c r="C1126">
        <v>4937.37</v>
      </c>
      <c r="D1126">
        <v>4860.03</v>
      </c>
      <c r="E1126">
        <v>4829.51</v>
      </c>
      <c r="F1126">
        <v>876.18</v>
      </c>
      <c r="G1126">
        <v>9.1746599999999998E-2</v>
      </c>
      <c r="H1126">
        <v>0.90015900000000004</v>
      </c>
      <c r="I1126">
        <v>0</v>
      </c>
    </row>
    <row r="1127" spans="1:9" x14ac:dyDescent="0.25">
      <c r="A1127" t="s">
        <v>137</v>
      </c>
      <c r="B1127">
        <v>4947.1000000000004</v>
      </c>
      <c r="C1127">
        <v>4937.67</v>
      </c>
      <c r="D1127">
        <v>4862.37</v>
      </c>
      <c r="E1127">
        <v>4830.74</v>
      </c>
      <c r="F1127">
        <v>875.36699999999996</v>
      </c>
      <c r="G1127">
        <v>8.3877499999999994E-2</v>
      </c>
      <c r="H1127">
        <v>0.90091399999999999</v>
      </c>
      <c r="I1127">
        <v>0</v>
      </c>
    </row>
    <row r="1128" spans="1:9" x14ac:dyDescent="0.25">
      <c r="A1128" t="s">
        <v>137</v>
      </c>
      <c r="B1128">
        <v>4950.6400000000003</v>
      </c>
      <c r="C1128">
        <v>4940.8999999999996</v>
      </c>
      <c r="D1128">
        <v>4858.8999999999996</v>
      </c>
      <c r="E1128">
        <v>4827.34</v>
      </c>
      <c r="F1128">
        <v>875.66300000000001</v>
      </c>
      <c r="G1128">
        <v>0.10641100000000001</v>
      </c>
      <c r="H1128">
        <v>0.88911600000000002</v>
      </c>
      <c r="I1128">
        <v>0</v>
      </c>
    </row>
    <row r="1129" spans="1:9" x14ac:dyDescent="0.25">
      <c r="A1129" t="s">
        <v>137</v>
      </c>
      <c r="B1129">
        <v>4945.8500000000004</v>
      </c>
      <c r="C1129">
        <v>4935.37</v>
      </c>
      <c r="D1129">
        <v>4860.17</v>
      </c>
      <c r="E1129">
        <v>4829.2</v>
      </c>
      <c r="F1129">
        <v>875.63499999999999</v>
      </c>
      <c r="G1129">
        <v>0.114977</v>
      </c>
      <c r="H1129">
        <v>0.91074100000000002</v>
      </c>
      <c r="I1129">
        <v>0</v>
      </c>
    </row>
    <row r="1130" spans="1:9" x14ac:dyDescent="0.25">
      <c r="A1130" t="s">
        <v>137</v>
      </c>
      <c r="B1130">
        <v>4946.1499999999996</v>
      </c>
      <c r="C1130">
        <v>4936.42</v>
      </c>
      <c r="D1130">
        <v>4858.84</v>
      </c>
      <c r="E1130">
        <v>4827.18</v>
      </c>
      <c r="F1130">
        <v>875.447</v>
      </c>
      <c r="G1130">
        <v>9.3233300000000005E-2</v>
      </c>
      <c r="H1130">
        <v>0.89663700000000002</v>
      </c>
      <c r="I1130">
        <v>0</v>
      </c>
    </row>
    <row r="1131" spans="1:9" x14ac:dyDescent="0.25">
      <c r="A1131" t="s">
        <v>137</v>
      </c>
      <c r="B1131">
        <v>4948.5</v>
      </c>
      <c r="C1131">
        <v>4938.96</v>
      </c>
      <c r="D1131">
        <v>4860.3</v>
      </c>
      <c r="E1131">
        <v>4828.72</v>
      </c>
      <c r="F1131">
        <v>875.38699999999994</v>
      </c>
      <c r="G1131">
        <v>8.6260000000000003E-2</v>
      </c>
      <c r="H1131">
        <v>0.93181599999999998</v>
      </c>
      <c r="I1131">
        <v>0</v>
      </c>
    </row>
    <row r="1132" spans="1:9" x14ac:dyDescent="0.25">
      <c r="A1132" t="s">
        <v>137</v>
      </c>
      <c r="B1132">
        <v>4947.76</v>
      </c>
      <c r="C1132">
        <v>4937.66</v>
      </c>
      <c r="D1132">
        <v>4859.79</v>
      </c>
      <c r="E1132">
        <v>4829.05</v>
      </c>
      <c r="F1132">
        <v>875.62</v>
      </c>
      <c r="G1132">
        <v>0.11357200000000001</v>
      </c>
      <c r="H1132">
        <v>0.90087600000000001</v>
      </c>
      <c r="I1132">
        <v>0</v>
      </c>
    </row>
    <row r="1133" spans="1:9" x14ac:dyDescent="0.25">
      <c r="A1133" t="s">
        <v>137</v>
      </c>
      <c r="B1133">
        <v>4948.07</v>
      </c>
      <c r="C1133">
        <v>4938.08</v>
      </c>
      <c r="D1133">
        <v>4860.05</v>
      </c>
      <c r="E1133">
        <v>4829.3500000000004</v>
      </c>
      <c r="F1133">
        <v>875.83299999999997</v>
      </c>
      <c r="G1133">
        <v>6.4906599999999995E-2</v>
      </c>
      <c r="H1133">
        <v>0.92950900000000003</v>
      </c>
      <c r="I1133">
        <v>0</v>
      </c>
    </row>
    <row r="1134" spans="1:9" x14ac:dyDescent="0.25">
      <c r="A1134" t="s">
        <v>137</v>
      </c>
      <c r="B1134">
        <v>4941.26</v>
      </c>
      <c r="C1134">
        <v>4931.07</v>
      </c>
      <c r="D1134">
        <v>4857.88</v>
      </c>
      <c r="E1134">
        <v>4828.43</v>
      </c>
      <c r="F1134">
        <v>875.67700000000002</v>
      </c>
      <c r="G1134">
        <v>8.3255700000000002E-2</v>
      </c>
      <c r="H1134">
        <v>0.95409999999999995</v>
      </c>
      <c r="I1134">
        <v>0</v>
      </c>
    </row>
    <row r="1135" spans="1:9" x14ac:dyDescent="0.25">
      <c r="A1135" t="s">
        <v>137</v>
      </c>
      <c r="B1135">
        <v>4946.0600000000004</v>
      </c>
      <c r="C1135">
        <v>4935.92</v>
      </c>
      <c r="D1135">
        <v>4859.12</v>
      </c>
      <c r="E1135">
        <v>4828.78</v>
      </c>
      <c r="F1135">
        <v>875.12099999999998</v>
      </c>
      <c r="G1135">
        <v>0.114923</v>
      </c>
      <c r="H1135">
        <v>0.89569200000000004</v>
      </c>
      <c r="I1135">
        <v>0</v>
      </c>
    </row>
    <row r="1136" spans="1:9" x14ac:dyDescent="0.25">
      <c r="A1136" t="s">
        <v>137</v>
      </c>
      <c r="B1136">
        <v>4943.68</v>
      </c>
      <c r="C1136">
        <v>4933.7</v>
      </c>
      <c r="D1136">
        <v>4858.12</v>
      </c>
      <c r="E1136">
        <v>4827.84</v>
      </c>
      <c r="F1136">
        <v>875.44299999999998</v>
      </c>
      <c r="G1136">
        <v>9.6452700000000002E-2</v>
      </c>
      <c r="H1136">
        <v>0.89901399999999998</v>
      </c>
      <c r="I1136">
        <v>0</v>
      </c>
    </row>
    <row r="1137" spans="1:9" x14ac:dyDescent="0.25">
      <c r="A1137" t="s">
        <v>137</v>
      </c>
      <c r="B1137">
        <v>4947.84</v>
      </c>
      <c r="C1137">
        <v>4937.47</v>
      </c>
      <c r="D1137">
        <v>4859.78</v>
      </c>
      <c r="E1137">
        <v>4828.74</v>
      </c>
      <c r="F1137">
        <v>875.18200000000002</v>
      </c>
      <c r="G1137">
        <v>0.11496099999999999</v>
      </c>
      <c r="H1137">
        <v>0.89494700000000005</v>
      </c>
      <c r="I1137">
        <v>0</v>
      </c>
    </row>
    <row r="1138" spans="1:9" x14ac:dyDescent="0.25">
      <c r="A1138" t="s">
        <v>137</v>
      </c>
      <c r="B1138">
        <v>4945.04</v>
      </c>
      <c r="C1138">
        <v>4934.97</v>
      </c>
      <c r="D1138">
        <v>4858.8599999999997</v>
      </c>
      <c r="E1138">
        <v>4828.29</v>
      </c>
      <c r="F1138">
        <v>875.774</v>
      </c>
      <c r="G1138">
        <v>0.116357</v>
      </c>
      <c r="H1138">
        <v>0.89025299999999996</v>
      </c>
      <c r="I1138">
        <v>0</v>
      </c>
    </row>
    <row r="1139" spans="1:9" x14ac:dyDescent="0.25">
      <c r="A1139" t="s">
        <v>137</v>
      </c>
      <c r="B1139">
        <v>4947.37</v>
      </c>
      <c r="C1139">
        <v>4936.78</v>
      </c>
      <c r="D1139">
        <v>4858.92</v>
      </c>
      <c r="E1139">
        <v>4828.33</v>
      </c>
      <c r="F1139">
        <v>875.64400000000001</v>
      </c>
      <c r="G1139">
        <v>8.3808800000000003E-2</v>
      </c>
      <c r="H1139">
        <v>0.92867699999999997</v>
      </c>
      <c r="I1139">
        <v>0</v>
      </c>
    </row>
    <row r="1140" spans="1:9" x14ac:dyDescent="0.25">
      <c r="A1140" t="s">
        <v>137</v>
      </c>
      <c r="B1140">
        <v>4949.07</v>
      </c>
      <c r="C1140">
        <v>4938.99</v>
      </c>
      <c r="D1140">
        <v>4860.7700000000004</v>
      </c>
      <c r="E1140">
        <v>4829.76</v>
      </c>
      <c r="F1140">
        <v>875.57500000000005</v>
      </c>
      <c r="G1140">
        <v>5.8381599999999999E-2</v>
      </c>
      <c r="H1140">
        <v>0.93183700000000003</v>
      </c>
      <c r="I1140">
        <v>0</v>
      </c>
    </row>
    <row r="1141" spans="1:9" x14ac:dyDescent="0.25">
      <c r="A1141" t="s">
        <v>137</v>
      </c>
      <c r="B1141">
        <v>4945.71</v>
      </c>
      <c r="C1141">
        <v>4935.6499999999996</v>
      </c>
      <c r="D1141">
        <v>4858.78</v>
      </c>
      <c r="E1141">
        <v>4828.3500000000004</v>
      </c>
      <c r="F1141">
        <v>875.55899999999997</v>
      </c>
      <c r="G1141">
        <v>8.3267400000000005E-2</v>
      </c>
      <c r="H1141">
        <v>0.90107800000000005</v>
      </c>
      <c r="I1141">
        <v>0</v>
      </c>
    </row>
    <row r="1142" spans="1:9" x14ac:dyDescent="0.25">
      <c r="A1142" t="s">
        <v>137</v>
      </c>
      <c r="B1142">
        <v>4946.38</v>
      </c>
      <c r="C1142">
        <v>4936.6000000000004</v>
      </c>
      <c r="D1142">
        <v>4857.8100000000004</v>
      </c>
      <c r="E1142">
        <v>4826.63</v>
      </c>
      <c r="F1142">
        <v>875.3</v>
      </c>
      <c r="G1142">
        <v>8.3256499999999997E-2</v>
      </c>
      <c r="H1142">
        <v>0.92545599999999995</v>
      </c>
      <c r="I1142">
        <v>0</v>
      </c>
    </row>
    <row r="1143" spans="1:9" x14ac:dyDescent="0.25">
      <c r="A1143" t="s">
        <v>137</v>
      </c>
      <c r="B1143">
        <v>4943.3</v>
      </c>
      <c r="C1143">
        <v>4933.3100000000004</v>
      </c>
      <c r="D1143">
        <v>4859.3999999999996</v>
      </c>
      <c r="E1143">
        <v>4829.04</v>
      </c>
      <c r="F1143">
        <v>875.29700000000003</v>
      </c>
      <c r="G1143">
        <v>8.3720100000000006E-2</v>
      </c>
      <c r="H1143">
        <v>0.90107499999999996</v>
      </c>
      <c r="I1143">
        <v>0</v>
      </c>
    </row>
    <row r="1144" spans="1:9" x14ac:dyDescent="0.25">
      <c r="A1144" t="s">
        <v>137</v>
      </c>
      <c r="B1144">
        <v>4950.8</v>
      </c>
      <c r="C1144">
        <v>4940.8500000000004</v>
      </c>
      <c r="D1144">
        <v>4861.9799999999996</v>
      </c>
      <c r="E1144">
        <v>4830.8900000000003</v>
      </c>
      <c r="F1144">
        <v>875.46699999999998</v>
      </c>
      <c r="G1144">
        <v>0.101967</v>
      </c>
      <c r="H1144">
        <v>0.92105000000000004</v>
      </c>
      <c r="I1144">
        <v>0</v>
      </c>
    </row>
    <row r="1145" spans="1:9" x14ac:dyDescent="0.25">
      <c r="A1145" t="s">
        <v>137</v>
      </c>
      <c r="B1145">
        <v>4944.3100000000004</v>
      </c>
      <c r="C1145">
        <v>4933.87</v>
      </c>
      <c r="D1145">
        <v>4860.1000000000004</v>
      </c>
      <c r="E1145">
        <v>4830.04</v>
      </c>
      <c r="F1145">
        <v>875.37400000000002</v>
      </c>
      <c r="G1145">
        <v>8.3541299999999999E-2</v>
      </c>
      <c r="H1145">
        <v>0.91084900000000002</v>
      </c>
      <c r="I1145">
        <v>0</v>
      </c>
    </row>
    <row r="1146" spans="1:9" x14ac:dyDescent="0.25">
      <c r="A1146" t="s">
        <v>137</v>
      </c>
      <c r="B1146">
        <v>4944.2</v>
      </c>
      <c r="C1146">
        <v>4934.6000000000004</v>
      </c>
      <c r="D1146">
        <v>4858.43</v>
      </c>
      <c r="E1146">
        <v>4827.8599999999997</v>
      </c>
      <c r="F1146">
        <v>875.84900000000005</v>
      </c>
      <c r="G1146">
        <v>8.3732399999999998E-2</v>
      </c>
      <c r="H1146">
        <v>0.93167999999999995</v>
      </c>
      <c r="I1146">
        <v>0</v>
      </c>
    </row>
    <row r="1147" spans="1:9" x14ac:dyDescent="0.25">
      <c r="A1147" t="s">
        <v>137</v>
      </c>
      <c r="B1147">
        <v>4945.16</v>
      </c>
      <c r="C1147">
        <v>4935.21</v>
      </c>
      <c r="D1147">
        <v>4859.91</v>
      </c>
      <c r="E1147">
        <v>4829.34</v>
      </c>
      <c r="F1147">
        <v>875.13900000000001</v>
      </c>
      <c r="G1147">
        <v>8.3275699999999994E-2</v>
      </c>
      <c r="H1147">
        <v>0.901061</v>
      </c>
      <c r="I1147">
        <v>0</v>
      </c>
    </row>
    <row r="1148" spans="1:9" x14ac:dyDescent="0.25">
      <c r="A1148" t="s">
        <v>137</v>
      </c>
      <c r="B1148">
        <v>4946.8599999999997</v>
      </c>
      <c r="C1148">
        <v>4936.6899999999996</v>
      </c>
      <c r="D1148">
        <v>4861.59</v>
      </c>
      <c r="E1148">
        <v>4830.82</v>
      </c>
      <c r="F1148">
        <v>875.447</v>
      </c>
      <c r="G1148">
        <v>0.114979</v>
      </c>
      <c r="H1148">
        <v>0.89997400000000005</v>
      </c>
      <c r="I1148">
        <v>0</v>
      </c>
    </row>
    <row r="1149" spans="1:9" x14ac:dyDescent="0.25">
      <c r="A1149" t="s">
        <v>137</v>
      </c>
      <c r="B1149">
        <v>4941.8599999999997</v>
      </c>
      <c r="C1149">
        <v>4931.96</v>
      </c>
      <c r="D1149">
        <v>4858.3900000000003</v>
      </c>
      <c r="E1149">
        <v>4827.3599999999997</v>
      </c>
      <c r="F1149">
        <v>875.29499999999996</v>
      </c>
      <c r="G1149">
        <v>8.4065500000000001E-2</v>
      </c>
      <c r="H1149">
        <v>0.93016200000000004</v>
      </c>
      <c r="I1149">
        <v>0</v>
      </c>
    </row>
    <row r="1150" spans="1:9" x14ac:dyDescent="0.25">
      <c r="A1150" t="s">
        <v>137</v>
      </c>
      <c r="B1150">
        <v>4945.2</v>
      </c>
      <c r="C1150">
        <v>4935.6400000000003</v>
      </c>
      <c r="D1150">
        <v>4860.66</v>
      </c>
      <c r="E1150">
        <v>4829.8</v>
      </c>
      <c r="F1150">
        <v>875.45100000000002</v>
      </c>
      <c r="G1150">
        <v>0.10939599999999999</v>
      </c>
      <c r="H1150">
        <v>0.90107700000000002</v>
      </c>
      <c r="I1150">
        <v>0</v>
      </c>
    </row>
    <row r="1151" spans="1:9" x14ac:dyDescent="0.25">
      <c r="A1151" t="s">
        <v>137</v>
      </c>
      <c r="B1151">
        <v>4945.2700000000004</v>
      </c>
      <c r="C1151">
        <v>4934.45</v>
      </c>
      <c r="D1151">
        <v>4861.13</v>
      </c>
      <c r="E1151">
        <v>4829.8</v>
      </c>
      <c r="F1151">
        <v>875.46600000000001</v>
      </c>
      <c r="G1151">
        <v>0.114996</v>
      </c>
      <c r="H1151">
        <v>0.90083000000000002</v>
      </c>
      <c r="I1151">
        <v>0</v>
      </c>
    </row>
    <row r="1152" spans="1:9" x14ac:dyDescent="0.25">
      <c r="A1152" t="s">
        <v>137</v>
      </c>
      <c r="B1152">
        <v>4948.38</v>
      </c>
      <c r="C1152">
        <v>4938.33</v>
      </c>
      <c r="D1152">
        <v>4860.05</v>
      </c>
      <c r="E1152">
        <v>4829.24</v>
      </c>
      <c r="F1152">
        <v>875.86300000000006</v>
      </c>
      <c r="G1152">
        <v>8.9667300000000005E-2</v>
      </c>
      <c r="H1152">
        <v>0.90097000000000005</v>
      </c>
      <c r="I1152">
        <v>0</v>
      </c>
    </row>
    <row r="1153" spans="1:9" x14ac:dyDescent="0.25">
      <c r="A1153" t="s">
        <v>137</v>
      </c>
      <c r="B1153">
        <v>4946.34</v>
      </c>
      <c r="C1153">
        <v>4936.2</v>
      </c>
      <c r="D1153">
        <v>4859.6499999999996</v>
      </c>
      <c r="E1153">
        <v>4828.37</v>
      </c>
      <c r="F1153">
        <v>875.375</v>
      </c>
      <c r="G1153">
        <v>0.114951</v>
      </c>
      <c r="H1153">
        <v>0.900783</v>
      </c>
      <c r="I1153">
        <v>0</v>
      </c>
    </row>
    <row r="1154" spans="1:9" x14ac:dyDescent="0.25">
      <c r="A1154" t="s">
        <v>137</v>
      </c>
      <c r="B1154">
        <v>4945.92</v>
      </c>
      <c r="C1154">
        <v>4935.99</v>
      </c>
      <c r="D1154">
        <v>4859.6099999999997</v>
      </c>
      <c r="E1154">
        <v>4829.12</v>
      </c>
      <c r="F1154">
        <v>875.24599999999998</v>
      </c>
      <c r="G1154">
        <v>0.104294</v>
      </c>
      <c r="H1154">
        <v>0.899146</v>
      </c>
      <c r="I1154">
        <v>0</v>
      </c>
    </row>
    <row r="1155" spans="1:9" x14ac:dyDescent="0.25">
      <c r="A1155" t="s">
        <v>137</v>
      </c>
      <c r="B1155">
        <v>4946.2700000000004</v>
      </c>
      <c r="C1155">
        <v>4935.95</v>
      </c>
      <c r="D1155">
        <v>4860.07</v>
      </c>
      <c r="E1155">
        <v>4829.3900000000003</v>
      </c>
      <c r="F1155">
        <v>875.76300000000003</v>
      </c>
      <c r="G1155">
        <v>8.3642300000000003E-2</v>
      </c>
      <c r="H1155">
        <v>0.90093299999999998</v>
      </c>
      <c r="I1155">
        <v>0</v>
      </c>
    </row>
    <row r="1156" spans="1:9" x14ac:dyDescent="0.25">
      <c r="A1156" t="s">
        <v>137</v>
      </c>
      <c r="B1156">
        <v>4941.67</v>
      </c>
      <c r="C1156">
        <v>4931.9799999999996</v>
      </c>
      <c r="D1156">
        <v>4859.45</v>
      </c>
      <c r="E1156">
        <v>4828.84</v>
      </c>
      <c r="F1156">
        <v>875.16700000000003</v>
      </c>
      <c r="G1156">
        <v>8.3427200000000007E-2</v>
      </c>
      <c r="H1156">
        <v>0.90090199999999998</v>
      </c>
      <c r="I1156">
        <v>0</v>
      </c>
    </row>
    <row r="1157" spans="1:9" x14ac:dyDescent="0.25">
      <c r="A1157" t="s">
        <v>137</v>
      </c>
      <c r="B1157">
        <v>4937.53</v>
      </c>
      <c r="C1157">
        <v>4927.2299999999996</v>
      </c>
      <c r="D1157">
        <v>4858.3500000000004</v>
      </c>
      <c r="E1157">
        <v>4829.2700000000004</v>
      </c>
      <c r="F1157">
        <v>875.36</v>
      </c>
      <c r="G1157">
        <v>0.10039099999999999</v>
      </c>
      <c r="H1157">
        <v>0.89868800000000004</v>
      </c>
      <c r="I1157">
        <v>0</v>
      </c>
    </row>
    <row r="1158" spans="1:9" x14ac:dyDescent="0.25">
      <c r="A1158" t="s">
        <v>137</v>
      </c>
      <c r="B1158">
        <v>4942.78</v>
      </c>
      <c r="C1158">
        <v>4932.63</v>
      </c>
      <c r="D1158">
        <v>4859.5600000000004</v>
      </c>
      <c r="E1158">
        <v>4829.22</v>
      </c>
      <c r="F1158">
        <v>875.03700000000003</v>
      </c>
      <c r="G1158">
        <v>0.11507199999999999</v>
      </c>
      <c r="H1158">
        <v>0.922288</v>
      </c>
      <c r="I1158">
        <v>0</v>
      </c>
    </row>
    <row r="1159" spans="1:9" x14ac:dyDescent="0.25">
      <c r="A1159" t="s">
        <v>137</v>
      </c>
      <c r="B1159">
        <v>4939</v>
      </c>
      <c r="C1159">
        <v>4929.3500000000004</v>
      </c>
      <c r="D1159">
        <v>4857.83</v>
      </c>
      <c r="E1159">
        <v>4828.33</v>
      </c>
      <c r="F1159">
        <v>875.09100000000001</v>
      </c>
      <c r="G1159">
        <v>9.1736200000000004E-2</v>
      </c>
      <c r="H1159">
        <v>0.89627000000000001</v>
      </c>
      <c r="I1159">
        <v>0</v>
      </c>
    </row>
    <row r="1160" spans="1:9" x14ac:dyDescent="0.25">
      <c r="A1160" t="s">
        <v>137</v>
      </c>
      <c r="B1160">
        <v>4939.53</v>
      </c>
      <c r="C1160">
        <v>4929.57</v>
      </c>
      <c r="D1160">
        <v>4857.75</v>
      </c>
      <c r="E1160">
        <v>4828.26</v>
      </c>
      <c r="F1160">
        <v>875.56399999999996</v>
      </c>
      <c r="G1160">
        <v>8.3299700000000004E-2</v>
      </c>
      <c r="H1160">
        <v>0.92418100000000003</v>
      </c>
      <c r="I1160">
        <v>0</v>
      </c>
    </row>
    <row r="1161" spans="1:9" x14ac:dyDescent="0.25">
      <c r="A1161" t="s">
        <v>137</v>
      </c>
      <c r="B1161">
        <v>4942.9399999999996</v>
      </c>
      <c r="C1161">
        <v>4932.8</v>
      </c>
      <c r="D1161">
        <v>4859.21</v>
      </c>
      <c r="E1161">
        <v>4829.07</v>
      </c>
      <c r="F1161">
        <v>875.19399999999996</v>
      </c>
      <c r="G1161">
        <v>8.3288699999999993E-2</v>
      </c>
      <c r="H1161">
        <v>0.90107700000000002</v>
      </c>
      <c r="I1161">
        <v>0</v>
      </c>
    </row>
    <row r="1162" spans="1:9" x14ac:dyDescent="0.25">
      <c r="A1162" t="s">
        <v>137</v>
      </c>
      <c r="B1162">
        <v>4942.47</v>
      </c>
      <c r="C1162">
        <v>4932.1499999999996</v>
      </c>
      <c r="D1162">
        <v>4859.63</v>
      </c>
      <c r="E1162">
        <v>4830.08</v>
      </c>
      <c r="F1162">
        <v>875.75800000000004</v>
      </c>
      <c r="G1162">
        <v>0.114925</v>
      </c>
      <c r="H1162">
        <v>0.90083800000000003</v>
      </c>
      <c r="I1162">
        <v>0</v>
      </c>
    </row>
    <row r="1163" spans="1:9" x14ac:dyDescent="0.25">
      <c r="A1163" t="s">
        <v>137</v>
      </c>
      <c r="B1163">
        <v>4944.42</v>
      </c>
      <c r="C1163">
        <v>4934.3900000000003</v>
      </c>
      <c r="D1163">
        <v>4858.97</v>
      </c>
      <c r="E1163">
        <v>4828.71</v>
      </c>
      <c r="F1163">
        <v>875.16099999999994</v>
      </c>
      <c r="G1163">
        <v>8.5268300000000005E-2</v>
      </c>
      <c r="H1163">
        <v>0.90104600000000001</v>
      </c>
      <c r="I1163">
        <v>0</v>
      </c>
    </row>
    <row r="1164" spans="1:9" x14ac:dyDescent="0.25">
      <c r="A1164" t="s">
        <v>137</v>
      </c>
      <c r="B1164">
        <v>4937.83</v>
      </c>
      <c r="C1164">
        <v>4927.88</v>
      </c>
      <c r="D1164">
        <v>4855.97</v>
      </c>
      <c r="E1164">
        <v>4826.46</v>
      </c>
      <c r="F1164">
        <v>875.18799999999999</v>
      </c>
      <c r="G1164">
        <v>5.4114200000000001E-2</v>
      </c>
      <c r="H1164">
        <v>0.90571900000000005</v>
      </c>
      <c r="I1164">
        <v>0</v>
      </c>
    </row>
    <row r="1165" spans="1:9" x14ac:dyDescent="0.25">
      <c r="A1165" t="s">
        <v>137</v>
      </c>
      <c r="B1165">
        <v>4941.5</v>
      </c>
      <c r="C1165">
        <v>4931.42</v>
      </c>
      <c r="D1165">
        <v>4859.72</v>
      </c>
      <c r="E1165">
        <v>4829.8999999999996</v>
      </c>
      <c r="F1165">
        <v>875.45799999999997</v>
      </c>
      <c r="G1165">
        <v>8.6881799999999995E-2</v>
      </c>
      <c r="H1165">
        <v>0.90107599999999999</v>
      </c>
      <c r="I1165">
        <v>0</v>
      </c>
    </row>
    <row r="1166" spans="1:9" x14ac:dyDescent="0.25">
      <c r="A1166" t="s">
        <v>137</v>
      </c>
      <c r="B1166">
        <v>4942.59</v>
      </c>
      <c r="C1166">
        <v>4932.34</v>
      </c>
      <c r="D1166">
        <v>4860.21</v>
      </c>
      <c r="E1166">
        <v>4830.13</v>
      </c>
      <c r="F1166">
        <v>875.77700000000004</v>
      </c>
      <c r="G1166">
        <v>0.115427</v>
      </c>
      <c r="H1166">
        <v>0.91616699999999995</v>
      </c>
      <c r="I1166">
        <v>0</v>
      </c>
    </row>
    <row r="1167" spans="1:9" x14ac:dyDescent="0.25">
      <c r="A1167" t="s">
        <v>137</v>
      </c>
      <c r="B1167">
        <v>4939.5</v>
      </c>
      <c r="C1167">
        <v>4929.76</v>
      </c>
      <c r="D1167">
        <v>4857.22</v>
      </c>
      <c r="E1167">
        <v>4827.47</v>
      </c>
      <c r="F1167">
        <v>875.31799999999998</v>
      </c>
      <c r="G1167">
        <v>0.114923</v>
      </c>
      <c r="H1167">
        <v>0.909412</v>
      </c>
      <c r="I1167">
        <v>0</v>
      </c>
    </row>
    <row r="1168" spans="1:9" x14ac:dyDescent="0.25">
      <c r="A1168" t="s">
        <v>137</v>
      </c>
      <c r="B1168">
        <v>4942.8599999999997</v>
      </c>
      <c r="C1168">
        <v>4933.18</v>
      </c>
      <c r="D1168">
        <v>4859.74</v>
      </c>
      <c r="E1168">
        <v>4829.46</v>
      </c>
      <c r="F1168">
        <v>875.57799999999997</v>
      </c>
      <c r="G1168">
        <v>8.3952299999999994E-2</v>
      </c>
      <c r="H1168">
        <v>0.90095400000000003</v>
      </c>
      <c r="I1168">
        <v>0</v>
      </c>
    </row>
    <row r="1169" spans="1:25" x14ac:dyDescent="0.25">
      <c r="A1169" t="s">
        <v>137</v>
      </c>
      <c r="B1169">
        <v>4944.68</v>
      </c>
      <c r="C1169">
        <v>4934.8</v>
      </c>
      <c r="D1169">
        <v>4860.82</v>
      </c>
      <c r="E1169">
        <v>4829.8999999999996</v>
      </c>
      <c r="F1169">
        <v>875.63499999999999</v>
      </c>
      <c r="G1169">
        <v>8.3354600000000001E-2</v>
      </c>
      <c r="H1169">
        <v>0.90077499999999999</v>
      </c>
      <c r="I1169">
        <v>0</v>
      </c>
    </row>
    <row r="1170" spans="1:25" x14ac:dyDescent="0.25">
      <c r="A1170" t="s">
        <v>137</v>
      </c>
      <c r="B1170">
        <v>4948.9399999999996</v>
      </c>
      <c r="C1170">
        <v>4938.42</v>
      </c>
      <c r="D1170">
        <v>4860.8900000000003</v>
      </c>
      <c r="E1170">
        <v>4830.55</v>
      </c>
      <c r="F1170">
        <v>875.52499999999998</v>
      </c>
      <c r="G1170">
        <v>8.4159499999999998E-2</v>
      </c>
      <c r="H1170">
        <v>0.90107300000000001</v>
      </c>
      <c r="I1170">
        <v>0</v>
      </c>
    </row>
    <row r="1171" spans="1:25" x14ac:dyDescent="0.25">
      <c r="A1171" t="s">
        <v>137</v>
      </c>
      <c r="B1171">
        <v>4948.88</v>
      </c>
      <c r="C1171">
        <v>4938.6499999999996</v>
      </c>
      <c r="D1171">
        <v>4860.1400000000003</v>
      </c>
      <c r="E1171">
        <v>4829.47</v>
      </c>
      <c r="F1171">
        <v>876.01300000000003</v>
      </c>
      <c r="G1171">
        <v>8.3256200000000002E-2</v>
      </c>
      <c r="H1171">
        <v>0.93181899999999995</v>
      </c>
      <c r="I1171">
        <v>0</v>
      </c>
    </row>
    <row r="1172" spans="1:25" x14ac:dyDescent="0.25">
      <c r="A1172" t="s">
        <v>137</v>
      </c>
      <c r="B1172">
        <v>4946.75</v>
      </c>
      <c r="C1172">
        <v>4936.75</v>
      </c>
      <c r="D1172">
        <v>4860.33</v>
      </c>
      <c r="E1172">
        <v>4829.72</v>
      </c>
      <c r="F1172">
        <v>875.61300000000006</v>
      </c>
      <c r="G1172">
        <v>0.11563</v>
      </c>
      <c r="H1172">
        <v>0.89935200000000004</v>
      </c>
      <c r="I1172">
        <v>0</v>
      </c>
    </row>
    <row r="1173" spans="1:25" x14ac:dyDescent="0.25">
      <c r="A1173" t="s">
        <v>137</v>
      </c>
      <c r="B1173">
        <v>4947.3900000000003</v>
      </c>
      <c r="C1173">
        <v>4937.1000000000004</v>
      </c>
      <c r="D1173">
        <v>4861.45</v>
      </c>
      <c r="E1173">
        <v>4829.8500000000004</v>
      </c>
      <c r="F1173">
        <v>875.57500000000005</v>
      </c>
      <c r="G1173">
        <v>0.114941</v>
      </c>
      <c r="H1173">
        <v>0.89922999999999997</v>
      </c>
      <c r="I1173">
        <v>0</v>
      </c>
    </row>
    <row r="1174" spans="1:25" x14ac:dyDescent="0.25">
      <c r="A1174" t="s">
        <v>137</v>
      </c>
      <c r="B1174">
        <v>4945.83</v>
      </c>
      <c r="C1174">
        <v>4935.4799999999996</v>
      </c>
      <c r="D1174">
        <v>4861.79</v>
      </c>
      <c r="E1174">
        <v>4831.2</v>
      </c>
      <c r="F1174">
        <v>875.79300000000001</v>
      </c>
      <c r="G1174">
        <v>0.118058</v>
      </c>
      <c r="H1174">
        <v>0.90016399999999996</v>
      </c>
      <c r="I1174">
        <v>0</v>
      </c>
    </row>
    <row r="1175" spans="1:25" x14ac:dyDescent="0.25">
      <c r="A1175" t="s">
        <v>137</v>
      </c>
      <c r="B1175">
        <v>4945.53</v>
      </c>
      <c r="C1175">
        <v>4935.5200000000004</v>
      </c>
      <c r="D1175">
        <v>4860.1400000000003</v>
      </c>
      <c r="E1175">
        <v>4829.59</v>
      </c>
      <c r="F1175">
        <v>875.85500000000002</v>
      </c>
      <c r="G1175">
        <v>0.102746</v>
      </c>
      <c r="H1175">
        <v>0.895679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4947.49</v>
      </c>
      <c r="C1176">
        <v>4937.8</v>
      </c>
      <c r="D1176">
        <v>4860.18</v>
      </c>
      <c r="E1176">
        <v>4829.72</v>
      </c>
      <c r="F1176">
        <v>875.69500000000005</v>
      </c>
      <c r="G1176">
        <v>9.2016600000000004E-2</v>
      </c>
      <c r="H1176">
        <v>0.92316500000000001</v>
      </c>
      <c r="I1176">
        <v>0</v>
      </c>
      <c r="R1176">
        <f>AVERAGE(B1127:B1176)</f>
        <v>4945.0092000000004</v>
      </c>
      <c r="S1176">
        <f>AVERAGE(C1127:C1176)</f>
        <v>4934.9692000000014</v>
      </c>
      <c r="U1176">
        <f>_xlfn.VAR.P(B1127:B1176)</f>
        <v>9.6697713600002526</v>
      </c>
      <c r="V1176">
        <f>_xlfn.VAR.P(C1127:C1176)</f>
        <v>9.6060833600000137</v>
      </c>
      <c r="X1176">
        <f>1.96*SQRT(U1176)/50</f>
        <v>0.12189732344326018</v>
      </c>
      <c r="Y1176">
        <f>1.96*SQRT(V1176)/50</f>
        <v>0.12149523420410539</v>
      </c>
    </row>
    <row r="1177" spans="1:25" x14ac:dyDescent="0.25">
      <c r="A1177" t="s">
        <v>137</v>
      </c>
      <c r="B1177">
        <v>247422.56469999999</v>
      </c>
      <c r="C1177" t="s">
        <v>24</v>
      </c>
    </row>
    <row r="1178" spans="1:25" x14ac:dyDescent="0.25">
      <c r="A1178" t="s">
        <v>138</v>
      </c>
      <c r="B1178">
        <v>2613.66</v>
      </c>
      <c r="C1178">
        <v>2603.83</v>
      </c>
      <c r="D1178">
        <v>2537.5</v>
      </c>
      <c r="E1178">
        <v>2500.92</v>
      </c>
      <c r="F1178">
        <v>876.08799999999997</v>
      </c>
      <c r="G1178">
        <v>5.4381899999999997E-2</v>
      </c>
      <c r="H1178">
        <v>0.95920099999999997</v>
      </c>
      <c r="I1178">
        <v>0</v>
      </c>
    </row>
    <row r="1179" spans="1:25" x14ac:dyDescent="0.25">
      <c r="A1179" t="s">
        <v>138</v>
      </c>
      <c r="B1179">
        <v>2624.54</v>
      </c>
      <c r="C1179">
        <v>2606.73</v>
      </c>
      <c r="D1179">
        <v>2537.35</v>
      </c>
      <c r="E1179">
        <v>2500.73</v>
      </c>
      <c r="F1179">
        <v>876.02200000000005</v>
      </c>
      <c r="G1179">
        <v>5.4091599999999997E-2</v>
      </c>
      <c r="H1179">
        <v>0.93183000000000005</v>
      </c>
      <c r="I1179">
        <v>0</v>
      </c>
    </row>
    <row r="1180" spans="1:25" x14ac:dyDescent="0.25">
      <c r="A1180" t="s">
        <v>138</v>
      </c>
      <c r="B1180">
        <v>2616</v>
      </c>
      <c r="C1180">
        <v>2601.0500000000002</v>
      </c>
      <c r="D1180">
        <v>2536.7600000000002</v>
      </c>
      <c r="E1180">
        <v>2500.6</v>
      </c>
      <c r="F1180">
        <v>875.95299999999997</v>
      </c>
      <c r="G1180">
        <v>5.4310799999999999E-2</v>
      </c>
      <c r="H1180">
        <v>0.95682699999999998</v>
      </c>
      <c r="I1180">
        <v>0</v>
      </c>
    </row>
    <row r="1181" spans="1:25" x14ac:dyDescent="0.25">
      <c r="A1181" t="s">
        <v>138</v>
      </c>
      <c r="B1181">
        <v>2621.83</v>
      </c>
      <c r="C1181">
        <v>2607.16</v>
      </c>
      <c r="D1181">
        <v>2536.4699999999998</v>
      </c>
      <c r="E1181">
        <v>2500.54</v>
      </c>
      <c r="F1181">
        <v>875.93200000000002</v>
      </c>
      <c r="G1181">
        <v>5.3958699999999998E-2</v>
      </c>
      <c r="H1181">
        <v>0.93183700000000003</v>
      </c>
      <c r="I1181">
        <v>0</v>
      </c>
    </row>
    <row r="1182" spans="1:25" x14ac:dyDescent="0.25">
      <c r="A1182" t="s">
        <v>138</v>
      </c>
      <c r="B1182">
        <v>2622.92</v>
      </c>
      <c r="C1182">
        <v>2607.5700000000002</v>
      </c>
      <c r="D1182">
        <v>2536.4299999999998</v>
      </c>
      <c r="E1182">
        <v>2500.4899999999998</v>
      </c>
      <c r="F1182">
        <v>875.91300000000001</v>
      </c>
      <c r="G1182">
        <v>5.4097300000000001E-2</v>
      </c>
      <c r="H1182">
        <v>0.931836</v>
      </c>
      <c r="I1182">
        <v>0</v>
      </c>
    </row>
    <row r="1183" spans="1:25" x14ac:dyDescent="0.25">
      <c r="A1183" t="s">
        <v>138</v>
      </c>
      <c r="B1183">
        <v>2619.1799999999998</v>
      </c>
      <c r="C1183">
        <v>2605.14</v>
      </c>
      <c r="D1183">
        <v>2537.83</v>
      </c>
      <c r="E1183">
        <v>2500.56</v>
      </c>
      <c r="F1183">
        <v>875.93399999999997</v>
      </c>
      <c r="G1183">
        <v>5.39175E-2</v>
      </c>
      <c r="H1183">
        <v>0.95235300000000001</v>
      </c>
      <c r="I1183">
        <v>0</v>
      </c>
    </row>
    <row r="1184" spans="1:25" x14ac:dyDescent="0.25">
      <c r="A1184" t="s">
        <v>138</v>
      </c>
      <c r="B1184">
        <v>2620.8000000000002</v>
      </c>
      <c r="C1184">
        <v>2607.0100000000002</v>
      </c>
      <c r="D1184">
        <v>2536.85</v>
      </c>
      <c r="E1184">
        <v>2500.58</v>
      </c>
      <c r="F1184">
        <v>875.88199999999995</v>
      </c>
      <c r="G1184">
        <v>5.3909699999999998E-2</v>
      </c>
      <c r="H1184">
        <v>0.93167900000000003</v>
      </c>
      <c r="I1184">
        <v>0</v>
      </c>
    </row>
    <row r="1185" spans="1:9" x14ac:dyDescent="0.25">
      <c r="A1185" t="s">
        <v>138</v>
      </c>
      <c r="B1185">
        <v>2621.67</v>
      </c>
      <c r="C1185">
        <v>2606.38</v>
      </c>
      <c r="D1185">
        <v>2536.42</v>
      </c>
      <c r="E1185">
        <v>2500.4</v>
      </c>
      <c r="F1185">
        <v>875.91099999999994</v>
      </c>
      <c r="G1185">
        <v>5.3975200000000001E-2</v>
      </c>
      <c r="H1185">
        <v>0.93680399999999997</v>
      </c>
      <c r="I1185">
        <v>0</v>
      </c>
    </row>
    <row r="1186" spans="1:9" x14ac:dyDescent="0.25">
      <c r="A1186" t="s">
        <v>138</v>
      </c>
      <c r="B1186">
        <v>2620.33</v>
      </c>
      <c r="C1186">
        <v>2605.7800000000002</v>
      </c>
      <c r="D1186">
        <v>2537.1</v>
      </c>
      <c r="E1186">
        <v>2500.39</v>
      </c>
      <c r="F1186">
        <v>875.89700000000005</v>
      </c>
      <c r="G1186">
        <v>5.39141E-2</v>
      </c>
      <c r="H1186">
        <v>0.95863299999999996</v>
      </c>
      <c r="I1186">
        <v>0</v>
      </c>
    </row>
    <row r="1187" spans="1:9" x14ac:dyDescent="0.25">
      <c r="A1187" t="s">
        <v>138</v>
      </c>
      <c r="B1187">
        <v>2618.84</v>
      </c>
      <c r="C1187">
        <v>2604.62</v>
      </c>
      <c r="D1187">
        <v>2536.77</v>
      </c>
      <c r="E1187">
        <v>2500.4499999999998</v>
      </c>
      <c r="F1187">
        <v>875.88499999999999</v>
      </c>
      <c r="G1187">
        <v>5.4131699999999998E-2</v>
      </c>
      <c r="H1187">
        <v>0.94204699999999997</v>
      </c>
      <c r="I1187">
        <v>0</v>
      </c>
    </row>
    <row r="1188" spans="1:9" x14ac:dyDescent="0.25">
      <c r="A1188" t="s">
        <v>138</v>
      </c>
      <c r="B1188">
        <v>2616.77</v>
      </c>
      <c r="C1188">
        <v>2602.71</v>
      </c>
      <c r="D1188">
        <v>2536.19</v>
      </c>
      <c r="E1188">
        <v>2500.6</v>
      </c>
      <c r="F1188">
        <v>875.97199999999998</v>
      </c>
      <c r="G1188">
        <v>5.3953399999999999E-2</v>
      </c>
      <c r="H1188">
        <v>0.93183300000000002</v>
      </c>
      <c r="I1188">
        <v>0</v>
      </c>
    </row>
    <row r="1189" spans="1:9" x14ac:dyDescent="0.25">
      <c r="A1189" t="s">
        <v>138</v>
      </c>
      <c r="B1189">
        <v>2615.75</v>
      </c>
      <c r="C1189">
        <v>2602.33</v>
      </c>
      <c r="D1189">
        <v>2536.4</v>
      </c>
      <c r="E1189">
        <v>2500.61</v>
      </c>
      <c r="F1189">
        <v>876.01099999999997</v>
      </c>
      <c r="G1189">
        <v>5.4817200000000003E-2</v>
      </c>
      <c r="H1189">
        <v>0.93181400000000003</v>
      </c>
      <c r="I1189">
        <v>0</v>
      </c>
    </row>
    <row r="1190" spans="1:9" x14ac:dyDescent="0.25">
      <c r="A1190" t="s">
        <v>138</v>
      </c>
      <c r="B1190">
        <v>2616.5</v>
      </c>
      <c r="C1190">
        <v>2601.88</v>
      </c>
      <c r="D1190">
        <v>2536.52</v>
      </c>
      <c r="E1190">
        <v>2500.62</v>
      </c>
      <c r="F1190">
        <v>875.99599999999998</v>
      </c>
      <c r="G1190">
        <v>2.9456400000000001E-2</v>
      </c>
      <c r="H1190">
        <v>0.93714699999999995</v>
      </c>
      <c r="I1190">
        <v>0</v>
      </c>
    </row>
    <row r="1191" spans="1:9" x14ac:dyDescent="0.25">
      <c r="A1191" t="s">
        <v>138</v>
      </c>
      <c r="B1191">
        <v>2623.57</v>
      </c>
      <c r="C1191">
        <v>2609.2800000000002</v>
      </c>
      <c r="D1191">
        <v>2537.09</v>
      </c>
      <c r="E1191">
        <v>2500.56</v>
      </c>
      <c r="F1191">
        <v>875.91800000000001</v>
      </c>
      <c r="G1191">
        <v>5.5567100000000001E-2</v>
      </c>
      <c r="H1191">
        <v>0.95196000000000003</v>
      </c>
      <c r="I1191">
        <v>0</v>
      </c>
    </row>
    <row r="1192" spans="1:9" x14ac:dyDescent="0.25">
      <c r="A1192" t="s">
        <v>138</v>
      </c>
      <c r="B1192">
        <v>2621.59</v>
      </c>
      <c r="C1192">
        <v>2607</v>
      </c>
      <c r="D1192">
        <v>2536.46</v>
      </c>
      <c r="E1192">
        <v>2500.4899999999998</v>
      </c>
      <c r="F1192">
        <v>875.94899999999996</v>
      </c>
      <c r="G1192">
        <v>5.5777800000000002E-2</v>
      </c>
      <c r="H1192">
        <v>0.94893000000000005</v>
      </c>
      <c r="I1192">
        <v>0</v>
      </c>
    </row>
    <row r="1193" spans="1:9" x14ac:dyDescent="0.25">
      <c r="A1193" t="s">
        <v>138</v>
      </c>
      <c r="B1193">
        <v>2617.3200000000002</v>
      </c>
      <c r="C1193">
        <v>2603.12</v>
      </c>
      <c r="D1193">
        <v>2536.2199999999998</v>
      </c>
      <c r="E1193">
        <v>2500.4299999999998</v>
      </c>
      <c r="F1193">
        <v>875.92700000000002</v>
      </c>
      <c r="G1193">
        <v>5.5074999999999999E-2</v>
      </c>
      <c r="H1193">
        <v>0.93182399999999999</v>
      </c>
      <c r="I1193">
        <v>0</v>
      </c>
    </row>
    <row r="1194" spans="1:9" x14ac:dyDescent="0.25">
      <c r="A1194" t="s">
        <v>138</v>
      </c>
      <c r="B1194">
        <v>2618.8000000000002</v>
      </c>
      <c r="C1194">
        <v>2602.35</v>
      </c>
      <c r="D1194">
        <v>2535.98</v>
      </c>
      <c r="E1194">
        <v>2500.4699999999998</v>
      </c>
      <c r="F1194">
        <v>875.93799999999999</v>
      </c>
      <c r="G1194">
        <v>5.4666800000000002E-2</v>
      </c>
      <c r="H1194">
        <v>0.931836</v>
      </c>
      <c r="I1194">
        <v>0</v>
      </c>
    </row>
    <row r="1195" spans="1:9" x14ac:dyDescent="0.25">
      <c r="A1195" t="s">
        <v>138</v>
      </c>
      <c r="B1195">
        <v>2624.07</v>
      </c>
      <c r="C1195">
        <v>2610.11</v>
      </c>
      <c r="D1195">
        <v>2536.3200000000002</v>
      </c>
      <c r="E1195">
        <v>2500.4299999999998</v>
      </c>
      <c r="F1195">
        <v>875.923</v>
      </c>
      <c r="G1195">
        <v>5.3954599999999998E-2</v>
      </c>
      <c r="H1195">
        <v>0.95922499999999999</v>
      </c>
      <c r="I1195">
        <v>0</v>
      </c>
    </row>
    <row r="1196" spans="1:9" x14ac:dyDescent="0.25">
      <c r="A1196" t="s">
        <v>138</v>
      </c>
      <c r="B1196">
        <v>2618.62</v>
      </c>
      <c r="C1196">
        <v>2604</v>
      </c>
      <c r="D1196">
        <v>2535.5700000000002</v>
      </c>
      <c r="E1196">
        <v>2500.34</v>
      </c>
      <c r="F1196">
        <v>875.851</v>
      </c>
      <c r="G1196">
        <v>5.7751700000000003E-2</v>
      </c>
      <c r="H1196">
        <v>0.95341399999999998</v>
      </c>
      <c r="I1196">
        <v>0</v>
      </c>
    </row>
    <row r="1197" spans="1:9" x14ac:dyDescent="0.25">
      <c r="A1197" t="s">
        <v>138</v>
      </c>
      <c r="B1197">
        <v>2620.44</v>
      </c>
      <c r="C1197">
        <v>2605.15</v>
      </c>
      <c r="D1197">
        <v>2536.71</v>
      </c>
      <c r="E1197">
        <v>2500.31</v>
      </c>
      <c r="F1197">
        <v>875.86800000000005</v>
      </c>
      <c r="G1197">
        <v>5.4502799999999997E-2</v>
      </c>
      <c r="H1197">
        <v>0.93878200000000001</v>
      </c>
      <c r="I1197">
        <v>0</v>
      </c>
    </row>
    <row r="1198" spans="1:9" x14ac:dyDescent="0.25">
      <c r="A1198" t="s">
        <v>138</v>
      </c>
      <c r="B1198">
        <v>2620.6999999999998</v>
      </c>
      <c r="C1198">
        <v>2607.17</v>
      </c>
      <c r="D1198">
        <v>2536</v>
      </c>
      <c r="E1198">
        <v>2500.4299999999998</v>
      </c>
      <c r="F1198">
        <v>875.83600000000001</v>
      </c>
      <c r="G1198">
        <v>5.40647E-2</v>
      </c>
      <c r="H1198">
        <v>0.94427399999999995</v>
      </c>
      <c r="I1198">
        <v>0</v>
      </c>
    </row>
    <row r="1199" spans="1:9" x14ac:dyDescent="0.25">
      <c r="A1199" t="s">
        <v>138</v>
      </c>
      <c r="B1199">
        <v>2622.03</v>
      </c>
      <c r="C1199">
        <v>2607.0700000000002</v>
      </c>
      <c r="D1199">
        <v>2535.7600000000002</v>
      </c>
      <c r="E1199">
        <v>2500.4899999999998</v>
      </c>
      <c r="F1199">
        <v>876.00400000000002</v>
      </c>
      <c r="G1199">
        <v>5.6088300000000001E-2</v>
      </c>
      <c r="H1199">
        <v>0.93183700000000003</v>
      </c>
      <c r="I1199">
        <v>0</v>
      </c>
    </row>
    <row r="1200" spans="1:9" x14ac:dyDescent="0.25">
      <c r="A1200" t="s">
        <v>138</v>
      </c>
      <c r="B1200">
        <v>2615.6799999999998</v>
      </c>
      <c r="C1200">
        <v>2603.77</v>
      </c>
      <c r="D1200">
        <v>2536.62</v>
      </c>
      <c r="E1200">
        <v>2500.44</v>
      </c>
      <c r="F1200">
        <v>875.899</v>
      </c>
      <c r="G1200">
        <v>5.7019899999999998E-2</v>
      </c>
      <c r="H1200">
        <v>0.95594199999999996</v>
      </c>
      <c r="I1200">
        <v>0</v>
      </c>
    </row>
    <row r="1201" spans="1:9" x14ac:dyDescent="0.25">
      <c r="A1201" t="s">
        <v>138</v>
      </c>
      <c r="B1201">
        <v>2623.62</v>
      </c>
      <c r="C1201">
        <v>2609.09</v>
      </c>
      <c r="D1201">
        <v>2538.85</v>
      </c>
      <c r="E1201">
        <v>2500.56</v>
      </c>
      <c r="F1201">
        <v>875.92200000000003</v>
      </c>
      <c r="G1201">
        <v>5.3909899999999997E-2</v>
      </c>
      <c r="H1201">
        <v>0.93183700000000003</v>
      </c>
      <c r="I1201">
        <v>0</v>
      </c>
    </row>
    <row r="1202" spans="1:9" x14ac:dyDescent="0.25">
      <c r="A1202" t="s">
        <v>138</v>
      </c>
      <c r="B1202">
        <v>2622.43</v>
      </c>
      <c r="C1202">
        <v>2606.3000000000002</v>
      </c>
      <c r="D1202">
        <v>2536.46</v>
      </c>
      <c r="E1202">
        <v>2500.39</v>
      </c>
      <c r="F1202">
        <v>875.83699999999999</v>
      </c>
      <c r="G1202">
        <v>5.4811800000000001E-2</v>
      </c>
      <c r="H1202">
        <v>0.94268700000000005</v>
      </c>
      <c r="I1202">
        <v>0</v>
      </c>
    </row>
    <row r="1203" spans="1:9" x14ac:dyDescent="0.25">
      <c r="A1203" t="s">
        <v>138</v>
      </c>
      <c r="B1203">
        <v>2621.92</v>
      </c>
      <c r="C1203">
        <v>2606.09</v>
      </c>
      <c r="D1203">
        <v>2536.34</v>
      </c>
      <c r="E1203">
        <v>2500.64</v>
      </c>
      <c r="F1203">
        <v>875.952</v>
      </c>
      <c r="G1203">
        <v>5.4015300000000002E-2</v>
      </c>
      <c r="H1203">
        <v>0.95240999999999998</v>
      </c>
      <c r="I1203">
        <v>0</v>
      </c>
    </row>
    <row r="1204" spans="1:9" x14ac:dyDescent="0.25">
      <c r="A1204" t="s">
        <v>138</v>
      </c>
      <c r="B1204">
        <v>2618.85</v>
      </c>
      <c r="C1204">
        <v>2603.96</v>
      </c>
      <c r="D1204">
        <v>2535.85</v>
      </c>
      <c r="E1204">
        <v>2500.31</v>
      </c>
      <c r="F1204">
        <v>875.899</v>
      </c>
      <c r="G1204">
        <v>5.39614E-2</v>
      </c>
      <c r="H1204">
        <v>0.93182900000000002</v>
      </c>
      <c r="I1204">
        <v>0</v>
      </c>
    </row>
    <row r="1205" spans="1:9" x14ac:dyDescent="0.25">
      <c r="A1205" t="s">
        <v>138</v>
      </c>
      <c r="B1205">
        <v>2621.41</v>
      </c>
      <c r="C1205">
        <v>2607.33</v>
      </c>
      <c r="D1205">
        <v>2536.08</v>
      </c>
      <c r="E1205">
        <v>2500.48</v>
      </c>
      <c r="F1205">
        <v>875.92700000000002</v>
      </c>
      <c r="G1205">
        <v>5.4806000000000001E-2</v>
      </c>
      <c r="H1205">
        <v>0.93181499999999995</v>
      </c>
      <c r="I1205">
        <v>0</v>
      </c>
    </row>
    <row r="1206" spans="1:9" x14ac:dyDescent="0.25">
      <c r="A1206" t="s">
        <v>138</v>
      </c>
      <c r="B1206">
        <v>2617.89</v>
      </c>
      <c r="C1206">
        <v>2603.79</v>
      </c>
      <c r="D1206">
        <v>2535.8000000000002</v>
      </c>
      <c r="E1206">
        <v>2500.27</v>
      </c>
      <c r="F1206">
        <v>875.86300000000006</v>
      </c>
      <c r="G1206">
        <v>3.5515699999999997E-2</v>
      </c>
      <c r="H1206">
        <v>0.94961200000000001</v>
      </c>
      <c r="I1206">
        <v>0</v>
      </c>
    </row>
    <row r="1207" spans="1:9" x14ac:dyDescent="0.25">
      <c r="A1207" t="s">
        <v>138</v>
      </c>
      <c r="B1207">
        <v>2622.59</v>
      </c>
      <c r="C1207">
        <v>2606.7800000000002</v>
      </c>
      <c r="D1207">
        <v>2536.7600000000002</v>
      </c>
      <c r="E1207">
        <v>2500.1999999999998</v>
      </c>
      <c r="F1207">
        <v>875.82899999999995</v>
      </c>
      <c r="G1207">
        <v>5.3984299999999999E-2</v>
      </c>
      <c r="H1207">
        <v>0.93182799999999999</v>
      </c>
      <c r="I1207">
        <v>0</v>
      </c>
    </row>
    <row r="1208" spans="1:9" x14ac:dyDescent="0.25">
      <c r="A1208" t="s">
        <v>138</v>
      </c>
      <c r="B1208">
        <v>2615.52</v>
      </c>
      <c r="C1208">
        <v>2601.37</v>
      </c>
      <c r="D1208">
        <v>2536.33</v>
      </c>
      <c r="E1208">
        <v>2500.1999999999998</v>
      </c>
      <c r="F1208">
        <v>875.85199999999998</v>
      </c>
      <c r="G1208">
        <v>5.6132599999999998E-2</v>
      </c>
      <c r="H1208">
        <v>0.93183400000000005</v>
      </c>
      <c r="I1208">
        <v>0</v>
      </c>
    </row>
    <row r="1209" spans="1:9" x14ac:dyDescent="0.25">
      <c r="A1209" t="s">
        <v>138</v>
      </c>
      <c r="B1209">
        <v>2614.04</v>
      </c>
      <c r="C1209">
        <v>2600.19</v>
      </c>
      <c r="D1209">
        <v>2535.63</v>
      </c>
      <c r="E1209">
        <v>2500.37</v>
      </c>
      <c r="F1209">
        <v>875.88400000000001</v>
      </c>
      <c r="G1209">
        <v>5.4733999999999998E-2</v>
      </c>
      <c r="H1209">
        <v>0.95921400000000001</v>
      </c>
      <c r="I1209">
        <v>0</v>
      </c>
    </row>
    <row r="1210" spans="1:9" x14ac:dyDescent="0.25">
      <c r="A1210" t="s">
        <v>138</v>
      </c>
      <c r="B1210">
        <v>2617.9699999999998</v>
      </c>
      <c r="C1210">
        <v>2603.0500000000002</v>
      </c>
      <c r="D1210">
        <v>2536.94</v>
      </c>
      <c r="E1210">
        <v>2500.34</v>
      </c>
      <c r="F1210">
        <v>875.91600000000005</v>
      </c>
      <c r="G1210">
        <v>5.3974899999999999E-2</v>
      </c>
      <c r="H1210">
        <v>0.95030599999999998</v>
      </c>
      <c r="I1210">
        <v>0</v>
      </c>
    </row>
    <row r="1211" spans="1:9" x14ac:dyDescent="0.25">
      <c r="A1211" t="s">
        <v>138</v>
      </c>
      <c r="B1211">
        <v>2618.27</v>
      </c>
      <c r="C1211">
        <v>2602.7399999999998</v>
      </c>
      <c r="D1211">
        <v>2536.75</v>
      </c>
      <c r="E1211">
        <v>2500.62</v>
      </c>
      <c r="F1211">
        <v>876.01499999999999</v>
      </c>
      <c r="G1211">
        <v>5.3977299999999999E-2</v>
      </c>
      <c r="H1211">
        <v>0.93182600000000004</v>
      </c>
      <c r="I1211">
        <v>0</v>
      </c>
    </row>
    <row r="1212" spans="1:9" x14ac:dyDescent="0.25">
      <c r="A1212" t="s">
        <v>138</v>
      </c>
      <c r="B1212">
        <v>2619.63</v>
      </c>
      <c r="C1212">
        <v>2605.3000000000002</v>
      </c>
      <c r="D1212">
        <v>2536.6999999999998</v>
      </c>
      <c r="E1212">
        <v>2500.67</v>
      </c>
      <c r="F1212">
        <v>876.05499999999995</v>
      </c>
      <c r="G1212">
        <v>5.4200999999999999E-2</v>
      </c>
      <c r="H1212">
        <v>0.95708199999999999</v>
      </c>
      <c r="I1212">
        <v>0</v>
      </c>
    </row>
    <row r="1213" spans="1:9" x14ac:dyDescent="0.25">
      <c r="A1213" t="s">
        <v>138</v>
      </c>
      <c r="B1213">
        <v>2617.65</v>
      </c>
      <c r="C1213">
        <v>2602.7600000000002</v>
      </c>
      <c r="D1213">
        <v>2536.04</v>
      </c>
      <c r="E1213">
        <v>2500.6</v>
      </c>
      <c r="F1213">
        <v>875.97</v>
      </c>
      <c r="G1213">
        <v>5.39187E-2</v>
      </c>
      <c r="H1213">
        <v>0.93181099999999994</v>
      </c>
      <c r="I1213">
        <v>0</v>
      </c>
    </row>
    <row r="1214" spans="1:9" x14ac:dyDescent="0.25">
      <c r="A1214" t="s">
        <v>138</v>
      </c>
      <c r="B1214">
        <v>2615.9299999999998</v>
      </c>
      <c r="C1214">
        <v>2601.9499999999998</v>
      </c>
      <c r="D1214">
        <v>2535.7600000000002</v>
      </c>
      <c r="E1214">
        <v>2500.4499999999998</v>
      </c>
      <c r="F1214">
        <v>875.93200000000002</v>
      </c>
      <c r="G1214">
        <v>5.42278E-2</v>
      </c>
      <c r="H1214">
        <v>0.958816</v>
      </c>
      <c r="I1214">
        <v>0</v>
      </c>
    </row>
    <row r="1215" spans="1:9" x14ac:dyDescent="0.25">
      <c r="A1215" t="s">
        <v>138</v>
      </c>
      <c r="B1215">
        <v>2617.7600000000002</v>
      </c>
      <c r="C1215">
        <v>2602.67</v>
      </c>
      <c r="D1215">
        <v>2536.09</v>
      </c>
      <c r="E1215">
        <v>2500.7399999999998</v>
      </c>
      <c r="F1215">
        <v>876.01099999999997</v>
      </c>
      <c r="G1215">
        <v>5.4016599999999998E-2</v>
      </c>
      <c r="H1215">
        <v>0.93714699999999995</v>
      </c>
      <c r="I1215">
        <v>0</v>
      </c>
    </row>
    <row r="1216" spans="1:9" x14ac:dyDescent="0.25">
      <c r="A1216" t="s">
        <v>138</v>
      </c>
      <c r="B1216">
        <v>2615.13</v>
      </c>
      <c r="C1216">
        <v>2601.9699999999998</v>
      </c>
      <c r="D1216">
        <v>2535.71</v>
      </c>
      <c r="E1216">
        <v>2500.54</v>
      </c>
      <c r="F1216">
        <v>875.952</v>
      </c>
      <c r="G1216">
        <v>5.4187800000000001E-2</v>
      </c>
      <c r="H1216">
        <v>0.95551799999999998</v>
      </c>
      <c r="I1216">
        <v>0</v>
      </c>
    </row>
    <row r="1217" spans="1:25" x14ac:dyDescent="0.25">
      <c r="A1217" t="s">
        <v>138</v>
      </c>
      <c r="B1217">
        <v>2619</v>
      </c>
      <c r="C1217">
        <v>2604.44</v>
      </c>
      <c r="D1217">
        <v>2537.31</v>
      </c>
      <c r="E1217">
        <v>2500.52</v>
      </c>
      <c r="F1217">
        <v>875.99400000000003</v>
      </c>
      <c r="G1217">
        <v>3.0595000000000001E-2</v>
      </c>
      <c r="H1217">
        <v>0.93564700000000001</v>
      </c>
      <c r="I1217">
        <v>0</v>
      </c>
    </row>
    <row r="1218" spans="1:25" x14ac:dyDescent="0.25">
      <c r="A1218" t="s">
        <v>138</v>
      </c>
      <c r="B1218">
        <v>2621.92</v>
      </c>
      <c r="C1218">
        <v>2607.19</v>
      </c>
      <c r="D1218">
        <v>2537.5100000000002</v>
      </c>
      <c r="E1218">
        <v>2500.38</v>
      </c>
      <c r="F1218">
        <v>875.95500000000004</v>
      </c>
      <c r="G1218">
        <v>5.4178400000000002E-2</v>
      </c>
      <c r="H1218">
        <v>0.93181599999999998</v>
      </c>
      <c r="I1218">
        <v>0</v>
      </c>
    </row>
    <row r="1219" spans="1:25" x14ac:dyDescent="0.25">
      <c r="A1219" t="s">
        <v>138</v>
      </c>
      <c r="B1219">
        <v>2617.52</v>
      </c>
      <c r="C1219">
        <v>2603.37</v>
      </c>
      <c r="D1219">
        <v>2536.67</v>
      </c>
      <c r="E1219">
        <v>2500.33</v>
      </c>
      <c r="F1219">
        <v>875.91300000000001</v>
      </c>
      <c r="G1219">
        <v>5.3926500000000002E-2</v>
      </c>
      <c r="H1219">
        <v>0.93183000000000005</v>
      </c>
      <c r="I1219">
        <v>0</v>
      </c>
    </row>
    <row r="1220" spans="1:25" x14ac:dyDescent="0.25">
      <c r="A1220" t="s">
        <v>138</v>
      </c>
      <c r="B1220">
        <v>2620.25</v>
      </c>
      <c r="C1220">
        <v>2606.34</v>
      </c>
      <c r="D1220">
        <v>2537.37</v>
      </c>
      <c r="E1220">
        <v>2500.5700000000002</v>
      </c>
      <c r="F1220">
        <v>875.976</v>
      </c>
      <c r="G1220">
        <v>5.4494500000000001E-2</v>
      </c>
      <c r="H1220">
        <v>0.93178300000000003</v>
      </c>
      <c r="I1220">
        <v>0</v>
      </c>
    </row>
    <row r="1221" spans="1:25" x14ac:dyDescent="0.25">
      <c r="A1221" t="s">
        <v>138</v>
      </c>
      <c r="B1221">
        <v>2619.71</v>
      </c>
      <c r="C1221">
        <v>2604.9699999999998</v>
      </c>
      <c r="D1221">
        <v>2537.48</v>
      </c>
      <c r="E1221">
        <v>2500.4899999999998</v>
      </c>
      <c r="F1221">
        <v>875.96400000000006</v>
      </c>
      <c r="G1221">
        <v>5.5963800000000001E-2</v>
      </c>
      <c r="H1221">
        <v>0.931836</v>
      </c>
      <c r="I1221">
        <v>0</v>
      </c>
    </row>
    <row r="1222" spans="1:25" x14ac:dyDescent="0.25">
      <c r="A1222" t="s">
        <v>138</v>
      </c>
      <c r="B1222">
        <v>2618.0300000000002</v>
      </c>
      <c r="C1222">
        <v>2604.14</v>
      </c>
      <c r="D1222">
        <v>2536.0500000000002</v>
      </c>
      <c r="E1222">
        <v>2500.61</v>
      </c>
      <c r="F1222">
        <v>876.005</v>
      </c>
      <c r="G1222">
        <v>5.39882E-2</v>
      </c>
      <c r="H1222">
        <v>0.93563799999999997</v>
      </c>
      <c r="I1222">
        <v>0</v>
      </c>
    </row>
    <row r="1223" spans="1:25" x14ac:dyDescent="0.25">
      <c r="A1223" t="s">
        <v>138</v>
      </c>
      <c r="B1223">
        <v>2622.02</v>
      </c>
      <c r="C1223">
        <v>2607.88</v>
      </c>
      <c r="D1223">
        <v>2537.6</v>
      </c>
      <c r="E1223">
        <v>2500.61</v>
      </c>
      <c r="F1223">
        <v>875.96199999999999</v>
      </c>
      <c r="G1223">
        <v>5.40396E-2</v>
      </c>
      <c r="H1223">
        <v>0.94675799999999999</v>
      </c>
      <c r="I1223">
        <v>0</v>
      </c>
    </row>
    <row r="1224" spans="1:25" x14ac:dyDescent="0.25">
      <c r="A1224" t="s">
        <v>138</v>
      </c>
      <c r="B1224">
        <v>2618.4299999999998</v>
      </c>
      <c r="C1224">
        <v>2604.5</v>
      </c>
      <c r="D1224">
        <v>2537.15</v>
      </c>
      <c r="E1224">
        <v>2500.58</v>
      </c>
      <c r="F1224">
        <v>876.00199999999995</v>
      </c>
      <c r="G1224">
        <v>5.4147500000000001E-2</v>
      </c>
      <c r="H1224">
        <v>0.95851399999999998</v>
      </c>
      <c r="I1224">
        <v>0</v>
      </c>
    </row>
    <row r="1225" spans="1:25" x14ac:dyDescent="0.25">
      <c r="A1225" t="s">
        <v>138</v>
      </c>
      <c r="B1225">
        <v>2618.29</v>
      </c>
      <c r="C1225">
        <v>2602.5300000000002</v>
      </c>
      <c r="D1225">
        <v>2537.4499999999998</v>
      </c>
      <c r="E1225">
        <v>2500.54</v>
      </c>
      <c r="F1225">
        <v>875.96500000000003</v>
      </c>
      <c r="G1225">
        <v>5.39795E-2</v>
      </c>
      <c r="H1225">
        <v>0.93183300000000002</v>
      </c>
      <c r="I1225">
        <v>0</v>
      </c>
    </row>
    <row r="1226" spans="1:25" x14ac:dyDescent="0.25">
      <c r="A1226" t="s">
        <v>138</v>
      </c>
      <c r="B1226">
        <v>2622.4</v>
      </c>
      <c r="C1226">
        <v>2606.9</v>
      </c>
      <c r="D1226">
        <v>2537.31</v>
      </c>
      <c r="E1226">
        <v>2500.3200000000002</v>
      </c>
      <c r="F1226">
        <v>875.90700000000004</v>
      </c>
      <c r="G1226">
        <v>5.4041100000000002E-2</v>
      </c>
      <c r="H1226">
        <v>0.95268699999999995</v>
      </c>
      <c r="I1226">
        <v>0</v>
      </c>
    </row>
    <row r="1227" spans="1:25" x14ac:dyDescent="0.25">
      <c r="A1227" t="s">
        <v>138</v>
      </c>
      <c r="B1227">
        <v>2616.6999999999998</v>
      </c>
      <c r="C1227">
        <v>2602.4</v>
      </c>
      <c r="D1227">
        <v>2536.65</v>
      </c>
      <c r="E1227">
        <v>2500.81</v>
      </c>
      <c r="F1227">
        <v>876.04899999999998</v>
      </c>
      <c r="G1227">
        <v>5.6905999999999998E-2</v>
      </c>
      <c r="H1227">
        <v>0.93403400000000003</v>
      </c>
      <c r="I1227">
        <v>0</v>
      </c>
    </row>
    <row r="1228" spans="1:25" x14ac:dyDescent="0.25">
      <c r="A1228" t="s">
        <v>138</v>
      </c>
      <c r="B1228">
        <v>2617.33</v>
      </c>
      <c r="C1228">
        <v>2604.2600000000002</v>
      </c>
      <c r="D1228">
        <v>2536.84</v>
      </c>
      <c r="E1228">
        <v>2500.62</v>
      </c>
      <c r="F1228">
        <v>876.05499999999995</v>
      </c>
      <c r="G1228">
        <v>5.4855599999999997E-2</v>
      </c>
      <c r="H1228">
        <v>0.95910200000000001</v>
      </c>
      <c r="I1228">
        <v>0</v>
      </c>
    </row>
    <row r="1229" spans="1:25" x14ac:dyDescent="0.25">
      <c r="A1229" t="s">
        <v>138</v>
      </c>
      <c r="B1229">
        <v>2617.0500000000002</v>
      </c>
      <c r="C1229">
        <v>2604.39</v>
      </c>
      <c r="D1229">
        <v>2537.66</v>
      </c>
      <c r="E1229">
        <v>2500.52</v>
      </c>
      <c r="F1229">
        <v>875.93399999999997</v>
      </c>
      <c r="G1229">
        <v>5.3979600000000003E-2</v>
      </c>
      <c r="H1229">
        <v>0.95436299999999996</v>
      </c>
      <c r="I1229">
        <v>0</v>
      </c>
    </row>
    <row r="1230" spans="1:25" x14ac:dyDescent="0.25">
      <c r="A1230" t="s">
        <v>138</v>
      </c>
      <c r="B1230">
        <v>2626.36</v>
      </c>
      <c r="C1230">
        <v>2610.9499999999998</v>
      </c>
      <c r="D1230">
        <v>2536.1799999999998</v>
      </c>
      <c r="E1230">
        <v>2500.52</v>
      </c>
      <c r="F1230">
        <v>876.00800000000004</v>
      </c>
      <c r="G1230">
        <v>5.39129E-2</v>
      </c>
      <c r="H1230">
        <v>0.95248299999999997</v>
      </c>
      <c r="I1230">
        <v>0</v>
      </c>
    </row>
    <row r="1231" spans="1:25" x14ac:dyDescent="0.25">
      <c r="A1231" t="s">
        <v>138</v>
      </c>
      <c r="B1231">
        <v>2612.48</v>
      </c>
      <c r="C1231">
        <v>2598.25</v>
      </c>
      <c r="D1231">
        <v>2535.63</v>
      </c>
      <c r="E1231">
        <v>2500.4499999999998</v>
      </c>
      <c r="F1231">
        <v>875.94</v>
      </c>
      <c r="G1231">
        <v>5.4524900000000001E-2</v>
      </c>
      <c r="H1231">
        <v>0.93642199999999998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2613.38</v>
      </c>
      <c r="C1232">
        <v>2598.38</v>
      </c>
      <c r="D1232">
        <v>2535.56</v>
      </c>
      <c r="E1232">
        <v>2500.36</v>
      </c>
      <c r="F1232">
        <v>875.947</v>
      </c>
      <c r="G1232">
        <v>5.4253299999999997E-2</v>
      </c>
      <c r="H1232">
        <v>0.931836</v>
      </c>
      <c r="I1232">
        <v>0</v>
      </c>
      <c r="R1232">
        <f>AVERAGE(B1183:B1232)</f>
        <v>2619.0827999999997</v>
      </c>
      <c r="S1232">
        <f>AVERAGE(C1183:C1232)</f>
        <v>2604.6219999999994</v>
      </c>
      <c r="U1232">
        <f>_xlfn.VAR.P(B1183:B1232)</f>
        <v>8.3708121600001384</v>
      </c>
      <c r="V1232">
        <f>_xlfn.VAR.P(C1183:C1232)</f>
        <v>7.1643200000001652</v>
      </c>
      <c r="X1232">
        <f>1.96*SQRT(U1232)/50</f>
        <v>0.1134148349976431</v>
      </c>
      <c r="Y1232">
        <f>1.96*SQRT(V1232)/50</f>
        <v>0.10492368981693435</v>
      </c>
    </row>
    <row r="1233" spans="1:3" x14ac:dyDescent="0.25">
      <c r="A1233" t="s">
        <v>138</v>
      </c>
      <c r="B1233">
        <v>131138.65220000001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18:25" x14ac:dyDescent="0.25">
      <c r="R2071" t="s">
        <v>50</v>
      </c>
      <c r="U2071" t="s">
        <v>49</v>
      </c>
      <c r="X2071" t="s">
        <v>47</v>
      </c>
    </row>
    <row r="2072" spans="18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6"/>
  <sheetViews>
    <sheetView topLeftCell="B59" workbookViewId="0">
      <selection activeCell="C78" sqref="C78:H78"/>
    </sheetView>
  </sheetViews>
  <sheetFormatPr defaultRowHeight="15" x14ac:dyDescent="0.25"/>
  <cols>
    <col min="2" max="2" width="17.85546875" customWidth="1"/>
    <col min="3" max="3" width="37.5703125" bestFit="1" customWidth="1"/>
    <col min="4" max="4" width="12" bestFit="1" customWidth="1"/>
    <col min="11" max="11" width="14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OFFSET('84p stat'!$A$1,A3*20,0)</f>
        <v>CUDA Time</v>
      </c>
      <c r="D3">
        <f ca="1">OFFSET('84p trace'!$R$56,(A3-1)*56,0)-OFFSET('84p trace'!$S$56,(A3-1)*56,0)</f>
        <v>10.216000000002168</v>
      </c>
      <c r="E3">
        <f ca="1">OFFSET('84p trace'!$S$56,(A3-1)*56,0)-OFFSET('84p stat'!$H$1,A3*20,0)</f>
        <v>91.044776999999158</v>
      </c>
      <c r="F3">
        <f ca="1">OFFSET('84p stat'!$H$1,A3*20,0)-OFFSET('84p stat'!$K$1,A3*20,0)</f>
        <v>32.917813000000024</v>
      </c>
      <c r="G3">
        <f ca="1">OFFSET('84p stat'!$K$1,A3*20,0)-OFFSET('84p stat'!$N$1,A3*20,0)</f>
        <v>14737.291324</v>
      </c>
      <c r="H3">
        <f ca="1">OFFSET('84p stat'!$N$1,A3*20,0)</f>
        <v>713.164086</v>
      </c>
    </row>
    <row r="4" spans="1:8" x14ac:dyDescent="0.25">
      <c r="A4">
        <v>1</v>
      </c>
      <c r="C4" t="str">
        <f ca="1">OFFSET('84p stat'!$A$1,A4*20,0)</f>
        <v>CUDA Time</v>
      </c>
      <c r="D4" s="5">
        <f ca="1">OFFSET('84p trace'!$U$56,(A4-1)*56,0)</f>
        <v>1284.7230439999912</v>
      </c>
      <c r="E4" s="5">
        <f ca="1">OFFSET('84p trace'!$V$56,(A4-1)*56,0)</f>
        <v>1279.9566759999966</v>
      </c>
      <c r="F4" s="5">
        <f ca="1">OFFSET('84p stat'!$H$1,A4*20,1)</f>
        <v>1258.4983910000001</v>
      </c>
      <c r="G4" s="5">
        <f ca="1">OFFSET('84p stat'!$K$1,A4*20,1)</f>
        <v>1248.867994</v>
      </c>
      <c r="H4" s="5">
        <f ca="1">OFFSET('84p stat'!$N$1,A4*20,1)</f>
        <v>3.3079109999999998</v>
      </c>
    </row>
    <row r="5" spans="1:8" x14ac:dyDescent="0.25">
      <c r="A5">
        <v>2</v>
      </c>
      <c r="C5" t="str">
        <f ca="1">OFFSET('84p stat'!$A$1,A5*20,0)</f>
        <v>CUDA ant par</v>
      </c>
      <c r="D5">
        <f ca="1">OFFSET('84p trace'!$R$56,(A5-1)*56,0)-OFFSET('84p trace'!$S$56,(A5-1)*56,0)</f>
        <v>14.110400000000482</v>
      </c>
      <c r="E5">
        <f ca="1">OFFSET('84p trace'!$S$56,(A5-1)*56,0)-OFFSET('84p stat'!$H$1,A5*20,0)</f>
        <v>46.13792199999989</v>
      </c>
      <c r="F5">
        <f ca="1">OFFSET('84p stat'!$H$1,A5*20,0)-OFFSET('84p stat'!$K$1,A5*20,0)</f>
        <v>28.517828000000009</v>
      </c>
      <c r="G5">
        <f ca="1">OFFSET('84p stat'!$K$1,A5*20,0)-OFFSET('84p stat'!$N$1,A5*20,0)</f>
        <v>1568.551532</v>
      </c>
      <c r="H5">
        <f ca="1">OFFSET('84p stat'!$N$1,A5*20,0)</f>
        <v>882.06011799999999</v>
      </c>
    </row>
    <row r="6" spans="1:8" x14ac:dyDescent="0.25">
      <c r="A6">
        <v>2</v>
      </c>
      <c r="C6" t="str">
        <f ca="1">OFFSET('84p stat'!$A$1,A6*20,0)</f>
        <v>CUDA ant par</v>
      </c>
      <c r="D6" s="5">
        <f ca="1">OFFSET('84p trace'!$U$56,(A6-1)*56,0)</f>
        <v>51.436229159999804</v>
      </c>
      <c r="E6" s="5">
        <f ca="1">OFFSET('84p trace'!$V$56,(A6-1)*56,0)</f>
        <v>52.961323239999871</v>
      </c>
      <c r="F6" s="5">
        <f ca="1">OFFSET('84p stat'!$H$1,A6*20,1)</f>
        <v>19.047014000000001</v>
      </c>
      <c r="G6" s="5">
        <f ca="1">OFFSET('84p stat'!$K$1,A6*20,1)</f>
        <v>17.951238</v>
      </c>
      <c r="H6" s="5">
        <f ca="1">OFFSET('84p stat'!$N$1,A6*20,1)</f>
        <v>2.522545</v>
      </c>
    </row>
    <row r="7" spans="1:8" x14ac:dyDescent="0.25">
      <c r="A7">
        <v>3</v>
      </c>
      <c r="C7" t="str">
        <f ca="1">OFFSET('84p stat'!$A$1,A7*20,0)</f>
        <v>CUDA ant add CPU Time</v>
      </c>
      <c r="D7">
        <f ca="1">OFFSET('84p trace'!$R$56,(A7-1)*56,0)-OFFSET('84p trace'!$S$56,(A7-1)*56,0)</f>
        <v>14.245000000001255</v>
      </c>
      <c r="E7">
        <f ca="1">OFFSET('84p trace'!$S$56,(A7-1)*56,0)-OFFSET('84p stat'!$H$1,A7*20,0)</f>
        <v>32.089895999999953</v>
      </c>
      <c r="F7">
        <f ca="1">OFFSET('84p stat'!$H$1,A7*20,0)-OFFSET('84p stat'!$K$1,A7*20,0)</f>
        <v>2.9011719999998604</v>
      </c>
      <c r="G7">
        <f ca="1">OFFSET('84p stat'!$K$1,A7*20,0)-OFFSET('84p stat'!$N$1,A7*20,0)</f>
        <v>1717.4637420000001</v>
      </c>
      <c r="H7">
        <f ca="1">OFFSET('84p stat'!$N$1,A7*20,0)</f>
        <v>651.37698999999998</v>
      </c>
    </row>
    <row r="8" spans="1:8" x14ac:dyDescent="0.25">
      <c r="A8">
        <v>3</v>
      </c>
      <c r="B8" s="2"/>
      <c r="C8" t="str">
        <f ca="1">OFFSET('84p stat'!$A$1,A8*20,0)</f>
        <v>CUDA ant add CPU Time</v>
      </c>
      <c r="D8" s="5">
        <f ca="1">OFFSET('84p trace'!$U$56,(A8-1)*56,0)</f>
        <v>184.32404176000037</v>
      </c>
      <c r="E8" s="5">
        <f ca="1">OFFSET('84p trace'!$V$56,(A8-1)*56,0)</f>
        <v>183.74366276000049</v>
      </c>
      <c r="F8" s="5">
        <f ca="1">OFFSET('84p stat'!$H$1,A8*20,1)</f>
        <v>147.79574099999999</v>
      </c>
      <c r="G8" s="5">
        <f ca="1">OFFSET('84p stat'!$K$1,A8*20,1)</f>
        <v>139.347027</v>
      </c>
      <c r="H8" s="5">
        <f ca="1">OFFSET('84p stat'!$N$1,A8*20,1)</f>
        <v>156.78634700000001</v>
      </c>
    </row>
    <row r="9" spans="1:8" x14ac:dyDescent="0.25">
      <c r="A9">
        <v>4</v>
      </c>
      <c r="B9" s="2"/>
      <c r="C9" t="str">
        <f ca="1">OFFSET('84p stat'!$A$1,A9*20,0)</f>
        <v>CUDA opt Time</v>
      </c>
      <c r="D9">
        <f ca="1">OFFSET('84p trace'!$R$56,(A9-1)*56,0)-OFFSET('84p trace'!$S$56,(A9-1)*56,0)</f>
        <v>10.228000000004613</v>
      </c>
      <c r="E9">
        <f ca="1">OFFSET('84p trace'!$S$56,(A9-1)*56,0)-OFFSET('84p stat'!$H$1,A9*20,0)</f>
        <v>100.34135199999946</v>
      </c>
      <c r="F9">
        <f ca="1">OFFSET('84p stat'!$H$1,A9*20,0)-OFFSET('84p stat'!$K$1,A9*20,0)</f>
        <v>746.58972600000016</v>
      </c>
      <c r="G9">
        <f ca="1">OFFSET('84p stat'!$K$1,A9*20,0)-OFFSET('84p stat'!$N$1,A9*20,0)</f>
        <v>14753.054921999999</v>
      </c>
      <c r="H9">
        <f ca="1">OFFSET('84p stat'!$N$1,A9*20,0)</f>
        <v>0</v>
      </c>
    </row>
    <row r="10" spans="1:8" x14ac:dyDescent="0.25">
      <c r="A10">
        <v>4</v>
      </c>
      <c r="B10" s="2"/>
      <c r="C10" t="str">
        <f ca="1">OFFSET('84p stat'!$A$1,A10*20,0)</f>
        <v>CUDA opt Time</v>
      </c>
      <c r="D10" s="5">
        <f ca="1">OFFSET('84p trace'!$U$56,(A10-1)*56,0)</f>
        <v>13.307603999999392</v>
      </c>
      <c r="E10" s="5">
        <f ca="1">OFFSET('84p trace'!$V$56,(A10-1)*56,0)</f>
        <v>12.988404000000777</v>
      </c>
      <c r="F10" s="5">
        <f ca="1">OFFSET('84p stat'!$H$1,A10*20,1)</f>
        <v>1.6655150000000001</v>
      </c>
      <c r="G10" s="5">
        <f ca="1">OFFSET('84p stat'!$K$1,A10*20,1)</f>
        <v>5.2079E-2</v>
      </c>
      <c r="H10" s="5">
        <f ca="1">OFFSET('84p stat'!$N$1,A10*20,1)</f>
        <v>0</v>
      </c>
    </row>
    <row r="11" spans="1:8" x14ac:dyDescent="0.25">
      <c r="A11">
        <v>5</v>
      </c>
      <c r="B11" s="2"/>
      <c r="C11" t="str">
        <f ca="1">OFFSET('84p stat'!$A$1,A11*20,0)</f>
        <v>CUDA opt ant</v>
      </c>
      <c r="D11">
        <f ca="1">OFFSET('84p trace'!$R$56,(A11-1)*56,0)-OFFSET('84p trace'!$S$56,(A11-1)*56,0)</f>
        <v>10.240199999999277</v>
      </c>
      <c r="E11">
        <f ca="1">OFFSET('84p trace'!$S$56,(A11-1)*56,0)-OFFSET('84p stat'!$H$1,A11*20,0)</f>
        <v>48.672301000000516</v>
      </c>
      <c r="F11">
        <f ca="1">OFFSET('84p stat'!$H$1,A11*20,0)-OFFSET('84p stat'!$K$1,A11*20,0)</f>
        <v>912.00615499999981</v>
      </c>
      <c r="G11">
        <f ca="1">OFFSET('84p stat'!$K$1,A11*20,0)-OFFSET('84p stat'!$N$1,A11*20,0)</f>
        <v>1570.320344</v>
      </c>
      <c r="H11">
        <f ca="1">OFFSET('84p stat'!$N$1,A11*20,0)</f>
        <v>0</v>
      </c>
    </row>
    <row r="12" spans="1:8" x14ac:dyDescent="0.25">
      <c r="A12">
        <v>5</v>
      </c>
      <c r="B12" s="2"/>
      <c r="C12" t="str">
        <f ca="1">OFFSET('84p stat'!$A$1,A12*20,0)</f>
        <v>CUDA opt ant</v>
      </c>
      <c r="D12" s="5">
        <f ca="1">OFFSET('84p trace'!$U$56,(A12-1)*56,0)</f>
        <v>55.928909000000267</v>
      </c>
      <c r="E12" s="5">
        <f ca="1">OFFSET('84p trace'!$V$56,(A12-1)*56,0)</f>
        <v>56.655586560000067</v>
      </c>
      <c r="F12" s="5">
        <f ca="1">OFFSET('84p stat'!$H$1,A12*20,1)</f>
        <v>3.6782170000000001</v>
      </c>
      <c r="G12" s="5">
        <f ca="1">OFFSET('84p stat'!$K$1,A12*20,1)</f>
        <v>2.121E-2</v>
      </c>
      <c r="H12" s="5">
        <f ca="1">OFFSET('84p stat'!$N$1,A12*20,1)</f>
        <v>0</v>
      </c>
    </row>
    <row r="13" spans="1:8" x14ac:dyDescent="0.25">
      <c r="A13">
        <v>6</v>
      </c>
      <c r="B13" s="2"/>
      <c r="C13" t="str">
        <f ca="1">OFFSET('84p stat'!$A$1,A13*20,0)</f>
        <v>CUDA opt ant par</v>
      </c>
      <c r="D13">
        <f ca="1">OFFSET('84p trace'!$R$56,(A13-1)*56,0)-OFFSET('84p trace'!$S$56,(A13-1)*56,0)</f>
        <v>10.319000000000415</v>
      </c>
      <c r="E13">
        <f ca="1">OFFSET('84p trace'!$S$56,(A13-1)*56,0)-OFFSET('84p stat'!$H$1,A13*20,0)</f>
        <v>48.443615999999565</v>
      </c>
      <c r="F13">
        <f ca="1">OFFSET('84p stat'!$H$1,A13*20,0)-OFFSET('84p stat'!$K$1,A13*20,0)</f>
        <v>903.7287080000001</v>
      </c>
      <c r="G13">
        <f ca="1">OFFSET('84p stat'!$K$1,A13*20,0)-OFFSET('84p stat'!$N$1,A13*20,0)</f>
        <v>1561.7000760000001</v>
      </c>
      <c r="H13">
        <f ca="1">OFFSET('84p stat'!$N$1,A13*20,0)</f>
        <v>0</v>
      </c>
    </row>
    <row r="14" spans="1:8" x14ac:dyDescent="0.25">
      <c r="A14">
        <v>6</v>
      </c>
      <c r="B14" s="2"/>
      <c r="C14" t="str">
        <f ca="1">OFFSET('84p stat'!$A$1,A14*20,0)</f>
        <v>CUDA opt ant par</v>
      </c>
      <c r="D14" s="5">
        <f ca="1">OFFSET('84p trace'!$U$56,(A14-1)*56,0)</f>
        <v>59.798108039999619</v>
      </c>
      <c r="E14" s="5">
        <f ca="1">OFFSET('84p trace'!$V$56,(A14-1)*56,0)</f>
        <v>61.569222239999817</v>
      </c>
      <c r="F14" s="5">
        <f ca="1">OFFSET('84p stat'!$H$1,A14*20,1)</f>
        <v>70.260864999999995</v>
      </c>
      <c r="G14" s="5">
        <f ca="1">OFFSET('84p stat'!$K$1,A14*20,1)</f>
        <v>30.387581000000001</v>
      </c>
      <c r="H14" s="5">
        <f ca="1">OFFSET('84p stat'!$N$1,A14*20,1)</f>
        <v>0</v>
      </c>
    </row>
    <row r="15" spans="1:8" x14ac:dyDescent="0.25">
      <c r="A15">
        <v>7</v>
      </c>
      <c r="C15" t="str">
        <f ca="1">OFFSET('84p stat'!$A$1,A15*20,0)</f>
        <v>non CUDA Time</v>
      </c>
      <c r="D15">
        <f ca="1">OFFSET('84p trace'!$R$56,(A15-1)*56,0)-OFFSET('84p trace'!$S$56,(A15-1)*56,0)</f>
        <v>66.530000000001564</v>
      </c>
      <c r="E15">
        <f ca="1">OFFSET('84p trace'!$S$56,(A15-1)*56,0)-OFFSET('84p stat'!$H$1,A15*20,0)</f>
        <v>0.23979599999984202</v>
      </c>
      <c r="F15">
        <f ca="1">OFFSET('84p stat'!$H$1,A15*20,0)-OFFSET('84p stat'!$K$1,A15*20,0)</f>
        <v>6.4555380000001605</v>
      </c>
      <c r="G15">
        <f ca="1">OFFSET('84p stat'!$K$1,A15*20,0)-OFFSET('84p stat'!$N$1,A15*20,0)</f>
        <v>7258.4107139999996</v>
      </c>
      <c r="H15">
        <f ca="1">OFFSET('84p stat'!$N$1,A15*20,0)</f>
        <v>621.99135200000001</v>
      </c>
    </row>
    <row r="16" spans="1:8" x14ac:dyDescent="0.25">
      <c r="A16">
        <v>7</v>
      </c>
      <c r="C16" t="str">
        <f ca="1">OFFSET('84p stat'!$A$1,A16*20,0)</f>
        <v>non CUDA Time</v>
      </c>
      <c r="D16" s="5">
        <f ca="1">OFFSET('84p trace'!$U$56,(A16-1)*56,0)</f>
        <v>40604.124227240012</v>
      </c>
      <c r="E16" s="5">
        <f ca="1">OFFSET('84p trace'!$V$56,(A16-1)*56,0)</f>
        <v>39759.792895240025</v>
      </c>
      <c r="F16" s="5">
        <f ca="1">OFFSET('84p stat'!$H$1,A16*20,1)</f>
        <v>39726.220366000001</v>
      </c>
      <c r="G16" s="5">
        <f ca="1">OFFSET('84p stat'!$K$1,A16*20,1)</f>
        <v>39591.758843000003</v>
      </c>
      <c r="H16" s="5">
        <f ca="1">OFFSET('84p stat'!$N$1,A16*20,1)</f>
        <v>1084.4759140000001</v>
      </c>
    </row>
    <row r="17" spans="1:12" x14ac:dyDescent="0.25">
      <c r="A17">
        <v>8</v>
      </c>
      <c r="C17" t="str">
        <f ca="1">OFFSET('84p stat'!$A$1,A17*20,0)</f>
        <v>Classic ACO</v>
      </c>
      <c r="D17">
        <f ca="1">OFFSET('84p trace'!$R$56,(A17-1)*56,0)-OFFSET('84p trace'!$S$56,(A17-1)*56,0)</f>
        <v>5120.8739999999816</v>
      </c>
      <c r="E17">
        <f ca="1">OFFSET('84p trace'!$S$56,(A17-1)*56,0)-OFFSET('84p stat'!$H$1,A17*20,0)</f>
        <v>271.51468800002476</v>
      </c>
      <c r="F17">
        <f ca="1">OFFSET('84p stat'!$H$1,A17*20,0)-OFFSET('84p stat'!$K$1,A17*20,0)</f>
        <v>16.437811999989208</v>
      </c>
      <c r="G17">
        <f ca="1">OFFSET('84p stat'!$K$1,A17*20,0)-OFFSET('84p stat'!$N$1,A17*20,0)</f>
        <v>93246.947815000007</v>
      </c>
      <c r="H17">
        <f ca="1">OFFSET('84p stat'!$N$1,A17*20,0)</f>
        <v>1775.449685</v>
      </c>
    </row>
    <row r="18" spans="1:12" x14ac:dyDescent="0.25">
      <c r="A18">
        <v>8</v>
      </c>
      <c r="C18" t="str">
        <f ca="1">OFFSET('84p stat'!$A$1,A18*20,0)</f>
        <v>Classic ACO</v>
      </c>
      <c r="D18" s="5">
        <f ca="1">OFFSET('84p trace'!$U$56,(A18-1)*56,0)</f>
        <v>2413986.3418240007</v>
      </c>
      <c r="E18" s="5">
        <f ca="1">OFFSET('84p trace'!$V$56,(A18-1)*56,0)</f>
        <v>2079655.7676999983</v>
      </c>
      <c r="F18" s="5">
        <f ca="1">OFFSET('84p stat'!$H$1,A18*20,1)</f>
        <v>2040408.1842139999</v>
      </c>
      <c r="G18" s="5">
        <f ca="1">OFFSET('84p stat'!$K$1,A18*20,1)</f>
        <v>2039304.26358</v>
      </c>
      <c r="H18" s="5">
        <f ca="1">OFFSET('84p stat'!$N$1,A18*20,1)</f>
        <v>974.65361199999995</v>
      </c>
    </row>
    <row r="19" spans="1:12" x14ac:dyDescent="0.25">
      <c r="A19">
        <v>9</v>
      </c>
      <c r="C19" t="str">
        <f ca="1">OFFSET('84p stat'!$A$1,A19*20,0)</f>
        <v>omp</v>
      </c>
      <c r="D19">
        <f ca="1">OFFSET('84p trace'!$R$56,(A19-1)*56,0)-OFFSET('84p trace'!$S$56,(A19-1)*56,0)</f>
        <v>67.361599999998361</v>
      </c>
      <c r="E19">
        <f ca="1">OFFSET('84p trace'!$S$56,(A19-1)*56,0)-OFFSET('84p stat'!$H$1,A19*20,0)</f>
        <v>0.22928200000205834</v>
      </c>
      <c r="F19">
        <f ca="1">OFFSET('84p stat'!$H$1,A19*20,0)-OFFSET('84p stat'!$K$1,A19*20,0)</f>
        <v>6.4485979999999472</v>
      </c>
      <c r="G19">
        <f ca="1">OFFSET('84p stat'!$K$1,A19*20,0)-OFFSET('84p stat'!$N$1,A19*20,0)</f>
        <v>7150.9396219999999</v>
      </c>
      <c r="H19">
        <f ca="1">OFFSET('84p stat'!$N$1,A19*20,0)</f>
        <v>592.96009800000002</v>
      </c>
    </row>
    <row r="20" spans="1:12" x14ac:dyDescent="0.25">
      <c r="A20">
        <v>9</v>
      </c>
      <c r="C20" t="str">
        <f ca="1">OFFSET('84p stat'!$A$1,A20*20,0)</f>
        <v>omp</v>
      </c>
      <c r="D20" s="5">
        <f ca="1">OFFSET('84p trace'!$U$56,(A20-1)*56,0)</f>
        <v>583.64778335999949</v>
      </c>
      <c r="E20" s="5">
        <f ca="1">OFFSET('84p trace'!$V$56,(A20-1)*56,0)</f>
        <v>562.20013023999923</v>
      </c>
      <c r="F20" s="5">
        <f ca="1">OFFSET('84p stat'!$H$1,A20*20,1)</f>
        <v>562.04382999999996</v>
      </c>
      <c r="G20" s="5">
        <f ca="1">OFFSET('84p stat'!$K$1,A20*20,1)</f>
        <v>561.61353499999996</v>
      </c>
      <c r="H20" s="5">
        <f ca="1">OFFSET('84p stat'!$N$1,A20*20,1)</f>
        <v>15.307416</v>
      </c>
    </row>
    <row r="21" spans="1:12" x14ac:dyDescent="0.25">
      <c r="A21">
        <v>10</v>
      </c>
      <c r="C21" t="str">
        <f ca="1">OFFSET('84p stat'!$A$1,A21*20,0)</f>
        <v>non CUDA transp Time</v>
      </c>
      <c r="D21">
        <f ca="1">OFFSET('84p trace'!$R$56,(A21-1)*56,0)-OFFSET('84p trace'!$S$56,(A21-1)*56,0)</f>
        <v>66.581400000002759</v>
      </c>
      <c r="E21">
        <f ca="1">OFFSET('84p trace'!$S$56,(A21-1)*56,0)-OFFSET('84p stat'!$H$1,A21*20,0)</f>
        <v>0.20292800000061106</v>
      </c>
      <c r="F21">
        <f ca="1">OFFSET('84p stat'!$H$1,A21*20,0)-OFFSET('84p stat'!$K$1,A21*20,0)</f>
        <v>10.709037999999964</v>
      </c>
      <c r="G21">
        <f ca="1">OFFSET('84p stat'!$K$1,A21*20,0)-OFFSET('84p stat'!$N$1,A21*20,0)</f>
        <v>7255.8001020000002</v>
      </c>
      <c r="H21">
        <f ca="1">OFFSET('84p stat'!$N$1,A21*20,0)</f>
        <v>518.78993200000002</v>
      </c>
    </row>
    <row r="22" spans="1:12" x14ac:dyDescent="0.25">
      <c r="A22">
        <v>10</v>
      </c>
      <c r="C22" t="str">
        <f ca="1">OFFSET('84p stat'!$A$1,A22*20,0)</f>
        <v>non CUDA transp Time</v>
      </c>
      <c r="D22" s="5">
        <f ca="1">OFFSET('84p trace'!$U$56,(A22-1)*56,0)</f>
        <v>633.21408644000007</v>
      </c>
      <c r="E22" s="5">
        <f ca="1">OFFSET('84p trace'!$V$56,(A22-1)*56,0)</f>
        <v>619.4608439999987</v>
      </c>
      <c r="F22" s="5">
        <f ca="1">OFFSET('84p stat'!$H$1,A22*20,1)</f>
        <v>619.20088599999997</v>
      </c>
      <c r="G22" s="5">
        <f ca="1">OFFSET('84p stat'!$K$1,A22*20,1)</f>
        <v>618.37840000000006</v>
      </c>
      <c r="H22" s="5">
        <f ca="1">OFFSET('84p stat'!$N$1,A22*20,1)</f>
        <v>63.566308999999997</v>
      </c>
    </row>
    <row r="23" spans="1:12" x14ac:dyDescent="0.25">
      <c r="A23">
        <v>11</v>
      </c>
      <c r="C23" t="str">
        <f ca="1">OFFSET('84p stat'!$A$1,A23*20,0)</f>
        <v>non CUDA transp_AVX Time</v>
      </c>
      <c r="D23">
        <f ca="1">OFFSET('84p trace'!$R$56,(A23-1)*56,0)-OFFSET('84p trace'!$S$56,(A23-1)*56,0)</f>
        <v>67.033199999998942</v>
      </c>
      <c r="E23">
        <f ca="1">OFFSET('84p trace'!$S$56,(A23-1)*56,0)-OFFSET('84p stat'!$H$1,A23*20,0)</f>
        <v>0.20012800000313291</v>
      </c>
      <c r="F23">
        <f ca="1">OFFSET('84p stat'!$H$1,A23*20,0)-OFFSET('84p stat'!$K$1,A23*20,0)</f>
        <v>10.155745999999453</v>
      </c>
      <c r="G23">
        <f ca="1">OFFSET('84p stat'!$K$1,A23*20,0)-OFFSET('84p stat'!$N$1,A23*20,0)</f>
        <v>7345.9408440000007</v>
      </c>
      <c r="H23">
        <f ca="1">OFFSET('84p stat'!$N$1,A23*20,0)</f>
        <v>568.13728200000003</v>
      </c>
    </row>
    <row r="24" spans="1:12" x14ac:dyDescent="0.25">
      <c r="A24">
        <v>11</v>
      </c>
      <c r="C24" t="str">
        <f ca="1">OFFSET('84p stat'!$A$1,A24*20,0)</f>
        <v>non CUDA transp_AVX Time</v>
      </c>
      <c r="D24" s="5">
        <f ca="1">OFFSET('84p trace'!$U$56,(A24-1)*56,0)</f>
        <v>3700.9540001600008</v>
      </c>
      <c r="E24" s="5">
        <f ca="1">OFFSET('84p trace'!$V$56,(A24-1)*56,0)</f>
        <v>3663.2112560000082</v>
      </c>
      <c r="F24" s="5">
        <f ca="1">OFFSET('84p stat'!$H$1,A24*20,1)</f>
        <v>3661.8433169999998</v>
      </c>
      <c r="G24" s="5">
        <f ca="1">OFFSET('84p stat'!$K$1,A24*20,1)</f>
        <v>3625.9375580000001</v>
      </c>
      <c r="H24" s="5">
        <f ca="1">OFFSET('84p stat'!$N$1,A24*20,1)</f>
        <v>122.10624799999999</v>
      </c>
    </row>
    <row r="25" spans="1:12" x14ac:dyDescent="0.25">
      <c r="A25">
        <v>12</v>
      </c>
      <c r="C25" t="str">
        <f ca="1">OFFSET('84p stat'!$A$1,A25*20,0)</f>
        <v>non CUDA transp_AVX_OMP Time</v>
      </c>
      <c r="D25">
        <f ca="1">OFFSET('84p trace'!$R$56,(A25-1)*56,0)-OFFSET('84p trace'!$S$56,(A25-1)*56,0)</f>
        <v>66.452599999997801</v>
      </c>
      <c r="E25">
        <f ca="1">OFFSET('84p trace'!$S$56,(A25-1)*56,0)-OFFSET('84p stat'!$H$1,A25*20,0)</f>
        <v>0.21807200000148441</v>
      </c>
      <c r="F25">
        <f ca="1">OFFSET('84p stat'!$H$1,A25*20,0)-OFFSET('84p stat'!$K$1,A25*20,0)</f>
        <v>9.7269779999996899</v>
      </c>
      <c r="G25">
        <f ca="1">OFFSET('84p stat'!$K$1,A25*20,0)-OFFSET('84p stat'!$N$1,A25*20,0)</f>
        <v>7335.3862100000006</v>
      </c>
      <c r="H25">
        <f ca="1">OFFSET('84p stat'!$N$1,A25*20,0)</f>
        <v>575.84533999999996</v>
      </c>
    </row>
    <row r="26" spans="1:12" x14ac:dyDescent="0.25">
      <c r="A26">
        <v>12</v>
      </c>
      <c r="C26" t="str">
        <f ca="1">OFFSET('84p stat'!$A$1,A26*20,0)</f>
        <v>non CUDA transp_AVX_OMP Time</v>
      </c>
      <c r="D26" s="5">
        <f ca="1">OFFSET('84p trace'!$U$56,(A26-1)*56,0)</f>
        <v>943.24593936000167</v>
      </c>
      <c r="E26" s="5">
        <f ca="1">OFFSET('84p trace'!$V$56,(A26-1)*56,0)</f>
        <v>922.58941043999846</v>
      </c>
      <c r="F26" s="5">
        <f ca="1">OFFSET('84p stat'!$H$1,A26*20,1)</f>
        <v>922.71138699999995</v>
      </c>
      <c r="G26" s="5">
        <f ca="1">OFFSET('84p stat'!$K$1,A26*20,1)</f>
        <v>916.27520800000002</v>
      </c>
      <c r="H26" s="5">
        <f ca="1">OFFSET('84p stat'!$N$1,A26*20,1)</f>
        <v>175.375619</v>
      </c>
    </row>
    <row r="27" spans="1:12" x14ac:dyDescent="0.25">
      <c r="A27">
        <v>13</v>
      </c>
      <c r="C27" t="str">
        <f ca="1">OFFSET('84p stat'!$A$1,A27*20,0)</f>
        <v>CUDA ant add CPU_AVX_transp Time</v>
      </c>
      <c r="D27">
        <f ca="1">OFFSET('84p trace'!$R$56,(A27-1)*56,0)-OFFSET('84p trace'!$S$56,(A27-1)*56,0)</f>
        <v>14.834599999999227</v>
      </c>
      <c r="E27">
        <f ca="1">OFFSET('84p trace'!$S$56,(A27-1)*56,0)-OFFSET('84p stat'!$H$1,A27*20,0)</f>
        <v>30.770804000000226</v>
      </c>
      <c r="F27">
        <f ca="1">OFFSET('84p stat'!$H$1,A27*20,0)-OFFSET('84p stat'!$K$1,A27*20,0)</f>
        <v>4.0416559999998753</v>
      </c>
      <c r="G27">
        <f ca="1">OFFSET('84p stat'!$K$1,A27*20,0)-OFFSET('84p stat'!$N$1,A27*20,0)</f>
        <v>1714.0013200000001</v>
      </c>
      <c r="H27">
        <f ca="1">OFFSET('84p stat'!$N$1,A27*20,0)</f>
        <v>579.87761999999998</v>
      </c>
    </row>
    <row r="28" spans="1:12" x14ac:dyDescent="0.25">
      <c r="A28">
        <v>13</v>
      </c>
      <c r="C28" t="str">
        <f ca="1">OFFSET('84p stat'!$A$1,A28*20,0)</f>
        <v>CUDA ant add CPU_AVX_transp Time</v>
      </c>
      <c r="D28" s="5">
        <f ca="1">OFFSET('84p trace'!$U$56,(A28-1)*56,0)</f>
        <v>173.61033199999846</v>
      </c>
      <c r="E28" s="5">
        <f ca="1">OFFSET('84p trace'!$V$56,(A28-1)*56,0)</f>
        <v>170.76521203999999</v>
      </c>
      <c r="F28" s="5">
        <f ca="1">OFFSET('84p stat'!$H$1,A28*20,1)</f>
        <v>129.99797100000001</v>
      </c>
      <c r="G28" s="5">
        <f ca="1">OFFSET('84p stat'!$K$1,A28*20,1)</f>
        <v>126.34490599999999</v>
      </c>
      <c r="H28" s="5">
        <f ca="1">OFFSET('84p stat'!$N$1,A28*20,1)</f>
        <v>37.578916999999997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OFFSET('84p stat'!$A$1,A31*20,0)</f>
        <v>CUDA Time</v>
      </c>
      <c r="D31" s="5">
        <f ca="1">OFFSET('84p trace'!$R$56,(A31-1)*56,0)-OFFSET('84p trace'!$S$56,(A31-1)*56,0)</f>
        <v>10.216000000002168</v>
      </c>
      <c r="E31" s="5">
        <f ca="1">OFFSET('84p trace'!$S$56,(A31-1)*56,0)-OFFSET('84p stat'!$H$1,A31*20,0)</f>
        <v>91.044776999999158</v>
      </c>
      <c r="F31" s="5">
        <f ca="1">OFFSET('84p stat'!$H$1,A31*20,0)-OFFSET('84p stat'!$K$1,A31*20,0)</f>
        <v>32.917813000000024</v>
      </c>
      <c r="G31" s="5">
        <f ca="1">OFFSET('84p stat'!$K$1,A31*20,0)-OFFSET('84p stat'!$N$1,A31*20,0)</f>
        <v>14737.291324</v>
      </c>
      <c r="H31" s="5">
        <f ca="1">OFFSET('84p stat'!$N$1,A31*20,0)</f>
        <v>713.164086</v>
      </c>
      <c r="I31" s="5"/>
      <c r="J31" s="5">
        <f ca="1">SUM(E31:H31)</f>
        <v>15574.418</v>
      </c>
      <c r="K31" s="10">
        <f ca="1">G31/J31</f>
        <v>0.94624989030087669</v>
      </c>
      <c r="L31">
        <f ca="1">$K$29*POWER(K31,2)*SQRT(G178/(POWER(G31,2)*$L$29)+J178/(POWER(J31,2)*$L$29))</f>
        <v>1.2818212660635783E-3</v>
      </c>
    </row>
    <row r="32" spans="1:12" x14ac:dyDescent="0.25">
      <c r="A32">
        <v>2</v>
      </c>
      <c r="C32" t="str">
        <f ca="1">OFFSET('84p stat'!$A$1,A32*20,0)</f>
        <v>CUDA ant par</v>
      </c>
      <c r="D32" s="5">
        <f ca="1">OFFSET('84p trace'!$R$56,(A32-1)*56,0)-OFFSET('84p trace'!$S$56,(A32-1)*56,0)</f>
        <v>14.110400000000482</v>
      </c>
      <c r="E32" s="5">
        <f ca="1">OFFSET('84p trace'!$S$56,(A32-1)*56,0)-OFFSET('84p stat'!$H$1,A32*20,0)</f>
        <v>46.13792199999989</v>
      </c>
      <c r="F32" s="5">
        <f ca="1">OFFSET('84p stat'!$H$1,A32*20,0)-OFFSET('84p stat'!$K$1,A32*20,0)</f>
        <v>28.517828000000009</v>
      </c>
      <c r="G32" s="5">
        <f ca="1">OFFSET('84p stat'!$K$1,A32*20,0)-OFFSET('84p stat'!$N$1,A32*20,0)</f>
        <v>1568.551532</v>
      </c>
      <c r="H32" s="5">
        <f ca="1">OFFSET('84p stat'!$N$1,A32*20,0)</f>
        <v>882.06011799999999</v>
      </c>
      <c r="I32" s="5"/>
      <c r="J32" s="5">
        <f ca="1">SUM(D32:H32)</f>
        <v>2539.3778000000002</v>
      </c>
      <c r="K32" s="10">
        <f t="shared" ref="K32:K95" ca="1" si="0">G32/J32</f>
        <v>0.61769128327419409</v>
      </c>
      <c r="L32">
        <f ca="1">$K$29*POWER(K32,2)*SQRT(G179/(POWER(G32,2)*$L$29)+J179/(POWER(J32,2)*$L$29))</f>
        <v>5.7552790683562964E-4</v>
      </c>
    </row>
    <row r="33" spans="1:12" x14ac:dyDescent="0.25">
      <c r="A33">
        <v>3</v>
      </c>
      <c r="C33" t="str">
        <f ca="1">OFFSET('84p stat'!$A$1,A33*20,0)</f>
        <v>CUDA ant add CPU Time</v>
      </c>
      <c r="D33" s="5">
        <f ca="1">OFFSET('84p trace'!$R$56,(A33-1)*56,0)-OFFSET('84p trace'!$S$56,(A33-1)*56,0)</f>
        <v>14.245000000001255</v>
      </c>
      <c r="E33" s="5">
        <f ca="1">OFFSET('84p trace'!$S$56,(A33-1)*56,0)-OFFSET('84p stat'!$H$1,A33*20,0)</f>
        <v>32.089895999999953</v>
      </c>
      <c r="F33" s="5">
        <f ca="1">OFFSET('84p stat'!$H$1,A33*20,0)-OFFSET('84p stat'!$K$1,A33*20,0)</f>
        <v>2.9011719999998604</v>
      </c>
      <c r="G33" s="5">
        <f ca="1">OFFSET('84p stat'!$K$1,A33*20,0)-OFFSET('84p stat'!$N$1,A33*20,0)</f>
        <v>1717.4637420000001</v>
      </c>
      <c r="H33" s="5">
        <f ca="1">OFFSET('84p stat'!$N$1,A33*20,0)</f>
        <v>651.37698999999998</v>
      </c>
      <c r="I33" s="5"/>
      <c r="J33" s="5">
        <f t="shared" ref="J33:J95" ca="1" si="1">SUM(E33:H33)</f>
        <v>2403.8317999999999</v>
      </c>
      <c r="K33" s="10">
        <f t="shared" ca="1" si="0"/>
        <v>0.71446918291038508</v>
      </c>
      <c r="L33">
        <f ca="1">$K$29*POWER(K33,2)*SQRT(G180/(POWER(G33,2)*$L$29)+J180/(POWER(J33,2)*$L$29))</f>
        <v>1.9388499937065624E-3</v>
      </c>
    </row>
    <row r="34" spans="1:12" x14ac:dyDescent="0.25">
      <c r="A34">
        <v>4</v>
      </c>
      <c r="C34" t="str">
        <f ca="1">OFFSET('84p stat'!$A$1,A34*20,0)</f>
        <v>CUDA opt Time</v>
      </c>
      <c r="D34" s="5">
        <f ca="1">OFFSET('84p trace'!$R$56,(A34-1)*56,0)-OFFSET('84p trace'!$S$56,(A34-1)*56,0)</f>
        <v>10.228000000004613</v>
      </c>
      <c r="E34" s="5">
        <f ca="1">OFFSET('84p trace'!$S$56,(A34-1)*56,0)-OFFSET('84p stat'!$H$1,A34*20,0)</f>
        <v>100.34135199999946</v>
      </c>
      <c r="F34" s="5">
        <f ca="1">OFFSET('84p stat'!$H$1,A34*20,0)-OFFSET('84p stat'!$K$1,A34*20,0)</f>
        <v>746.58972600000016</v>
      </c>
      <c r="G34" s="5">
        <f ca="1">OFFSET('84p stat'!$K$1,A34*20,0)-OFFSET('84p stat'!$N$1,A34*20,0)</f>
        <v>14753.054921999999</v>
      </c>
      <c r="H34" s="5">
        <f ca="1">OFFSET('84p stat'!$N$1,A34*20,0)</f>
        <v>0</v>
      </c>
      <c r="I34" s="5"/>
      <c r="J34" s="5">
        <f t="shared" ca="1" si="1"/>
        <v>15599.985999999999</v>
      </c>
      <c r="K34" s="10">
        <f t="shared" ca="1" si="0"/>
        <v>0.94570949755980549</v>
      </c>
      <c r="L34">
        <f ca="1">$K$29*POWER(K34,2)*SQRT(G181/(POWER(G34,2)*$L$29)+J181/(POWER(J34,2)*$L$29))</f>
        <v>8.4197217644221066E-5</v>
      </c>
    </row>
    <row r="35" spans="1:12" x14ac:dyDescent="0.25">
      <c r="A35">
        <v>5</v>
      </c>
      <c r="C35" t="str">
        <f ca="1">OFFSET('84p stat'!$A$1,A35*20,0)</f>
        <v>CUDA opt ant</v>
      </c>
      <c r="D35" s="5">
        <f ca="1">OFFSET('84p trace'!$R$56,(A35-1)*56,0)-OFFSET('84p trace'!$S$56,(A35-1)*56,0)</f>
        <v>10.240199999999277</v>
      </c>
      <c r="E35" s="5">
        <f ca="1">OFFSET('84p trace'!$S$56,(A35-1)*56,0)-OFFSET('84p stat'!$H$1,A35*20,0)</f>
        <v>48.672301000000516</v>
      </c>
      <c r="F35" s="5">
        <f ca="1">OFFSET('84p stat'!$H$1,A35*20,0)-OFFSET('84p stat'!$K$1,A35*20,0)</f>
        <v>912.00615499999981</v>
      </c>
      <c r="G35" s="5">
        <f ca="1">OFFSET('84p stat'!$K$1,A35*20,0)-OFFSET('84p stat'!$N$1,A35*20,0)</f>
        <v>1570.320344</v>
      </c>
      <c r="H35" s="5">
        <f ca="1">OFFSET('84p stat'!$N$1,A35*20,0)</f>
        <v>0</v>
      </c>
      <c r="I35" s="5"/>
      <c r="J35" s="5">
        <f t="shared" ca="1" si="1"/>
        <v>2530.9988000000003</v>
      </c>
      <c r="K35" s="10">
        <f t="shared" ca="1" si="0"/>
        <v>0.62043504090163926</v>
      </c>
      <c r="L35">
        <f ca="1">$K$29*POWER(K35,2)*SQRT(E182/(POWER(E35,2)*$L$29)+J182/(POWER(J35,2)*$L$29))</f>
        <v>1.6506992534499814E-2</v>
      </c>
    </row>
    <row r="36" spans="1:12" x14ac:dyDescent="0.25">
      <c r="A36">
        <v>6</v>
      </c>
      <c r="C36" t="str">
        <f ca="1">OFFSET('84p stat'!$A$1,A36*20,0)</f>
        <v>CUDA opt ant par</v>
      </c>
      <c r="D36" s="5">
        <f ca="1">OFFSET('84p trace'!$R$56,(A36-1)*56,0)-OFFSET('84p trace'!$S$56,(A36-1)*56,0)</f>
        <v>10.319000000000415</v>
      </c>
      <c r="E36" s="5">
        <f ca="1">OFFSET('84p trace'!$S$56,(A36-1)*56,0)-OFFSET('84p stat'!$H$1,A36*20,0)</f>
        <v>48.443615999999565</v>
      </c>
      <c r="F36" s="5">
        <f ca="1">OFFSET('84p stat'!$H$1,A36*20,0)-OFFSET('84p stat'!$K$1,A36*20,0)</f>
        <v>903.7287080000001</v>
      </c>
      <c r="G36" s="5">
        <f ca="1">OFFSET('84p stat'!$K$1,A36*20,0)-OFFSET('84p stat'!$N$1,A36*20,0)</f>
        <v>1561.7000760000001</v>
      </c>
      <c r="H36" s="5">
        <f ca="1">OFFSET('84p stat'!$N$1,A36*20,0)</f>
        <v>0</v>
      </c>
      <c r="I36" s="5"/>
      <c r="J36" s="5">
        <f t="shared" ca="1" si="1"/>
        <v>2513.8723999999997</v>
      </c>
      <c r="K36" s="10">
        <f t="shared" ca="1" si="0"/>
        <v>0.62123283425204889</v>
      </c>
      <c r="L36">
        <f ca="1">$K$29*POWER(K36,2)*SQRT(E183/(POWER(E36,2)*$L$29)+J183/(POWER(J36,2)*$L$29))</f>
        <v>1.7338668222285459E-2</v>
      </c>
    </row>
    <row r="37" spans="1:12" x14ac:dyDescent="0.25">
      <c r="A37">
        <v>7</v>
      </c>
      <c r="C37" t="str">
        <f ca="1">OFFSET('84p stat'!$A$1,A37*20,0)</f>
        <v>non CUDA Time</v>
      </c>
      <c r="D37" s="5">
        <f ca="1">OFFSET('84p trace'!$R$56,(A37-1)*56,0)-OFFSET('84p trace'!$S$56,(A37-1)*56,0)</f>
        <v>66.530000000001564</v>
      </c>
      <c r="E37" s="5">
        <f ca="1">OFFSET('84p trace'!$S$56,(A37-1)*56,0)-OFFSET('84p stat'!$H$1,A37*20,0)</f>
        <v>0.23979599999984202</v>
      </c>
      <c r="F37" s="5">
        <f ca="1">OFFSET('84p stat'!$H$1,A37*20,0)-OFFSET('84p stat'!$K$1,A37*20,0)</f>
        <v>6.4555380000001605</v>
      </c>
      <c r="G37" s="5">
        <f ca="1">OFFSET('84p stat'!$K$1,A37*20,0)-OFFSET('84p stat'!$N$1,A37*20,0)</f>
        <v>7258.4107139999996</v>
      </c>
      <c r="H37" s="5">
        <f ca="1">OFFSET('84p stat'!$N$1,A37*20,0)</f>
        <v>621.99135200000001</v>
      </c>
      <c r="I37" s="5"/>
      <c r="J37" s="5">
        <f t="shared" ca="1" si="1"/>
        <v>7887.0973999999997</v>
      </c>
      <c r="K37" s="10">
        <f t="shared" ca="1" si="0"/>
        <v>0.9202892199606918</v>
      </c>
      <c r="L37">
        <f t="shared" ref="L37:L59" ca="1" si="2">$K$29*POWER(K37,2)*SQRT(G184/(POWER(G37,2)*$L$29)+J184/(POWER(J37,2)*$L$29))</f>
        <v>1.3558943372764297E-2</v>
      </c>
    </row>
    <row r="38" spans="1:12" x14ac:dyDescent="0.25">
      <c r="A38">
        <v>8</v>
      </c>
      <c r="C38" t="str">
        <f ca="1">OFFSET('84p stat'!$A$1,A38*20,0)</f>
        <v>Classic ACO</v>
      </c>
      <c r="D38" s="5">
        <f ca="1">OFFSET('84p trace'!$R$56,(A38-1)*56,0)-OFFSET('84p trace'!$S$56,(A38-1)*56,0)</f>
        <v>5120.8739999999816</v>
      </c>
      <c r="E38" s="5">
        <f ca="1">OFFSET('84p trace'!$S$56,(A38-1)*56,0)-OFFSET('84p stat'!$H$1,A38*20,0)</f>
        <v>271.51468800002476</v>
      </c>
      <c r="F38" s="5">
        <f ca="1">OFFSET('84p stat'!$H$1,A38*20,0)-OFFSET('84p stat'!$K$1,A38*20,0)</f>
        <v>16.437811999989208</v>
      </c>
      <c r="G38" s="5">
        <f ca="1">OFFSET('84p stat'!$K$1,A38*20,0)-OFFSET('84p stat'!$N$1,A38*20,0)</f>
        <v>93246.947815000007</v>
      </c>
      <c r="H38" s="5">
        <f ca="1">OFFSET('84p stat'!$N$1,A38*20,0)</f>
        <v>1775.449685</v>
      </c>
      <c r="I38" s="5"/>
      <c r="J38" s="5">
        <f ca="1">SUM(D38:H38)</f>
        <v>100431.224</v>
      </c>
      <c r="K38" s="10">
        <f t="shared" ca="1" si="0"/>
        <v>0.92846571117165722</v>
      </c>
      <c r="L38">
        <f t="shared" ca="1" si="2"/>
        <v>7.8694119263468237E-3</v>
      </c>
    </row>
    <row r="39" spans="1:12" x14ac:dyDescent="0.25">
      <c r="A39">
        <v>9</v>
      </c>
      <c r="C39" t="str">
        <f ca="1">OFFSET('84p stat'!$A$1,A39*20,0)</f>
        <v>omp</v>
      </c>
      <c r="D39" s="5">
        <f ca="1">OFFSET('84p trace'!$R$56,(A39-1)*56,0)-OFFSET('84p trace'!$S$56,(A39-1)*56,0)</f>
        <v>67.361599999998361</v>
      </c>
      <c r="E39" s="5">
        <f ca="1">OFFSET('84p trace'!$S$56,(A39-1)*56,0)-OFFSET('84p stat'!$H$1,A39*20,0)</f>
        <v>0.22928200000205834</v>
      </c>
      <c r="F39" s="5">
        <f ca="1">OFFSET('84p stat'!$H$1,A39*20,0)-OFFSET('84p stat'!$K$1,A39*20,0)</f>
        <v>6.4485979999999472</v>
      </c>
      <c r="G39" s="5">
        <f ca="1">OFFSET('84p stat'!$K$1,A39*20,0)-OFFSET('84p stat'!$N$1,A39*20,0)</f>
        <v>7150.9396219999999</v>
      </c>
      <c r="H39" s="5">
        <f ca="1">OFFSET('84p stat'!$N$1,A39*20,0)</f>
        <v>592.96009800000002</v>
      </c>
      <c r="I39" s="5"/>
      <c r="J39" s="5">
        <f t="shared" ca="1" si="1"/>
        <v>7750.5776000000023</v>
      </c>
      <c r="K39" s="10">
        <f t="shared" ca="1" si="0"/>
        <v>0.92263312375583439</v>
      </c>
      <c r="L39">
        <f t="shared" ca="1" si="2"/>
        <v>1.6519827076332165E-3</v>
      </c>
    </row>
    <row r="40" spans="1:12" x14ac:dyDescent="0.25">
      <c r="A40">
        <v>10</v>
      </c>
      <c r="C40" t="str">
        <f ca="1">OFFSET('84p stat'!$A$1,A40*20,0)</f>
        <v>non CUDA transp Time</v>
      </c>
      <c r="D40" s="5">
        <f ca="1">OFFSET('84p trace'!$R$56,(A40-1)*56,0)-OFFSET('84p trace'!$S$56,(A40-1)*56,0)</f>
        <v>66.581400000002759</v>
      </c>
      <c r="E40" s="5">
        <f ca="1">OFFSET('84p trace'!$S$56,(A40-1)*56,0)-OFFSET('84p stat'!$H$1,A40*20,0)</f>
        <v>0.20292800000061106</v>
      </c>
      <c r="F40" s="5">
        <f ca="1">OFFSET('84p stat'!$H$1,A40*20,0)-OFFSET('84p stat'!$K$1,A40*20,0)</f>
        <v>10.709037999999964</v>
      </c>
      <c r="G40" s="5">
        <f ca="1">OFFSET('84p stat'!$K$1,A40*20,0)-OFFSET('84p stat'!$N$1,A40*20,0)</f>
        <v>7255.8001020000002</v>
      </c>
      <c r="H40" s="5">
        <f ca="1">OFFSET('84p stat'!$N$1,A40*20,0)</f>
        <v>518.78993200000002</v>
      </c>
      <c r="I40" s="5"/>
      <c r="J40" s="5">
        <f t="shared" ca="1" si="1"/>
        <v>7785.5020000000004</v>
      </c>
      <c r="K40" s="10">
        <f t="shared" ca="1" si="0"/>
        <v>0.93196303873533137</v>
      </c>
      <c r="L40">
        <f t="shared" ca="1" si="2"/>
        <v>1.7671583598269994E-3</v>
      </c>
    </row>
    <row r="41" spans="1:12" x14ac:dyDescent="0.25">
      <c r="A41">
        <v>11</v>
      </c>
      <c r="C41" t="str">
        <f ca="1">OFFSET('84p stat'!$A$1,A41*20,0)</f>
        <v>non CUDA transp_AVX Time</v>
      </c>
      <c r="D41" s="5">
        <f ca="1">OFFSET('84p trace'!$R$56,(A41-1)*56,0)-OFFSET('84p trace'!$S$56,(A41-1)*56,0)</f>
        <v>67.033199999998942</v>
      </c>
      <c r="E41" s="5">
        <f ca="1">OFFSET('84p trace'!$S$56,(A41-1)*56,0)-OFFSET('84p stat'!$H$1,A41*20,0)</f>
        <v>0.20012800000313291</v>
      </c>
      <c r="F41" s="5">
        <f ca="1">OFFSET('84p stat'!$H$1,A41*20,0)-OFFSET('84p stat'!$K$1,A41*20,0)</f>
        <v>10.155745999999453</v>
      </c>
      <c r="G41" s="5">
        <f ca="1">OFFSET('84p stat'!$K$1,A41*20,0)-OFFSET('84p stat'!$N$1,A41*20,0)</f>
        <v>7345.9408440000007</v>
      </c>
      <c r="H41" s="5">
        <f ca="1">OFFSET('84p stat'!$N$1,A41*20,0)</f>
        <v>568.13728200000003</v>
      </c>
      <c r="I41" s="5"/>
      <c r="J41" s="5">
        <f ca="1">SUM(D41:H41)</f>
        <v>7991.4672000000019</v>
      </c>
      <c r="K41" s="10">
        <f t="shared" ca="1" si="0"/>
        <v>0.91922304880385408</v>
      </c>
      <c r="L41">
        <f t="shared" ca="1" si="2"/>
        <v>4.046761507575632E-3</v>
      </c>
    </row>
    <row r="42" spans="1:12" x14ac:dyDescent="0.25">
      <c r="A42">
        <v>12</v>
      </c>
      <c r="C42" t="str">
        <f ca="1">OFFSET('84p stat'!$A$1,A42*20,0)</f>
        <v>non CUDA transp_AVX_OMP Time</v>
      </c>
      <c r="D42" s="5">
        <f ca="1">OFFSET('84p trace'!$R$56,(A42-1)*56,0)-OFFSET('84p trace'!$S$56,(A42-1)*56,0)</f>
        <v>66.452599999997801</v>
      </c>
      <c r="E42" s="5">
        <f ca="1">OFFSET('84p trace'!$S$56,(A42-1)*56,0)-OFFSET('84p stat'!$H$1,A42*20,0)</f>
        <v>0.21807200000148441</v>
      </c>
      <c r="F42" s="5">
        <f ca="1">OFFSET('84p stat'!$H$1,A42*20,0)-OFFSET('84p stat'!$K$1,A42*20,0)</f>
        <v>9.7269779999996899</v>
      </c>
      <c r="G42" s="5">
        <f ca="1">OFFSET('84p stat'!$K$1,A42*20,0)-OFFSET('84p stat'!$N$1,A42*20,0)</f>
        <v>7335.3862100000006</v>
      </c>
      <c r="H42" s="5">
        <f ca="1">OFFSET('84p stat'!$N$1,A42*20,0)</f>
        <v>575.84533999999996</v>
      </c>
      <c r="I42" s="5"/>
      <c r="J42" s="5">
        <f t="shared" ca="1" si="1"/>
        <v>7921.1766000000016</v>
      </c>
      <c r="K42" s="10">
        <f t="shared" ca="1" si="0"/>
        <v>0.92604755333948741</v>
      </c>
      <c r="L42">
        <f t="shared" ca="1" si="2"/>
        <v>2.1110171894929549E-3</v>
      </c>
    </row>
    <row r="43" spans="1:12" x14ac:dyDescent="0.25">
      <c r="A43">
        <v>13</v>
      </c>
      <c r="C43" t="str">
        <f ca="1">OFFSET('84p stat'!$A$1,A43*20,0)</f>
        <v>CUDA ant add CPU_AVX_transp Time</v>
      </c>
      <c r="D43" s="5">
        <f ca="1">OFFSET('84p trace'!$R$56,(A43-1)*56,0)-OFFSET('84p trace'!$S$56,(A43-1)*56,0)</f>
        <v>14.834599999999227</v>
      </c>
      <c r="E43" s="5">
        <f ca="1">OFFSET('84p trace'!$S$56,(A43-1)*56,0)-OFFSET('84p stat'!$H$1,A43*20,0)</f>
        <v>30.770804000000226</v>
      </c>
      <c r="F43" s="5">
        <f ca="1">OFFSET('84p stat'!$H$1,A43*20,0)-OFFSET('84p stat'!$K$1,A43*20,0)</f>
        <v>4.0416559999998753</v>
      </c>
      <c r="G43" s="5">
        <f ca="1">OFFSET('84p stat'!$K$1,A43*20,0)-OFFSET('84p stat'!$N$1,A43*20,0)</f>
        <v>1714.0013200000001</v>
      </c>
      <c r="H43" s="5">
        <f ca="1">OFFSET('84p stat'!$N$1,A43*20,0)</f>
        <v>579.87761999999998</v>
      </c>
      <c r="I43" s="5"/>
      <c r="J43" s="5">
        <f t="shared" ca="1" si="1"/>
        <v>2328.6914000000002</v>
      </c>
      <c r="K43" s="10">
        <f t="shared" ca="1" si="0"/>
        <v>0.73603626483096896</v>
      </c>
      <c r="L43">
        <f t="shared" ca="1" si="2"/>
        <v>1.9036833174876039E-3</v>
      </c>
    </row>
    <row r="44" spans="1:12" x14ac:dyDescent="0.25">
      <c r="A44">
        <v>14</v>
      </c>
      <c r="C44" t="str">
        <f ca="1">OFFSET('84p stat'!$A$1,A44*20,0)</f>
        <v>CUDA Const</v>
      </c>
      <c r="D44" s="5">
        <f ca="1">OFFSET('84p trace'!$R$56,(A44-1)*56,0)-OFFSET('84p trace'!$S$56,(A44-1)*56,0)</f>
        <v>10.315999999998894</v>
      </c>
      <c r="E44" s="5">
        <f ca="1">OFFSET('84p trace'!$S$56,(A44-1)*56,0)-OFFSET('84p stat'!$H$1,A44*20,0)</f>
        <v>93.48927299999923</v>
      </c>
      <c r="F44" s="5">
        <f ca="1">OFFSET('84p stat'!$H$1,A44*20,0)-OFFSET('84p stat'!$K$1,A44*20,0)</f>
        <v>33.872852000000421</v>
      </c>
      <c r="G44" s="5">
        <f ca="1">OFFSET('84p stat'!$K$1,A44*20,0)-OFFSET('84p stat'!$N$1,A44*20,0)</f>
        <v>14749.152726</v>
      </c>
      <c r="H44" s="5">
        <f ca="1">OFFSET('84p stat'!$N$1,A44*20,0)</f>
        <v>724.84914900000001</v>
      </c>
      <c r="I44" s="5"/>
      <c r="J44" s="5">
        <f t="shared" ca="1" si="1"/>
        <v>15601.364</v>
      </c>
      <c r="K44" s="10">
        <f t="shared" ca="1" si="0"/>
        <v>0.94537584829121357</v>
      </c>
      <c r="L44">
        <f t="shared" ca="1" si="2"/>
        <v>5.476890883927859E-4</v>
      </c>
    </row>
    <row r="45" spans="1:12" x14ac:dyDescent="0.25">
      <c r="A45">
        <v>15</v>
      </c>
      <c r="C45" t="str">
        <f ca="1">OFFSET('84p stat'!$A$1,A45*20,0)</f>
        <v>CUDA ant Const</v>
      </c>
      <c r="D45" s="5">
        <f ca="1">OFFSET('84p trace'!$R$56,(A45-1)*56,0)-OFFSET('84p trace'!$S$56,(A45-1)*56,0)</f>
        <v>15.207000000000789</v>
      </c>
      <c r="E45" s="5">
        <f ca="1">OFFSET('84p trace'!$S$56,(A45-1)*56,0)-OFFSET('84p stat'!$H$1,A45*20,0)</f>
        <v>51.786945999998807</v>
      </c>
      <c r="F45" s="5">
        <f ca="1">OFFSET('84p stat'!$H$1,A45*20,0)-OFFSET('84p stat'!$K$1,A45*20,0)</f>
        <v>29.500328000000081</v>
      </c>
      <c r="G45" s="5">
        <f ca="1">OFFSET('84p stat'!$K$1,A45*20,0)-OFFSET('84p stat'!$N$1,A45*20,0)</f>
        <v>1559.5171150000001</v>
      </c>
      <c r="H45" s="5">
        <f ca="1">OFFSET('84p stat'!$N$1,A45*20,0)</f>
        <v>888.08241099999998</v>
      </c>
      <c r="I45" s="5"/>
      <c r="J45" s="5">
        <f t="shared" ca="1" si="1"/>
        <v>2528.8867999999989</v>
      </c>
      <c r="K45" s="10">
        <f t="shared" ca="1" si="0"/>
        <v>0.61668126663478995</v>
      </c>
      <c r="L45">
        <f t="shared" ca="1" si="2"/>
        <v>4.4693879355550388E-4</v>
      </c>
    </row>
    <row r="46" spans="1:12" x14ac:dyDescent="0.25">
      <c r="A46">
        <v>16</v>
      </c>
      <c r="C46" t="str">
        <f ca="1">OFFSET('84p stat'!$A$1,A46*20,0)</f>
        <v>CUDA ant par Const</v>
      </c>
      <c r="D46" s="5">
        <f ca="1">OFFSET('84p trace'!$R$56,(A46-1)*56,0)-OFFSET('84p trace'!$S$56,(A46-1)*56,0)</f>
        <v>14.70240000000058</v>
      </c>
      <c r="E46" s="5">
        <f ca="1">OFFSET('84p trace'!$S$56,(A46-1)*56,0)-OFFSET('84p stat'!$H$1,A46*20,0)</f>
        <v>58.948435999999674</v>
      </c>
      <c r="F46" s="5">
        <f ca="1">OFFSET('84p stat'!$H$1,A46*20,0)-OFFSET('84p stat'!$K$1,A46*20,0)</f>
        <v>29.223539999999957</v>
      </c>
      <c r="G46" s="5">
        <f ca="1">OFFSET('84p stat'!$K$1,A46*20,0)-OFFSET('84p stat'!$N$1,A46*20,0)</f>
        <v>1549.305366</v>
      </c>
      <c r="H46" s="5">
        <f ca="1">OFFSET('84p stat'!$N$1,A46*20,0)</f>
        <v>876.47925799999996</v>
      </c>
      <c r="I46" s="5"/>
      <c r="J46" s="5">
        <f t="shared" ca="1" si="1"/>
        <v>2513.9565999999995</v>
      </c>
      <c r="K46" s="10">
        <f t="shared" ca="1" si="0"/>
        <v>0.61628166771057236</v>
      </c>
      <c r="L46">
        <f t="shared" ca="1" si="2"/>
        <v>7.7656705564655175E-4</v>
      </c>
    </row>
    <row r="47" spans="1:12" x14ac:dyDescent="0.25">
      <c r="A47">
        <v>17</v>
      </c>
      <c r="C47" t="str">
        <f ca="1">OFFSET('84p stat'!$A$1,A47*20,0)</f>
        <v>CUDA ant add CPU Const</v>
      </c>
      <c r="D47" s="5">
        <f ca="1">OFFSET('84p trace'!$R$56,(A47-1)*56,0)-OFFSET('84p trace'!$S$56,(A47-1)*56,0)</f>
        <v>15.342800000000807</v>
      </c>
      <c r="E47" s="5">
        <f ca="1">OFFSET('84p trace'!$S$56,(A47-1)*56,0)-OFFSET('84p stat'!$H$1,A47*20,0)</f>
        <v>32.306981999999607</v>
      </c>
      <c r="F47" s="5">
        <f ca="1">OFFSET('84p stat'!$H$1,A47*20,0)-OFFSET('84p stat'!$K$1,A47*20,0)</f>
        <v>2.2746189999998023</v>
      </c>
      <c r="G47" s="5">
        <f ca="1">OFFSET('84p stat'!$K$1,A47*20,0)-OFFSET('84p stat'!$N$1,A47*20,0)</f>
        <v>1723.956666</v>
      </c>
      <c r="H47" s="5">
        <f ca="1">OFFSET('84p stat'!$N$1,A47*20,0)</f>
        <v>663.04713300000003</v>
      </c>
      <c r="I47" s="5"/>
      <c r="J47" s="5">
        <f t="shared" ca="1" si="1"/>
        <v>2421.5853999999995</v>
      </c>
      <c r="K47" s="10">
        <f t="shared" ca="1" si="0"/>
        <v>0.71191239672984497</v>
      </c>
      <c r="L47">
        <f t="shared" ca="1" si="2"/>
        <v>3.3499763271763574E-3</v>
      </c>
    </row>
    <row r="48" spans="1:12" x14ac:dyDescent="0.25">
      <c r="A48">
        <v>18</v>
      </c>
      <c r="C48" t="str">
        <f ca="1">OFFSET('84p stat'!$A$1,A48*20,0)</f>
        <v>CUDA opt Const</v>
      </c>
      <c r="D48" s="5">
        <f ca="1">OFFSET('84p trace'!$R$56,(A48-1)*56,0)-OFFSET('84p trace'!$S$56,(A48-1)*56,0)</f>
        <v>10.511999999998807</v>
      </c>
      <c r="E48" s="5">
        <f ca="1">OFFSET('84p trace'!$S$56,(A48-1)*56,0)-OFFSET('84p stat'!$H$1,A48*20,0)</f>
        <v>101.87405899999976</v>
      </c>
      <c r="F48" s="5">
        <f ca="1">OFFSET('84p stat'!$H$1,A48*20,0)-OFFSET('84p stat'!$K$1,A48*20,0)</f>
        <v>757.29027299999871</v>
      </c>
      <c r="G48" s="5">
        <f ca="1">OFFSET('84p stat'!$K$1,A48*20,0)-OFFSET('84p stat'!$N$1,A48*20,0)</f>
        <v>14751.349668000001</v>
      </c>
      <c r="H48" s="5">
        <f ca="1">OFFSET('84p stat'!$N$1,A48*20,0)</f>
        <v>0</v>
      </c>
      <c r="I48" s="5"/>
      <c r="J48" s="5">
        <f ca="1">SUM(D48:H48)</f>
        <v>15621.025999999998</v>
      </c>
      <c r="K48" s="10">
        <f t="shared" ca="1" si="0"/>
        <v>0.94432655499069029</v>
      </c>
      <c r="L48">
        <f t="shared" ca="1" si="2"/>
        <v>9.1208319704709522E-5</v>
      </c>
    </row>
    <row r="49" spans="1:12" x14ac:dyDescent="0.25">
      <c r="A49">
        <v>19</v>
      </c>
      <c r="C49" t="str">
        <f ca="1">OFFSET('84p stat'!$A$1,A49*20,0)</f>
        <v>CUDA opt ant Const</v>
      </c>
      <c r="D49" s="5">
        <f ca="1">OFFSET('84p trace'!$R$56,(A49-1)*56,0)-OFFSET('84p trace'!$S$56,(A49-1)*56,0)</f>
        <v>10.496999999999844</v>
      </c>
      <c r="E49" s="5">
        <f ca="1">OFFSET('84p trace'!$S$56,(A49-1)*56,0)-OFFSET('84p stat'!$H$1,A49*20,0)</f>
        <v>63.407221000000391</v>
      </c>
      <c r="F49" s="5">
        <f ca="1">OFFSET('84p stat'!$H$1,A49*20,0)-OFFSET('84p stat'!$K$1,A49*20,0)</f>
        <v>912.42725399999995</v>
      </c>
      <c r="G49" s="5">
        <f ca="1">OFFSET('84p stat'!$K$1,A49*20,0)-OFFSET('84p stat'!$N$1,A49*20,0)</f>
        <v>1560.5859250000001</v>
      </c>
      <c r="H49" s="5">
        <f ca="1">OFFSET('84p stat'!$N$1,A49*20,0)</f>
        <v>0</v>
      </c>
      <c r="I49" s="5"/>
      <c r="J49" s="5">
        <f t="shared" ca="1" si="1"/>
        <v>2536.4204000000004</v>
      </c>
      <c r="K49" s="10">
        <f t="shared" ca="1" si="0"/>
        <v>0.61527100357653641</v>
      </c>
      <c r="L49">
        <f t="shared" ca="1" si="2"/>
        <v>4.1175050207389435E-4</v>
      </c>
    </row>
    <row r="50" spans="1:12" x14ac:dyDescent="0.25">
      <c r="A50">
        <v>20</v>
      </c>
      <c r="C50" t="str">
        <f ca="1">OFFSET('84p stat'!$A$1,A50*20,0)</f>
        <v>CUDA opt ant par Const</v>
      </c>
      <c r="D50" s="5">
        <f ca="1">OFFSET('84p trace'!$R$56,(A50-1)*56,0)-OFFSET('84p trace'!$S$56,(A50-1)*56,0)</f>
        <v>10.226800000000367</v>
      </c>
      <c r="E50" s="5">
        <f ca="1">OFFSET('84p trace'!$S$56,(A50-1)*56,0)-OFFSET('84p stat'!$H$1,A50*20,0)</f>
        <v>67.191491000000497</v>
      </c>
      <c r="F50" s="5">
        <f ca="1">OFFSET('84p stat'!$H$1,A50*20,0)-OFFSET('84p stat'!$K$1,A50*20,0)</f>
        <v>902.18542199999979</v>
      </c>
      <c r="G50" s="5">
        <f ca="1">OFFSET('84p stat'!$K$1,A50*20,0)-OFFSET('84p stat'!$N$1,A50*20,0)</f>
        <v>1548.556687</v>
      </c>
      <c r="H50" s="5">
        <f ca="1">OFFSET('84p stat'!$N$1,A50*20,0)</f>
        <v>0</v>
      </c>
      <c r="I50" s="5"/>
      <c r="J50" s="5">
        <f t="shared" ca="1" si="1"/>
        <v>2517.9336000000003</v>
      </c>
      <c r="K50" s="10">
        <f t="shared" ca="1" si="0"/>
        <v>0.61501093078864344</v>
      </c>
      <c r="L50">
        <f t="shared" ca="1" si="2"/>
        <v>4.6023112857327379E-4</v>
      </c>
    </row>
    <row r="51" spans="1:12" x14ac:dyDescent="0.25">
      <c r="A51">
        <v>21</v>
      </c>
      <c r="C51" t="str">
        <f ca="1">OFFSET('84p stat'!$A$1,A51*20,0)</f>
        <v>CUDA ant par not f</v>
      </c>
      <c r="D51" s="5">
        <f ca="1">OFFSET('84p trace'!$R$56,(A51-1)*56,0)-OFFSET('84p trace'!$S$56,(A51-1)*56,0)</f>
        <v>10.039999999999054</v>
      </c>
      <c r="E51" s="5">
        <f ca="1">OFFSET('84p trace'!$S$56,(A51-1)*56,0)-OFFSET('84p stat'!$H$1,A51*20,0)</f>
        <v>75.353800000001684</v>
      </c>
      <c r="F51" s="5">
        <f ca="1">OFFSET('84p stat'!$H$1,A51*20,0)-OFFSET('84p stat'!$K$1,A51*20,0)</f>
        <v>30.555487999999968</v>
      </c>
      <c r="G51" s="5">
        <f ca="1">OFFSET('84p stat'!$K$1,A51*20,0)-OFFSET('84p stat'!$N$1,A51*20,0)</f>
        <v>3953.5676829999998</v>
      </c>
      <c r="H51" s="5">
        <f ca="1">OFFSET('84p stat'!$N$1,A51*20,0)</f>
        <v>875.49222899999995</v>
      </c>
      <c r="I51" s="5"/>
      <c r="J51" s="5">
        <f t="shared" ca="1" si="1"/>
        <v>4934.9692000000014</v>
      </c>
      <c r="K51" s="10">
        <f t="shared" ca="1" si="0"/>
        <v>0.8011332032224231</v>
      </c>
      <c r="L51">
        <f t="shared" ca="1" si="2"/>
        <v>1.7584967298604992E-4</v>
      </c>
    </row>
    <row r="52" spans="1:12" x14ac:dyDescent="0.25">
      <c r="A52">
        <v>22</v>
      </c>
      <c r="C52" t="str">
        <f ca="1">OFFSET('84p stat'!$A$1,A52*20,0)</f>
        <v>CUDA ant par sort</v>
      </c>
      <c r="D52" s="5">
        <f ca="1">OFFSET('84p trace'!$R$56,(A52-1)*56,0)-OFFSET('84p trace'!$S$56,(A52-1)*56,0)</f>
        <v>14.46080000000029</v>
      </c>
      <c r="E52" s="5">
        <f ca="1">OFFSET('84p trace'!$S$56,(A52-1)*56,0)-OFFSET('84p stat'!$H$1,A52*20,0)</f>
        <v>68.035505999999259</v>
      </c>
      <c r="F52" s="5">
        <f ca="1">OFFSET('84p stat'!$H$1,A52*20,0)-OFFSET('84p stat'!$K$1,A52*20,0)</f>
        <v>36.102256000000125</v>
      </c>
      <c r="G52" s="5">
        <f ca="1">OFFSET('84p stat'!$K$1,A52*20,0)-OFFSET('84p stat'!$N$1,A52*20,0)</f>
        <v>1624.54438</v>
      </c>
      <c r="H52" s="5">
        <f ca="1">OFFSET('84p stat'!$N$1,A52*20,0)</f>
        <v>875.93985799999996</v>
      </c>
      <c r="I52" s="5"/>
      <c r="J52" s="5">
        <f t="shared" ca="1" si="1"/>
        <v>2604.6219999999994</v>
      </c>
      <c r="K52" s="10">
        <f t="shared" ca="1" si="0"/>
        <v>0.62371598642720538</v>
      </c>
      <c r="L52">
        <f t="shared" ca="1" si="2"/>
        <v>1.6599492674901874E-4</v>
      </c>
    </row>
    <row r="53" spans="1:12" x14ac:dyDescent="0.25">
      <c r="A53">
        <v>23</v>
      </c>
      <c r="C53">
        <f ca="1">OFFSET('84p stat'!$A$1,A53*20,0)</f>
        <v>0</v>
      </c>
      <c r="D53" s="5" t="e">
        <f ca="1">OFFSET('84p trace'!$R$56,(A53-1)*56,0)-OFFSET('84p trace'!$S$56,(A53-1)*56,0)</f>
        <v>#DIV/0!</v>
      </c>
      <c r="E53" s="5" t="e">
        <f ca="1">OFFSET('84p trace'!$S$56,(A53-1)*56,0)-OFFSET('84p stat'!$H$1,A53*20,0)</f>
        <v>#DIV/0!</v>
      </c>
      <c r="F53" s="5">
        <f ca="1">OFFSET('84p stat'!$H$1,A53*20,0)-OFFSET('84p stat'!$K$1,A53*20,0)</f>
        <v>0</v>
      </c>
      <c r="G53" s="5">
        <f ca="1">OFFSET('84p stat'!$K$1,A53*20,0)-OFFSET('84p stat'!$N$1,A53*20,0)</f>
        <v>0</v>
      </c>
      <c r="H53" s="5">
        <f ca="1">OFFSET('84p stat'!$N$1,A53*20,0)</f>
        <v>0</v>
      </c>
      <c r="I53" s="5"/>
      <c r="J53" s="5" t="e">
        <f t="shared" ca="1" si="1"/>
        <v>#DIV/0!</v>
      </c>
      <c r="K53" s="10" t="e">
        <f t="shared" ca="1" si="0"/>
        <v>#DIV/0!</v>
      </c>
      <c r="L53" t="e">
        <f t="shared" ca="1" si="2"/>
        <v>#DIV/0!</v>
      </c>
    </row>
    <row r="54" spans="1:12" x14ac:dyDescent="0.25">
      <c r="A54">
        <v>24</v>
      </c>
      <c r="C54">
        <f ca="1">OFFSET('84p stat'!$A$1,A54*20,0)</f>
        <v>0</v>
      </c>
      <c r="D54" s="5" t="e">
        <f ca="1">OFFSET('84p trace'!$R$56,(A54-1)*56,0)-OFFSET('84p trace'!$S$56,(A54-1)*56,0)</f>
        <v>#DIV/0!</v>
      </c>
      <c r="E54" s="5" t="e">
        <f ca="1">OFFSET('84p trace'!$S$56,(A54-1)*56,0)-OFFSET('84p stat'!$H$1,A54*20,0)</f>
        <v>#DIV/0!</v>
      </c>
      <c r="F54" s="5">
        <f ca="1">OFFSET('84p stat'!$H$1,A54*20,0)-OFFSET('84p stat'!$K$1,A54*20,0)</f>
        <v>0</v>
      </c>
      <c r="G54" s="5">
        <f ca="1">OFFSET('84p stat'!$K$1,A54*20,0)-OFFSET('84p stat'!$N$1,A54*20,0)</f>
        <v>0</v>
      </c>
      <c r="H54" s="5">
        <f ca="1">OFFSET('84p stat'!$N$1,A54*20,0)</f>
        <v>0</v>
      </c>
      <c r="I54" s="5"/>
      <c r="J54" s="5" t="e">
        <f t="shared" ca="1" si="1"/>
        <v>#DIV/0!</v>
      </c>
      <c r="K54" s="10" t="e">
        <f t="shared" ca="1" si="0"/>
        <v>#DIV/0!</v>
      </c>
      <c r="L54" t="e">
        <f t="shared" ca="1" si="2"/>
        <v>#DIV/0!</v>
      </c>
    </row>
    <row r="55" spans="1:12" x14ac:dyDescent="0.25">
      <c r="A55">
        <v>25</v>
      </c>
      <c r="C55">
        <f ca="1">OFFSET('84p stat'!$A$1,A55*20,0)</f>
        <v>0</v>
      </c>
      <c r="D55" s="5" t="e">
        <f ca="1">OFFSET('84p trace'!$R$56,(A55-1)*56,0)-OFFSET('84p trace'!$S$56,(A55-1)*56,0)</f>
        <v>#DIV/0!</v>
      </c>
      <c r="E55" s="5" t="e">
        <f ca="1">OFFSET('84p trace'!$S$56,(A55-1)*56,0)-OFFSET('84p stat'!$H$1,A55*20,0)</f>
        <v>#DIV/0!</v>
      </c>
      <c r="F55" s="5">
        <f ca="1">OFFSET('84p stat'!$H$1,A55*20,0)-OFFSET('84p stat'!$K$1,A55*20,0)</f>
        <v>0</v>
      </c>
      <c r="G55" s="5">
        <f ca="1">OFFSET('84p stat'!$K$1,A55*20,0)-OFFSET('84p stat'!$N$1,A55*20,0)</f>
        <v>0</v>
      </c>
      <c r="H55" s="5">
        <f ca="1">OFFSET('84p stat'!$N$1,A55*20,0)</f>
        <v>0</v>
      </c>
      <c r="I55" s="5"/>
      <c r="J55" s="5" t="e">
        <f ca="1">SUM(D55:H55)</f>
        <v>#DIV/0!</v>
      </c>
      <c r="K55" s="10" t="e">
        <f t="shared" ca="1" si="0"/>
        <v>#DIV/0!</v>
      </c>
      <c r="L55" t="e">
        <f t="shared" ca="1" si="2"/>
        <v>#DIV/0!</v>
      </c>
    </row>
    <row r="56" spans="1:12" x14ac:dyDescent="0.25">
      <c r="A56">
        <v>26</v>
      </c>
      <c r="C56">
        <f ca="1">OFFSET('84p stat'!$A$1,A56*20,0)</f>
        <v>0</v>
      </c>
      <c r="D56" s="5" t="e">
        <f ca="1">OFFSET('84p trace'!$R$56,(A56-1)*56,0)-OFFSET('84p trace'!$S$56,(A56-1)*56,0)</f>
        <v>#DIV/0!</v>
      </c>
      <c r="E56" s="5" t="e">
        <f ca="1">OFFSET('84p trace'!$S$56,(A56-1)*56,0)-OFFSET('84p stat'!$H$1,A56*20,0)</f>
        <v>#DIV/0!</v>
      </c>
      <c r="F56" s="5">
        <f ca="1">OFFSET('84p stat'!$H$1,A56*20,0)-OFFSET('84p stat'!$K$1,A56*20,0)</f>
        <v>0</v>
      </c>
      <c r="G56" s="5">
        <f ca="1">OFFSET('84p stat'!$K$1,A56*20,0)-OFFSET('84p stat'!$N$1,A56*20,0)</f>
        <v>0</v>
      </c>
      <c r="H56" s="5">
        <f ca="1">OFFSET('84p stat'!$N$1,A56*20,0)</f>
        <v>0</v>
      </c>
      <c r="I56" s="5"/>
      <c r="J56" s="5" t="e">
        <f t="shared" ca="1" si="1"/>
        <v>#DIV/0!</v>
      </c>
      <c r="K56" s="10" t="e">
        <f t="shared" ca="1" si="0"/>
        <v>#DIV/0!</v>
      </c>
      <c r="L56" t="e">
        <f t="shared" ca="1" si="2"/>
        <v>#DIV/0!</v>
      </c>
    </row>
    <row r="57" spans="1:12" x14ac:dyDescent="0.25">
      <c r="A57">
        <v>27</v>
      </c>
      <c r="C57">
        <f ca="1">OFFSET('84p stat'!$A$1,A57*20,0)</f>
        <v>0</v>
      </c>
      <c r="D57" s="5" t="e">
        <f ca="1">OFFSET('84p trace'!$R$56,(A57-1)*56,0)-OFFSET('84p trace'!$S$56,(A57-1)*56,0)</f>
        <v>#DIV/0!</v>
      </c>
      <c r="E57" s="5" t="e">
        <f ca="1">OFFSET('84p trace'!$S$56,(A57-1)*56,0)-OFFSET('84p stat'!$H$1,A57*20,0)</f>
        <v>#DIV/0!</v>
      </c>
      <c r="F57" s="5">
        <f ca="1">OFFSET('84p stat'!$H$1,A57*20,0)-OFFSET('84p stat'!$K$1,A57*20,0)</f>
        <v>0</v>
      </c>
      <c r="G57" s="5">
        <f ca="1">OFFSET('84p stat'!$K$1,A57*20,0)-OFFSET('84p stat'!$N$1,A57*20,0)</f>
        <v>0</v>
      </c>
      <c r="H57" s="5">
        <f ca="1">OFFSET('84p stat'!$N$1,A57*20,0)</f>
        <v>0</v>
      </c>
      <c r="I57" s="5"/>
      <c r="J57" s="5" t="e">
        <f t="shared" ca="1" si="1"/>
        <v>#DIV/0!</v>
      </c>
      <c r="K57" s="10" t="e">
        <f t="shared" ca="1" si="0"/>
        <v>#DIV/0!</v>
      </c>
      <c r="L57" t="e">
        <f t="shared" ca="1" si="2"/>
        <v>#DIV/0!</v>
      </c>
    </row>
    <row r="58" spans="1:12" x14ac:dyDescent="0.25">
      <c r="A58">
        <v>28</v>
      </c>
      <c r="C58">
        <f ca="1">OFFSET('84p stat'!$A$1,A58*20,0)</f>
        <v>0</v>
      </c>
      <c r="D58" s="5" t="e">
        <f ca="1">OFFSET('84p trace'!$R$56,(A58-1)*56,0)-OFFSET('84p trace'!$S$56,(A58-1)*56,0)</f>
        <v>#DIV/0!</v>
      </c>
      <c r="E58" s="5" t="e">
        <f ca="1">OFFSET('84p trace'!$S$56,(A58-1)*56,0)-OFFSET('84p stat'!$H$1,A58*20,0)</f>
        <v>#DIV/0!</v>
      </c>
      <c r="F58" s="5">
        <f ca="1">OFFSET('84p stat'!$H$1,A58*20,0)-OFFSET('84p stat'!$K$1,A58*20,0)</f>
        <v>0</v>
      </c>
      <c r="G58" s="5">
        <f ca="1">OFFSET('84p stat'!$K$1,A58*20,0)-OFFSET('84p stat'!$N$1,A58*20,0)</f>
        <v>0</v>
      </c>
      <c r="H58" s="5">
        <f ca="1">OFFSET('84p stat'!$N$1,A58*20,0)</f>
        <v>0</v>
      </c>
      <c r="I58" s="5"/>
      <c r="J58" s="5" t="e">
        <f ca="1">SUM(D58:H58)</f>
        <v>#DIV/0!</v>
      </c>
      <c r="K58" s="10" t="e">
        <f t="shared" ca="1" si="0"/>
        <v>#DIV/0!</v>
      </c>
      <c r="L58" t="e">
        <f t="shared" ca="1" si="2"/>
        <v>#DIV/0!</v>
      </c>
    </row>
    <row r="59" spans="1:12" x14ac:dyDescent="0.25">
      <c r="A59">
        <v>29</v>
      </c>
      <c r="C59">
        <f ca="1">OFFSET('84p stat'!$A$1,A59*20,0)</f>
        <v>0</v>
      </c>
      <c r="D59" s="5" t="e">
        <f ca="1">OFFSET('84p trace'!$R$56,(A59-1)*56,0)-OFFSET('84p trace'!$S$56,(A59-1)*56,0)</f>
        <v>#DIV/0!</v>
      </c>
      <c r="E59" s="5" t="e">
        <f ca="1">OFFSET('84p trace'!$S$56,(A59-1)*56,0)-OFFSET('84p stat'!$H$1,A59*20,0)</f>
        <v>#DIV/0!</v>
      </c>
      <c r="F59" s="5">
        <f ca="1">OFFSET('84p stat'!$H$1,A59*20,0)-OFFSET('84p stat'!$K$1,A59*20,0)</f>
        <v>0</v>
      </c>
      <c r="G59" s="5">
        <f ca="1">OFFSET('84p stat'!$K$1,A59*20,0)-OFFSET('84p stat'!$N$1,A59*20,0)</f>
        <v>0</v>
      </c>
      <c r="H59" s="5">
        <f ca="1">OFFSET('84p stat'!$N$1,A59*20,0)</f>
        <v>0</v>
      </c>
      <c r="I59" s="5"/>
      <c r="J59" s="5" t="e">
        <f t="shared" ca="1" si="1"/>
        <v>#DIV/0!</v>
      </c>
      <c r="K59" s="10" t="e">
        <f t="shared" ca="1" si="0"/>
        <v>#DIV/0!</v>
      </c>
      <c r="L59" t="e">
        <f t="shared" ca="1" si="2"/>
        <v>#DIV/0!</v>
      </c>
    </row>
    <row r="60" spans="1:12" x14ac:dyDescent="0.25">
      <c r="A60">
        <v>30</v>
      </c>
      <c r="C60">
        <f ca="1">OFFSET('84p stat'!$A$1,A60*20,0)</f>
        <v>0</v>
      </c>
      <c r="D60" s="5" t="e">
        <f ca="1">OFFSET('84p trace'!$R$56,(A60-1)*56,0)-OFFSET('84p trace'!$S$56,(A60-1)*56,0)</f>
        <v>#DIV/0!</v>
      </c>
      <c r="E60" s="5" t="e">
        <f ca="1">OFFSET('84p trace'!$S$56,(A60-1)*56,0)-OFFSET('84p stat'!$H$1,A60*20,0)</f>
        <v>#DIV/0!</v>
      </c>
      <c r="F60" s="5">
        <f ca="1">OFFSET('84p stat'!$H$1,A60*20,0)-OFFSET('84p stat'!$K$1,A60*20,0)</f>
        <v>0</v>
      </c>
      <c r="G60" s="5">
        <f ca="1">OFFSET('84p stat'!$K$1,A60*20,0)-OFFSET('84p stat'!$N$1,A60*20,0)</f>
        <v>0</v>
      </c>
      <c r="H60" s="5">
        <f ca="1">OFFSET('84p stat'!$N$1,A60*20,0)</f>
        <v>0</v>
      </c>
      <c r="I60" s="5"/>
      <c r="J60" s="5" t="e">
        <f t="shared" ca="1" si="1"/>
        <v>#DIV/0!</v>
      </c>
      <c r="K60" s="10" t="e">
        <f t="shared" ca="1" si="0"/>
        <v>#DIV/0!</v>
      </c>
      <c r="L60" t="e">
        <f t="shared" ref="L60:L80" ca="1" si="3">$K$29*POWER(K60,2)*SQRT(G248/(POWER(G60,2)*$L$29)+J248/(POWER(J60,2)*$L$29))</f>
        <v>#DIV/0!</v>
      </c>
    </row>
    <row r="61" spans="1:12" x14ac:dyDescent="0.25">
      <c r="A61">
        <v>31</v>
      </c>
      <c r="C61">
        <f ca="1">OFFSET('84p stat'!$A$1,A61*20,0)</f>
        <v>0</v>
      </c>
      <c r="D61" s="5" t="e">
        <f ca="1">OFFSET('84p trace'!$R$56,(A61-1)*56,0)-OFFSET('84p trace'!$S$56,(A61-1)*56,0)</f>
        <v>#DIV/0!</v>
      </c>
      <c r="E61" s="5" t="e">
        <f ca="1">OFFSET('84p trace'!$S$56,(A61-1)*56,0)-OFFSET('84p stat'!$H$1,A61*20,0)</f>
        <v>#DIV/0!</v>
      </c>
      <c r="F61" s="5">
        <f ca="1">OFFSET('84p stat'!$H$1,A61*20,0)-OFFSET('84p stat'!$K$1,A61*20,0)</f>
        <v>0</v>
      </c>
      <c r="G61" s="5">
        <f ca="1">OFFSET('84p stat'!$K$1,A61*20,0)-OFFSET('84p stat'!$N$1,A61*20,0)</f>
        <v>0</v>
      </c>
      <c r="H61" s="5">
        <f ca="1">OFFSET('84p stat'!$N$1,A61*20,0)</f>
        <v>0</v>
      </c>
      <c r="I61" s="5"/>
      <c r="J61" s="5" t="e">
        <f ca="1">SUM(D61:H61)</f>
        <v>#DIV/0!</v>
      </c>
      <c r="K61" s="10" t="e">
        <f t="shared" ca="1" si="0"/>
        <v>#DIV/0!</v>
      </c>
      <c r="L61" t="e">
        <f t="shared" ca="1" si="3"/>
        <v>#DIV/0!</v>
      </c>
    </row>
    <row r="62" spans="1:12" x14ac:dyDescent="0.25">
      <c r="A62">
        <v>32</v>
      </c>
      <c r="C62">
        <f ca="1">OFFSET('84p stat'!$A$1,A62*20,0)</f>
        <v>0</v>
      </c>
      <c r="D62" s="5" t="e">
        <f ca="1">OFFSET('84p trace'!$R$56,(A62-1)*56,0)-OFFSET('84p trace'!$S$56,(A62-1)*56,0)</f>
        <v>#DIV/0!</v>
      </c>
      <c r="E62" s="5" t="e">
        <f ca="1">OFFSET('84p trace'!$S$56,(A62-1)*56,0)-OFFSET('84p stat'!$H$1,A62*20,0)</f>
        <v>#DIV/0!</v>
      </c>
      <c r="F62" s="5">
        <f ca="1">OFFSET('84p stat'!$H$1,A62*20,0)-OFFSET('84p stat'!$K$1,A62*20,0)</f>
        <v>0</v>
      </c>
      <c r="G62" s="5">
        <f ca="1">OFFSET('84p stat'!$K$1,A62*20,0)-OFFSET('84p stat'!$N$1,A62*20,0)</f>
        <v>0</v>
      </c>
      <c r="H62" s="5">
        <f ca="1">OFFSET('84p stat'!$N$1,A62*20,0)</f>
        <v>0</v>
      </c>
      <c r="I62" s="5"/>
      <c r="J62" s="5" t="e">
        <f t="shared" ca="1" si="1"/>
        <v>#DIV/0!</v>
      </c>
      <c r="K62" s="10" t="e">
        <f t="shared" ca="1" si="0"/>
        <v>#DIV/0!</v>
      </c>
      <c r="L62" t="e">
        <f t="shared" ca="1" si="3"/>
        <v>#DIV/0!</v>
      </c>
    </row>
    <row r="63" spans="1:12" x14ac:dyDescent="0.25">
      <c r="A63">
        <v>33</v>
      </c>
      <c r="C63">
        <f ca="1">OFFSET('84p stat'!$A$1,A63*20,0)</f>
        <v>0</v>
      </c>
      <c r="D63" s="5" t="e">
        <f ca="1">OFFSET('84p trace'!$R$56,(A63-1)*56,0)-OFFSET('84p trace'!$S$56,(A63-1)*56,0)</f>
        <v>#DIV/0!</v>
      </c>
      <c r="E63" s="5" t="e">
        <f ca="1">OFFSET('84p trace'!$S$56,(A63-1)*56,0)-OFFSET('84p stat'!$H$1,A63*20,0)</f>
        <v>#DIV/0!</v>
      </c>
      <c r="F63" s="5">
        <f ca="1">OFFSET('84p stat'!$H$1,A63*20,0)-OFFSET('84p stat'!$K$1,A63*20,0)</f>
        <v>0</v>
      </c>
      <c r="G63" s="5">
        <f ca="1">OFFSET('84p stat'!$K$1,A63*20,0)-OFFSET('84p stat'!$N$1,A63*20,0)</f>
        <v>0</v>
      </c>
      <c r="H63" s="5">
        <f ca="1">OFFSET('84p stat'!$N$1,A63*20,0)</f>
        <v>0</v>
      </c>
      <c r="I63" s="5"/>
      <c r="J63" s="5" t="e">
        <f t="shared" ca="1" si="1"/>
        <v>#DIV/0!</v>
      </c>
      <c r="K63" s="10" t="e">
        <f t="shared" ca="1" si="0"/>
        <v>#DIV/0!</v>
      </c>
      <c r="L63" t="e">
        <f t="shared" ca="1" si="3"/>
        <v>#DIV/0!</v>
      </c>
    </row>
    <row r="64" spans="1:12" x14ac:dyDescent="0.25">
      <c r="A64">
        <v>34</v>
      </c>
      <c r="C64">
        <f ca="1">OFFSET('84p stat'!$A$1,A64*20,0)</f>
        <v>0</v>
      </c>
      <c r="D64" s="5" t="e">
        <f ca="1">OFFSET('84p trace'!$R$56,(A64-1)*56,0)-OFFSET('84p trace'!$S$56,(A64-1)*56,0)</f>
        <v>#DIV/0!</v>
      </c>
      <c r="E64" s="5" t="e">
        <f ca="1">OFFSET('84p trace'!$S$56,(A64-1)*56,0)-OFFSET('84p stat'!$H$1,A64*20,0)</f>
        <v>#DIV/0!</v>
      </c>
      <c r="F64" s="5">
        <f ca="1">OFFSET('84p stat'!$H$1,A64*20,0)-OFFSET('84p stat'!$K$1,A64*20,0)</f>
        <v>0</v>
      </c>
      <c r="G64" s="5">
        <f ca="1">OFFSET('84p stat'!$K$1,A64*20,0)-OFFSET('84p stat'!$N$1,A64*20,0)</f>
        <v>0</v>
      </c>
      <c r="H64" s="5">
        <f ca="1">OFFSET('84p stat'!$N$1,A64*20,0)</f>
        <v>0</v>
      </c>
      <c r="I64" s="5"/>
      <c r="J64" s="5" t="e">
        <f ca="1">SUM(D64:H64)</f>
        <v>#DIV/0!</v>
      </c>
      <c r="K64" s="10" t="e">
        <f t="shared" ca="1" si="0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OFFSET('84p stat'!$A$1,A65*20,0)</f>
        <v>0</v>
      </c>
      <c r="D65" s="5" t="e">
        <f ca="1">OFFSET('84p trace'!$R$56,(A65-1)*56,0)-OFFSET('84p trace'!$S$56,(A65-1)*56,0)</f>
        <v>#DIV/0!</v>
      </c>
      <c r="E65" s="5" t="e">
        <f ca="1">OFFSET('84p trace'!$S$56,(A65-1)*56,0)-OFFSET('84p stat'!$H$1,A65*20,0)</f>
        <v>#DIV/0!</v>
      </c>
      <c r="F65" s="5">
        <f ca="1">OFFSET('84p stat'!$H$1,A65*20,0)-OFFSET('84p stat'!$K$1,A65*20,0)</f>
        <v>0</v>
      </c>
      <c r="G65" s="5">
        <f ca="1">OFFSET('84p stat'!$K$1,A65*20,0)-OFFSET('84p stat'!$N$1,A65*20,0)</f>
        <v>0</v>
      </c>
      <c r="H65" s="5">
        <f ca="1">OFFSET('84p stat'!$N$1,A65*20,0)</f>
        <v>0</v>
      </c>
      <c r="I65" s="5"/>
      <c r="J65" s="5" t="e">
        <f t="shared" ca="1" si="1"/>
        <v>#DIV/0!</v>
      </c>
      <c r="K65" s="10" t="e">
        <f t="shared" ca="1" si="0"/>
        <v>#DIV/0!</v>
      </c>
      <c r="L65" t="e">
        <f t="shared" ca="1" si="3"/>
        <v>#DIV/0!</v>
      </c>
    </row>
    <row r="66" spans="1:12" x14ac:dyDescent="0.25">
      <c r="A66">
        <v>36</v>
      </c>
      <c r="C66">
        <f ca="1">OFFSET('84p stat'!$A$1,A66*20,0)</f>
        <v>0</v>
      </c>
      <c r="D66" s="5" t="e">
        <f ca="1">OFFSET('84p trace'!$R$56,(A66-1)*56,0)-OFFSET('84p trace'!$S$56,(A66-1)*56,0)</f>
        <v>#DIV/0!</v>
      </c>
      <c r="E66" s="5" t="e">
        <f ca="1">OFFSET('84p trace'!$S$56,(A66-1)*56,0)-OFFSET('84p stat'!$H$1,A66*20,0)</f>
        <v>#DIV/0!</v>
      </c>
      <c r="F66" s="5">
        <f ca="1">OFFSET('84p stat'!$H$1,A66*20,0)-OFFSET('84p stat'!$K$1,A66*20,0)</f>
        <v>0</v>
      </c>
      <c r="G66" s="5">
        <f ca="1">OFFSET('84p stat'!$K$1,A66*20,0)-OFFSET('84p stat'!$N$1,A66*20,0)</f>
        <v>0</v>
      </c>
      <c r="H66" s="5">
        <f ca="1">OFFSET('84p stat'!$N$1,A66*20,0)</f>
        <v>0</v>
      </c>
      <c r="I66" s="5"/>
      <c r="J66" s="5" t="e">
        <f t="shared" ca="1" si="1"/>
        <v>#DIV/0!</v>
      </c>
      <c r="K66" s="10" t="e">
        <f t="shared" ca="1" si="0"/>
        <v>#DIV/0!</v>
      </c>
      <c r="L66" t="e">
        <f t="shared" ca="1" si="3"/>
        <v>#DIV/0!</v>
      </c>
    </row>
    <row r="67" spans="1:12" x14ac:dyDescent="0.25">
      <c r="A67">
        <v>37</v>
      </c>
      <c r="C67">
        <f ca="1">OFFSET('84p stat'!$A$1,A67*20,0)</f>
        <v>0</v>
      </c>
      <c r="D67" s="5" t="e">
        <f ca="1">OFFSET('84p trace'!$R$56,(A67-1)*56,0)-OFFSET('84p trace'!$S$56,(A67-1)*56,0)</f>
        <v>#DIV/0!</v>
      </c>
      <c r="E67" s="5" t="e">
        <f ca="1">OFFSET('84p trace'!$S$56,(A67-1)*56,0)-OFFSET('84p stat'!$H$1,A67*20,0)</f>
        <v>#DIV/0!</v>
      </c>
      <c r="F67" s="5">
        <f ca="1">OFFSET('84p stat'!$H$1,A67*20,0)-OFFSET('84p stat'!$K$1,A67*20,0)</f>
        <v>0</v>
      </c>
      <c r="G67" s="5">
        <f ca="1">OFFSET('84p stat'!$K$1,A67*20,0)-OFFSET('84p stat'!$N$1,A67*20,0)</f>
        <v>0</v>
      </c>
      <c r="H67" s="5">
        <f ca="1">OFFSET('84p stat'!$N$1,A67*20,0)</f>
        <v>0</v>
      </c>
      <c r="I67" s="5"/>
      <c r="J67" s="5" t="e">
        <f t="shared" ca="1" si="1"/>
        <v>#DIV/0!</v>
      </c>
      <c r="K67" s="10" t="e">
        <f t="shared" ca="1" si="0"/>
        <v>#DIV/0!</v>
      </c>
      <c r="L67" t="e">
        <f t="shared" ca="1" si="3"/>
        <v>#DIV/0!</v>
      </c>
    </row>
    <row r="68" spans="1:12" x14ac:dyDescent="0.25">
      <c r="A68">
        <v>38</v>
      </c>
      <c r="C68">
        <f ca="1">OFFSET('84p stat'!$A$1,A68*20,0)</f>
        <v>0</v>
      </c>
      <c r="D68" s="5" t="e">
        <f ca="1">OFFSET('84p trace'!$R$56,(A68-1)*56,0)-OFFSET('84p trace'!$S$56,(A68-1)*56,0)</f>
        <v>#DIV/0!</v>
      </c>
      <c r="E68" s="5" t="e">
        <f ca="1">OFFSET('84p trace'!$S$56,(A68-1)*56,0)-OFFSET('84p stat'!$H$1,A68*20,0)</f>
        <v>#DIV/0!</v>
      </c>
      <c r="F68" s="5">
        <f ca="1">OFFSET('84p stat'!$H$1,A68*20,0)-OFFSET('84p stat'!$K$1,A68*20,0)</f>
        <v>0</v>
      </c>
      <c r="G68" s="5">
        <f ca="1">OFFSET('84p stat'!$K$1,A68*20,0)-OFFSET('84p stat'!$N$1,A68*20,0)</f>
        <v>0</v>
      </c>
      <c r="H68" s="5">
        <f ca="1">OFFSET('84p stat'!$N$1,A68*20,0)</f>
        <v>0</v>
      </c>
      <c r="I68" s="5"/>
      <c r="J68" s="5" t="e">
        <f t="shared" ca="1" si="1"/>
        <v>#DIV/0!</v>
      </c>
      <c r="K68" s="10" t="e">
        <f t="shared" ca="1" si="0"/>
        <v>#DIV/0!</v>
      </c>
      <c r="L68" t="e">
        <f t="shared" ca="1" si="3"/>
        <v>#DIV/0!</v>
      </c>
    </row>
    <row r="69" spans="1:12" x14ac:dyDescent="0.25">
      <c r="A69">
        <v>39</v>
      </c>
      <c r="C69">
        <f ca="1">OFFSET('84p stat'!$A$1,A69*20,0)</f>
        <v>0</v>
      </c>
      <c r="D69" s="5" t="e">
        <f ca="1">OFFSET('84p trace'!$R$56,(A69-1)*56,0)-OFFSET('84p trace'!$S$56,(A69-1)*56,0)</f>
        <v>#DIV/0!</v>
      </c>
      <c r="E69" s="5" t="e">
        <f ca="1">OFFSET('84p trace'!$S$56,(A69-1)*56,0)-OFFSET('84p stat'!$H$1,A69*20,0)</f>
        <v>#DIV/0!</v>
      </c>
      <c r="F69" s="5">
        <f ca="1">OFFSET('84p stat'!$H$1,A69*20,0)-OFFSET('84p stat'!$K$1,A69*20,0)</f>
        <v>0</v>
      </c>
      <c r="G69" s="5">
        <f ca="1">OFFSET('84p stat'!$K$1,A69*20,0)-OFFSET('84p stat'!$N$1,A69*20,0)</f>
        <v>0</v>
      </c>
      <c r="H69" s="5">
        <f ca="1">OFFSET('84p stat'!$N$1,A69*20,0)</f>
        <v>0</v>
      </c>
      <c r="I69" s="5"/>
      <c r="J69" s="5" t="e">
        <f t="shared" ca="1" si="1"/>
        <v>#DIV/0!</v>
      </c>
      <c r="K69" s="10" t="e">
        <f t="shared" ca="1" si="0"/>
        <v>#DIV/0!</v>
      </c>
      <c r="L69" t="e">
        <f t="shared" ca="1" si="3"/>
        <v>#DIV/0!</v>
      </c>
    </row>
    <row r="70" spans="1:12" x14ac:dyDescent="0.25">
      <c r="A70">
        <v>40</v>
      </c>
      <c r="C70">
        <f ca="1">OFFSET('84p stat'!$A$1,A70*20,0)</f>
        <v>0</v>
      </c>
      <c r="D70" s="5" t="e">
        <f ca="1">OFFSET('84p trace'!$R$56,(A70-1)*56,0)-OFFSET('84p trace'!$S$56,(A70-1)*56,0)</f>
        <v>#DIV/0!</v>
      </c>
      <c r="E70" s="5" t="e">
        <f ca="1">OFFSET('84p trace'!$S$56,(A70-1)*56,0)-OFFSET('84p stat'!$H$1,A70*20,0)</f>
        <v>#DIV/0!</v>
      </c>
      <c r="F70" s="5">
        <f ca="1">OFFSET('84p stat'!$H$1,A70*20,0)-OFFSET('84p stat'!$K$1,A70*20,0)</f>
        <v>0</v>
      </c>
      <c r="G70" s="5">
        <f ca="1">OFFSET('84p stat'!$K$1,A70*20,0)-OFFSET('84p stat'!$N$1,A70*20,0)</f>
        <v>0</v>
      </c>
      <c r="H70" s="5">
        <f ca="1">OFFSET('84p stat'!$N$1,A70*20,0)</f>
        <v>0</v>
      </c>
      <c r="I70" s="5"/>
      <c r="J70" s="5" t="e">
        <f t="shared" ca="1" si="1"/>
        <v>#DIV/0!</v>
      </c>
      <c r="K70" s="10" t="e">
        <f t="shared" ca="1" si="0"/>
        <v>#DIV/0!</v>
      </c>
      <c r="L70" t="e">
        <f t="shared" ca="1" si="3"/>
        <v>#DIV/0!</v>
      </c>
    </row>
    <row r="71" spans="1:12" x14ac:dyDescent="0.25">
      <c r="A71">
        <v>41</v>
      </c>
      <c r="C71">
        <f ca="1">OFFSET('84p stat'!$A$1,A71*20,0)</f>
        <v>0</v>
      </c>
      <c r="D71" s="5" t="e">
        <f ca="1">OFFSET('84p trace'!$R$56,(A71-1)*56,0)-OFFSET('84p trace'!$S$56,(A71-1)*56,0)</f>
        <v>#DIV/0!</v>
      </c>
      <c r="E71" s="5" t="e">
        <f ca="1">OFFSET('84p trace'!$S$56,(A71-1)*56,0)-OFFSET('84p stat'!$H$1,A71*20,0)</f>
        <v>#DIV/0!</v>
      </c>
      <c r="F71" s="5">
        <f ca="1">OFFSET('84p stat'!$H$1,A71*20,0)-OFFSET('84p stat'!$K$1,A71*20,0)</f>
        <v>0</v>
      </c>
      <c r="G71" s="5">
        <f ca="1">OFFSET('84p stat'!$K$1,A71*20,0)-OFFSET('84p stat'!$N$1,A71*20,0)</f>
        <v>0</v>
      </c>
      <c r="H71" s="5">
        <f ca="1">OFFSET('84p stat'!$N$1,A71*20,0)</f>
        <v>0</v>
      </c>
      <c r="I71" s="5"/>
      <c r="J71" s="5" t="e">
        <f t="shared" ca="1" si="1"/>
        <v>#DIV/0!</v>
      </c>
      <c r="K71" s="10" t="e">
        <f t="shared" ca="1" si="0"/>
        <v>#DIV/0!</v>
      </c>
      <c r="L71" t="e">
        <f t="shared" ca="1" si="3"/>
        <v>#DIV/0!</v>
      </c>
    </row>
    <row r="72" spans="1:12" x14ac:dyDescent="0.25">
      <c r="A72">
        <v>42</v>
      </c>
      <c r="C72">
        <f ca="1">OFFSET('84p stat'!$A$1,A72*20,0)</f>
        <v>0</v>
      </c>
      <c r="D72" s="5" t="e">
        <f ca="1">OFFSET('84p trace'!$R$56,(A72-1)*56,0)-OFFSET('84p trace'!$S$56,(A72-1)*56,0)</f>
        <v>#DIV/0!</v>
      </c>
      <c r="E72" s="5" t="e">
        <f ca="1">OFFSET('84p trace'!$S$56,(A72-1)*56,0)-OFFSET('84p stat'!$H$1,A72*20,0)</f>
        <v>#DIV/0!</v>
      </c>
      <c r="F72" s="5">
        <f ca="1">OFFSET('84p stat'!$H$1,A72*20,0)-OFFSET('84p stat'!$K$1,A72*20,0)</f>
        <v>0</v>
      </c>
      <c r="G72" s="5">
        <f ca="1">OFFSET('84p stat'!$K$1,A72*20,0)-OFFSET('84p stat'!$N$1,A72*20,0)</f>
        <v>0</v>
      </c>
      <c r="H72" s="5">
        <f ca="1">OFFSET('84p stat'!$N$1,A72*20,0)</f>
        <v>0</v>
      </c>
      <c r="I72" s="5"/>
      <c r="J72" s="5" t="e">
        <f t="shared" ca="1" si="1"/>
        <v>#DIV/0!</v>
      </c>
      <c r="K72" s="10" t="e">
        <f t="shared" ca="1" si="0"/>
        <v>#DIV/0!</v>
      </c>
      <c r="L72" t="e">
        <f t="shared" ca="1" si="3"/>
        <v>#DIV/0!</v>
      </c>
    </row>
    <row r="73" spans="1:12" x14ac:dyDescent="0.25">
      <c r="A73">
        <v>43</v>
      </c>
      <c r="C73">
        <f ca="1">OFFSET('84p stat'!$A$1,A73*20,0)</f>
        <v>0</v>
      </c>
      <c r="D73" s="5" t="e">
        <f ca="1">OFFSET('84p trace'!$R$56,(A73-1)*56,0)-OFFSET('84p trace'!$S$56,(A73-1)*56,0)</f>
        <v>#DIV/0!</v>
      </c>
      <c r="E73" s="5" t="e">
        <f ca="1">OFFSET('84p trace'!$S$56,(A73-1)*56,0)-OFFSET('84p stat'!$H$1,A73*20,0)</f>
        <v>#DIV/0!</v>
      </c>
      <c r="F73" s="5">
        <f ca="1">OFFSET('84p stat'!$H$1,A73*20,0)-OFFSET('84p stat'!$K$1,A73*20,0)</f>
        <v>0</v>
      </c>
      <c r="G73" s="5">
        <f ca="1">OFFSET('84p stat'!$K$1,A73*20,0)-OFFSET('84p stat'!$N$1,A73*20,0)</f>
        <v>0</v>
      </c>
      <c r="H73" s="5">
        <f ca="1">OFFSET('84p stat'!$N$1,A73*20,0)</f>
        <v>0</v>
      </c>
      <c r="I73" s="5"/>
      <c r="J73" s="5" t="e">
        <f t="shared" ca="1" si="1"/>
        <v>#DIV/0!</v>
      </c>
      <c r="K73" s="10" t="e">
        <f t="shared" ca="1" si="0"/>
        <v>#DIV/0!</v>
      </c>
      <c r="L73" t="e">
        <f t="shared" ca="1" si="3"/>
        <v>#DIV/0!</v>
      </c>
    </row>
    <row r="74" spans="1:12" x14ac:dyDescent="0.25">
      <c r="A74">
        <v>44</v>
      </c>
      <c r="C74">
        <f ca="1">OFFSET('84p stat'!$A$1,A74*20,0)</f>
        <v>0</v>
      </c>
      <c r="D74" s="5" t="e">
        <f ca="1">OFFSET('84p trace'!$R$56,(A74-1)*56,0)-OFFSET('84p trace'!$S$56,(A74-1)*56,0)</f>
        <v>#DIV/0!</v>
      </c>
      <c r="E74" s="5" t="e">
        <f ca="1">OFFSET('84p trace'!$S$56,(A74-1)*56,0)-OFFSET('84p stat'!$H$1,A74*20,0)</f>
        <v>#DIV/0!</v>
      </c>
      <c r="F74" s="5">
        <f ca="1">OFFSET('84p stat'!$H$1,A74*20,0)-OFFSET('84p stat'!$K$1,A74*20,0)</f>
        <v>0</v>
      </c>
      <c r="G74" s="5">
        <f ca="1">OFFSET('84p stat'!$K$1,A74*20,0)-OFFSET('84p stat'!$N$1,A74*20,0)</f>
        <v>0</v>
      </c>
      <c r="H74" s="5">
        <f ca="1">OFFSET('84p stat'!$N$1,A74*20,0)</f>
        <v>0</v>
      </c>
      <c r="I74" s="5"/>
      <c r="J74" s="5" t="e">
        <f t="shared" ca="1" si="1"/>
        <v>#DIV/0!</v>
      </c>
      <c r="K74" s="10" t="e">
        <f t="shared" ca="1" si="0"/>
        <v>#DIV/0!</v>
      </c>
      <c r="L74" t="e">
        <f t="shared" ca="1" si="3"/>
        <v>#DIV/0!</v>
      </c>
    </row>
    <row r="75" spans="1:12" x14ac:dyDescent="0.25">
      <c r="A75">
        <v>45</v>
      </c>
      <c r="C75">
        <f ca="1">OFFSET('84p stat'!$A$1,A75*20,0)</f>
        <v>0</v>
      </c>
      <c r="D75" s="5" t="e">
        <f ca="1">OFFSET('84p trace'!$R$56,(A75-1)*56,0)-OFFSET('84p trace'!$S$56,(A75-1)*56,0)</f>
        <v>#DIV/0!</v>
      </c>
      <c r="E75" s="5" t="e">
        <f ca="1">OFFSET('84p trace'!$S$56,(A75-1)*56,0)-OFFSET('84p stat'!$H$1,A75*20,0)</f>
        <v>#DIV/0!</v>
      </c>
      <c r="F75" s="5">
        <f ca="1">OFFSET('84p stat'!$H$1,A75*20,0)-OFFSET('84p stat'!$K$1,A75*20,0)</f>
        <v>0</v>
      </c>
      <c r="G75" s="5">
        <f ca="1">OFFSET('84p stat'!$K$1,A75*20,0)-OFFSET('84p stat'!$N$1,A75*20,0)</f>
        <v>0</v>
      </c>
      <c r="H75" s="5">
        <f ca="1">OFFSET('84p stat'!$N$1,A75*20,0)</f>
        <v>0</v>
      </c>
      <c r="I75" s="5"/>
      <c r="J75" s="5" t="e">
        <f t="shared" ca="1" si="1"/>
        <v>#DIV/0!</v>
      </c>
      <c r="K75" s="10" t="e">
        <f t="shared" ca="1" si="0"/>
        <v>#DIV/0!</v>
      </c>
      <c r="L75" t="e">
        <f t="shared" ca="1" si="3"/>
        <v>#DIV/0!</v>
      </c>
    </row>
    <row r="76" spans="1:12" x14ac:dyDescent="0.25">
      <c r="A76">
        <v>46</v>
      </c>
      <c r="C76">
        <f ca="1">OFFSET('84p stat'!$A$1,A76*20,0)</f>
        <v>0</v>
      </c>
      <c r="D76" s="5" t="e">
        <f ca="1">OFFSET('84p trace'!$R$56,(A76-1)*56,0)-OFFSET('84p trace'!$S$56,(A76-1)*56,0)</f>
        <v>#DIV/0!</v>
      </c>
      <c r="E76" s="5" t="e">
        <f ca="1">OFFSET('84p trace'!$S$56,(A76-1)*56,0)-OFFSET('84p stat'!$H$1,A76*20,0)</f>
        <v>#DIV/0!</v>
      </c>
      <c r="F76" s="5">
        <f ca="1">OFFSET('84p stat'!$H$1,A76*20,0)-OFFSET('84p stat'!$K$1,A76*20,0)</f>
        <v>0</v>
      </c>
      <c r="G76" s="5">
        <f ca="1">OFFSET('84p stat'!$K$1,A76*20,0)-OFFSET('84p stat'!$N$1,A76*20,0)</f>
        <v>0</v>
      </c>
      <c r="H76" s="5">
        <f ca="1">OFFSET('84p stat'!$N$1,A76*20,0)</f>
        <v>0</v>
      </c>
      <c r="I76" s="5"/>
      <c r="J76" s="5" t="e">
        <f t="shared" ca="1" si="1"/>
        <v>#DIV/0!</v>
      </c>
      <c r="K76" s="10" t="e">
        <f t="shared" ca="1" si="0"/>
        <v>#DIV/0!</v>
      </c>
      <c r="L76" t="e">
        <f t="shared" ca="1" si="3"/>
        <v>#DIV/0!</v>
      </c>
    </row>
    <row r="77" spans="1:12" x14ac:dyDescent="0.25">
      <c r="A77">
        <v>47</v>
      </c>
      <c r="C77">
        <f ca="1">OFFSET('84p stat'!$A$1,A77*20,0)</f>
        <v>0</v>
      </c>
      <c r="D77" s="5" t="e">
        <f ca="1">OFFSET('84p trace'!$R$56,(A77-1)*56,0)-OFFSET('84p trace'!$S$56,(A77-1)*56,0)</f>
        <v>#DIV/0!</v>
      </c>
      <c r="E77" s="5" t="e">
        <f ca="1">OFFSET('84p trace'!$S$56,(A77-1)*56,0)-OFFSET('84p stat'!$H$1,A77*20,0)</f>
        <v>#DIV/0!</v>
      </c>
      <c r="F77" s="5">
        <f ca="1">OFFSET('84p stat'!$H$1,A77*20,0)-OFFSET('84p stat'!$K$1,A77*20,0)</f>
        <v>0</v>
      </c>
      <c r="G77" s="5">
        <f ca="1">OFFSET('84p stat'!$K$1,A77*20,0)-OFFSET('84p stat'!$N$1,A77*20,0)</f>
        <v>0</v>
      </c>
      <c r="H77" s="5">
        <f ca="1">OFFSET('84p stat'!$N$1,A77*20,0)</f>
        <v>0</v>
      </c>
      <c r="I77" s="5"/>
      <c r="J77" s="5" t="e">
        <f t="shared" ca="1" si="1"/>
        <v>#DIV/0!</v>
      </c>
      <c r="K77" s="10" t="e">
        <f t="shared" ca="1" si="0"/>
        <v>#DIV/0!</v>
      </c>
      <c r="L77" t="e">
        <f t="shared" ca="1" si="3"/>
        <v>#DIV/0!</v>
      </c>
    </row>
    <row r="78" spans="1:12" x14ac:dyDescent="0.25">
      <c r="A78">
        <v>48</v>
      </c>
      <c r="C78">
        <f ca="1">OFFSET('84p stat'!$A$1,A78*20,0)</f>
        <v>0</v>
      </c>
      <c r="D78" s="5" t="e">
        <f ca="1">OFFSET('84p trace'!$R$56,(A78-1)*56,0)-OFFSET('84p trace'!$S$56,(A78-1)*56,0)</f>
        <v>#DIV/0!</v>
      </c>
      <c r="E78" s="5" t="e">
        <f ca="1">OFFSET('84p trace'!$S$56,(A78-1)*56,0)-OFFSET('84p stat'!$H$1,A78*20,0)</f>
        <v>#DIV/0!</v>
      </c>
      <c r="F78" s="5">
        <f ca="1">OFFSET('84p stat'!$H$1,A78*20,0)-OFFSET('84p stat'!$K$1,A78*20,0)</f>
        <v>0</v>
      </c>
      <c r="G78" s="5">
        <f ca="1">OFFSET('84p stat'!$K$1,A78*20,0)-OFFSET('84p stat'!$N$1,A78*20,0)</f>
        <v>0</v>
      </c>
      <c r="H78" s="5">
        <f ca="1">OFFSET('84p stat'!$N$1,A78*20,0)</f>
        <v>0</v>
      </c>
      <c r="I78" s="5"/>
      <c r="J78" s="5" t="e">
        <f t="shared" ca="1" si="1"/>
        <v>#DIV/0!</v>
      </c>
      <c r="K78" s="10" t="e">
        <f t="shared" ca="1" si="0"/>
        <v>#DIV/0!</v>
      </c>
      <c r="L78" t="e">
        <f t="shared" ca="1" si="3"/>
        <v>#DIV/0!</v>
      </c>
    </row>
    <row r="79" spans="1:12" x14ac:dyDescent="0.25">
      <c r="A79">
        <v>49</v>
      </c>
      <c r="C79">
        <f ca="1">OFFSET('84p stat'!$A$1,A79*20,0)</f>
        <v>0</v>
      </c>
      <c r="D79" s="5" t="e">
        <f ca="1">OFFSET('84p trace'!$R$56,(A79-1)*56,0)-OFFSET('84p trace'!$S$56,(A79-1)*56,0)</f>
        <v>#DIV/0!</v>
      </c>
      <c r="E79" s="5" t="e">
        <f ca="1">OFFSET('84p trace'!$S$56,(A79-1)*56,0)-OFFSET('84p stat'!$H$1,A79*20,0)</f>
        <v>#DIV/0!</v>
      </c>
      <c r="F79" s="5">
        <f ca="1">OFFSET('84p stat'!$H$1,A79*20,0)-OFFSET('84p stat'!$K$1,A79*20,0)</f>
        <v>0</v>
      </c>
      <c r="G79" s="5">
        <f ca="1">OFFSET('84p stat'!$K$1,A79*20,0)-OFFSET('84p stat'!$N$1,A79*20,0)</f>
        <v>0</v>
      </c>
      <c r="H79" s="5">
        <f ca="1">OFFSET('84p stat'!$N$1,A79*20,0)</f>
        <v>0</v>
      </c>
      <c r="I79" s="5"/>
      <c r="J79" s="5" t="e">
        <f t="shared" ca="1" si="1"/>
        <v>#DIV/0!</v>
      </c>
      <c r="K79" s="10" t="e">
        <f t="shared" ca="1" si="0"/>
        <v>#DIV/0!</v>
      </c>
      <c r="L79" t="e">
        <f t="shared" ca="1" si="3"/>
        <v>#DIV/0!</v>
      </c>
    </row>
    <row r="80" spans="1:12" x14ac:dyDescent="0.25">
      <c r="A80">
        <v>50</v>
      </c>
      <c r="C80">
        <f ca="1">OFFSET('84p stat'!$A$1,A80*20,0)</f>
        <v>0</v>
      </c>
      <c r="D80" s="5" t="e">
        <f ca="1">OFFSET('84p trace'!$R$56,(A80-1)*56,0)-OFFSET('84p trace'!$S$56,(A80-1)*56,0)</f>
        <v>#DIV/0!</v>
      </c>
      <c r="E80" s="5" t="e">
        <f ca="1">OFFSET('84p trace'!$S$56,(A80-1)*56,0)-OFFSET('84p stat'!$H$1,A80*20,0)</f>
        <v>#DIV/0!</v>
      </c>
      <c r="F80" s="5">
        <f ca="1">OFFSET('84p stat'!$H$1,A80*20,0)-OFFSET('84p stat'!$K$1,A80*20,0)</f>
        <v>0</v>
      </c>
      <c r="G80" s="5">
        <f ca="1">OFFSET('84p stat'!$K$1,A80*20,0)-OFFSET('84p stat'!$N$1,A80*20,0)</f>
        <v>0</v>
      </c>
      <c r="H80" s="5">
        <f ca="1">OFFSET('84p stat'!$N$1,A80*20,0)</f>
        <v>0</v>
      </c>
      <c r="I80" s="5"/>
      <c r="J80" s="5" t="e">
        <f t="shared" ca="1" si="1"/>
        <v>#DIV/0!</v>
      </c>
      <c r="K80" s="10" t="e">
        <f t="shared" ca="1" si="0"/>
        <v>#DIV/0!</v>
      </c>
      <c r="L80" t="e">
        <f t="shared" ca="1" si="3"/>
        <v>#DIV/0!</v>
      </c>
    </row>
    <row r="81" spans="1:12" x14ac:dyDescent="0.25">
      <c r="A81">
        <v>51</v>
      </c>
      <c r="C81">
        <f ca="1">OFFSET('84p stat'!$A$1,A81*20,0)</f>
        <v>0</v>
      </c>
      <c r="D81" s="5" t="e">
        <f ca="1">OFFSET('84p trace'!$R$56,(A81-1)*56,0)-OFFSET('84p trace'!$S$56,(A81-1)*56,0)</f>
        <v>#DIV/0!</v>
      </c>
      <c r="E81" s="5" t="e">
        <f ca="1">OFFSET('84p trace'!$S$56,(A81-1)*56,0)-OFFSET('84p stat'!$H$1,A81*20,0)</f>
        <v>#DIV/0!</v>
      </c>
      <c r="F81" s="5">
        <f ca="1">OFFSET('84p stat'!$H$1,A81*20,0)-OFFSET('84p stat'!$K$1,A81*20,0)</f>
        <v>0</v>
      </c>
      <c r="G81" s="5">
        <f ca="1">OFFSET('84p stat'!$K$1,A81*20,0)-OFFSET('84p stat'!$N$1,A81*20,0)</f>
        <v>0</v>
      </c>
      <c r="H81" s="5">
        <f ca="1">OFFSET('84p stat'!$N$1,A81*20,0)</f>
        <v>0</v>
      </c>
      <c r="I81" s="5"/>
      <c r="J81" s="5" t="e">
        <f t="shared" ca="1" si="1"/>
        <v>#DIV/0!</v>
      </c>
      <c r="K81" s="10" t="e">
        <f t="shared" ca="1" si="0"/>
        <v>#DIV/0!</v>
      </c>
      <c r="L81" t="e">
        <f t="shared" ref="L81:L100" ca="1" si="4">$K$29*POWER(K81,2)*SQRT(G269/(POWER(G81,2)*$L$29)+J269/(POWER(J81,2)*$L$29))</f>
        <v>#DIV/0!</v>
      </c>
    </row>
    <row r="82" spans="1:12" x14ac:dyDescent="0.25">
      <c r="A82">
        <v>52</v>
      </c>
      <c r="C82">
        <f ca="1">OFFSET('84p stat'!$A$1,A82*20,0)</f>
        <v>0</v>
      </c>
      <c r="D82" s="5" t="e">
        <f ca="1">OFFSET('84p trace'!$R$56,(A82-1)*56,0)-OFFSET('84p trace'!$S$56,(A82-1)*56,0)</f>
        <v>#DIV/0!</v>
      </c>
      <c r="E82" s="5" t="e">
        <f ca="1">OFFSET('84p trace'!$S$56,(A82-1)*56,0)-OFFSET('84p stat'!$H$1,A82*20,0)</f>
        <v>#DIV/0!</v>
      </c>
      <c r="F82" s="5">
        <f ca="1">OFFSET('84p stat'!$H$1,A82*20,0)-OFFSET('84p stat'!$K$1,A82*20,0)</f>
        <v>0</v>
      </c>
      <c r="G82" s="5">
        <f ca="1">OFFSET('84p stat'!$K$1,A82*20,0)-OFFSET('84p stat'!$N$1,A82*20,0)</f>
        <v>0</v>
      </c>
      <c r="H82" s="5">
        <f ca="1">OFFSET('84p stat'!$N$1,A82*20,0)</f>
        <v>0</v>
      </c>
      <c r="I82" s="5"/>
      <c r="J82" s="5" t="e">
        <f t="shared" ca="1" si="1"/>
        <v>#DIV/0!</v>
      </c>
      <c r="K82" s="10" t="e">
        <f t="shared" ca="1" si="0"/>
        <v>#DIV/0!</v>
      </c>
      <c r="L82" t="e">
        <f t="shared" ca="1" si="4"/>
        <v>#DIV/0!</v>
      </c>
    </row>
    <row r="83" spans="1:12" x14ac:dyDescent="0.25">
      <c r="A83">
        <v>53</v>
      </c>
      <c r="C83">
        <f ca="1">OFFSET('84p stat'!$A$1,A83*20,0)</f>
        <v>0</v>
      </c>
      <c r="D83" s="5" t="e">
        <f ca="1">OFFSET('84p trace'!$R$56,(A83-1)*56,0)-OFFSET('84p trace'!$S$56,(A83-1)*56,0)</f>
        <v>#DIV/0!</v>
      </c>
      <c r="E83" s="5" t="e">
        <f ca="1">OFFSET('84p trace'!$S$56,(A83-1)*56,0)-OFFSET('84p stat'!$H$1,A83*20,0)</f>
        <v>#DIV/0!</v>
      </c>
      <c r="F83" s="5">
        <f ca="1">OFFSET('84p stat'!$H$1,A83*20,0)-OFFSET('84p stat'!$K$1,A83*20,0)</f>
        <v>0</v>
      </c>
      <c r="G83" s="5">
        <f ca="1">OFFSET('84p stat'!$K$1,A83*20,0)-OFFSET('84p stat'!$N$1,A83*20,0)</f>
        <v>0</v>
      </c>
      <c r="H83" s="5">
        <f ca="1">OFFSET('84p stat'!$N$1,A83*20,0)</f>
        <v>0</v>
      </c>
      <c r="I83" s="5"/>
      <c r="J83" s="5" t="e">
        <f t="shared" ca="1" si="1"/>
        <v>#DIV/0!</v>
      </c>
      <c r="K83" s="10" t="e">
        <f t="shared" ca="1" si="0"/>
        <v>#DIV/0!</v>
      </c>
      <c r="L83" t="e">
        <f t="shared" ca="1" si="4"/>
        <v>#DIV/0!</v>
      </c>
    </row>
    <row r="84" spans="1:12" x14ac:dyDescent="0.25">
      <c r="A84">
        <v>54</v>
      </c>
      <c r="C84">
        <f ca="1">OFFSET('84p stat'!$A$1,A84*20,0)</f>
        <v>0</v>
      </c>
      <c r="D84" s="5" t="e">
        <f ca="1">OFFSET('84p trace'!$R$56,(A84-1)*56,0)-OFFSET('84p trace'!$S$56,(A84-1)*56,0)</f>
        <v>#DIV/0!</v>
      </c>
      <c r="E84" s="5" t="e">
        <f ca="1">OFFSET('84p trace'!$S$56,(A84-1)*56,0)-OFFSET('84p stat'!$H$1,A84*20,0)</f>
        <v>#DIV/0!</v>
      </c>
      <c r="F84" s="5">
        <f ca="1">OFFSET('84p stat'!$H$1,A84*20,0)-OFFSET('84p stat'!$K$1,A84*20,0)</f>
        <v>0</v>
      </c>
      <c r="G84" s="5">
        <f ca="1">OFFSET('84p stat'!$K$1,A84*20,0)-OFFSET('84p stat'!$N$1,A84*20,0)</f>
        <v>0</v>
      </c>
      <c r="H84" s="5">
        <f ca="1">OFFSET('84p stat'!$N$1,A84*20,0)</f>
        <v>0</v>
      </c>
      <c r="I84" s="5"/>
      <c r="J84" s="5" t="e">
        <f t="shared" ca="1" si="1"/>
        <v>#DIV/0!</v>
      </c>
      <c r="K84" s="10" t="e">
        <f t="shared" ca="1" si="0"/>
        <v>#DIV/0!</v>
      </c>
      <c r="L84" t="e">
        <f t="shared" ca="1" si="4"/>
        <v>#DIV/0!</v>
      </c>
    </row>
    <row r="85" spans="1:12" x14ac:dyDescent="0.25">
      <c r="A85">
        <v>55</v>
      </c>
      <c r="C85">
        <f ca="1">OFFSET('84p stat'!$A$1,A85*20,0)</f>
        <v>0</v>
      </c>
      <c r="D85" s="5" t="e">
        <f ca="1">OFFSET('84p trace'!$R$56,(A85-1)*56,0)-OFFSET('84p trace'!$S$56,(A85-1)*56,0)</f>
        <v>#DIV/0!</v>
      </c>
      <c r="E85" s="5" t="e">
        <f ca="1">OFFSET('84p trace'!$S$56,(A85-1)*56,0)-OFFSET('84p stat'!$H$1,A85*20,0)</f>
        <v>#DIV/0!</v>
      </c>
      <c r="F85" s="5">
        <f ca="1">OFFSET('84p stat'!$H$1,A85*20,0)-OFFSET('84p stat'!$K$1,A85*20,0)</f>
        <v>0</v>
      </c>
      <c r="G85" s="5">
        <f ca="1">OFFSET('84p stat'!$K$1,A85*20,0)-OFFSET('84p stat'!$N$1,A85*20,0)</f>
        <v>0</v>
      </c>
      <c r="H85" s="5">
        <f ca="1">OFFSET('84p stat'!$N$1,A85*20,0)</f>
        <v>0</v>
      </c>
      <c r="I85" s="5"/>
      <c r="J85" s="5" t="e">
        <f t="shared" ca="1" si="1"/>
        <v>#DIV/0!</v>
      </c>
      <c r="K85" s="10" t="e">
        <f t="shared" ca="1" si="0"/>
        <v>#DIV/0!</v>
      </c>
      <c r="L85" t="e">
        <f t="shared" ca="1" si="4"/>
        <v>#DIV/0!</v>
      </c>
    </row>
    <row r="86" spans="1:12" x14ac:dyDescent="0.25">
      <c r="A86">
        <v>56</v>
      </c>
      <c r="C86">
        <f ca="1">OFFSET('84p stat'!$A$1,A86*20,0)</f>
        <v>0</v>
      </c>
      <c r="D86" s="5" t="e">
        <f ca="1">OFFSET('84p trace'!$R$56,(A86-1)*56,0)-OFFSET('84p trace'!$S$56,(A86-1)*56,0)</f>
        <v>#DIV/0!</v>
      </c>
      <c r="E86" s="5" t="e">
        <f ca="1">OFFSET('84p trace'!$S$56,(A86-1)*56,0)-OFFSET('84p stat'!$H$1,A86*20,0)</f>
        <v>#DIV/0!</v>
      </c>
      <c r="F86" s="5">
        <f ca="1">OFFSET('84p stat'!$H$1,A86*20,0)-OFFSET('84p stat'!$K$1,A86*20,0)</f>
        <v>0</v>
      </c>
      <c r="G86" s="5">
        <f ca="1">OFFSET('84p stat'!$K$1,A86*20,0)-OFFSET('84p stat'!$N$1,A86*20,0)</f>
        <v>0</v>
      </c>
      <c r="H86" s="5">
        <f ca="1">OFFSET('84p stat'!$N$1,A86*20,0)</f>
        <v>0</v>
      </c>
      <c r="I86" s="5"/>
      <c r="J86" s="5" t="e">
        <f t="shared" ca="1" si="1"/>
        <v>#DIV/0!</v>
      </c>
      <c r="K86" s="10" t="e">
        <f t="shared" ca="1" si="0"/>
        <v>#DIV/0!</v>
      </c>
      <c r="L86" t="e">
        <f t="shared" ca="1" si="4"/>
        <v>#DIV/0!</v>
      </c>
    </row>
    <row r="87" spans="1:12" x14ac:dyDescent="0.25">
      <c r="A87">
        <v>57</v>
      </c>
      <c r="C87">
        <f ca="1">OFFSET('84p stat'!$A$1,A87*20,0)</f>
        <v>0</v>
      </c>
      <c r="D87" s="5" t="e">
        <f ca="1">OFFSET('84p trace'!$R$56,(A87-1)*56,0)-OFFSET('84p trace'!$S$56,(A87-1)*56,0)</f>
        <v>#DIV/0!</v>
      </c>
      <c r="E87" s="5" t="e">
        <f ca="1">OFFSET('84p trace'!$S$56,(A87-1)*56,0)-OFFSET('84p stat'!$H$1,A87*20,0)</f>
        <v>#DIV/0!</v>
      </c>
      <c r="F87" s="5">
        <f ca="1">OFFSET('84p stat'!$H$1,A87*20,0)-OFFSET('84p stat'!$K$1,A87*20,0)</f>
        <v>0</v>
      </c>
      <c r="G87" s="5">
        <f ca="1">OFFSET('84p stat'!$K$1,A87*20,0)-OFFSET('84p stat'!$N$1,A87*20,0)</f>
        <v>0</v>
      </c>
      <c r="H87" s="5">
        <f ca="1">OFFSET('84p stat'!$N$1,A87*20,0)</f>
        <v>0</v>
      </c>
      <c r="I87" s="5"/>
      <c r="J87" s="5" t="e">
        <f t="shared" ca="1" si="1"/>
        <v>#DIV/0!</v>
      </c>
      <c r="K87" s="10" t="e">
        <f t="shared" ca="1" si="0"/>
        <v>#DIV/0!</v>
      </c>
      <c r="L87" t="e">
        <f t="shared" ca="1" si="4"/>
        <v>#DIV/0!</v>
      </c>
    </row>
    <row r="88" spans="1:12" x14ac:dyDescent="0.25">
      <c r="A88">
        <v>58</v>
      </c>
      <c r="C88">
        <f ca="1">OFFSET('84p stat'!$A$1,A88*20,0)</f>
        <v>0</v>
      </c>
      <c r="D88" s="5" t="e">
        <f ca="1">OFFSET('84p trace'!$R$56,(A88-1)*56,0)-OFFSET('84p trace'!$S$56,(A88-1)*56,0)</f>
        <v>#DIV/0!</v>
      </c>
      <c r="E88" s="5" t="e">
        <f ca="1">OFFSET('84p trace'!$S$56,(A88-1)*56,0)-OFFSET('84p stat'!$H$1,A88*20,0)</f>
        <v>#DIV/0!</v>
      </c>
      <c r="F88" s="5">
        <f ca="1">OFFSET('84p stat'!$H$1,A88*20,0)-OFFSET('84p stat'!$K$1,A88*20,0)</f>
        <v>0</v>
      </c>
      <c r="G88" s="5">
        <f ca="1">OFFSET('84p stat'!$K$1,A88*20,0)-OFFSET('84p stat'!$N$1,A88*20,0)</f>
        <v>0</v>
      </c>
      <c r="H88" s="5">
        <f ca="1">OFFSET('84p stat'!$N$1,A88*20,0)</f>
        <v>0</v>
      </c>
      <c r="I88" s="5"/>
      <c r="J88" s="5" t="e">
        <f t="shared" ca="1" si="1"/>
        <v>#DIV/0!</v>
      </c>
      <c r="K88" s="10" t="e">
        <f t="shared" ca="1" si="0"/>
        <v>#DIV/0!</v>
      </c>
      <c r="L88" t="e">
        <f t="shared" ca="1" si="4"/>
        <v>#DIV/0!</v>
      </c>
    </row>
    <row r="89" spans="1:12" x14ac:dyDescent="0.25">
      <c r="A89">
        <v>59</v>
      </c>
      <c r="C89">
        <f ca="1">OFFSET('84p stat'!$A$1,A89*20,0)</f>
        <v>0</v>
      </c>
      <c r="D89" s="5" t="e">
        <f ca="1">OFFSET('84p trace'!$R$56,(A89-1)*56,0)-OFFSET('84p trace'!$S$56,(A89-1)*56,0)</f>
        <v>#DIV/0!</v>
      </c>
      <c r="E89" s="5" t="e">
        <f ca="1">OFFSET('84p trace'!$S$56,(A89-1)*56,0)-OFFSET('84p stat'!$H$1,A89*20,0)</f>
        <v>#DIV/0!</v>
      </c>
      <c r="F89" s="5">
        <f ca="1">OFFSET('84p stat'!$H$1,A89*20,0)-OFFSET('84p stat'!$K$1,A89*20,0)</f>
        <v>0</v>
      </c>
      <c r="G89" s="5">
        <f ca="1">OFFSET('84p stat'!$K$1,A89*20,0)-OFFSET('84p stat'!$N$1,A89*20,0)</f>
        <v>0</v>
      </c>
      <c r="H89" s="5">
        <f ca="1">OFFSET('84p stat'!$N$1,A89*20,0)</f>
        <v>0</v>
      </c>
      <c r="I89" s="5"/>
      <c r="J89" s="5" t="e">
        <f t="shared" ca="1" si="1"/>
        <v>#DIV/0!</v>
      </c>
      <c r="K89" s="10" t="e">
        <f t="shared" ca="1" si="0"/>
        <v>#DIV/0!</v>
      </c>
      <c r="L89" t="e">
        <f t="shared" ca="1" si="4"/>
        <v>#DIV/0!</v>
      </c>
    </row>
    <row r="90" spans="1:12" x14ac:dyDescent="0.25">
      <c r="A90">
        <v>60</v>
      </c>
      <c r="C90">
        <f ca="1">OFFSET('84p stat'!$A$1,A90*20,0)</f>
        <v>0</v>
      </c>
      <c r="D90" s="5" t="e">
        <f ca="1">OFFSET('84p trace'!$R$56,(A90-1)*56,0)-OFFSET('84p trace'!$S$56,(A90-1)*56,0)</f>
        <v>#DIV/0!</v>
      </c>
      <c r="E90" s="5" t="e">
        <f ca="1">OFFSET('84p trace'!$S$56,(A90-1)*56,0)-OFFSET('84p stat'!$H$1,A90*20,0)</f>
        <v>#DIV/0!</v>
      </c>
      <c r="F90" s="5">
        <f ca="1">OFFSET('84p stat'!$H$1,A90*20,0)-OFFSET('84p stat'!$K$1,A90*20,0)</f>
        <v>0</v>
      </c>
      <c r="G90" s="5">
        <f ca="1">OFFSET('84p stat'!$K$1,A90*20,0)-OFFSET('84p stat'!$N$1,A90*20,0)</f>
        <v>0</v>
      </c>
      <c r="H90" s="5">
        <f ca="1">OFFSET('84p stat'!$N$1,A90*20,0)</f>
        <v>0</v>
      </c>
      <c r="I90" s="5"/>
      <c r="J90" s="5" t="e">
        <f t="shared" ca="1" si="1"/>
        <v>#DIV/0!</v>
      </c>
      <c r="K90" s="10" t="e">
        <f t="shared" ca="1" si="0"/>
        <v>#DIV/0!</v>
      </c>
      <c r="L90" t="e">
        <f t="shared" ca="1" si="4"/>
        <v>#DIV/0!</v>
      </c>
    </row>
    <row r="91" spans="1:12" x14ac:dyDescent="0.25">
      <c r="A91">
        <v>61</v>
      </c>
      <c r="C91">
        <f ca="1">OFFSET('84p stat'!$A$1,A91*20,0)</f>
        <v>0</v>
      </c>
      <c r="D91" s="5" t="e">
        <f ca="1">OFFSET('84p trace'!$R$56,(A91-1)*56,0)-OFFSET('84p trace'!$S$56,(A91-1)*56,0)</f>
        <v>#DIV/0!</v>
      </c>
      <c r="E91" s="5" t="e">
        <f ca="1">OFFSET('84p trace'!$S$56,(A91-1)*56,0)-OFFSET('84p stat'!$H$1,A91*20,0)</f>
        <v>#DIV/0!</v>
      </c>
      <c r="F91" s="5">
        <f ca="1">OFFSET('84p stat'!$H$1,A91*20,0)-OFFSET('84p stat'!$K$1,A91*20,0)</f>
        <v>0</v>
      </c>
      <c r="G91" s="5">
        <f ca="1">OFFSET('84p stat'!$K$1,A91*20,0)-OFFSET('84p stat'!$N$1,A91*20,0)</f>
        <v>0</v>
      </c>
      <c r="H91" s="5">
        <f ca="1">OFFSET('84p stat'!$N$1,A91*20,0)</f>
        <v>0</v>
      </c>
      <c r="I91" s="5"/>
      <c r="J91" s="5" t="e">
        <f t="shared" ca="1" si="1"/>
        <v>#DIV/0!</v>
      </c>
      <c r="K91" s="10" t="e">
        <f t="shared" ca="1" si="0"/>
        <v>#DIV/0!</v>
      </c>
      <c r="L91" t="e">
        <f t="shared" ca="1" si="4"/>
        <v>#DIV/0!</v>
      </c>
    </row>
    <row r="92" spans="1:12" x14ac:dyDescent="0.25">
      <c r="A92">
        <v>62</v>
      </c>
      <c r="C92">
        <f ca="1">OFFSET('84p stat'!$A$1,A92*20,0)</f>
        <v>0</v>
      </c>
      <c r="D92" s="5" t="e">
        <f ca="1">OFFSET('84p trace'!$R$56,(A92-1)*56,0)-OFFSET('84p trace'!$S$56,(A92-1)*56,0)</f>
        <v>#DIV/0!</v>
      </c>
      <c r="E92" s="5" t="e">
        <f ca="1">OFFSET('84p trace'!$S$56,(A92-1)*56,0)-OFFSET('84p stat'!$H$1,A92*20,0)</f>
        <v>#DIV/0!</v>
      </c>
      <c r="F92" s="5">
        <f ca="1">OFFSET('84p stat'!$H$1,A92*20,0)-OFFSET('84p stat'!$K$1,A92*20,0)</f>
        <v>0</v>
      </c>
      <c r="G92" s="5">
        <f ca="1">OFFSET('84p stat'!$K$1,A92*20,0)-OFFSET('84p stat'!$N$1,A92*20,0)</f>
        <v>0</v>
      </c>
      <c r="H92" s="5">
        <f ca="1">OFFSET('84p stat'!$N$1,A92*20,0)</f>
        <v>0</v>
      </c>
      <c r="I92" s="5"/>
      <c r="J92" s="5" t="e">
        <f t="shared" ca="1" si="1"/>
        <v>#DIV/0!</v>
      </c>
      <c r="K92" s="10" t="e">
        <f t="shared" ca="1" si="0"/>
        <v>#DIV/0!</v>
      </c>
      <c r="L92" t="e">
        <f t="shared" ca="1" si="4"/>
        <v>#DIV/0!</v>
      </c>
    </row>
    <row r="93" spans="1:12" x14ac:dyDescent="0.25">
      <c r="A93">
        <v>63</v>
      </c>
      <c r="C93">
        <f ca="1">OFFSET('84p stat'!$A$1,A93*20,0)</f>
        <v>0</v>
      </c>
      <c r="D93" s="5" t="e">
        <f ca="1">OFFSET('84p trace'!$R$56,(A93-1)*56,0)-OFFSET('84p trace'!$S$56,(A93-1)*56,0)</f>
        <v>#DIV/0!</v>
      </c>
      <c r="E93" s="5" t="e">
        <f ca="1">OFFSET('84p trace'!$S$56,(A93-1)*56,0)-OFFSET('84p stat'!$H$1,A93*20,0)</f>
        <v>#DIV/0!</v>
      </c>
      <c r="F93" s="5">
        <f ca="1">OFFSET('84p stat'!$H$1,A93*20,0)-OFFSET('84p stat'!$K$1,A93*20,0)</f>
        <v>0</v>
      </c>
      <c r="G93" s="5">
        <f ca="1">OFFSET('84p stat'!$K$1,A93*20,0)-OFFSET('84p stat'!$N$1,A93*20,0)</f>
        <v>0</v>
      </c>
      <c r="H93" s="5">
        <f ca="1">OFFSET('84p stat'!$N$1,A93*20,0)</f>
        <v>0</v>
      </c>
      <c r="I93" s="5"/>
      <c r="J93" s="5" t="e">
        <f t="shared" ca="1" si="1"/>
        <v>#DIV/0!</v>
      </c>
      <c r="K93" s="10" t="e">
        <f t="shared" ca="1" si="0"/>
        <v>#DIV/0!</v>
      </c>
      <c r="L93" t="e">
        <f t="shared" ca="1" si="4"/>
        <v>#DIV/0!</v>
      </c>
    </row>
    <row r="94" spans="1:12" x14ac:dyDescent="0.25">
      <c r="A94">
        <v>64</v>
      </c>
      <c r="C94">
        <f ca="1">OFFSET('84p stat'!$A$1,A94*20,0)</f>
        <v>0</v>
      </c>
      <c r="D94" s="5" t="e">
        <f ca="1">OFFSET('84p trace'!$R$56,(A94-1)*56,0)-OFFSET('84p trace'!$S$56,(A94-1)*56,0)</f>
        <v>#DIV/0!</v>
      </c>
      <c r="E94" s="5" t="e">
        <f ca="1">OFFSET('84p trace'!$S$56,(A94-1)*56,0)-OFFSET('84p stat'!$H$1,A94*20,0)</f>
        <v>#DIV/0!</v>
      </c>
      <c r="F94" s="5">
        <f ca="1">OFFSET('84p stat'!$H$1,A94*20,0)-OFFSET('84p stat'!$K$1,A94*20,0)</f>
        <v>0</v>
      </c>
      <c r="G94" s="5">
        <f ca="1">OFFSET('84p stat'!$K$1,A94*20,0)-OFFSET('84p stat'!$N$1,A94*20,0)</f>
        <v>0</v>
      </c>
      <c r="H94" s="5">
        <f ca="1">OFFSET('84p stat'!$N$1,A94*20,0)</f>
        <v>0</v>
      </c>
      <c r="I94" s="5"/>
      <c r="J94" s="5" t="e">
        <f t="shared" ca="1" si="1"/>
        <v>#DIV/0!</v>
      </c>
      <c r="K94" s="10" t="e">
        <f t="shared" ca="1" si="0"/>
        <v>#DIV/0!</v>
      </c>
      <c r="L94" t="e">
        <f t="shared" ca="1" si="4"/>
        <v>#DIV/0!</v>
      </c>
    </row>
    <row r="95" spans="1:12" x14ac:dyDescent="0.25">
      <c r="A95">
        <v>65</v>
      </c>
      <c r="C95">
        <f ca="1">OFFSET('84p stat'!$A$1,A95*20,0)</f>
        <v>0</v>
      </c>
      <c r="D95" s="5" t="e">
        <f ca="1">OFFSET('84p trace'!$R$56,(A95-1)*56,0)-OFFSET('84p trace'!$S$56,(A95-1)*56,0)</f>
        <v>#DIV/0!</v>
      </c>
      <c r="E95" s="5" t="e">
        <f ca="1">OFFSET('84p trace'!$S$56,(A95-1)*56,0)-OFFSET('84p stat'!$H$1,A95*20,0)</f>
        <v>#DIV/0!</v>
      </c>
      <c r="F95" s="5">
        <f ca="1">OFFSET('84p stat'!$H$1,A95*20,0)-OFFSET('84p stat'!$K$1,A95*20,0)</f>
        <v>0</v>
      </c>
      <c r="G95" s="5">
        <f ca="1">OFFSET('84p stat'!$K$1,A95*20,0)-OFFSET('84p stat'!$N$1,A95*20,0)</f>
        <v>0</v>
      </c>
      <c r="H95" s="5">
        <f ca="1">OFFSET('84p stat'!$N$1,A95*20,0)</f>
        <v>0</v>
      </c>
      <c r="I95" s="5"/>
      <c r="J95" s="5" t="e">
        <f t="shared" ca="1" si="1"/>
        <v>#DIV/0!</v>
      </c>
      <c r="K95" s="10" t="e">
        <f t="shared" ca="1" si="0"/>
        <v>#DIV/0!</v>
      </c>
      <c r="L95" t="e">
        <f t="shared" ca="1" si="4"/>
        <v>#DIV/0!</v>
      </c>
    </row>
    <row r="96" spans="1:12" x14ac:dyDescent="0.25">
      <c r="A96">
        <v>66</v>
      </c>
      <c r="C96">
        <f ca="1">OFFSET('84p stat'!$A$1,A96*20,0)</f>
        <v>0</v>
      </c>
      <c r="D96" s="5" t="e">
        <f ca="1">OFFSET('84p trace'!$R$56,(A96-1)*56,0)-OFFSET('84p trace'!$S$56,(A96-1)*56,0)</f>
        <v>#DIV/0!</v>
      </c>
      <c r="E96" s="5" t="e">
        <f ca="1">OFFSET('84p trace'!$S$56,(A96-1)*56,0)-OFFSET('84p stat'!$H$1,A96*20,0)</f>
        <v>#DIV/0!</v>
      </c>
      <c r="F96" s="5">
        <f ca="1">OFFSET('84p stat'!$H$1,A96*20,0)-OFFSET('84p stat'!$K$1,A96*20,0)</f>
        <v>0</v>
      </c>
      <c r="G96" s="5">
        <f ca="1">OFFSET('84p stat'!$K$1,A96*20,0)-OFFSET('84p stat'!$N$1,A96*20,0)</f>
        <v>0</v>
      </c>
      <c r="H96" s="5">
        <f ca="1">OFFSET('84p stat'!$N$1,A96*20,0)</f>
        <v>0</v>
      </c>
      <c r="I96" s="5"/>
      <c r="J96" s="5" t="e">
        <f t="shared" ref="J96:J100" ca="1" si="5">SUM(E96:H96)</f>
        <v>#DIV/0!</v>
      </c>
      <c r="K96" s="10" t="e">
        <f t="shared" ref="K96:K100" ca="1" si="6">G96/J96</f>
        <v>#DIV/0!</v>
      </c>
      <c r="L96" t="e">
        <f t="shared" ca="1" si="4"/>
        <v>#DIV/0!</v>
      </c>
    </row>
    <row r="97" spans="1:12" x14ac:dyDescent="0.25">
      <c r="A97">
        <v>67</v>
      </c>
      <c r="C97">
        <f ca="1">OFFSET('84p stat'!$A$1,A97*20,0)</f>
        <v>0</v>
      </c>
      <c r="D97" s="5" t="e">
        <f ca="1">OFFSET('84p trace'!$R$56,(A97-1)*56,0)-OFFSET('84p trace'!$S$56,(A97-1)*56,0)</f>
        <v>#DIV/0!</v>
      </c>
      <c r="E97" s="5" t="e">
        <f ca="1">OFFSET('84p trace'!$S$56,(A97-1)*56,0)-OFFSET('84p stat'!$H$1,A97*20,0)</f>
        <v>#DIV/0!</v>
      </c>
      <c r="F97" s="5">
        <f ca="1">OFFSET('84p stat'!$H$1,A97*20,0)-OFFSET('84p stat'!$K$1,A97*20,0)</f>
        <v>0</v>
      </c>
      <c r="G97" s="5">
        <f ca="1">OFFSET('84p stat'!$K$1,A97*20,0)-OFFSET('84p stat'!$N$1,A97*20,0)</f>
        <v>0</v>
      </c>
      <c r="H97" s="5">
        <f ca="1">OFFSET('84p stat'!$N$1,A97*20,0)</f>
        <v>0</v>
      </c>
      <c r="I97" s="5"/>
      <c r="J97" s="5" t="e">
        <f t="shared" ca="1" si="5"/>
        <v>#DIV/0!</v>
      </c>
      <c r="K97" s="10" t="e">
        <f t="shared" ca="1" si="6"/>
        <v>#DIV/0!</v>
      </c>
      <c r="L97" t="e">
        <f t="shared" ca="1" si="4"/>
        <v>#DIV/0!</v>
      </c>
    </row>
    <row r="98" spans="1:12" x14ac:dyDescent="0.25">
      <c r="A98">
        <v>68</v>
      </c>
      <c r="C98">
        <f ca="1">OFFSET('84p stat'!$A$1,A98*20,0)</f>
        <v>0</v>
      </c>
      <c r="D98" s="5" t="e">
        <f ca="1">OFFSET('84p trace'!$R$56,(A98-1)*56,0)-OFFSET('84p trace'!$S$56,(A98-1)*56,0)</f>
        <v>#DIV/0!</v>
      </c>
      <c r="E98" s="5" t="e">
        <f ca="1">OFFSET('84p trace'!$S$56,(A98-1)*56,0)-OFFSET('84p stat'!$H$1,A98*20,0)</f>
        <v>#DIV/0!</v>
      </c>
      <c r="F98" s="5">
        <f ca="1">OFFSET('84p stat'!$H$1,A98*20,0)-OFFSET('84p stat'!$K$1,A98*20,0)</f>
        <v>0</v>
      </c>
      <c r="G98" s="5">
        <f ca="1">OFFSET('84p stat'!$K$1,A98*20,0)-OFFSET('84p stat'!$N$1,A98*20,0)</f>
        <v>0</v>
      </c>
      <c r="H98" s="5">
        <f ca="1">OFFSET('84p stat'!$N$1,A98*20,0)</f>
        <v>0</v>
      </c>
      <c r="I98" s="5"/>
      <c r="J98" s="5" t="e">
        <f t="shared" ca="1" si="5"/>
        <v>#DIV/0!</v>
      </c>
      <c r="K98" s="10" t="e">
        <f t="shared" ca="1" si="6"/>
        <v>#DIV/0!</v>
      </c>
      <c r="L98" t="e">
        <f t="shared" ca="1" si="4"/>
        <v>#DIV/0!</v>
      </c>
    </row>
    <row r="99" spans="1:12" x14ac:dyDescent="0.25">
      <c r="A99">
        <v>69</v>
      </c>
      <c r="C99">
        <f ca="1">OFFSET('84p stat'!$A$1,A99*20,0)</f>
        <v>0</v>
      </c>
      <c r="D99" s="5" t="e">
        <f ca="1">OFFSET('84p trace'!$R$56,(A99-1)*56,0)-OFFSET('84p trace'!$S$56,(A99-1)*56,0)</f>
        <v>#DIV/0!</v>
      </c>
      <c r="E99" s="5" t="e">
        <f ca="1">OFFSET('84p trace'!$S$56,(A99-1)*56,0)-OFFSET('84p stat'!$H$1,A99*20,0)</f>
        <v>#DIV/0!</v>
      </c>
      <c r="F99" s="5">
        <f ca="1">OFFSET('84p stat'!$H$1,A99*20,0)-OFFSET('84p stat'!$K$1,A99*20,0)</f>
        <v>0</v>
      </c>
      <c r="G99" s="5">
        <f ca="1">OFFSET('84p stat'!$K$1,A99*20,0)-OFFSET('84p stat'!$N$1,A99*20,0)</f>
        <v>0</v>
      </c>
      <c r="H99" s="5">
        <f ca="1">OFFSET('84p stat'!$N$1,A99*20,0)</f>
        <v>0</v>
      </c>
      <c r="I99" s="5"/>
      <c r="J99" s="5" t="e">
        <f t="shared" ca="1" si="5"/>
        <v>#DIV/0!</v>
      </c>
      <c r="K99" s="10" t="e">
        <f t="shared" ca="1" si="6"/>
        <v>#DIV/0!</v>
      </c>
      <c r="L99" t="e">
        <f t="shared" ca="1" si="4"/>
        <v>#DIV/0!</v>
      </c>
    </row>
    <row r="100" spans="1:12" x14ac:dyDescent="0.25">
      <c r="A100">
        <v>70</v>
      </c>
      <c r="C100">
        <f ca="1">OFFSET('84p stat'!$A$1,A100*20,0)</f>
        <v>0</v>
      </c>
      <c r="D100" s="5" t="e">
        <f ca="1">OFFSET('84p trace'!$R$56,(A100-1)*56,0)-OFFSET('84p trace'!$S$56,(A100-1)*56,0)</f>
        <v>#DIV/0!</v>
      </c>
      <c r="E100" s="5" t="e">
        <f ca="1">OFFSET('84p trace'!$S$56,(A100-1)*56,0)-OFFSET('84p stat'!$H$1,A100*20,0)</f>
        <v>#DIV/0!</v>
      </c>
      <c r="F100" s="5">
        <f ca="1">OFFSET('84p stat'!$H$1,A100*20,0)-OFFSET('84p stat'!$K$1,A100*20,0)</f>
        <v>0</v>
      </c>
      <c r="G100" s="5">
        <f ca="1">OFFSET('84p stat'!$K$1,A100*20,0)-OFFSET('84p stat'!$N$1,A100*20,0)</f>
        <v>0</v>
      </c>
      <c r="H100" s="5">
        <f ca="1">OFFSET('84p stat'!$N$1,A100*20,0)</f>
        <v>0</v>
      </c>
      <c r="I100" s="5"/>
      <c r="J100" s="5" t="e">
        <f t="shared" ca="1" si="5"/>
        <v>#DIV/0!</v>
      </c>
      <c r="K100" s="10" t="e">
        <f t="shared" ca="1" si="6"/>
        <v>#DIV/0!</v>
      </c>
      <c r="L100" t="e">
        <f t="shared" ca="1" si="4"/>
        <v>#DIV/0!</v>
      </c>
    </row>
    <row r="102" spans="1:12" x14ac:dyDescent="0.25">
      <c r="D102" t="s">
        <v>51</v>
      </c>
    </row>
    <row r="103" spans="1:12" x14ac:dyDescent="0.25">
      <c r="D103" t="s">
        <v>40</v>
      </c>
      <c r="E103" t="s">
        <v>36</v>
      </c>
      <c r="F103" t="s">
        <v>37</v>
      </c>
      <c r="G103" t="s">
        <v>38</v>
      </c>
      <c r="H103" t="s">
        <v>39</v>
      </c>
    </row>
    <row r="104" spans="1:12" x14ac:dyDescent="0.25">
      <c r="A104">
        <v>1</v>
      </c>
      <c r="C104" t="str">
        <f ca="1">OFFSET('84p stat'!$A$1,A104*20,0)</f>
        <v>CUDA Time</v>
      </c>
      <c r="D104" s="5">
        <f ca="1">OFFSET('84p trace'!$R$56,(A104-1)*56,0)</f>
        <v>15584.634000000002</v>
      </c>
      <c r="E104" s="5">
        <f ca="1">OFFSET('84p trace'!$S$56,(A104-1)*56,0)</f>
        <v>15574.418</v>
      </c>
      <c r="F104" s="5">
        <f ca="1">OFFSET('84p stat'!$H$1,A104*20,0)</f>
        <v>15483.373223000001</v>
      </c>
      <c r="G104" s="5">
        <f ca="1">OFFSET('84p stat'!$K$1,A104*20,0)</f>
        <v>15450.45541</v>
      </c>
      <c r="H104" s="5">
        <f ca="1">OFFSET('84p stat'!$N$1,A104*20,0)</f>
        <v>713.164086</v>
      </c>
    </row>
    <row r="105" spans="1:12" x14ac:dyDescent="0.25">
      <c r="A105">
        <v>2</v>
      </c>
      <c r="C105" t="str">
        <f ca="1">OFFSET('84p stat'!$A$1,A105*20,0)</f>
        <v>CUDA ant par</v>
      </c>
      <c r="D105" s="5">
        <f ca="1">OFFSET('84p trace'!$R$56,(A105-1)*56,0)</f>
        <v>2539.3778000000002</v>
      </c>
      <c r="E105" s="5">
        <f ca="1">OFFSET('84p trace'!$S$56,(A105-1)*56,0)</f>
        <v>2525.2673999999997</v>
      </c>
      <c r="F105" s="5">
        <f ca="1">OFFSET('84p stat'!$H$1,A105*20,0)</f>
        <v>2479.1294779999998</v>
      </c>
      <c r="G105" s="5">
        <f ca="1">OFFSET('84p stat'!$K$1,A105*20,0)</f>
        <v>2450.6116499999998</v>
      </c>
      <c r="H105" s="5">
        <f ca="1">OFFSET('84p stat'!$N$1,A105*20,0)</f>
        <v>882.06011799999999</v>
      </c>
    </row>
    <row r="106" spans="1:12" x14ac:dyDescent="0.25">
      <c r="A106">
        <v>3</v>
      </c>
      <c r="C106" t="str">
        <f ca="1">OFFSET('84p stat'!$A$1,A106*20,0)</f>
        <v>CUDA ant add CPU Time</v>
      </c>
      <c r="D106" s="5">
        <f ca="1">OFFSET('84p trace'!$R$56,(A106-1)*56,0)</f>
        <v>2418.0768000000012</v>
      </c>
      <c r="E106" s="5">
        <f ca="1">OFFSET('84p trace'!$S$56,(A106-1)*56,0)</f>
        <v>2403.8317999999999</v>
      </c>
      <c r="F106" s="5">
        <f ca="1">OFFSET('84p stat'!$H$1,A106*20,0)</f>
        <v>2371.741904</v>
      </c>
      <c r="G106" s="5">
        <f ca="1">OFFSET('84p stat'!$K$1,A106*20,0)</f>
        <v>2368.8407320000001</v>
      </c>
      <c r="H106" s="5">
        <f ca="1">OFFSET('84p stat'!$N$1,A106*20,0)</f>
        <v>651.37698999999998</v>
      </c>
    </row>
    <row r="107" spans="1:12" x14ac:dyDescent="0.25">
      <c r="A107">
        <v>4</v>
      </c>
      <c r="C107" t="str">
        <f ca="1">OFFSET('84p stat'!$A$1,A107*20,0)</f>
        <v>CUDA opt Time</v>
      </c>
      <c r="D107" s="5">
        <f ca="1">OFFSET('84p trace'!$R$56,(A107-1)*56,0)</f>
        <v>15610.214000000004</v>
      </c>
      <c r="E107" s="5">
        <f ca="1">OFFSET('84p trace'!$S$56,(A107-1)*56,0)</f>
        <v>15599.985999999999</v>
      </c>
      <c r="F107" s="5">
        <f ca="1">OFFSET('84p stat'!$H$1,A107*20,0)</f>
        <v>15499.644648</v>
      </c>
      <c r="G107" s="5">
        <f ca="1">OFFSET('84p stat'!$K$1,A107*20,0)</f>
        <v>14753.054921999999</v>
      </c>
      <c r="H107" s="5">
        <f ca="1">OFFSET('84p stat'!$N$1,A107*20,0)</f>
        <v>0</v>
      </c>
    </row>
    <row r="108" spans="1:12" x14ac:dyDescent="0.25">
      <c r="A108">
        <v>5</v>
      </c>
      <c r="C108" t="str">
        <f ca="1">OFFSET('84p stat'!$A$1,A108*20,0)</f>
        <v>CUDA opt ant</v>
      </c>
      <c r="D108" s="5">
        <f ca="1">OFFSET('84p trace'!$R$56,(A108-1)*56,0)</f>
        <v>2541.2389999999996</v>
      </c>
      <c r="E108" s="5">
        <f ca="1">OFFSET('84p trace'!$S$56,(A108-1)*56,0)</f>
        <v>2530.9988000000003</v>
      </c>
      <c r="F108" s="5">
        <f ca="1">OFFSET('84p stat'!$H$1,A108*20,0)</f>
        <v>2482.3264989999998</v>
      </c>
      <c r="G108" s="5">
        <f ca="1">OFFSET('84p stat'!$K$1,A108*20,0)</f>
        <v>1570.320344</v>
      </c>
      <c r="H108" s="5">
        <f ca="1">OFFSET('84p stat'!$N$1,A108*20,0)</f>
        <v>0</v>
      </c>
    </row>
    <row r="109" spans="1:12" x14ac:dyDescent="0.25">
      <c r="A109">
        <v>6</v>
      </c>
      <c r="C109" t="str">
        <f ca="1">OFFSET('84p stat'!$A$1,A109*20,0)</f>
        <v>CUDA opt ant par</v>
      </c>
      <c r="D109" s="5">
        <f ca="1">OFFSET('84p trace'!$R$56,(A109-1)*56,0)</f>
        <v>2524.1914000000002</v>
      </c>
      <c r="E109" s="5">
        <f ca="1">OFFSET('84p trace'!$S$56,(A109-1)*56,0)</f>
        <v>2513.8723999999997</v>
      </c>
      <c r="F109" s="5">
        <f ca="1">OFFSET('84p stat'!$H$1,A109*20,0)</f>
        <v>2465.4287840000002</v>
      </c>
      <c r="G109" s="5">
        <f ca="1">OFFSET('84p stat'!$K$1,A109*20,0)</f>
        <v>1561.7000760000001</v>
      </c>
      <c r="H109" s="5">
        <f ca="1">OFFSET('84p stat'!$N$1,A109*20,0)</f>
        <v>0</v>
      </c>
    </row>
    <row r="110" spans="1:12" x14ac:dyDescent="0.25">
      <c r="A110">
        <v>7</v>
      </c>
      <c r="C110" t="str">
        <f ca="1">OFFSET('84p stat'!$A$1,A110*20,0)</f>
        <v>non CUDA Time</v>
      </c>
      <c r="D110" s="5">
        <f ca="1">OFFSET('84p trace'!$R$56,(A110-1)*56,0)</f>
        <v>7953.6274000000012</v>
      </c>
      <c r="E110" s="5">
        <f ca="1">OFFSET('84p trace'!$S$56,(A110-1)*56,0)</f>
        <v>7887.0973999999997</v>
      </c>
      <c r="F110" s="5">
        <f ca="1">OFFSET('84p stat'!$H$1,A110*20,0)</f>
        <v>7886.8576039999998</v>
      </c>
      <c r="G110" s="5">
        <f ca="1">OFFSET('84p stat'!$K$1,A110*20,0)</f>
        <v>7880.4020659999996</v>
      </c>
      <c r="H110" s="5">
        <f ca="1">OFFSET('84p stat'!$N$1,A110*20,0)</f>
        <v>621.99135200000001</v>
      </c>
    </row>
    <row r="111" spans="1:12" x14ac:dyDescent="0.25">
      <c r="A111">
        <v>8</v>
      </c>
      <c r="C111" t="str">
        <f ca="1">OFFSET('84p stat'!$A$1,A111*20,0)</f>
        <v>Classic ACO</v>
      </c>
      <c r="D111" s="5">
        <f ca="1">OFFSET('84p trace'!$R$56,(A111-1)*56,0)</f>
        <v>100431.224</v>
      </c>
      <c r="E111" s="5">
        <f ca="1">OFFSET('84p trace'!$S$56,(A111-1)*56,0)</f>
        <v>95310.35000000002</v>
      </c>
      <c r="F111" s="5">
        <f ca="1">OFFSET('84p stat'!$H$1,A111*20,0)</f>
        <v>95038.835311999996</v>
      </c>
      <c r="G111" s="5">
        <f ca="1">OFFSET('84p stat'!$K$1,A111*20,0)</f>
        <v>95022.397500000006</v>
      </c>
      <c r="H111" s="5">
        <f ca="1">OFFSET('84p stat'!$N$1,A111*20,0)</f>
        <v>1775.449685</v>
      </c>
    </row>
    <row r="112" spans="1:12" x14ac:dyDescent="0.25">
      <c r="A112">
        <v>9</v>
      </c>
      <c r="C112" t="str">
        <f ca="1">OFFSET('84p stat'!$A$1,A112*20,0)</f>
        <v>omp</v>
      </c>
      <c r="D112" s="5">
        <f ca="1">OFFSET('84p trace'!$R$56,(A112-1)*56,0)</f>
        <v>7817.9392000000007</v>
      </c>
      <c r="E112" s="5">
        <f ca="1">OFFSET('84p trace'!$S$56,(A112-1)*56,0)</f>
        <v>7750.5776000000023</v>
      </c>
      <c r="F112" s="5">
        <f ca="1">OFFSET('84p stat'!$H$1,A112*20,0)</f>
        <v>7750.3483180000003</v>
      </c>
      <c r="G112" s="5">
        <f ca="1">OFFSET('84p stat'!$K$1,A112*20,0)</f>
        <v>7743.8997200000003</v>
      </c>
      <c r="H112" s="5">
        <f ca="1">OFFSET('84p stat'!$N$1,A112*20,0)</f>
        <v>592.96009800000002</v>
      </c>
    </row>
    <row r="113" spans="1:8" x14ac:dyDescent="0.25">
      <c r="A113">
        <v>10</v>
      </c>
      <c r="C113" t="str">
        <f ca="1">OFFSET('84p stat'!$A$1,A113*20,0)</f>
        <v>non CUDA transp Time</v>
      </c>
      <c r="D113" s="5">
        <f ca="1">OFFSET('84p trace'!$R$56,(A113-1)*56,0)</f>
        <v>7852.0834000000032</v>
      </c>
      <c r="E113" s="5">
        <f ca="1">OFFSET('84p trace'!$S$56,(A113-1)*56,0)</f>
        <v>7785.5020000000004</v>
      </c>
      <c r="F113" s="5">
        <f ca="1">OFFSET('84p stat'!$H$1,A113*20,0)</f>
        <v>7785.2990719999998</v>
      </c>
      <c r="G113" s="5">
        <f ca="1">OFFSET('84p stat'!$K$1,A113*20,0)</f>
        <v>7774.5900339999998</v>
      </c>
      <c r="H113" s="5">
        <f ca="1">OFFSET('84p stat'!$N$1,A113*20,0)</f>
        <v>518.78993200000002</v>
      </c>
    </row>
    <row r="114" spans="1:8" x14ac:dyDescent="0.25">
      <c r="A114">
        <v>11</v>
      </c>
      <c r="C114" t="str">
        <f ca="1">OFFSET('84p stat'!$A$1,A114*20,0)</f>
        <v>non CUDA transp_AVX Time</v>
      </c>
      <c r="D114" s="5">
        <f ca="1">OFFSET('84p trace'!$R$56,(A114-1)*56,0)</f>
        <v>7991.4672000000019</v>
      </c>
      <c r="E114" s="5">
        <f ca="1">OFFSET('84p trace'!$S$56,(A114-1)*56,0)</f>
        <v>7924.4340000000029</v>
      </c>
      <c r="F114" s="5">
        <f ca="1">OFFSET('84p stat'!$H$1,A114*20,0)</f>
        <v>7924.2338719999998</v>
      </c>
      <c r="G114" s="5">
        <f ca="1">OFFSET('84p stat'!$K$1,A114*20,0)</f>
        <v>7914.0781260000003</v>
      </c>
      <c r="H114" s="5">
        <f ca="1">OFFSET('84p stat'!$N$1,A114*20,0)</f>
        <v>568.13728200000003</v>
      </c>
    </row>
    <row r="115" spans="1:8" x14ac:dyDescent="0.25">
      <c r="A115">
        <v>12</v>
      </c>
      <c r="C115" t="str">
        <f ca="1">OFFSET('84p stat'!$A$1,A115*20,0)</f>
        <v>non CUDA transp_AVX_OMP Time</v>
      </c>
      <c r="D115" s="5">
        <f ca="1">OFFSET('84p trace'!$R$56,(A115-1)*56,0)</f>
        <v>7987.6291999999994</v>
      </c>
      <c r="E115" s="5">
        <f ca="1">OFFSET('84p trace'!$S$56,(A115-1)*56,0)</f>
        <v>7921.1766000000016</v>
      </c>
      <c r="F115" s="5">
        <f ca="1">OFFSET('84p stat'!$H$1,A115*20,0)</f>
        <v>7920.9585280000001</v>
      </c>
      <c r="G115" s="5">
        <f ca="1">OFFSET('84p stat'!$K$1,A115*20,0)</f>
        <v>7911.2315500000004</v>
      </c>
      <c r="H115" s="5">
        <f ca="1">OFFSET('84p stat'!$N$1,A115*20,0)</f>
        <v>575.84533999999996</v>
      </c>
    </row>
    <row r="116" spans="1:8" x14ac:dyDescent="0.25">
      <c r="A116">
        <v>13</v>
      </c>
      <c r="C116" t="str">
        <f ca="1">OFFSET('84p stat'!$A$1,A116*20,0)</f>
        <v>CUDA ant add CPU_AVX_transp Time</v>
      </c>
      <c r="D116" s="5">
        <f ca="1">OFFSET('84p trace'!$R$56,(A116-1)*56,0)</f>
        <v>2343.5259999999994</v>
      </c>
      <c r="E116" s="5">
        <f ca="1">OFFSET('84p trace'!$S$56,(A116-1)*56,0)</f>
        <v>2328.6914000000002</v>
      </c>
      <c r="F116" s="5">
        <f ca="1">OFFSET('84p stat'!$H$1,A116*20,0)</f>
        <v>2297.9205959999999</v>
      </c>
      <c r="G116" s="5">
        <f ca="1">OFFSET('84p stat'!$K$1,A116*20,0)</f>
        <v>2293.8789400000001</v>
      </c>
      <c r="H116" s="5">
        <f ca="1">OFFSET('84p stat'!$N$1,A116*20,0)</f>
        <v>579.87761999999998</v>
      </c>
    </row>
    <row r="117" spans="1:8" x14ac:dyDescent="0.25">
      <c r="A117">
        <v>14</v>
      </c>
      <c r="C117" t="str">
        <f ca="1">OFFSET('84p stat'!$A$1,A117*20,0)</f>
        <v>CUDA Const</v>
      </c>
      <c r="D117" s="5">
        <f ca="1">OFFSET('84p trace'!$R$56,(A117-1)*56,0)</f>
        <v>15611.679999999998</v>
      </c>
      <c r="E117" s="5">
        <f ca="1">OFFSET('84p trace'!$S$56,(A117-1)*56,0)</f>
        <v>15601.364</v>
      </c>
      <c r="F117" s="5">
        <f ca="1">OFFSET('84p stat'!$H$1,A117*20,0)</f>
        <v>15507.874727</v>
      </c>
      <c r="G117" s="5">
        <f ca="1">OFFSET('84p stat'!$K$1,A117*20,0)</f>
        <v>15474.001875</v>
      </c>
      <c r="H117" s="5">
        <f ca="1">OFFSET('84p stat'!$N$1,A117*20,0)</f>
        <v>724.84914900000001</v>
      </c>
    </row>
    <row r="118" spans="1:8" x14ac:dyDescent="0.25">
      <c r="A118">
        <v>15</v>
      </c>
      <c r="C118" t="str">
        <f ca="1">OFFSET('84p stat'!$A$1,A118*20,0)</f>
        <v>CUDA ant Const</v>
      </c>
      <c r="D118" s="5">
        <f ca="1">OFFSET('84p trace'!$R$56,(A118-1)*56,0)</f>
        <v>2544.0937999999996</v>
      </c>
      <c r="E118" s="5">
        <f ca="1">OFFSET('84p trace'!$S$56,(A118-1)*56,0)</f>
        <v>2528.8867999999989</v>
      </c>
      <c r="F118" s="5">
        <f ca="1">OFFSET('84p stat'!$H$1,A118*20,0)</f>
        <v>2477.0998540000001</v>
      </c>
      <c r="G118" s="5">
        <f ca="1">OFFSET('84p stat'!$K$1,A118*20,0)</f>
        <v>2447.599526</v>
      </c>
      <c r="H118" s="5">
        <f ca="1">OFFSET('84p stat'!$N$1,A118*20,0)</f>
        <v>888.08241099999998</v>
      </c>
    </row>
    <row r="119" spans="1:8" x14ac:dyDescent="0.25">
      <c r="A119">
        <v>16</v>
      </c>
      <c r="C119" t="str">
        <f ca="1">OFFSET('84p stat'!$A$1,A119*20,0)</f>
        <v>CUDA ant par Const</v>
      </c>
      <c r="D119" s="5">
        <f ca="1">OFFSET('84p trace'!$R$56,(A119-1)*56,0)</f>
        <v>2528.6590000000001</v>
      </c>
      <c r="E119" s="5">
        <f ca="1">OFFSET('84p trace'!$S$56,(A119-1)*56,0)</f>
        <v>2513.9565999999995</v>
      </c>
      <c r="F119" s="5">
        <f ca="1">OFFSET('84p stat'!$H$1,A119*20,0)</f>
        <v>2455.0081639999999</v>
      </c>
      <c r="G119" s="5">
        <f ca="1">OFFSET('84p stat'!$K$1,A119*20,0)</f>
        <v>2425.7846239999999</v>
      </c>
      <c r="H119" s="5">
        <f ca="1">OFFSET('84p stat'!$N$1,A119*20,0)</f>
        <v>876.47925799999996</v>
      </c>
    </row>
    <row r="120" spans="1:8" x14ac:dyDescent="0.25">
      <c r="A120">
        <v>17</v>
      </c>
      <c r="C120" t="str">
        <f ca="1">OFFSET('84p stat'!$A$1,A120*20,0)</f>
        <v>CUDA ant add CPU Const</v>
      </c>
      <c r="D120" s="5">
        <f ca="1">OFFSET('84p trace'!$R$56,(A120-1)*56,0)</f>
        <v>2436.9282000000003</v>
      </c>
      <c r="E120" s="5">
        <f ca="1">OFFSET('84p trace'!$S$56,(A120-1)*56,0)</f>
        <v>2421.5853999999995</v>
      </c>
      <c r="F120" s="5">
        <f ca="1">OFFSET('84p stat'!$H$1,A120*20,0)</f>
        <v>2389.2784179999999</v>
      </c>
      <c r="G120" s="5">
        <f ca="1">OFFSET('84p stat'!$K$1,A120*20,0)</f>
        <v>2387.0037990000001</v>
      </c>
      <c r="H120" s="5">
        <f ca="1">OFFSET('84p stat'!$N$1,A120*20,0)</f>
        <v>663.04713300000003</v>
      </c>
    </row>
    <row r="121" spans="1:8" x14ac:dyDescent="0.25">
      <c r="A121">
        <v>18</v>
      </c>
      <c r="C121" t="str">
        <f ca="1">OFFSET('84p stat'!$A$1,A121*20,0)</f>
        <v>CUDA opt Const</v>
      </c>
      <c r="D121" s="5">
        <f ca="1">OFFSET('84p trace'!$R$56,(A121-1)*56,0)</f>
        <v>15621.025999999998</v>
      </c>
      <c r="E121" s="5">
        <f ca="1">OFFSET('84p trace'!$S$56,(A121-1)*56,0)</f>
        <v>15610.513999999999</v>
      </c>
      <c r="F121" s="5">
        <f ca="1">OFFSET('84p stat'!$H$1,A121*20,0)</f>
        <v>15508.639940999999</v>
      </c>
      <c r="G121" s="5">
        <f ca="1">OFFSET('84p stat'!$K$1,A121*20,0)</f>
        <v>14751.349668000001</v>
      </c>
      <c r="H121" s="5">
        <f ca="1">OFFSET('84p stat'!$N$1,A121*20,0)</f>
        <v>0</v>
      </c>
    </row>
    <row r="122" spans="1:8" x14ac:dyDescent="0.25">
      <c r="A122">
        <v>19</v>
      </c>
      <c r="C122" t="str">
        <f ca="1">OFFSET('84p stat'!$A$1,A122*20,0)</f>
        <v>CUDA opt ant Const</v>
      </c>
      <c r="D122" s="5">
        <f ca="1">OFFSET('84p trace'!$R$56,(A122-1)*56,0)</f>
        <v>2546.9174000000003</v>
      </c>
      <c r="E122" s="5">
        <f ca="1">OFFSET('84p trace'!$S$56,(A122-1)*56,0)</f>
        <v>2536.4204000000004</v>
      </c>
      <c r="F122" s="5">
        <f ca="1">OFFSET('84p stat'!$H$1,A122*20,0)</f>
        <v>2473.013179</v>
      </c>
      <c r="G122" s="5">
        <f ca="1">OFFSET('84p stat'!$K$1,A122*20,0)</f>
        <v>1560.5859250000001</v>
      </c>
      <c r="H122" s="5">
        <f ca="1">OFFSET('84p stat'!$N$1,A122*20,0)</f>
        <v>0</v>
      </c>
    </row>
    <row r="123" spans="1:8" x14ac:dyDescent="0.25">
      <c r="A123">
        <v>20</v>
      </c>
      <c r="C123" t="str">
        <f ca="1">OFFSET('84p stat'!$A$1,A123*20,0)</f>
        <v>CUDA opt ant par Const</v>
      </c>
      <c r="D123" s="5">
        <f ca="1">OFFSET('84p trace'!$R$56,(A123-1)*56,0)</f>
        <v>2528.1604000000007</v>
      </c>
      <c r="E123" s="5">
        <f ca="1">OFFSET('84p trace'!$S$56,(A123-1)*56,0)</f>
        <v>2517.9336000000003</v>
      </c>
      <c r="F123" s="5">
        <f ca="1">OFFSET('84p stat'!$H$1,A123*20,0)</f>
        <v>2450.7421089999998</v>
      </c>
      <c r="G123" s="5">
        <f ca="1">OFFSET('84p stat'!$K$1,A123*20,0)</f>
        <v>1548.556687</v>
      </c>
      <c r="H123" s="5">
        <f ca="1">OFFSET('84p stat'!$N$1,A123*20,0)</f>
        <v>0</v>
      </c>
    </row>
    <row r="124" spans="1:8" x14ac:dyDescent="0.25">
      <c r="A124">
        <v>21</v>
      </c>
      <c r="C124" t="str">
        <f ca="1">OFFSET('84p stat'!$A$1,A124*20,0)</f>
        <v>CUDA ant par not f</v>
      </c>
      <c r="D124" s="5">
        <f ca="1">OFFSET('84p trace'!$R$56,(A124-1)*56,0)</f>
        <v>4945.0092000000004</v>
      </c>
      <c r="E124" s="5">
        <f ca="1">OFFSET('84p trace'!$S$56,(A124-1)*56,0)</f>
        <v>4934.9692000000014</v>
      </c>
      <c r="F124" s="5">
        <f ca="1">OFFSET('84p stat'!$H$1,A124*20,0)</f>
        <v>4859.6153999999997</v>
      </c>
      <c r="G124" s="5">
        <f ca="1">OFFSET('84p stat'!$K$1,A124*20,0)</f>
        <v>4829.0599119999997</v>
      </c>
      <c r="H124" s="5">
        <f ca="1">OFFSET('84p stat'!$N$1,A124*20,0)</f>
        <v>875.49222899999995</v>
      </c>
    </row>
    <row r="125" spans="1:8" x14ac:dyDescent="0.25">
      <c r="A125">
        <v>22</v>
      </c>
      <c r="C125" t="str">
        <f ca="1">OFFSET('84p stat'!$A$1,A125*20,0)</f>
        <v>CUDA ant par sort</v>
      </c>
      <c r="D125" s="5">
        <f ca="1">OFFSET('84p trace'!$R$56,(A125-1)*56,0)</f>
        <v>2619.0827999999997</v>
      </c>
      <c r="E125" s="5">
        <f ca="1">OFFSET('84p trace'!$S$56,(A125-1)*56,0)</f>
        <v>2604.6219999999994</v>
      </c>
      <c r="F125" s="5">
        <f ca="1">OFFSET('84p stat'!$H$1,A125*20,0)</f>
        <v>2536.5864940000001</v>
      </c>
      <c r="G125" s="5">
        <f ca="1">OFFSET('84p stat'!$K$1,A125*20,0)</f>
        <v>2500.484238</v>
      </c>
      <c r="H125" s="5">
        <f ca="1">OFFSET('84p stat'!$N$1,A125*20,0)</f>
        <v>875.93985799999996</v>
      </c>
    </row>
    <row r="126" spans="1:8" x14ac:dyDescent="0.25">
      <c r="A126">
        <v>23</v>
      </c>
      <c r="C126">
        <f ca="1">OFFSET('84p stat'!$A$1,A126*20,0)</f>
        <v>0</v>
      </c>
      <c r="D126" s="5" t="e">
        <f ca="1">OFFSET('84p trace'!$R$56,(A126-1)*56,0)</f>
        <v>#DIV/0!</v>
      </c>
      <c r="E126" s="5" t="e">
        <f ca="1">OFFSET('84p trace'!$S$56,(A126-1)*56,0)</f>
        <v>#DIV/0!</v>
      </c>
      <c r="F126" s="5">
        <f ca="1">OFFSET('84p stat'!$H$1,A126*20,0)</f>
        <v>0</v>
      </c>
      <c r="G126" s="5">
        <f ca="1">OFFSET('84p stat'!$K$1,A126*20,0)</f>
        <v>0</v>
      </c>
      <c r="H126" s="5">
        <f ca="1">OFFSET('84p stat'!$N$1,A126*20,0)</f>
        <v>0</v>
      </c>
    </row>
    <row r="127" spans="1:8" x14ac:dyDescent="0.25">
      <c r="A127">
        <v>24</v>
      </c>
      <c r="C127">
        <f ca="1">OFFSET('84p stat'!$A$1,A127*20,0)</f>
        <v>0</v>
      </c>
      <c r="D127" s="5" t="e">
        <f ca="1">OFFSET('84p trace'!$R$56,(A127-1)*56,0)</f>
        <v>#DIV/0!</v>
      </c>
      <c r="E127" s="5" t="e">
        <f ca="1">OFFSET('84p trace'!$S$56,(A127-1)*56,0)</f>
        <v>#DIV/0!</v>
      </c>
      <c r="F127" s="5">
        <f ca="1">OFFSET('84p stat'!$H$1,A127*20,0)</f>
        <v>0</v>
      </c>
      <c r="G127" s="5">
        <f ca="1">OFFSET('84p stat'!$K$1,A127*20,0)</f>
        <v>0</v>
      </c>
      <c r="H127" s="5">
        <f ca="1">OFFSET('84p stat'!$N$1,A127*20,0)</f>
        <v>0</v>
      </c>
    </row>
    <row r="128" spans="1:8" x14ac:dyDescent="0.25">
      <c r="A128">
        <v>25</v>
      </c>
      <c r="C128">
        <f ca="1">OFFSET('84p stat'!$A$1,A128*20,0)</f>
        <v>0</v>
      </c>
      <c r="D128" s="5" t="e">
        <f ca="1">OFFSET('84p trace'!$R$56,(A128-1)*56,0)</f>
        <v>#DIV/0!</v>
      </c>
      <c r="E128" s="5" t="e">
        <f ca="1">OFFSET('84p trace'!$S$56,(A128-1)*56,0)</f>
        <v>#DIV/0!</v>
      </c>
      <c r="F128" s="5">
        <f ca="1">OFFSET('84p stat'!$H$1,A128*20,0)</f>
        <v>0</v>
      </c>
      <c r="G128" s="5">
        <f ca="1">OFFSET('84p stat'!$K$1,A128*20,0)</f>
        <v>0</v>
      </c>
      <c r="H128" s="5">
        <f ca="1">OFFSET('84p stat'!$N$1,A128*20,0)</f>
        <v>0</v>
      </c>
    </row>
    <row r="129" spans="1:8" x14ac:dyDescent="0.25">
      <c r="A129">
        <v>26</v>
      </c>
      <c r="C129">
        <f ca="1">OFFSET('84p stat'!$A$1,A129*20,0)</f>
        <v>0</v>
      </c>
      <c r="D129" s="5" t="e">
        <f ca="1">OFFSET('84p trace'!$R$56,(A129-1)*56,0)</f>
        <v>#DIV/0!</v>
      </c>
      <c r="E129" s="5" t="e">
        <f ca="1">OFFSET('84p trace'!$S$56,(A129-1)*56,0)</f>
        <v>#DIV/0!</v>
      </c>
      <c r="F129" s="5">
        <f ca="1">OFFSET('84p stat'!$H$1,A129*20,0)</f>
        <v>0</v>
      </c>
      <c r="G129" s="5">
        <f ca="1">OFFSET('84p stat'!$K$1,A129*20,0)</f>
        <v>0</v>
      </c>
      <c r="H129" s="5">
        <f ca="1">OFFSET('84p stat'!$N$1,A129*20,0)</f>
        <v>0</v>
      </c>
    </row>
    <row r="130" spans="1:8" x14ac:dyDescent="0.25">
      <c r="A130">
        <v>27</v>
      </c>
      <c r="C130">
        <f ca="1">OFFSET('84p stat'!$A$1,A130*20,0)</f>
        <v>0</v>
      </c>
      <c r="D130" s="5" t="e">
        <f ca="1">OFFSET('84p trace'!$R$56,(A130-1)*56,0)</f>
        <v>#DIV/0!</v>
      </c>
      <c r="E130" s="5" t="e">
        <f ca="1">OFFSET('84p trace'!$S$56,(A130-1)*56,0)</f>
        <v>#DIV/0!</v>
      </c>
      <c r="F130" s="5">
        <f ca="1">OFFSET('84p stat'!$H$1,A130*20,0)</f>
        <v>0</v>
      </c>
      <c r="G130" s="5">
        <f ca="1">OFFSET('84p stat'!$K$1,A130*20,0)</f>
        <v>0</v>
      </c>
      <c r="H130" s="5">
        <f ca="1">OFFSET('84p stat'!$N$1,A130*20,0)</f>
        <v>0</v>
      </c>
    </row>
    <row r="131" spans="1:8" x14ac:dyDescent="0.25">
      <c r="A131">
        <v>28</v>
      </c>
      <c r="C131">
        <f ca="1">OFFSET('84p stat'!$A$1,A131*20,0)</f>
        <v>0</v>
      </c>
      <c r="D131" s="5" t="e">
        <f ca="1">OFFSET('84p trace'!$R$56,(A131-1)*56,0)</f>
        <v>#DIV/0!</v>
      </c>
      <c r="E131" s="5" t="e">
        <f ca="1">OFFSET('84p trace'!$S$56,(A131-1)*56,0)</f>
        <v>#DIV/0!</v>
      </c>
      <c r="F131" s="5">
        <f ca="1">OFFSET('84p stat'!$H$1,A131*20,0)</f>
        <v>0</v>
      </c>
      <c r="G131" s="5">
        <f ca="1">OFFSET('84p stat'!$K$1,A131*20,0)</f>
        <v>0</v>
      </c>
      <c r="H131" s="5">
        <f ca="1">OFFSET('84p stat'!$N$1,A131*20,0)</f>
        <v>0</v>
      </c>
    </row>
    <row r="132" spans="1:8" x14ac:dyDescent="0.25">
      <c r="A132">
        <v>29</v>
      </c>
      <c r="C132">
        <f ca="1">OFFSET('84p stat'!$A$1,A132*20,0)</f>
        <v>0</v>
      </c>
      <c r="D132" s="5" t="e">
        <f ca="1">OFFSET('84p trace'!$R$56,(A132-1)*56,0)</f>
        <v>#DIV/0!</v>
      </c>
      <c r="E132" s="5" t="e">
        <f ca="1">OFFSET('84p trace'!$S$56,(A132-1)*56,0)</f>
        <v>#DIV/0!</v>
      </c>
      <c r="F132" s="5">
        <f ca="1">OFFSET('84p stat'!$H$1,A132*20,0)</f>
        <v>0</v>
      </c>
      <c r="G132" s="5">
        <f ca="1">OFFSET('84p stat'!$K$1,A132*20,0)</f>
        <v>0</v>
      </c>
      <c r="H132" s="5">
        <f ca="1">OFFSET('84p stat'!$N$1,A132*20,0)</f>
        <v>0</v>
      </c>
    </row>
    <row r="133" spans="1:8" x14ac:dyDescent="0.25">
      <c r="A133">
        <v>30</v>
      </c>
      <c r="C133">
        <f ca="1">OFFSET('84p stat'!$A$1,A133*20,0)</f>
        <v>0</v>
      </c>
      <c r="D133" s="5" t="e">
        <f ca="1">OFFSET('84p trace'!$R$56,(A133-1)*56,0)</f>
        <v>#DIV/0!</v>
      </c>
      <c r="E133" s="5" t="e">
        <f ca="1">OFFSET('84p trace'!$S$56,(A133-1)*56,0)</f>
        <v>#DIV/0!</v>
      </c>
      <c r="F133" s="5">
        <f ca="1">OFFSET('84p stat'!$H$1,A133*20,0)</f>
        <v>0</v>
      </c>
      <c r="G133" s="5">
        <f ca="1">OFFSET('84p stat'!$K$1,A133*20,0)</f>
        <v>0</v>
      </c>
      <c r="H133" s="5">
        <f ca="1">OFFSET('84p stat'!$N$1,A133*20,0)</f>
        <v>0</v>
      </c>
    </row>
    <row r="134" spans="1:8" x14ac:dyDescent="0.25">
      <c r="A134">
        <v>31</v>
      </c>
      <c r="C134">
        <f ca="1">OFFSET('84p stat'!$A$1,A134*20,0)</f>
        <v>0</v>
      </c>
      <c r="D134" s="5" t="e">
        <f ca="1">OFFSET('84p trace'!$R$56,(A134-1)*56,0)</f>
        <v>#DIV/0!</v>
      </c>
      <c r="E134" s="5" t="e">
        <f ca="1">OFFSET('84p trace'!$S$56,(A134-1)*56,0)</f>
        <v>#DIV/0!</v>
      </c>
      <c r="F134" s="5">
        <f ca="1">OFFSET('84p stat'!$H$1,A134*20,0)</f>
        <v>0</v>
      </c>
      <c r="G134" s="5">
        <f ca="1">OFFSET('84p stat'!$K$1,A134*20,0)</f>
        <v>0</v>
      </c>
      <c r="H134" s="5">
        <f ca="1">OFFSET('84p stat'!$N$1,A134*20,0)</f>
        <v>0</v>
      </c>
    </row>
    <row r="135" spans="1:8" x14ac:dyDescent="0.25">
      <c r="A135">
        <v>32</v>
      </c>
      <c r="C135">
        <f ca="1">OFFSET('84p stat'!$A$1,A135*20,0)</f>
        <v>0</v>
      </c>
      <c r="D135" s="5" t="e">
        <f ca="1">OFFSET('84p trace'!$R$56,(A135-1)*56,0)</f>
        <v>#DIV/0!</v>
      </c>
      <c r="E135" s="5" t="e">
        <f ca="1">OFFSET('84p trace'!$S$56,(A135-1)*56,0)</f>
        <v>#DIV/0!</v>
      </c>
      <c r="F135" s="5">
        <f ca="1">OFFSET('84p stat'!$H$1,A135*20,0)</f>
        <v>0</v>
      </c>
      <c r="G135" s="5">
        <f ca="1">OFFSET('84p stat'!$K$1,A135*20,0)</f>
        <v>0</v>
      </c>
      <c r="H135" s="5">
        <f ca="1">OFFSET('84p stat'!$N$1,A135*20,0)</f>
        <v>0</v>
      </c>
    </row>
    <row r="136" spans="1:8" x14ac:dyDescent="0.25">
      <c r="A136">
        <v>33</v>
      </c>
      <c r="C136">
        <f ca="1">OFFSET('84p stat'!$A$1,A136*20,0)</f>
        <v>0</v>
      </c>
      <c r="D136" s="5" t="e">
        <f ca="1">OFFSET('84p trace'!$R$56,(A136-1)*56,0)</f>
        <v>#DIV/0!</v>
      </c>
      <c r="E136" s="5" t="e">
        <f ca="1">OFFSET('84p trace'!$S$56,(A136-1)*56,0)</f>
        <v>#DIV/0!</v>
      </c>
      <c r="F136" s="5">
        <f ca="1">OFFSET('84p stat'!$H$1,A136*20,0)</f>
        <v>0</v>
      </c>
      <c r="G136" s="5">
        <f ca="1">OFFSET('84p stat'!$K$1,A136*20,0)</f>
        <v>0</v>
      </c>
      <c r="H136" s="5">
        <f ca="1">OFFSET('84p stat'!$N$1,A136*20,0)</f>
        <v>0</v>
      </c>
    </row>
    <row r="137" spans="1:8" x14ac:dyDescent="0.25">
      <c r="A137">
        <v>34</v>
      </c>
      <c r="C137">
        <f ca="1">OFFSET('84p stat'!$A$1,A137*20,0)</f>
        <v>0</v>
      </c>
      <c r="D137" s="5" t="e">
        <f ca="1">OFFSET('84p trace'!$R$56,(A137-1)*56,0)</f>
        <v>#DIV/0!</v>
      </c>
      <c r="E137" s="5" t="e">
        <f ca="1">OFFSET('84p trace'!$S$56,(A137-1)*56,0)</f>
        <v>#DIV/0!</v>
      </c>
      <c r="F137" s="5">
        <f ca="1">OFFSET('84p stat'!$H$1,A137*20,0)</f>
        <v>0</v>
      </c>
      <c r="G137" s="5">
        <f ca="1">OFFSET('84p stat'!$K$1,A137*20,0)</f>
        <v>0</v>
      </c>
      <c r="H137" s="5">
        <f ca="1">OFFSET('84p stat'!$N$1,A137*20,0)</f>
        <v>0</v>
      </c>
    </row>
    <row r="138" spans="1:8" x14ac:dyDescent="0.25">
      <c r="A138">
        <v>35</v>
      </c>
      <c r="C138">
        <f ca="1">OFFSET('84p stat'!$A$1,A138*20,0)</f>
        <v>0</v>
      </c>
      <c r="D138" s="5" t="e">
        <f ca="1">OFFSET('84p trace'!$R$56,(A138-1)*56,0)</f>
        <v>#DIV/0!</v>
      </c>
      <c r="E138" s="5" t="e">
        <f ca="1">OFFSET('84p trace'!$S$56,(A138-1)*56,0)</f>
        <v>#DIV/0!</v>
      </c>
      <c r="F138" s="5">
        <f ca="1">OFFSET('84p stat'!$H$1,A138*20,0)</f>
        <v>0</v>
      </c>
      <c r="G138" s="5">
        <f ca="1">OFFSET('84p stat'!$K$1,A138*20,0)</f>
        <v>0</v>
      </c>
      <c r="H138" s="5">
        <f ca="1">OFFSET('84p stat'!$N$1,A138*20,0)</f>
        <v>0</v>
      </c>
    </row>
    <row r="139" spans="1:8" x14ac:dyDescent="0.25">
      <c r="A139">
        <v>36</v>
      </c>
      <c r="C139">
        <f ca="1">OFFSET('84p stat'!$A$1,A139*20,0)</f>
        <v>0</v>
      </c>
      <c r="D139" s="5" t="e">
        <f ca="1">OFFSET('84p trace'!$R$56,(A139-1)*56,0)</f>
        <v>#DIV/0!</v>
      </c>
      <c r="E139" s="5" t="e">
        <f ca="1">OFFSET('84p trace'!$S$56,(A139-1)*56,0)</f>
        <v>#DIV/0!</v>
      </c>
      <c r="F139" s="5">
        <f ca="1">OFFSET('84p stat'!$H$1,A139*20,0)</f>
        <v>0</v>
      </c>
      <c r="G139" s="5">
        <f ca="1">OFFSET('84p stat'!$K$1,A139*20,0)</f>
        <v>0</v>
      </c>
      <c r="H139" s="5">
        <f ca="1">OFFSET('84p stat'!$N$1,A139*20,0)</f>
        <v>0</v>
      </c>
    </row>
    <row r="140" spans="1:8" x14ac:dyDescent="0.25">
      <c r="A140">
        <v>37</v>
      </c>
      <c r="C140">
        <f ca="1">OFFSET('84p stat'!$A$1,A140*20,0)</f>
        <v>0</v>
      </c>
      <c r="D140" s="5" t="e">
        <f ca="1">OFFSET('84p trace'!$R$56,(A140-1)*56,0)</f>
        <v>#DIV/0!</v>
      </c>
      <c r="E140" s="5" t="e">
        <f ca="1">OFFSET('84p trace'!$S$56,(A140-1)*56,0)</f>
        <v>#DIV/0!</v>
      </c>
      <c r="F140" s="5">
        <f ca="1">OFFSET('84p stat'!$H$1,A140*20,0)</f>
        <v>0</v>
      </c>
      <c r="G140" s="5">
        <f ca="1">OFFSET('84p stat'!$K$1,A140*20,0)</f>
        <v>0</v>
      </c>
      <c r="H140" s="5">
        <f ca="1">OFFSET('84p stat'!$N$1,A140*20,0)</f>
        <v>0</v>
      </c>
    </row>
    <row r="141" spans="1:8" x14ac:dyDescent="0.25">
      <c r="A141">
        <v>38</v>
      </c>
      <c r="C141">
        <f ca="1">OFFSET('84p stat'!$A$1,A141*20,0)</f>
        <v>0</v>
      </c>
      <c r="D141" s="5" t="e">
        <f ca="1">OFFSET('84p trace'!$R$56,(A141-1)*56,0)</f>
        <v>#DIV/0!</v>
      </c>
      <c r="E141" s="5" t="e">
        <f ca="1">OFFSET('84p trace'!$S$56,(A141-1)*56,0)</f>
        <v>#DIV/0!</v>
      </c>
      <c r="F141" s="5">
        <f ca="1">OFFSET('84p stat'!$H$1,A141*20,0)</f>
        <v>0</v>
      </c>
      <c r="G141" s="5">
        <f ca="1">OFFSET('84p stat'!$K$1,A141*20,0)</f>
        <v>0</v>
      </c>
      <c r="H141" s="5">
        <f ca="1">OFFSET('84p stat'!$N$1,A141*20,0)</f>
        <v>0</v>
      </c>
    </row>
    <row r="142" spans="1:8" x14ac:dyDescent="0.25">
      <c r="A142">
        <v>39</v>
      </c>
      <c r="C142">
        <f ca="1">OFFSET('84p stat'!$A$1,A142*20,0)</f>
        <v>0</v>
      </c>
      <c r="D142" s="5" t="e">
        <f ca="1">OFFSET('84p trace'!$R$56,(A142-1)*56,0)</f>
        <v>#DIV/0!</v>
      </c>
      <c r="E142" s="5" t="e">
        <f ca="1">OFFSET('84p trace'!$S$56,(A142-1)*56,0)</f>
        <v>#DIV/0!</v>
      </c>
      <c r="F142" s="5">
        <f ca="1">OFFSET('84p stat'!$H$1,A142*20,0)</f>
        <v>0</v>
      </c>
      <c r="G142" s="5">
        <f ca="1">OFFSET('84p stat'!$K$1,A142*20,0)</f>
        <v>0</v>
      </c>
      <c r="H142" s="5">
        <f ca="1">OFFSET('84p stat'!$N$1,A142*20,0)</f>
        <v>0</v>
      </c>
    </row>
    <row r="143" spans="1:8" x14ac:dyDescent="0.25">
      <c r="A143">
        <v>40</v>
      </c>
      <c r="C143">
        <f ca="1">OFFSET('84p stat'!$A$1,A143*20,0)</f>
        <v>0</v>
      </c>
      <c r="D143" s="5" t="e">
        <f ca="1">OFFSET('84p trace'!$R$56,(A143-1)*56,0)</f>
        <v>#DIV/0!</v>
      </c>
      <c r="E143" s="5" t="e">
        <f ca="1">OFFSET('84p trace'!$S$56,(A143-1)*56,0)</f>
        <v>#DIV/0!</v>
      </c>
      <c r="F143" s="5">
        <f ca="1">OFFSET('84p stat'!$H$1,A143*20,0)</f>
        <v>0</v>
      </c>
      <c r="G143" s="5">
        <f ca="1">OFFSET('84p stat'!$K$1,A143*20,0)</f>
        <v>0</v>
      </c>
      <c r="H143" s="5">
        <f ca="1">OFFSET('84p stat'!$N$1,A143*20,0)</f>
        <v>0</v>
      </c>
    </row>
    <row r="144" spans="1:8" x14ac:dyDescent="0.25">
      <c r="A144">
        <v>41</v>
      </c>
      <c r="C144">
        <f ca="1">OFFSET('84p stat'!$A$1,A144*20,0)</f>
        <v>0</v>
      </c>
      <c r="D144" s="5" t="e">
        <f ca="1">OFFSET('84p trace'!$R$56,(A144-1)*56,0)</f>
        <v>#DIV/0!</v>
      </c>
      <c r="E144" s="5" t="e">
        <f ca="1">OFFSET('84p trace'!$S$56,(A144-1)*56,0)</f>
        <v>#DIV/0!</v>
      </c>
      <c r="F144" s="5">
        <f ca="1">OFFSET('84p stat'!$H$1,A144*20,0)</f>
        <v>0</v>
      </c>
      <c r="G144" s="5">
        <f ca="1">OFFSET('84p stat'!$K$1,A144*20,0)</f>
        <v>0</v>
      </c>
      <c r="H144" s="5">
        <f ca="1">OFFSET('84p stat'!$N$1,A144*20,0)</f>
        <v>0</v>
      </c>
    </row>
    <row r="145" spans="1:8" x14ac:dyDescent="0.25">
      <c r="A145">
        <v>42</v>
      </c>
      <c r="C145">
        <f ca="1">OFFSET('84p stat'!$A$1,A145*20,0)</f>
        <v>0</v>
      </c>
      <c r="D145" s="5" t="e">
        <f ca="1">OFFSET('84p trace'!$R$56,(A145-1)*56,0)</f>
        <v>#DIV/0!</v>
      </c>
      <c r="E145" s="5" t="e">
        <f ca="1">OFFSET('84p trace'!$S$56,(A145-1)*56,0)</f>
        <v>#DIV/0!</v>
      </c>
      <c r="F145" s="5">
        <f ca="1">OFFSET('84p stat'!$H$1,A145*20,0)</f>
        <v>0</v>
      </c>
      <c r="G145" s="5">
        <f ca="1">OFFSET('84p stat'!$K$1,A145*20,0)</f>
        <v>0</v>
      </c>
      <c r="H145" s="5">
        <f ca="1">OFFSET('84p stat'!$N$1,A145*20,0)</f>
        <v>0</v>
      </c>
    </row>
    <row r="146" spans="1:8" x14ac:dyDescent="0.25">
      <c r="A146">
        <v>43</v>
      </c>
      <c r="C146">
        <f ca="1">OFFSET('84p stat'!$A$1,A146*20,0)</f>
        <v>0</v>
      </c>
      <c r="D146" s="5" t="e">
        <f ca="1">OFFSET('84p trace'!$R$56,(A146-1)*56,0)</f>
        <v>#DIV/0!</v>
      </c>
      <c r="E146" s="5" t="e">
        <f ca="1">OFFSET('84p trace'!$S$56,(A146-1)*56,0)</f>
        <v>#DIV/0!</v>
      </c>
      <c r="F146" s="5">
        <f ca="1">OFFSET('84p stat'!$H$1,A146*20,0)</f>
        <v>0</v>
      </c>
      <c r="G146" s="5">
        <f ca="1">OFFSET('84p stat'!$K$1,A146*20,0)</f>
        <v>0</v>
      </c>
      <c r="H146" s="5">
        <f ca="1">OFFSET('84p stat'!$N$1,A146*20,0)</f>
        <v>0</v>
      </c>
    </row>
    <row r="147" spans="1:8" x14ac:dyDescent="0.25">
      <c r="A147">
        <v>44</v>
      </c>
      <c r="C147">
        <f ca="1">OFFSET('84p stat'!$A$1,A147*20,0)</f>
        <v>0</v>
      </c>
      <c r="D147" s="5" t="e">
        <f ca="1">OFFSET('84p trace'!$R$56,(A147-1)*56,0)</f>
        <v>#DIV/0!</v>
      </c>
      <c r="E147" s="5" t="e">
        <f ca="1">OFFSET('84p trace'!$S$56,(A147-1)*56,0)</f>
        <v>#DIV/0!</v>
      </c>
      <c r="F147" s="5">
        <f ca="1">OFFSET('84p stat'!$H$1,A147*20,0)</f>
        <v>0</v>
      </c>
      <c r="G147" s="5">
        <f ca="1">OFFSET('84p stat'!$K$1,A147*20,0)</f>
        <v>0</v>
      </c>
      <c r="H147" s="5">
        <f ca="1">OFFSET('84p stat'!$N$1,A147*20,0)</f>
        <v>0</v>
      </c>
    </row>
    <row r="148" spans="1:8" x14ac:dyDescent="0.25">
      <c r="A148">
        <v>45</v>
      </c>
      <c r="C148">
        <f ca="1">OFFSET('84p stat'!$A$1,A148*20,0)</f>
        <v>0</v>
      </c>
      <c r="D148" s="5" t="e">
        <f ca="1">OFFSET('84p trace'!$R$56,(A148-1)*56,0)</f>
        <v>#DIV/0!</v>
      </c>
      <c r="E148" s="5" t="e">
        <f ca="1">OFFSET('84p trace'!$S$56,(A148-1)*56,0)</f>
        <v>#DIV/0!</v>
      </c>
      <c r="F148" s="5">
        <f ca="1">OFFSET('84p stat'!$H$1,A148*20,0)</f>
        <v>0</v>
      </c>
      <c r="G148" s="5">
        <f ca="1">OFFSET('84p stat'!$K$1,A148*20,0)</f>
        <v>0</v>
      </c>
      <c r="H148" s="5">
        <f ca="1">OFFSET('84p stat'!$N$1,A148*20,0)</f>
        <v>0</v>
      </c>
    </row>
    <row r="149" spans="1:8" x14ac:dyDescent="0.25">
      <c r="A149">
        <v>46</v>
      </c>
      <c r="C149">
        <f ca="1">OFFSET('84p stat'!$A$1,A149*20,0)</f>
        <v>0</v>
      </c>
      <c r="D149" s="5" t="e">
        <f ca="1">OFFSET('84p trace'!$R$56,(A149-1)*56,0)</f>
        <v>#DIV/0!</v>
      </c>
      <c r="E149" s="5" t="e">
        <f ca="1">OFFSET('84p trace'!$S$56,(A149-1)*56,0)</f>
        <v>#DIV/0!</v>
      </c>
      <c r="F149" s="5">
        <f ca="1">OFFSET('84p stat'!$H$1,A149*20,0)</f>
        <v>0</v>
      </c>
      <c r="G149" s="5">
        <f ca="1">OFFSET('84p stat'!$K$1,A149*20,0)</f>
        <v>0</v>
      </c>
      <c r="H149" s="5">
        <f ca="1">OFFSET('84p stat'!$N$1,A149*20,0)</f>
        <v>0</v>
      </c>
    </row>
    <row r="150" spans="1:8" x14ac:dyDescent="0.25">
      <c r="A150">
        <v>47</v>
      </c>
      <c r="C150">
        <f ca="1">OFFSET('84p stat'!$A$1,A150*20,0)</f>
        <v>0</v>
      </c>
      <c r="D150" s="5" t="e">
        <f ca="1">OFFSET('84p trace'!$R$56,(A150-1)*56,0)</f>
        <v>#DIV/0!</v>
      </c>
      <c r="E150" s="5" t="e">
        <f ca="1">OFFSET('84p trace'!$S$56,(A150-1)*56,0)</f>
        <v>#DIV/0!</v>
      </c>
      <c r="F150" s="5">
        <f ca="1">OFFSET('84p stat'!$H$1,A150*20,0)</f>
        <v>0</v>
      </c>
      <c r="G150" s="5">
        <f ca="1">OFFSET('84p stat'!$K$1,A150*20,0)</f>
        <v>0</v>
      </c>
      <c r="H150" s="5">
        <f ca="1">OFFSET('84p stat'!$N$1,A150*20,0)</f>
        <v>0</v>
      </c>
    </row>
    <row r="151" spans="1:8" x14ac:dyDescent="0.25">
      <c r="A151">
        <v>48</v>
      </c>
      <c r="C151">
        <f ca="1">OFFSET('84p stat'!$A$1,A151*20,0)</f>
        <v>0</v>
      </c>
      <c r="D151" s="5" t="e">
        <f ca="1">OFFSET('84p trace'!$R$56,(A151-1)*56,0)</f>
        <v>#DIV/0!</v>
      </c>
      <c r="E151" s="5" t="e">
        <f ca="1">OFFSET('84p trace'!$S$56,(A151-1)*56,0)</f>
        <v>#DIV/0!</v>
      </c>
      <c r="F151" s="5">
        <f ca="1">OFFSET('84p stat'!$H$1,A151*20,0)</f>
        <v>0</v>
      </c>
      <c r="G151" s="5">
        <f ca="1">OFFSET('84p stat'!$K$1,A151*20,0)</f>
        <v>0</v>
      </c>
      <c r="H151" s="5">
        <f ca="1">OFFSET('84p stat'!$N$1,A151*20,0)</f>
        <v>0</v>
      </c>
    </row>
    <row r="152" spans="1:8" x14ac:dyDescent="0.25">
      <c r="A152">
        <v>49</v>
      </c>
      <c r="C152">
        <f ca="1">OFFSET('84p stat'!$A$1,A152*20,0)</f>
        <v>0</v>
      </c>
      <c r="D152" s="5" t="e">
        <f ca="1">OFFSET('84p trace'!$R$56,(A152-1)*56,0)</f>
        <v>#DIV/0!</v>
      </c>
      <c r="E152" s="5" t="e">
        <f ca="1">OFFSET('84p trace'!$S$56,(A152-1)*56,0)</f>
        <v>#DIV/0!</v>
      </c>
      <c r="F152" s="5">
        <f ca="1">OFFSET('84p stat'!$H$1,A152*20,0)</f>
        <v>0</v>
      </c>
      <c r="G152" s="5">
        <f ca="1">OFFSET('84p stat'!$K$1,A152*20,0)</f>
        <v>0</v>
      </c>
      <c r="H152" s="5">
        <f ca="1">OFFSET('84p stat'!$N$1,A152*20,0)</f>
        <v>0</v>
      </c>
    </row>
    <row r="153" spans="1:8" x14ac:dyDescent="0.25">
      <c r="A153">
        <v>50</v>
      </c>
      <c r="C153">
        <f ca="1">OFFSET('84p stat'!$A$1,A153*20,0)</f>
        <v>0</v>
      </c>
      <c r="D153" s="5" t="e">
        <f ca="1">OFFSET('84p trace'!$R$56,(A153-1)*56,0)</f>
        <v>#DIV/0!</v>
      </c>
      <c r="E153" s="5" t="e">
        <f ca="1">OFFSET('84p trace'!$S$56,(A153-1)*56,0)</f>
        <v>#DIV/0!</v>
      </c>
      <c r="F153" s="5">
        <f ca="1">OFFSET('84p stat'!$H$1,A153*20,0)</f>
        <v>0</v>
      </c>
      <c r="G153" s="5">
        <f ca="1">OFFSET('84p stat'!$K$1,A153*20,0)</f>
        <v>0</v>
      </c>
      <c r="H153" s="5">
        <f ca="1">OFFSET('84p stat'!$N$1,A153*20,0)</f>
        <v>0</v>
      </c>
    </row>
    <row r="154" spans="1:8" x14ac:dyDescent="0.25">
      <c r="A154">
        <v>51</v>
      </c>
      <c r="C154">
        <f ca="1">OFFSET('84p stat'!$A$1,A154*20,0)</f>
        <v>0</v>
      </c>
      <c r="D154" s="5" t="e">
        <f ca="1">OFFSET('84p trace'!$R$56,(A154-1)*56,0)</f>
        <v>#DIV/0!</v>
      </c>
      <c r="E154" s="5" t="e">
        <f ca="1">OFFSET('84p trace'!$S$56,(A154-1)*56,0)</f>
        <v>#DIV/0!</v>
      </c>
      <c r="F154" s="5">
        <f ca="1">OFFSET('84p stat'!$H$1,A154*20,0)</f>
        <v>0</v>
      </c>
      <c r="G154" s="5">
        <f ca="1">OFFSET('84p stat'!$K$1,A154*20,0)</f>
        <v>0</v>
      </c>
      <c r="H154" s="5">
        <f ca="1">OFFSET('84p stat'!$N$1,A154*20,0)</f>
        <v>0</v>
      </c>
    </row>
    <row r="155" spans="1:8" x14ac:dyDescent="0.25">
      <c r="A155">
        <v>52</v>
      </c>
      <c r="C155">
        <f ca="1">OFFSET('84p stat'!$A$1,A155*20,0)</f>
        <v>0</v>
      </c>
      <c r="D155" s="5" t="e">
        <f ca="1">OFFSET('84p trace'!$R$56,(A155-1)*56,0)</f>
        <v>#DIV/0!</v>
      </c>
      <c r="E155" s="5" t="e">
        <f ca="1">OFFSET('84p trace'!$S$56,(A155-1)*56,0)</f>
        <v>#DIV/0!</v>
      </c>
      <c r="F155" s="5">
        <f ca="1">OFFSET('84p stat'!$H$1,A155*20,0)</f>
        <v>0</v>
      </c>
      <c r="G155" s="5">
        <f ca="1">OFFSET('84p stat'!$K$1,A155*20,0)</f>
        <v>0</v>
      </c>
      <c r="H155" s="5">
        <f ca="1">OFFSET('84p stat'!$N$1,A155*20,0)</f>
        <v>0</v>
      </c>
    </row>
    <row r="156" spans="1:8" x14ac:dyDescent="0.25">
      <c r="A156">
        <v>53</v>
      </c>
      <c r="C156">
        <f ca="1">OFFSET('84p stat'!$A$1,A156*20,0)</f>
        <v>0</v>
      </c>
      <c r="D156" s="5" t="e">
        <f ca="1">OFFSET('84p trace'!$R$56,(A156-1)*56,0)</f>
        <v>#DIV/0!</v>
      </c>
      <c r="E156" s="5" t="e">
        <f ca="1">OFFSET('84p trace'!$S$56,(A156-1)*56,0)</f>
        <v>#DIV/0!</v>
      </c>
      <c r="F156" s="5">
        <f ca="1">OFFSET('84p stat'!$H$1,A156*20,0)</f>
        <v>0</v>
      </c>
      <c r="G156" s="5">
        <f ca="1">OFFSET('84p stat'!$K$1,A156*20,0)</f>
        <v>0</v>
      </c>
      <c r="H156" s="5">
        <f ca="1">OFFSET('84p stat'!$N$1,A156*20,0)</f>
        <v>0</v>
      </c>
    </row>
    <row r="157" spans="1:8" x14ac:dyDescent="0.25">
      <c r="A157">
        <v>54</v>
      </c>
      <c r="C157">
        <f ca="1">OFFSET('84p stat'!$A$1,A157*20,0)</f>
        <v>0</v>
      </c>
      <c r="D157" s="5" t="e">
        <f ca="1">OFFSET('84p trace'!$R$56,(A157-1)*56,0)</f>
        <v>#DIV/0!</v>
      </c>
      <c r="E157" s="5" t="e">
        <f ca="1">OFFSET('84p trace'!$S$56,(A157-1)*56,0)</f>
        <v>#DIV/0!</v>
      </c>
      <c r="F157" s="5">
        <f ca="1">OFFSET('84p stat'!$H$1,A157*20,0)</f>
        <v>0</v>
      </c>
      <c r="G157" s="5">
        <f ca="1">OFFSET('84p stat'!$K$1,A157*20,0)</f>
        <v>0</v>
      </c>
      <c r="H157" s="5">
        <f ca="1">OFFSET('84p stat'!$N$1,A157*20,0)</f>
        <v>0</v>
      </c>
    </row>
    <row r="158" spans="1:8" x14ac:dyDescent="0.25">
      <c r="A158">
        <v>55</v>
      </c>
      <c r="C158">
        <f ca="1">OFFSET('84p stat'!$A$1,A158*20,0)</f>
        <v>0</v>
      </c>
      <c r="D158" s="5" t="e">
        <f ca="1">OFFSET('84p trace'!$R$56,(A158-1)*56,0)</f>
        <v>#DIV/0!</v>
      </c>
      <c r="E158" s="5" t="e">
        <f ca="1">OFFSET('84p trace'!$S$56,(A158-1)*56,0)</f>
        <v>#DIV/0!</v>
      </c>
      <c r="F158" s="5">
        <f ca="1">OFFSET('84p stat'!$H$1,A158*20,0)</f>
        <v>0</v>
      </c>
      <c r="G158" s="5">
        <f ca="1">OFFSET('84p stat'!$K$1,A158*20,0)</f>
        <v>0</v>
      </c>
      <c r="H158" s="5">
        <f ca="1">OFFSET('84p stat'!$N$1,A158*20,0)</f>
        <v>0</v>
      </c>
    </row>
    <row r="159" spans="1:8" x14ac:dyDescent="0.25">
      <c r="A159">
        <v>56</v>
      </c>
      <c r="C159">
        <f ca="1">OFFSET('84p stat'!$A$1,A159*20,0)</f>
        <v>0</v>
      </c>
      <c r="D159" s="5" t="e">
        <f ca="1">OFFSET('84p trace'!$R$56,(A159-1)*56,0)</f>
        <v>#DIV/0!</v>
      </c>
      <c r="E159" s="5" t="e">
        <f ca="1">OFFSET('84p trace'!$S$56,(A159-1)*56,0)</f>
        <v>#DIV/0!</v>
      </c>
      <c r="F159" s="5">
        <f ca="1">OFFSET('84p stat'!$H$1,A159*20,0)</f>
        <v>0</v>
      </c>
      <c r="G159" s="5">
        <f ca="1">OFFSET('84p stat'!$K$1,A159*20,0)</f>
        <v>0</v>
      </c>
      <c r="H159" s="5">
        <f ca="1">OFFSET('84p stat'!$N$1,A159*20,0)</f>
        <v>0</v>
      </c>
    </row>
    <row r="160" spans="1:8" x14ac:dyDescent="0.25">
      <c r="A160">
        <v>57</v>
      </c>
      <c r="C160">
        <f ca="1">OFFSET('84p stat'!$A$1,A160*20,0)</f>
        <v>0</v>
      </c>
      <c r="D160" s="5" t="e">
        <f ca="1">OFFSET('84p trace'!$R$56,(A160-1)*56,0)</f>
        <v>#DIV/0!</v>
      </c>
      <c r="E160" s="5" t="e">
        <f ca="1">OFFSET('84p trace'!$S$56,(A160-1)*56,0)</f>
        <v>#DIV/0!</v>
      </c>
      <c r="F160" s="5">
        <f ca="1">OFFSET('84p stat'!$H$1,A160*20,0)</f>
        <v>0</v>
      </c>
      <c r="G160" s="5">
        <f ca="1">OFFSET('84p stat'!$K$1,A160*20,0)</f>
        <v>0</v>
      </c>
      <c r="H160" s="5">
        <f ca="1">OFFSET('84p stat'!$N$1,A160*20,0)</f>
        <v>0</v>
      </c>
    </row>
    <row r="161" spans="1:8" x14ac:dyDescent="0.25">
      <c r="A161">
        <v>58</v>
      </c>
      <c r="C161">
        <f ca="1">OFFSET('84p stat'!$A$1,A161*20,0)</f>
        <v>0</v>
      </c>
      <c r="D161" s="5" t="e">
        <f ca="1">OFFSET('84p trace'!$R$56,(A161-1)*56,0)</f>
        <v>#DIV/0!</v>
      </c>
      <c r="E161" s="5" t="e">
        <f ca="1">OFFSET('84p trace'!$S$56,(A161-1)*56,0)</f>
        <v>#DIV/0!</v>
      </c>
      <c r="F161" s="5">
        <f ca="1">OFFSET('84p stat'!$H$1,A161*20,0)</f>
        <v>0</v>
      </c>
      <c r="G161" s="5">
        <f ca="1">OFFSET('84p stat'!$K$1,A161*20,0)</f>
        <v>0</v>
      </c>
      <c r="H161" s="5">
        <f ca="1">OFFSET('84p stat'!$N$1,A161*20,0)</f>
        <v>0</v>
      </c>
    </row>
    <row r="162" spans="1:8" x14ac:dyDescent="0.25">
      <c r="A162">
        <v>59</v>
      </c>
      <c r="C162">
        <f ca="1">OFFSET('84p stat'!$A$1,A162*20,0)</f>
        <v>0</v>
      </c>
      <c r="D162" s="5" t="e">
        <f ca="1">OFFSET('84p trace'!$R$56,(A162-1)*56,0)</f>
        <v>#DIV/0!</v>
      </c>
      <c r="E162" s="5" t="e">
        <f ca="1">OFFSET('84p trace'!$S$56,(A162-1)*56,0)</f>
        <v>#DIV/0!</v>
      </c>
      <c r="F162" s="5">
        <f ca="1">OFFSET('84p stat'!$H$1,A162*20,0)</f>
        <v>0</v>
      </c>
      <c r="G162" s="5">
        <f ca="1">OFFSET('84p stat'!$K$1,A162*20,0)</f>
        <v>0</v>
      </c>
      <c r="H162" s="5">
        <f ca="1">OFFSET('84p stat'!$N$1,A162*20,0)</f>
        <v>0</v>
      </c>
    </row>
    <row r="163" spans="1:8" x14ac:dyDescent="0.25">
      <c r="A163">
        <v>60</v>
      </c>
      <c r="C163">
        <f ca="1">OFFSET('84p stat'!$A$1,A163*20,0)</f>
        <v>0</v>
      </c>
      <c r="D163" s="5" t="e">
        <f ca="1">OFFSET('84p trace'!$R$56,(A163-1)*56,0)</f>
        <v>#DIV/0!</v>
      </c>
      <c r="E163" s="5" t="e">
        <f ca="1">OFFSET('84p trace'!$S$56,(A163-1)*56,0)</f>
        <v>#DIV/0!</v>
      </c>
      <c r="F163" s="5">
        <f ca="1">OFFSET('84p stat'!$H$1,A163*20,0)</f>
        <v>0</v>
      </c>
      <c r="G163" s="5">
        <f ca="1">OFFSET('84p stat'!$K$1,A163*20,0)</f>
        <v>0</v>
      </c>
      <c r="H163" s="5">
        <f ca="1">OFFSET('84p stat'!$N$1,A163*20,0)</f>
        <v>0</v>
      </c>
    </row>
    <row r="164" spans="1:8" x14ac:dyDescent="0.25">
      <c r="A164">
        <v>61</v>
      </c>
      <c r="C164">
        <f ca="1">OFFSET('84p stat'!$A$1,A164*20,0)</f>
        <v>0</v>
      </c>
      <c r="D164" s="5" t="e">
        <f ca="1">OFFSET('84p trace'!$R$56,(A164-1)*56,0)</f>
        <v>#DIV/0!</v>
      </c>
      <c r="E164" s="5" t="e">
        <f ca="1">OFFSET('84p trace'!$S$56,(A164-1)*56,0)</f>
        <v>#DIV/0!</v>
      </c>
      <c r="F164" s="5">
        <f ca="1">OFFSET('84p stat'!$H$1,A164*20,0)</f>
        <v>0</v>
      </c>
      <c r="G164" s="5">
        <f ca="1">OFFSET('84p stat'!$K$1,A164*20,0)</f>
        <v>0</v>
      </c>
      <c r="H164" s="5">
        <f ca="1">OFFSET('84p stat'!$N$1,A164*20,0)</f>
        <v>0</v>
      </c>
    </row>
    <row r="165" spans="1:8" x14ac:dyDescent="0.25">
      <c r="A165">
        <v>62</v>
      </c>
      <c r="C165">
        <f ca="1">OFFSET('84p stat'!$A$1,A165*20,0)</f>
        <v>0</v>
      </c>
      <c r="D165" s="5" t="e">
        <f ca="1">OFFSET('84p trace'!$R$56,(A165-1)*56,0)</f>
        <v>#DIV/0!</v>
      </c>
      <c r="E165" s="5" t="e">
        <f ca="1">OFFSET('84p trace'!$S$56,(A165-1)*56,0)</f>
        <v>#DIV/0!</v>
      </c>
      <c r="F165" s="5">
        <f ca="1">OFFSET('84p stat'!$H$1,A165*20,0)</f>
        <v>0</v>
      </c>
      <c r="G165" s="5">
        <f ca="1">OFFSET('84p stat'!$K$1,A165*20,0)</f>
        <v>0</v>
      </c>
      <c r="H165" s="5">
        <f ca="1">OFFSET('84p stat'!$N$1,A165*20,0)</f>
        <v>0</v>
      </c>
    </row>
    <row r="166" spans="1:8" x14ac:dyDescent="0.25">
      <c r="A166">
        <v>63</v>
      </c>
      <c r="C166">
        <f ca="1">OFFSET('84p stat'!$A$1,A166*20,0)</f>
        <v>0</v>
      </c>
      <c r="D166" s="5" t="e">
        <f ca="1">OFFSET('84p trace'!$R$56,(A166-1)*56,0)</f>
        <v>#DIV/0!</v>
      </c>
      <c r="E166" s="5" t="e">
        <f ca="1">OFFSET('84p trace'!$S$56,(A166-1)*56,0)</f>
        <v>#DIV/0!</v>
      </c>
      <c r="F166" s="5">
        <f ca="1">OFFSET('84p stat'!$H$1,A166*20,0)</f>
        <v>0</v>
      </c>
      <c r="G166" s="5">
        <f ca="1">OFFSET('84p stat'!$K$1,A166*20,0)</f>
        <v>0</v>
      </c>
      <c r="H166" s="5">
        <f ca="1">OFFSET('84p stat'!$N$1,A166*20,0)</f>
        <v>0</v>
      </c>
    </row>
    <row r="167" spans="1:8" x14ac:dyDescent="0.25">
      <c r="A167">
        <v>64</v>
      </c>
      <c r="C167">
        <f ca="1">OFFSET('84p stat'!$A$1,A167*20,0)</f>
        <v>0</v>
      </c>
      <c r="D167" s="5" t="e">
        <f ca="1">OFFSET('84p trace'!$R$56,(A167-1)*56,0)</f>
        <v>#DIV/0!</v>
      </c>
      <c r="E167" s="5" t="e">
        <f ca="1">OFFSET('84p trace'!$S$56,(A167-1)*56,0)</f>
        <v>#DIV/0!</v>
      </c>
      <c r="F167" s="5">
        <f ca="1">OFFSET('84p stat'!$H$1,A167*20,0)</f>
        <v>0</v>
      </c>
      <c r="G167" s="5">
        <f ca="1">OFFSET('84p stat'!$K$1,A167*20,0)</f>
        <v>0</v>
      </c>
      <c r="H167" s="5">
        <f ca="1">OFFSET('84p stat'!$N$1,A167*20,0)</f>
        <v>0</v>
      </c>
    </row>
    <row r="168" spans="1:8" x14ac:dyDescent="0.25">
      <c r="A168">
        <v>65</v>
      </c>
      <c r="C168">
        <f ca="1">OFFSET('84p stat'!$A$1,A168*20,0)</f>
        <v>0</v>
      </c>
      <c r="D168" s="5" t="e">
        <f ca="1">OFFSET('84p trace'!$R$56,(A168-1)*56,0)</f>
        <v>#DIV/0!</v>
      </c>
      <c r="E168" s="5" t="e">
        <f ca="1">OFFSET('84p trace'!$S$56,(A168-1)*56,0)</f>
        <v>#DIV/0!</v>
      </c>
      <c r="F168" s="5">
        <f ca="1">OFFSET('84p stat'!$H$1,A168*20,0)</f>
        <v>0</v>
      </c>
      <c r="G168" s="5">
        <f ca="1">OFFSET('84p stat'!$K$1,A168*20,0)</f>
        <v>0</v>
      </c>
      <c r="H168" s="5">
        <f ca="1">OFFSET('84p stat'!$N$1,A168*20,0)</f>
        <v>0</v>
      </c>
    </row>
    <row r="169" spans="1:8" x14ac:dyDescent="0.25">
      <c r="A169">
        <v>66</v>
      </c>
      <c r="C169">
        <f ca="1">OFFSET('84p stat'!$A$1,A169*20,0)</f>
        <v>0</v>
      </c>
      <c r="D169" s="5" t="e">
        <f ca="1">OFFSET('84p trace'!$R$56,(A169-1)*56,0)</f>
        <v>#DIV/0!</v>
      </c>
      <c r="E169" s="5" t="e">
        <f ca="1">OFFSET('84p trace'!$S$56,(A169-1)*56,0)</f>
        <v>#DIV/0!</v>
      </c>
      <c r="F169" s="5">
        <f ca="1">OFFSET('84p stat'!$H$1,A169*20,0)</f>
        <v>0</v>
      </c>
      <c r="G169" s="5">
        <f ca="1">OFFSET('84p stat'!$K$1,A169*20,0)</f>
        <v>0</v>
      </c>
      <c r="H169" s="5">
        <f ca="1">OFFSET('84p stat'!$N$1,A169*20,0)</f>
        <v>0</v>
      </c>
    </row>
    <row r="170" spans="1:8" x14ac:dyDescent="0.25">
      <c r="A170">
        <v>67</v>
      </c>
      <c r="C170">
        <f ca="1">OFFSET('84p stat'!$A$1,A170*20,0)</f>
        <v>0</v>
      </c>
      <c r="D170" s="5" t="e">
        <f ca="1">OFFSET('84p trace'!$R$56,(A170-1)*56,0)</f>
        <v>#DIV/0!</v>
      </c>
      <c r="E170" s="5" t="e">
        <f ca="1">OFFSET('84p trace'!$S$56,(A170-1)*56,0)</f>
        <v>#DIV/0!</v>
      </c>
      <c r="F170" s="5">
        <f ca="1">OFFSET('84p stat'!$H$1,A170*20,0)</f>
        <v>0</v>
      </c>
      <c r="G170" s="5">
        <f ca="1">OFFSET('84p stat'!$K$1,A170*20,0)</f>
        <v>0</v>
      </c>
      <c r="H170" s="5">
        <f ca="1">OFFSET('84p stat'!$N$1,A170*20,0)</f>
        <v>0</v>
      </c>
    </row>
    <row r="171" spans="1:8" x14ac:dyDescent="0.25">
      <c r="A171">
        <v>68</v>
      </c>
      <c r="C171">
        <f ca="1">OFFSET('84p stat'!$A$1,A171*20,0)</f>
        <v>0</v>
      </c>
      <c r="D171" s="5" t="e">
        <f ca="1">OFFSET('84p trace'!$R$56,(A171-1)*56,0)</f>
        <v>#DIV/0!</v>
      </c>
      <c r="E171" s="5" t="e">
        <f ca="1">OFFSET('84p trace'!$S$56,(A171-1)*56,0)</f>
        <v>#DIV/0!</v>
      </c>
      <c r="F171" s="5">
        <f ca="1">OFFSET('84p stat'!$H$1,A171*20,0)</f>
        <v>0</v>
      </c>
      <c r="G171" s="5">
        <f ca="1">OFFSET('84p stat'!$K$1,A171*20,0)</f>
        <v>0</v>
      </c>
      <c r="H171" s="5">
        <f ca="1">OFFSET('84p stat'!$N$1,A171*20,0)</f>
        <v>0</v>
      </c>
    </row>
    <row r="172" spans="1:8" x14ac:dyDescent="0.25">
      <c r="A172">
        <v>69</v>
      </c>
      <c r="C172">
        <f ca="1">OFFSET('84p stat'!$A$1,A172*20,0)</f>
        <v>0</v>
      </c>
      <c r="D172" s="5" t="e">
        <f ca="1">OFFSET('84p trace'!$R$56,(A172-1)*56,0)</f>
        <v>#DIV/0!</v>
      </c>
      <c r="E172" s="5" t="e">
        <f ca="1">OFFSET('84p trace'!$S$56,(A172-1)*56,0)</f>
        <v>#DIV/0!</v>
      </c>
      <c r="F172" s="5">
        <f ca="1">OFFSET('84p stat'!$H$1,A172*20,0)</f>
        <v>0</v>
      </c>
      <c r="G172" s="5">
        <f ca="1">OFFSET('84p stat'!$K$1,A172*20,0)</f>
        <v>0</v>
      </c>
      <c r="H172" s="5">
        <f ca="1">OFFSET('84p stat'!$N$1,A172*20,0)</f>
        <v>0</v>
      </c>
    </row>
    <row r="173" spans="1:8" x14ac:dyDescent="0.25">
      <c r="A173">
        <v>70</v>
      </c>
      <c r="C173">
        <f ca="1">OFFSET('84p stat'!$A$1,A173*20,0)</f>
        <v>0</v>
      </c>
      <c r="D173" s="5" t="e">
        <f ca="1">OFFSET('84p trace'!$R$56,(A173-1)*56,0)</f>
        <v>#DIV/0!</v>
      </c>
      <c r="E173" s="5" t="e">
        <f ca="1">OFFSET('84p trace'!$S$56,(A173-1)*56,0)</f>
        <v>#DIV/0!</v>
      </c>
      <c r="F173" s="5">
        <f ca="1">OFFSET('84p stat'!$H$1,A173*20,0)</f>
        <v>0</v>
      </c>
      <c r="G173" s="5">
        <f ca="1">OFFSET('84p stat'!$K$1,A173*20,0)</f>
        <v>0</v>
      </c>
      <c r="H173" s="5">
        <f ca="1">OFFSET('84p stat'!$N$1,A173*20,0)</f>
        <v>0</v>
      </c>
    </row>
    <row r="176" spans="1:8" x14ac:dyDescent="0.25">
      <c r="C176" t="s">
        <v>53</v>
      </c>
    </row>
    <row r="177" spans="1:10" x14ac:dyDescent="0.25">
      <c r="D177" t="s">
        <v>40</v>
      </c>
      <c r="E177" t="s">
        <v>36</v>
      </c>
      <c r="F177" t="s">
        <v>37</v>
      </c>
      <c r="G177" t="s">
        <v>38</v>
      </c>
      <c r="H177" t="s">
        <v>39</v>
      </c>
      <c r="J177" t="s">
        <v>52</v>
      </c>
    </row>
    <row r="178" spans="1:10" x14ac:dyDescent="0.25">
      <c r="A178">
        <v>1</v>
      </c>
      <c r="C178" t="str">
        <f ca="1">OFFSET('84p stat'!$A$1,A178*20,0)</f>
        <v>CUDA Time</v>
      </c>
      <c r="D178" s="5">
        <f ca="1">OFFSET('84p trace'!$U$56,(A31-1)*56,0)</f>
        <v>1284.7230439999912</v>
      </c>
      <c r="E178" s="5">
        <f ca="1">OFFSET('84p trace'!$V$56,(A31-1)*56,0)</f>
        <v>1279.9566759999966</v>
      </c>
      <c r="F178" s="5">
        <f ca="1">OFFSET('84p stat'!$H$1,A178*20,1)</f>
        <v>1258.4983910000001</v>
      </c>
      <c r="G178" s="5">
        <f ca="1">OFFSET('84p stat'!$K$1,A178*20,1)</f>
        <v>1248.867994</v>
      </c>
      <c r="H178" s="5">
        <f ca="1">OFFSET('84p stat'!$N$1,A178*20,1)</f>
        <v>3.3079109999999998</v>
      </c>
      <c r="J178" s="5">
        <f ca="1">SUM(D178:H178)</f>
        <v>5075.3540159999875</v>
      </c>
    </row>
    <row r="179" spans="1:10" x14ac:dyDescent="0.25">
      <c r="A179">
        <v>2</v>
      </c>
      <c r="C179" t="str">
        <f ca="1">OFFSET('84p stat'!$A$1,A179*20,0)</f>
        <v>CUDA ant par</v>
      </c>
      <c r="D179" s="5">
        <f ca="1">OFFSET('84p trace'!$U$56,(A32-1)*56,0)</f>
        <v>51.436229159999804</v>
      </c>
      <c r="E179" s="5">
        <f ca="1">OFFSET('84p trace'!$V$56,(A32-1)*56,0)</f>
        <v>52.961323239999871</v>
      </c>
      <c r="F179" s="5">
        <f ca="1">OFFSET('84p stat'!$H$1,A179*20,1)</f>
        <v>19.047014000000001</v>
      </c>
      <c r="G179" s="5">
        <f ca="1">OFFSET('84p stat'!$K$1,A179*20,1)</f>
        <v>17.951238</v>
      </c>
      <c r="H179" s="5">
        <f ca="1">OFFSET('84p stat'!$N$1,A179*20,1)</f>
        <v>2.522545</v>
      </c>
      <c r="J179" s="5">
        <f t="shared" ref="J179:J190" ca="1" si="7">SUM(D179:H179)</f>
        <v>143.9183493999997</v>
      </c>
    </row>
    <row r="180" spans="1:10" x14ac:dyDescent="0.25">
      <c r="A180">
        <v>3</v>
      </c>
      <c r="C180" t="str">
        <f ca="1">OFFSET('84p stat'!$A$1,A180*20,0)</f>
        <v>CUDA ant add CPU Time</v>
      </c>
      <c r="D180" s="5">
        <f ca="1">OFFSET('84p trace'!$U$56,(A33-1)*56,0)</f>
        <v>184.32404176000037</v>
      </c>
      <c r="E180" s="5">
        <f ca="1">OFFSET('84p trace'!$V$56,(A33-1)*56,0)</f>
        <v>183.74366276000049</v>
      </c>
      <c r="F180" s="5">
        <f ca="1">OFFSET('84p stat'!$H$1,A180*20,1)</f>
        <v>147.79574099999999</v>
      </c>
      <c r="G180" s="5">
        <f ca="1">OFFSET('84p stat'!$K$1,A180*20,1)</f>
        <v>139.347027</v>
      </c>
      <c r="H180" s="5">
        <f ca="1">OFFSET('84p stat'!$N$1,A180*20,1)</f>
        <v>156.78634700000001</v>
      </c>
      <c r="J180" s="5">
        <f t="shared" ca="1" si="7"/>
        <v>811.99681952000083</v>
      </c>
    </row>
    <row r="181" spans="1:10" x14ac:dyDescent="0.25">
      <c r="A181">
        <v>4</v>
      </c>
      <c r="C181" t="str">
        <f ca="1">OFFSET('84p stat'!$A$1,A181*20,0)</f>
        <v>CUDA opt Time</v>
      </c>
      <c r="D181" s="5">
        <f ca="1">OFFSET('84p trace'!$U$56,(A34-1)*56,0)</f>
        <v>13.307603999999392</v>
      </c>
      <c r="E181" s="5">
        <f ca="1">OFFSET('84p trace'!$V$56,(A34-1)*56,0)</f>
        <v>12.988404000000777</v>
      </c>
      <c r="F181" s="5">
        <f ca="1">OFFSET('84p stat'!$H$1,A181*20,1)</f>
        <v>1.6655150000000001</v>
      </c>
      <c r="G181" s="5">
        <f ca="1">OFFSET('84p stat'!$K$1,A181*20,1)</f>
        <v>5.2079E-2</v>
      </c>
      <c r="H181" s="5">
        <f ca="1">OFFSET('84p stat'!$N$1,A181*20,1)</f>
        <v>0</v>
      </c>
      <c r="J181" s="5">
        <f t="shared" ca="1" si="7"/>
        <v>28.013602000000169</v>
      </c>
    </row>
    <row r="182" spans="1:10" x14ac:dyDescent="0.25">
      <c r="A182">
        <v>5</v>
      </c>
      <c r="C182" t="str">
        <f ca="1">OFFSET('84p stat'!$A$1,A182*20,0)</f>
        <v>CUDA opt ant</v>
      </c>
      <c r="D182" s="5">
        <f ca="1">OFFSET('84p trace'!$U$56,(A35-1)*56,0)</f>
        <v>55.928909000000267</v>
      </c>
      <c r="E182" s="5">
        <f ca="1">OFFSET('84p trace'!$V$56,(A35-1)*56,0)</f>
        <v>56.655586560000067</v>
      </c>
      <c r="F182" s="5">
        <f ca="1">OFFSET('84p stat'!$H$1,A182*20,1)</f>
        <v>3.6782170000000001</v>
      </c>
      <c r="G182" s="5">
        <f ca="1">OFFSET('84p stat'!$K$1,A182*20,1)</f>
        <v>2.121E-2</v>
      </c>
      <c r="H182" s="5">
        <f ca="1">OFFSET('84p stat'!$N$1,A182*20,1)</f>
        <v>0</v>
      </c>
      <c r="J182" s="5">
        <f t="shared" ca="1" si="7"/>
        <v>116.28392256000033</v>
      </c>
    </row>
    <row r="183" spans="1:10" x14ac:dyDescent="0.25">
      <c r="A183">
        <v>6</v>
      </c>
      <c r="C183" t="str">
        <f ca="1">OFFSET('84p stat'!$A$1,A183*20,0)</f>
        <v>CUDA opt ant par</v>
      </c>
      <c r="D183" s="5">
        <f ca="1">OFFSET('84p trace'!$U$56,(A36-1)*56,0)</f>
        <v>59.798108039999619</v>
      </c>
      <c r="E183" s="5">
        <f ca="1">OFFSET('84p trace'!$V$56,(A36-1)*56,0)</f>
        <v>61.569222239999817</v>
      </c>
      <c r="F183" s="5">
        <f ca="1">OFFSET('84p stat'!$H$1,A183*20,1)</f>
        <v>70.260864999999995</v>
      </c>
      <c r="G183" s="5">
        <f ca="1">OFFSET('84p stat'!$K$1,A183*20,1)</f>
        <v>30.387581000000001</v>
      </c>
      <c r="H183" s="5">
        <f ca="1">OFFSET('84p stat'!$N$1,A183*20,1)</f>
        <v>0</v>
      </c>
      <c r="J183" s="5">
        <f t="shared" ca="1" si="7"/>
        <v>222.01577627999944</v>
      </c>
    </row>
    <row r="184" spans="1:10" x14ac:dyDescent="0.25">
      <c r="A184">
        <v>7</v>
      </c>
      <c r="C184" t="str">
        <f ca="1">OFFSET('84p stat'!$A$1,A184*20,0)</f>
        <v>non CUDA Time</v>
      </c>
      <c r="D184" s="5">
        <f ca="1">OFFSET('84p trace'!$U$56,(A37-1)*56,0)</f>
        <v>40604.124227240012</v>
      </c>
      <c r="E184" s="5">
        <f ca="1">OFFSET('84p trace'!$V$56,(A37-1)*56,0)</f>
        <v>39759.792895240025</v>
      </c>
      <c r="F184" s="5">
        <f ca="1">OFFSET('84p stat'!$H$1,A184*20,1)</f>
        <v>39726.220366000001</v>
      </c>
      <c r="G184" s="5">
        <f ca="1">OFFSET('84p stat'!$K$1,A184*20,1)</f>
        <v>39591.758843000003</v>
      </c>
      <c r="H184" s="5">
        <f ca="1">OFFSET('84p stat'!$N$1,A184*20,1)</f>
        <v>1084.4759140000001</v>
      </c>
      <c r="J184" s="5">
        <f t="shared" ca="1" si="7"/>
        <v>160766.37224548007</v>
      </c>
    </row>
    <row r="185" spans="1:10" x14ac:dyDescent="0.25">
      <c r="A185">
        <v>8</v>
      </c>
      <c r="C185" t="str">
        <f ca="1">OFFSET('84p stat'!$A$1,A185*20,0)</f>
        <v>Classic ACO</v>
      </c>
      <c r="D185" s="5">
        <f ca="1">OFFSET('84p trace'!$U$56,(A38-1)*56,0)</f>
        <v>2413986.3418240007</v>
      </c>
      <c r="E185" s="5">
        <f ca="1">OFFSET('84p trace'!$V$56,(A38-1)*56,0)</f>
        <v>2079655.7676999983</v>
      </c>
      <c r="F185" s="5">
        <f ca="1">OFFSET('84p stat'!$H$1,A185*20,1)</f>
        <v>2040408.1842139999</v>
      </c>
      <c r="G185" s="5">
        <f ca="1">OFFSET('84p stat'!$K$1,A185*20,1)</f>
        <v>2039304.26358</v>
      </c>
      <c r="H185" s="5">
        <f ca="1">OFFSET('84p stat'!$N$1,A185*20,1)</f>
        <v>974.65361199999995</v>
      </c>
      <c r="J185" s="5">
        <f t="shared" ca="1" si="7"/>
        <v>8574329.2109299991</v>
      </c>
    </row>
    <row r="186" spans="1:10" x14ac:dyDescent="0.25">
      <c r="A186">
        <v>9</v>
      </c>
      <c r="C186" t="str">
        <f ca="1">OFFSET('84p stat'!$A$1,A186*20,0)</f>
        <v>omp</v>
      </c>
      <c r="D186" s="5">
        <f ca="1">OFFSET('84p trace'!$U$56,(A39-1)*56,0)</f>
        <v>583.64778335999949</v>
      </c>
      <c r="E186" s="5">
        <f ca="1">OFFSET('84p trace'!$V$56,(A39-1)*56,0)</f>
        <v>562.20013023999923</v>
      </c>
      <c r="F186" s="5">
        <f ca="1">OFFSET('84p stat'!$H$1,A186*20,1)</f>
        <v>562.04382999999996</v>
      </c>
      <c r="G186" s="5">
        <f ca="1">OFFSET('84p stat'!$K$1,A186*20,1)</f>
        <v>561.61353499999996</v>
      </c>
      <c r="H186" s="5">
        <f ca="1">OFFSET('84p stat'!$N$1,A186*20,1)</f>
        <v>15.307416</v>
      </c>
      <c r="J186" s="5">
        <f t="shared" ca="1" si="7"/>
        <v>2284.8126945999988</v>
      </c>
    </row>
    <row r="187" spans="1:10" x14ac:dyDescent="0.25">
      <c r="A187">
        <v>10</v>
      </c>
      <c r="C187" t="str">
        <f ca="1">OFFSET('84p stat'!$A$1,A187*20,0)</f>
        <v>non CUDA transp Time</v>
      </c>
      <c r="D187" s="5">
        <f ca="1">OFFSET('84p trace'!$U$56,(A40-1)*56,0)</f>
        <v>633.21408644000007</v>
      </c>
      <c r="E187" s="5">
        <f ca="1">OFFSET('84p trace'!$V$56,(A40-1)*56,0)</f>
        <v>619.4608439999987</v>
      </c>
      <c r="F187" s="5">
        <f ca="1">OFFSET('84p stat'!$H$1,A187*20,1)</f>
        <v>619.20088599999997</v>
      </c>
      <c r="G187" s="5">
        <f ca="1">OFFSET('84p stat'!$K$1,A187*20,1)</f>
        <v>618.37840000000006</v>
      </c>
      <c r="H187" s="5">
        <f ca="1">OFFSET('84p stat'!$N$1,A187*20,1)</f>
        <v>63.566308999999997</v>
      </c>
      <c r="J187" s="5">
        <f t="shared" ca="1" si="7"/>
        <v>2553.8205254399986</v>
      </c>
    </row>
    <row r="188" spans="1:10" x14ac:dyDescent="0.25">
      <c r="A188">
        <v>11</v>
      </c>
      <c r="C188" t="str">
        <f ca="1">OFFSET('84p stat'!$A$1,A188*20,0)</f>
        <v>non CUDA transp_AVX Time</v>
      </c>
      <c r="D188" s="5">
        <f ca="1">OFFSET('84p trace'!$U$56,(A41-1)*56,0)</f>
        <v>3700.9540001600008</v>
      </c>
      <c r="E188" s="5">
        <f ca="1">OFFSET('84p trace'!$V$56,(A41-1)*56,0)</f>
        <v>3663.2112560000082</v>
      </c>
      <c r="F188" s="5">
        <f ca="1">OFFSET('84p stat'!$H$1,A188*20,1)</f>
        <v>3661.8433169999998</v>
      </c>
      <c r="G188" s="5">
        <f ca="1">OFFSET('84p stat'!$K$1,A188*20,1)</f>
        <v>3625.9375580000001</v>
      </c>
      <c r="H188" s="5">
        <f ca="1">OFFSET('84p stat'!$N$1,A188*20,1)</f>
        <v>122.10624799999999</v>
      </c>
      <c r="J188" s="5">
        <f t="shared" ca="1" si="7"/>
        <v>14774.052379160008</v>
      </c>
    </row>
    <row r="189" spans="1:10" x14ac:dyDescent="0.25">
      <c r="A189">
        <v>12</v>
      </c>
      <c r="C189" t="str">
        <f ca="1">OFFSET('84p stat'!$A$1,A189*20,0)</f>
        <v>non CUDA transp_AVX_OMP Time</v>
      </c>
      <c r="D189" s="5">
        <f ca="1">OFFSET('84p trace'!$U$56,(A42-1)*56,0)</f>
        <v>943.24593936000167</v>
      </c>
      <c r="E189" s="5">
        <f ca="1">OFFSET('84p trace'!$V$56,(A42-1)*56,0)</f>
        <v>922.58941043999846</v>
      </c>
      <c r="F189" s="5">
        <f ca="1">OFFSET('84p stat'!$H$1,A189*20,1)</f>
        <v>922.71138699999995</v>
      </c>
      <c r="G189" s="5">
        <f ca="1">OFFSET('84p stat'!$K$1,A189*20,1)</f>
        <v>916.27520800000002</v>
      </c>
      <c r="H189" s="5">
        <f ca="1">OFFSET('84p stat'!$N$1,A189*20,1)</f>
        <v>175.375619</v>
      </c>
      <c r="J189" s="5">
        <f t="shared" ca="1" si="7"/>
        <v>3880.1975637999999</v>
      </c>
    </row>
    <row r="190" spans="1:10" x14ac:dyDescent="0.25">
      <c r="A190">
        <v>13</v>
      </c>
      <c r="C190" t="str">
        <f ca="1">OFFSET('84p stat'!$A$1,A190*20,0)</f>
        <v>CUDA ant add CPU_AVX_transp Time</v>
      </c>
      <c r="D190" s="5">
        <f ca="1">OFFSET('84p trace'!$U$56,(A43-1)*56,0)</f>
        <v>173.61033199999846</v>
      </c>
      <c r="E190" s="5">
        <f ca="1">OFFSET('84p trace'!$V$56,(A43-1)*56,0)</f>
        <v>170.76521203999999</v>
      </c>
      <c r="F190" s="5">
        <f ca="1">OFFSET('84p stat'!$H$1,A190*20,1)</f>
        <v>129.99797100000001</v>
      </c>
      <c r="G190" s="5">
        <f ca="1">OFFSET('84p stat'!$K$1,A190*20,1)</f>
        <v>126.34490599999999</v>
      </c>
      <c r="H190" s="5">
        <f ca="1">OFFSET('84p stat'!$N$1,A190*20,1)</f>
        <v>37.578916999999997</v>
      </c>
      <c r="J190" s="5">
        <f t="shared" ca="1" si="7"/>
        <v>638.29733803999852</v>
      </c>
    </row>
    <row r="191" spans="1:10" x14ac:dyDescent="0.25">
      <c r="A191">
        <v>14</v>
      </c>
      <c r="C191" t="str">
        <f ca="1">OFFSET('84p stat'!$A$1,A191*20,0)</f>
        <v>CUDA Const</v>
      </c>
      <c r="D191" s="5">
        <f ca="1">OFFSET('84p trace'!$U$56,(A44-1)*56,0)</f>
        <v>232.71680000000353</v>
      </c>
      <c r="E191" s="5">
        <f ca="1">OFFSET('84p trace'!$V$56,(A44-1)*56,0)</f>
        <v>231.72510399999749</v>
      </c>
      <c r="F191" s="5">
        <f ca="1">OFFSET('84p stat'!$H$1,A191*20,1)</f>
        <v>229.404234</v>
      </c>
      <c r="G191" s="5">
        <f ca="1">OFFSET('84p stat'!$K$1,A191*20,1)</f>
        <v>233.77401499999999</v>
      </c>
      <c r="H191" s="5">
        <f ca="1">OFFSET('84p stat'!$N$1,A191*20,1)</f>
        <v>0.498502</v>
      </c>
      <c r="J191" s="5">
        <f t="shared" ref="J191:J206" ca="1" si="8">SUM(D191:H191)</f>
        <v>928.11865500000101</v>
      </c>
    </row>
    <row r="192" spans="1:10" x14ac:dyDescent="0.25">
      <c r="A192">
        <v>15</v>
      </c>
      <c r="C192" t="str">
        <f ca="1">OFFSET('84p stat'!$A$1,A192*20,0)</f>
        <v>CUDA ant Const</v>
      </c>
      <c r="D192" s="5">
        <f ca="1">OFFSET('84p trace'!$U$56,(A45-1)*56,0)</f>
        <v>63.962635560000059</v>
      </c>
      <c r="E192" s="5">
        <f ca="1">OFFSET('84p trace'!$V$56,(A45-1)*56,0)</f>
        <v>49.801181759999778</v>
      </c>
      <c r="F192" s="5">
        <f ca="1">OFFSET('84p stat'!$H$1,A192*20,1)</f>
        <v>1.111116</v>
      </c>
      <c r="G192" s="5">
        <f ca="1">OFFSET('84p stat'!$K$1,A192*20,1)</f>
        <v>2.3283000000000002E-2</v>
      </c>
      <c r="H192" s="5">
        <f ca="1">OFFSET('84p stat'!$N$1,A192*20,1)</f>
        <v>6.6400000000000001E-3</v>
      </c>
      <c r="J192" s="5">
        <f t="shared" ca="1" si="8"/>
        <v>114.90485631999985</v>
      </c>
    </row>
    <row r="193" spans="1:10" x14ac:dyDescent="0.25">
      <c r="A193">
        <v>16</v>
      </c>
      <c r="C193" t="str">
        <f ca="1">OFFSET('84p stat'!$A$1,A193*20,0)</f>
        <v>CUDA ant par Const</v>
      </c>
      <c r="D193" s="5">
        <f ca="1">OFFSET('84p trace'!$U$56,(A46-1)*56,0)</f>
        <v>86.636045000000394</v>
      </c>
      <c r="E193" s="5">
        <f ca="1">OFFSET('84p trace'!$V$56,(A46-1)*56,0)</f>
        <v>87.22838243999955</v>
      </c>
      <c r="F193" s="5">
        <f ca="1">OFFSET('84p stat'!$H$1,A193*20,1)</f>
        <v>36.064819</v>
      </c>
      <c r="G193" s="5">
        <f ca="1">OFFSET('84p stat'!$K$1,A193*20,1)</f>
        <v>35.565696000000003</v>
      </c>
      <c r="H193" s="5">
        <f ca="1">OFFSET('84p stat'!$N$1,A193*20,1)</f>
        <v>4.7484760000000001</v>
      </c>
      <c r="J193" s="5">
        <f t="shared" ca="1" si="8"/>
        <v>250.24341843999994</v>
      </c>
    </row>
    <row r="194" spans="1:10" x14ac:dyDescent="0.25">
      <c r="A194">
        <v>17</v>
      </c>
      <c r="C194" t="str">
        <f ca="1">OFFSET('84p stat'!$A$1,A194*20,0)</f>
        <v>CUDA ant add CPU Const</v>
      </c>
      <c r="D194" s="5">
        <f ca="1">OFFSET('84p trace'!$U$56,(A47-1)*56,0)</f>
        <v>640.70811076000075</v>
      </c>
      <c r="E194" s="5">
        <f ca="1">OFFSET('84p trace'!$V$56,(A47-1)*56,0)</f>
        <v>598.14889683999888</v>
      </c>
      <c r="F194" s="5">
        <f ca="1">OFFSET('84p stat'!$H$1,A194*20,1)</f>
        <v>467.46905700000002</v>
      </c>
      <c r="G194" s="5">
        <f ca="1">OFFSET('84p stat'!$K$1,A194*20,1)</f>
        <v>472.02504199999998</v>
      </c>
      <c r="H194" s="5">
        <f ca="1">OFFSET('84p stat'!$N$1,A194*20,1)</f>
        <v>224.831523</v>
      </c>
      <c r="J194" s="5">
        <f t="shared" ca="1" si="8"/>
        <v>2403.1826295999995</v>
      </c>
    </row>
    <row r="195" spans="1:10" x14ac:dyDescent="0.25">
      <c r="A195">
        <v>18</v>
      </c>
      <c r="C195" t="str">
        <f ca="1">OFFSET('84p stat'!$A$1,A195*20,0)</f>
        <v>CUDA opt Const</v>
      </c>
      <c r="D195" s="5">
        <f ca="1">OFFSET('84p trace'!$U$56,(A48-1)*56,0)</f>
        <v>16.402724000000397</v>
      </c>
      <c r="E195" s="5">
        <f ca="1">OFFSET('84p trace'!$V$56,(A48-1)*56,0)</f>
        <v>15.525603999999939</v>
      </c>
      <c r="F195" s="5">
        <f ca="1">OFFSET('84p stat'!$H$1,A195*20,1)</f>
        <v>1.1775549999999999</v>
      </c>
      <c r="G195" s="5">
        <f ca="1">OFFSET('84p stat'!$K$1,A195*20,1)</f>
        <v>5.5864999999999998E-2</v>
      </c>
      <c r="H195" s="5">
        <f ca="1">OFFSET('84p stat'!$N$1,A195*20,1)</f>
        <v>0</v>
      </c>
      <c r="J195" s="5">
        <f t="shared" ca="1" si="8"/>
        <v>33.16174800000033</v>
      </c>
    </row>
    <row r="196" spans="1:10" x14ac:dyDescent="0.25">
      <c r="A196">
        <v>19</v>
      </c>
      <c r="C196" t="str">
        <f ca="1">OFFSET('84p stat'!$A$1,A196*20,0)</f>
        <v>CUDA opt ant Const</v>
      </c>
      <c r="D196" s="5">
        <f ca="1">OFFSET('84p trace'!$U$56,(A49-1)*56,0)</f>
        <v>50.669067240000096</v>
      </c>
      <c r="E196" s="5">
        <f ca="1">OFFSET('84p trace'!$V$56,(A49-1)*56,0)</f>
        <v>46.888651839999909</v>
      </c>
      <c r="F196" s="5">
        <f ca="1">OFFSET('84p stat'!$H$1,A196*20,1)</f>
        <v>1.482804</v>
      </c>
      <c r="G196" s="5">
        <f ca="1">OFFSET('84p stat'!$K$1,A196*20,1)</f>
        <v>5.6299999999999996E-3</v>
      </c>
      <c r="H196" s="5">
        <f ca="1">OFFSET('84p stat'!$N$1,A196*20,1)</f>
        <v>0</v>
      </c>
      <c r="J196" s="5">
        <f t="shared" ca="1" si="8"/>
        <v>99.046153079999996</v>
      </c>
    </row>
    <row r="197" spans="1:10" x14ac:dyDescent="0.25">
      <c r="A197">
        <v>20</v>
      </c>
      <c r="C197" t="str">
        <f ca="1">OFFSET('84p stat'!$A$1,A197*20,0)</f>
        <v>CUDA opt ant par Const</v>
      </c>
      <c r="D197" s="5">
        <f ca="1">OFFSET('84p trace'!$U$56,(A50-1)*56,0)</f>
        <v>36.473879839999903</v>
      </c>
      <c r="E197" s="5">
        <f ca="1">OFFSET('84p trace'!$V$56,(A50-1)*56,0)</f>
        <v>35.971643039999783</v>
      </c>
      <c r="F197" s="5">
        <f ca="1">OFFSET('84p stat'!$H$1,A197*20,1)</f>
        <v>21.126812000000001</v>
      </c>
      <c r="G197" s="5">
        <f ca="1">OFFSET('84p stat'!$K$1,A197*20,1)</f>
        <v>7.8484239999999996</v>
      </c>
      <c r="H197" s="5">
        <f ca="1">OFFSET('84p stat'!$N$1,A197*20,1)</f>
        <v>0</v>
      </c>
      <c r="J197" s="5">
        <f t="shared" ca="1" si="8"/>
        <v>101.42075887999968</v>
      </c>
    </row>
    <row r="198" spans="1:10" x14ac:dyDescent="0.25">
      <c r="A198">
        <v>21</v>
      </c>
      <c r="C198" t="str">
        <f ca="1">OFFSET('84p stat'!$A$1,A198*20,0)</f>
        <v>CUDA ant par not f</v>
      </c>
      <c r="D198" s="5">
        <f ca="1">OFFSET('84p trace'!$U$56,(A51-1)*56,0)</f>
        <v>9.6697713600002526</v>
      </c>
      <c r="E198" s="5">
        <f ca="1">OFFSET('84p trace'!$V$56,(A51-1)*56,0)</f>
        <v>9.6060833600000137</v>
      </c>
      <c r="F198" s="5">
        <f ca="1">OFFSET('84p stat'!$H$1,A198*20,1)</f>
        <v>1.5778760000000001</v>
      </c>
      <c r="G198" s="5">
        <f ca="1">OFFSET('84p stat'!$K$1,A198*20,1)</f>
        <v>1.1278360000000001</v>
      </c>
      <c r="H198" s="5">
        <f ca="1">OFFSET('84p stat'!$N$1,A198*20,1)</f>
        <v>5.6459000000000002E-2</v>
      </c>
      <c r="J198" s="5">
        <f t="shared" ca="1" si="8"/>
        <v>22.038025720000267</v>
      </c>
    </row>
    <row r="199" spans="1:10" x14ac:dyDescent="0.25">
      <c r="A199">
        <v>22</v>
      </c>
      <c r="C199" t="str">
        <f ca="1">OFFSET('84p stat'!$A$1,A199*20,0)</f>
        <v>CUDA ant par sort</v>
      </c>
      <c r="D199" s="5">
        <f ca="1">OFFSET('84p trace'!$U$56,(A52-1)*56,0)</f>
        <v>8.3708121600001384</v>
      </c>
      <c r="E199" s="5">
        <f ca="1">OFFSET('84p trace'!$V$56,(A52-1)*56,0)</f>
        <v>7.1643200000001652</v>
      </c>
      <c r="F199" s="5">
        <f ca="1">OFFSET('84p stat'!$H$1,A199*20,1)</f>
        <v>0.47761900000000002</v>
      </c>
      <c r="G199" s="5">
        <f ca="1">OFFSET('84p stat'!$K$1,A199*20,1)</f>
        <v>1.6922E-2</v>
      </c>
      <c r="H199" s="5">
        <f ca="1">OFFSET('84p stat'!$N$1,A199*20,1)</f>
        <v>3.2499999999999999E-3</v>
      </c>
      <c r="J199" s="5">
        <f t="shared" ca="1" si="8"/>
        <v>16.032923160000305</v>
      </c>
    </row>
    <row r="200" spans="1:10" x14ac:dyDescent="0.25">
      <c r="A200">
        <v>23</v>
      </c>
      <c r="C200">
        <f ca="1">OFFSET('84p stat'!$A$1,A200*20,0)</f>
        <v>0</v>
      </c>
      <c r="D200" s="5" t="e">
        <f ca="1">OFFSET('84p trace'!$U$56,(A53-1)*56,0)</f>
        <v>#DIV/0!</v>
      </c>
      <c r="E200" s="5" t="e">
        <f ca="1">OFFSET('84p trace'!$V$56,(A53-1)*56,0)</f>
        <v>#DIV/0!</v>
      </c>
      <c r="F200" s="5">
        <f ca="1">OFFSET('84p stat'!$H$1,A200*20,1)</f>
        <v>0</v>
      </c>
      <c r="G200" s="5">
        <f ca="1">OFFSET('84p stat'!$K$1,A200*20,1)</f>
        <v>0</v>
      </c>
      <c r="H200" s="5">
        <f ca="1">OFFSET('84p stat'!$N$1,A200*20,1)</f>
        <v>0</v>
      </c>
      <c r="J200" s="5" t="e">
        <f t="shared" ca="1" si="8"/>
        <v>#DIV/0!</v>
      </c>
    </row>
    <row r="201" spans="1:10" x14ac:dyDescent="0.25">
      <c r="A201">
        <v>24</v>
      </c>
      <c r="C201">
        <f ca="1">OFFSET('84p stat'!$A$1,A201*20,0)</f>
        <v>0</v>
      </c>
      <c r="D201" s="5" t="e">
        <f ca="1">OFFSET('84p trace'!$U$56,(A54-1)*56,0)</f>
        <v>#DIV/0!</v>
      </c>
      <c r="E201" s="5" t="e">
        <f ca="1">OFFSET('84p trace'!$V$56,(A54-1)*56,0)</f>
        <v>#DIV/0!</v>
      </c>
      <c r="F201" s="5">
        <f ca="1">OFFSET('84p stat'!$H$1,A201*20,1)</f>
        <v>0</v>
      </c>
      <c r="G201" s="5">
        <f ca="1">OFFSET('84p stat'!$K$1,A201*20,1)</f>
        <v>0</v>
      </c>
      <c r="H201" s="5">
        <f ca="1">OFFSET('84p stat'!$N$1,A201*20,1)</f>
        <v>0</v>
      </c>
      <c r="J201" s="5" t="e">
        <f t="shared" ca="1" si="8"/>
        <v>#DIV/0!</v>
      </c>
    </row>
    <row r="202" spans="1:10" x14ac:dyDescent="0.25">
      <c r="A202">
        <v>25</v>
      </c>
      <c r="C202">
        <f ca="1">OFFSET('84p stat'!$A$1,A202*20,0)</f>
        <v>0</v>
      </c>
      <c r="D202" s="5" t="e">
        <f ca="1">OFFSET('84p trace'!$U$56,(A55-1)*56,0)</f>
        <v>#DIV/0!</v>
      </c>
      <c r="E202" s="5" t="e">
        <f ca="1">OFFSET('84p trace'!$V$56,(A55-1)*56,0)</f>
        <v>#DIV/0!</v>
      </c>
      <c r="F202" s="5">
        <f ca="1">OFFSET('84p stat'!$H$1,A202*20,1)</f>
        <v>0</v>
      </c>
      <c r="G202" s="5">
        <f ca="1">OFFSET('84p stat'!$K$1,A202*20,1)</f>
        <v>0</v>
      </c>
      <c r="H202" s="5">
        <f ca="1">OFFSET('84p stat'!$N$1,A202*20,1)</f>
        <v>0</v>
      </c>
      <c r="J202" s="5" t="e">
        <f t="shared" ca="1" si="8"/>
        <v>#DIV/0!</v>
      </c>
    </row>
    <row r="203" spans="1:10" x14ac:dyDescent="0.25">
      <c r="A203">
        <v>26</v>
      </c>
      <c r="C203">
        <f ca="1">OFFSET('84p stat'!$A$1,A203*20,0)</f>
        <v>0</v>
      </c>
      <c r="D203" s="5" t="e">
        <f ca="1">OFFSET('84p trace'!$U$56,(A56-1)*56,0)</f>
        <v>#DIV/0!</v>
      </c>
      <c r="E203" s="5" t="e">
        <f ca="1">OFFSET('84p trace'!$V$56,(A56-1)*56,0)</f>
        <v>#DIV/0!</v>
      </c>
      <c r="F203" s="5">
        <f ca="1">OFFSET('84p stat'!$H$1,A203*20,1)</f>
        <v>0</v>
      </c>
      <c r="G203" s="5">
        <f ca="1">OFFSET('84p stat'!$K$1,A203*20,1)</f>
        <v>0</v>
      </c>
      <c r="H203" s="5">
        <f ca="1">OFFSET('84p stat'!$N$1,A203*20,1)</f>
        <v>0</v>
      </c>
      <c r="J203" s="5" t="e">
        <f t="shared" ca="1" si="8"/>
        <v>#DIV/0!</v>
      </c>
    </row>
    <row r="204" spans="1:10" x14ac:dyDescent="0.25">
      <c r="A204">
        <v>27</v>
      </c>
      <c r="C204">
        <f ca="1">OFFSET('84p stat'!$A$1,A204*20,0)</f>
        <v>0</v>
      </c>
      <c r="D204" s="5" t="e">
        <f ca="1">OFFSET('84p trace'!$U$56,(A57-1)*56,0)</f>
        <v>#DIV/0!</v>
      </c>
      <c r="E204" s="5" t="e">
        <f ca="1">OFFSET('84p trace'!$V$56,(A57-1)*56,0)</f>
        <v>#DIV/0!</v>
      </c>
      <c r="F204" s="5">
        <f ca="1">OFFSET('84p stat'!$H$1,A204*20,1)</f>
        <v>0</v>
      </c>
      <c r="G204" s="5">
        <f ca="1">OFFSET('84p stat'!$K$1,A204*20,1)</f>
        <v>0</v>
      </c>
      <c r="H204" s="5">
        <f ca="1">OFFSET('84p stat'!$N$1,A204*20,1)</f>
        <v>0</v>
      </c>
      <c r="J204" s="5" t="e">
        <f t="shared" ca="1" si="8"/>
        <v>#DIV/0!</v>
      </c>
    </row>
    <row r="205" spans="1:10" x14ac:dyDescent="0.25">
      <c r="A205">
        <v>28</v>
      </c>
      <c r="C205">
        <f ca="1">OFFSET('84p stat'!$A$1,A205*20,0)</f>
        <v>0</v>
      </c>
      <c r="D205" s="5" t="e">
        <f ca="1">OFFSET('84p trace'!$U$56,(A58-1)*56,0)</f>
        <v>#DIV/0!</v>
      </c>
      <c r="E205" s="5" t="e">
        <f ca="1">OFFSET('84p trace'!$V$56,(A58-1)*56,0)</f>
        <v>#DIV/0!</v>
      </c>
      <c r="F205" s="5">
        <f ca="1">OFFSET('84p stat'!$H$1,A205*20,1)</f>
        <v>0</v>
      </c>
      <c r="G205" s="5">
        <f ca="1">OFFSET('84p stat'!$K$1,A205*20,1)</f>
        <v>0</v>
      </c>
      <c r="H205" s="5">
        <f ca="1">OFFSET('84p stat'!$N$1,A205*20,1)</f>
        <v>0</v>
      </c>
      <c r="J205" s="5" t="e">
        <f t="shared" ca="1" si="8"/>
        <v>#DIV/0!</v>
      </c>
    </row>
    <row r="206" spans="1:10" x14ac:dyDescent="0.25">
      <c r="A206">
        <v>29</v>
      </c>
      <c r="C206">
        <f ca="1">OFFSET('84p stat'!$A$1,A206*20,0)</f>
        <v>0</v>
      </c>
      <c r="D206" s="5" t="e">
        <f ca="1">OFFSET('84p trace'!$U$56,(A59-1)*56,0)</f>
        <v>#DIV/0!</v>
      </c>
      <c r="E206" s="5" t="e">
        <f ca="1">OFFSET('84p trace'!$V$56,(A59-1)*56,0)</f>
        <v>#DIV/0!</v>
      </c>
      <c r="F206" s="5">
        <f ca="1">OFFSET('84p stat'!$H$1,A206*20,1)</f>
        <v>0</v>
      </c>
      <c r="G206" s="5">
        <f ca="1">OFFSET('84p stat'!$K$1,A206*20,1)</f>
        <v>0</v>
      </c>
      <c r="H206" s="5">
        <f ca="1">OFFSET('84p stat'!$N$1,A206*20,1)</f>
        <v>0</v>
      </c>
      <c r="J206" s="5" t="e">
        <f t="shared" ca="1" si="8"/>
        <v>#DIV/0!</v>
      </c>
    </row>
    <row r="207" spans="1:10" x14ac:dyDescent="0.25">
      <c r="A207">
        <v>30</v>
      </c>
      <c r="C207">
        <f ca="1">OFFSET('84p stat'!$A$1,A207*20,0)</f>
        <v>0</v>
      </c>
      <c r="D207" s="5" t="e">
        <f ca="1">OFFSET('84p trace'!$U$56,(A60-1)*56,0)</f>
        <v>#DIV/0!</v>
      </c>
      <c r="E207" s="5" t="e">
        <f ca="1">OFFSET('84p trace'!$V$56,(A60-1)*56,0)</f>
        <v>#DIV/0!</v>
      </c>
      <c r="F207" s="5">
        <f ca="1">OFFSET('84p stat'!$H$1,A207*20,1)</f>
        <v>0</v>
      </c>
      <c r="G207" s="5">
        <f ca="1">OFFSET('84p stat'!$K$1,A207*20,1)</f>
        <v>0</v>
      </c>
      <c r="H207" s="5">
        <f ca="1">OFFSET('84p stat'!$N$1,A207*20,1)</f>
        <v>0</v>
      </c>
      <c r="J207" s="5" t="e">
        <f t="shared" ref="J207:J227" ca="1" si="9">SUM(D207:H207)</f>
        <v>#DIV/0!</v>
      </c>
    </row>
    <row r="208" spans="1:10" x14ac:dyDescent="0.25">
      <c r="A208">
        <v>31</v>
      </c>
      <c r="C208">
        <f ca="1">OFFSET('84p stat'!$A$1,A208*20,0)</f>
        <v>0</v>
      </c>
      <c r="D208" s="5" t="e">
        <f ca="1">OFFSET('84p trace'!$U$56,(A61-1)*56,0)</f>
        <v>#DIV/0!</v>
      </c>
      <c r="E208" s="5" t="e">
        <f ca="1">OFFSET('84p trace'!$V$56,(A61-1)*56,0)</f>
        <v>#DIV/0!</v>
      </c>
      <c r="F208" s="5">
        <f ca="1">OFFSET('84p stat'!$H$1,A208*20,1)</f>
        <v>0</v>
      </c>
      <c r="G208" s="5">
        <f ca="1">OFFSET('84p stat'!$K$1,A208*20,1)</f>
        <v>0</v>
      </c>
      <c r="H208" s="5">
        <f ca="1">OFFSET('84p stat'!$N$1,A208*20,1)</f>
        <v>0</v>
      </c>
      <c r="J208" s="5" t="e">
        <f t="shared" ca="1" si="9"/>
        <v>#DIV/0!</v>
      </c>
    </row>
    <row r="209" spans="1:10" x14ac:dyDescent="0.25">
      <c r="A209">
        <v>32</v>
      </c>
      <c r="C209">
        <f ca="1">OFFSET('84p stat'!$A$1,A209*20,0)</f>
        <v>0</v>
      </c>
      <c r="D209" s="5" t="e">
        <f ca="1">OFFSET('84p trace'!$U$56,(A62-1)*56,0)</f>
        <v>#DIV/0!</v>
      </c>
      <c r="E209" s="5" t="e">
        <f ca="1">OFFSET('84p trace'!$V$56,(A62-1)*56,0)</f>
        <v>#DIV/0!</v>
      </c>
      <c r="F209" s="5">
        <f ca="1">OFFSET('84p stat'!$H$1,A209*20,1)</f>
        <v>0</v>
      </c>
      <c r="G209" s="5">
        <f ca="1">OFFSET('84p stat'!$K$1,A209*20,1)</f>
        <v>0</v>
      </c>
      <c r="H209" s="5">
        <f ca="1">OFFSET('84p stat'!$N$1,A209*20,1)</f>
        <v>0</v>
      </c>
      <c r="J209" s="5" t="e">
        <f t="shared" ca="1" si="9"/>
        <v>#DIV/0!</v>
      </c>
    </row>
    <row r="210" spans="1:10" x14ac:dyDescent="0.25">
      <c r="A210">
        <v>33</v>
      </c>
      <c r="C210">
        <f ca="1">OFFSET('84p stat'!$A$1,A210*20,0)</f>
        <v>0</v>
      </c>
      <c r="D210" s="5" t="e">
        <f ca="1">OFFSET('84p trace'!$U$56,(A63-1)*56,0)</f>
        <v>#DIV/0!</v>
      </c>
      <c r="E210" s="5" t="e">
        <f ca="1">OFFSET('84p trace'!$V$56,(A63-1)*56,0)</f>
        <v>#DIV/0!</v>
      </c>
      <c r="F210" s="5">
        <f ca="1">OFFSET('84p stat'!$H$1,A210*20,1)</f>
        <v>0</v>
      </c>
      <c r="G210" s="5">
        <f ca="1">OFFSET('84p stat'!$K$1,A210*20,1)</f>
        <v>0</v>
      </c>
      <c r="H210" s="5">
        <f ca="1">OFFSET('84p stat'!$N$1,A210*20,1)</f>
        <v>0</v>
      </c>
      <c r="J210" s="5" t="e">
        <f t="shared" ca="1" si="9"/>
        <v>#DIV/0!</v>
      </c>
    </row>
    <row r="211" spans="1:10" x14ac:dyDescent="0.25">
      <c r="A211">
        <v>34</v>
      </c>
      <c r="C211">
        <f ca="1">OFFSET('84p stat'!$A$1,A211*20,0)</f>
        <v>0</v>
      </c>
      <c r="D211" s="5" t="e">
        <f ca="1">OFFSET('84p trace'!$U$56,(A64-1)*56,0)</f>
        <v>#DIV/0!</v>
      </c>
      <c r="E211" s="5" t="e">
        <f ca="1">OFFSET('84p trace'!$V$56,(A64-1)*56,0)</f>
        <v>#DIV/0!</v>
      </c>
      <c r="F211" s="5">
        <f ca="1">OFFSET('84p stat'!$H$1,A211*20,1)</f>
        <v>0</v>
      </c>
      <c r="G211" s="5">
        <f ca="1">OFFSET('84p stat'!$K$1,A211*20,1)</f>
        <v>0</v>
      </c>
      <c r="H211" s="5">
        <f ca="1">OFFSET('84p stat'!$N$1,A211*20,1)</f>
        <v>0</v>
      </c>
      <c r="J211" s="5" t="e">
        <f t="shared" ca="1" si="9"/>
        <v>#DIV/0!</v>
      </c>
    </row>
    <row r="212" spans="1:10" x14ac:dyDescent="0.25">
      <c r="A212">
        <v>35</v>
      </c>
      <c r="C212">
        <f ca="1">OFFSET('84p stat'!$A$1,A212*20,0)</f>
        <v>0</v>
      </c>
      <c r="D212" s="5" t="e">
        <f ca="1">OFFSET('84p trace'!$U$56,(A65-1)*56,0)</f>
        <v>#DIV/0!</v>
      </c>
      <c r="E212" s="5" t="e">
        <f ca="1">OFFSET('84p trace'!$V$56,(A65-1)*56,0)</f>
        <v>#DIV/0!</v>
      </c>
      <c r="F212" s="5">
        <f ca="1">OFFSET('84p stat'!$H$1,A212*20,1)</f>
        <v>0</v>
      </c>
      <c r="G212" s="5">
        <f ca="1">OFFSET('84p stat'!$K$1,A212*20,1)</f>
        <v>0</v>
      </c>
      <c r="H212" s="5">
        <f ca="1">OFFSET('84p stat'!$N$1,A212*20,1)</f>
        <v>0</v>
      </c>
      <c r="J212" s="5" t="e">
        <f t="shared" ca="1" si="9"/>
        <v>#DIV/0!</v>
      </c>
    </row>
    <row r="213" spans="1:10" x14ac:dyDescent="0.25">
      <c r="A213">
        <v>36</v>
      </c>
      <c r="C213">
        <f ca="1">OFFSET('84p stat'!$A$1,A213*20,0)</f>
        <v>0</v>
      </c>
      <c r="D213" s="5" t="e">
        <f ca="1">OFFSET('84p trace'!$U$56,(A66-1)*56,0)</f>
        <v>#DIV/0!</v>
      </c>
      <c r="E213" s="5" t="e">
        <f ca="1">OFFSET('84p trace'!$V$56,(A66-1)*56,0)</f>
        <v>#DIV/0!</v>
      </c>
      <c r="F213" s="5">
        <f ca="1">OFFSET('84p stat'!$H$1,A213*20,1)</f>
        <v>0</v>
      </c>
      <c r="G213" s="5">
        <f ca="1">OFFSET('84p stat'!$K$1,A213*20,1)</f>
        <v>0</v>
      </c>
      <c r="H213" s="5">
        <f ca="1">OFFSET('84p stat'!$N$1,A213*20,1)</f>
        <v>0</v>
      </c>
      <c r="J213" s="5" t="e">
        <f t="shared" ca="1" si="9"/>
        <v>#DIV/0!</v>
      </c>
    </row>
    <row r="214" spans="1:10" x14ac:dyDescent="0.25">
      <c r="A214">
        <v>37</v>
      </c>
      <c r="C214">
        <f ca="1">OFFSET('84p stat'!$A$1,A214*20,0)</f>
        <v>0</v>
      </c>
      <c r="D214" s="5" t="e">
        <f ca="1">OFFSET('84p trace'!$U$56,(A67-1)*56,0)</f>
        <v>#DIV/0!</v>
      </c>
      <c r="E214" s="5" t="e">
        <f ca="1">OFFSET('84p trace'!$V$56,(A67-1)*56,0)</f>
        <v>#DIV/0!</v>
      </c>
      <c r="F214" s="5">
        <f ca="1">OFFSET('84p stat'!$H$1,A214*20,1)</f>
        <v>0</v>
      </c>
      <c r="G214" s="5">
        <f ca="1">OFFSET('84p stat'!$K$1,A214*20,1)</f>
        <v>0</v>
      </c>
      <c r="H214" s="5">
        <f ca="1">OFFSET('84p stat'!$N$1,A214*20,1)</f>
        <v>0</v>
      </c>
      <c r="J214" s="5" t="e">
        <f t="shared" ca="1" si="9"/>
        <v>#DIV/0!</v>
      </c>
    </row>
    <row r="215" spans="1:10" x14ac:dyDescent="0.25">
      <c r="A215">
        <v>38</v>
      </c>
      <c r="C215">
        <f ca="1">OFFSET('84p stat'!$A$1,A215*20,0)</f>
        <v>0</v>
      </c>
      <c r="D215" s="5" t="e">
        <f ca="1">OFFSET('84p trace'!$U$56,(A68-1)*56,0)</f>
        <v>#DIV/0!</v>
      </c>
      <c r="E215" s="5" t="e">
        <f ca="1">OFFSET('84p trace'!$V$56,(A68-1)*56,0)</f>
        <v>#DIV/0!</v>
      </c>
      <c r="F215" s="5">
        <f ca="1">OFFSET('84p stat'!$H$1,A215*20,1)</f>
        <v>0</v>
      </c>
      <c r="G215" s="5">
        <f ca="1">OFFSET('84p stat'!$K$1,A215*20,1)</f>
        <v>0</v>
      </c>
      <c r="H215" s="5">
        <f ca="1">OFFSET('84p stat'!$N$1,A215*20,1)</f>
        <v>0</v>
      </c>
      <c r="J215" s="5" t="e">
        <f t="shared" ca="1" si="9"/>
        <v>#DIV/0!</v>
      </c>
    </row>
    <row r="216" spans="1:10" x14ac:dyDescent="0.25">
      <c r="A216">
        <v>39</v>
      </c>
      <c r="C216">
        <f ca="1">OFFSET('84p stat'!$A$1,A216*20,0)</f>
        <v>0</v>
      </c>
      <c r="D216" s="5" t="e">
        <f ca="1">OFFSET('84p trace'!$U$56,(A69-1)*56,0)</f>
        <v>#DIV/0!</v>
      </c>
      <c r="E216" s="5" t="e">
        <f ca="1">OFFSET('84p trace'!$V$56,(A69-1)*56,0)</f>
        <v>#DIV/0!</v>
      </c>
      <c r="F216" s="5">
        <f ca="1">OFFSET('84p stat'!$H$1,A216*20,1)</f>
        <v>0</v>
      </c>
      <c r="G216" s="5">
        <f ca="1">OFFSET('84p stat'!$K$1,A216*20,1)</f>
        <v>0</v>
      </c>
      <c r="H216" s="5">
        <f ca="1">OFFSET('84p stat'!$N$1,A216*20,1)</f>
        <v>0</v>
      </c>
      <c r="J216" s="5" t="e">
        <f t="shared" ca="1" si="9"/>
        <v>#DIV/0!</v>
      </c>
    </row>
    <row r="217" spans="1:10" x14ac:dyDescent="0.25">
      <c r="A217">
        <v>40</v>
      </c>
      <c r="C217">
        <f ca="1">OFFSET('84p stat'!$A$1,A217*20,0)</f>
        <v>0</v>
      </c>
      <c r="D217" s="5" t="e">
        <f ca="1">OFFSET('84p trace'!$U$56,(A70-1)*56,0)</f>
        <v>#DIV/0!</v>
      </c>
      <c r="E217" s="5" t="e">
        <f ca="1">OFFSET('84p trace'!$V$56,(A70-1)*56,0)</f>
        <v>#DIV/0!</v>
      </c>
      <c r="F217" s="5">
        <f ca="1">OFFSET('84p stat'!$H$1,A217*20,1)</f>
        <v>0</v>
      </c>
      <c r="G217" s="5">
        <f ca="1">OFFSET('84p stat'!$K$1,A217*20,1)</f>
        <v>0</v>
      </c>
      <c r="H217" s="5">
        <f ca="1">OFFSET('84p stat'!$N$1,A217*20,1)</f>
        <v>0</v>
      </c>
      <c r="J217" s="5" t="e">
        <f t="shared" ca="1" si="9"/>
        <v>#DIV/0!</v>
      </c>
    </row>
    <row r="218" spans="1:10" x14ac:dyDescent="0.25">
      <c r="A218">
        <v>41</v>
      </c>
      <c r="C218">
        <f ca="1">OFFSET('84p stat'!$A$1,A218*20,0)</f>
        <v>0</v>
      </c>
      <c r="D218" s="5" t="e">
        <f ca="1">OFFSET('84p trace'!$U$56,(A71-1)*56,0)</f>
        <v>#DIV/0!</v>
      </c>
      <c r="E218" s="5" t="e">
        <f ca="1">OFFSET('84p trace'!$V$56,(A71-1)*56,0)</f>
        <v>#DIV/0!</v>
      </c>
      <c r="F218" s="5">
        <f ca="1">OFFSET('84p stat'!$H$1,A218*20,1)</f>
        <v>0</v>
      </c>
      <c r="G218" s="5">
        <f ca="1">OFFSET('84p stat'!$K$1,A218*20,1)</f>
        <v>0</v>
      </c>
      <c r="H218" s="5">
        <f ca="1">OFFSET('84p stat'!$N$1,A218*20,1)</f>
        <v>0</v>
      </c>
      <c r="J218" s="5" t="e">
        <f t="shared" ca="1" si="9"/>
        <v>#DIV/0!</v>
      </c>
    </row>
    <row r="219" spans="1:10" x14ac:dyDescent="0.25">
      <c r="A219">
        <v>42</v>
      </c>
      <c r="C219">
        <f ca="1">OFFSET('84p stat'!$A$1,A219*20,0)</f>
        <v>0</v>
      </c>
      <c r="D219" s="5" t="e">
        <f ca="1">OFFSET('84p trace'!$U$56,(A72-1)*56,0)</f>
        <v>#DIV/0!</v>
      </c>
      <c r="E219" s="5" t="e">
        <f ca="1">OFFSET('84p trace'!$V$56,(A72-1)*56,0)</f>
        <v>#DIV/0!</v>
      </c>
      <c r="F219" s="5">
        <f ca="1">OFFSET('84p stat'!$H$1,A219*20,1)</f>
        <v>0</v>
      </c>
      <c r="G219" s="5">
        <f ca="1">OFFSET('84p stat'!$K$1,A219*20,1)</f>
        <v>0</v>
      </c>
      <c r="H219" s="5">
        <f ca="1">OFFSET('84p stat'!$N$1,A219*20,1)</f>
        <v>0</v>
      </c>
      <c r="J219" s="5" t="e">
        <f t="shared" ca="1" si="9"/>
        <v>#DIV/0!</v>
      </c>
    </row>
    <row r="220" spans="1:10" x14ac:dyDescent="0.25">
      <c r="A220">
        <v>43</v>
      </c>
      <c r="C220">
        <f ca="1">OFFSET('84p stat'!$A$1,A220*20,0)</f>
        <v>0</v>
      </c>
      <c r="D220" s="5" t="e">
        <f ca="1">OFFSET('84p trace'!$U$56,(A73-1)*56,0)</f>
        <v>#DIV/0!</v>
      </c>
      <c r="E220" s="5" t="e">
        <f ca="1">OFFSET('84p trace'!$V$56,(A73-1)*56,0)</f>
        <v>#DIV/0!</v>
      </c>
      <c r="F220" s="5">
        <f ca="1">OFFSET('84p stat'!$H$1,A220*20,1)</f>
        <v>0</v>
      </c>
      <c r="G220" s="5">
        <f ca="1">OFFSET('84p stat'!$K$1,A220*20,1)</f>
        <v>0</v>
      </c>
      <c r="H220" s="5">
        <f ca="1">OFFSET('84p stat'!$N$1,A220*20,1)</f>
        <v>0</v>
      </c>
      <c r="J220" s="5" t="e">
        <f t="shared" ca="1" si="9"/>
        <v>#DIV/0!</v>
      </c>
    </row>
    <row r="221" spans="1:10" x14ac:dyDescent="0.25">
      <c r="A221">
        <v>44</v>
      </c>
      <c r="C221">
        <f ca="1">OFFSET('84p stat'!$A$1,A221*20,0)</f>
        <v>0</v>
      </c>
      <c r="D221" s="5" t="e">
        <f ca="1">OFFSET('84p trace'!$U$56,(A74-1)*56,0)</f>
        <v>#DIV/0!</v>
      </c>
      <c r="E221" s="5" t="e">
        <f ca="1">OFFSET('84p trace'!$V$56,(A74-1)*56,0)</f>
        <v>#DIV/0!</v>
      </c>
      <c r="F221" s="5">
        <f ca="1">OFFSET('84p stat'!$H$1,A221*20,1)</f>
        <v>0</v>
      </c>
      <c r="G221" s="5">
        <f ca="1">OFFSET('84p stat'!$K$1,A221*20,1)</f>
        <v>0</v>
      </c>
      <c r="H221" s="5">
        <f ca="1">OFFSET('84p stat'!$N$1,A221*20,1)</f>
        <v>0</v>
      </c>
      <c r="J221" s="5" t="e">
        <f t="shared" ca="1" si="9"/>
        <v>#DIV/0!</v>
      </c>
    </row>
    <row r="222" spans="1:10" x14ac:dyDescent="0.25">
      <c r="A222">
        <v>45</v>
      </c>
      <c r="C222">
        <f ca="1">OFFSET('84p stat'!$A$1,A222*20,0)</f>
        <v>0</v>
      </c>
      <c r="D222" s="5" t="e">
        <f ca="1">OFFSET('84p trace'!$U$56,(A75-1)*56,0)</f>
        <v>#DIV/0!</v>
      </c>
      <c r="E222" s="5" t="e">
        <f ca="1">OFFSET('84p trace'!$V$56,(A75-1)*56,0)</f>
        <v>#DIV/0!</v>
      </c>
      <c r="F222" s="5">
        <f ca="1">OFFSET('84p stat'!$H$1,A222*20,1)</f>
        <v>0</v>
      </c>
      <c r="G222" s="5">
        <f ca="1">OFFSET('84p stat'!$K$1,A222*20,1)</f>
        <v>0</v>
      </c>
      <c r="H222" s="5">
        <f ca="1">OFFSET('84p stat'!$N$1,A222*20,1)</f>
        <v>0</v>
      </c>
      <c r="J222" s="5" t="e">
        <f t="shared" ca="1" si="9"/>
        <v>#DIV/0!</v>
      </c>
    </row>
    <row r="223" spans="1:10" x14ac:dyDescent="0.25">
      <c r="A223">
        <v>46</v>
      </c>
      <c r="C223">
        <f ca="1">OFFSET('84p stat'!$A$1,A223*20,0)</f>
        <v>0</v>
      </c>
      <c r="D223" s="5" t="e">
        <f ca="1">OFFSET('84p trace'!$U$56,(A76-1)*56,0)</f>
        <v>#DIV/0!</v>
      </c>
      <c r="E223" s="5" t="e">
        <f ca="1">OFFSET('84p trace'!$V$56,(A76-1)*56,0)</f>
        <v>#DIV/0!</v>
      </c>
      <c r="F223" s="5">
        <f ca="1">OFFSET('84p stat'!$H$1,A223*20,1)</f>
        <v>0</v>
      </c>
      <c r="G223" s="5">
        <f ca="1">OFFSET('84p stat'!$K$1,A223*20,1)</f>
        <v>0</v>
      </c>
      <c r="H223" s="5">
        <f ca="1">OFFSET('84p stat'!$N$1,A223*20,1)</f>
        <v>0</v>
      </c>
      <c r="J223" s="5" t="e">
        <f t="shared" ca="1" si="9"/>
        <v>#DIV/0!</v>
      </c>
    </row>
    <row r="224" spans="1:10" x14ac:dyDescent="0.25">
      <c r="A224">
        <v>47</v>
      </c>
      <c r="C224">
        <f ca="1">OFFSET('84p stat'!$A$1,A224*20,0)</f>
        <v>0</v>
      </c>
      <c r="D224" s="5" t="e">
        <f ca="1">OFFSET('84p trace'!$U$56,(A77-1)*56,0)</f>
        <v>#DIV/0!</v>
      </c>
      <c r="E224" s="5" t="e">
        <f ca="1">OFFSET('84p trace'!$V$56,(A77-1)*56,0)</f>
        <v>#DIV/0!</v>
      </c>
      <c r="F224" s="5">
        <f ca="1">OFFSET('84p stat'!$H$1,A224*20,1)</f>
        <v>0</v>
      </c>
      <c r="G224" s="5">
        <f ca="1">OFFSET('84p stat'!$K$1,A224*20,1)</f>
        <v>0</v>
      </c>
      <c r="H224" s="5">
        <f ca="1">OFFSET('84p stat'!$N$1,A224*20,1)</f>
        <v>0</v>
      </c>
      <c r="J224" s="5" t="e">
        <f t="shared" ca="1" si="9"/>
        <v>#DIV/0!</v>
      </c>
    </row>
    <row r="225" spans="1:10" x14ac:dyDescent="0.25">
      <c r="A225">
        <v>48</v>
      </c>
      <c r="C225">
        <f ca="1">OFFSET('84p stat'!$A$1,A225*20,0)</f>
        <v>0</v>
      </c>
      <c r="D225" s="5" t="e">
        <f ca="1">OFFSET('84p trace'!$U$56,(A78-1)*56,0)</f>
        <v>#DIV/0!</v>
      </c>
      <c r="E225" s="5" t="e">
        <f ca="1">OFFSET('84p trace'!$V$56,(A78-1)*56,0)</f>
        <v>#DIV/0!</v>
      </c>
      <c r="F225" s="5">
        <f ca="1">OFFSET('84p stat'!$H$1,A225*20,1)</f>
        <v>0</v>
      </c>
      <c r="G225" s="5">
        <f ca="1">OFFSET('84p stat'!$K$1,A225*20,1)</f>
        <v>0</v>
      </c>
      <c r="H225" s="5">
        <f ca="1">OFFSET('84p stat'!$N$1,A225*20,1)</f>
        <v>0</v>
      </c>
      <c r="J225" s="5" t="e">
        <f t="shared" ca="1" si="9"/>
        <v>#DIV/0!</v>
      </c>
    </row>
    <row r="226" spans="1:10" x14ac:dyDescent="0.25">
      <c r="A226">
        <v>49</v>
      </c>
      <c r="C226">
        <f ca="1">OFFSET('84p stat'!$A$1,A226*20,0)</f>
        <v>0</v>
      </c>
      <c r="D226" s="5" t="e">
        <f ca="1">OFFSET('84p trace'!$U$56,(A79-1)*56,0)</f>
        <v>#DIV/0!</v>
      </c>
      <c r="E226" s="5" t="e">
        <f ca="1">OFFSET('84p trace'!$V$56,(A79-1)*56,0)</f>
        <v>#DIV/0!</v>
      </c>
      <c r="F226" s="5">
        <f ca="1">OFFSET('84p stat'!$H$1,A226*20,1)</f>
        <v>0</v>
      </c>
      <c r="G226" s="5">
        <f ca="1">OFFSET('84p stat'!$K$1,A226*20,1)</f>
        <v>0</v>
      </c>
      <c r="H226" s="5">
        <f ca="1">OFFSET('84p stat'!$N$1,A226*20,1)</f>
        <v>0</v>
      </c>
      <c r="J226" s="5" t="e">
        <f t="shared" ca="1" si="9"/>
        <v>#DIV/0!</v>
      </c>
    </row>
    <row r="227" spans="1:10" x14ac:dyDescent="0.25">
      <c r="A227">
        <v>50</v>
      </c>
      <c r="C227">
        <f ca="1">OFFSET('84p stat'!$A$1,A227*20,0)</f>
        <v>0</v>
      </c>
      <c r="D227" s="5" t="e">
        <f ca="1">OFFSET('84p trace'!$U$56,(A80-1)*56,0)</f>
        <v>#DIV/0!</v>
      </c>
      <c r="E227" s="5" t="e">
        <f ca="1">OFFSET('84p trace'!$V$56,(A80-1)*56,0)</f>
        <v>#DIV/0!</v>
      </c>
      <c r="F227" s="5">
        <f ca="1">OFFSET('84p stat'!$H$1,A227*20,1)</f>
        <v>0</v>
      </c>
      <c r="G227" s="5">
        <f ca="1">OFFSET('84p stat'!$K$1,A227*20,1)</f>
        <v>0</v>
      </c>
      <c r="H227" s="5">
        <f ca="1">OFFSET('84p stat'!$N$1,A227*20,1)</f>
        <v>0</v>
      </c>
      <c r="J227" s="5" t="e">
        <f t="shared" ca="1" si="9"/>
        <v>#DIV/0!</v>
      </c>
    </row>
    <row r="228" spans="1:10" x14ac:dyDescent="0.25">
      <c r="A228">
        <v>51</v>
      </c>
      <c r="C228">
        <f ca="1">OFFSET('84p stat'!$A$1,A228*20,0)</f>
        <v>0</v>
      </c>
      <c r="D228" s="5" t="e">
        <f ca="1">OFFSET('84p trace'!$U$56,(A81-1)*56,0)</f>
        <v>#DIV/0!</v>
      </c>
      <c r="E228" s="5" t="e">
        <f ca="1">OFFSET('84p trace'!$V$56,(A81-1)*56,0)</f>
        <v>#DIV/0!</v>
      </c>
      <c r="F228" s="5">
        <f ca="1">OFFSET('84p stat'!$H$1,A228*20,1)</f>
        <v>0</v>
      </c>
      <c r="G228" s="5">
        <f ca="1">OFFSET('84p stat'!$K$1,A228*20,1)</f>
        <v>0</v>
      </c>
      <c r="H228" s="5">
        <f ca="1">OFFSET('84p stat'!$N$1,A228*20,1)</f>
        <v>0</v>
      </c>
      <c r="J228" s="5" t="e">
        <f t="shared" ref="J228:J247" ca="1" si="10">SUM(D228:H228)</f>
        <v>#DIV/0!</v>
      </c>
    </row>
    <row r="229" spans="1:10" x14ac:dyDescent="0.25">
      <c r="A229">
        <v>52</v>
      </c>
      <c r="C229">
        <f ca="1">OFFSET('84p stat'!$A$1,A229*20,0)</f>
        <v>0</v>
      </c>
      <c r="D229" s="5" t="e">
        <f ca="1">OFFSET('84p trace'!$U$56,(A82-1)*56,0)</f>
        <v>#DIV/0!</v>
      </c>
      <c r="E229" s="5" t="e">
        <f ca="1">OFFSET('84p trace'!$V$56,(A82-1)*56,0)</f>
        <v>#DIV/0!</v>
      </c>
      <c r="F229" s="5">
        <f ca="1">OFFSET('84p stat'!$H$1,A229*20,1)</f>
        <v>0</v>
      </c>
      <c r="G229" s="5">
        <f ca="1">OFFSET('84p stat'!$K$1,A229*20,1)</f>
        <v>0</v>
      </c>
      <c r="H229" s="5">
        <f ca="1">OFFSET('84p stat'!$N$1,A229*20,1)</f>
        <v>0</v>
      </c>
      <c r="J229" s="5" t="e">
        <f t="shared" ca="1" si="10"/>
        <v>#DIV/0!</v>
      </c>
    </row>
    <row r="230" spans="1:10" x14ac:dyDescent="0.25">
      <c r="A230">
        <v>53</v>
      </c>
      <c r="C230">
        <f ca="1">OFFSET('84p stat'!$A$1,A230*20,0)</f>
        <v>0</v>
      </c>
      <c r="D230" s="5" t="e">
        <f ca="1">OFFSET('84p trace'!$U$56,(A83-1)*56,0)</f>
        <v>#DIV/0!</v>
      </c>
      <c r="E230" s="5" t="e">
        <f ca="1">OFFSET('84p trace'!$V$56,(A83-1)*56,0)</f>
        <v>#DIV/0!</v>
      </c>
      <c r="F230" s="5">
        <f ca="1">OFFSET('84p stat'!$H$1,A230*20,1)</f>
        <v>0</v>
      </c>
      <c r="G230" s="5">
        <f ca="1">OFFSET('84p stat'!$K$1,A230*20,1)</f>
        <v>0</v>
      </c>
      <c r="H230" s="5">
        <f ca="1">OFFSET('84p stat'!$N$1,A230*20,1)</f>
        <v>0</v>
      </c>
      <c r="J230" s="5" t="e">
        <f t="shared" ca="1" si="10"/>
        <v>#DIV/0!</v>
      </c>
    </row>
    <row r="231" spans="1:10" x14ac:dyDescent="0.25">
      <c r="A231">
        <v>54</v>
      </c>
      <c r="C231">
        <f ca="1">OFFSET('84p stat'!$A$1,A231*20,0)</f>
        <v>0</v>
      </c>
      <c r="D231" s="5" t="e">
        <f ca="1">OFFSET('84p trace'!$U$56,(A84-1)*56,0)</f>
        <v>#DIV/0!</v>
      </c>
      <c r="E231" s="5" t="e">
        <f ca="1">OFFSET('84p trace'!$V$56,(A84-1)*56,0)</f>
        <v>#DIV/0!</v>
      </c>
      <c r="F231" s="5">
        <f ca="1">OFFSET('84p stat'!$H$1,A231*20,1)</f>
        <v>0</v>
      </c>
      <c r="G231" s="5">
        <f ca="1">OFFSET('84p stat'!$K$1,A231*20,1)</f>
        <v>0</v>
      </c>
      <c r="H231" s="5">
        <f ca="1">OFFSET('84p stat'!$N$1,A231*20,1)</f>
        <v>0</v>
      </c>
      <c r="J231" s="5" t="e">
        <f t="shared" ca="1" si="10"/>
        <v>#DIV/0!</v>
      </c>
    </row>
    <row r="232" spans="1:10" x14ac:dyDescent="0.25">
      <c r="A232">
        <v>55</v>
      </c>
      <c r="C232">
        <f ca="1">OFFSET('84p stat'!$A$1,A232*20,0)</f>
        <v>0</v>
      </c>
      <c r="D232" s="5" t="e">
        <f ca="1">OFFSET('84p trace'!$U$56,(A85-1)*56,0)</f>
        <v>#DIV/0!</v>
      </c>
      <c r="E232" s="5" t="e">
        <f ca="1">OFFSET('84p trace'!$V$56,(A85-1)*56,0)</f>
        <v>#DIV/0!</v>
      </c>
      <c r="F232" s="5">
        <f ca="1">OFFSET('84p stat'!$H$1,A232*20,1)</f>
        <v>0</v>
      </c>
      <c r="G232" s="5">
        <f ca="1">OFFSET('84p stat'!$K$1,A232*20,1)</f>
        <v>0</v>
      </c>
      <c r="H232" s="5">
        <f ca="1">OFFSET('84p stat'!$N$1,A232*20,1)</f>
        <v>0</v>
      </c>
      <c r="J232" s="5" t="e">
        <f t="shared" ca="1" si="10"/>
        <v>#DIV/0!</v>
      </c>
    </row>
    <row r="233" spans="1:10" x14ac:dyDescent="0.25">
      <c r="A233">
        <v>56</v>
      </c>
      <c r="C233">
        <f ca="1">OFFSET('84p stat'!$A$1,A233*20,0)</f>
        <v>0</v>
      </c>
      <c r="D233" s="5" t="e">
        <f ca="1">OFFSET('84p trace'!$U$56,(A86-1)*56,0)</f>
        <v>#DIV/0!</v>
      </c>
      <c r="E233" s="5" t="e">
        <f ca="1">OFFSET('84p trace'!$V$56,(A86-1)*56,0)</f>
        <v>#DIV/0!</v>
      </c>
      <c r="F233" s="5">
        <f ca="1">OFFSET('84p stat'!$H$1,A233*20,1)</f>
        <v>0</v>
      </c>
      <c r="G233" s="5">
        <f ca="1">OFFSET('84p stat'!$K$1,A233*20,1)</f>
        <v>0</v>
      </c>
      <c r="H233" s="5">
        <f ca="1">OFFSET('84p stat'!$N$1,A233*20,1)</f>
        <v>0</v>
      </c>
      <c r="J233" s="5" t="e">
        <f t="shared" ca="1" si="10"/>
        <v>#DIV/0!</v>
      </c>
    </row>
    <row r="234" spans="1:10" x14ac:dyDescent="0.25">
      <c r="A234">
        <v>57</v>
      </c>
      <c r="C234">
        <f ca="1">OFFSET('84p stat'!$A$1,A234*20,0)</f>
        <v>0</v>
      </c>
      <c r="D234" s="5" t="e">
        <f ca="1">OFFSET('84p trace'!$U$56,(A87-1)*56,0)</f>
        <v>#DIV/0!</v>
      </c>
      <c r="E234" s="5" t="e">
        <f ca="1">OFFSET('84p trace'!$V$56,(A87-1)*56,0)</f>
        <v>#DIV/0!</v>
      </c>
      <c r="F234" s="5">
        <f ca="1">OFFSET('84p stat'!$H$1,A234*20,1)</f>
        <v>0</v>
      </c>
      <c r="G234" s="5">
        <f ca="1">OFFSET('84p stat'!$K$1,A234*20,1)</f>
        <v>0</v>
      </c>
      <c r="H234" s="5">
        <f ca="1">OFFSET('84p stat'!$N$1,A234*20,1)</f>
        <v>0</v>
      </c>
      <c r="J234" s="5" t="e">
        <f t="shared" ca="1" si="10"/>
        <v>#DIV/0!</v>
      </c>
    </row>
    <row r="235" spans="1:10" x14ac:dyDescent="0.25">
      <c r="A235">
        <v>58</v>
      </c>
      <c r="C235">
        <f ca="1">OFFSET('84p stat'!$A$1,A235*20,0)</f>
        <v>0</v>
      </c>
      <c r="D235" s="5" t="e">
        <f ca="1">OFFSET('84p trace'!$U$56,(A88-1)*56,0)</f>
        <v>#DIV/0!</v>
      </c>
      <c r="E235" s="5" t="e">
        <f ca="1">OFFSET('84p trace'!$V$56,(A88-1)*56,0)</f>
        <v>#DIV/0!</v>
      </c>
      <c r="F235" s="5">
        <f ca="1">OFFSET('84p stat'!$H$1,A235*20,1)</f>
        <v>0</v>
      </c>
      <c r="G235" s="5">
        <f ca="1">OFFSET('84p stat'!$K$1,A235*20,1)</f>
        <v>0</v>
      </c>
      <c r="H235" s="5">
        <f ca="1">OFFSET('84p stat'!$N$1,A235*20,1)</f>
        <v>0</v>
      </c>
      <c r="J235" s="5" t="e">
        <f t="shared" ca="1" si="10"/>
        <v>#DIV/0!</v>
      </c>
    </row>
    <row r="236" spans="1:10" x14ac:dyDescent="0.25">
      <c r="A236">
        <v>59</v>
      </c>
      <c r="C236">
        <f ca="1">OFFSET('84p stat'!$A$1,A236*20,0)</f>
        <v>0</v>
      </c>
      <c r="D236" s="5" t="e">
        <f ca="1">OFFSET('84p trace'!$U$56,(A89-1)*56,0)</f>
        <v>#DIV/0!</v>
      </c>
      <c r="E236" s="5" t="e">
        <f ca="1">OFFSET('84p trace'!$V$56,(A89-1)*56,0)</f>
        <v>#DIV/0!</v>
      </c>
      <c r="F236" s="5">
        <f ca="1">OFFSET('84p stat'!$H$1,A236*20,1)</f>
        <v>0</v>
      </c>
      <c r="G236" s="5">
        <f ca="1">OFFSET('84p stat'!$K$1,A236*20,1)</f>
        <v>0</v>
      </c>
      <c r="H236" s="5">
        <f ca="1">OFFSET('84p stat'!$N$1,A236*20,1)</f>
        <v>0</v>
      </c>
      <c r="J236" s="5" t="e">
        <f t="shared" ca="1" si="10"/>
        <v>#DIV/0!</v>
      </c>
    </row>
    <row r="237" spans="1:10" x14ac:dyDescent="0.25">
      <c r="A237">
        <v>60</v>
      </c>
      <c r="C237">
        <f ca="1">OFFSET('84p stat'!$A$1,A237*20,0)</f>
        <v>0</v>
      </c>
      <c r="D237" s="5" t="e">
        <f ca="1">OFFSET('84p trace'!$U$56,(A90-1)*56,0)</f>
        <v>#DIV/0!</v>
      </c>
      <c r="E237" s="5" t="e">
        <f ca="1">OFFSET('84p trace'!$V$56,(A90-1)*56,0)</f>
        <v>#DIV/0!</v>
      </c>
      <c r="F237" s="5">
        <f ca="1">OFFSET('84p stat'!$H$1,A237*20,1)</f>
        <v>0</v>
      </c>
      <c r="G237" s="5">
        <f ca="1">OFFSET('84p stat'!$K$1,A237*20,1)</f>
        <v>0</v>
      </c>
      <c r="H237" s="5">
        <f ca="1">OFFSET('84p stat'!$N$1,A237*20,1)</f>
        <v>0</v>
      </c>
      <c r="J237" s="5" t="e">
        <f t="shared" ca="1" si="10"/>
        <v>#DIV/0!</v>
      </c>
    </row>
    <row r="238" spans="1:10" x14ac:dyDescent="0.25">
      <c r="A238">
        <v>61</v>
      </c>
      <c r="C238">
        <f ca="1">OFFSET('84p stat'!$A$1,A238*20,0)</f>
        <v>0</v>
      </c>
      <c r="D238" s="5" t="e">
        <f ca="1">OFFSET('84p trace'!$U$56,(A91-1)*56,0)</f>
        <v>#DIV/0!</v>
      </c>
      <c r="E238" s="5" t="e">
        <f ca="1">OFFSET('84p trace'!$V$56,(A91-1)*56,0)</f>
        <v>#DIV/0!</v>
      </c>
      <c r="F238" s="5">
        <f ca="1">OFFSET('84p stat'!$H$1,A238*20,1)</f>
        <v>0</v>
      </c>
      <c r="G238" s="5">
        <f ca="1">OFFSET('84p stat'!$K$1,A238*20,1)</f>
        <v>0</v>
      </c>
      <c r="H238" s="5">
        <f ca="1">OFFSET('84p stat'!$N$1,A238*20,1)</f>
        <v>0</v>
      </c>
      <c r="J238" s="5" t="e">
        <f t="shared" ca="1" si="10"/>
        <v>#DIV/0!</v>
      </c>
    </row>
    <row r="239" spans="1:10" x14ac:dyDescent="0.25">
      <c r="A239">
        <v>62</v>
      </c>
      <c r="C239">
        <f ca="1">OFFSET('84p stat'!$A$1,A239*20,0)</f>
        <v>0</v>
      </c>
      <c r="D239" s="5" t="e">
        <f ca="1">OFFSET('84p trace'!$U$56,(A92-1)*56,0)</f>
        <v>#DIV/0!</v>
      </c>
      <c r="E239" s="5" t="e">
        <f ca="1">OFFSET('84p trace'!$V$56,(A92-1)*56,0)</f>
        <v>#DIV/0!</v>
      </c>
      <c r="F239" s="5">
        <f ca="1">OFFSET('84p stat'!$H$1,A239*20,1)</f>
        <v>0</v>
      </c>
      <c r="G239" s="5">
        <f ca="1">OFFSET('84p stat'!$K$1,A239*20,1)</f>
        <v>0</v>
      </c>
      <c r="H239" s="5">
        <f ca="1">OFFSET('84p stat'!$N$1,A239*20,1)</f>
        <v>0</v>
      </c>
      <c r="J239" s="5" t="e">
        <f t="shared" ca="1" si="10"/>
        <v>#DIV/0!</v>
      </c>
    </row>
    <row r="240" spans="1:10" x14ac:dyDescent="0.25">
      <c r="A240">
        <v>63</v>
      </c>
      <c r="C240">
        <f ca="1">OFFSET('84p stat'!$A$1,A240*20,0)</f>
        <v>0</v>
      </c>
      <c r="D240" s="5" t="e">
        <f ca="1">OFFSET('84p trace'!$U$56,(A93-1)*56,0)</f>
        <v>#DIV/0!</v>
      </c>
      <c r="E240" s="5" t="e">
        <f ca="1">OFFSET('84p trace'!$V$56,(A93-1)*56,0)</f>
        <v>#DIV/0!</v>
      </c>
      <c r="F240" s="5">
        <f ca="1">OFFSET('84p stat'!$H$1,A240*20,1)</f>
        <v>0</v>
      </c>
      <c r="G240" s="5">
        <f ca="1">OFFSET('84p stat'!$K$1,A240*20,1)</f>
        <v>0</v>
      </c>
      <c r="H240" s="5">
        <f ca="1">OFFSET('84p stat'!$N$1,A240*20,1)</f>
        <v>0</v>
      </c>
      <c r="J240" s="5" t="e">
        <f t="shared" ca="1" si="10"/>
        <v>#DIV/0!</v>
      </c>
    </row>
    <row r="241" spans="1:10" x14ac:dyDescent="0.25">
      <c r="A241">
        <v>64</v>
      </c>
      <c r="C241">
        <f ca="1">OFFSET('84p stat'!$A$1,A241*20,0)</f>
        <v>0</v>
      </c>
      <c r="D241" s="5" t="e">
        <f ca="1">OFFSET('84p trace'!$U$56,(A94-1)*56,0)</f>
        <v>#DIV/0!</v>
      </c>
      <c r="E241" s="5" t="e">
        <f ca="1">OFFSET('84p trace'!$V$56,(A94-1)*56,0)</f>
        <v>#DIV/0!</v>
      </c>
      <c r="F241" s="5">
        <f ca="1">OFFSET('84p stat'!$H$1,A241*20,1)</f>
        <v>0</v>
      </c>
      <c r="G241" s="5">
        <f ca="1">OFFSET('84p stat'!$K$1,A241*20,1)</f>
        <v>0</v>
      </c>
      <c r="H241" s="5">
        <f ca="1">OFFSET('84p stat'!$N$1,A241*20,1)</f>
        <v>0</v>
      </c>
      <c r="J241" s="5" t="e">
        <f t="shared" ca="1" si="10"/>
        <v>#DIV/0!</v>
      </c>
    </row>
    <row r="242" spans="1:10" x14ac:dyDescent="0.25">
      <c r="A242">
        <v>65</v>
      </c>
      <c r="C242">
        <f ca="1">OFFSET('84p stat'!$A$1,A242*20,0)</f>
        <v>0</v>
      </c>
      <c r="D242" s="5" t="e">
        <f ca="1">OFFSET('84p trace'!$U$56,(A95-1)*56,0)</f>
        <v>#DIV/0!</v>
      </c>
      <c r="E242" s="5" t="e">
        <f ca="1">OFFSET('84p trace'!$V$56,(A95-1)*56,0)</f>
        <v>#DIV/0!</v>
      </c>
      <c r="F242" s="5">
        <f ca="1">OFFSET('84p stat'!$H$1,A242*20,1)</f>
        <v>0</v>
      </c>
      <c r="G242" s="5">
        <f ca="1">OFFSET('84p stat'!$K$1,A242*20,1)</f>
        <v>0</v>
      </c>
      <c r="H242" s="5">
        <f ca="1">OFFSET('84p stat'!$N$1,A242*20,1)</f>
        <v>0</v>
      </c>
      <c r="J242" s="5" t="e">
        <f t="shared" ca="1" si="10"/>
        <v>#DIV/0!</v>
      </c>
    </row>
    <row r="243" spans="1:10" x14ac:dyDescent="0.25">
      <c r="A243">
        <v>66</v>
      </c>
      <c r="C243">
        <f ca="1">OFFSET('84p stat'!$A$1,A243*20,0)</f>
        <v>0</v>
      </c>
      <c r="D243" s="5" t="e">
        <f ca="1">OFFSET('84p trace'!$U$56,(A96-1)*56,0)</f>
        <v>#DIV/0!</v>
      </c>
      <c r="E243" s="5" t="e">
        <f ca="1">OFFSET('84p trace'!$V$56,(A96-1)*56,0)</f>
        <v>#DIV/0!</v>
      </c>
      <c r="F243" s="5">
        <f ca="1">OFFSET('84p stat'!$H$1,A243*20,1)</f>
        <v>0</v>
      </c>
      <c r="G243" s="5">
        <f ca="1">OFFSET('84p stat'!$K$1,A243*20,1)</f>
        <v>0</v>
      </c>
      <c r="H243" s="5">
        <f ca="1">OFFSET('84p stat'!$N$1,A243*20,1)</f>
        <v>0</v>
      </c>
      <c r="J243" s="5" t="e">
        <f t="shared" ca="1" si="10"/>
        <v>#DIV/0!</v>
      </c>
    </row>
    <row r="244" spans="1:10" x14ac:dyDescent="0.25">
      <c r="A244">
        <v>67</v>
      </c>
      <c r="C244">
        <f ca="1">OFFSET('84p stat'!$A$1,A244*20,0)</f>
        <v>0</v>
      </c>
      <c r="D244" s="5" t="e">
        <f ca="1">OFFSET('84p trace'!$U$56,(A97-1)*56,0)</f>
        <v>#DIV/0!</v>
      </c>
      <c r="E244" s="5" t="e">
        <f ca="1">OFFSET('84p trace'!$V$56,(A97-1)*56,0)</f>
        <v>#DIV/0!</v>
      </c>
      <c r="F244" s="5">
        <f ca="1">OFFSET('84p stat'!$H$1,A244*20,1)</f>
        <v>0</v>
      </c>
      <c r="G244" s="5">
        <f ca="1">OFFSET('84p stat'!$K$1,A244*20,1)</f>
        <v>0</v>
      </c>
      <c r="H244" s="5">
        <f ca="1">OFFSET('84p stat'!$N$1,A244*20,1)</f>
        <v>0</v>
      </c>
      <c r="J244" s="5" t="e">
        <f t="shared" ca="1" si="10"/>
        <v>#DIV/0!</v>
      </c>
    </row>
    <row r="245" spans="1:10" x14ac:dyDescent="0.25">
      <c r="A245">
        <v>68</v>
      </c>
      <c r="C245">
        <f ca="1">OFFSET('84p stat'!$A$1,A245*20,0)</f>
        <v>0</v>
      </c>
      <c r="D245" s="5" t="e">
        <f ca="1">OFFSET('84p trace'!$U$56,(A98-1)*56,0)</f>
        <v>#DIV/0!</v>
      </c>
      <c r="E245" s="5" t="e">
        <f ca="1">OFFSET('84p trace'!$V$56,(A98-1)*56,0)</f>
        <v>#DIV/0!</v>
      </c>
      <c r="F245" s="5">
        <f ca="1">OFFSET('84p stat'!$H$1,A245*20,1)</f>
        <v>0</v>
      </c>
      <c r="G245" s="5">
        <f ca="1">OFFSET('84p stat'!$K$1,A245*20,1)</f>
        <v>0</v>
      </c>
      <c r="H245" s="5">
        <f ca="1">OFFSET('84p stat'!$N$1,A245*20,1)</f>
        <v>0</v>
      </c>
      <c r="J245" s="5" t="e">
        <f t="shared" ca="1" si="10"/>
        <v>#DIV/0!</v>
      </c>
    </row>
    <row r="246" spans="1:10" x14ac:dyDescent="0.25">
      <c r="A246">
        <v>69</v>
      </c>
      <c r="C246">
        <f ca="1">OFFSET('84p stat'!$A$1,A246*20,0)</f>
        <v>0</v>
      </c>
      <c r="D246" s="5" t="e">
        <f ca="1">OFFSET('84p trace'!$U$56,(A99-1)*56,0)</f>
        <v>#DIV/0!</v>
      </c>
      <c r="E246" s="5" t="e">
        <f ca="1">OFFSET('84p trace'!$V$56,(A99-1)*56,0)</f>
        <v>#DIV/0!</v>
      </c>
      <c r="F246" s="5">
        <f ca="1">OFFSET('84p stat'!$H$1,A246*20,1)</f>
        <v>0</v>
      </c>
      <c r="G246" s="5">
        <f ca="1">OFFSET('84p stat'!$K$1,A246*20,1)</f>
        <v>0</v>
      </c>
      <c r="H246" s="5">
        <f ca="1">OFFSET('84p stat'!$N$1,A246*20,1)</f>
        <v>0</v>
      </c>
      <c r="J246" s="5" t="e">
        <f t="shared" ca="1" si="10"/>
        <v>#DIV/0!</v>
      </c>
    </row>
    <row r="247" spans="1:10" x14ac:dyDescent="0.25">
      <c r="A247">
        <v>70</v>
      </c>
      <c r="C247">
        <f ca="1">OFFSET('84p stat'!$A$1,A247*20,0)</f>
        <v>0</v>
      </c>
      <c r="D247" s="5" t="e">
        <f ca="1">OFFSET('84p trace'!$U$56,(A100-1)*56,0)</f>
        <v>#DIV/0!</v>
      </c>
      <c r="E247" s="5" t="e">
        <f ca="1">OFFSET('84p trace'!$V$56,(A100-1)*56,0)</f>
        <v>#DIV/0!</v>
      </c>
      <c r="F247" s="5">
        <f ca="1">OFFSET('84p stat'!$H$1,A247*20,1)</f>
        <v>0</v>
      </c>
      <c r="G247" s="5">
        <f ca="1">OFFSET('84p stat'!$K$1,A247*20,1)</f>
        <v>0</v>
      </c>
      <c r="H247" s="5">
        <f ca="1">OFFSET('84p stat'!$N$1,A247*20,1)</f>
        <v>0</v>
      </c>
      <c r="J247" s="5" t="e">
        <f t="shared" ca="1" si="10"/>
        <v>#DIV/0!</v>
      </c>
    </row>
    <row r="248" spans="1:10" x14ac:dyDescent="0.25">
      <c r="D248" s="5"/>
      <c r="E248" s="5"/>
      <c r="F248" s="5"/>
      <c r="G248" s="5"/>
      <c r="H248" s="5"/>
      <c r="J248" s="5"/>
    </row>
    <row r="250" spans="1:10" x14ac:dyDescent="0.25">
      <c r="E250">
        <v>50</v>
      </c>
    </row>
    <row r="251" spans="1:10" x14ac:dyDescent="0.25">
      <c r="C251" t="s">
        <v>54</v>
      </c>
      <c r="D251">
        <v>1.96</v>
      </c>
      <c r="E251">
        <f>SQRT(E250)</f>
        <v>7.0710678118654755</v>
      </c>
    </row>
    <row r="252" spans="1:10" x14ac:dyDescent="0.25">
      <c r="D252" t="s">
        <v>40</v>
      </c>
      <c r="E252" t="s">
        <v>36</v>
      </c>
      <c r="F252" t="s">
        <v>37</v>
      </c>
      <c r="G252" t="s">
        <v>38</v>
      </c>
      <c r="H252" t="s">
        <v>39</v>
      </c>
    </row>
    <row r="253" spans="1:10" x14ac:dyDescent="0.25">
      <c r="A253">
        <v>1</v>
      </c>
      <c r="C253" t="str">
        <f ca="1">OFFSET('84p stat'!$A$1,A253*20,0)</f>
        <v>CUDA Time</v>
      </c>
      <c r="D253" s="8">
        <f t="shared" ref="D253:H253" ca="1" si="11">$D$251*SQRT(D178)/$E$251</f>
        <v>9.9351819770252483</v>
      </c>
      <c r="E253" s="8">
        <f t="shared" ca="1" si="11"/>
        <v>9.9167349127841327</v>
      </c>
      <c r="F253" s="8">
        <f t="shared" ca="1" si="11"/>
        <v>9.83325726182896</v>
      </c>
      <c r="G253" s="8">
        <f t="shared" ca="1" si="11"/>
        <v>9.7955615313777677</v>
      </c>
      <c r="H253" s="8">
        <f t="shared" ca="1" si="11"/>
        <v>0.50413630890067807</v>
      </c>
      <c r="J253" s="8">
        <f ca="1">$D$251*SQRT(J178)/$E$251</f>
        <v>19.747141559155111</v>
      </c>
    </row>
    <row r="254" spans="1:10" x14ac:dyDescent="0.25">
      <c r="A254">
        <v>2</v>
      </c>
      <c r="C254" t="str">
        <f ca="1">OFFSET('84p stat'!$A$1,A254*20,0)</f>
        <v>CUDA ant par</v>
      </c>
      <c r="D254" s="8">
        <f t="shared" ref="D254:H254" ca="1" si="12">$D$251*SQRT(D179)/$E$251</f>
        <v>1.987950793863144</v>
      </c>
      <c r="E254" s="8">
        <f t="shared" ca="1" si="12"/>
        <v>2.017207075928416</v>
      </c>
      <c r="F254" s="8">
        <f t="shared" ca="1" si="12"/>
        <v>1.2097190498822443</v>
      </c>
      <c r="G254" s="8">
        <f t="shared" ca="1" si="12"/>
        <v>1.1744060277501986</v>
      </c>
      <c r="H254" s="8">
        <f t="shared" ca="1" si="12"/>
        <v>0.44024104470164976</v>
      </c>
      <c r="J254" s="8">
        <f t="shared" ref="J254:J302" ca="1" si="13">$D$251*SQRT(J179)/$E$251</f>
        <v>3.3252871486686342</v>
      </c>
    </row>
    <row r="255" spans="1:10" x14ac:dyDescent="0.25">
      <c r="A255">
        <v>3</v>
      </c>
      <c r="C255" t="str">
        <f ca="1">OFFSET('84p stat'!$A$1,A255*20,0)</f>
        <v>CUDA ant add CPU Time</v>
      </c>
      <c r="D255" s="8">
        <f t="shared" ref="D255:H255" ca="1" si="14">$D$251*SQRT(D180)/$E$251</f>
        <v>3.7632412594071543</v>
      </c>
      <c r="E255" s="8">
        <f t="shared" ca="1" si="14"/>
        <v>3.7573119510065109</v>
      </c>
      <c r="F255" s="8">
        <f t="shared" ca="1" si="14"/>
        <v>3.3697837278543559</v>
      </c>
      <c r="G255" s="8">
        <f t="shared" ca="1" si="14"/>
        <v>3.2720499352033121</v>
      </c>
      <c r="H255" s="8">
        <f t="shared" ca="1" si="14"/>
        <v>3.4707648454921287</v>
      </c>
      <c r="J255" s="8">
        <f t="shared" ca="1" si="13"/>
        <v>7.8985656696238644</v>
      </c>
    </row>
    <row r="256" spans="1:10" x14ac:dyDescent="0.25">
      <c r="A256">
        <v>4</v>
      </c>
      <c r="C256" t="str">
        <f ca="1">OFFSET('84p stat'!$A$1,A256*20,0)</f>
        <v>CUDA opt Time</v>
      </c>
      <c r="D256" s="8">
        <f t="shared" ref="D256:H256" ca="1" si="15">$D$251*SQRT(D181)/$E$251</f>
        <v>1.0111626132961766</v>
      </c>
      <c r="E256" s="8">
        <f t="shared" ca="1" si="15"/>
        <v>0.99896198933095537</v>
      </c>
      <c r="F256" s="8">
        <f t="shared" ca="1" si="15"/>
        <v>0.35772174728411466</v>
      </c>
      <c r="G256" s="8">
        <f t="shared" ca="1" si="15"/>
        <v>6.3256096370231385E-2</v>
      </c>
      <c r="H256" s="8">
        <f t="shared" ca="1" si="15"/>
        <v>0</v>
      </c>
      <c r="J256" s="8">
        <f t="shared" ca="1" si="13"/>
        <v>1.4670859105260377</v>
      </c>
    </row>
    <row r="257" spans="1:10" x14ac:dyDescent="0.25">
      <c r="A257">
        <v>5</v>
      </c>
      <c r="C257" t="str">
        <f ca="1">OFFSET('84p stat'!$A$1,A257*20,0)</f>
        <v>CUDA opt ant</v>
      </c>
      <c r="D257" s="8">
        <f t="shared" ref="D257:H257" ca="1" si="16">$D$251*SQRT(D182)/$E$251</f>
        <v>2.072951986006434</v>
      </c>
      <c r="E257" s="8">
        <f t="shared" ca="1" si="16"/>
        <v>2.0863753321437453</v>
      </c>
      <c r="F257" s="8">
        <f t="shared" ca="1" si="16"/>
        <v>0.53160583945626483</v>
      </c>
      <c r="G257" s="8">
        <f t="shared" ca="1" si="16"/>
        <v>4.0368387631908212E-2</v>
      </c>
      <c r="H257" s="8">
        <f t="shared" ca="1" si="16"/>
        <v>0</v>
      </c>
      <c r="J257" s="8">
        <f t="shared" ca="1" si="13"/>
        <v>2.9890343487705096</v>
      </c>
    </row>
    <row r="258" spans="1:10" x14ac:dyDescent="0.25">
      <c r="A258">
        <v>6</v>
      </c>
      <c r="C258" t="str">
        <f ca="1">OFFSET('84p stat'!$A$1,A258*20,0)</f>
        <v>CUDA opt ant par</v>
      </c>
      <c r="D258" s="8">
        <f t="shared" ref="D258:H258" ca="1" si="17">$D$251*SQRT(D183)/$E$251</f>
        <v>2.1434570760640974</v>
      </c>
      <c r="E258" s="8">
        <f t="shared" ca="1" si="17"/>
        <v>2.1749681568114201</v>
      </c>
      <c r="F258" s="8">
        <f t="shared" ca="1" si="17"/>
        <v>2.3234204913618197</v>
      </c>
      <c r="G258" s="8">
        <f t="shared" ca="1" si="17"/>
        <v>1.5279851515613627</v>
      </c>
      <c r="H258" s="8">
        <f t="shared" ca="1" si="17"/>
        <v>0</v>
      </c>
      <c r="J258" s="8">
        <f t="shared" ca="1" si="13"/>
        <v>4.1301230154978326</v>
      </c>
    </row>
    <row r="259" spans="1:10" x14ac:dyDescent="0.25">
      <c r="A259">
        <v>7</v>
      </c>
      <c r="C259" t="str">
        <f ca="1">OFFSET('84p stat'!$A$1,A259*20,0)</f>
        <v>non CUDA Time</v>
      </c>
      <c r="D259" s="8">
        <f t="shared" ref="D259:H259" ca="1" si="18">$D$251*SQRT(D184)/$E$251</f>
        <v>55.854239522414986</v>
      </c>
      <c r="E259" s="8">
        <f t="shared" ca="1" si="18"/>
        <v>55.270465962637594</v>
      </c>
      <c r="F259" s="8">
        <f t="shared" ca="1" si="18"/>
        <v>55.247126288708557</v>
      </c>
      <c r="G259" s="8">
        <f t="shared" ca="1" si="18"/>
        <v>55.153549436327083</v>
      </c>
      <c r="H259" s="8">
        <f t="shared" ca="1" si="18"/>
        <v>9.1281133551489173</v>
      </c>
      <c r="J259" s="8">
        <f t="shared" ca="1" si="13"/>
        <v>111.13956051903715</v>
      </c>
    </row>
    <row r="260" spans="1:10" x14ac:dyDescent="0.25">
      <c r="A260">
        <v>8</v>
      </c>
      <c r="C260" t="str">
        <f ca="1">OFFSET('84p stat'!$A$1,A260*20,0)</f>
        <v>Classic ACO</v>
      </c>
      <c r="D260" s="8">
        <f t="shared" ref="D260:H260" ca="1" si="19">$D$251*SQRT(D185)/$E$251</f>
        <v>430.66390447194618</v>
      </c>
      <c r="E260" s="8">
        <f t="shared" ca="1" si="19"/>
        <v>399.73004883787041</v>
      </c>
      <c r="F260" s="8">
        <f t="shared" ca="1" si="19"/>
        <v>395.94019953716497</v>
      </c>
      <c r="G260" s="8">
        <f t="shared" ca="1" si="19"/>
        <v>395.83307741948312</v>
      </c>
      <c r="H260" s="8">
        <f t="shared" ca="1" si="19"/>
        <v>8.6535880602894419</v>
      </c>
      <c r="J260" s="8">
        <f t="shared" ca="1" si="13"/>
        <v>811.65439808712529</v>
      </c>
    </row>
    <row r="261" spans="1:10" x14ac:dyDescent="0.25">
      <c r="A261">
        <v>9</v>
      </c>
      <c r="C261" t="str">
        <f ca="1">OFFSET('84p stat'!$A$1,A261*20,0)</f>
        <v>omp</v>
      </c>
      <c r="D261" s="8">
        <f t="shared" ref="D261:H275" ca="1" si="20">$D$251*SQRT(D186)/$E$251</f>
        <v>6.69647866353022</v>
      </c>
      <c r="E261" s="8">
        <f t="shared" ref="E261:H265" ca="1" si="21">$D$251*SQRT(E186)/$E$251</f>
        <v>6.5722873040213035</v>
      </c>
      <c r="F261" s="8">
        <f t="shared" ca="1" si="21"/>
        <v>6.5713736422881928</v>
      </c>
      <c r="G261" s="8">
        <f t="shared" ca="1" si="21"/>
        <v>6.568857672466347</v>
      </c>
      <c r="H261" s="8">
        <f t="shared" ca="1" si="21"/>
        <v>1.0844811598695479</v>
      </c>
      <c r="J261" s="8">
        <f t="shared" ca="1" si="13"/>
        <v>13.24940485272856</v>
      </c>
    </row>
    <row r="262" spans="1:10" x14ac:dyDescent="0.25">
      <c r="A262">
        <v>10</v>
      </c>
      <c r="C262" t="str">
        <f ca="1">OFFSET('84p stat'!$A$1,A262*20,0)</f>
        <v>non CUDA transp Time</v>
      </c>
      <c r="D262" s="8">
        <f t="shared" ca="1" si="20"/>
        <v>6.9750343862491526</v>
      </c>
      <c r="E262" s="8">
        <f t="shared" ca="1" si="21"/>
        <v>6.8988706007728462</v>
      </c>
      <c r="F262" s="8">
        <f t="shared" ca="1" si="21"/>
        <v>6.8974228863505234</v>
      </c>
      <c r="G262" s="8">
        <f t="shared" ca="1" si="21"/>
        <v>6.8928404325647925</v>
      </c>
      <c r="H262" s="8">
        <f t="shared" ca="1" si="21"/>
        <v>2.2099607808936335</v>
      </c>
      <c r="J262" s="8">
        <f t="shared" ca="1" si="13"/>
        <v>14.007681414517034</v>
      </c>
    </row>
    <row r="263" spans="1:10" x14ac:dyDescent="0.25">
      <c r="A263">
        <v>11</v>
      </c>
      <c r="C263" t="str">
        <f ca="1">OFFSET('84p stat'!$A$1,A263*20,0)</f>
        <v>non CUDA transp_AVX Time</v>
      </c>
      <c r="D263" s="8">
        <f t="shared" ca="1" si="20"/>
        <v>16.862731028522429</v>
      </c>
      <c r="E263" s="8">
        <f t="shared" ca="1" si="21"/>
        <v>16.776526673331183</v>
      </c>
      <c r="F263" s="8">
        <f t="shared" ca="1" si="21"/>
        <v>16.773393983679746</v>
      </c>
      <c r="G263" s="8">
        <f t="shared" ca="1" si="21"/>
        <v>16.690956666897677</v>
      </c>
      <c r="H263" s="8">
        <f t="shared" ca="1" si="21"/>
        <v>3.062950741741695</v>
      </c>
      <c r="J263" s="8">
        <f t="shared" ca="1" si="13"/>
        <v>33.69154185245344</v>
      </c>
    </row>
    <row r="264" spans="1:10" x14ac:dyDescent="0.25">
      <c r="A264">
        <v>12</v>
      </c>
      <c r="C264" t="str">
        <f ca="1">OFFSET('84p stat'!$A$1,A264*20,0)</f>
        <v>non CUDA transp_AVX_OMP Time</v>
      </c>
      <c r="D264" s="8">
        <f t="shared" ca="1" si="20"/>
        <v>8.5130177970510328</v>
      </c>
      <c r="E264" s="8">
        <f t="shared" ca="1" si="21"/>
        <v>8.4192867621269407</v>
      </c>
      <c r="F264" s="8">
        <f t="shared" ca="1" si="21"/>
        <v>8.4198433053106143</v>
      </c>
      <c r="G264" s="8">
        <f t="shared" ca="1" si="21"/>
        <v>8.3904264957781507</v>
      </c>
      <c r="H264" s="8">
        <f t="shared" ca="1" si="21"/>
        <v>3.6707573549620518</v>
      </c>
      <c r="J264" s="8">
        <f t="shared" ca="1" si="13"/>
        <v>17.26624855670396</v>
      </c>
    </row>
    <row r="265" spans="1:10" x14ac:dyDescent="0.25">
      <c r="A265">
        <v>13</v>
      </c>
      <c r="C265" t="str">
        <f ca="1">OFFSET('84p stat'!$A$1,A265*20,0)</f>
        <v>CUDA ant add CPU_AVX_transp Time</v>
      </c>
      <c r="D265" s="8">
        <f t="shared" ca="1" si="20"/>
        <v>3.6522361681884541</v>
      </c>
      <c r="E265" s="8">
        <f t="shared" ca="1" si="21"/>
        <v>3.6221861867465175</v>
      </c>
      <c r="F265" s="8">
        <f t="shared" ca="1" si="21"/>
        <v>3.1603803739221012</v>
      </c>
      <c r="G265" s="8">
        <f t="shared" ca="1" si="21"/>
        <v>3.1156591305519927</v>
      </c>
      <c r="H265" s="8">
        <f t="shared" ca="1" si="21"/>
        <v>1.6991949125818377</v>
      </c>
      <c r="J265" s="8">
        <f t="shared" ca="1" si="13"/>
        <v>7.0029751589084741</v>
      </c>
    </row>
    <row r="266" spans="1:10" x14ac:dyDescent="0.25">
      <c r="A266">
        <v>14</v>
      </c>
      <c r="C266" t="str">
        <f ca="1">OFFSET('84p stat'!$A$1,A266*20,0)</f>
        <v>CUDA Const</v>
      </c>
      <c r="D266" s="8">
        <f t="shared" ca="1" si="20"/>
        <v>4.2284863932145118</v>
      </c>
      <c r="E266" s="8">
        <f t="shared" ca="1" si="20"/>
        <v>4.2194671690306826</v>
      </c>
      <c r="F266" s="8">
        <f t="shared" ca="1" si="20"/>
        <v>4.1982837096470744</v>
      </c>
      <c r="G266" s="8">
        <f t="shared" ca="1" si="20"/>
        <v>4.2380803579545301</v>
      </c>
      <c r="H266" s="8">
        <f t="shared" ca="1" si="20"/>
        <v>0.19570617175756105</v>
      </c>
      <c r="J266" s="8">
        <f t="shared" ca="1" si="13"/>
        <v>8.4444782255009745</v>
      </c>
    </row>
    <row r="267" spans="1:10" x14ac:dyDescent="0.25">
      <c r="A267">
        <v>15</v>
      </c>
      <c r="C267" t="str">
        <f ca="1">OFFSET('84p stat'!$A$1,A267*20,0)</f>
        <v>CUDA ant Const</v>
      </c>
      <c r="D267" s="8">
        <f t="shared" ca="1" si="20"/>
        <v>2.2168394653979626</v>
      </c>
      <c r="E267" s="8">
        <f t="shared" ca="1" si="20"/>
        <v>1.9560992809630862</v>
      </c>
      <c r="F267" s="8">
        <f t="shared" ca="1" si="20"/>
        <v>0.29218019185427335</v>
      </c>
      <c r="G267" s="8">
        <f t="shared" ca="1" si="20"/>
        <v>4.2295146955649648E-2</v>
      </c>
      <c r="H267" s="8">
        <f t="shared" ca="1" si="20"/>
        <v>2.2586820936112278E-2</v>
      </c>
      <c r="J267" s="8">
        <f t="shared" ca="1" si="13"/>
        <v>2.9712572962936457</v>
      </c>
    </row>
    <row r="268" spans="1:10" x14ac:dyDescent="0.25">
      <c r="A268">
        <v>16</v>
      </c>
      <c r="C268" t="str">
        <f ca="1">OFFSET('84p stat'!$A$1,A268*20,0)</f>
        <v>CUDA ant par Const</v>
      </c>
      <c r="D268" s="8">
        <f t="shared" ca="1" si="20"/>
        <v>2.5800039940744339</v>
      </c>
      <c r="E268" s="8">
        <f t="shared" ca="1" si="20"/>
        <v>2.5888088148084716</v>
      </c>
      <c r="F268" s="8">
        <f t="shared" ca="1" si="20"/>
        <v>1.6646117185121578</v>
      </c>
      <c r="G268" s="8">
        <f t="shared" ca="1" si="20"/>
        <v>1.6530527986340908</v>
      </c>
      <c r="H268" s="8">
        <f t="shared" ca="1" si="20"/>
        <v>0.60401565214156505</v>
      </c>
      <c r="J268" s="8">
        <f t="shared" ca="1" si="13"/>
        <v>4.3848263734818591</v>
      </c>
    </row>
    <row r="269" spans="1:10" x14ac:dyDescent="0.25">
      <c r="A269">
        <v>17</v>
      </c>
      <c r="C269" t="str">
        <f ca="1">OFFSET('84p stat'!$A$1,A269*20,0)</f>
        <v>CUDA ant add CPU Const</v>
      </c>
      <c r="D269" s="8">
        <f t="shared" ca="1" si="20"/>
        <v>7.0161873952961349</v>
      </c>
      <c r="E269" s="8">
        <f t="shared" ca="1" si="20"/>
        <v>6.7791574728730701</v>
      </c>
      <c r="F269" s="8">
        <f t="shared" ca="1" si="20"/>
        <v>5.9930445173904721</v>
      </c>
      <c r="G269" s="8">
        <f t="shared" ca="1" si="20"/>
        <v>6.022178013554897</v>
      </c>
      <c r="H269" s="8">
        <f t="shared" ca="1" si="20"/>
        <v>4.1562309338072154</v>
      </c>
      <c r="J269" s="8">
        <f t="shared" ca="1" si="13"/>
        <v>13.588279059447784</v>
      </c>
    </row>
    <row r="270" spans="1:10" x14ac:dyDescent="0.25">
      <c r="A270">
        <v>18</v>
      </c>
      <c r="C270" t="str">
        <f ca="1">OFFSET('84p stat'!$A$1,A270*20,0)</f>
        <v>CUDA opt Const</v>
      </c>
      <c r="D270" s="8">
        <f t="shared" ca="1" si="20"/>
        <v>1.1226103911723027</v>
      </c>
      <c r="E270" s="8">
        <f t="shared" ca="1" si="20"/>
        <v>1.0921827715762573</v>
      </c>
      <c r="F270" s="8">
        <f t="shared" ca="1" si="20"/>
        <v>0.30078880590873058</v>
      </c>
      <c r="G270" s="8">
        <f t="shared" ca="1" si="20"/>
        <v>6.5515033999838532E-2</v>
      </c>
      <c r="H270" s="8">
        <f t="shared" ca="1" si="20"/>
        <v>0</v>
      </c>
      <c r="J270" s="8">
        <f t="shared" ca="1" si="13"/>
        <v>1.5962090785157266</v>
      </c>
    </row>
    <row r="271" spans="1:10" x14ac:dyDescent="0.25">
      <c r="A271">
        <v>19</v>
      </c>
      <c r="C271" t="str">
        <f ca="1">OFFSET('84p stat'!$A$1,A271*20,0)</f>
        <v>CUDA opt ant Const</v>
      </c>
      <c r="D271" s="8">
        <f t="shared" ca="1" si="20"/>
        <v>1.9730701391951799</v>
      </c>
      <c r="E271" s="8">
        <f t="shared" ca="1" si="20"/>
        <v>1.898038170894061</v>
      </c>
      <c r="F271" s="8">
        <f t="shared" ca="1" si="20"/>
        <v>0.33753043852073544</v>
      </c>
      <c r="G271" s="8">
        <f t="shared" ca="1" si="20"/>
        <v>2.0798176843175458E-2</v>
      </c>
      <c r="H271" s="8">
        <f t="shared" ca="1" si="20"/>
        <v>0</v>
      </c>
      <c r="J271" s="8">
        <f t="shared" ca="1" si="13"/>
        <v>2.7586072633563767</v>
      </c>
    </row>
    <row r="272" spans="1:10" x14ac:dyDescent="0.25">
      <c r="A272">
        <v>20</v>
      </c>
      <c r="C272" t="str">
        <f ca="1">OFFSET('84p stat'!$A$1,A272*20,0)</f>
        <v>CUDA opt ant par Const</v>
      </c>
      <c r="D272" s="8">
        <f t="shared" ca="1" si="20"/>
        <v>1.6740254286798848</v>
      </c>
      <c r="E272" s="8">
        <f t="shared" ca="1" si="20"/>
        <v>1.662460007954857</v>
      </c>
      <c r="F272" s="8">
        <f t="shared" ca="1" si="20"/>
        <v>1.2740546375976189</v>
      </c>
      <c r="G272" s="8">
        <f t="shared" ca="1" si="20"/>
        <v>0.7765372578105959</v>
      </c>
      <c r="H272" s="8">
        <f t="shared" ca="1" si="20"/>
        <v>0</v>
      </c>
      <c r="J272" s="8">
        <f t="shared" ca="1" si="13"/>
        <v>2.7914798488020893</v>
      </c>
    </row>
    <row r="273" spans="1:10" x14ac:dyDescent="0.25">
      <c r="A273">
        <v>21</v>
      </c>
      <c r="C273" t="str">
        <f ca="1">OFFSET('84p stat'!$A$1,A273*20,0)</f>
        <v>CUDA ant par not f</v>
      </c>
      <c r="D273" s="8">
        <f t="shared" ca="1" si="20"/>
        <v>0.86194424015219184</v>
      </c>
      <c r="E273" s="8">
        <f t="shared" ca="1" si="20"/>
        <v>0.85910103987570685</v>
      </c>
      <c r="F273" s="8">
        <f t="shared" ca="1" si="20"/>
        <v>0.34818295310368086</v>
      </c>
      <c r="G273" s="8">
        <f t="shared" ca="1" si="20"/>
        <v>0.29437033741870117</v>
      </c>
      <c r="H273" s="8">
        <f t="shared" ca="1" si="20"/>
        <v>6.5862416354093775E-2</v>
      </c>
      <c r="J273" s="8">
        <f t="shared" ca="1" si="13"/>
        <v>1.3012400209488872</v>
      </c>
    </row>
    <row r="274" spans="1:10" x14ac:dyDescent="0.25">
      <c r="A274">
        <v>22</v>
      </c>
      <c r="C274" t="str">
        <f ca="1">OFFSET('84p stat'!$A$1,A274*20,0)</f>
        <v>CUDA ant par sort</v>
      </c>
      <c r="D274" s="8">
        <f t="shared" ca="1" si="20"/>
        <v>0.80196398913986811</v>
      </c>
      <c r="E274" s="8">
        <f t="shared" ca="1" si="20"/>
        <v>0.74192252576668183</v>
      </c>
      <c r="F274" s="8">
        <f t="shared" ca="1" si="20"/>
        <v>0.19156310450606084</v>
      </c>
      <c r="G274" s="8">
        <f t="shared" ca="1" si="20"/>
        <v>3.6057608129214561E-2</v>
      </c>
      <c r="H274" s="8">
        <f t="shared" ca="1" si="20"/>
        <v>1.5802025186665156E-2</v>
      </c>
      <c r="J274" s="8">
        <f t="shared" ca="1" si="13"/>
        <v>1.1098835759795453</v>
      </c>
    </row>
    <row r="275" spans="1:10" x14ac:dyDescent="0.25">
      <c r="A275">
        <v>23</v>
      </c>
      <c r="C275">
        <f ca="1">OFFSET('84p stat'!$A$1,A275*20,0)</f>
        <v>0</v>
      </c>
      <c r="D275" s="8" t="e">
        <f t="shared" ca="1" si="20"/>
        <v>#DIV/0!</v>
      </c>
      <c r="E275" s="8" t="e">
        <f t="shared" ca="1" si="20"/>
        <v>#DIV/0!</v>
      </c>
      <c r="F275" s="8">
        <f t="shared" ca="1" si="20"/>
        <v>0</v>
      </c>
      <c r="G275" s="8">
        <f t="shared" ca="1" si="20"/>
        <v>0</v>
      </c>
      <c r="H275" s="8">
        <f t="shared" ca="1" si="20"/>
        <v>0</v>
      </c>
      <c r="J275" s="8" t="e">
        <f t="shared" ca="1" si="13"/>
        <v>#DIV/0!</v>
      </c>
    </row>
    <row r="276" spans="1:10" x14ac:dyDescent="0.25">
      <c r="A276">
        <v>24</v>
      </c>
      <c r="C276">
        <f ca="1">OFFSET('84p stat'!$A$1,A276*20,0)</f>
        <v>0</v>
      </c>
      <c r="D276" s="8" t="e">
        <f t="shared" ref="D276:H281" ca="1" si="22">$D$251*SQRT(D201)/$E$251</f>
        <v>#DIV/0!</v>
      </c>
      <c r="E276" s="8" t="e">
        <f t="shared" ca="1" si="22"/>
        <v>#DIV/0!</v>
      </c>
      <c r="F276" s="8">
        <f t="shared" ca="1" si="22"/>
        <v>0</v>
      </c>
      <c r="G276" s="8">
        <f t="shared" ca="1" si="22"/>
        <v>0</v>
      </c>
      <c r="H276" s="8">
        <f t="shared" ca="1" si="22"/>
        <v>0</v>
      </c>
      <c r="J276" s="8" t="e">
        <f t="shared" ca="1" si="13"/>
        <v>#DIV/0!</v>
      </c>
    </row>
    <row r="277" spans="1:10" x14ac:dyDescent="0.25">
      <c r="A277">
        <v>25</v>
      </c>
      <c r="C277">
        <f ca="1">OFFSET('84p stat'!$A$1,A277*20,0)</f>
        <v>0</v>
      </c>
      <c r="D277" s="8" t="e">
        <f t="shared" ca="1" si="22"/>
        <v>#DIV/0!</v>
      </c>
      <c r="E277" s="8" t="e">
        <f t="shared" ca="1" si="22"/>
        <v>#DIV/0!</v>
      </c>
      <c r="F277" s="8">
        <f t="shared" ca="1" si="22"/>
        <v>0</v>
      </c>
      <c r="G277" s="8">
        <f t="shared" ca="1" si="22"/>
        <v>0</v>
      </c>
      <c r="H277" s="8">
        <f t="shared" ca="1" si="22"/>
        <v>0</v>
      </c>
      <c r="J277" s="8" t="e">
        <f t="shared" ca="1" si="13"/>
        <v>#DIV/0!</v>
      </c>
    </row>
    <row r="278" spans="1:10" x14ac:dyDescent="0.25">
      <c r="A278">
        <v>26</v>
      </c>
      <c r="C278">
        <f ca="1">OFFSET('84p stat'!$A$1,A278*20,0)</f>
        <v>0</v>
      </c>
      <c r="D278" s="8" t="e">
        <f t="shared" ca="1" si="22"/>
        <v>#DIV/0!</v>
      </c>
      <c r="E278" s="8" t="e">
        <f t="shared" ca="1" si="22"/>
        <v>#DIV/0!</v>
      </c>
      <c r="F278" s="8">
        <f t="shared" ca="1" si="22"/>
        <v>0</v>
      </c>
      <c r="G278" s="8">
        <f t="shared" ca="1" si="22"/>
        <v>0</v>
      </c>
      <c r="H278" s="8">
        <f t="shared" ca="1" si="22"/>
        <v>0</v>
      </c>
      <c r="J278" s="8" t="e">
        <f t="shared" ca="1" si="13"/>
        <v>#DIV/0!</v>
      </c>
    </row>
    <row r="279" spans="1:10" x14ac:dyDescent="0.25">
      <c r="A279">
        <v>27</v>
      </c>
      <c r="C279">
        <f ca="1">OFFSET('84p stat'!$A$1,A279*20,0)</f>
        <v>0</v>
      </c>
      <c r="D279" s="8" t="e">
        <f t="shared" ca="1" si="22"/>
        <v>#DIV/0!</v>
      </c>
      <c r="E279" s="8" t="e">
        <f t="shared" ca="1" si="22"/>
        <v>#DIV/0!</v>
      </c>
      <c r="F279" s="8">
        <f t="shared" ca="1" si="22"/>
        <v>0</v>
      </c>
      <c r="G279" s="8">
        <f t="shared" ca="1" si="22"/>
        <v>0</v>
      </c>
      <c r="H279" s="8">
        <f t="shared" ca="1" si="22"/>
        <v>0</v>
      </c>
      <c r="J279" s="8" t="e">
        <f t="shared" ca="1" si="13"/>
        <v>#DIV/0!</v>
      </c>
    </row>
    <row r="280" spans="1:10" x14ac:dyDescent="0.25">
      <c r="A280">
        <v>28</v>
      </c>
      <c r="C280">
        <f ca="1">OFFSET('84p stat'!$A$1,A280*20,0)</f>
        <v>0</v>
      </c>
      <c r="D280" s="8" t="e">
        <f t="shared" ca="1" si="22"/>
        <v>#DIV/0!</v>
      </c>
      <c r="E280" s="8" t="e">
        <f t="shared" ca="1" si="22"/>
        <v>#DIV/0!</v>
      </c>
      <c r="F280" s="8">
        <f t="shared" ca="1" si="22"/>
        <v>0</v>
      </c>
      <c r="G280" s="8">
        <f t="shared" ca="1" si="22"/>
        <v>0</v>
      </c>
      <c r="H280" s="8">
        <f t="shared" ca="1" si="22"/>
        <v>0</v>
      </c>
      <c r="J280" s="8" t="e">
        <f t="shared" ca="1" si="13"/>
        <v>#DIV/0!</v>
      </c>
    </row>
    <row r="281" spans="1:10" x14ac:dyDescent="0.25">
      <c r="A281">
        <v>29</v>
      </c>
      <c r="C281">
        <f ca="1">OFFSET('84p stat'!$A$1,A281*20,0)</f>
        <v>0</v>
      </c>
      <c r="D281" s="8" t="e">
        <f t="shared" ca="1" si="22"/>
        <v>#DIV/0!</v>
      </c>
      <c r="E281" s="8" t="e">
        <f t="shared" ca="1" si="22"/>
        <v>#DIV/0!</v>
      </c>
      <c r="F281" s="8">
        <f t="shared" ca="1" si="22"/>
        <v>0</v>
      </c>
      <c r="G281" s="8">
        <f t="shared" ca="1" si="22"/>
        <v>0</v>
      </c>
      <c r="H281" s="8">
        <f t="shared" ca="1" si="22"/>
        <v>0</v>
      </c>
      <c r="J281" s="8" t="e">
        <f t="shared" ca="1" si="13"/>
        <v>#DIV/0!</v>
      </c>
    </row>
    <row r="282" spans="1:10" x14ac:dyDescent="0.25">
      <c r="A282">
        <v>30</v>
      </c>
      <c r="C282">
        <f ca="1">OFFSET('84p stat'!$A$1,A282*20,0)</f>
        <v>0</v>
      </c>
      <c r="D282" s="8" t="e">
        <f t="shared" ref="D282:H282" ca="1" si="23">$D$251*SQRT(D207)/$E$251</f>
        <v>#DIV/0!</v>
      </c>
      <c r="E282" s="8" t="e">
        <f t="shared" ca="1" si="23"/>
        <v>#DIV/0!</v>
      </c>
      <c r="F282" s="8">
        <f t="shared" ca="1" si="23"/>
        <v>0</v>
      </c>
      <c r="G282" s="8">
        <f t="shared" ca="1" si="23"/>
        <v>0</v>
      </c>
      <c r="H282" s="8">
        <f t="shared" ca="1" si="23"/>
        <v>0</v>
      </c>
      <c r="J282" s="8" t="e">
        <f t="shared" ca="1" si="13"/>
        <v>#DIV/0!</v>
      </c>
    </row>
    <row r="283" spans="1:10" x14ac:dyDescent="0.25">
      <c r="A283">
        <v>31</v>
      </c>
      <c r="C283">
        <f ca="1">OFFSET('84p stat'!$A$1,A283*20,0)</f>
        <v>0</v>
      </c>
      <c r="D283" s="8" t="e">
        <f t="shared" ref="D283:H283" ca="1" si="24">$D$251*SQRT(D208)/$E$251</f>
        <v>#DIV/0!</v>
      </c>
      <c r="E283" s="8" t="e">
        <f t="shared" ca="1" si="24"/>
        <v>#DIV/0!</v>
      </c>
      <c r="F283" s="8">
        <f t="shared" ca="1" si="24"/>
        <v>0</v>
      </c>
      <c r="G283" s="8">
        <f t="shared" ca="1" si="24"/>
        <v>0</v>
      </c>
      <c r="H283" s="8">
        <f t="shared" ca="1" si="24"/>
        <v>0</v>
      </c>
      <c r="J283" s="8" t="e">
        <f t="shared" ca="1" si="13"/>
        <v>#DIV/0!</v>
      </c>
    </row>
    <row r="284" spans="1:10" x14ac:dyDescent="0.25">
      <c r="A284">
        <v>32</v>
      </c>
      <c r="C284">
        <f ca="1">OFFSET('84p stat'!$A$1,A284*20,0)</f>
        <v>0</v>
      </c>
      <c r="D284" s="8" t="e">
        <f t="shared" ref="D284:H284" ca="1" si="25">$D$251*SQRT(D209)/$E$251</f>
        <v>#DIV/0!</v>
      </c>
      <c r="E284" s="8" t="e">
        <f t="shared" ca="1" si="25"/>
        <v>#DIV/0!</v>
      </c>
      <c r="F284" s="8">
        <f t="shared" ca="1" si="25"/>
        <v>0</v>
      </c>
      <c r="G284" s="8">
        <f t="shared" ca="1" si="25"/>
        <v>0</v>
      </c>
      <c r="H284" s="8">
        <f t="shared" ca="1" si="25"/>
        <v>0</v>
      </c>
      <c r="J284" s="8" t="e">
        <f t="shared" ca="1" si="13"/>
        <v>#DIV/0!</v>
      </c>
    </row>
    <row r="285" spans="1:10" x14ac:dyDescent="0.25">
      <c r="A285">
        <v>33</v>
      </c>
      <c r="C285">
        <f ca="1">OFFSET('84p stat'!$A$1,A285*20,0)</f>
        <v>0</v>
      </c>
      <c r="D285" s="8" t="e">
        <f t="shared" ref="D285:H285" ca="1" si="26">$D$251*SQRT(D210)/$E$251</f>
        <v>#DIV/0!</v>
      </c>
      <c r="E285" s="8" t="e">
        <f t="shared" ca="1" si="26"/>
        <v>#DIV/0!</v>
      </c>
      <c r="F285" s="8">
        <f t="shared" ca="1" si="26"/>
        <v>0</v>
      </c>
      <c r="G285" s="8">
        <f t="shared" ca="1" si="26"/>
        <v>0</v>
      </c>
      <c r="H285" s="8">
        <f t="shared" ca="1" si="26"/>
        <v>0</v>
      </c>
      <c r="J285" s="8" t="e">
        <f t="shared" ca="1" si="13"/>
        <v>#DIV/0!</v>
      </c>
    </row>
    <row r="286" spans="1:10" x14ac:dyDescent="0.25">
      <c r="A286">
        <v>34</v>
      </c>
      <c r="C286">
        <f ca="1">OFFSET('84p stat'!$A$1,A286*20,0)</f>
        <v>0</v>
      </c>
      <c r="D286" s="8" t="e">
        <f t="shared" ref="D286:H286" ca="1" si="27">$D$251*SQRT(D211)/$E$251</f>
        <v>#DIV/0!</v>
      </c>
      <c r="E286" s="8" t="e">
        <f t="shared" ca="1" si="27"/>
        <v>#DIV/0!</v>
      </c>
      <c r="F286" s="8">
        <f t="shared" ca="1" si="27"/>
        <v>0</v>
      </c>
      <c r="G286" s="8">
        <f t="shared" ca="1" si="27"/>
        <v>0</v>
      </c>
      <c r="H286" s="8">
        <f t="shared" ca="1" si="27"/>
        <v>0</v>
      </c>
      <c r="J286" s="8" t="e">
        <f t="shared" ca="1" si="13"/>
        <v>#DIV/0!</v>
      </c>
    </row>
    <row r="287" spans="1:10" x14ac:dyDescent="0.25">
      <c r="A287">
        <v>35</v>
      </c>
      <c r="C287">
        <f ca="1">OFFSET('84p stat'!$A$1,A287*20,0)</f>
        <v>0</v>
      </c>
      <c r="D287" s="8" t="e">
        <f t="shared" ref="D287:H287" ca="1" si="28">$D$251*SQRT(D212)/$E$251</f>
        <v>#DIV/0!</v>
      </c>
      <c r="E287" s="8" t="e">
        <f t="shared" ca="1" si="28"/>
        <v>#DIV/0!</v>
      </c>
      <c r="F287" s="8">
        <f t="shared" ca="1" si="28"/>
        <v>0</v>
      </c>
      <c r="G287" s="8">
        <f t="shared" ca="1" si="28"/>
        <v>0</v>
      </c>
      <c r="H287" s="8">
        <f t="shared" ca="1" si="28"/>
        <v>0</v>
      </c>
      <c r="J287" s="8" t="e">
        <f t="shared" ca="1" si="13"/>
        <v>#DIV/0!</v>
      </c>
    </row>
    <row r="288" spans="1:10" x14ac:dyDescent="0.25">
      <c r="A288">
        <v>36</v>
      </c>
      <c r="C288">
        <f ca="1">OFFSET('84p stat'!$A$1,A288*20,0)</f>
        <v>0</v>
      </c>
      <c r="D288" s="8" t="e">
        <f t="shared" ref="D288:H288" ca="1" si="29">$D$251*SQRT(D213)/$E$251</f>
        <v>#DIV/0!</v>
      </c>
      <c r="E288" s="8" t="e">
        <f t="shared" ca="1" si="29"/>
        <v>#DIV/0!</v>
      </c>
      <c r="F288" s="8">
        <f t="shared" ca="1" si="29"/>
        <v>0</v>
      </c>
      <c r="G288" s="8">
        <f t="shared" ca="1" si="29"/>
        <v>0</v>
      </c>
      <c r="H288" s="8">
        <f t="shared" ca="1" si="29"/>
        <v>0</v>
      </c>
      <c r="J288" s="8" t="e">
        <f t="shared" ca="1" si="13"/>
        <v>#DIV/0!</v>
      </c>
    </row>
    <row r="289" spans="1:10" x14ac:dyDescent="0.25">
      <c r="A289">
        <v>37</v>
      </c>
      <c r="C289">
        <f ca="1">OFFSET('84p stat'!$A$1,A289*20,0)</f>
        <v>0</v>
      </c>
      <c r="D289" s="8" t="e">
        <f t="shared" ref="D289:H289" ca="1" si="30">$D$251*SQRT(D214)/$E$251</f>
        <v>#DIV/0!</v>
      </c>
      <c r="E289" s="8" t="e">
        <f t="shared" ca="1" si="30"/>
        <v>#DIV/0!</v>
      </c>
      <c r="F289" s="8">
        <f t="shared" ca="1" si="30"/>
        <v>0</v>
      </c>
      <c r="G289" s="8">
        <f t="shared" ca="1" si="30"/>
        <v>0</v>
      </c>
      <c r="H289" s="8">
        <f t="shared" ca="1" si="30"/>
        <v>0</v>
      </c>
      <c r="J289" s="8" t="e">
        <f t="shared" ca="1" si="13"/>
        <v>#DIV/0!</v>
      </c>
    </row>
    <row r="290" spans="1:10" x14ac:dyDescent="0.25">
      <c r="A290">
        <v>38</v>
      </c>
      <c r="C290">
        <f ca="1">OFFSET('84p stat'!$A$1,A290*20,0)</f>
        <v>0</v>
      </c>
      <c r="D290" s="8" t="e">
        <f t="shared" ref="D290:H290" ca="1" si="31">$D$251*SQRT(D215)/$E$251</f>
        <v>#DIV/0!</v>
      </c>
      <c r="E290" s="8" t="e">
        <f t="shared" ca="1" si="31"/>
        <v>#DIV/0!</v>
      </c>
      <c r="F290" s="8">
        <f t="shared" ca="1" si="31"/>
        <v>0</v>
      </c>
      <c r="G290" s="8">
        <f t="shared" ca="1" si="31"/>
        <v>0</v>
      </c>
      <c r="H290" s="8">
        <f t="shared" ca="1" si="31"/>
        <v>0</v>
      </c>
      <c r="J290" s="8" t="e">
        <f t="shared" ca="1" si="13"/>
        <v>#DIV/0!</v>
      </c>
    </row>
    <row r="291" spans="1:10" x14ac:dyDescent="0.25">
      <c r="A291">
        <v>39</v>
      </c>
      <c r="C291">
        <f ca="1">OFFSET('84p stat'!$A$1,A291*20,0)</f>
        <v>0</v>
      </c>
      <c r="D291" s="8" t="e">
        <f t="shared" ref="D291:H291" ca="1" si="32">$D$251*SQRT(D216)/$E$251</f>
        <v>#DIV/0!</v>
      </c>
      <c r="E291" s="8" t="e">
        <f t="shared" ca="1" si="32"/>
        <v>#DIV/0!</v>
      </c>
      <c r="F291" s="8">
        <f t="shared" ca="1" si="32"/>
        <v>0</v>
      </c>
      <c r="G291" s="8">
        <f t="shared" ca="1" si="32"/>
        <v>0</v>
      </c>
      <c r="H291" s="8">
        <f t="shared" ca="1" si="32"/>
        <v>0</v>
      </c>
      <c r="J291" s="8" t="e">
        <f t="shared" ca="1" si="13"/>
        <v>#DIV/0!</v>
      </c>
    </row>
    <row r="292" spans="1:10" x14ac:dyDescent="0.25">
      <c r="A292">
        <v>40</v>
      </c>
      <c r="C292">
        <f ca="1">OFFSET('84p stat'!$A$1,A292*20,0)</f>
        <v>0</v>
      </c>
      <c r="D292" s="8" t="e">
        <f t="shared" ref="D292:H292" ca="1" si="33">$D$251*SQRT(D217)/$E$251</f>
        <v>#DIV/0!</v>
      </c>
      <c r="E292" s="8" t="e">
        <f t="shared" ca="1" si="33"/>
        <v>#DIV/0!</v>
      </c>
      <c r="F292" s="8">
        <f t="shared" ca="1" si="33"/>
        <v>0</v>
      </c>
      <c r="G292" s="8">
        <f t="shared" ca="1" si="33"/>
        <v>0</v>
      </c>
      <c r="H292" s="8">
        <f t="shared" ca="1" si="33"/>
        <v>0</v>
      </c>
      <c r="J292" s="8" t="e">
        <f t="shared" ca="1" si="13"/>
        <v>#DIV/0!</v>
      </c>
    </row>
    <row r="293" spans="1:10" x14ac:dyDescent="0.25">
      <c r="A293">
        <v>41</v>
      </c>
      <c r="C293">
        <f ca="1">OFFSET('84p stat'!$A$1,A293*20,0)</f>
        <v>0</v>
      </c>
      <c r="D293" s="8" t="e">
        <f t="shared" ref="D293:H293" ca="1" si="34">$D$251*SQRT(D218)/$E$251</f>
        <v>#DIV/0!</v>
      </c>
      <c r="E293" s="8" t="e">
        <f t="shared" ca="1" si="34"/>
        <v>#DIV/0!</v>
      </c>
      <c r="F293" s="8">
        <f t="shared" ca="1" si="34"/>
        <v>0</v>
      </c>
      <c r="G293" s="8">
        <f t="shared" ca="1" si="34"/>
        <v>0</v>
      </c>
      <c r="H293" s="8">
        <f t="shared" ca="1" si="34"/>
        <v>0</v>
      </c>
      <c r="J293" s="8" t="e">
        <f t="shared" ca="1" si="13"/>
        <v>#DIV/0!</v>
      </c>
    </row>
    <row r="294" spans="1:10" x14ac:dyDescent="0.25">
      <c r="A294">
        <v>42</v>
      </c>
      <c r="C294">
        <f ca="1">OFFSET('84p stat'!$A$1,A294*20,0)</f>
        <v>0</v>
      </c>
      <c r="D294" s="8" t="e">
        <f t="shared" ref="D294:H294" ca="1" si="35">$D$251*SQRT(D219)/$E$251</f>
        <v>#DIV/0!</v>
      </c>
      <c r="E294" s="8" t="e">
        <f t="shared" ca="1" si="35"/>
        <v>#DIV/0!</v>
      </c>
      <c r="F294" s="8">
        <f t="shared" ca="1" si="35"/>
        <v>0</v>
      </c>
      <c r="G294" s="8">
        <f t="shared" ca="1" si="35"/>
        <v>0</v>
      </c>
      <c r="H294" s="8">
        <f t="shared" ca="1" si="35"/>
        <v>0</v>
      </c>
      <c r="J294" s="8" t="e">
        <f t="shared" ca="1" si="13"/>
        <v>#DIV/0!</v>
      </c>
    </row>
    <row r="295" spans="1:10" x14ac:dyDescent="0.25">
      <c r="A295">
        <v>43</v>
      </c>
      <c r="C295">
        <f ca="1">OFFSET('84p stat'!$A$1,A295*20,0)</f>
        <v>0</v>
      </c>
      <c r="D295" s="8" t="e">
        <f t="shared" ref="D295:H295" ca="1" si="36">$D$251*SQRT(D220)/$E$251</f>
        <v>#DIV/0!</v>
      </c>
      <c r="E295" s="8" t="e">
        <f t="shared" ca="1" si="36"/>
        <v>#DIV/0!</v>
      </c>
      <c r="F295" s="8">
        <f t="shared" ca="1" si="36"/>
        <v>0</v>
      </c>
      <c r="G295" s="8">
        <f t="shared" ca="1" si="36"/>
        <v>0</v>
      </c>
      <c r="H295" s="8">
        <f t="shared" ca="1" si="36"/>
        <v>0</v>
      </c>
      <c r="J295" s="8" t="e">
        <f t="shared" ca="1" si="13"/>
        <v>#DIV/0!</v>
      </c>
    </row>
    <row r="296" spans="1:10" x14ac:dyDescent="0.25">
      <c r="A296">
        <v>44</v>
      </c>
      <c r="C296">
        <f ca="1">OFFSET('84p stat'!$A$1,A296*20,0)</f>
        <v>0</v>
      </c>
      <c r="D296" s="8" t="e">
        <f t="shared" ref="D296:H296" ca="1" si="37">$D$251*SQRT(D221)/$E$251</f>
        <v>#DIV/0!</v>
      </c>
      <c r="E296" s="8" t="e">
        <f t="shared" ca="1" si="37"/>
        <v>#DIV/0!</v>
      </c>
      <c r="F296" s="8">
        <f t="shared" ca="1" si="37"/>
        <v>0</v>
      </c>
      <c r="G296" s="8">
        <f t="shared" ca="1" si="37"/>
        <v>0</v>
      </c>
      <c r="H296" s="8">
        <f t="shared" ca="1" si="37"/>
        <v>0</v>
      </c>
      <c r="J296" s="8" t="e">
        <f t="shared" ca="1" si="13"/>
        <v>#DIV/0!</v>
      </c>
    </row>
    <row r="297" spans="1:10" x14ac:dyDescent="0.25">
      <c r="A297">
        <v>45</v>
      </c>
      <c r="C297">
        <f ca="1">OFFSET('84p stat'!$A$1,A297*20,0)</f>
        <v>0</v>
      </c>
      <c r="D297" s="8" t="e">
        <f t="shared" ref="D297:H297" ca="1" si="38">$D$251*SQRT(D222)/$E$251</f>
        <v>#DIV/0!</v>
      </c>
      <c r="E297" s="8" t="e">
        <f t="shared" ca="1" si="38"/>
        <v>#DIV/0!</v>
      </c>
      <c r="F297" s="8">
        <f t="shared" ca="1" si="38"/>
        <v>0</v>
      </c>
      <c r="G297" s="8">
        <f t="shared" ca="1" si="38"/>
        <v>0</v>
      </c>
      <c r="H297" s="8">
        <f t="shared" ca="1" si="38"/>
        <v>0</v>
      </c>
      <c r="J297" s="8" t="e">
        <f t="shared" ca="1" si="13"/>
        <v>#DIV/0!</v>
      </c>
    </row>
    <row r="298" spans="1:10" x14ac:dyDescent="0.25">
      <c r="A298">
        <v>46</v>
      </c>
      <c r="C298">
        <f ca="1">OFFSET('84p stat'!$A$1,A298*20,0)</f>
        <v>0</v>
      </c>
      <c r="D298" s="8" t="e">
        <f t="shared" ref="D298:H298" ca="1" si="39">$D$251*SQRT(D223)/$E$251</f>
        <v>#DIV/0!</v>
      </c>
      <c r="E298" s="8" t="e">
        <f t="shared" ca="1" si="39"/>
        <v>#DIV/0!</v>
      </c>
      <c r="F298" s="8">
        <f t="shared" ca="1" si="39"/>
        <v>0</v>
      </c>
      <c r="G298" s="8">
        <f t="shared" ca="1" si="39"/>
        <v>0</v>
      </c>
      <c r="H298" s="8">
        <f t="shared" ca="1" si="39"/>
        <v>0</v>
      </c>
      <c r="J298" s="8" t="e">
        <f t="shared" ca="1" si="13"/>
        <v>#DIV/0!</v>
      </c>
    </row>
    <row r="299" spans="1:10" x14ac:dyDescent="0.25">
      <c r="A299">
        <v>47</v>
      </c>
      <c r="C299">
        <f ca="1">OFFSET('84p stat'!$A$1,A299*20,0)</f>
        <v>0</v>
      </c>
      <c r="D299" s="8" t="e">
        <f t="shared" ref="D299:H299" ca="1" si="40">$D$251*SQRT(D224)/$E$251</f>
        <v>#DIV/0!</v>
      </c>
      <c r="E299" s="8" t="e">
        <f t="shared" ca="1" si="40"/>
        <v>#DIV/0!</v>
      </c>
      <c r="F299" s="8">
        <f t="shared" ca="1" si="40"/>
        <v>0</v>
      </c>
      <c r="G299" s="8">
        <f t="shared" ca="1" si="40"/>
        <v>0</v>
      </c>
      <c r="H299" s="8">
        <f t="shared" ca="1" si="40"/>
        <v>0</v>
      </c>
      <c r="J299" s="8" t="e">
        <f t="shared" ca="1" si="13"/>
        <v>#DIV/0!</v>
      </c>
    </row>
    <row r="300" spans="1:10" x14ac:dyDescent="0.25">
      <c r="A300">
        <v>48</v>
      </c>
      <c r="C300">
        <f ca="1">OFFSET('84p stat'!$A$1,A300*20,0)</f>
        <v>0</v>
      </c>
      <c r="D300" s="8" t="e">
        <f t="shared" ref="D300:H300" ca="1" si="41">$D$251*SQRT(D225)/$E$251</f>
        <v>#DIV/0!</v>
      </c>
      <c r="E300" s="8" t="e">
        <f t="shared" ca="1" si="41"/>
        <v>#DIV/0!</v>
      </c>
      <c r="F300" s="8">
        <f t="shared" ca="1" si="41"/>
        <v>0</v>
      </c>
      <c r="G300" s="8">
        <f t="shared" ca="1" si="41"/>
        <v>0</v>
      </c>
      <c r="H300" s="8">
        <f t="shared" ca="1" si="41"/>
        <v>0</v>
      </c>
      <c r="J300" s="8" t="e">
        <f t="shared" ca="1" si="13"/>
        <v>#DIV/0!</v>
      </c>
    </row>
    <row r="301" spans="1:10" x14ac:dyDescent="0.25">
      <c r="A301">
        <v>49</v>
      </c>
      <c r="C301">
        <f ca="1">OFFSET('84p stat'!$A$1,A301*20,0)</f>
        <v>0</v>
      </c>
      <c r="D301" s="8" t="e">
        <f t="shared" ref="D301:H301" ca="1" si="42">$D$251*SQRT(D226)/$E$251</f>
        <v>#DIV/0!</v>
      </c>
      <c r="E301" s="8" t="e">
        <f t="shared" ca="1" si="42"/>
        <v>#DIV/0!</v>
      </c>
      <c r="F301" s="8">
        <f t="shared" ca="1" si="42"/>
        <v>0</v>
      </c>
      <c r="G301" s="8">
        <f t="shared" ca="1" si="42"/>
        <v>0</v>
      </c>
      <c r="H301" s="8">
        <f t="shared" ca="1" si="42"/>
        <v>0</v>
      </c>
      <c r="J301" s="8" t="e">
        <f t="shared" ca="1" si="13"/>
        <v>#DIV/0!</v>
      </c>
    </row>
    <row r="302" spans="1:10" x14ac:dyDescent="0.25">
      <c r="A302">
        <v>50</v>
      </c>
      <c r="C302">
        <f ca="1">OFFSET('84p stat'!$A$1,A302*20,0)</f>
        <v>0</v>
      </c>
      <c r="D302" s="8" t="e">
        <f t="shared" ref="D302:H302" ca="1" si="43">$D$251*SQRT(D227)/$E$251</f>
        <v>#DIV/0!</v>
      </c>
      <c r="E302" s="8" t="e">
        <f t="shared" ca="1" si="43"/>
        <v>#DIV/0!</v>
      </c>
      <c r="F302" s="8">
        <f t="shared" ca="1" si="43"/>
        <v>0</v>
      </c>
      <c r="G302" s="8">
        <f t="shared" ca="1" si="43"/>
        <v>0</v>
      </c>
      <c r="H302" s="8">
        <f t="shared" ca="1" si="43"/>
        <v>0</v>
      </c>
      <c r="J302" s="8" t="e">
        <f t="shared" ca="1" si="13"/>
        <v>#DIV/0!</v>
      </c>
    </row>
    <row r="325" spans="1:8" x14ac:dyDescent="0.25">
      <c r="C325" t="s">
        <v>47</v>
      </c>
      <c r="D325">
        <v>1.96</v>
      </c>
      <c r="E325">
        <v>50</v>
      </c>
    </row>
    <row r="326" spans="1:8" x14ac:dyDescent="0.25">
      <c r="D326" t="s">
        <v>40</v>
      </c>
      <c r="E326" t="s">
        <v>36</v>
      </c>
      <c r="F326" t="s">
        <v>37</v>
      </c>
      <c r="G326" t="s">
        <v>38</v>
      </c>
      <c r="H326" t="s">
        <v>39</v>
      </c>
    </row>
    <row r="327" spans="1:8" x14ac:dyDescent="0.25">
      <c r="A327">
        <v>1</v>
      </c>
      <c r="C327" t="str">
        <f ca="1">OFFSET('84p stat'!$A$1,A327*20,0)</f>
        <v>CUDA Time</v>
      </c>
      <c r="D327" s="9">
        <f ca="1">POWER(SQRT(D178)/D104,2)</f>
        <v>5.2895204336171269E-6</v>
      </c>
      <c r="E327" s="9">
        <f ca="1">POWER(SQRT(E178)/E104,2)</f>
        <v>5.2768119429132908E-6</v>
      </c>
      <c r="F327" s="9">
        <f ca="1">POWER(SQRT(F178)/F104,2)</f>
        <v>5.2495430267818482E-6</v>
      </c>
      <c r="G327" s="9">
        <f ca="1">POWER(SQRT(G178)/G104,2)</f>
        <v>5.2315931883892721E-6</v>
      </c>
      <c r="H327" s="9">
        <f ca="1">POWER(SQRT(H178)/H104,2)</f>
        <v>6.5039154543042517E-6</v>
      </c>
    </row>
    <row r="328" spans="1:8" x14ac:dyDescent="0.25">
      <c r="A328">
        <v>2</v>
      </c>
      <c r="C328" t="str">
        <f ca="1">OFFSET('84p stat'!$A$1,A328*20,0)</f>
        <v>CUDA ant par</v>
      </c>
      <c r="D328" s="9">
        <f t="shared" ref="D328:H328" ca="1" si="44">POWER(SQRT(D179)/D105,2)</f>
        <v>7.9765388623936657E-6</v>
      </c>
      <c r="E328" s="9">
        <f t="shared" ca="1" si="44"/>
        <v>8.3050850243700088E-6</v>
      </c>
      <c r="F328" s="9">
        <f t="shared" ca="1" si="44"/>
        <v>3.0990492801733596E-6</v>
      </c>
      <c r="G328" s="9">
        <f t="shared" ca="1" si="44"/>
        <v>2.9891342261334049E-6</v>
      </c>
      <c r="H328" s="9">
        <f t="shared" ca="1" si="44"/>
        <v>3.2422205212686516E-6</v>
      </c>
    </row>
    <row r="329" spans="1:8" x14ac:dyDescent="0.25">
      <c r="A329">
        <v>3</v>
      </c>
      <c r="C329" t="str">
        <f ca="1">OFFSET('84p stat'!$A$1,A329*20,0)</f>
        <v>CUDA ant add CPU Time</v>
      </c>
      <c r="D329" s="9">
        <f t="shared" ref="D329:H329" ca="1" si="45">POWER(SQRT(D180)/D106,2)</f>
        <v>3.1524035236837162E-5</v>
      </c>
      <c r="E329" s="9">
        <f t="shared" ca="1" si="45"/>
        <v>3.1798323049754058E-5</v>
      </c>
      <c r="F329" s="9">
        <f t="shared" ca="1" si="45"/>
        <v>2.6274052641075421E-5</v>
      </c>
      <c r="G329" s="9">
        <f t="shared" ca="1" si="45"/>
        <v>2.4832816718231878E-5</v>
      </c>
      <c r="H329" s="9">
        <f t="shared" ca="1" si="45"/>
        <v>3.6952465105264087E-4</v>
      </c>
    </row>
    <row r="330" spans="1:8" x14ac:dyDescent="0.25">
      <c r="A330">
        <v>4</v>
      </c>
      <c r="C330" t="str">
        <f ca="1">OFFSET('84p stat'!$A$1,A330*20,0)</f>
        <v>CUDA opt Time</v>
      </c>
      <c r="D330" s="9">
        <f t="shared" ref="D330:H330" ca="1" si="46">POWER(SQRT(D181)/D107,2)</f>
        <v>5.4611254777778574E-8</v>
      </c>
      <c r="E330" s="9">
        <f t="shared" ca="1" si="46"/>
        <v>5.3371249640664704E-8</v>
      </c>
      <c r="F330" s="9">
        <f t="shared" ca="1" si="46"/>
        <v>6.9327424333200086E-9</v>
      </c>
      <c r="G330" s="9">
        <f t="shared" ca="1" si="46"/>
        <v>2.3927576759393679E-10</v>
      </c>
      <c r="H330" s="9" t="e">
        <f t="shared" ca="1" si="46"/>
        <v>#DIV/0!</v>
      </c>
    </row>
    <row r="331" spans="1:8" x14ac:dyDescent="0.25">
      <c r="A331">
        <v>5</v>
      </c>
      <c r="C331" t="str">
        <f ca="1">OFFSET('84p stat'!$A$1,A331*20,0)</f>
        <v>CUDA opt ant</v>
      </c>
      <c r="D331" s="9">
        <f t="shared" ref="D331:H331" ca="1" si="47">POWER(SQRT(D182)/D108,2)</f>
        <v>8.6605470244242219E-6</v>
      </c>
      <c r="E331" s="9">
        <f t="shared" ca="1" si="47"/>
        <v>8.8442062452821277E-6</v>
      </c>
      <c r="F331" s="9">
        <f t="shared" ca="1" si="47"/>
        <v>5.9692468708319868E-7</v>
      </c>
      <c r="G331" s="9">
        <f t="shared" ca="1" si="47"/>
        <v>8.6013011639989561E-9</v>
      </c>
      <c r="H331" s="9" t="e">
        <f t="shared" ca="1" si="47"/>
        <v>#DIV/0!</v>
      </c>
    </row>
    <row r="332" spans="1:8" x14ac:dyDescent="0.25">
      <c r="A332">
        <v>6</v>
      </c>
      <c r="C332" t="str">
        <f ca="1">OFFSET('84p stat'!$A$1,A332*20,0)</f>
        <v>CUDA opt ant par</v>
      </c>
      <c r="D332" s="9">
        <f t="shared" ref="D332:H332" ca="1" si="48">POWER(SQRT(D183)/D109,2)</f>
        <v>9.3851858685505472E-6</v>
      </c>
      <c r="E332" s="9">
        <f t="shared" ca="1" si="48"/>
        <v>9.7426523959303464E-6</v>
      </c>
      <c r="F332" s="9">
        <f t="shared" ca="1" si="48"/>
        <v>1.1559221025926655E-5</v>
      </c>
      <c r="G332" s="9">
        <f t="shared" ca="1" si="48"/>
        <v>1.245950723538365E-5</v>
      </c>
      <c r="H332" s="9" t="e">
        <f t="shared" ca="1" si="48"/>
        <v>#DIV/0!</v>
      </c>
    </row>
    <row r="333" spans="1:8" x14ac:dyDescent="0.25">
      <c r="A333">
        <v>7</v>
      </c>
      <c r="C333" t="str">
        <f ca="1">OFFSET('84p stat'!$A$1,A333*20,0)</f>
        <v>non CUDA Time</v>
      </c>
      <c r="D333" s="9">
        <f t="shared" ref="D333:H333" ca="1" si="49">POWER(SQRT(D184)/D110,2)</f>
        <v>6.4185904256527915E-4</v>
      </c>
      <c r="E333" s="9">
        <f t="shared" ca="1" si="49"/>
        <v>6.3916017261333861E-4</v>
      </c>
      <c r="F333" s="9">
        <f t="shared" ca="1" si="49"/>
        <v>6.3865931051905348E-4</v>
      </c>
      <c r="G333" s="9">
        <f t="shared" ca="1" si="49"/>
        <v>6.3754088812751123E-4</v>
      </c>
      <c r="H333" s="9">
        <f t="shared" ca="1" si="49"/>
        <v>2.8031814981515639E-3</v>
      </c>
    </row>
    <row r="334" spans="1:8" x14ac:dyDescent="0.25">
      <c r="A334">
        <v>8</v>
      </c>
      <c r="C334" t="str">
        <f ca="1">OFFSET('84p stat'!$A$1,A334*20,0)</f>
        <v>Classic ACO</v>
      </c>
      <c r="D334" s="9">
        <f t="shared" ref="D334:H334" ca="1" si="50">POWER(SQRT(D185)/D111,2)</f>
        <v>2.3933008619859015E-4</v>
      </c>
      <c r="E334" s="9">
        <f t="shared" ca="1" si="50"/>
        <v>2.289345427885049E-4</v>
      </c>
      <c r="F334" s="9">
        <f t="shared" ca="1" si="50"/>
        <v>2.2589927960178972E-4</v>
      </c>
      <c r="G334" s="9">
        <f t="shared" ca="1" si="50"/>
        <v>2.2585518203951794E-4</v>
      </c>
      <c r="H334" s="9">
        <f t="shared" ca="1" si="50"/>
        <v>3.091957801943429E-4</v>
      </c>
    </row>
    <row r="335" spans="1:8" x14ac:dyDescent="0.25">
      <c r="A335">
        <v>9</v>
      </c>
      <c r="C335" t="str">
        <f ca="1">OFFSET('84p stat'!$A$1,A335*20,0)</f>
        <v>omp</v>
      </c>
      <c r="D335" s="9">
        <f t="shared" ref="D335:H339" ca="1" si="51">POWER(SQRT(D186)/D112,2)</f>
        <v>9.5491840339196965E-6</v>
      </c>
      <c r="E335" s="9">
        <f t="shared" ca="1" si="51"/>
        <v>9.3588568431905914E-6</v>
      </c>
      <c r="F335" s="9">
        <f t="shared" ca="1" si="51"/>
        <v>9.3568085264496184E-6</v>
      </c>
      <c r="G335" s="9">
        <f t="shared" ca="1" si="51"/>
        <v>9.3652230421938088E-6</v>
      </c>
      <c r="H335" s="9">
        <f t="shared" ca="1" si="51"/>
        <v>4.3536242758856058E-5</v>
      </c>
    </row>
    <row r="336" spans="1:8" x14ac:dyDescent="0.25">
      <c r="A336">
        <v>10</v>
      </c>
      <c r="C336" t="str">
        <f ca="1">OFFSET('84p stat'!$A$1,A336*20,0)</f>
        <v>non CUDA transp Time</v>
      </c>
      <c r="D336" s="9">
        <f t="shared" ca="1" si="51"/>
        <v>1.0270243962010449E-5</v>
      </c>
      <c r="E336" s="9">
        <f t="shared" ca="1" si="51"/>
        <v>1.0219758157912827E-5</v>
      </c>
      <c r="F336" s="9">
        <f t="shared" ca="1" si="51"/>
        <v>1.0216001965997056E-5</v>
      </c>
      <c r="G336" s="9">
        <f t="shared" ca="1" si="51"/>
        <v>1.0230557877497223E-5</v>
      </c>
      <c r="H336" s="9">
        <f t="shared" ca="1" si="51"/>
        <v>2.3618043391300354E-4</v>
      </c>
    </row>
    <row r="337" spans="1:8" x14ac:dyDescent="0.25">
      <c r="A337">
        <v>11</v>
      </c>
      <c r="C337" t="str">
        <f ca="1">OFFSET('84p stat'!$A$1,A337*20,0)</f>
        <v>non CUDA transp_AVX Time</v>
      </c>
      <c r="D337" s="9">
        <f t="shared" ca="1" si="51"/>
        <v>5.7950961316105169E-5</v>
      </c>
      <c r="E337" s="9">
        <f t="shared" ca="1" si="51"/>
        <v>5.8334497298942864E-5</v>
      </c>
      <c r="F337" s="9">
        <f t="shared" ca="1" si="51"/>
        <v>5.831565910427705E-5</v>
      </c>
      <c r="G337" s="9">
        <f t="shared" ca="1" si="51"/>
        <v>5.7892146767295292E-5</v>
      </c>
      <c r="H337" s="9">
        <f t="shared" ca="1" si="51"/>
        <v>3.7829561588555318E-4</v>
      </c>
    </row>
    <row r="338" spans="1:8" x14ac:dyDescent="0.25">
      <c r="A338">
        <v>12</v>
      </c>
      <c r="C338" t="str">
        <f ca="1">OFFSET('84p stat'!$A$1,A338*20,0)</f>
        <v>non CUDA transp_AVX_OMP Time</v>
      </c>
      <c r="D338" s="9">
        <f t="shared" ca="1" si="51"/>
        <v>1.478390463311089E-5</v>
      </c>
      <c r="E338" s="9">
        <f t="shared" ca="1" si="51"/>
        <v>1.4703782627878013E-5</v>
      </c>
      <c r="F338" s="9">
        <f t="shared" ca="1" si="51"/>
        <v>1.4706536369343733E-5</v>
      </c>
      <c r="G338" s="9">
        <f t="shared" ca="1" si="51"/>
        <v>1.4639887659889828E-5</v>
      </c>
      <c r="H338" s="9">
        <f t="shared" ca="1" si="51"/>
        <v>5.2888043766996669E-4</v>
      </c>
    </row>
    <row r="339" spans="1:8" x14ac:dyDescent="0.25">
      <c r="A339">
        <v>13</v>
      </c>
      <c r="C339" t="str">
        <f ca="1">OFFSET('84p stat'!$A$1,A339*20,0)</f>
        <v>CUDA ant add CPU_AVX_transp Time</v>
      </c>
      <c r="D339" s="9">
        <f t="shared" ca="1" si="51"/>
        <v>3.1610838456415094E-5</v>
      </c>
      <c r="E339" s="9">
        <f t="shared" ca="1" si="51"/>
        <v>3.1490207554757661E-5</v>
      </c>
      <c r="F339" s="9">
        <f t="shared" ca="1" si="51"/>
        <v>2.4618780633002864E-5</v>
      </c>
      <c r="G339" s="9">
        <f t="shared" ca="1" si="51"/>
        <v>2.4011359400113607E-5</v>
      </c>
      <c r="H339" s="9">
        <f t="shared" ca="1" si="51"/>
        <v>1.1175618407710856E-4</v>
      </c>
    </row>
    <row r="340" spans="1:8" x14ac:dyDescent="0.25">
      <c r="A340">
        <v>14</v>
      </c>
      <c r="C340" t="str">
        <f ca="1">OFFSET('84p stat'!$A$1,A340*20,0)</f>
        <v>CUDA Const</v>
      </c>
      <c r="D340" s="9">
        <f t="shared" ref="D340:H340" ca="1" si="52">POWER(SQRT(D191)/D117,2)</f>
        <v>9.5483527485027941E-7</v>
      </c>
      <c r="E340" s="9">
        <f t="shared" ca="1" si="52"/>
        <v>9.5202410884765387E-7</v>
      </c>
      <c r="F340" s="9">
        <f t="shared" ca="1" si="52"/>
        <v>9.5388684825858733E-7</v>
      </c>
      <c r="G340" s="9">
        <f t="shared" ca="1" si="52"/>
        <v>9.7631721135762318E-7</v>
      </c>
      <c r="H340" s="9">
        <f t="shared" ca="1" si="52"/>
        <v>9.4879336357552213E-7</v>
      </c>
    </row>
    <row r="341" spans="1:8" x14ac:dyDescent="0.25">
      <c r="A341">
        <v>15</v>
      </c>
      <c r="C341" t="str">
        <f ca="1">OFFSET('84p stat'!$A$1,A341*20,0)</f>
        <v>CUDA ant Const</v>
      </c>
      <c r="D341" s="9">
        <f t="shared" ref="D341:H341" ca="1" si="53">POWER(SQRT(D192)/D118,2)</f>
        <v>9.8823472727994481E-6</v>
      </c>
      <c r="E341" s="9">
        <f t="shared" ca="1" si="53"/>
        <v>7.7871917607607316E-6</v>
      </c>
      <c r="F341" s="9">
        <f t="shared" ca="1" si="53"/>
        <v>1.8108078728750035E-7</v>
      </c>
      <c r="G341" s="9">
        <f t="shared" ca="1" si="53"/>
        <v>3.8864959306722485E-9</v>
      </c>
      <c r="H341" s="9">
        <f t="shared" ca="1" si="53"/>
        <v>8.4190200150568433E-9</v>
      </c>
    </row>
    <row r="342" spans="1:8" x14ac:dyDescent="0.25">
      <c r="A342">
        <v>16</v>
      </c>
      <c r="C342" t="str">
        <f ca="1">OFFSET('84p stat'!$A$1,A342*20,0)</f>
        <v>CUDA ant par Const</v>
      </c>
      <c r="D342" s="9">
        <f t="shared" ref="D342:H342" ca="1" si="54">POWER(SQRT(D193)/D119,2)</f>
        <v>1.3549338237923228E-5</v>
      </c>
      <c r="E342" s="9">
        <f t="shared" ca="1" si="54"/>
        <v>1.3802007757652755E-5</v>
      </c>
      <c r="F342" s="9">
        <f t="shared" ca="1" si="54"/>
        <v>5.9838111069884134E-6</v>
      </c>
      <c r="G342" s="9">
        <f t="shared" ca="1" si="54"/>
        <v>6.0440331012361542E-6</v>
      </c>
      <c r="H342" s="9">
        <f t="shared" ca="1" si="54"/>
        <v>6.1811738908813811E-6</v>
      </c>
    </row>
    <row r="343" spans="1:8" x14ac:dyDescent="0.25">
      <c r="A343">
        <v>17</v>
      </c>
      <c r="C343" t="str">
        <f ca="1">OFFSET('84p stat'!$A$1,A343*20,0)</f>
        <v>CUDA ant add CPU Const</v>
      </c>
      <c r="D343" s="9">
        <f t="shared" ref="D343:H343" ca="1" si="55">POWER(SQRT(D194)/D120,2)</f>
        <v>1.0788840051106711E-4</v>
      </c>
      <c r="E343" s="9">
        <f t="shared" ca="1" si="55"/>
        <v>1.0200224420557214E-4</v>
      </c>
      <c r="F343" s="9">
        <f t="shared" ca="1" si="55"/>
        <v>8.188782737377901E-5</v>
      </c>
      <c r="G343" s="9">
        <f t="shared" ca="1" si="55"/>
        <v>8.2843572547865895E-5</v>
      </c>
      <c r="H343" s="9">
        <f t="shared" ca="1" si="55"/>
        <v>5.1140903848707019E-4</v>
      </c>
    </row>
    <row r="344" spans="1:8" x14ac:dyDescent="0.25">
      <c r="A344">
        <v>18</v>
      </c>
      <c r="C344" t="str">
        <f ca="1">OFFSET('84p stat'!$A$1,A344*20,0)</f>
        <v>CUDA opt Const</v>
      </c>
      <c r="D344" s="9">
        <f t="shared" ref="D344:H344" ca="1" si="56">POWER(SQRT(D195)/D121,2)</f>
        <v>6.7219745958387462E-8</v>
      </c>
      <c r="E344" s="9">
        <f t="shared" ca="1" si="56"/>
        <v>6.3710952581008729E-8</v>
      </c>
      <c r="F344" s="9">
        <f t="shared" ca="1" si="56"/>
        <v>4.8959139308818058E-9</v>
      </c>
      <c r="G344" s="9">
        <f t="shared" ca="1" si="56"/>
        <v>2.5672980307885831E-10</v>
      </c>
      <c r="H344" s="9" t="e">
        <f t="shared" ca="1" si="56"/>
        <v>#DIV/0!</v>
      </c>
    </row>
    <row r="345" spans="1:8" x14ac:dyDescent="0.25">
      <c r="A345">
        <v>19</v>
      </c>
      <c r="C345" t="str">
        <f ca="1">OFFSET('84p stat'!$A$1,A345*20,0)</f>
        <v>CUDA opt ant Const</v>
      </c>
      <c r="D345" s="9">
        <f t="shared" ref="D345:H345" ca="1" si="57">POWER(SQRT(D196)/D122,2)</f>
        <v>7.8111178207777621E-6</v>
      </c>
      <c r="E345" s="9">
        <f t="shared" ca="1" si="57"/>
        <v>7.28828372569118E-6</v>
      </c>
      <c r="F345" s="9">
        <f t="shared" ca="1" si="57"/>
        <v>2.4245485631263424E-7</v>
      </c>
      <c r="G345" s="9">
        <f t="shared" ca="1" si="57"/>
        <v>2.3117082531550546E-9</v>
      </c>
      <c r="H345" s="9" t="e">
        <f t="shared" ca="1" si="57"/>
        <v>#DIV/0!</v>
      </c>
    </row>
    <row r="346" spans="1:8" x14ac:dyDescent="0.25">
      <c r="A346">
        <v>20</v>
      </c>
      <c r="C346" t="str">
        <f ca="1">OFFSET('84p stat'!$A$1,A346*20,0)</f>
        <v>CUDA opt ant par Const</v>
      </c>
      <c r="D346" s="9">
        <f t="shared" ref="D346:H346" ca="1" si="58">POWER(SQRT(D197)/D123,2)</f>
        <v>5.7065380071196983E-6</v>
      </c>
      <c r="E346" s="9">
        <f t="shared" ca="1" si="58"/>
        <v>5.6737700264549568E-6</v>
      </c>
      <c r="F346" s="9">
        <f t="shared" ca="1" si="58"/>
        <v>3.5175375462014429E-6</v>
      </c>
      <c r="G346" s="9">
        <f t="shared" ca="1" si="58"/>
        <v>3.2728661268796638E-6</v>
      </c>
      <c r="H346" s="9" t="e">
        <f t="shared" ca="1" si="58"/>
        <v>#DIV/0!</v>
      </c>
    </row>
    <row r="347" spans="1:8" x14ac:dyDescent="0.25">
      <c r="A347">
        <v>21</v>
      </c>
      <c r="C347" t="str">
        <f ca="1">OFFSET('84p stat'!$A$1,A347*20,0)</f>
        <v>CUDA ant par not f</v>
      </c>
      <c r="D347" s="9">
        <f t="shared" ref="D347:H347" ca="1" si="59">POWER(SQRT(D198)/D124,2)</f>
        <v>3.954412748343433E-7</v>
      </c>
      <c r="E347" s="9">
        <f t="shared" ca="1" si="59"/>
        <v>3.9443682838784285E-7</v>
      </c>
      <c r="F347" s="9">
        <f t="shared" ca="1" si="59"/>
        <v>6.6814245906546694E-8</v>
      </c>
      <c r="G347" s="9">
        <f t="shared" ca="1" si="59"/>
        <v>4.8363838902546345E-8</v>
      </c>
      <c r="H347" s="9">
        <f t="shared" ca="1" si="59"/>
        <v>7.3659470145650898E-8</v>
      </c>
    </row>
    <row r="348" spans="1:8" x14ac:dyDescent="0.25">
      <c r="A348">
        <v>22</v>
      </c>
      <c r="C348" t="str">
        <f ca="1">OFFSET('84p stat'!$A$1,A348*20,0)</f>
        <v>CUDA ant par sort</v>
      </c>
      <c r="D348" s="9">
        <f t="shared" ref="D348:H348" ca="1" si="60">POWER(SQRT(D199)/D125,2)</f>
        <v>1.2203071041243799E-6</v>
      </c>
      <c r="E348" s="9">
        <f t="shared" ca="1" si="60"/>
        <v>1.0560526402504851E-6</v>
      </c>
      <c r="F348" s="9">
        <f t="shared" ca="1" si="60"/>
        <v>7.4230475669462389E-8</v>
      </c>
      <c r="G348" s="9">
        <f t="shared" ca="1" si="60"/>
        <v>2.7064714374063374E-9</v>
      </c>
      <c r="H348" s="9">
        <f t="shared" ca="1" si="60"/>
        <v>4.2357935420102751E-9</v>
      </c>
    </row>
    <row r="349" spans="1:8" x14ac:dyDescent="0.25">
      <c r="A349">
        <v>23</v>
      </c>
      <c r="C349">
        <f ca="1">OFFSET('84p stat'!$A$1,A349*20,0)</f>
        <v>0</v>
      </c>
      <c r="D349" s="9" t="e">
        <f t="shared" ref="D349:H349" ca="1" si="61">POWER(SQRT(D200)/D126,2)</f>
        <v>#DIV/0!</v>
      </c>
      <c r="E349" s="9" t="e">
        <f t="shared" ca="1" si="61"/>
        <v>#DIV/0!</v>
      </c>
      <c r="F349" s="9" t="e">
        <f t="shared" ca="1" si="61"/>
        <v>#DIV/0!</v>
      </c>
      <c r="G349" s="9" t="e">
        <f t="shared" ca="1" si="61"/>
        <v>#DIV/0!</v>
      </c>
      <c r="H349" s="9" t="e">
        <f t="shared" ca="1" si="61"/>
        <v>#DIV/0!</v>
      </c>
    </row>
    <row r="350" spans="1:8" x14ac:dyDescent="0.25">
      <c r="A350">
        <v>24</v>
      </c>
      <c r="C350">
        <f ca="1">OFFSET('84p stat'!$A$1,A350*20,0)</f>
        <v>0</v>
      </c>
      <c r="D350" s="9" t="e">
        <f t="shared" ref="D350:H350" ca="1" si="62">POWER(SQRT(D201)/D127,2)</f>
        <v>#DIV/0!</v>
      </c>
      <c r="E350" s="9" t="e">
        <f t="shared" ca="1" si="62"/>
        <v>#DIV/0!</v>
      </c>
      <c r="F350" s="9" t="e">
        <f t="shared" ca="1" si="62"/>
        <v>#DIV/0!</v>
      </c>
      <c r="G350" s="9" t="e">
        <f t="shared" ca="1" si="62"/>
        <v>#DIV/0!</v>
      </c>
      <c r="H350" s="9" t="e">
        <f t="shared" ca="1" si="62"/>
        <v>#DIV/0!</v>
      </c>
    </row>
    <row r="351" spans="1:8" x14ac:dyDescent="0.25">
      <c r="A351">
        <v>25</v>
      </c>
      <c r="C351">
        <f ca="1">OFFSET('84p stat'!$A$1,A351*20,0)</f>
        <v>0</v>
      </c>
      <c r="D351" s="9" t="e">
        <f t="shared" ref="D351:H351" ca="1" si="63">POWER(SQRT(D202)/D128,2)</f>
        <v>#DIV/0!</v>
      </c>
      <c r="E351" s="9" t="e">
        <f t="shared" ca="1" si="63"/>
        <v>#DIV/0!</v>
      </c>
      <c r="F351" s="9" t="e">
        <f t="shared" ca="1" si="63"/>
        <v>#DIV/0!</v>
      </c>
      <c r="G351" s="9" t="e">
        <f t="shared" ca="1" si="63"/>
        <v>#DIV/0!</v>
      </c>
      <c r="H351" s="9" t="e">
        <f t="shared" ca="1" si="63"/>
        <v>#DIV/0!</v>
      </c>
    </row>
    <row r="352" spans="1:8" x14ac:dyDescent="0.25">
      <c r="A352">
        <v>26</v>
      </c>
      <c r="C352">
        <f ca="1">OFFSET('84p stat'!$A$1,A352*20,0)</f>
        <v>0</v>
      </c>
      <c r="D352" s="9" t="e">
        <f t="shared" ref="D352:H352" ca="1" si="64">POWER(SQRT(D203)/D129,2)</f>
        <v>#DIV/0!</v>
      </c>
      <c r="E352" s="9" t="e">
        <f t="shared" ca="1" si="64"/>
        <v>#DIV/0!</v>
      </c>
      <c r="F352" s="9" t="e">
        <f t="shared" ca="1" si="64"/>
        <v>#DIV/0!</v>
      </c>
      <c r="G352" s="9" t="e">
        <f t="shared" ca="1" si="64"/>
        <v>#DIV/0!</v>
      </c>
      <c r="H352" s="9" t="e">
        <f t="shared" ca="1" si="64"/>
        <v>#DIV/0!</v>
      </c>
    </row>
    <row r="353" spans="1:8" x14ac:dyDescent="0.25">
      <c r="A353">
        <v>27</v>
      </c>
      <c r="C353">
        <f ca="1">OFFSET('84p stat'!$A$1,A353*20,0)</f>
        <v>0</v>
      </c>
      <c r="D353" s="9" t="e">
        <f t="shared" ref="D353:H353" ca="1" si="65">POWER(SQRT(D204)/D130,2)</f>
        <v>#DIV/0!</v>
      </c>
      <c r="E353" s="9" t="e">
        <f t="shared" ca="1" si="65"/>
        <v>#DIV/0!</v>
      </c>
      <c r="F353" s="9" t="e">
        <f t="shared" ca="1" si="65"/>
        <v>#DIV/0!</v>
      </c>
      <c r="G353" s="9" t="e">
        <f t="shared" ca="1" si="65"/>
        <v>#DIV/0!</v>
      </c>
      <c r="H353" s="9" t="e">
        <f t="shared" ca="1" si="65"/>
        <v>#DIV/0!</v>
      </c>
    </row>
    <row r="354" spans="1:8" x14ac:dyDescent="0.25">
      <c r="A354">
        <v>28</v>
      </c>
      <c r="C354">
        <f ca="1">OFFSET('84p stat'!$A$1,A354*20,0)</f>
        <v>0</v>
      </c>
      <c r="D354" s="9" t="e">
        <f t="shared" ref="D354:H354" ca="1" si="66">POWER(SQRT(D205)/D131,2)</f>
        <v>#DIV/0!</v>
      </c>
      <c r="E354" s="9" t="e">
        <f t="shared" ca="1" si="66"/>
        <v>#DIV/0!</v>
      </c>
      <c r="F354" s="9" t="e">
        <f t="shared" ca="1" si="66"/>
        <v>#DIV/0!</v>
      </c>
      <c r="G354" s="9" t="e">
        <f t="shared" ca="1" si="66"/>
        <v>#DIV/0!</v>
      </c>
      <c r="H354" s="9" t="e">
        <f t="shared" ca="1" si="66"/>
        <v>#DIV/0!</v>
      </c>
    </row>
    <row r="355" spans="1:8" x14ac:dyDescent="0.25">
      <c r="A355">
        <v>29</v>
      </c>
      <c r="C355">
        <f ca="1">OFFSET('84p stat'!$A$1,A355*20,0)</f>
        <v>0</v>
      </c>
      <c r="D355" s="9" t="e">
        <f t="shared" ref="D355:H355" ca="1" si="67">POWER(SQRT(D206)/D132,2)</f>
        <v>#DIV/0!</v>
      </c>
      <c r="E355" s="9" t="e">
        <f t="shared" ca="1" si="67"/>
        <v>#DIV/0!</v>
      </c>
      <c r="F355" s="9" t="e">
        <f t="shared" ca="1" si="67"/>
        <v>#DIV/0!</v>
      </c>
      <c r="G355" s="9" t="e">
        <f t="shared" ca="1" si="67"/>
        <v>#DIV/0!</v>
      </c>
      <c r="H355" s="9" t="e">
        <f t="shared" ca="1" si="67"/>
        <v>#DIV/0!</v>
      </c>
    </row>
    <row r="356" spans="1:8" x14ac:dyDescent="0.25">
      <c r="A356">
        <v>30</v>
      </c>
      <c r="C356">
        <f ca="1">OFFSET('84p stat'!$A$1,A356*20,0)</f>
        <v>0</v>
      </c>
      <c r="D356" s="9" t="e">
        <f t="shared" ref="D356:H356" ca="1" si="68">POWER(SQRT(D207)/D133,2)</f>
        <v>#DIV/0!</v>
      </c>
      <c r="E356" s="9" t="e">
        <f t="shared" ca="1" si="68"/>
        <v>#DIV/0!</v>
      </c>
      <c r="F356" s="9" t="e">
        <f t="shared" ca="1" si="68"/>
        <v>#DIV/0!</v>
      </c>
      <c r="G356" s="9" t="e">
        <f t="shared" ca="1" si="68"/>
        <v>#DIV/0!</v>
      </c>
      <c r="H356" s="9" t="e">
        <f t="shared" ca="1" si="68"/>
        <v>#DIV/0!</v>
      </c>
    </row>
    <row r="357" spans="1:8" x14ac:dyDescent="0.25">
      <c r="A357">
        <v>31</v>
      </c>
      <c r="C357">
        <f ca="1">OFFSET('84p stat'!$A$1,A357*20,0)</f>
        <v>0</v>
      </c>
      <c r="D357" s="9" t="e">
        <f t="shared" ref="D357:H357" ca="1" si="69">POWER(SQRT(D208)/D134,2)</f>
        <v>#DIV/0!</v>
      </c>
      <c r="E357" s="9" t="e">
        <f t="shared" ca="1" si="69"/>
        <v>#DIV/0!</v>
      </c>
      <c r="F357" s="9" t="e">
        <f t="shared" ca="1" si="69"/>
        <v>#DIV/0!</v>
      </c>
      <c r="G357" s="9" t="e">
        <f t="shared" ca="1" si="69"/>
        <v>#DIV/0!</v>
      </c>
      <c r="H357" s="9" t="e">
        <f t="shared" ca="1" si="69"/>
        <v>#DIV/0!</v>
      </c>
    </row>
    <row r="358" spans="1:8" x14ac:dyDescent="0.25">
      <c r="A358">
        <v>32</v>
      </c>
      <c r="C358">
        <f ca="1">OFFSET('84p stat'!$A$1,A358*20,0)</f>
        <v>0</v>
      </c>
      <c r="D358" s="9" t="e">
        <f t="shared" ref="D358:H358" ca="1" si="70">POWER(SQRT(D209)/D135,2)</f>
        <v>#DIV/0!</v>
      </c>
      <c r="E358" s="9" t="e">
        <f t="shared" ca="1" si="70"/>
        <v>#DIV/0!</v>
      </c>
      <c r="F358" s="9" t="e">
        <f t="shared" ca="1" si="70"/>
        <v>#DIV/0!</v>
      </c>
      <c r="G358" s="9" t="e">
        <f t="shared" ca="1" si="70"/>
        <v>#DIV/0!</v>
      </c>
      <c r="H358" s="9" t="e">
        <f t="shared" ca="1" si="70"/>
        <v>#DIV/0!</v>
      </c>
    </row>
    <row r="359" spans="1:8" x14ac:dyDescent="0.25">
      <c r="A359">
        <v>33</v>
      </c>
      <c r="C359">
        <f ca="1">OFFSET('84p stat'!$A$1,A359*20,0)</f>
        <v>0</v>
      </c>
      <c r="D359" s="9" t="e">
        <f t="shared" ref="D359:H359" ca="1" si="71">POWER(SQRT(D210)/D136,2)</f>
        <v>#DIV/0!</v>
      </c>
      <c r="E359" s="9" t="e">
        <f t="shared" ca="1" si="71"/>
        <v>#DIV/0!</v>
      </c>
      <c r="F359" s="9" t="e">
        <f t="shared" ca="1" si="71"/>
        <v>#DIV/0!</v>
      </c>
      <c r="G359" s="9" t="e">
        <f t="shared" ca="1" si="71"/>
        <v>#DIV/0!</v>
      </c>
      <c r="H359" s="9" t="e">
        <f t="shared" ca="1" si="71"/>
        <v>#DIV/0!</v>
      </c>
    </row>
    <row r="360" spans="1:8" x14ac:dyDescent="0.25">
      <c r="A360">
        <v>34</v>
      </c>
      <c r="C360">
        <f ca="1">OFFSET('84p stat'!$A$1,A360*20,0)</f>
        <v>0</v>
      </c>
      <c r="D360" s="9" t="e">
        <f t="shared" ref="D360:H360" ca="1" si="72">POWER(SQRT(D211)/D137,2)</f>
        <v>#DIV/0!</v>
      </c>
      <c r="E360" s="9" t="e">
        <f t="shared" ca="1" si="72"/>
        <v>#DIV/0!</v>
      </c>
      <c r="F360" s="9" t="e">
        <f t="shared" ca="1" si="72"/>
        <v>#DIV/0!</v>
      </c>
      <c r="G360" s="9" t="e">
        <f t="shared" ca="1" si="72"/>
        <v>#DIV/0!</v>
      </c>
      <c r="H360" s="9" t="e">
        <f t="shared" ca="1" si="72"/>
        <v>#DIV/0!</v>
      </c>
    </row>
    <row r="361" spans="1:8" x14ac:dyDescent="0.25">
      <c r="A361">
        <v>35</v>
      </c>
      <c r="C361">
        <f ca="1">OFFSET('84p stat'!$A$1,A361*20,0)</f>
        <v>0</v>
      </c>
      <c r="D361" s="9" t="e">
        <f t="shared" ref="D361:H361" ca="1" si="73">POWER(SQRT(D212)/D138,2)</f>
        <v>#DIV/0!</v>
      </c>
      <c r="E361" s="9" t="e">
        <f t="shared" ca="1" si="73"/>
        <v>#DIV/0!</v>
      </c>
      <c r="F361" s="9" t="e">
        <f t="shared" ca="1" si="73"/>
        <v>#DIV/0!</v>
      </c>
      <c r="G361" s="9" t="e">
        <f t="shared" ca="1" si="73"/>
        <v>#DIV/0!</v>
      </c>
      <c r="H361" s="9" t="e">
        <f t="shared" ca="1" si="73"/>
        <v>#DIV/0!</v>
      </c>
    </row>
    <row r="362" spans="1:8" x14ac:dyDescent="0.25">
      <c r="A362">
        <v>36</v>
      </c>
      <c r="C362">
        <f ca="1">OFFSET('84p stat'!$A$1,A362*20,0)</f>
        <v>0</v>
      </c>
      <c r="D362" s="9" t="e">
        <f t="shared" ref="D362:H362" ca="1" si="74">POWER(SQRT(D213)/D139,2)</f>
        <v>#DIV/0!</v>
      </c>
      <c r="E362" s="9" t="e">
        <f t="shared" ca="1" si="74"/>
        <v>#DIV/0!</v>
      </c>
      <c r="F362" s="9" t="e">
        <f t="shared" ca="1" si="74"/>
        <v>#DIV/0!</v>
      </c>
      <c r="G362" s="9" t="e">
        <f t="shared" ca="1" si="74"/>
        <v>#DIV/0!</v>
      </c>
      <c r="H362" s="9" t="e">
        <f t="shared" ca="1" si="74"/>
        <v>#DIV/0!</v>
      </c>
    </row>
    <row r="363" spans="1:8" x14ac:dyDescent="0.25">
      <c r="A363">
        <v>37</v>
      </c>
      <c r="C363">
        <f ca="1">OFFSET('84p stat'!$A$1,A363*20,0)</f>
        <v>0</v>
      </c>
      <c r="D363" s="9" t="e">
        <f t="shared" ref="D363:H363" ca="1" si="75">POWER(SQRT(D214)/D140,2)</f>
        <v>#DIV/0!</v>
      </c>
      <c r="E363" s="9" t="e">
        <f t="shared" ca="1" si="75"/>
        <v>#DIV/0!</v>
      </c>
      <c r="F363" s="9" t="e">
        <f t="shared" ca="1" si="75"/>
        <v>#DIV/0!</v>
      </c>
      <c r="G363" s="9" t="e">
        <f t="shared" ca="1" si="75"/>
        <v>#DIV/0!</v>
      </c>
      <c r="H363" s="9" t="e">
        <f t="shared" ca="1" si="75"/>
        <v>#DIV/0!</v>
      </c>
    </row>
    <row r="364" spans="1:8" x14ac:dyDescent="0.25">
      <c r="A364">
        <v>38</v>
      </c>
      <c r="C364">
        <f ca="1">OFFSET('84p stat'!$A$1,A364*20,0)</f>
        <v>0</v>
      </c>
      <c r="D364" s="9" t="e">
        <f t="shared" ref="D364:H364" ca="1" si="76">POWER(SQRT(D215)/D141,2)</f>
        <v>#DIV/0!</v>
      </c>
      <c r="E364" s="9" t="e">
        <f t="shared" ca="1" si="76"/>
        <v>#DIV/0!</v>
      </c>
      <c r="F364" s="9" t="e">
        <f t="shared" ca="1" si="76"/>
        <v>#DIV/0!</v>
      </c>
      <c r="G364" s="9" t="e">
        <f t="shared" ca="1" si="76"/>
        <v>#DIV/0!</v>
      </c>
      <c r="H364" s="9" t="e">
        <f t="shared" ca="1" si="76"/>
        <v>#DIV/0!</v>
      </c>
    </row>
    <row r="365" spans="1:8" x14ac:dyDescent="0.25">
      <c r="A365">
        <v>39</v>
      </c>
      <c r="C365">
        <f ca="1">OFFSET('84p stat'!$A$1,A365*20,0)</f>
        <v>0</v>
      </c>
      <c r="D365" s="9" t="e">
        <f t="shared" ref="D365:H365" ca="1" si="77">POWER(SQRT(D216)/D142,2)</f>
        <v>#DIV/0!</v>
      </c>
      <c r="E365" s="9" t="e">
        <f t="shared" ca="1" si="77"/>
        <v>#DIV/0!</v>
      </c>
      <c r="F365" s="9" t="e">
        <f t="shared" ca="1" si="77"/>
        <v>#DIV/0!</v>
      </c>
      <c r="G365" s="9" t="e">
        <f t="shared" ca="1" si="77"/>
        <v>#DIV/0!</v>
      </c>
      <c r="H365" s="9" t="e">
        <f t="shared" ca="1" si="77"/>
        <v>#DIV/0!</v>
      </c>
    </row>
    <row r="366" spans="1:8" x14ac:dyDescent="0.25">
      <c r="A366">
        <v>40</v>
      </c>
      <c r="C366">
        <f ca="1">OFFSET('84p stat'!$A$1,A366*20,0)</f>
        <v>0</v>
      </c>
      <c r="D366" s="9" t="e">
        <f t="shared" ref="D366:H366" ca="1" si="78">POWER(SQRT(D217)/D143,2)</f>
        <v>#DIV/0!</v>
      </c>
      <c r="E366" s="9" t="e">
        <f t="shared" ca="1" si="78"/>
        <v>#DIV/0!</v>
      </c>
      <c r="F366" s="9" t="e">
        <f t="shared" ca="1" si="78"/>
        <v>#DIV/0!</v>
      </c>
      <c r="G366" s="9" t="e">
        <f t="shared" ca="1" si="78"/>
        <v>#DIV/0!</v>
      </c>
      <c r="H366" s="9" t="e">
        <f t="shared" ca="1" si="78"/>
        <v>#DIV/0!</v>
      </c>
    </row>
    <row r="367" spans="1:8" x14ac:dyDescent="0.25">
      <c r="A367">
        <v>41</v>
      </c>
      <c r="C367">
        <f ca="1">OFFSET('84p stat'!$A$1,A367*20,0)</f>
        <v>0</v>
      </c>
      <c r="D367" s="9" t="e">
        <f t="shared" ref="D367:H367" ca="1" si="79">POWER(SQRT(D218)/D144,2)</f>
        <v>#DIV/0!</v>
      </c>
      <c r="E367" s="9" t="e">
        <f t="shared" ca="1" si="79"/>
        <v>#DIV/0!</v>
      </c>
      <c r="F367" s="9" t="e">
        <f t="shared" ca="1" si="79"/>
        <v>#DIV/0!</v>
      </c>
      <c r="G367" s="9" t="e">
        <f t="shared" ca="1" si="79"/>
        <v>#DIV/0!</v>
      </c>
      <c r="H367" s="9" t="e">
        <f t="shared" ca="1" si="79"/>
        <v>#DIV/0!</v>
      </c>
    </row>
    <row r="368" spans="1:8" x14ac:dyDescent="0.25">
      <c r="A368">
        <v>42</v>
      </c>
      <c r="C368">
        <f ca="1">OFFSET('84p stat'!$A$1,A368*20,0)</f>
        <v>0</v>
      </c>
      <c r="D368" s="9" t="e">
        <f t="shared" ref="D368:H368" ca="1" si="80">POWER(SQRT(D219)/D145,2)</f>
        <v>#DIV/0!</v>
      </c>
      <c r="E368" s="9" t="e">
        <f t="shared" ca="1" si="80"/>
        <v>#DIV/0!</v>
      </c>
      <c r="F368" s="9" t="e">
        <f t="shared" ca="1" si="80"/>
        <v>#DIV/0!</v>
      </c>
      <c r="G368" s="9" t="e">
        <f t="shared" ca="1" si="80"/>
        <v>#DIV/0!</v>
      </c>
      <c r="H368" s="9" t="e">
        <f t="shared" ca="1" si="80"/>
        <v>#DIV/0!</v>
      </c>
    </row>
    <row r="369" spans="1:8" x14ac:dyDescent="0.25">
      <c r="A369">
        <v>43</v>
      </c>
      <c r="C369">
        <f ca="1">OFFSET('84p stat'!$A$1,A369*20,0)</f>
        <v>0</v>
      </c>
      <c r="D369" s="9" t="e">
        <f t="shared" ref="D369:H369" ca="1" si="81">POWER(SQRT(D220)/D146,2)</f>
        <v>#DIV/0!</v>
      </c>
      <c r="E369" s="9" t="e">
        <f t="shared" ca="1" si="81"/>
        <v>#DIV/0!</v>
      </c>
      <c r="F369" s="9" t="e">
        <f t="shared" ca="1" si="81"/>
        <v>#DIV/0!</v>
      </c>
      <c r="G369" s="9" t="e">
        <f t="shared" ca="1" si="81"/>
        <v>#DIV/0!</v>
      </c>
      <c r="H369" s="9" t="e">
        <f t="shared" ca="1" si="81"/>
        <v>#DIV/0!</v>
      </c>
    </row>
    <row r="370" spans="1:8" x14ac:dyDescent="0.25">
      <c r="A370">
        <v>44</v>
      </c>
      <c r="C370">
        <f ca="1">OFFSET('84p stat'!$A$1,A370*20,0)</f>
        <v>0</v>
      </c>
      <c r="D370" s="9" t="e">
        <f t="shared" ref="D370:H370" ca="1" si="82">POWER(SQRT(D221)/D147,2)</f>
        <v>#DIV/0!</v>
      </c>
      <c r="E370" s="9" t="e">
        <f t="shared" ca="1" si="82"/>
        <v>#DIV/0!</v>
      </c>
      <c r="F370" s="9" t="e">
        <f t="shared" ca="1" si="82"/>
        <v>#DIV/0!</v>
      </c>
      <c r="G370" s="9" t="e">
        <f t="shared" ca="1" si="82"/>
        <v>#DIV/0!</v>
      </c>
      <c r="H370" s="9" t="e">
        <f t="shared" ca="1" si="82"/>
        <v>#DIV/0!</v>
      </c>
    </row>
    <row r="371" spans="1:8" x14ac:dyDescent="0.25">
      <c r="A371">
        <v>45</v>
      </c>
      <c r="C371">
        <f ca="1">OFFSET('84p stat'!$A$1,A371*20,0)</f>
        <v>0</v>
      </c>
      <c r="D371" s="9" t="e">
        <f t="shared" ref="D371:H371" ca="1" si="83">POWER(SQRT(D222)/D148,2)</f>
        <v>#DIV/0!</v>
      </c>
      <c r="E371" s="9" t="e">
        <f t="shared" ca="1" si="83"/>
        <v>#DIV/0!</v>
      </c>
      <c r="F371" s="9" t="e">
        <f t="shared" ca="1" si="83"/>
        <v>#DIV/0!</v>
      </c>
      <c r="G371" s="9" t="e">
        <f t="shared" ca="1" si="83"/>
        <v>#DIV/0!</v>
      </c>
      <c r="H371" s="9" t="e">
        <f t="shared" ca="1" si="83"/>
        <v>#DIV/0!</v>
      </c>
    </row>
    <row r="372" spans="1:8" x14ac:dyDescent="0.25">
      <c r="A372">
        <v>46</v>
      </c>
      <c r="C372">
        <f ca="1">OFFSET('84p stat'!$A$1,A372*20,0)</f>
        <v>0</v>
      </c>
      <c r="D372" s="9" t="e">
        <f t="shared" ref="D372:H372" ca="1" si="84">POWER(SQRT(D223)/D149,2)</f>
        <v>#DIV/0!</v>
      </c>
      <c r="E372" s="9" t="e">
        <f t="shared" ca="1" si="84"/>
        <v>#DIV/0!</v>
      </c>
      <c r="F372" s="9" t="e">
        <f t="shared" ca="1" si="84"/>
        <v>#DIV/0!</v>
      </c>
      <c r="G372" s="9" t="e">
        <f t="shared" ca="1" si="84"/>
        <v>#DIV/0!</v>
      </c>
      <c r="H372" s="9" t="e">
        <f t="shared" ca="1" si="84"/>
        <v>#DIV/0!</v>
      </c>
    </row>
    <row r="373" spans="1:8" x14ac:dyDescent="0.25">
      <c r="A373">
        <v>47</v>
      </c>
      <c r="C373">
        <f ca="1">OFFSET('84p stat'!$A$1,A373*20,0)</f>
        <v>0</v>
      </c>
      <c r="D373" s="9" t="e">
        <f t="shared" ref="D373:H373" ca="1" si="85">POWER(SQRT(D224)/D150,2)</f>
        <v>#DIV/0!</v>
      </c>
      <c r="E373" s="9" t="e">
        <f t="shared" ca="1" si="85"/>
        <v>#DIV/0!</v>
      </c>
      <c r="F373" s="9" t="e">
        <f t="shared" ca="1" si="85"/>
        <v>#DIV/0!</v>
      </c>
      <c r="G373" s="9" t="e">
        <f t="shared" ca="1" si="85"/>
        <v>#DIV/0!</v>
      </c>
      <c r="H373" s="9" t="e">
        <f t="shared" ca="1" si="85"/>
        <v>#DIV/0!</v>
      </c>
    </row>
    <row r="374" spans="1:8" x14ac:dyDescent="0.25">
      <c r="A374">
        <v>48</v>
      </c>
      <c r="C374">
        <f ca="1">OFFSET('84p stat'!$A$1,A374*20,0)</f>
        <v>0</v>
      </c>
      <c r="D374" s="9" t="e">
        <f t="shared" ref="D374:H374" ca="1" si="86">POWER(SQRT(D225)/D151,2)</f>
        <v>#DIV/0!</v>
      </c>
      <c r="E374" s="9" t="e">
        <f t="shared" ca="1" si="86"/>
        <v>#DIV/0!</v>
      </c>
      <c r="F374" s="9" t="e">
        <f t="shared" ca="1" si="86"/>
        <v>#DIV/0!</v>
      </c>
      <c r="G374" s="9" t="e">
        <f t="shared" ca="1" si="86"/>
        <v>#DIV/0!</v>
      </c>
      <c r="H374" s="9" t="e">
        <f t="shared" ca="1" si="86"/>
        <v>#DIV/0!</v>
      </c>
    </row>
    <row r="375" spans="1:8" x14ac:dyDescent="0.25">
      <c r="A375">
        <v>49</v>
      </c>
      <c r="C375">
        <f ca="1">OFFSET('84p stat'!$A$1,A375*20,0)</f>
        <v>0</v>
      </c>
      <c r="D375" s="9" t="e">
        <f t="shared" ref="D375:H375" ca="1" si="87">POWER(SQRT(D226)/D152,2)</f>
        <v>#DIV/0!</v>
      </c>
      <c r="E375" s="9" t="e">
        <f t="shared" ca="1" si="87"/>
        <v>#DIV/0!</v>
      </c>
      <c r="F375" s="9" t="e">
        <f t="shared" ca="1" si="87"/>
        <v>#DIV/0!</v>
      </c>
      <c r="G375" s="9" t="e">
        <f t="shared" ca="1" si="87"/>
        <v>#DIV/0!</v>
      </c>
      <c r="H375" s="9" t="e">
        <f t="shared" ca="1" si="87"/>
        <v>#DIV/0!</v>
      </c>
    </row>
    <row r="376" spans="1:8" x14ac:dyDescent="0.25">
      <c r="A376">
        <v>50</v>
      </c>
      <c r="C376">
        <f ca="1">OFFSET('84p stat'!$A$1,A376*20,0)</f>
        <v>0</v>
      </c>
      <c r="D376" s="9" t="e">
        <f t="shared" ref="D376:H376" ca="1" si="88">POWER(SQRT(D227)/D153,2)</f>
        <v>#DIV/0!</v>
      </c>
      <c r="E376" s="9" t="e">
        <f t="shared" ca="1" si="88"/>
        <v>#DIV/0!</v>
      </c>
      <c r="F376" s="9" t="e">
        <f t="shared" ca="1" si="88"/>
        <v>#DIV/0!</v>
      </c>
      <c r="G376" s="9" t="e">
        <f t="shared" ca="1" si="88"/>
        <v>#DIV/0!</v>
      </c>
      <c r="H376" s="9" t="e">
        <f t="shared" ca="1" si="8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441"/>
  <sheetViews>
    <sheetView workbookViewId="0">
      <selection activeCell="A2" sqref="A2:AN441"/>
    </sheetView>
  </sheetViews>
  <sheetFormatPr defaultRowHeight="15" x14ac:dyDescent="0.25"/>
  <cols>
    <col min="1" max="1" width="35.140625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1151.1249459999999</v>
      </c>
      <c r="I2">
        <v>0.31548100000000001</v>
      </c>
      <c r="J2" t="s">
        <v>2</v>
      </c>
      <c r="K2">
        <v>1149.4740409999999</v>
      </c>
      <c r="L2">
        <v>0.30390499999999998</v>
      </c>
      <c r="M2" t="s">
        <v>3</v>
      </c>
      <c r="N2">
        <v>53.753363999999998</v>
      </c>
      <c r="O2">
        <v>0.21084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2302.2513039999999</v>
      </c>
      <c r="I3">
        <v>0.54625000000000001</v>
      </c>
      <c r="J3" t="s">
        <v>2</v>
      </c>
      <c r="K3">
        <v>2298.945264</v>
      </c>
      <c r="L3">
        <v>0.57158699999999996</v>
      </c>
      <c r="M3" t="s">
        <v>3</v>
      </c>
      <c r="N3">
        <v>107.488821</v>
      </c>
      <c r="O3">
        <v>0.46215600000000001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3453.3248290000001</v>
      </c>
      <c r="I4">
        <v>0.86257700000000004</v>
      </c>
      <c r="J4" t="s">
        <v>2</v>
      </c>
      <c r="K4">
        <v>3448.381895</v>
      </c>
      <c r="L4">
        <v>0.98136599999999996</v>
      </c>
      <c r="M4" t="s">
        <v>3</v>
      </c>
      <c r="N4">
        <v>161.18373199999999</v>
      </c>
      <c r="O4">
        <v>0.74223499999999998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4604.5063959999998</v>
      </c>
      <c r="I5">
        <v>1.3398859999999999</v>
      </c>
      <c r="J5" t="s">
        <v>2</v>
      </c>
      <c r="K5">
        <v>4597.9007620000002</v>
      </c>
      <c r="L5">
        <v>1.524359</v>
      </c>
      <c r="M5" t="s">
        <v>3</v>
      </c>
      <c r="N5">
        <v>214.795331</v>
      </c>
      <c r="O5">
        <v>0.78695499999999996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5755.7307520000004</v>
      </c>
      <c r="I6">
        <v>1.944628</v>
      </c>
      <c r="J6" t="s">
        <v>2</v>
      </c>
      <c r="K6">
        <v>5747.4702729999999</v>
      </c>
      <c r="L6">
        <v>1.9465079999999999</v>
      </c>
      <c r="M6" t="s">
        <v>3</v>
      </c>
      <c r="N6">
        <v>268.50127700000002</v>
      </c>
      <c r="O6">
        <v>0.973136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6906.8740719999996</v>
      </c>
      <c r="I7">
        <v>2.8357320000000001</v>
      </c>
      <c r="J7" t="s">
        <v>2</v>
      </c>
      <c r="K7">
        <v>6896.9755759999998</v>
      </c>
      <c r="L7">
        <v>2.7477710000000002</v>
      </c>
      <c r="M7" t="s">
        <v>3</v>
      </c>
      <c r="N7">
        <v>322.28650299999998</v>
      </c>
      <c r="O7">
        <v>1.1518280000000001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8057.9713570000004</v>
      </c>
      <c r="I8">
        <v>3.6607530000000001</v>
      </c>
      <c r="J8" t="s">
        <v>2</v>
      </c>
      <c r="K8">
        <v>8046.4223830000001</v>
      </c>
      <c r="L8">
        <v>3.6045720000000001</v>
      </c>
      <c r="M8" t="s">
        <v>3</v>
      </c>
      <c r="N8">
        <v>376.01883400000003</v>
      </c>
      <c r="O8">
        <v>1.183325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9209.1843950000002</v>
      </c>
      <c r="I9">
        <v>4.8268009999999997</v>
      </c>
      <c r="J9" t="s">
        <v>2</v>
      </c>
      <c r="K9">
        <v>9196.0033590000003</v>
      </c>
      <c r="L9">
        <v>4.6998810000000004</v>
      </c>
      <c r="M9" t="s">
        <v>3</v>
      </c>
      <c r="N9">
        <v>429.752027</v>
      </c>
      <c r="O9">
        <v>1.420177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10360.350683999999</v>
      </c>
      <c r="I10">
        <v>5.4921259999999998</v>
      </c>
      <c r="J10" t="s">
        <v>2</v>
      </c>
      <c r="K10">
        <v>10345.50582</v>
      </c>
      <c r="L10">
        <v>5.1965649999999997</v>
      </c>
      <c r="M10" t="s">
        <v>3</v>
      </c>
      <c r="N10">
        <v>483.55595199999999</v>
      </c>
      <c r="O10">
        <v>1.5455000000000001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11511.615508000001</v>
      </c>
      <c r="I11">
        <v>6.1083569999999998</v>
      </c>
      <c r="J11" t="s">
        <v>2</v>
      </c>
      <c r="K11">
        <v>11495.115742</v>
      </c>
      <c r="L11">
        <v>5.8903189999999999</v>
      </c>
      <c r="M11" t="s">
        <v>3</v>
      </c>
      <c r="N11">
        <v>537.28377699999999</v>
      </c>
      <c r="O11">
        <v>1.7004330000000001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12662.833339999999</v>
      </c>
      <c r="I12">
        <v>7.8915870000000004</v>
      </c>
      <c r="J12" t="s">
        <v>2</v>
      </c>
      <c r="K12">
        <v>12644.674238</v>
      </c>
      <c r="L12">
        <v>7.5795279999999998</v>
      </c>
      <c r="M12" t="s">
        <v>3</v>
      </c>
      <c r="N12">
        <v>591.01740600000005</v>
      </c>
      <c r="O12">
        <v>1.9055519999999999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13814.110703</v>
      </c>
      <c r="I13">
        <v>9.7882049999999996</v>
      </c>
      <c r="J13" t="s">
        <v>2</v>
      </c>
      <c r="K13">
        <v>13794.306035</v>
      </c>
      <c r="L13">
        <v>9.2696179999999995</v>
      </c>
      <c r="M13" t="s">
        <v>3</v>
      </c>
      <c r="N13">
        <v>644.76022499999999</v>
      </c>
      <c r="O13">
        <v>2.3055210000000002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14965.305176</v>
      </c>
      <c r="I14">
        <v>12.169714000000001</v>
      </c>
      <c r="J14" t="s">
        <v>2</v>
      </c>
      <c r="K14">
        <v>14943.864785</v>
      </c>
      <c r="L14">
        <v>11.509586000000001</v>
      </c>
      <c r="M14" t="s">
        <v>3</v>
      </c>
      <c r="N14">
        <v>698.56864299999995</v>
      </c>
      <c r="O14">
        <v>2.4489809999999999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16116.638242000001</v>
      </c>
      <c r="I15">
        <v>13.714558</v>
      </c>
      <c r="J15" t="s">
        <v>2</v>
      </c>
      <c r="K15">
        <v>16093.551659999999</v>
      </c>
      <c r="L15">
        <v>13.136267999999999</v>
      </c>
      <c r="M15" t="s">
        <v>3</v>
      </c>
      <c r="N15">
        <v>752.32062699999994</v>
      </c>
      <c r="O15">
        <v>2.7894600000000001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17267.899688000001</v>
      </c>
      <c r="I16">
        <v>15.956718</v>
      </c>
      <c r="J16" t="s">
        <v>2</v>
      </c>
      <c r="K16">
        <v>17243.193515999999</v>
      </c>
      <c r="L16">
        <v>15.668379</v>
      </c>
      <c r="M16" t="s">
        <v>3</v>
      </c>
      <c r="N16">
        <v>806.06915000000004</v>
      </c>
      <c r="O16">
        <v>3.400191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18419.223397999998</v>
      </c>
      <c r="I17">
        <v>16.958869</v>
      </c>
      <c r="J17" t="s">
        <v>2</v>
      </c>
      <c r="K17">
        <v>18392.877891</v>
      </c>
      <c r="L17">
        <v>16.894342999999999</v>
      </c>
      <c r="M17" t="s">
        <v>3</v>
      </c>
      <c r="N17">
        <v>859.81040599999994</v>
      </c>
      <c r="O17">
        <v>3.795134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19570.461641000002</v>
      </c>
      <c r="I18">
        <v>18.811796999999999</v>
      </c>
      <c r="J18" t="s">
        <v>2</v>
      </c>
      <c r="K18">
        <v>19542.487656000001</v>
      </c>
      <c r="L18">
        <v>18.781423</v>
      </c>
      <c r="M18" t="s">
        <v>3</v>
      </c>
      <c r="N18">
        <v>913.55204600000002</v>
      </c>
      <c r="O18">
        <v>3.582287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20721.862891000001</v>
      </c>
      <c r="I19">
        <v>20.820329999999998</v>
      </c>
      <c r="J19" t="s">
        <v>2</v>
      </c>
      <c r="K19">
        <v>20692.234336000001</v>
      </c>
      <c r="L19">
        <v>20.985799</v>
      </c>
      <c r="M19" t="s">
        <v>3</v>
      </c>
      <c r="N19">
        <v>967.23349499999995</v>
      </c>
      <c r="O19">
        <v>3.4300259999999998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21873.236015999999</v>
      </c>
      <c r="I20">
        <v>23.865625000000001</v>
      </c>
      <c r="J20" t="s">
        <v>2</v>
      </c>
      <c r="K20">
        <v>21841.982344</v>
      </c>
      <c r="L20">
        <v>24.263342000000002</v>
      </c>
      <c r="M20" t="s">
        <v>3</v>
      </c>
      <c r="N20">
        <v>1020.976959</v>
      </c>
      <c r="O20">
        <v>3.5971169999999999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23024.630234</v>
      </c>
      <c r="I21">
        <v>25.862037000000001</v>
      </c>
      <c r="J21" t="s">
        <v>2</v>
      </c>
      <c r="K21">
        <v>22991.742188</v>
      </c>
      <c r="L21">
        <v>26.309208999999999</v>
      </c>
      <c r="M21" t="s">
        <v>3</v>
      </c>
      <c r="N21">
        <v>1074.644209</v>
      </c>
      <c r="O21">
        <v>3.5400680000000002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147.298484</v>
      </c>
      <c r="I22">
        <v>0.43051400000000001</v>
      </c>
      <c r="J22" t="s">
        <v>2</v>
      </c>
      <c r="K22">
        <v>145.832112</v>
      </c>
      <c r="L22">
        <v>0.38954800000000001</v>
      </c>
      <c r="M22" t="s">
        <v>3</v>
      </c>
      <c r="N22">
        <v>66.633968999999993</v>
      </c>
      <c r="O22">
        <v>0.21051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294.58564799999999</v>
      </c>
      <c r="I23">
        <v>1.540557</v>
      </c>
      <c r="J23" t="s">
        <v>2</v>
      </c>
      <c r="K23">
        <v>291.64466599999997</v>
      </c>
      <c r="L23">
        <v>1.3920079999999999</v>
      </c>
      <c r="M23" t="s">
        <v>3</v>
      </c>
      <c r="N23">
        <v>133.215845</v>
      </c>
      <c r="O23">
        <v>0.54788599999999998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441.88787500000001</v>
      </c>
      <c r="I24">
        <v>3.2093419999999999</v>
      </c>
      <c r="J24" t="s">
        <v>2</v>
      </c>
      <c r="K24">
        <v>437.48014599999999</v>
      </c>
      <c r="L24">
        <v>2.8773559999999998</v>
      </c>
      <c r="M24" t="s">
        <v>3</v>
      </c>
      <c r="N24">
        <v>199.77711300000001</v>
      </c>
      <c r="O24">
        <v>0.95987500000000003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589.31150100000002</v>
      </c>
      <c r="I25">
        <v>5.9549209999999997</v>
      </c>
      <c r="J25" t="s">
        <v>2</v>
      </c>
      <c r="K25">
        <v>583.41132900000002</v>
      </c>
      <c r="L25">
        <v>5.3007419999999996</v>
      </c>
      <c r="M25" t="s">
        <v>3</v>
      </c>
      <c r="N25">
        <v>266.430182</v>
      </c>
      <c r="O25">
        <v>1.836822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736.66748700000005</v>
      </c>
      <c r="I26">
        <v>9.3544280000000004</v>
      </c>
      <c r="J26" t="s">
        <v>2</v>
      </c>
      <c r="K26">
        <v>729.27418599999999</v>
      </c>
      <c r="L26">
        <v>8.1982630000000007</v>
      </c>
      <c r="M26" t="s">
        <v>3</v>
      </c>
      <c r="N26">
        <v>333.10584999999998</v>
      </c>
      <c r="O26">
        <v>2.700142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883.97292800000002</v>
      </c>
      <c r="I27">
        <v>13.088582000000001</v>
      </c>
      <c r="J27" t="s">
        <v>2</v>
      </c>
      <c r="K27">
        <v>875.08714699999996</v>
      </c>
      <c r="L27">
        <v>11.320664000000001</v>
      </c>
      <c r="M27" t="s">
        <v>3</v>
      </c>
      <c r="N27">
        <v>399.67620799999997</v>
      </c>
      <c r="O27">
        <v>3.3287960000000001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1031.287278</v>
      </c>
      <c r="I28">
        <v>18.016878999999999</v>
      </c>
      <c r="J28" t="s">
        <v>2</v>
      </c>
      <c r="K28">
        <v>1020.942773</v>
      </c>
      <c r="L28">
        <v>15.419029</v>
      </c>
      <c r="M28" t="s">
        <v>3</v>
      </c>
      <c r="N28">
        <v>466.27875899999998</v>
      </c>
      <c r="O28">
        <v>4.4287720000000004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1178.5596169999999</v>
      </c>
      <c r="I29">
        <v>23.550757000000001</v>
      </c>
      <c r="J29" t="s">
        <v>2</v>
      </c>
      <c r="K29">
        <v>1166.7515410000001</v>
      </c>
      <c r="L29">
        <v>20.095405</v>
      </c>
      <c r="M29" t="s">
        <v>3</v>
      </c>
      <c r="N29">
        <v>532.81007099999999</v>
      </c>
      <c r="O29">
        <v>5.6949480000000001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1325.8990449999999</v>
      </c>
      <c r="I30">
        <v>29.423869</v>
      </c>
      <c r="J30" t="s">
        <v>2</v>
      </c>
      <c r="K30">
        <v>1312.620347</v>
      </c>
      <c r="L30">
        <v>25.246134999999999</v>
      </c>
      <c r="M30" t="s">
        <v>3</v>
      </c>
      <c r="N30">
        <v>599.41569200000004</v>
      </c>
      <c r="O30">
        <v>6.700672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1473.2725</v>
      </c>
      <c r="I31">
        <v>36.769145000000002</v>
      </c>
      <c r="J31" t="s">
        <v>2</v>
      </c>
      <c r="K31">
        <v>1458.5001560000001</v>
      </c>
      <c r="L31">
        <v>31.518954999999998</v>
      </c>
      <c r="M31" t="s">
        <v>3</v>
      </c>
      <c r="N31">
        <v>666.00144499999999</v>
      </c>
      <c r="O31">
        <v>8.5456389999999995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1620.623137</v>
      </c>
      <c r="I32">
        <v>43.604447</v>
      </c>
      <c r="J32" t="s">
        <v>2</v>
      </c>
      <c r="K32">
        <v>1604.3898220000001</v>
      </c>
      <c r="L32">
        <v>37.378463000000004</v>
      </c>
      <c r="M32" t="s">
        <v>3</v>
      </c>
      <c r="N32">
        <v>732.60383100000001</v>
      </c>
      <c r="O32">
        <v>9.9698049999999991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1767.922104</v>
      </c>
      <c r="I33">
        <v>51.614713000000002</v>
      </c>
      <c r="J33" t="s">
        <v>2</v>
      </c>
      <c r="K33">
        <v>1750.2247629999999</v>
      </c>
      <c r="L33">
        <v>44.460614</v>
      </c>
      <c r="M33" t="s">
        <v>3</v>
      </c>
      <c r="N33">
        <v>799.12632699999995</v>
      </c>
      <c r="O33">
        <v>11.709384999999999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1915.455723</v>
      </c>
      <c r="I34">
        <v>61.478973000000003</v>
      </c>
      <c r="J34" t="s">
        <v>2</v>
      </c>
      <c r="K34">
        <v>1896.212319</v>
      </c>
      <c r="L34">
        <v>52.726633</v>
      </c>
      <c r="M34" t="s">
        <v>3</v>
      </c>
      <c r="N34">
        <v>865.81706199999996</v>
      </c>
      <c r="O34">
        <v>13.686610999999999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2062.8442289999998</v>
      </c>
      <c r="I35">
        <v>71.569682</v>
      </c>
      <c r="J35" t="s">
        <v>2</v>
      </c>
      <c r="K35">
        <v>2042.1033030000001</v>
      </c>
      <c r="L35">
        <v>61.621409</v>
      </c>
      <c r="M35" t="s">
        <v>3</v>
      </c>
      <c r="N35">
        <v>932.43093999999996</v>
      </c>
      <c r="O35">
        <v>16.343109999999999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2210.2339010000001</v>
      </c>
      <c r="I36">
        <v>82.238799999999998</v>
      </c>
      <c r="J36" t="s">
        <v>2</v>
      </c>
      <c r="K36">
        <v>2188.0142329999999</v>
      </c>
      <c r="L36">
        <v>71.098558999999995</v>
      </c>
      <c r="M36" t="s">
        <v>3</v>
      </c>
      <c r="N36">
        <v>999.02794300000005</v>
      </c>
      <c r="O36">
        <v>18.794104999999998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2357.7403319999999</v>
      </c>
      <c r="I37">
        <v>90.616904000000005</v>
      </c>
      <c r="J37" t="s">
        <v>2</v>
      </c>
      <c r="K37">
        <v>2334.05458</v>
      </c>
      <c r="L37">
        <v>78.660685000000001</v>
      </c>
      <c r="M37" t="s">
        <v>3</v>
      </c>
      <c r="N37">
        <v>1065.722405</v>
      </c>
      <c r="O37">
        <v>20.257071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2505.1810839999998</v>
      </c>
      <c r="I38">
        <v>103.29301599999999</v>
      </c>
      <c r="J38" t="s">
        <v>2</v>
      </c>
      <c r="K38">
        <v>2480.0041209999999</v>
      </c>
      <c r="L38">
        <v>90.29692</v>
      </c>
      <c r="M38" t="s">
        <v>3</v>
      </c>
      <c r="N38">
        <v>1132.442063</v>
      </c>
      <c r="O38">
        <v>23.625184999999998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2652.5725339999999</v>
      </c>
      <c r="I39">
        <v>116.660174</v>
      </c>
      <c r="J39" t="s">
        <v>2</v>
      </c>
      <c r="K39">
        <v>2625.8824370000002</v>
      </c>
      <c r="L39">
        <v>101.952827</v>
      </c>
      <c r="M39" t="s">
        <v>3</v>
      </c>
      <c r="N39">
        <v>1198.982444</v>
      </c>
      <c r="O39">
        <v>26.592542999999999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2799.9169529999999</v>
      </c>
      <c r="I40">
        <v>130.45850799999999</v>
      </c>
      <c r="J40" t="s">
        <v>2</v>
      </c>
      <c r="K40">
        <v>2771.7325930000002</v>
      </c>
      <c r="L40">
        <v>113.992814</v>
      </c>
      <c r="M40" t="s">
        <v>3</v>
      </c>
      <c r="N40">
        <v>1265.5458940000001</v>
      </c>
      <c r="O40">
        <v>29.773631999999999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2947.2139259999999</v>
      </c>
      <c r="I41">
        <v>145.04523499999999</v>
      </c>
      <c r="J41" t="s">
        <v>2</v>
      </c>
      <c r="K41">
        <v>2917.5741360000002</v>
      </c>
      <c r="L41">
        <v>126.71304499999999</v>
      </c>
      <c r="M41" t="s">
        <v>3</v>
      </c>
      <c r="N41">
        <v>1332.0703590000001</v>
      </c>
      <c r="O41">
        <v>33.59057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137.10358199999999</v>
      </c>
      <c r="I42">
        <v>4.5414019999999997</v>
      </c>
      <c r="J42" t="s">
        <v>2</v>
      </c>
      <c r="K42">
        <v>137.09382500000001</v>
      </c>
      <c r="L42">
        <v>4.5432689999999996</v>
      </c>
      <c r="M42" t="s">
        <v>3</v>
      </c>
      <c r="N42">
        <v>48.511091999999998</v>
      </c>
      <c r="O42">
        <v>2.792627</v>
      </c>
      <c r="P42" t="s">
        <v>4</v>
      </c>
      <c r="Q42">
        <v>0.37418200000000001</v>
      </c>
      <c r="R42">
        <v>3.8409999999999998E-3</v>
      </c>
      <c r="S42" t="s">
        <v>5</v>
      </c>
      <c r="T42">
        <v>79.074382</v>
      </c>
      <c r="U42">
        <v>4.9216999999999997E-2</v>
      </c>
      <c r="V42" t="s">
        <v>6</v>
      </c>
      <c r="W42">
        <v>0.267042</v>
      </c>
      <c r="X42">
        <v>2.2469999999999999E-3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7.5306999999999999E-2</v>
      </c>
      <c r="AG42">
        <v>1.3799999999999999E-4</v>
      </c>
      <c r="AH42" t="s">
        <v>10</v>
      </c>
      <c r="AI42">
        <v>0.92691900000000005</v>
      </c>
      <c r="AJ42">
        <v>5.3999999999999998E-5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274.18901399999999</v>
      </c>
      <c r="I43">
        <v>13.291734999999999</v>
      </c>
      <c r="J43" t="s">
        <v>2</v>
      </c>
      <c r="K43">
        <v>274.154898</v>
      </c>
      <c r="L43">
        <v>13.460497</v>
      </c>
      <c r="M43" t="s">
        <v>3</v>
      </c>
      <c r="N43">
        <v>97.250489999999999</v>
      </c>
      <c r="O43">
        <v>9.2196420000000003</v>
      </c>
      <c r="P43" t="s">
        <v>4</v>
      </c>
      <c r="Q43">
        <v>0.74722999999999995</v>
      </c>
      <c r="R43">
        <v>1.0161999999999999E-2</v>
      </c>
      <c r="S43" t="s">
        <v>5</v>
      </c>
      <c r="T43">
        <v>158.04594800000001</v>
      </c>
      <c r="U43">
        <v>8.1043000000000004E-2</v>
      </c>
      <c r="V43" t="s">
        <v>6</v>
      </c>
      <c r="W43">
        <v>0.51881200000000005</v>
      </c>
      <c r="X43">
        <v>7.3099999999999997E-3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7.3334999999999997E-2</v>
      </c>
      <c r="AG43">
        <v>1.4300000000000001E-4</v>
      </c>
      <c r="AH43" t="s">
        <v>10</v>
      </c>
      <c r="AI43">
        <v>0.93164999999999998</v>
      </c>
      <c r="AJ43">
        <v>1.7E-5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412.013577</v>
      </c>
      <c r="I44">
        <v>23.286110999999998</v>
      </c>
      <c r="J44" t="s">
        <v>2</v>
      </c>
      <c r="K44">
        <v>411.96062499999999</v>
      </c>
      <c r="L44">
        <v>23.396215999999999</v>
      </c>
      <c r="M44" t="s">
        <v>3</v>
      </c>
      <c r="N44">
        <v>146.534617</v>
      </c>
      <c r="O44">
        <v>16.681265</v>
      </c>
      <c r="P44" t="s">
        <v>4</v>
      </c>
      <c r="Q44">
        <v>1.117364</v>
      </c>
      <c r="R44">
        <v>1.5549E-2</v>
      </c>
      <c r="S44" t="s">
        <v>5</v>
      </c>
      <c r="T44">
        <v>237.16712699999999</v>
      </c>
      <c r="U44">
        <v>0.131968</v>
      </c>
      <c r="V44" t="s">
        <v>6</v>
      </c>
      <c r="W44">
        <v>0.80121200000000004</v>
      </c>
      <c r="X44">
        <v>4.3616000000000002E-2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7.1764999999999995E-2</v>
      </c>
      <c r="AG44">
        <v>1.4999999999999999E-4</v>
      </c>
      <c r="AH44" t="s">
        <v>10</v>
      </c>
      <c r="AI44">
        <v>0.93281000000000003</v>
      </c>
      <c r="AJ44">
        <v>3.1000000000000001E-5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549.05895099999998</v>
      </c>
      <c r="I45">
        <v>41.332062000000001</v>
      </c>
      <c r="J45" t="s">
        <v>2</v>
      </c>
      <c r="K45">
        <v>548.98973100000001</v>
      </c>
      <c r="L45">
        <v>41.637238000000004</v>
      </c>
      <c r="M45" t="s">
        <v>3</v>
      </c>
      <c r="N45">
        <v>195.138015</v>
      </c>
      <c r="O45">
        <v>29.577202</v>
      </c>
      <c r="P45" t="s">
        <v>4</v>
      </c>
      <c r="Q45">
        <v>1.4823459999999999</v>
      </c>
      <c r="R45">
        <v>2.3866999999999999E-2</v>
      </c>
      <c r="S45" t="s">
        <v>5</v>
      </c>
      <c r="T45">
        <v>316.249595</v>
      </c>
      <c r="U45">
        <v>0.18357699999999999</v>
      </c>
      <c r="V45" t="s">
        <v>6</v>
      </c>
      <c r="W45">
        <v>1.05704</v>
      </c>
      <c r="X45">
        <v>5.4474000000000002E-2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6.9241999999999998E-2</v>
      </c>
      <c r="AG45">
        <v>1.47E-4</v>
      </c>
      <c r="AH45" t="s">
        <v>10</v>
      </c>
      <c r="AI45">
        <v>0.93359099999999995</v>
      </c>
      <c r="AJ45">
        <v>4.3000000000000002E-5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686.44153300000005</v>
      </c>
      <c r="I46">
        <v>62.894280000000002</v>
      </c>
      <c r="J46" t="s">
        <v>2</v>
      </c>
      <c r="K46">
        <v>686.34799399999997</v>
      </c>
      <c r="L46">
        <v>62.954599000000002</v>
      </c>
      <c r="M46" t="s">
        <v>3</v>
      </c>
      <c r="N46">
        <v>243.828822</v>
      </c>
      <c r="O46">
        <v>44.364417000000003</v>
      </c>
      <c r="P46" t="s">
        <v>4</v>
      </c>
      <c r="Q46">
        <v>1.8801760000000001</v>
      </c>
      <c r="R46">
        <v>5.1823000000000001E-2</v>
      </c>
      <c r="S46" t="s">
        <v>5</v>
      </c>
      <c r="T46">
        <v>395.35662000000002</v>
      </c>
      <c r="U46">
        <v>0.174541</v>
      </c>
      <c r="V46" t="s">
        <v>6</v>
      </c>
      <c r="W46">
        <v>1.326036</v>
      </c>
      <c r="X46">
        <v>7.1711999999999998E-2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6.5293000000000004E-2</v>
      </c>
      <c r="AG46">
        <v>1.3100000000000001E-4</v>
      </c>
      <c r="AH46" t="s">
        <v>10</v>
      </c>
      <c r="AI46">
        <v>0.93422099999999997</v>
      </c>
      <c r="AJ46">
        <v>5.3999999999999998E-5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823.37607300000002</v>
      </c>
      <c r="I47">
        <v>82.436774</v>
      </c>
      <c r="J47" t="s">
        <v>2</v>
      </c>
      <c r="K47">
        <v>823.24150499999996</v>
      </c>
      <c r="L47">
        <v>82.832881999999998</v>
      </c>
      <c r="M47" t="s">
        <v>3</v>
      </c>
      <c r="N47">
        <v>292.31106</v>
      </c>
      <c r="O47">
        <v>59.831743000000003</v>
      </c>
      <c r="P47" t="s">
        <v>4</v>
      </c>
      <c r="Q47">
        <v>2.2524920000000002</v>
      </c>
      <c r="R47">
        <v>6.4463000000000006E-2</v>
      </c>
      <c r="S47" t="s">
        <v>5</v>
      </c>
      <c r="T47">
        <v>474.44145300000002</v>
      </c>
      <c r="U47">
        <v>0.23441500000000001</v>
      </c>
      <c r="V47" t="s">
        <v>6</v>
      </c>
      <c r="W47">
        <v>1.575804</v>
      </c>
      <c r="X47">
        <v>8.1167000000000003E-2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6.2688999999999995E-2</v>
      </c>
      <c r="AG47">
        <v>1.02E-4</v>
      </c>
      <c r="AH47" t="s">
        <v>10</v>
      </c>
      <c r="AI47">
        <v>0.93474299999999999</v>
      </c>
      <c r="AJ47">
        <v>6.2000000000000003E-5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960.34667000000002</v>
      </c>
      <c r="I48">
        <v>104.00429200000001</v>
      </c>
      <c r="J48" t="s">
        <v>2</v>
      </c>
      <c r="K48">
        <v>960.17034100000001</v>
      </c>
      <c r="L48">
        <v>104.166419</v>
      </c>
      <c r="M48" t="s">
        <v>3</v>
      </c>
      <c r="N48">
        <v>340.84200499999997</v>
      </c>
      <c r="O48">
        <v>77.723941999999994</v>
      </c>
      <c r="P48" t="s">
        <v>4</v>
      </c>
      <c r="Q48">
        <v>2.6240760000000001</v>
      </c>
      <c r="R48">
        <v>8.3983000000000002E-2</v>
      </c>
      <c r="S48" t="s">
        <v>5</v>
      </c>
      <c r="T48">
        <v>553.51513999999997</v>
      </c>
      <c r="U48">
        <v>0.33540900000000001</v>
      </c>
      <c r="V48" t="s">
        <v>6</v>
      </c>
      <c r="W48">
        <v>1.836516</v>
      </c>
      <c r="X48">
        <v>0.101188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6.0389999999999999E-2</v>
      </c>
      <c r="AG48">
        <v>7.2000000000000002E-5</v>
      </c>
      <c r="AH48" t="s">
        <v>10</v>
      </c>
      <c r="AI48">
        <v>0.93496999999999997</v>
      </c>
      <c r="AJ48">
        <v>6.0999999999999999E-5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1097.8493989999999</v>
      </c>
      <c r="I49">
        <v>119.567015</v>
      </c>
      <c r="J49" t="s">
        <v>2</v>
      </c>
      <c r="K49">
        <v>1097.6784500000001</v>
      </c>
      <c r="L49">
        <v>119.03211400000001</v>
      </c>
      <c r="M49" t="s">
        <v>3</v>
      </c>
      <c r="N49">
        <v>389.78662400000002</v>
      </c>
      <c r="O49">
        <v>93.634326999999999</v>
      </c>
      <c r="P49" t="s">
        <v>4</v>
      </c>
      <c r="Q49">
        <v>2.9984549999999999</v>
      </c>
      <c r="R49">
        <v>0.109309</v>
      </c>
      <c r="S49" t="s">
        <v>5</v>
      </c>
      <c r="T49">
        <v>632.62266399999999</v>
      </c>
      <c r="U49">
        <v>0.40246599999999999</v>
      </c>
      <c r="V49" t="s">
        <v>6</v>
      </c>
      <c r="W49">
        <v>2.0927440000000002</v>
      </c>
      <c r="X49">
        <v>0.12359199999999999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5.9813999999999999E-2</v>
      </c>
      <c r="AG49">
        <v>6.4999999999999994E-5</v>
      </c>
      <c r="AH49" t="s">
        <v>10</v>
      </c>
      <c r="AI49">
        <v>0.93498400000000004</v>
      </c>
      <c r="AJ49">
        <v>6.0999999999999999E-5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1235.105127</v>
      </c>
      <c r="I50">
        <v>136.861951</v>
      </c>
      <c r="J50" t="s">
        <v>2</v>
      </c>
      <c r="K50">
        <v>1234.9010229999999</v>
      </c>
      <c r="L50">
        <v>136.58935099999999</v>
      </c>
      <c r="M50" t="s">
        <v>3</v>
      </c>
      <c r="N50">
        <v>438.51375999999999</v>
      </c>
      <c r="O50">
        <v>106.99939000000001</v>
      </c>
      <c r="P50" t="s">
        <v>4</v>
      </c>
      <c r="Q50">
        <v>3.3747530000000001</v>
      </c>
      <c r="R50">
        <v>0.128859</v>
      </c>
      <c r="S50" t="s">
        <v>5</v>
      </c>
      <c r="T50">
        <v>711.70485699999995</v>
      </c>
      <c r="U50">
        <v>0.42935499999999999</v>
      </c>
      <c r="V50" t="s">
        <v>6</v>
      </c>
      <c r="W50">
        <v>2.3517199999999998</v>
      </c>
      <c r="X50">
        <v>0.137574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5.8386E-2</v>
      </c>
      <c r="AG50">
        <v>4.1999999999999998E-5</v>
      </c>
      <c r="AH50" t="s">
        <v>10</v>
      </c>
      <c r="AI50">
        <v>0.93574500000000005</v>
      </c>
      <c r="AJ50">
        <v>6.7999999999999999E-5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1372.380999</v>
      </c>
      <c r="I51">
        <v>148.19759099999999</v>
      </c>
      <c r="J51" t="s">
        <v>2</v>
      </c>
      <c r="K51">
        <v>1372.140212</v>
      </c>
      <c r="L51">
        <v>147.999537</v>
      </c>
      <c r="M51" t="s">
        <v>3</v>
      </c>
      <c r="N51">
        <v>487.22746899999999</v>
      </c>
      <c r="O51">
        <v>115.546291</v>
      </c>
      <c r="P51" t="s">
        <v>4</v>
      </c>
      <c r="Q51">
        <v>3.7491530000000002</v>
      </c>
      <c r="R51">
        <v>0.14554</v>
      </c>
      <c r="S51" t="s">
        <v>5</v>
      </c>
      <c r="T51">
        <v>790.83323199999995</v>
      </c>
      <c r="U51">
        <v>0.50065499999999996</v>
      </c>
      <c r="V51" t="s">
        <v>6</v>
      </c>
      <c r="W51">
        <v>2.6172080000000002</v>
      </c>
      <c r="X51">
        <v>0.16223599999999999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5.8131000000000002E-2</v>
      </c>
      <c r="AG51">
        <v>4.1999999999999998E-5</v>
      </c>
      <c r="AH51" t="s">
        <v>10</v>
      </c>
      <c r="AI51">
        <v>0.93615499999999996</v>
      </c>
      <c r="AJ51">
        <v>7.2999999999999999E-5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1509.954954</v>
      </c>
      <c r="I52">
        <v>165.473972</v>
      </c>
      <c r="J52" t="s">
        <v>2</v>
      </c>
      <c r="K52">
        <v>1509.6923730000001</v>
      </c>
      <c r="L52">
        <v>164.81274999999999</v>
      </c>
      <c r="M52" t="s">
        <v>3</v>
      </c>
      <c r="N52">
        <v>536.11217299999998</v>
      </c>
      <c r="O52">
        <v>131.40115700000001</v>
      </c>
      <c r="P52" t="s">
        <v>4</v>
      </c>
      <c r="Q52">
        <v>4.1432500000000001</v>
      </c>
      <c r="R52">
        <v>0.184554</v>
      </c>
      <c r="S52" t="s">
        <v>5</v>
      </c>
      <c r="T52">
        <v>869.968481</v>
      </c>
      <c r="U52">
        <v>0.68612899999999999</v>
      </c>
      <c r="V52" t="s">
        <v>6</v>
      </c>
      <c r="W52">
        <v>2.887006</v>
      </c>
      <c r="X52">
        <v>0.18413299999999999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5.7439999999999998E-2</v>
      </c>
      <c r="AG52">
        <v>3.6000000000000001E-5</v>
      </c>
      <c r="AH52" t="s">
        <v>10</v>
      </c>
      <c r="AI52">
        <v>0.936504</v>
      </c>
      <c r="AJ52">
        <v>7.3999999999999996E-5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1646.9312399999999</v>
      </c>
      <c r="I53">
        <v>182.44047399999999</v>
      </c>
      <c r="J53" t="s">
        <v>2</v>
      </c>
      <c r="K53">
        <v>1646.6059330000001</v>
      </c>
      <c r="L53">
        <v>180.864734</v>
      </c>
      <c r="M53" t="s">
        <v>3</v>
      </c>
      <c r="N53">
        <v>584.54051000000004</v>
      </c>
      <c r="O53">
        <v>143.26301100000001</v>
      </c>
      <c r="P53" t="s">
        <v>4</v>
      </c>
      <c r="Q53">
        <v>4.5157759999999998</v>
      </c>
      <c r="R53">
        <v>0.21165600000000001</v>
      </c>
      <c r="S53" t="s">
        <v>5</v>
      </c>
      <c r="T53">
        <v>949.20405400000004</v>
      </c>
      <c r="U53">
        <v>0.75013600000000002</v>
      </c>
      <c r="V53" t="s">
        <v>6</v>
      </c>
      <c r="W53">
        <v>3.1395219999999999</v>
      </c>
      <c r="X53">
        <v>0.21418000000000001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5.6857999999999999E-2</v>
      </c>
      <c r="AG53">
        <v>3.3000000000000003E-5</v>
      </c>
      <c r="AH53" t="s">
        <v>10</v>
      </c>
      <c r="AI53">
        <v>0.93657000000000001</v>
      </c>
      <c r="AJ53">
        <v>7.2999999999999999E-5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1784.012532</v>
      </c>
      <c r="I54">
        <v>200.31891400000001</v>
      </c>
      <c r="J54" t="s">
        <v>2</v>
      </c>
      <c r="K54">
        <v>1783.669373</v>
      </c>
      <c r="L54">
        <v>198.135842</v>
      </c>
      <c r="M54" t="s">
        <v>3</v>
      </c>
      <c r="N54">
        <v>633.214561</v>
      </c>
      <c r="O54">
        <v>155.64653799999999</v>
      </c>
      <c r="P54" t="s">
        <v>4</v>
      </c>
      <c r="Q54">
        <v>4.88042</v>
      </c>
      <c r="R54">
        <v>0.234874</v>
      </c>
      <c r="S54" t="s">
        <v>5</v>
      </c>
      <c r="T54">
        <v>1028.335349</v>
      </c>
      <c r="U54">
        <v>0.84515399999999996</v>
      </c>
      <c r="V54" t="s">
        <v>6</v>
      </c>
      <c r="W54">
        <v>3.387788</v>
      </c>
      <c r="X54">
        <v>0.228073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5.6478E-2</v>
      </c>
      <c r="AG54">
        <v>2.6999999999999999E-5</v>
      </c>
      <c r="AH54" t="s">
        <v>10</v>
      </c>
      <c r="AI54">
        <v>0.936948</v>
      </c>
      <c r="AJ54">
        <v>7.8999999999999996E-5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1920.813621</v>
      </c>
      <c r="I55">
        <v>217.92734799999999</v>
      </c>
      <c r="J55" t="s">
        <v>2</v>
      </c>
      <c r="K55">
        <v>1920.452671</v>
      </c>
      <c r="L55">
        <v>215.152627</v>
      </c>
      <c r="M55" t="s">
        <v>3</v>
      </c>
      <c r="N55">
        <v>681.71966199999997</v>
      </c>
      <c r="O55">
        <v>169.357688</v>
      </c>
      <c r="P55" t="s">
        <v>4</v>
      </c>
      <c r="Q55">
        <v>5.2339209999999996</v>
      </c>
      <c r="R55">
        <v>0.25168299999999999</v>
      </c>
      <c r="S55" t="s">
        <v>5</v>
      </c>
      <c r="T55">
        <v>1107.428582</v>
      </c>
      <c r="U55">
        <v>0.88774500000000001</v>
      </c>
      <c r="V55" t="s">
        <v>6</v>
      </c>
      <c r="W55">
        <v>3.62358</v>
      </c>
      <c r="X55">
        <v>0.23732800000000001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5.6202000000000002E-2</v>
      </c>
      <c r="AG55">
        <v>2.5000000000000001E-5</v>
      </c>
      <c r="AH55" t="s">
        <v>10</v>
      </c>
      <c r="AI55">
        <v>0.93694999999999995</v>
      </c>
      <c r="AJ55">
        <v>7.8999999999999996E-5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2058.079878</v>
      </c>
      <c r="I56">
        <v>246.33735300000001</v>
      </c>
      <c r="J56" t="s">
        <v>2</v>
      </c>
      <c r="K56">
        <v>2057.745488</v>
      </c>
      <c r="L56">
        <v>242.766783</v>
      </c>
      <c r="M56" t="s">
        <v>3</v>
      </c>
      <c r="N56">
        <v>730.51454000000001</v>
      </c>
      <c r="O56">
        <v>191.61836500000001</v>
      </c>
      <c r="P56" t="s">
        <v>4</v>
      </c>
      <c r="Q56">
        <v>5.6090309999999999</v>
      </c>
      <c r="R56">
        <v>0.30235000000000001</v>
      </c>
      <c r="S56" t="s">
        <v>5</v>
      </c>
      <c r="T56">
        <v>1186.5741310000001</v>
      </c>
      <c r="U56">
        <v>1.107002</v>
      </c>
      <c r="V56" t="s">
        <v>6</v>
      </c>
      <c r="W56">
        <v>3.8761160000000001</v>
      </c>
      <c r="X56">
        <v>0.27948600000000001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5.5944000000000001E-2</v>
      </c>
      <c r="AG56">
        <v>1.8E-5</v>
      </c>
      <c r="AH56" t="s">
        <v>10</v>
      </c>
      <c r="AI56">
        <v>0.937504</v>
      </c>
      <c r="AJ56">
        <v>8.7999999999999998E-5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2195.655835</v>
      </c>
      <c r="I57">
        <v>278.99852499999997</v>
      </c>
      <c r="J57" t="s">
        <v>2</v>
      </c>
      <c r="K57">
        <v>2195.3205130000001</v>
      </c>
      <c r="L57">
        <v>275.06043499999998</v>
      </c>
      <c r="M57" t="s">
        <v>3</v>
      </c>
      <c r="N57">
        <v>779.47164099999998</v>
      </c>
      <c r="O57">
        <v>217.073837</v>
      </c>
      <c r="P57" t="s">
        <v>4</v>
      </c>
      <c r="Q57">
        <v>5.9874770000000002</v>
      </c>
      <c r="R57">
        <v>0.32399800000000001</v>
      </c>
      <c r="S57" t="s">
        <v>5</v>
      </c>
      <c r="T57">
        <v>1265.697817</v>
      </c>
      <c r="U57">
        <v>1.2191780000000001</v>
      </c>
      <c r="V57" t="s">
        <v>6</v>
      </c>
      <c r="W57">
        <v>4.1360900000000003</v>
      </c>
      <c r="X57">
        <v>0.31844299999999998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5.5581999999999999E-2</v>
      </c>
      <c r="AG57">
        <v>7.9999999999999996E-6</v>
      </c>
      <c r="AH57" t="s">
        <v>10</v>
      </c>
      <c r="AI57">
        <v>0.93908499999999995</v>
      </c>
      <c r="AJ57">
        <v>1.1E-4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2332.9069679999998</v>
      </c>
      <c r="I58">
        <v>329.17901899999998</v>
      </c>
      <c r="J58" t="s">
        <v>2</v>
      </c>
      <c r="K58">
        <v>2332.5699319999999</v>
      </c>
      <c r="L58">
        <v>323.90320200000002</v>
      </c>
      <c r="M58" t="s">
        <v>3</v>
      </c>
      <c r="N58">
        <v>828.20284200000003</v>
      </c>
      <c r="O58">
        <v>251.53549699999999</v>
      </c>
      <c r="P58" t="s">
        <v>4</v>
      </c>
      <c r="Q58">
        <v>6.3588740000000001</v>
      </c>
      <c r="R58">
        <v>0.35186499999999998</v>
      </c>
      <c r="S58" t="s">
        <v>5</v>
      </c>
      <c r="T58">
        <v>1344.798945</v>
      </c>
      <c r="U58">
        <v>1.295183</v>
      </c>
      <c r="V58" t="s">
        <v>6</v>
      </c>
      <c r="W58">
        <v>4.3871320000000003</v>
      </c>
      <c r="X58">
        <v>0.35048800000000002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5.5048E-2</v>
      </c>
      <c r="AG58">
        <v>3.0000000000000001E-6</v>
      </c>
      <c r="AH58" t="s">
        <v>10</v>
      </c>
      <c r="AI58">
        <v>0.94001100000000004</v>
      </c>
      <c r="AJ58">
        <v>1.17E-4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2470.0014550000001</v>
      </c>
      <c r="I59">
        <v>383.59313700000001</v>
      </c>
      <c r="J59" t="s">
        <v>2</v>
      </c>
      <c r="K59">
        <v>2469.6563379999998</v>
      </c>
      <c r="L59">
        <v>377.03324099999998</v>
      </c>
      <c r="M59" t="s">
        <v>3</v>
      </c>
      <c r="N59">
        <v>876.67420400000003</v>
      </c>
      <c r="O59">
        <v>287.67673600000001</v>
      </c>
      <c r="P59" t="s">
        <v>4</v>
      </c>
      <c r="Q59">
        <v>6.7446060000000001</v>
      </c>
      <c r="R59">
        <v>0.402947</v>
      </c>
      <c r="S59" t="s">
        <v>5</v>
      </c>
      <c r="T59">
        <v>1423.9592479999999</v>
      </c>
      <c r="U59">
        <v>1.472534</v>
      </c>
      <c r="V59" t="s">
        <v>6</v>
      </c>
      <c r="W59">
        <v>4.6447120000000002</v>
      </c>
      <c r="X59">
        <v>0.40362700000000001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5.5044000000000003E-2</v>
      </c>
      <c r="AG59">
        <v>3.0000000000000001E-6</v>
      </c>
      <c r="AH59" t="s">
        <v>10</v>
      </c>
      <c r="AI59">
        <v>0.94001299999999999</v>
      </c>
      <c r="AJ59">
        <v>1.16E-4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2606.857622</v>
      </c>
      <c r="I60">
        <v>443.80272500000001</v>
      </c>
      <c r="J60" t="s">
        <v>2</v>
      </c>
      <c r="K60">
        <v>2606.4991799999998</v>
      </c>
      <c r="L60">
        <v>435.89101299999999</v>
      </c>
      <c r="M60" t="s">
        <v>3</v>
      </c>
      <c r="N60">
        <v>925.02296999999999</v>
      </c>
      <c r="O60">
        <v>330.69071400000001</v>
      </c>
      <c r="P60" t="s">
        <v>4</v>
      </c>
      <c r="Q60">
        <v>7.1198969999999999</v>
      </c>
      <c r="R60">
        <v>0.42824200000000001</v>
      </c>
      <c r="S60" t="s">
        <v>5</v>
      </c>
      <c r="T60">
        <v>1503.133425</v>
      </c>
      <c r="U60">
        <v>1.5122629999999999</v>
      </c>
      <c r="V60" t="s">
        <v>6</v>
      </c>
      <c r="W60">
        <v>4.8949400000000001</v>
      </c>
      <c r="X60">
        <v>0.43080400000000002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5.5035000000000001E-2</v>
      </c>
      <c r="AG60">
        <v>3.0000000000000001E-6</v>
      </c>
      <c r="AH60" t="s">
        <v>10</v>
      </c>
      <c r="AI60">
        <v>0.94033900000000004</v>
      </c>
      <c r="AJ60">
        <v>1.22E-4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2743.7834419999999</v>
      </c>
      <c r="I61">
        <v>512.25632700000006</v>
      </c>
      <c r="J61" t="s">
        <v>2</v>
      </c>
      <c r="K61">
        <v>2743.3919139999998</v>
      </c>
      <c r="L61">
        <v>502.686532</v>
      </c>
      <c r="M61" t="s">
        <v>3</v>
      </c>
      <c r="N61">
        <v>973.42276400000003</v>
      </c>
      <c r="O61">
        <v>378.04100799999998</v>
      </c>
      <c r="P61" t="s">
        <v>4</v>
      </c>
      <c r="Q61">
        <v>7.4941149999999999</v>
      </c>
      <c r="R61">
        <v>0.478188</v>
      </c>
      <c r="S61" t="s">
        <v>5</v>
      </c>
      <c r="T61">
        <v>1582.327961</v>
      </c>
      <c r="U61">
        <v>1.5708979999999999</v>
      </c>
      <c r="V61" t="s">
        <v>6</v>
      </c>
      <c r="W61">
        <v>5.1457160000000002</v>
      </c>
      <c r="X61">
        <v>0.46806900000000001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5.4878999999999997E-2</v>
      </c>
      <c r="AG61">
        <v>1.9999999999999999E-6</v>
      </c>
      <c r="AH61" t="s">
        <v>10</v>
      </c>
      <c r="AI61">
        <v>0.940585</v>
      </c>
      <c r="AJ61">
        <v>1.2E-4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1163.0208029999999</v>
      </c>
      <c r="I62">
        <v>0.36691000000000001</v>
      </c>
      <c r="J62" t="s">
        <v>2</v>
      </c>
      <c r="K62">
        <v>1106.8899610000001</v>
      </c>
      <c r="L62">
        <v>0.87606600000000001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2325.9423339999998</v>
      </c>
      <c r="I63">
        <v>1.273768</v>
      </c>
      <c r="J63" t="s">
        <v>2</v>
      </c>
      <c r="K63">
        <v>2213.5943360000001</v>
      </c>
      <c r="L63">
        <v>2.9736560000000001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3489.0274709999999</v>
      </c>
      <c r="I64">
        <v>2.520864</v>
      </c>
      <c r="J64" t="s">
        <v>2</v>
      </c>
      <c r="K64">
        <v>3320.5476269999999</v>
      </c>
      <c r="L64">
        <v>4.758464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4651.9977639999997</v>
      </c>
      <c r="I65">
        <v>3.85351</v>
      </c>
      <c r="J65" t="s">
        <v>2</v>
      </c>
      <c r="K65">
        <v>4427.2719530000004</v>
      </c>
      <c r="L65">
        <v>7.3698360000000003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5814.9519140000002</v>
      </c>
      <c r="I66">
        <v>5.2727440000000003</v>
      </c>
      <c r="J66" t="s">
        <v>2</v>
      </c>
      <c r="K66">
        <v>5533.9593649999997</v>
      </c>
      <c r="L66">
        <v>8.8220120000000009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6978.0662300000004</v>
      </c>
      <c r="I67">
        <v>6.3089630000000003</v>
      </c>
      <c r="J67" t="s">
        <v>2</v>
      </c>
      <c r="K67">
        <v>6640.862588</v>
      </c>
      <c r="L67">
        <v>9.9736440000000002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8141.1730960000004</v>
      </c>
      <c r="I68">
        <v>7.6717969999999998</v>
      </c>
      <c r="J68" t="s">
        <v>2</v>
      </c>
      <c r="K68">
        <v>7747.908418</v>
      </c>
      <c r="L68">
        <v>13.200772000000001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9304.2743360000004</v>
      </c>
      <c r="I69">
        <v>9.8945509999999999</v>
      </c>
      <c r="J69" t="s">
        <v>2</v>
      </c>
      <c r="K69">
        <v>8854.8810350000003</v>
      </c>
      <c r="L69">
        <v>15.725914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10467.293027</v>
      </c>
      <c r="I70">
        <v>12.382300000000001</v>
      </c>
      <c r="J70" t="s">
        <v>2</v>
      </c>
      <c r="K70">
        <v>9961.7923050000009</v>
      </c>
      <c r="L70">
        <v>19.50299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11630.368613000001</v>
      </c>
      <c r="I71">
        <v>13.344082999999999</v>
      </c>
      <c r="J71" t="s">
        <v>2</v>
      </c>
      <c r="K71">
        <v>11068.841855000001</v>
      </c>
      <c r="L71">
        <v>20.864650999999999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12793.529199000001</v>
      </c>
      <c r="I72">
        <v>15.707799</v>
      </c>
      <c r="J72" t="s">
        <v>2</v>
      </c>
      <c r="K72">
        <v>12175.858398</v>
      </c>
      <c r="L72">
        <v>22.586110000000001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13956.766250000001</v>
      </c>
      <c r="I73">
        <v>20.142890999999999</v>
      </c>
      <c r="J73" t="s">
        <v>2</v>
      </c>
      <c r="K73">
        <v>13282.893926000001</v>
      </c>
      <c r="L73">
        <v>26.816880999999999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15120.043711</v>
      </c>
      <c r="I74">
        <v>23.755918000000001</v>
      </c>
      <c r="J74" t="s">
        <v>2</v>
      </c>
      <c r="K74">
        <v>14389.955586</v>
      </c>
      <c r="L74">
        <v>31.00142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16283.299043000001</v>
      </c>
      <c r="I75">
        <v>27.315370999999999</v>
      </c>
      <c r="J75" t="s">
        <v>2</v>
      </c>
      <c r="K75">
        <v>15497.16791</v>
      </c>
      <c r="L75">
        <v>33.939537000000001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17446.514061999998</v>
      </c>
      <c r="I76">
        <v>29.386679999999998</v>
      </c>
      <c r="J76" t="s">
        <v>2</v>
      </c>
      <c r="K76">
        <v>16604.227500000001</v>
      </c>
      <c r="L76">
        <v>36.388047999999998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18609.637813000001</v>
      </c>
      <c r="I77">
        <v>33.060457999999997</v>
      </c>
      <c r="J77" t="s">
        <v>2</v>
      </c>
      <c r="K77">
        <v>17711.060077999999</v>
      </c>
      <c r="L77">
        <v>40.934767000000001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19772.932891</v>
      </c>
      <c r="I78">
        <v>37.586934999999997</v>
      </c>
      <c r="J78" t="s">
        <v>2</v>
      </c>
      <c r="K78">
        <v>18818.368750000001</v>
      </c>
      <c r="L78">
        <v>44.787080000000003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20936.116016</v>
      </c>
      <c r="I79">
        <v>42.002124000000002</v>
      </c>
      <c r="J79" t="s">
        <v>2</v>
      </c>
      <c r="K79">
        <v>19925.407734</v>
      </c>
      <c r="L79">
        <v>49.951211000000001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22099.415469</v>
      </c>
      <c r="I80">
        <v>47.181871000000001</v>
      </c>
      <c r="J80" t="s">
        <v>2</v>
      </c>
      <c r="K80">
        <v>21032.540117</v>
      </c>
      <c r="L80">
        <v>54.382069000000001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23262.623672000002</v>
      </c>
      <c r="I81">
        <v>49.279097</v>
      </c>
      <c r="J81" t="s">
        <v>2</v>
      </c>
      <c r="K81">
        <v>22139.388867000001</v>
      </c>
      <c r="L81">
        <v>57.871622000000002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147.06985</v>
      </c>
      <c r="I82">
        <v>5.4313E-2</v>
      </c>
      <c r="J82" t="s">
        <v>2</v>
      </c>
      <c r="K82">
        <v>79.503980999999996</v>
      </c>
      <c r="L82">
        <v>5.5905000000000003E-2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294.75647900000001</v>
      </c>
      <c r="I83">
        <v>0.107076</v>
      </c>
      <c r="J83" t="s">
        <v>2</v>
      </c>
      <c r="K83">
        <v>158.98581899999999</v>
      </c>
      <c r="L83">
        <v>0.114452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442.46358099999998</v>
      </c>
      <c r="I84">
        <v>0.13761200000000001</v>
      </c>
      <c r="J84" t="s">
        <v>2</v>
      </c>
      <c r="K84">
        <v>238.48782299999999</v>
      </c>
      <c r="L84">
        <v>0.18381800000000001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590.17094699999996</v>
      </c>
      <c r="I85">
        <v>0.189335</v>
      </c>
      <c r="J85" t="s">
        <v>2</v>
      </c>
      <c r="K85">
        <v>318.027939</v>
      </c>
      <c r="L85">
        <v>0.234012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737.84065099999998</v>
      </c>
      <c r="I86">
        <v>0.27086300000000002</v>
      </c>
      <c r="J86" t="s">
        <v>2</v>
      </c>
      <c r="K86">
        <v>397.57120900000001</v>
      </c>
      <c r="L86">
        <v>0.26819599999999999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885.62122799999997</v>
      </c>
      <c r="I87">
        <v>0.43792300000000001</v>
      </c>
      <c r="J87" t="s">
        <v>2</v>
      </c>
      <c r="K87">
        <v>477.07598300000001</v>
      </c>
      <c r="L87">
        <v>0.32212400000000002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1033.372852</v>
      </c>
      <c r="I88">
        <v>0.67388800000000004</v>
      </c>
      <c r="J88" t="s">
        <v>2</v>
      </c>
      <c r="K88">
        <v>556.57063500000004</v>
      </c>
      <c r="L88">
        <v>0.35023799999999999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1181.1131740000001</v>
      </c>
      <c r="I89">
        <v>0.84936999999999996</v>
      </c>
      <c r="J89" t="s">
        <v>2</v>
      </c>
      <c r="K89">
        <v>636.128376</v>
      </c>
      <c r="L89">
        <v>0.36797299999999999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1328.8804689999999</v>
      </c>
      <c r="I90">
        <v>1.08636</v>
      </c>
      <c r="J90" t="s">
        <v>2</v>
      </c>
      <c r="K90">
        <v>715.61231599999996</v>
      </c>
      <c r="L90">
        <v>0.44588299999999997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1476.5887889999999</v>
      </c>
      <c r="I91">
        <v>1.267166</v>
      </c>
      <c r="J91" t="s">
        <v>2</v>
      </c>
      <c r="K91">
        <v>795.11350500000003</v>
      </c>
      <c r="L91">
        <v>0.48017399999999999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1624.3334179999999</v>
      </c>
      <c r="I92">
        <v>1.4643269999999999</v>
      </c>
      <c r="J92" t="s">
        <v>2</v>
      </c>
      <c r="K92">
        <v>874.66056500000002</v>
      </c>
      <c r="L92">
        <v>0.53810000000000002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1772.063167</v>
      </c>
      <c r="I93">
        <v>1.694099</v>
      </c>
      <c r="J93" t="s">
        <v>2</v>
      </c>
      <c r="K93">
        <v>954.261077</v>
      </c>
      <c r="L93">
        <v>0.58114500000000002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1919.7882420000001</v>
      </c>
      <c r="I94">
        <v>1.7931170000000001</v>
      </c>
      <c r="J94" t="s">
        <v>2</v>
      </c>
      <c r="K94">
        <v>1033.7578590000001</v>
      </c>
      <c r="L94">
        <v>0.50962600000000002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2067.5418159999999</v>
      </c>
      <c r="I95">
        <v>2.2151730000000001</v>
      </c>
      <c r="J95" t="s">
        <v>2</v>
      </c>
      <c r="K95">
        <v>1113.3459330000001</v>
      </c>
      <c r="L95">
        <v>0.57887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2215.3021090000002</v>
      </c>
      <c r="I96">
        <v>2.415683</v>
      </c>
      <c r="J96" t="s">
        <v>2</v>
      </c>
      <c r="K96">
        <v>1192.865176</v>
      </c>
      <c r="L96">
        <v>0.59050000000000002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2363.0489750000002</v>
      </c>
      <c r="I97">
        <v>2.9930599999999998</v>
      </c>
      <c r="J97" t="s">
        <v>2</v>
      </c>
      <c r="K97">
        <v>1272.512195</v>
      </c>
      <c r="L97">
        <v>0.67808599999999997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2510.793604</v>
      </c>
      <c r="I98">
        <v>3.357755</v>
      </c>
      <c r="J98" t="s">
        <v>2</v>
      </c>
      <c r="K98">
        <v>1352.021111</v>
      </c>
      <c r="L98">
        <v>0.750668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2658.4945459999999</v>
      </c>
      <c r="I99">
        <v>3.5973060000000001</v>
      </c>
      <c r="J99" t="s">
        <v>2</v>
      </c>
      <c r="K99">
        <v>1431.5378049999999</v>
      </c>
      <c r="L99">
        <v>0.71483399999999997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2806.2562600000001</v>
      </c>
      <c r="I100">
        <v>4.0168889999999999</v>
      </c>
      <c r="J100" t="s">
        <v>2</v>
      </c>
      <c r="K100">
        <v>1511.11355</v>
      </c>
      <c r="L100">
        <v>0.76164799999999999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2954.0064499999999</v>
      </c>
      <c r="I101">
        <v>4.2943740000000004</v>
      </c>
      <c r="J101" t="s">
        <v>2</v>
      </c>
      <c r="K101">
        <v>1590.6868629999999</v>
      </c>
      <c r="L101">
        <v>0.77474799999999999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145.94067000000001</v>
      </c>
      <c r="I102">
        <v>0.17433899999999999</v>
      </c>
      <c r="J102" t="s">
        <v>2</v>
      </c>
      <c r="K102">
        <v>78.887285000000006</v>
      </c>
      <c r="L102">
        <v>9.8094000000000001E-2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292.37043299999999</v>
      </c>
      <c r="I103">
        <v>0.51543399999999995</v>
      </c>
      <c r="J103" t="s">
        <v>2</v>
      </c>
      <c r="K103">
        <v>157.84209300000001</v>
      </c>
      <c r="L103">
        <v>0.19935600000000001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438.79731099999998</v>
      </c>
      <c r="I104">
        <v>0.99624299999999999</v>
      </c>
      <c r="J104" t="s">
        <v>2</v>
      </c>
      <c r="K104">
        <v>236.76615899999999</v>
      </c>
      <c r="L104">
        <v>0.30426900000000001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585.09171300000003</v>
      </c>
      <c r="I105">
        <v>1.7699860000000001</v>
      </c>
      <c r="J105" t="s">
        <v>2</v>
      </c>
      <c r="K105">
        <v>315.76408800000002</v>
      </c>
      <c r="L105">
        <v>0.40868100000000002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731.57347500000003</v>
      </c>
      <c r="I106">
        <v>2.6929880000000002</v>
      </c>
      <c r="J106" t="s">
        <v>2</v>
      </c>
      <c r="K106">
        <v>394.61418700000002</v>
      </c>
      <c r="L106">
        <v>0.68144700000000002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877.93256299999996</v>
      </c>
      <c r="I107">
        <v>3.6473390000000001</v>
      </c>
      <c r="J107" t="s">
        <v>2</v>
      </c>
      <c r="K107">
        <v>473.59391900000003</v>
      </c>
      <c r="L107">
        <v>1.004138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1024.4102379999999</v>
      </c>
      <c r="I108">
        <v>4.9678250000000004</v>
      </c>
      <c r="J108" t="s">
        <v>2</v>
      </c>
      <c r="K108">
        <v>552.46783600000003</v>
      </c>
      <c r="L108">
        <v>1.1699870000000001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1170.887798</v>
      </c>
      <c r="I109">
        <v>6.2330100000000002</v>
      </c>
      <c r="J109" t="s">
        <v>2</v>
      </c>
      <c r="K109">
        <v>631.43991200000005</v>
      </c>
      <c r="L109">
        <v>1.5297590000000001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1317.256257</v>
      </c>
      <c r="I110">
        <v>8.3565649999999998</v>
      </c>
      <c r="J110" t="s">
        <v>2</v>
      </c>
      <c r="K110">
        <v>710.45113600000002</v>
      </c>
      <c r="L110">
        <v>1.8932850000000001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1463.6950629999999</v>
      </c>
      <c r="I111">
        <v>9.9701020000000007</v>
      </c>
      <c r="J111" t="s">
        <v>2</v>
      </c>
      <c r="K111">
        <v>789.39452800000004</v>
      </c>
      <c r="L111">
        <v>2.1422789999999998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1610.161895</v>
      </c>
      <c r="I112">
        <v>12.006546</v>
      </c>
      <c r="J112" t="s">
        <v>2</v>
      </c>
      <c r="K112">
        <v>868.30006100000003</v>
      </c>
      <c r="L112">
        <v>2.5273699999999999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1756.715764</v>
      </c>
      <c r="I113">
        <v>14.268454</v>
      </c>
      <c r="J113" t="s">
        <v>2</v>
      </c>
      <c r="K113">
        <v>947.23850600000003</v>
      </c>
      <c r="L113">
        <v>2.888074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1903.1771920000001</v>
      </c>
      <c r="I114">
        <v>16.943981999999998</v>
      </c>
      <c r="J114" t="s">
        <v>2</v>
      </c>
      <c r="K114">
        <v>1026.1911009999999</v>
      </c>
      <c r="L114">
        <v>3.1464439999999998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2049.6730809999999</v>
      </c>
      <c r="I115">
        <v>19.435523</v>
      </c>
      <c r="J115" t="s">
        <v>2</v>
      </c>
      <c r="K115">
        <v>1105.1272730000001</v>
      </c>
      <c r="L115">
        <v>3.6409120000000001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2196.146025</v>
      </c>
      <c r="I116">
        <v>22.153130999999998</v>
      </c>
      <c r="J116" t="s">
        <v>2</v>
      </c>
      <c r="K116">
        <v>1184.145137</v>
      </c>
      <c r="L116">
        <v>4.0817269999999999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2342.6084329999999</v>
      </c>
      <c r="I117">
        <v>25.086271</v>
      </c>
      <c r="J117" t="s">
        <v>2</v>
      </c>
      <c r="K117">
        <v>1263.066675</v>
      </c>
      <c r="L117">
        <v>4.651751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2489.073828</v>
      </c>
      <c r="I118">
        <v>27.659713</v>
      </c>
      <c r="J118" t="s">
        <v>2</v>
      </c>
      <c r="K118">
        <v>1342.0577860000001</v>
      </c>
      <c r="L118">
        <v>5.1266829999999999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2635.5794529999998</v>
      </c>
      <c r="I119">
        <v>30.714787999999999</v>
      </c>
      <c r="J119" t="s">
        <v>2</v>
      </c>
      <c r="K119">
        <v>1420.951294</v>
      </c>
      <c r="L119">
        <v>5.6894650000000002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2782.0276610000001</v>
      </c>
      <c r="I120">
        <v>33.509711000000003</v>
      </c>
      <c r="J120" t="s">
        <v>2</v>
      </c>
      <c r="K120">
        <v>1499.975825</v>
      </c>
      <c r="L120">
        <v>6.2088299999999998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2928.5847359999998</v>
      </c>
      <c r="I121">
        <v>36.990532000000002</v>
      </c>
      <c r="J121" t="s">
        <v>2</v>
      </c>
      <c r="K121">
        <v>1578.923904</v>
      </c>
      <c r="L121">
        <v>7.487921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x14ac:dyDescent="0.25">
      <c r="A122" t="s">
        <v>14</v>
      </c>
      <c r="B122">
        <v>1</v>
      </c>
      <c r="C122">
        <v>25</v>
      </c>
      <c r="D122" t="s">
        <v>0</v>
      </c>
      <c r="E122">
        <v>0</v>
      </c>
      <c r="F122">
        <v>0</v>
      </c>
      <c r="G122" t="s">
        <v>1</v>
      </c>
      <c r="H122">
        <v>586.08617800000002</v>
      </c>
      <c r="I122">
        <v>195.616445</v>
      </c>
      <c r="J122" t="s">
        <v>2</v>
      </c>
      <c r="K122">
        <v>585.76655600000004</v>
      </c>
      <c r="L122">
        <v>195.42315300000001</v>
      </c>
      <c r="M122" t="s">
        <v>3</v>
      </c>
      <c r="N122">
        <v>47.678561999999999</v>
      </c>
      <c r="O122">
        <v>3.5070510000000001</v>
      </c>
      <c r="P122" t="s">
        <v>4</v>
      </c>
      <c r="Q122">
        <v>61.158082</v>
      </c>
      <c r="R122">
        <v>2.8200699999999999</v>
      </c>
      <c r="S122" t="s">
        <v>5</v>
      </c>
      <c r="T122">
        <v>20.435834</v>
      </c>
      <c r="U122">
        <v>0.31703900000000002</v>
      </c>
      <c r="V122" t="s">
        <v>6</v>
      </c>
      <c r="W122">
        <v>14.251602</v>
      </c>
      <c r="X122">
        <v>0.23960000000000001</v>
      </c>
      <c r="Y122" t="s">
        <v>7</v>
      </c>
      <c r="Z122">
        <v>22.398441999999999</v>
      </c>
      <c r="AA122">
        <v>0.47625600000000001</v>
      </c>
      <c r="AB122" t="s">
        <v>8</v>
      </c>
      <c r="AC122">
        <v>474.24659000000003</v>
      </c>
      <c r="AD122">
        <v>122.392256</v>
      </c>
      <c r="AE122" t="s">
        <v>9</v>
      </c>
      <c r="AF122">
        <v>7.8690999999999997E-2</v>
      </c>
      <c r="AG122">
        <v>9.7E-5</v>
      </c>
      <c r="AH122" t="s">
        <v>10</v>
      </c>
      <c r="AI122">
        <v>0.92627000000000004</v>
      </c>
      <c r="AJ122">
        <v>1.34E-4</v>
      </c>
      <c r="AK122" t="s">
        <v>11</v>
      </c>
      <c r="AL122">
        <v>0</v>
      </c>
      <c r="AM122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1172.694356</v>
      </c>
      <c r="I123">
        <v>436.83351599999997</v>
      </c>
      <c r="J123" t="s">
        <v>2</v>
      </c>
      <c r="K123">
        <v>1172.0583839999999</v>
      </c>
      <c r="L123">
        <v>436.31891200000001</v>
      </c>
      <c r="M123" t="s">
        <v>3</v>
      </c>
      <c r="N123">
        <v>95.645182000000005</v>
      </c>
      <c r="O123">
        <v>7.9588749999999999</v>
      </c>
      <c r="P123" t="s">
        <v>4</v>
      </c>
      <c r="Q123">
        <v>122.353126</v>
      </c>
      <c r="R123">
        <v>6.0873350000000004</v>
      </c>
      <c r="S123" t="s">
        <v>5</v>
      </c>
      <c r="T123">
        <v>40.939594</v>
      </c>
      <c r="U123">
        <v>0.709924</v>
      </c>
      <c r="V123" t="s">
        <v>6</v>
      </c>
      <c r="W123">
        <v>28.433675999999998</v>
      </c>
      <c r="X123">
        <v>0.34400399999999998</v>
      </c>
      <c r="Y123" t="s">
        <v>7</v>
      </c>
      <c r="Z123">
        <v>44.833872</v>
      </c>
      <c r="AA123">
        <v>1.1801159999999999</v>
      </c>
      <c r="AB123" t="s">
        <v>8</v>
      </c>
      <c r="AC123">
        <v>948.70950000000005</v>
      </c>
      <c r="AD123">
        <v>272.50729999999999</v>
      </c>
      <c r="AE123" t="s">
        <v>9</v>
      </c>
      <c r="AF123">
        <v>7.177E-2</v>
      </c>
      <c r="AG123">
        <v>1.46E-4</v>
      </c>
      <c r="AH123" t="s">
        <v>10</v>
      </c>
      <c r="AI123">
        <v>0.93176000000000003</v>
      </c>
      <c r="AJ123">
        <v>3.8999999999999999E-5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1759.51205</v>
      </c>
      <c r="I124">
        <v>1055.8778199999999</v>
      </c>
      <c r="J124" t="s">
        <v>2</v>
      </c>
      <c r="K124">
        <v>1758.5475240000001</v>
      </c>
      <c r="L124">
        <v>1054.9597900000001</v>
      </c>
      <c r="M124" t="s">
        <v>3</v>
      </c>
      <c r="N124">
        <v>143.40527</v>
      </c>
      <c r="O124">
        <v>17.600574000000002</v>
      </c>
      <c r="P124" t="s">
        <v>4</v>
      </c>
      <c r="Q124">
        <v>183.52690000000001</v>
      </c>
      <c r="R124">
        <v>15.802438</v>
      </c>
      <c r="S124" t="s">
        <v>5</v>
      </c>
      <c r="T124">
        <v>61.353119999999997</v>
      </c>
      <c r="U124">
        <v>1.644077</v>
      </c>
      <c r="V124" t="s">
        <v>6</v>
      </c>
      <c r="W124">
        <v>42.679372000000001</v>
      </c>
      <c r="X124">
        <v>0.80576899999999996</v>
      </c>
      <c r="Y124" t="s">
        <v>7</v>
      </c>
      <c r="Z124">
        <v>67.218267999999995</v>
      </c>
      <c r="AA124">
        <v>2.99492</v>
      </c>
      <c r="AB124" t="s">
        <v>8</v>
      </c>
      <c r="AC124">
        <v>1423.5689540000001</v>
      </c>
      <c r="AD124">
        <v>652.16439600000001</v>
      </c>
      <c r="AE124" t="s">
        <v>9</v>
      </c>
      <c r="AF124">
        <v>6.9820999999999994E-2</v>
      </c>
      <c r="AG124">
        <v>1.4999999999999999E-4</v>
      </c>
      <c r="AH124" t="s">
        <v>10</v>
      </c>
      <c r="AI124">
        <v>0.93284299999999998</v>
      </c>
      <c r="AJ124">
        <v>4.3000000000000002E-5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2346.8301780000002</v>
      </c>
      <c r="I125">
        <v>2169.0869429999998</v>
      </c>
      <c r="J125" t="s">
        <v>2</v>
      </c>
      <c r="K125">
        <v>2345.5373199999999</v>
      </c>
      <c r="L125">
        <v>2166.714019</v>
      </c>
      <c r="M125" t="s">
        <v>3</v>
      </c>
      <c r="N125">
        <v>191.70786799999999</v>
      </c>
      <c r="O125">
        <v>33.629984999999998</v>
      </c>
      <c r="P125" t="s">
        <v>4</v>
      </c>
      <c r="Q125">
        <v>244.72147799999999</v>
      </c>
      <c r="R125">
        <v>28.196895000000001</v>
      </c>
      <c r="S125" t="s">
        <v>5</v>
      </c>
      <c r="T125">
        <v>81.844921999999997</v>
      </c>
      <c r="U125">
        <v>2.8299889999999999</v>
      </c>
      <c r="V125" t="s">
        <v>6</v>
      </c>
      <c r="W125">
        <v>56.883746000000002</v>
      </c>
      <c r="X125">
        <v>1.3490200000000001</v>
      </c>
      <c r="Y125" t="s">
        <v>7</v>
      </c>
      <c r="Z125">
        <v>89.663263999999998</v>
      </c>
      <c r="AA125">
        <v>5.407438</v>
      </c>
      <c r="AB125" t="s">
        <v>8</v>
      </c>
      <c r="AC125">
        <v>1898.366074</v>
      </c>
      <c r="AD125">
        <v>1344.8511060000001</v>
      </c>
      <c r="AE125" t="s">
        <v>9</v>
      </c>
      <c r="AF125">
        <v>6.5526000000000001E-2</v>
      </c>
      <c r="AG125">
        <v>1.4799999999999999E-4</v>
      </c>
      <c r="AH125" t="s">
        <v>10</v>
      </c>
      <c r="AI125">
        <v>0.93356300000000003</v>
      </c>
      <c r="AJ125">
        <v>4.6999999999999997E-5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2934.3748260000002</v>
      </c>
      <c r="I126">
        <v>2770.3892289999999</v>
      </c>
      <c r="J126" t="s">
        <v>2</v>
      </c>
      <c r="K126">
        <v>2932.7604379999998</v>
      </c>
      <c r="L126">
        <v>2766.4502929999999</v>
      </c>
      <c r="M126" t="s">
        <v>3</v>
      </c>
      <c r="N126">
        <v>239.877858</v>
      </c>
      <c r="O126">
        <v>45.445793000000002</v>
      </c>
      <c r="P126" t="s">
        <v>4</v>
      </c>
      <c r="Q126">
        <v>306.07894599999997</v>
      </c>
      <c r="R126">
        <v>39.932513999999998</v>
      </c>
      <c r="S126" t="s">
        <v>5</v>
      </c>
      <c r="T126">
        <v>102.454756</v>
      </c>
      <c r="U126">
        <v>4.3058290000000001</v>
      </c>
      <c r="V126" t="s">
        <v>6</v>
      </c>
      <c r="W126">
        <v>71.100380000000001</v>
      </c>
      <c r="X126">
        <v>1.9042859999999999</v>
      </c>
      <c r="Y126" t="s">
        <v>7</v>
      </c>
      <c r="Z126">
        <v>112.152368</v>
      </c>
      <c r="AA126">
        <v>7.7604350000000002</v>
      </c>
      <c r="AB126" t="s">
        <v>8</v>
      </c>
      <c r="AC126">
        <v>2373.394628</v>
      </c>
      <c r="AD126">
        <v>1692.64742</v>
      </c>
      <c r="AE126" t="s">
        <v>9</v>
      </c>
      <c r="AF126">
        <v>6.4158999999999994E-2</v>
      </c>
      <c r="AG126">
        <v>1.3899999999999999E-4</v>
      </c>
      <c r="AH126" t="s">
        <v>10</v>
      </c>
      <c r="AI126">
        <v>0.93384999999999996</v>
      </c>
      <c r="AJ126">
        <v>5.3000000000000001E-5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3519.474858</v>
      </c>
      <c r="I127">
        <v>3540.2381169999999</v>
      </c>
      <c r="J127" t="s">
        <v>2</v>
      </c>
      <c r="K127">
        <v>3517.5395699999999</v>
      </c>
      <c r="L127">
        <v>3535.3384040000001</v>
      </c>
      <c r="M127" t="s">
        <v>3</v>
      </c>
      <c r="N127">
        <v>287.69087000000002</v>
      </c>
      <c r="O127">
        <v>59.209704000000002</v>
      </c>
      <c r="P127" t="s">
        <v>4</v>
      </c>
      <c r="Q127">
        <v>367.18931800000001</v>
      </c>
      <c r="R127">
        <v>50.274424000000003</v>
      </c>
      <c r="S127" t="s">
        <v>5</v>
      </c>
      <c r="T127">
        <v>122.846328</v>
      </c>
      <c r="U127">
        <v>5.4483430000000004</v>
      </c>
      <c r="V127" t="s">
        <v>6</v>
      </c>
      <c r="W127">
        <v>85.30574</v>
      </c>
      <c r="X127">
        <v>2.3668269999999998</v>
      </c>
      <c r="Y127" t="s">
        <v>7</v>
      </c>
      <c r="Z127">
        <v>134.58792399999999</v>
      </c>
      <c r="AA127">
        <v>9.6058489999999992</v>
      </c>
      <c r="AB127" t="s">
        <v>8</v>
      </c>
      <c r="AC127">
        <v>2846.591488</v>
      </c>
      <c r="AD127">
        <v>2177.8747189999999</v>
      </c>
      <c r="AE127" t="s">
        <v>9</v>
      </c>
      <c r="AF127">
        <v>6.1917E-2</v>
      </c>
      <c r="AG127">
        <v>1.08E-4</v>
      </c>
      <c r="AH127" t="s">
        <v>10</v>
      </c>
      <c r="AI127">
        <v>0.93532499999999996</v>
      </c>
      <c r="AJ127">
        <v>7.7000000000000001E-5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4107.3400359999996</v>
      </c>
      <c r="I128">
        <v>4712.4779479999997</v>
      </c>
      <c r="J128" t="s">
        <v>2</v>
      </c>
      <c r="K128">
        <v>4105.0838139999996</v>
      </c>
      <c r="L128">
        <v>4706.021737</v>
      </c>
      <c r="M128" t="s">
        <v>3</v>
      </c>
      <c r="N128">
        <v>335.49567999999999</v>
      </c>
      <c r="O128">
        <v>75.528171</v>
      </c>
      <c r="P128" t="s">
        <v>4</v>
      </c>
      <c r="Q128">
        <v>428.51186000000001</v>
      </c>
      <c r="R128">
        <v>68.140816999999998</v>
      </c>
      <c r="S128" t="s">
        <v>5</v>
      </c>
      <c r="T128">
        <v>143.357506</v>
      </c>
      <c r="U128">
        <v>7.9824039999999998</v>
      </c>
      <c r="V128" t="s">
        <v>6</v>
      </c>
      <c r="W128">
        <v>99.532657999999998</v>
      </c>
      <c r="X128">
        <v>3.0071699999999999</v>
      </c>
      <c r="Y128" t="s">
        <v>7</v>
      </c>
      <c r="Z128">
        <v>157.10404</v>
      </c>
      <c r="AA128">
        <v>12.448449</v>
      </c>
      <c r="AB128" t="s">
        <v>8</v>
      </c>
      <c r="AC128">
        <v>3322.3230640000002</v>
      </c>
      <c r="AD128">
        <v>2909.0267490000001</v>
      </c>
      <c r="AE128" t="s">
        <v>9</v>
      </c>
      <c r="AF128">
        <v>5.9873000000000003E-2</v>
      </c>
      <c r="AG128">
        <v>9.7E-5</v>
      </c>
      <c r="AH128" t="s">
        <v>10</v>
      </c>
      <c r="AI128">
        <v>0.93692699999999995</v>
      </c>
      <c r="AJ128">
        <v>1.02E-4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4693.8155100000004</v>
      </c>
      <c r="I129">
        <v>5682.3365629999998</v>
      </c>
      <c r="J129" t="s">
        <v>2</v>
      </c>
      <c r="K129">
        <v>4691.2403340000001</v>
      </c>
      <c r="L129">
        <v>5674.6251549999997</v>
      </c>
      <c r="M129" t="s">
        <v>3</v>
      </c>
      <c r="N129">
        <v>383.45314999999999</v>
      </c>
      <c r="O129">
        <v>97.653971999999996</v>
      </c>
      <c r="P129" t="s">
        <v>4</v>
      </c>
      <c r="Q129">
        <v>489.62485199999998</v>
      </c>
      <c r="R129">
        <v>81.959514999999996</v>
      </c>
      <c r="S129" t="s">
        <v>5</v>
      </c>
      <c r="T129">
        <v>163.811994</v>
      </c>
      <c r="U129">
        <v>9.1872740000000004</v>
      </c>
      <c r="V129" t="s">
        <v>6</v>
      </c>
      <c r="W129">
        <v>113.699116</v>
      </c>
      <c r="X129">
        <v>3.5341369999999999</v>
      </c>
      <c r="Y129" t="s">
        <v>7</v>
      </c>
      <c r="Z129">
        <v>179.507386</v>
      </c>
      <c r="AA129">
        <v>15.347160000000001</v>
      </c>
      <c r="AB129" t="s">
        <v>8</v>
      </c>
      <c r="AC129">
        <v>3796.7343599999999</v>
      </c>
      <c r="AD129">
        <v>3433.5265530000001</v>
      </c>
      <c r="AE129" t="s">
        <v>9</v>
      </c>
      <c r="AF129">
        <v>5.8589000000000002E-2</v>
      </c>
      <c r="AG129">
        <v>7.1000000000000005E-5</v>
      </c>
      <c r="AH129" t="s">
        <v>10</v>
      </c>
      <c r="AI129">
        <v>0.93750999999999995</v>
      </c>
      <c r="AJ129">
        <v>1.12E-4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5279.3850620000003</v>
      </c>
      <c r="I130">
        <v>6558.9809539999997</v>
      </c>
      <c r="J130" t="s">
        <v>2</v>
      </c>
      <c r="K130">
        <v>5276.4913619999998</v>
      </c>
      <c r="L130">
        <v>6549.8868540000003</v>
      </c>
      <c r="M130" t="s">
        <v>3</v>
      </c>
      <c r="N130">
        <v>431.27795200000003</v>
      </c>
      <c r="O130">
        <v>112.825599</v>
      </c>
      <c r="P130" t="s">
        <v>4</v>
      </c>
      <c r="Q130">
        <v>550.81308000000001</v>
      </c>
      <c r="R130">
        <v>97.156895000000006</v>
      </c>
      <c r="S130" t="s">
        <v>5</v>
      </c>
      <c r="T130">
        <v>184.24891600000001</v>
      </c>
      <c r="U130">
        <v>10.38992</v>
      </c>
      <c r="V130" t="s">
        <v>6</v>
      </c>
      <c r="W130">
        <v>128.048472</v>
      </c>
      <c r="X130">
        <v>4.4837420000000003</v>
      </c>
      <c r="Y130" t="s">
        <v>7</v>
      </c>
      <c r="Z130">
        <v>201.85701599999999</v>
      </c>
      <c r="AA130">
        <v>18.518249000000001</v>
      </c>
      <c r="AB130" t="s">
        <v>8</v>
      </c>
      <c r="AC130">
        <v>4270.2771560000001</v>
      </c>
      <c r="AD130">
        <v>3942.2569800000001</v>
      </c>
      <c r="AE130" t="s">
        <v>9</v>
      </c>
      <c r="AF130">
        <v>5.7756000000000002E-2</v>
      </c>
      <c r="AG130">
        <v>6.0000000000000002E-5</v>
      </c>
      <c r="AH130" t="s">
        <v>10</v>
      </c>
      <c r="AI130">
        <v>0.938442</v>
      </c>
      <c r="AJ130">
        <v>1.2E-4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5866.1329640000004</v>
      </c>
      <c r="I131">
        <v>7797.8249900000001</v>
      </c>
      <c r="J131" t="s">
        <v>2</v>
      </c>
      <c r="K131">
        <v>5862.9182899999996</v>
      </c>
      <c r="L131">
        <v>7787.1940940000004</v>
      </c>
      <c r="M131" t="s">
        <v>3</v>
      </c>
      <c r="N131">
        <v>479.33786800000001</v>
      </c>
      <c r="O131">
        <v>135.775058</v>
      </c>
      <c r="P131" t="s">
        <v>4</v>
      </c>
      <c r="Q131">
        <v>611.96967800000004</v>
      </c>
      <c r="R131">
        <v>115.138859</v>
      </c>
      <c r="S131" t="s">
        <v>5</v>
      </c>
      <c r="T131">
        <v>204.68741800000001</v>
      </c>
      <c r="U131">
        <v>12.079983</v>
      </c>
      <c r="V131" t="s">
        <v>6</v>
      </c>
      <c r="W131">
        <v>142.26373599999999</v>
      </c>
      <c r="X131">
        <v>4.9908380000000001</v>
      </c>
      <c r="Y131" t="s">
        <v>7</v>
      </c>
      <c r="Z131">
        <v>224.305058</v>
      </c>
      <c r="AA131">
        <v>22.569528999999999</v>
      </c>
      <c r="AB131" t="s">
        <v>8</v>
      </c>
      <c r="AC131">
        <v>4744.8041020000001</v>
      </c>
      <c r="AD131">
        <v>4655.5609059999997</v>
      </c>
      <c r="AE131" t="s">
        <v>9</v>
      </c>
      <c r="AF131">
        <v>5.7333000000000002E-2</v>
      </c>
      <c r="AG131">
        <v>5.5999999999999999E-5</v>
      </c>
      <c r="AH131" t="s">
        <v>10</v>
      </c>
      <c r="AI131">
        <v>0.938446</v>
      </c>
      <c r="AJ131">
        <v>1.2E-4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6453.691984</v>
      </c>
      <c r="I132">
        <v>9000.9955059999993</v>
      </c>
      <c r="J132" t="s">
        <v>2</v>
      </c>
      <c r="K132">
        <v>6450.1558500000001</v>
      </c>
      <c r="L132">
        <v>8988.0146810000006</v>
      </c>
      <c r="M132" t="s">
        <v>3</v>
      </c>
      <c r="N132">
        <v>527.15139999999997</v>
      </c>
      <c r="O132">
        <v>162.23874900000001</v>
      </c>
      <c r="P132" t="s">
        <v>4</v>
      </c>
      <c r="Q132">
        <v>673.33872599999995</v>
      </c>
      <c r="R132">
        <v>133.676885</v>
      </c>
      <c r="S132" t="s">
        <v>5</v>
      </c>
      <c r="T132">
        <v>225.16832199999999</v>
      </c>
      <c r="U132">
        <v>13.671618</v>
      </c>
      <c r="V132" t="s">
        <v>6</v>
      </c>
      <c r="W132">
        <v>156.52331799999999</v>
      </c>
      <c r="X132">
        <v>5.5601430000000001</v>
      </c>
      <c r="Y132" t="s">
        <v>7</v>
      </c>
      <c r="Z132">
        <v>246.85284799999999</v>
      </c>
      <c r="AA132">
        <v>27.098959000000001</v>
      </c>
      <c r="AB132" t="s">
        <v>8</v>
      </c>
      <c r="AC132">
        <v>5220.174908</v>
      </c>
      <c r="AD132">
        <v>5296.5545510000002</v>
      </c>
      <c r="AE132" t="s">
        <v>9</v>
      </c>
      <c r="AF132">
        <v>5.6564000000000003E-2</v>
      </c>
      <c r="AG132">
        <v>7.1000000000000005E-5</v>
      </c>
      <c r="AH132" t="s">
        <v>10</v>
      </c>
      <c r="AI132">
        <v>0.93901699999999999</v>
      </c>
      <c r="AJ132">
        <v>1.27E-4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7042.1025300000001</v>
      </c>
      <c r="I133">
        <v>10511.946596</v>
      </c>
      <c r="J133" t="s">
        <v>2</v>
      </c>
      <c r="K133">
        <v>7038.2439379999996</v>
      </c>
      <c r="L133">
        <v>10496.600527000001</v>
      </c>
      <c r="M133" t="s">
        <v>3</v>
      </c>
      <c r="N133">
        <v>575.32208200000002</v>
      </c>
      <c r="O133">
        <v>197.63536999999999</v>
      </c>
      <c r="P133" t="s">
        <v>4</v>
      </c>
      <c r="Q133">
        <v>734.72896800000001</v>
      </c>
      <c r="R133">
        <v>157.94959800000001</v>
      </c>
      <c r="S133" t="s">
        <v>5</v>
      </c>
      <c r="T133">
        <v>245.69035400000001</v>
      </c>
      <c r="U133">
        <v>15.738559</v>
      </c>
      <c r="V133" t="s">
        <v>6</v>
      </c>
      <c r="W133">
        <v>170.73850999999999</v>
      </c>
      <c r="X133">
        <v>6.3585640000000003</v>
      </c>
      <c r="Y133" t="s">
        <v>7</v>
      </c>
      <c r="Z133">
        <v>269.42300999999998</v>
      </c>
      <c r="AA133">
        <v>33.080033999999998</v>
      </c>
      <c r="AB133" t="s">
        <v>8</v>
      </c>
      <c r="AC133">
        <v>5696.0187260000002</v>
      </c>
      <c r="AD133">
        <v>6110.559859</v>
      </c>
      <c r="AE133" t="s">
        <v>9</v>
      </c>
      <c r="AF133">
        <v>5.5424000000000001E-2</v>
      </c>
      <c r="AG133">
        <v>4.1999999999999998E-5</v>
      </c>
      <c r="AH133" t="s">
        <v>10</v>
      </c>
      <c r="AI133">
        <v>0.93938500000000003</v>
      </c>
      <c r="AJ133">
        <v>1.2899999999999999E-4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7629.5048059999999</v>
      </c>
      <c r="I134">
        <v>11789.736967000001</v>
      </c>
      <c r="J134" t="s">
        <v>2</v>
      </c>
      <c r="K134">
        <v>7625.3268619999999</v>
      </c>
      <c r="L134">
        <v>11772.427164000001</v>
      </c>
      <c r="M134" t="s">
        <v>3</v>
      </c>
      <c r="N134">
        <v>623.37642800000003</v>
      </c>
      <c r="O134">
        <v>221.93829500000001</v>
      </c>
      <c r="P134" t="s">
        <v>4</v>
      </c>
      <c r="Q134">
        <v>795.96977000000004</v>
      </c>
      <c r="R134">
        <v>178.13497100000001</v>
      </c>
      <c r="S134" t="s">
        <v>5</v>
      </c>
      <c r="T134">
        <v>266.15795200000002</v>
      </c>
      <c r="U134">
        <v>17.207591000000001</v>
      </c>
      <c r="V134" t="s">
        <v>6</v>
      </c>
      <c r="W134">
        <v>184.97082399999999</v>
      </c>
      <c r="X134">
        <v>7.1318489999999999</v>
      </c>
      <c r="Y134" t="s">
        <v>7</v>
      </c>
      <c r="Z134">
        <v>291.91121399999997</v>
      </c>
      <c r="AA134">
        <v>37.637675000000002</v>
      </c>
      <c r="AB134" t="s">
        <v>8</v>
      </c>
      <c r="AC134">
        <v>6171.1129920000003</v>
      </c>
      <c r="AD134">
        <v>6842.5953939999999</v>
      </c>
      <c r="AE134" t="s">
        <v>9</v>
      </c>
      <c r="AF134">
        <v>5.5234999999999999E-2</v>
      </c>
      <c r="AG134">
        <v>3.8999999999999999E-5</v>
      </c>
      <c r="AH134" t="s">
        <v>10</v>
      </c>
      <c r="AI134">
        <v>0.94074800000000003</v>
      </c>
      <c r="AJ134">
        <v>1.3899999999999999E-4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8216.660946</v>
      </c>
      <c r="I135">
        <v>13854.654972</v>
      </c>
      <c r="J135" t="s">
        <v>2</v>
      </c>
      <c r="K135">
        <v>8212.1601320000009</v>
      </c>
      <c r="L135">
        <v>13834.494925999999</v>
      </c>
      <c r="M135" t="s">
        <v>3</v>
      </c>
      <c r="N135">
        <v>671.235904</v>
      </c>
      <c r="O135">
        <v>257.54294199999998</v>
      </c>
      <c r="P135" t="s">
        <v>4</v>
      </c>
      <c r="Q135">
        <v>857.51250800000003</v>
      </c>
      <c r="R135">
        <v>213.981697</v>
      </c>
      <c r="S135" t="s">
        <v>5</v>
      </c>
      <c r="T135">
        <v>286.666</v>
      </c>
      <c r="U135">
        <v>21.707744999999999</v>
      </c>
      <c r="V135" t="s">
        <v>6</v>
      </c>
      <c r="W135">
        <v>199.32776000000001</v>
      </c>
      <c r="X135">
        <v>9.1761780000000002</v>
      </c>
      <c r="Y135" t="s">
        <v>7</v>
      </c>
      <c r="Z135">
        <v>314.53213199999999</v>
      </c>
      <c r="AA135">
        <v>42.562668000000002</v>
      </c>
      <c r="AB135" t="s">
        <v>8</v>
      </c>
      <c r="AC135">
        <v>6645.8505539999996</v>
      </c>
      <c r="AD135">
        <v>7961.443902</v>
      </c>
      <c r="AE135" t="s">
        <v>9</v>
      </c>
      <c r="AF135">
        <v>5.4547999999999999E-2</v>
      </c>
      <c r="AG135">
        <v>4.5000000000000003E-5</v>
      </c>
      <c r="AH135" t="s">
        <v>10</v>
      </c>
      <c r="AI135">
        <v>0.941307</v>
      </c>
      <c r="AJ135">
        <v>1.4300000000000001E-4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8803.3493679999992</v>
      </c>
      <c r="I136">
        <v>15276.07632</v>
      </c>
      <c r="J136" t="s">
        <v>2</v>
      </c>
      <c r="K136">
        <v>8798.5249160000003</v>
      </c>
      <c r="L136">
        <v>15254.006067</v>
      </c>
      <c r="M136" t="s">
        <v>3</v>
      </c>
      <c r="N136">
        <v>719.25748199999998</v>
      </c>
      <c r="O136">
        <v>305.48750999999999</v>
      </c>
      <c r="P136" t="s">
        <v>4</v>
      </c>
      <c r="Q136">
        <v>918.78952600000002</v>
      </c>
      <c r="R136">
        <v>233.12475599999999</v>
      </c>
      <c r="S136" t="s">
        <v>5</v>
      </c>
      <c r="T136">
        <v>307.17620199999999</v>
      </c>
      <c r="U136">
        <v>23.110074000000001</v>
      </c>
      <c r="V136" t="s">
        <v>6</v>
      </c>
      <c r="W136">
        <v>213.544366</v>
      </c>
      <c r="X136">
        <v>9.8439289999999993</v>
      </c>
      <c r="Y136" t="s">
        <v>7</v>
      </c>
      <c r="Z136">
        <v>337.00830200000001</v>
      </c>
      <c r="AA136">
        <v>47.531627</v>
      </c>
      <c r="AB136" t="s">
        <v>8</v>
      </c>
      <c r="AC136">
        <v>7120.1644900000001</v>
      </c>
      <c r="AD136">
        <v>8647.2572280000004</v>
      </c>
      <c r="AE136" t="s">
        <v>9</v>
      </c>
      <c r="AF136">
        <v>5.4330999999999997E-2</v>
      </c>
      <c r="AG136">
        <v>4.3000000000000002E-5</v>
      </c>
      <c r="AH136" t="s">
        <v>10</v>
      </c>
      <c r="AI136">
        <v>0.94196000000000002</v>
      </c>
      <c r="AJ136">
        <v>1.46E-4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9389.3806719999993</v>
      </c>
      <c r="I137">
        <v>16594.425302</v>
      </c>
      <c r="J137" t="s">
        <v>2</v>
      </c>
      <c r="K137">
        <v>9384.2292120000002</v>
      </c>
      <c r="L137">
        <v>16571.022012000001</v>
      </c>
      <c r="M137" t="s">
        <v>3</v>
      </c>
      <c r="N137">
        <v>767.08764199999996</v>
      </c>
      <c r="O137">
        <v>333.97846800000002</v>
      </c>
      <c r="P137" t="s">
        <v>4</v>
      </c>
      <c r="Q137">
        <v>980.17045199999995</v>
      </c>
      <c r="R137">
        <v>249.13584900000001</v>
      </c>
      <c r="S137" t="s">
        <v>5</v>
      </c>
      <c r="T137">
        <v>327.65816799999999</v>
      </c>
      <c r="U137">
        <v>24.519831</v>
      </c>
      <c r="V137" t="s">
        <v>6</v>
      </c>
      <c r="W137">
        <v>227.91054</v>
      </c>
      <c r="X137">
        <v>11.246642</v>
      </c>
      <c r="Y137" t="s">
        <v>7</v>
      </c>
      <c r="Z137">
        <v>359.48620799999998</v>
      </c>
      <c r="AA137">
        <v>50.766244</v>
      </c>
      <c r="AB137" t="s">
        <v>8</v>
      </c>
      <c r="AC137">
        <v>7593.9486980000001</v>
      </c>
      <c r="AD137">
        <v>9411.5116109999999</v>
      </c>
      <c r="AE137" t="s">
        <v>9</v>
      </c>
      <c r="AF137">
        <v>5.4330999999999997E-2</v>
      </c>
      <c r="AG137">
        <v>4.3000000000000002E-5</v>
      </c>
      <c r="AH137" t="s">
        <v>10</v>
      </c>
      <c r="AI137">
        <v>0.94196000000000002</v>
      </c>
      <c r="AJ137">
        <v>1.46E-4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9975.3767380000008</v>
      </c>
      <c r="I138">
        <v>18216.681777000002</v>
      </c>
      <c r="J138" t="s">
        <v>2</v>
      </c>
      <c r="K138">
        <v>9969.9042700000009</v>
      </c>
      <c r="L138">
        <v>18190.507240999999</v>
      </c>
      <c r="M138" t="s">
        <v>3</v>
      </c>
      <c r="N138">
        <v>814.91669200000001</v>
      </c>
      <c r="O138">
        <v>363.08132799999998</v>
      </c>
      <c r="P138" t="s">
        <v>4</v>
      </c>
      <c r="Q138">
        <v>1041.4220459999999</v>
      </c>
      <c r="R138">
        <v>270.41851400000002</v>
      </c>
      <c r="S138" t="s">
        <v>5</v>
      </c>
      <c r="T138">
        <v>348.12252999999998</v>
      </c>
      <c r="U138">
        <v>26.512951999999999</v>
      </c>
      <c r="V138" t="s">
        <v>6</v>
      </c>
      <c r="W138">
        <v>242.21485799999999</v>
      </c>
      <c r="X138">
        <v>12.128952999999999</v>
      </c>
      <c r="Y138" t="s">
        <v>7</v>
      </c>
      <c r="Z138">
        <v>381.90785</v>
      </c>
      <c r="AA138">
        <v>55.060589999999998</v>
      </c>
      <c r="AB138" t="s">
        <v>8</v>
      </c>
      <c r="AC138">
        <v>8067.8688199999997</v>
      </c>
      <c r="AD138">
        <v>10393.004004</v>
      </c>
      <c r="AE138" t="s">
        <v>9</v>
      </c>
      <c r="AF138">
        <v>5.4321000000000001E-2</v>
      </c>
      <c r="AG138">
        <v>4.3000000000000002E-5</v>
      </c>
      <c r="AH138" t="s">
        <v>10</v>
      </c>
      <c r="AI138">
        <v>0.94251099999999999</v>
      </c>
      <c r="AJ138">
        <v>1.4899999999999999E-4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10561.478246000001</v>
      </c>
      <c r="I139">
        <v>20040.784799000001</v>
      </c>
      <c r="J139" t="s">
        <v>2</v>
      </c>
      <c r="K139">
        <v>10555.687610000001</v>
      </c>
      <c r="L139">
        <v>20012.194147999999</v>
      </c>
      <c r="M139" t="s">
        <v>3</v>
      </c>
      <c r="N139">
        <v>862.62867400000005</v>
      </c>
      <c r="O139">
        <v>394.01618300000001</v>
      </c>
      <c r="P139" t="s">
        <v>4</v>
      </c>
      <c r="Q139">
        <v>1102.59295</v>
      </c>
      <c r="R139">
        <v>296.649091</v>
      </c>
      <c r="S139" t="s">
        <v>5</v>
      </c>
      <c r="T139">
        <v>368.54578199999997</v>
      </c>
      <c r="U139">
        <v>28.802674</v>
      </c>
      <c r="V139" t="s">
        <v>6</v>
      </c>
      <c r="W139">
        <v>256.49194399999999</v>
      </c>
      <c r="X139">
        <v>13.375282</v>
      </c>
      <c r="Y139" t="s">
        <v>7</v>
      </c>
      <c r="Z139">
        <v>404.32162</v>
      </c>
      <c r="AA139">
        <v>60.640881999999998</v>
      </c>
      <c r="AB139" t="s">
        <v>8</v>
      </c>
      <c r="AC139">
        <v>8542.0880039999993</v>
      </c>
      <c r="AD139">
        <v>11483.692314</v>
      </c>
      <c r="AE139" t="s">
        <v>9</v>
      </c>
      <c r="AF139">
        <v>5.4321000000000001E-2</v>
      </c>
      <c r="AG139">
        <v>4.3000000000000002E-5</v>
      </c>
      <c r="AH139" t="s">
        <v>10</v>
      </c>
      <c r="AI139">
        <v>0.94282100000000002</v>
      </c>
      <c r="AJ139">
        <v>1.47E-4</v>
      </c>
      <c r="AK139" t="s">
        <v>11</v>
      </c>
      <c r="AL139">
        <v>0</v>
      </c>
      <c r="AM139">
        <v>0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11146.314768</v>
      </c>
      <c r="I140">
        <v>21210.752951999999</v>
      </c>
      <c r="J140" t="s">
        <v>2</v>
      </c>
      <c r="K140">
        <v>11140.204744000001</v>
      </c>
      <c r="L140">
        <v>21180.271560000001</v>
      </c>
      <c r="M140" t="s">
        <v>3</v>
      </c>
      <c r="N140">
        <v>910.24383999999998</v>
      </c>
      <c r="O140">
        <v>426.63682899999998</v>
      </c>
      <c r="P140" t="s">
        <v>4</v>
      </c>
      <c r="Q140">
        <v>1163.6245699999999</v>
      </c>
      <c r="R140">
        <v>310.798519</v>
      </c>
      <c r="S140" t="s">
        <v>5</v>
      </c>
      <c r="T140">
        <v>388.913566</v>
      </c>
      <c r="U140">
        <v>30.052731999999999</v>
      </c>
      <c r="V140" t="s">
        <v>6</v>
      </c>
      <c r="W140">
        <v>270.70239400000003</v>
      </c>
      <c r="X140">
        <v>14.082299000000001</v>
      </c>
      <c r="Y140" t="s">
        <v>7</v>
      </c>
      <c r="Z140">
        <v>426.71301399999999</v>
      </c>
      <c r="AA140">
        <v>63.672291000000001</v>
      </c>
      <c r="AB140" t="s">
        <v>8</v>
      </c>
      <c r="AC140">
        <v>9015.2823960000005</v>
      </c>
      <c r="AD140">
        <v>12093.803383</v>
      </c>
      <c r="AE140" t="s">
        <v>9</v>
      </c>
      <c r="AF140">
        <v>5.4123999999999999E-2</v>
      </c>
      <c r="AG140">
        <v>4.1E-5</v>
      </c>
      <c r="AH140" t="s">
        <v>10</v>
      </c>
      <c r="AI140">
        <v>0.94302200000000003</v>
      </c>
      <c r="AJ140">
        <v>1.44E-4</v>
      </c>
      <c r="AK140" t="s">
        <v>11</v>
      </c>
      <c r="AL140">
        <v>0</v>
      </c>
      <c r="AM140">
        <v>0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11732.038543999999</v>
      </c>
      <c r="I141">
        <v>22189.257438000001</v>
      </c>
      <c r="J141" t="s">
        <v>2</v>
      </c>
      <c r="K141">
        <v>11725.608342</v>
      </c>
      <c r="L141">
        <v>22157.447579</v>
      </c>
      <c r="M141" t="s">
        <v>3</v>
      </c>
      <c r="N141">
        <v>958.07975799999997</v>
      </c>
      <c r="O141">
        <v>454.86455899999999</v>
      </c>
      <c r="P141" t="s">
        <v>4</v>
      </c>
      <c r="Q141">
        <v>1224.75558</v>
      </c>
      <c r="R141">
        <v>324.07049000000001</v>
      </c>
      <c r="S141" t="s">
        <v>5</v>
      </c>
      <c r="T141">
        <v>409.33421399999997</v>
      </c>
      <c r="U141">
        <v>31.193000999999999</v>
      </c>
      <c r="V141" t="s">
        <v>6</v>
      </c>
      <c r="W141">
        <v>284.92220400000002</v>
      </c>
      <c r="X141">
        <v>14.89931</v>
      </c>
      <c r="Y141" t="s">
        <v>7</v>
      </c>
      <c r="Z141">
        <v>449.13825200000002</v>
      </c>
      <c r="AA141">
        <v>66.422415000000001</v>
      </c>
      <c r="AB141" t="s">
        <v>8</v>
      </c>
      <c r="AC141">
        <v>9489.0468920000003</v>
      </c>
      <c r="AD141">
        <v>12612.114916</v>
      </c>
      <c r="AE141" t="s">
        <v>9</v>
      </c>
      <c r="AF141">
        <v>5.3874999999999999E-2</v>
      </c>
      <c r="AG141">
        <v>3.8000000000000002E-5</v>
      </c>
      <c r="AH141" t="s">
        <v>10</v>
      </c>
      <c r="AI141">
        <v>0.94302200000000003</v>
      </c>
      <c r="AJ141">
        <v>1.44E-4</v>
      </c>
      <c r="AK141" t="s">
        <v>11</v>
      </c>
      <c r="AL141">
        <v>0</v>
      </c>
      <c r="AM141">
        <v>0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7075.4385249999996</v>
      </c>
      <c r="I142">
        <v>15630.661045999999</v>
      </c>
      <c r="J142" t="s">
        <v>2</v>
      </c>
      <c r="K142">
        <v>7074.5757910000002</v>
      </c>
      <c r="L142">
        <v>15617.817293</v>
      </c>
      <c r="M142" t="s">
        <v>3</v>
      </c>
      <c r="N142">
        <v>132.280362</v>
      </c>
      <c r="O142">
        <v>10.043983000000001</v>
      </c>
      <c r="P142" t="s">
        <v>4</v>
      </c>
      <c r="Q142">
        <v>179.91569000000001</v>
      </c>
      <c r="R142">
        <v>97.487213999999994</v>
      </c>
      <c r="S142" t="s">
        <v>5</v>
      </c>
      <c r="T142">
        <v>94.658085999999997</v>
      </c>
      <c r="U142">
        <v>7.6901840000000004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7.8895000000000007E-2</v>
      </c>
      <c r="AG142">
        <v>8.1000000000000004E-5</v>
      </c>
      <c r="AH142" t="s">
        <v>10</v>
      </c>
      <c r="AI142">
        <v>0.92484</v>
      </c>
      <c r="AJ142">
        <v>1.75E-4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14143.97957</v>
      </c>
      <c r="I143">
        <v>56000.949661999999</v>
      </c>
      <c r="J143" t="s">
        <v>2</v>
      </c>
      <c r="K143">
        <v>14142.256348000001</v>
      </c>
      <c r="L143">
        <v>55976.950441000001</v>
      </c>
      <c r="M143" t="s">
        <v>3</v>
      </c>
      <c r="N143">
        <v>265.25285700000001</v>
      </c>
      <c r="O143">
        <v>27.467252999999999</v>
      </c>
      <c r="P143" t="s">
        <v>4</v>
      </c>
      <c r="Q143">
        <v>358.95472599999999</v>
      </c>
      <c r="R143">
        <v>392.49877700000002</v>
      </c>
      <c r="S143" t="s">
        <v>5</v>
      </c>
      <c r="T143">
        <v>189.293442</v>
      </c>
      <c r="U143">
        <v>28.201957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7.5012999999999996E-2</v>
      </c>
      <c r="AG143">
        <v>1.2899999999999999E-4</v>
      </c>
      <c r="AH143" t="s">
        <v>10</v>
      </c>
      <c r="AI143">
        <v>0.93149499999999996</v>
      </c>
      <c r="AJ143">
        <v>9.0000000000000006E-5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21220.191288999999</v>
      </c>
      <c r="I144">
        <v>129771.331765</v>
      </c>
      <c r="J144" t="s">
        <v>2</v>
      </c>
      <c r="K144">
        <v>21217.57043</v>
      </c>
      <c r="L144">
        <v>129716.928828</v>
      </c>
      <c r="M144" t="s">
        <v>3</v>
      </c>
      <c r="N144">
        <v>397.18346400000001</v>
      </c>
      <c r="O144">
        <v>49.625576000000002</v>
      </c>
      <c r="P144" t="s">
        <v>4</v>
      </c>
      <c r="Q144">
        <v>539.03053599999998</v>
      </c>
      <c r="R144">
        <v>947.29717000000005</v>
      </c>
      <c r="S144" t="s">
        <v>5</v>
      </c>
      <c r="T144">
        <v>284.02744200000001</v>
      </c>
      <c r="U144">
        <v>64.453400000000002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7.0773000000000003E-2</v>
      </c>
      <c r="AG144">
        <v>1.3799999999999999E-4</v>
      </c>
      <c r="AH144" t="s">
        <v>10</v>
      </c>
      <c r="AI144">
        <v>0.933396</v>
      </c>
      <c r="AJ144">
        <v>6.0000000000000002E-5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28301.217578</v>
      </c>
      <c r="I145">
        <v>221775.10534800001</v>
      </c>
      <c r="J145" t="s">
        <v>2</v>
      </c>
      <c r="K145">
        <v>28297.720742000001</v>
      </c>
      <c r="L145">
        <v>221712.54758799999</v>
      </c>
      <c r="M145" t="s">
        <v>3</v>
      </c>
      <c r="N145">
        <v>529.837266</v>
      </c>
      <c r="O145">
        <v>84.727228999999994</v>
      </c>
      <c r="P145" t="s">
        <v>4</v>
      </c>
      <c r="Q145">
        <v>720.29175299999997</v>
      </c>
      <c r="R145">
        <v>1808.6491820000001</v>
      </c>
      <c r="S145" t="s">
        <v>5</v>
      </c>
      <c r="T145">
        <v>379.00987199999997</v>
      </c>
      <c r="U145">
        <v>116.809786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6.8736000000000005E-2</v>
      </c>
      <c r="AG145">
        <v>1.44E-4</v>
      </c>
      <c r="AH145" t="s">
        <v>10</v>
      </c>
      <c r="AI145">
        <v>0.93376999999999999</v>
      </c>
      <c r="AJ145">
        <v>5.7000000000000003E-5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35369.758984</v>
      </c>
      <c r="I146">
        <v>338238.72591400001</v>
      </c>
      <c r="J146" t="s">
        <v>2</v>
      </c>
      <c r="K146">
        <v>35365.418203000001</v>
      </c>
      <c r="L146">
        <v>338164.88824599999</v>
      </c>
      <c r="M146" t="s">
        <v>3</v>
      </c>
      <c r="N146">
        <v>662.24805100000003</v>
      </c>
      <c r="O146">
        <v>123.62142299999999</v>
      </c>
      <c r="P146" t="s">
        <v>4</v>
      </c>
      <c r="Q146">
        <v>901.67324699999995</v>
      </c>
      <c r="R146">
        <v>2902.5661530000002</v>
      </c>
      <c r="S146" t="s">
        <v>5</v>
      </c>
      <c r="T146">
        <v>473.47287599999999</v>
      </c>
      <c r="U146">
        <v>172.07861399999999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6.6182000000000005E-2</v>
      </c>
      <c r="AG146">
        <v>1.3300000000000001E-4</v>
      </c>
      <c r="AH146" t="s">
        <v>10</v>
      </c>
      <c r="AI146">
        <v>0.93389699999999998</v>
      </c>
      <c r="AJ146">
        <v>5.5999999999999999E-5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42434.796641000001</v>
      </c>
      <c r="I147">
        <v>480580.476142</v>
      </c>
      <c r="J147" t="s">
        <v>2</v>
      </c>
      <c r="K147">
        <v>42429.604609000002</v>
      </c>
      <c r="L147">
        <v>480490.07265699998</v>
      </c>
      <c r="M147" t="s">
        <v>3</v>
      </c>
      <c r="N147">
        <v>794.63985000000002</v>
      </c>
      <c r="O147">
        <v>157.75985399999999</v>
      </c>
      <c r="P147" t="s">
        <v>4</v>
      </c>
      <c r="Q147">
        <v>1080.5528529999999</v>
      </c>
      <c r="R147">
        <v>4146.0253000000002</v>
      </c>
      <c r="S147" t="s">
        <v>5</v>
      </c>
      <c r="T147">
        <v>567.86048200000005</v>
      </c>
      <c r="U147">
        <v>240.05843300000001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6.3399999999999998E-2</v>
      </c>
      <c r="AG147">
        <v>1.0900000000000001E-4</v>
      </c>
      <c r="AH147" t="s">
        <v>10</v>
      </c>
      <c r="AI147">
        <v>0.93400700000000003</v>
      </c>
      <c r="AJ147">
        <v>5.5000000000000002E-5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49493.733203000003</v>
      </c>
      <c r="I148">
        <v>656332.38875399996</v>
      </c>
      <c r="J148" t="s">
        <v>2</v>
      </c>
      <c r="K148">
        <v>49487.693593999997</v>
      </c>
      <c r="L148">
        <v>656220.64098300005</v>
      </c>
      <c r="M148" t="s">
        <v>3</v>
      </c>
      <c r="N148">
        <v>927.42934100000002</v>
      </c>
      <c r="O148">
        <v>210.6508</v>
      </c>
      <c r="P148" t="s">
        <v>4</v>
      </c>
      <c r="Q148">
        <v>1259.220828</v>
      </c>
      <c r="R148">
        <v>5588.7663169999996</v>
      </c>
      <c r="S148" t="s">
        <v>5</v>
      </c>
      <c r="T148">
        <v>662.37694199999999</v>
      </c>
      <c r="U148">
        <v>330.04748899999998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6.1586000000000002E-2</v>
      </c>
      <c r="AG148">
        <v>9.5000000000000005E-5</v>
      </c>
      <c r="AH148" t="s">
        <v>10</v>
      </c>
      <c r="AI148">
        <v>0.934199</v>
      </c>
      <c r="AJ148">
        <v>5.3000000000000001E-5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56544.588202999999</v>
      </c>
      <c r="I149">
        <v>838682.01984900003</v>
      </c>
      <c r="J149" t="s">
        <v>2</v>
      </c>
      <c r="K149">
        <v>56537.701249999998</v>
      </c>
      <c r="L149">
        <v>838484.68653099996</v>
      </c>
      <c r="M149" t="s">
        <v>3</v>
      </c>
      <c r="N149">
        <v>1060.1932059999999</v>
      </c>
      <c r="O149">
        <v>278.32625400000001</v>
      </c>
      <c r="P149" t="s">
        <v>4</v>
      </c>
      <c r="Q149">
        <v>1438.2970210000001</v>
      </c>
      <c r="R149">
        <v>7361.9136239999998</v>
      </c>
      <c r="S149" t="s">
        <v>5</v>
      </c>
      <c r="T149">
        <v>756.67147199999999</v>
      </c>
      <c r="U149">
        <v>428.05756300000002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5.9929999999999997E-2</v>
      </c>
      <c r="AG149">
        <v>6.7000000000000002E-5</v>
      </c>
      <c r="AH149" t="s">
        <v>10</v>
      </c>
      <c r="AI149">
        <v>0.93501900000000004</v>
      </c>
      <c r="AJ149">
        <v>6.4999999999999994E-5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63613.307655999997</v>
      </c>
      <c r="I150">
        <v>1037790.261806</v>
      </c>
      <c r="J150" t="s">
        <v>2</v>
      </c>
      <c r="K150">
        <v>63605.582578000001</v>
      </c>
      <c r="L150">
        <v>1037537.043782</v>
      </c>
      <c r="M150" t="s">
        <v>3</v>
      </c>
      <c r="N150">
        <v>1192.3832910000001</v>
      </c>
      <c r="O150">
        <v>326.64931200000001</v>
      </c>
      <c r="P150" t="s">
        <v>4</v>
      </c>
      <c r="Q150">
        <v>1618.9165840000001</v>
      </c>
      <c r="R150">
        <v>9611.1385819999996</v>
      </c>
      <c r="S150" t="s">
        <v>5</v>
      </c>
      <c r="T150">
        <v>851.16462799999999</v>
      </c>
      <c r="U150">
        <v>540.83398199999999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5.8976000000000001E-2</v>
      </c>
      <c r="AG150">
        <v>5.8E-5</v>
      </c>
      <c r="AH150" t="s">
        <v>10</v>
      </c>
      <c r="AI150">
        <v>0.93727899999999997</v>
      </c>
      <c r="AJ150">
        <v>1.0399999999999999E-4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70659.702344000005</v>
      </c>
      <c r="I151">
        <v>1212532.631577</v>
      </c>
      <c r="J151" t="s">
        <v>2</v>
      </c>
      <c r="K151">
        <v>70651.133749999994</v>
      </c>
      <c r="L151">
        <v>1212230.689666</v>
      </c>
      <c r="M151" t="s">
        <v>3</v>
      </c>
      <c r="N151">
        <v>1324.3023459999999</v>
      </c>
      <c r="O151">
        <v>395.387675</v>
      </c>
      <c r="P151" t="s">
        <v>4</v>
      </c>
      <c r="Q151">
        <v>1796.4318820000001</v>
      </c>
      <c r="R151">
        <v>11116.609568</v>
      </c>
      <c r="S151" t="s">
        <v>5</v>
      </c>
      <c r="T151">
        <v>945.37032199999999</v>
      </c>
      <c r="U151">
        <v>644.92791999999997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5.8070999999999998E-2</v>
      </c>
      <c r="AG151">
        <v>4.6E-5</v>
      </c>
      <c r="AH151" t="s">
        <v>10</v>
      </c>
      <c r="AI151">
        <v>0.93727899999999997</v>
      </c>
      <c r="AJ151">
        <v>1.0399999999999999E-4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77718.704062000004</v>
      </c>
      <c r="I152">
        <v>1450454.7726439999</v>
      </c>
      <c r="J152" t="s">
        <v>2</v>
      </c>
      <c r="K152">
        <v>77709.298280999996</v>
      </c>
      <c r="L152">
        <v>1450084.9402950001</v>
      </c>
      <c r="M152" t="s">
        <v>3</v>
      </c>
      <c r="N152">
        <v>1456.655088</v>
      </c>
      <c r="O152">
        <v>470.91690399999999</v>
      </c>
      <c r="P152" t="s">
        <v>4</v>
      </c>
      <c r="Q152">
        <v>1975.5324000000001</v>
      </c>
      <c r="R152">
        <v>12840.671161</v>
      </c>
      <c r="S152" t="s">
        <v>5</v>
      </c>
      <c r="T152">
        <v>1040.0216519999999</v>
      </c>
      <c r="U152">
        <v>784.84463100000005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5.7113999999999998E-2</v>
      </c>
      <c r="AG152">
        <v>3.8999999999999999E-5</v>
      </c>
      <c r="AH152" t="s">
        <v>10</v>
      </c>
      <c r="AI152">
        <v>0.93819900000000001</v>
      </c>
      <c r="AJ152">
        <v>1.1400000000000001E-4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84764.256561999995</v>
      </c>
      <c r="I153">
        <v>1686671.7008169999</v>
      </c>
      <c r="J153" t="s">
        <v>2</v>
      </c>
      <c r="K153">
        <v>84754.002968999994</v>
      </c>
      <c r="L153">
        <v>1686261.7442290001</v>
      </c>
      <c r="M153" t="s">
        <v>3</v>
      </c>
      <c r="N153">
        <v>1588.8276639999999</v>
      </c>
      <c r="O153">
        <v>555.60954600000002</v>
      </c>
      <c r="P153" t="s">
        <v>4</v>
      </c>
      <c r="Q153">
        <v>2153.8717459999998</v>
      </c>
      <c r="R153">
        <v>14785.635184000001</v>
      </c>
      <c r="S153" t="s">
        <v>5</v>
      </c>
      <c r="T153">
        <v>1134.084096</v>
      </c>
      <c r="U153">
        <v>928.16157899999996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5.6401E-2</v>
      </c>
      <c r="AG153">
        <v>2.5000000000000001E-5</v>
      </c>
      <c r="AH153" t="s">
        <v>10</v>
      </c>
      <c r="AI153">
        <v>0.93821200000000005</v>
      </c>
      <c r="AJ153">
        <v>1.1400000000000001E-4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91808.817186999993</v>
      </c>
      <c r="I154">
        <v>1931566.6838110001</v>
      </c>
      <c r="J154" t="s">
        <v>2</v>
      </c>
      <c r="K154">
        <v>91797.724061999994</v>
      </c>
      <c r="L154">
        <v>1931072.0501600001</v>
      </c>
      <c r="M154" t="s">
        <v>3</v>
      </c>
      <c r="N154">
        <v>1720.629287</v>
      </c>
      <c r="O154">
        <v>654.19761100000005</v>
      </c>
      <c r="P154" t="s">
        <v>4</v>
      </c>
      <c r="Q154">
        <v>2332.8464600000002</v>
      </c>
      <c r="R154">
        <v>16968.508662</v>
      </c>
      <c r="S154" t="s">
        <v>5</v>
      </c>
      <c r="T154">
        <v>1228.093846</v>
      </c>
      <c r="U154">
        <v>1036.472763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5.5802999999999998E-2</v>
      </c>
      <c r="AG154">
        <v>1.1E-5</v>
      </c>
      <c r="AH154" t="s">
        <v>10</v>
      </c>
      <c r="AI154">
        <v>0.93822799999999995</v>
      </c>
      <c r="AJ154">
        <v>1.13E-4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98860.298750000002</v>
      </c>
      <c r="I155">
        <v>2172849.9590130001</v>
      </c>
      <c r="J155" t="s">
        <v>2</v>
      </c>
      <c r="K155">
        <v>98848.372656000007</v>
      </c>
      <c r="L155">
        <v>2172282.7422369998</v>
      </c>
      <c r="M155" t="s">
        <v>3</v>
      </c>
      <c r="N155">
        <v>1852.7614699999999</v>
      </c>
      <c r="O155">
        <v>748.88631199999998</v>
      </c>
      <c r="P155" t="s">
        <v>4</v>
      </c>
      <c r="Q155">
        <v>2512.1164749999998</v>
      </c>
      <c r="R155">
        <v>19242.448773</v>
      </c>
      <c r="S155" t="s">
        <v>5</v>
      </c>
      <c r="T155">
        <v>1322.428866</v>
      </c>
      <c r="U155">
        <v>1166.0379949999999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5.5441999999999998E-2</v>
      </c>
      <c r="AG155">
        <v>5.0000000000000004E-6</v>
      </c>
      <c r="AH155" t="s">
        <v>10</v>
      </c>
      <c r="AI155">
        <v>0.93822899999999998</v>
      </c>
      <c r="AJ155">
        <v>1.13E-4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105914.30968799999</v>
      </c>
      <c r="I156">
        <v>2412098.4381240001</v>
      </c>
      <c r="J156" t="s">
        <v>2</v>
      </c>
      <c r="K156">
        <v>105901.54062499999</v>
      </c>
      <c r="L156">
        <v>2411469.189768</v>
      </c>
      <c r="M156" t="s">
        <v>3</v>
      </c>
      <c r="N156">
        <v>1985.0716210000001</v>
      </c>
      <c r="O156">
        <v>816.87068099999999</v>
      </c>
      <c r="P156" t="s">
        <v>4</v>
      </c>
      <c r="Q156">
        <v>2692.1183500000002</v>
      </c>
      <c r="R156">
        <v>21999.028317</v>
      </c>
      <c r="S156" t="s">
        <v>5</v>
      </c>
      <c r="T156">
        <v>1416.6161320000001</v>
      </c>
      <c r="U156">
        <v>1295.1325899999999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5.5155999999999997E-2</v>
      </c>
      <c r="AG156">
        <v>3.0000000000000001E-6</v>
      </c>
      <c r="AH156" t="s">
        <v>10</v>
      </c>
      <c r="AI156">
        <v>0.93910899999999997</v>
      </c>
      <c r="AJ156">
        <v>1.2E-4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112976.37</v>
      </c>
      <c r="I157">
        <v>2647171.0355420001</v>
      </c>
      <c r="J157" t="s">
        <v>2</v>
      </c>
      <c r="K157">
        <v>112962.754375</v>
      </c>
      <c r="L157">
        <v>2646433.5896680001</v>
      </c>
      <c r="M157" t="s">
        <v>3</v>
      </c>
      <c r="N157">
        <v>2117.4365229999999</v>
      </c>
      <c r="O157">
        <v>929.73268199999995</v>
      </c>
      <c r="P157" t="s">
        <v>4</v>
      </c>
      <c r="Q157">
        <v>2872.127939</v>
      </c>
      <c r="R157">
        <v>24640.967255</v>
      </c>
      <c r="S157" t="s">
        <v>5</v>
      </c>
      <c r="T157">
        <v>1510.9393299999999</v>
      </c>
      <c r="U157">
        <v>1412.201816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5.4966000000000001E-2</v>
      </c>
      <c r="AG157">
        <v>1.9999999999999999E-6</v>
      </c>
      <c r="AH157" t="s">
        <v>10</v>
      </c>
      <c r="AI157">
        <v>0.94014900000000001</v>
      </c>
      <c r="AJ157">
        <v>1.2999999999999999E-4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120038.228281</v>
      </c>
      <c r="I158">
        <v>2913666.62023</v>
      </c>
      <c r="J158" t="s">
        <v>2</v>
      </c>
      <c r="K158">
        <v>120023.760781</v>
      </c>
      <c r="L158">
        <v>2912903.8561550002</v>
      </c>
      <c r="M158" t="s">
        <v>3</v>
      </c>
      <c r="N158">
        <v>2249.3963669999998</v>
      </c>
      <c r="O158">
        <v>1027.6807920000001</v>
      </c>
      <c r="P158" t="s">
        <v>4</v>
      </c>
      <c r="Q158">
        <v>3054.25416</v>
      </c>
      <c r="R158">
        <v>28396.484927000001</v>
      </c>
      <c r="S158" t="s">
        <v>5</v>
      </c>
      <c r="T158">
        <v>1605.0150759999999</v>
      </c>
      <c r="U158">
        <v>1571.6498529999999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5.4952000000000001E-2</v>
      </c>
      <c r="AG158">
        <v>1.9999999999999999E-6</v>
      </c>
      <c r="AH158" t="s">
        <v>10</v>
      </c>
      <c r="AI158">
        <v>0.94068300000000005</v>
      </c>
      <c r="AJ158">
        <v>1.35E-4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127095.686875</v>
      </c>
      <c r="I159">
        <v>3153302.3027940001</v>
      </c>
      <c r="J159" t="s">
        <v>2</v>
      </c>
      <c r="K159">
        <v>127080.366094</v>
      </c>
      <c r="L159">
        <v>3152463.239639</v>
      </c>
      <c r="M159" t="s">
        <v>3</v>
      </c>
      <c r="N159">
        <v>2381.5407709999999</v>
      </c>
      <c r="O159">
        <v>1126.873795</v>
      </c>
      <c r="P159" t="s">
        <v>4</v>
      </c>
      <c r="Q159">
        <v>3237.2823969999999</v>
      </c>
      <c r="R159">
        <v>32493.933454999999</v>
      </c>
      <c r="S159" t="s">
        <v>5</v>
      </c>
      <c r="T159">
        <v>1699.1524879999999</v>
      </c>
      <c r="U159">
        <v>1693.738603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5.4885000000000003E-2</v>
      </c>
      <c r="AG159">
        <v>1.9999999999999999E-6</v>
      </c>
      <c r="AH159" t="s">
        <v>10</v>
      </c>
      <c r="AI159">
        <v>0.94149099999999997</v>
      </c>
      <c r="AJ159">
        <v>1.4100000000000001E-4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134164.20718699999</v>
      </c>
      <c r="I160">
        <v>3413238.2515790001</v>
      </c>
      <c r="J160" t="s">
        <v>2</v>
      </c>
      <c r="K160">
        <v>134148.04874999999</v>
      </c>
      <c r="L160">
        <v>3412323.3191800001</v>
      </c>
      <c r="M160" t="s">
        <v>3</v>
      </c>
      <c r="N160">
        <v>2513.6380220000001</v>
      </c>
      <c r="O160">
        <v>1215.512119</v>
      </c>
      <c r="P160" t="s">
        <v>4</v>
      </c>
      <c r="Q160">
        <v>3419.8983739999999</v>
      </c>
      <c r="R160">
        <v>35696.764029999998</v>
      </c>
      <c r="S160" t="s">
        <v>5</v>
      </c>
      <c r="T160">
        <v>1793.6562719999999</v>
      </c>
      <c r="U160">
        <v>1825.358477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5.4882E-2</v>
      </c>
      <c r="AG160">
        <v>1.9999999999999999E-6</v>
      </c>
      <c r="AH160" t="s">
        <v>10</v>
      </c>
      <c r="AI160">
        <v>0.94174000000000002</v>
      </c>
      <c r="AJ160">
        <v>1.3899999999999999E-4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141244.66031199999</v>
      </c>
      <c r="I161">
        <v>3712092.73912</v>
      </c>
      <c r="J161" t="s">
        <v>2</v>
      </c>
      <c r="K161">
        <v>141227.65843800001</v>
      </c>
      <c r="L161">
        <v>3711071.9947660002</v>
      </c>
      <c r="M161" t="s">
        <v>3</v>
      </c>
      <c r="N161">
        <v>2645.3704539999999</v>
      </c>
      <c r="O161">
        <v>1305.312412</v>
      </c>
      <c r="P161" t="s">
        <v>4</v>
      </c>
      <c r="Q161">
        <v>3605.1696390000002</v>
      </c>
      <c r="R161">
        <v>38982.434112000003</v>
      </c>
      <c r="S161" t="s">
        <v>5</v>
      </c>
      <c r="T161">
        <v>1888.159754</v>
      </c>
      <c r="U161">
        <v>1985.0557490000001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5.4795000000000003E-2</v>
      </c>
      <c r="AG161">
        <v>9.9999999999999995E-7</v>
      </c>
      <c r="AH161" t="s">
        <v>10</v>
      </c>
      <c r="AI161">
        <v>0.94181999999999999</v>
      </c>
      <c r="AJ161">
        <v>1.4200000000000001E-4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578.38833399999999</v>
      </c>
      <c r="I162">
        <v>203.15170000000001</v>
      </c>
      <c r="J162" t="s">
        <v>2</v>
      </c>
      <c r="K162">
        <v>578.06336199999998</v>
      </c>
      <c r="L162">
        <v>202.84007700000001</v>
      </c>
      <c r="M162" t="s">
        <v>3</v>
      </c>
      <c r="N162">
        <v>45.433438000000002</v>
      </c>
      <c r="O162">
        <v>2.4243830000000002</v>
      </c>
      <c r="P162" t="s">
        <v>4</v>
      </c>
      <c r="Q162">
        <v>57.504823999999999</v>
      </c>
      <c r="R162">
        <v>3.3834740000000001</v>
      </c>
      <c r="S162" t="s">
        <v>5</v>
      </c>
      <c r="T162">
        <v>20.77102</v>
      </c>
      <c r="U162">
        <v>0.35276099999999999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7.714E-2</v>
      </c>
      <c r="AG162">
        <v>1.06E-4</v>
      </c>
      <c r="AH162" t="s">
        <v>10</v>
      </c>
      <c r="AI162">
        <v>0.92219399999999996</v>
      </c>
      <c r="AJ162">
        <v>1.0900000000000001E-4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1159.1676419999999</v>
      </c>
      <c r="I163">
        <v>782.981807</v>
      </c>
      <c r="J163" t="s">
        <v>2</v>
      </c>
      <c r="K163">
        <v>1158.5170660000001</v>
      </c>
      <c r="L163">
        <v>781.79444999999998</v>
      </c>
      <c r="M163" t="s">
        <v>3</v>
      </c>
      <c r="N163">
        <v>91.149972000000005</v>
      </c>
      <c r="O163">
        <v>7.6576420000000001</v>
      </c>
      <c r="P163" t="s">
        <v>4</v>
      </c>
      <c r="Q163">
        <v>115.45426</v>
      </c>
      <c r="R163">
        <v>13.598744</v>
      </c>
      <c r="S163" t="s">
        <v>5</v>
      </c>
      <c r="T163">
        <v>41.760026000000003</v>
      </c>
      <c r="U163">
        <v>1.4502539999999999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7.2883000000000003E-2</v>
      </c>
      <c r="AG163">
        <v>1.3300000000000001E-4</v>
      </c>
      <c r="AH163" t="s">
        <v>10</v>
      </c>
      <c r="AI163">
        <v>0.92952199999999996</v>
      </c>
      <c r="AJ163">
        <v>2.5999999999999998E-5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1739.6879960000001</v>
      </c>
      <c r="I164">
        <v>1839.4327840000001</v>
      </c>
      <c r="J164" t="s">
        <v>2</v>
      </c>
      <c r="K164">
        <v>1738.7121199999999</v>
      </c>
      <c r="L164">
        <v>1836.363267</v>
      </c>
      <c r="M164" t="s">
        <v>3</v>
      </c>
      <c r="N164">
        <v>136.79553200000001</v>
      </c>
      <c r="O164">
        <v>20.729893000000001</v>
      </c>
      <c r="P164" t="s">
        <v>4</v>
      </c>
      <c r="Q164">
        <v>173.42872600000001</v>
      </c>
      <c r="R164">
        <v>31.829090999999998</v>
      </c>
      <c r="S164" t="s">
        <v>5</v>
      </c>
      <c r="T164">
        <v>62.653612000000003</v>
      </c>
      <c r="U164">
        <v>2.873532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6.8978999999999999E-2</v>
      </c>
      <c r="AG164">
        <v>1.4200000000000001E-4</v>
      </c>
      <c r="AH164" t="s">
        <v>10</v>
      </c>
      <c r="AI164">
        <v>0.93151799999999996</v>
      </c>
      <c r="AJ164">
        <v>7.9999999999999996E-6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2316.936338</v>
      </c>
      <c r="I165">
        <v>2918.6341790000001</v>
      </c>
      <c r="J165" t="s">
        <v>2</v>
      </c>
      <c r="K165">
        <v>2315.6356219999998</v>
      </c>
      <c r="L165">
        <v>2913.6124749999999</v>
      </c>
      <c r="M165" t="s">
        <v>3</v>
      </c>
      <c r="N165">
        <v>182.11908199999999</v>
      </c>
      <c r="O165">
        <v>30.023332</v>
      </c>
      <c r="P165" t="s">
        <v>4</v>
      </c>
      <c r="Q165">
        <v>230.88580200000001</v>
      </c>
      <c r="R165">
        <v>50.739497999999998</v>
      </c>
      <c r="S165" t="s">
        <v>5</v>
      </c>
      <c r="T165">
        <v>83.414618000000004</v>
      </c>
      <c r="U165">
        <v>4.4773449999999997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6.5434000000000006E-2</v>
      </c>
      <c r="AG165">
        <v>1.44E-4</v>
      </c>
      <c r="AH165" t="s">
        <v>10</v>
      </c>
      <c r="AI165">
        <v>0.93281499999999995</v>
      </c>
      <c r="AJ165">
        <v>3.0000000000000001E-5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2894.065638</v>
      </c>
      <c r="I166">
        <v>3940.4191989999999</v>
      </c>
      <c r="J166" t="s">
        <v>2</v>
      </c>
      <c r="K166">
        <v>2892.4415239999998</v>
      </c>
      <c r="L166">
        <v>3933.4115409999999</v>
      </c>
      <c r="M166" t="s">
        <v>3</v>
      </c>
      <c r="N166">
        <v>227.61</v>
      </c>
      <c r="O166">
        <v>40.283982999999999</v>
      </c>
      <c r="P166" t="s">
        <v>4</v>
      </c>
      <c r="Q166">
        <v>288.39780400000001</v>
      </c>
      <c r="R166">
        <v>65.773446000000007</v>
      </c>
      <c r="S166" t="s">
        <v>5</v>
      </c>
      <c r="T166">
        <v>104.25054</v>
      </c>
      <c r="U166">
        <v>5.5293289999999997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6.4666000000000001E-2</v>
      </c>
      <c r="AG166">
        <v>1.4200000000000001E-4</v>
      </c>
      <c r="AH166" t="s">
        <v>10</v>
      </c>
      <c r="AI166">
        <v>0.93292799999999998</v>
      </c>
      <c r="AJ166">
        <v>3.0000000000000001E-5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3473.002422</v>
      </c>
      <c r="I167">
        <v>5648.756926</v>
      </c>
      <c r="J167" t="s">
        <v>2</v>
      </c>
      <c r="K167">
        <v>3471.056388</v>
      </c>
      <c r="L167">
        <v>5638.8752359999999</v>
      </c>
      <c r="M167" t="s">
        <v>3</v>
      </c>
      <c r="N167">
        <v>273.08314000000001</v>
      </c>
      <c r="O167">
        <v>58.446027000000001</v>
      </c>
      <c r="P167" t="s">
        <v>4</v>
      </c>
      <c r="Q167">
        <v>346.04131000000001</v>
      </c>
      <c r="R167">
        <v>92.709428000000003</v>
      </c>
      <c r="S167" t="s">
        <v>5</v>
      </c>
      <c r="T167">
        <v>125.047218</v>
      </c>
      <c r="U167">
        <v>7.5824129999999998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6.3839000000000007E-2</v>
      </c>
      <c r="AG167">
        <v>1.4300000000000001E-4</v>
      </c>
      <c r="AH167" t="s">
        <v>10</v>
      </c>
      <c r="AI167">
        <v>0.93355600000000005</v>
      </c>
      <c r="AJ167">
        <v>4.1999999999999998E-5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4051.92949</v>
      </c>
      <c r="I168">
        <v>7372.816605</v>
      </c>
      <c r="J168" t="s">
        <v>2</v>
      </c>
      <c r="K168">
        <v>4049.6613940000002</v>
      </c>
      <c r="L168">
        <v>7359.9076850000001</v>
      </c>
      <c r="M168" t="s">
        <v>3</v>
      </c>
      <c r="N168">
        <v>318.700154</v>
      </c>
      <c r="O168">
        <v>77.356858000000003</v>
      </c>
      <c r="P168" t="s">
        <v>4</v>
      </c>
      <c r="Q168">
        <v>403.72943600000002</v>
      </c>
      <c r="R168">
        <v>130.261169</v>
      </c>
      <c r="S168" t="s">
        <v>5</v>
      </c>
      <c r="T168">
        <v>145.92072400000001</v>
      </c>
      <c r="U168">
        <v>10.558036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6.2592999999999996E-2</v>
      </c>
      <c r="AG168">
        <v>1.2899999999999999E-4</v>
      </c>
      <c r="AH168" t="s">
        <v>10</v>
      </c>
      <c r="AI168">
        <v>0.93446700000000005</v>
      </c>
      <c r="AJ168">
        <v>5.5999999999999999E-5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4631.2186979999997</v>
      </c>
      <c r="I169">
        <v>9212.1877490000006</v>
      </c>
      <c r="J169" t="s">
        <v>2</v>
      </c>
      <c r="K169">
        <v>4628.6306240000004</v>
      </c>
      <c r="L169">
        <v>9196.3387750000002</v>
      </c>
      <c r="M169" t="s">
        <v>3</v>
      </c>
      <c r="N169">
        <v>364.34360600000002</v>
      </c>
      <c r="O169">
        <v>98.198955999999995</v>
      </c>
      <c r="P169" t="s">
        <v>4</v>
      </c>
      <c r="Q169">
        <v>461.35542199999998</v>
      </c>
      <c r="R169">
        <v>161.581073</v>
      </c>
      <c r="S169" t="s">
        <v>5</v>
      </c>
      <c r="T169">
        <v>166.782218</v>
      </c>
      <c r="U169">
        <v>13.187982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6.0486999999999999E-2</v>
      </c>
      <c r="AG169">
        <v>9.2999999999999997E-5</v>
      </c>
      <c r="AH169" t="s">
        <v>10</v>
      </c>
      <c r="AI169">
        <v>0.93495899999999998</v>
      </c>
      <c r="AJ169">
        <v>6.3999999999999997E-5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5209.6173360000003</v>
      </c>
      <c r="I170">
        <v>11338.572211999999</v>
      </c>
      <c r="J170" t="s">
        <v>2</v>
      </c>
      <c r="K170">
        <v>5206.7036260000004</v>
      </c>
      <c r="L170">
        <v>11319.210918000001</v>
      </c>
      <c r="M170" t="s">
        <v>3</v>
      </c>
      <c r="N170">
        <v>409.82553999999999</v>
      </c>
      <c r="O170">
        <v>123.46507800000001</v>
      </c>
      <c r="P170" t="s">
        <v>4</v>
      </c>
      <c r="Q170">
        <v>518.95808599999998</v>
      </c>
      <c r="R170">
        <v>198.03189800000001</v>
      </c>
      <c r="S170" t="s">
        <v>5</v>
      </c>
      <c r="T170">
        <v>187.57288399999999</v>
      </c>
      <c r="U170">
        <v>15.681195000000001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5.9748000000000002E-2</v>
      </c>
      <c r="AG170">
        <v>9.2E-5</v>
      </c>
      <c r="AH170" t="s">
        <v>10</v>
      </c>
      <c r="AI170">
        <v>0.93497699999999995</v>
      </c>
      <c r="AJ170">
        <v>6.3999999999999997E-5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5790.4434000000001</v>
      </c>
      <c r="I171">
        <v>14012.009725</v>
      </c>
      <c r="J171" t="s">
        <v>2</v>
      </c>
      <c r="K171">
        <v>5787.1849620000003</v>
      </c>
      <c r="L171">
        <v>13985.300485</v>
      </c>
      <c r="M171" t="s">
        <v>3</v>
      </c>
      <c r="N171">
        <v>455.53778599999998</v>
      </c>
      <c r="O171">
        <v>146.19433000000001</v>
      </c>
      <c r="P171" t="s">
        <v>4</v>
      </c>
      <c r="Q171">
        <v>576.80995800000005</v>
      </c>
      <c r="R171">
        <v>248.91787099999999</v>
      </c>
      <c r="S171" t="s">
        <v>5</v>
      </c>
      <c r="T171">
        <v>208.481934</v>
      </c>
      <c r="U171">
        <v>20.442364000000001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5.9022999999999999E-2</v>
      </c>
      <c r="AG171">
        <v>7.7999999999999999E-5</v>
      </c>
      <c r="AH171" t="s">
        <v>10</v>
      </c>
      <c r="AI171">
        <v>0.93556899999999998</v>
      </c>
      <c r="AJ171">
        <v>7.3999999999999996E-5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6369.794664</v>
      </c>
      <c r="I172">
        <v>16300.576837000001</v>
      </c>
      <c r="J172" t="s">
        <v>2</v>
      </c>
      <c r="K172">
        <v>6366.2111439999999</v>
      </c>
      <c r="L172">
        <v>16269.816486</v>
      </c>
      <c r="M172" t="s">
        <v>3</v>
      </c>
      <c r="N172">
        <v>500.98422199999999</v>
      </c>
      <c r="O172">
        <v>172.951584</v>
      </c>
      <c r="P172" t="s">
        <v>4</v>
      </c>
      <c r="Q172">
        <v>634.49552400000005</v>
      </c>
      <c r="R172">
        <v>284.24510700000002</v>
      </c>
      <c r="S172" t="s">
        <v>5</v>
      </c>
      <c r="T172">
        <v>229.29508999999999</v>
      </c>
      <c r="U172">
        <v>23.581885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5.7368000000000002E-2</v>
      </c>
      <c r="AG172">
        <v>4.1999999999999998E-5</v>
      </c>
      <c r="AH172" t="s">
        <v>10</v>
      </c>
      <c r="AI172">
        <v>0.93603800000000004</v>
      </c>
      <c r="AJ172">
        <v>8.1000000000000004E-5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6950.1977999999999</v>
      </c>
      <c r="I173">
        <v>18635.309946000001</v>
      </c>
      <c r="J173" t="s">
        <v>2</v>
      </c>
      <c r="K173">
        <v>6946.2793600000005</v>
      </c>
      <c r="L173">
        <v>18602.744767</v>
      </c>
      <c r="M173" t="s">
        <v>3</v>
      </c>
      <c r="N173">
        <v>546.75589200000002</v>
      </c>
      <c r="O173">
        <v>193.38614699999999</v>
      </c>
      <c r="P173" t="s">
        <v>4</v>
      </c>
      <c r="Q173">
        <v>692.64063999999996</v>
      </c>
      <c r="R173">
        <v>325.57058999999998</v>
      </c>
      <c r="S173" t="s">
        <v>5</v>
      </c>
      <c r="T173">
        <v>250.198826</v>
      </c>
      <c r="U173">
        <v>27.172979999999999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5.6735000000000001E-2</v>
      </c>
      <c r="AG173">
        <v>5.0000000000000002E-5</v>
      </c>
      <c r="AH173" t="s">
        <v>10</v>
      </c>
      <c r="AI173">
        <v>0.93604100000000001</v>
      </c>
      <c r="AJ173">
        <v>8.1000000000000004E-5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7533.1425339999996</v>
      </c>
      <c r="I174">
        <v>22060.347794000001</v>
      </c>
      <c r="J174" t="s">
        <v>2</v>
      </c>
      <c r="K174">
        <v>7528.8976339999999</v>
      </c>
      <c r="L174">
        <v>22022.285252999998</v>
      </c>
      <c r="M174" t="s">
        <v>3</v>
      </c>
      <c r="N174">
        <v>592.63070400000004</v>
      </c>
      <c r="O174">
        <v>223.651072</v>
      </c>
      <c r="P174" t="s">
        <v>4</v>
      </c>
      <c r="Q174">
        <v>750.99854200000004</v>
      </c>
      <c r="R174">
        <v>390.07890800000001</v>
      </c>
      <c r="S174" t="s">
        <v>5</v>
      </c>
      <c r="T174">
        <v>271.18717800000002</v>
      </c>
      <c r="U174">
        <v>31.920186999999999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5.5936E-2</v>
      </c>
      <c r="AG174">
        <v>2.5000000000000001E-5</v>
      </c>
      <c r="AH174" t="s">
        <v>10</v>
      </c>
      <c r="AI174">
        <v>0.93622099999999997</v>
      </c>
      <c r="AJ174">
        <v>8.2000000000000001E-5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8112.4044180000001</v>
      </c>
      <c r="I175">
        <v>25087.219510999999</v>
      </c>
      <c r="J175" t="s">
        <v>2</v>
      </c>
      <c r="K175">
        <v>8107.8350620000001</v>
      </c>
      <c r="L175">
        <v>25043.686584999999</v>
      </c>
      <c r="M175" t="s">
        <v>3</v>
      </c>
      <c r="N175">
        <v>638.11832600000002</v>
      </c>
      <c r="O175">
        <v>256.04181599999998</v>
      </c>
      <c r="P175" t="s">
        <v>4</v>
      </c>
      <c r="Q175">
        <v>808.73868600000003</v>
      </c>
      <c r="R175">
        <v>436.99778199999997</v>
      </c>
      <c r="S175" t="s">
        <v>5</v>
      </c>
      <c r="T175">
        <v>292.01264600000002</v>
      </c>
      <c r="U175">
        <v>35.869785999999998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5.5550000000000002E-2</v>
      </c>
      <c r="AG175">
        <v>2.1999999999999999E-5</v>
      </c>
      <c r="AH175" t="s">
        <v>10</v>
      </c>
      <c r="AI175">
        <v>0.93674199999999996</v>
      </c>
      <c r="AJ175">
        <v>9.0000000000000006E-5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8694.2348120000006</v>
      </c>
      <c r="I176">
        <v>28366.023435999999</v>
      </c>
      <c r="J176" t="s">
        <v>2</v>
      </c>
      <c r="K176">
        <v>8689.3373040000006</v>
      </c>
      <c r="L176">
        <v>28314.577449</v>
      </c>
      <c r="M176" t="s">
        <v>3</v>
      </c>
      <c r="N176">
        <v>683.90492400000005</v>
      </c>
      <c r="O176">
        <v>282.07669399999997</v>
      </c>
      <c r="P176" t="s">
        <v>4</v>
      </c>
      <c r="Q176">
        <v>866.86721799999998</v>
      </c>
      <c r="R176">
        <v>487.984691</v>
      </c>
      <c r="S176" t="s">
        <v>5</v>
      </c>
      <c r="T176">
        <v>312.94001200000002</v>
      </c>
      <c r="U176">
        <v>40.202544000000003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5.5370999999999997E-2</v>
      </c>
      <c r="AG176">
        <v>2.0999999999999999E-5</v>
      </c>
      <c r="AH176" t="s">
        <v>10</v>
      </c>
      <c r="AI176">
        <v>0.93775399999999998</v>
      </c>
      <c r="AJ176">
        <v>1.0399999999999999E-4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9276.3506620000007</v>
      </c>
      <c r="I177">
        <v>32129.432741000001</v>
      </c>
      <c r="J177" t="s">
        <v>2</v>
      </c>
      <c r="K177">
        <v>9271.1176379999997</v>
      </c>
      <c r="L177">
        <v>32071.867538999999</v>
      </c>
      <c r="M177" t="s">
        <v>3</v>
      </c>
      <c r="N177">
        <v>729.99740599999996</v>
      </c>
      <c r="O177">
        <v>314.43888800000002</v>
      </c>
      <c r="P177" t="s">
        <v>4</v>
      </c>
      <c r="Q177">
        <v>924.94547999999998</v>
      </c>
      <c r="R177">
        <v>550.81992700000001</v>
      </c>
      <c r="S177" t="s">
        <v>5</v>
      </c>
      <c r="T177">
        <v>333.84226999999998</v>
      </c>
      <c r="U177">
        <v>45.48639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5.5166E-2</v>
      </c>
      <c r="AG177">
        <v>1.9000000000000001E-5</v>
      </c>
      <c r="AH177" t="s">
        <v>10</v>
      </c>
      <c r="AI177">
        <v>0.93775399999999998</v>
      </c>
      <c r="AJ177">
        <v>1.0399999999999999E-4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9856.7515199999998</v>
      </c>
      <c r="I178">
        <v>36764.084169000002</v>
      </c>
      <c r="J178" t="s">
        <v>2</v>
      </c>
      <c r="K178">
        <v>9851.1742479999994</v>
      </c>
      <c r="L178">
        <v>36690.812568000001</v>
      </c>
      <c r="M178" t="s">
        <v>3</v>
      </c>
      <c r="N178">
        <v>775.64548000000002</v>
      </c>
      <c r="O178">
        <v>350.091207</v>
      </c>
      <c r="P178" t="s">
        <v>4</v>
      </c>
      <c r="Q178">
        <v>982.76388399999996</v>
      </c>
      <c r="R178">
        <v>628.11976500000003</v>
      </c>
      <c r="S178" t="s">
        <v>5</v>
      </c>
      <c r="T178">
        <v>354.71867800000001</v>
      </c>
      <c r="U178">
        <v>52.082985999999998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5.5030000000000003E-2</v>
      </c>
      <c r="AG178">
        <v>1.7E-5</v>
      </c>
      <c r="AH178" t="s">
        <v>10</v>
      </c>
      <c r="AI178">
        <v>0.93884800000000002</v>
      </c>
      <c r="AJ178">
        <v>1.1E-4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10436.246880000001</v>
      </c>
      <c r="I179">
        <v>41759.850551000003</v>
      </c>
      <c r="J179" t="s">
        <v>2</v>
      </c>
      <c r="K179">
        <v>10430.343295999999</v>
      </c>
      <c r="L179">
        <v>41676.877756000002</v>
      </c>
      <c r="M179" t="s">
        <v>3</v>
      </c>
      <c r="N179">
        <v>821.14077399999996</v>
      </c>
      <c r="O179">
        <v>407.41315400000002</v>
      </c>
      <c r="P179" t="s">
        <v>4</v>
      </c>
      <c r="Q179">
        <v>1040.5923680000001</v>
      </c>
      <c r="R179">
        <v>705.84782199999995</v>
      </c>
      <c r="S179" t="s">
        <v>5</v>
      </c>
      <c r="T179">
        <v>375.56561199999999</v>
      </c>
      <c r="U179">
        <v>59.596733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5.4627000000000002E-2</v>
      </c>
      <c r="AG179">
        <v>1.4E-5</v>
      </c>
      <c r="AH179" t="s">
        <v>10</v>
      </c>
      <c r="AI179">
        <v>0.93976099999999996</v>
      </c>
      <c r="AJ179">
        <v>1.18E-4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11014.616749999999</v>
      </c>
      <c r="I180">
        <v>46089.891149000003</v>
      </c>
      <c r="J180" t="s">
        <v>2</v>
      </c>
      <c r="K180">
        <v>11008.390244</v>
      </c>
      <c r="L180">
        <v>45998.289250000002</v>
      </c>
      <c r="M180" t="s">
        <v>3</v>
      </c>
      <c r="N180">
        <v>866.58195999999998</v>
      </c>
      <c r="O180">
        <v>451.63334500000002</v>
      </c>
      <c r="P180" t="s">
        <v>4</v>
      </c>
      <c r="Q180">
        <v>1098.3983539999999</v>
      </c>
      <c r="R180">
        <v>782.76207699999998</v>
      </c>
      <c r="S180" t="s">
        <v>5</v>
      </c>
      <c r="T180">
        <v>396.37494600000002</v>
      </c>
      <c r="U180">
        <v>66.196686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5.4621000000000003E-2</v>
      </c>
      <c r="AG180">
        <v>1.4E-5</v>
      </c>
      <c r="AH180" t="s">
        <v>10</v>
      </c>
      <c r="AI180">
        <v>0.93993099999999996</v>
      </c>
      <c r="AJ180">
        <v>1.17E-4</v>
      </c>
      <c r="AK180" t="s">
        <v>11</v>
      </c>
      <c r="AL180">
        <v>0</v>
      </c>
      <c r="AM180">
        <v>0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11594.205156</v>
      </c>
      <c r="I181">
        <v>51940.001225</v>
      </c>
      <c r="J181" t="s">
        <v>2</v>
      </c>
      <c r="K181">
        <v>11587.657158</v>
      </c>
      <c r="L181">
        <v>51838.680988</v>
      </c>
      <c r="M181" t="s">
        <v>3</v>
      </c>
      <c r="N181">
        <v>912.34527400000002</v>
      </c>
      <c r="O181">
        <v>511.57017100000002</v>
      </c>
      <c r="P181" t="s">
        <v>4</v>
      </c>
      <c r="Q181">
        <v>1156.2167099999999</v>
      </c>
      <c r="R181">
        <v>869.97493299999996</v>
      </c>
      <c r="S181" t="s">
        <v>5</v>
      </c>
      <c r="T181">
        <v>417.23698999999999</v>
      </c>
      <c r="U181">
        <v>72.923794000000001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5.4618E-2</v>
      </c>
      <c r="AG181">
        <v>1.4E-5</v>
      </c>
      <c r="AH181" t="s">
        <v>10</v>
      </c>
      <c r="AI181">
        <v>0.94014699999999995</v>
      </c>
      <c r="AJ181">
        <v>1.15E-4</v>
      </c>
      <c r="AK181" t="s">
        <v>11</v>
      </c>
      <c r="AL181">
        <v>0</v>
      </c>
      <c r="AM181">
        <v>0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575.94369800000004</v>
      </c>
      <c r="I182">
        <v>101.454736</v>
      </c>
      <c r="J182" t="s">
        <v>2</v>
      </c>
      <c r="K182">
        <v>575.40366400000005</v>
      </c>
      <c r="L182">
        <v>101.181811</v>
      </c>
      <c r="M182" t="s">
        <v>3</v>
      </c>
      <c r="N182">
        <v>38.841149999999999</v>
      </c>
      <c r="O182">
        <v>0.95753299999999997</v>
      </c>
      <c r="P182" t="s">
        <v>4</v>
      </c>
      <c r="Q182">
        <v>61.006574000000001</v>
      </c>
      <c r="R182">
        <v>2.038341</v>
      </c>
      <c r="S182" t="s">
        <v>5</v>
      </c>
      <c r="T182">
        <v>20.930394</v>
      </c>
      <c r="U182">
        <v>0.31518499999999999</v>
      </c>
      <c r="V182" t="s">
        <v>6</v>
      </c>
      <c r="W182">
        <v>14.440464</v>
      </c>
      <c r="X182">
        <v>0.118162</v>
      </c>
      <c r="Y182" t="s">
        <v>7</v>
      </c>
      <c r="Z182">
        <v>21.485610000000001</v>
      </c>
      <c r="AA182">
        <v>0.347109</v>
      </c>
      <c r="AB182" t="s">
        <v>8</v>
      </c>
      <c r="AC182">
        <v>472.85578199999998</v>
      </c>
      <c r="AD182">
        <v>65.926590000000004</v>
      </c>
      <c r="AE182" t="s">
        <v>9</v>
      </c>
      <c r="AF182">
        <v>7.6803999999999997E-2</v>
      </c>
      <c r="AG182">
        <v>1.4999999999999999E-4</v>
      </c>
      <c r="AH182" t="s">
        <v>10</v>
      </c>
      <c r="AI182">
        <v>0.927118</v>
      </c>
      <c r="AJ182">
        <v>7.2999999999999999E-5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1150.041588</v>
      </c>
      <c r="I183">
        <v>250.88869099999999</v>
      </c>
      <c r="J183" t="s">
        <v>2</v>
      </c>
      <c r="K183">
        <v>1148.9549300000001</v>
      </c>
      <c r="L183">
        <v>250.12213499999999</v>
      </c>
      <c r="M183" t="s">
        <v>3</v>
      </c>
      <c r="N183">
        <v>77.522058000000001</v>
      </c>
      <c r="O183">
        <v>2.55647</v>
      </c>
      <c r="P183" t="s">
        <v>4</v>
      </c>
      <c r="Q183">
        <v>121.833676</v>
      </c>
      <c r="R183">
        <v>4.8787929999999999</v>
      </c>
      <c r="S183" t="s">
        <v>5</v>
      </c>
      <c r="T183">
        <v>41.764223999999999</v>
      </c>
      <c r="U183">
        <v>0.61987400000000004</v>
      </c>
      <c r="V183" t="s">
        <v>6</v>
      </c>
      <c r="W183">
        <v>28.784479999999999</v>
      </c>
      <c r="X183">
        <v>0.24873200000000001</v>
      </c>
      <c r="Y183" t="s">
        <v>7</v>
      </c>
      <c r="Z183">
        <v>43.011696000000001</v>
      </c>
      <c r="AA183">
        <v>0.93988300000000002</v>
      </c>
      <c r="AB183" t="s">
        <v>8</v>
      </c>
      <c r="AC183">
        <v>944.21029599999997</v>
      </c>
      <c r="AD183">
        <v>159.07331400000001</v>
      </c>
      <c r="AE183" t="s">
        <v>9</v>
      </c>
      <c r="AF183">
        <v>6.9996000000000003E-2</v>
      </c>
      <c r="AG183">
        <v>2.1100000000000001E-4</v>
      </c>
      <c r="AH183" t="s">
        <v>10</v>
      </c>
      <c r="AI183">
        <v>0.93130199999999996</v>
      </c>
      <c r="AJ183">
        <v>5.1E-5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1725.4444060000001</v>
      </c>
      <c r="I184">
        <v>477.52589799999998</v>
      </c>
      <c r="J184" t="s">
        <v>2</v>
      </c>
      <c r="K184">
        <v>1723.8004599999999</v>
      </c>
      <c r="L184">
        <v>475.77872200000002</v>
      </c>
      <c r="M184" t="s">
        <v>3</v>
      </c>
      <c r="N184">
        <v>116.36113400000001</v>
      </c>
      <c r="O184">
        <v>4.545585</v>
      </c>
      <c r="P184" t="s">
        <v>4</v>
      </c>
      <c r="Q184">
        <v>182.80855199999999</v>
      </c>
      <c r="R184">
        <v>9.5185969999999998</v>
      </c>
      <c r="S184" t="s">
        <v>5</v>
      </c>
      <c r="T184">
        <v>62.589225999999996</v>
      </c>
      <c r="U184">
        <v>1.0412429999999999</v>
      </c>
      <c r="V184" t="s">
        <v>6</v>
      </c>
      <c r="W184">
        <v>43.196159999999999</v>
      </c>
      <c r="X184">
        <v>0.39912700000000001</v>
      </c>
      <c r="Y184" t="s">
        <v>7</v>
      </c>
      <c r="Z184">
        <v>64.595703999999998</v>
      </c>
      <c r="AA184">
        <v>2.1137619999999999</v>
      </c>
      <c r="AB184" t="s">
        <v>8</v>
      </c>
      <c r="AC184">
        <v>1416.5461399999999</v>
      </c>
      <c r="AD184">
        <v>299.26848200000001</v>
      </c>
      <c r="AE184" t="s">
        <v>9</v>
      </c>
      <c r="AF184">
        <v>6.6047999999999996E-2</v>
      </c>
      <c r="AG184">
        <v>1.92E-4</v>
      </c>
      <c r="AH184" t="s">
        <v>10</v>
      </c>
      <c r="AI184">
        <v>0.93292600000000003</v>
      </c>
      <c r="AJ184">
        <v>4.3999999999999999E-5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2298.566362</v>
      </c>
      <c r="I185">
        <v>663.41006100000004</v>
      </c>
      <c r="J185" t="s">
        <v>2</v>
      </c>
      <c r="K185">
        <v>2296.3775900000001</v>
      </c>
      <c r="L185">
        <v>660.91119900000001</v>
      </c>
      <c r="M185" t="s">
        <v>3</v>
      </c>
      <c r="N185">
        <v>154.94351</v>
      </c>
      <c r="O185">
        <v>7.8501000000000003</v>
      </c>
      <c r="P185" t="s">
        <v>4</v>
      </c>
      <c r="Q185">
        <v>243.52391399999999</v>
      </c>
      <c r="R185">
        <v>13.049880999999999</v>
      </c>
      <c r="S185" t="s">
        <v>5</v>
      </c>
      <c r="T185">
        <v>83.390822</v>
      </c>
      <c r="U185">
        <v>1.2624340000000001</v>
      </c>
      <c r="V185" t="s">
        <v>6</v>
      </c>
      <c r="W185">
        <v>57.58437</v>
      </c>
      <c r="X185">
        <v>0.608568</v>
      </c>
      <c r="Y185" t="s">
        <v>7</v>
      </c>
      <c r="Z185">
        <v>86.022112000000007</v>
      </c>
      <c r="AA185">
        <v>2.9748700000000001</v>
      </c>
      <c r="AB185" t="s">
        <v>8</v>
      </c>
      <c r="AC185">
        <v>1887.1579360000001</v>
      </c>
      <c r="AD185">
        <v>412.869193</v>
      </c>
      <c r="AE185" t="s">
        <v>9</v>
      </c>
      <c r="AF185">
        <v>6.3725000000000004E-2</v>
      </c>
      <c r="AG185">
        <v>1.8599999999999999E-4</v>
      </c>
      <c r="AH185" t="s">
        <v>10</v>
      </c>
      <c r="AI185">
        <v>0.93321200000000004</v>
      </c>
      <c r="AJ185">
        <v>4.1E-5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2873.1075740000001</v>
      </c>
      <c r="I186">
        <v>950.32870300000002</v>
      </c>
      <c r="J186" t="s">
        <v>2</v>
      </c>
      <c r="K186">
        <v>2870.3764420000002</v>
      </c>
      <c r="L186">
        <v>946.54762400000004</v>
      </c>
      <c r="M186" t="s">
        <v>3</v>
      </c>
      <c r="N186">
        <v>193.524214</v>
      </c>
      <c r="O186">
        <v>10.777846</v>
      </c>
      <c r="P186" t="s">
        <v>4</v>
      </c>
      <c r="Q186">
        <v>304.30235800000003</v>
      </c>
      <c r="R186">
        <v>17.644259000000002</v>
      </c>
      <c r="S186" t="s">
        <v>5</v>
      </c>
      <c r="T186">
        <v>104.216386</v>
      </c>
      <c r="U186">
        <v>1.5986210000000001</v>
      </c>
      <c r="V186" t="s">
        <v>6</v>
      </c>
      <c r="W186">
        <v>71.958588000000006</v>
      </c>
      <c r="X186">
        <v>0.73931800000000003</v>
      </c>
      <c r="Y186" t="s">
        <v>7</v>
      </c>
      <c r="Z186">
        <v>107.48236799999999</v>
      </c>
      <c r="AA186">
        <v>4.1672750000000001</v>
      </c>
      <c r="AB186" t="s">
        <v>8</v>
      </c>
      <c r="AC186">
        <v>2359.1155039999999</v>
      </c>
      <c r="AD186">
        <v>599.14043200000003</v>
      </c>
      <c r="AE186" t="s">
        <v>9</v>
      </c>
      <c r="AF186">
        <v>6.1934000000000003E-2</v>
      </c>
      <c r="AG186">
        <v>1.66E-4</v>
      </c>
      <c r="AH186" t="s">
        <v>10</v>
      </c>
      <c r="AI186">
        <v>0.93396400000000002</v>
      </c>
      <c r="AJ186">
        <v>5.0000000000000002E-5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3447.4058300000002</v>
      </c>
      <c r="I187">
        <v>1371.394354</v>
      </c>
      <c r="J187" t="s">
        <v>2</v>
      </c>
      <c r="K187">
        <v>3444.1193600000001</v>
      </c>
      <c r="L187">
        <v>1366.337673</v>
      </c>
      <c r="M187" t="s">
        <v>3</v>
      </c>
      <c r="N187">
        <v>232.073002</v>
      </c>
      <c r="O187">
        <v>14.822352</v>
      </c>
      <c r="P187" t="s">
        <v>4</v>
      </c>
      <c r="Q187">
        <v>365.17459000000002</v>
      </c>
      <c r="R187">
        <v>24.914681999999999</v>
      </c>
      <c r="S187" t="s">
        <v>5</v>
      </c>
      <c r="T187">
        <v>125.06429199999999</v>
      </c>
      <c r="U187">
        <v>2.3599899999999998</v>
      </c>
      <c r="V187" t="s">
        <v>6</v>
      </c>
      <c r="W187">
        <v>86.408537999999993</v>
      </c>
      <c r="X187">
        <v>1.1127849999999999</v>
      </c>
      <c r="Y187" t="s">
        <v>7</v>
      </c>
      <c r="Z187">
        <v>128.90452999999999</v>
      </c>
      <c r="AA187">
        <v>5.4299330000000001</v>
      </c>
      <c r="AB187" t="s">
        <v>8</v>
      </c>
      <c r="AC187">
        <v>2830.7721099999999</v>
      </c>
      <c r="AD187">
        <v>871.41619500000002</v>
      </c>
      <c r="AE187" t="s">
        <v>9</v>
      </c>
      <c r="AF187">
        <v>6.1362E-2</v>
      </c>
      <c r="AG187">
        <v>1.5699999999999999E-4</v>
      </c>
      <c r="AH187" t="s">
        <v>10</v>
      </c>
      <c r="AI187">
        <v>0.93451399999999996</v>
      </c>
      <c r="AJ187">
        <v>5.8E-5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4021.8834740000002</v>
      </c>
      <c r="I188">
        <v>1988.6296850000001</v>
      </c>
      <c r="J188" t="s">
        <v>2</v>
      </c>
      <c r="K188">
        <v>4018.0415899999998</v>
      </c>
      <c r="L188">
        <v>1982.8179070000001</v>
      </c>
      <c r="M188" t="s">
        <v>3</v>
      </c>
      <c r="N188">
        <v>270.90549600000003</v>
      </c>
      <c r="O188">
        <v>22.578925999999999</v>
      </c>
      <c r="P188" t="s">
        <v>4</v>
      </c>
      <c r="Q188">
        <v>426.05550599999998</v>
      </c>
      <c r="R188">
        <v>35.218390999999997</v>
      </c>
      <c r="S188" t="s">
        <v>5</v>
      </c>
      <c r="T188">
        <v>145.97783200000001</v>
      </c>
      <c r="U188">
        <v>3.4682149999999998</v>
      </c>
      <c r="V188" t="s">
        <v>6</v>
      </c>
      <c r="W188">
        <v>100.803836</v>
      </c>
      <c r="X188">
        <v>1.467921</v>
      </c>
      <c r="Y188" t="s">
        <v>7</v>
      </c>
      <c r="Z188">
        <v>150.336422</v>
      </c>
      <c r="AA188">
        <v>7.399699</v>
      </c>
      <c r="AB188" t="s">
        <v>8</v>
      </c>
      <c r="AC188">
        <v>3302.3184460000002</v>
      </c>
      <c r="AD188">
        <v>1243.1920299999999</v>
      </c>
      <c r="AE188" t="s">
        <v>9</v>
      </c>
      <c r="AF188">
        <v>5.9933E-2</v>
      </c>
      <c r="AG188">
        <v>1.2799999999999999E-4</v>
      </c>
      <c r="AH188" t="s">
        <v>10</v>
      </c>
      <c r="AI188">
        <v>0.93480600000000003</v>
      </c>
      <c r="AJ188">
        <v>5.8999999999999998E-5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4596.1600740000003</v>
      </c>
      <c r="I189">
        <v>2452.8877980000002</v>
      </c>
      <c r="J189" t="s">
        <v>2</v>
      </c>
      <c r="K189">
        <v>4591.7671220000002</v>
      </c>
      <c r="L189">
        <v>2446.1629160000002</v>
      </c>
      <c r="M189" t="s">
        <v>3</v>
      </c>
      <c r="N189">
        <v>309.61368599999997</v>
      </c>
      <c r="O189">
        <v>27.574225999999999</v>
      </c>
      <c r="P189" t="s">
        <v>4</v>
      </c>
      <c r="Q189">
        <v>486.85192799999999</v>
      </c>
      <c r="R189">
        <v>43.773121000000003</v>
      </c>
      <c r="S189" t="s">
        <v>5</v>
      </c>
      <c r="T189">
        <v>166.78040200000001</v>
      </c>
      <c r="U189">
        <v>4.2623670000000002</v>
      </c>
      <c r="V189" t="s">
        <v>6</v>
      </c>
      <c r="W189">
        <v>115.218232</v>
      </c>
      <c r="X189">
        <v>1.8482320000000001</v>
      </c>
      <c r="Y189" t="s">
        <v>7</v>
      </c>
      <c r="Z189">
        <v>171.80274199999999</v>
      </c>
      <c r="AA189">
        <v>9.0448419999999992</v>
      </c>
      <c r="AB189" t="s">
        <v>8</v>
      </c>
      <c r="AC189">
        <v>3773.8652780000002</v>
      </c>
      <c r="AD189">
        <v>1531.5247010000001</v>
      </c>
      <c r="AE189" t="s">
        <v>9</v>
      </c>
      <c r="AF189">
        <v>5.9390999999999999E-2</v>
      </c>
      <c r="AG189">
        <v>1.2E-4</v>
      </c>
      <c r="AH189" t="s">
        <v>10</v>
      </c>
      <c r="AI189">
        <v>0.93483700000000003</v>
      </c>
      <c r="AJ189">
        <v>5.8999999999999998E-5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5169.3277740000003</v>
      </c>
      <c r="I190">
        <v>2815.7029280000002</v>
      </c>
      <c r="J190" t="s">
        <v>2</v>
      </c>
      <c r="K190">
        <v>5164.3949640000001</v>
      </c>
      <c r="L190">
        <v>2808.1575769999999</v>
      </c>
      <c r="M190" t="s">
        <v>3</v>
      </c>
      <c r="N190">
        <v>348.29318599999999</v>
      </c>
      <c r="O190">
        <v>29.611768000000001</v>
      </c>
      <c r="P190" t="s">
        <v>4</v>
      </c>
      <c r="Q190">
        <v>547.61434799999995</v>
      </c>
      <c r="R190">
        <v>51.623182</v>
      </c>
      <c r="S190" t="s">
        <v>5</v>
      </c>
      <c r="T190">
        <v>187.55828199999999</v>
      </c>
      <c r="U190">
        <v>4.9931169999999998</v>
      </c>
      <c r="V190" t="s">
        <v>6</v>
      </c>
      <c r="W190">
        <v>129.60351600000001</v>
      </c>
      <c r="X190">
        <v>2.0657269999999999</v>
      </c>
      <c r="Y190" t="s">
        <v>7</v>
      </c>
      <c r="Z190">
        <v>193.293598</v>
      </c>
      <c r="AA190">
        <v>10.969279</v>
      </c>
      <c r="AB190" t="s">
        <v>8</v>
      </c>
      <c r="AC190">
        <v>4244.3820599999999</v>
      </c>
      <c r="AD190">
        <v>1769.319103</v>
      </c>
      <c r="AE190" t="s">
        <v>9</v>
      </c>
      <c r="AF190">
        <v>5.9187999999999998E-2</v>
      </c>
      <c r="AG190">
        <v>1.2E-4</v>
      </c>
      <c r="AH190" t="s">
        <v>10</v>
      </c>
      <c r="AI190">
        <v>0.93536600000000003</v>
      </c>
      <c r="AJ190">
        <v>6.7999999999999999E-5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5743.0407839999998</v>
      </c>
      <c r="I191">
        <v>2948.757662</v>
      </c>
      <c r="J191" t="s">
        <v>2</v>
      </c>
      <c r="K191">
        <v>5737.5648160000001</v>
      </c>
      <c r="L191">
        <v>2940.3039090000002</v>
      </c>
      <c r="M191" t="s">
        <v>3</v>
      </c>
      <c r="N191">
        <v>386.930092</v>
      </c>
      <c r="O191">
        <v>32.774349000000001</v>
      </c>
      <c r="P191" t="s">
        <v>4</v>
      </c>
      <c r="Q191">
        <v>608.49107200000003</v>
      </c>
      <c r="R191">
        <v>54.921166999999997</v>
      </c>
      <c r="S191" t="s">
        <v>5</v>
      </c>
      <c r="T191">
        <v>208.4307</v>
      </c>
      <c r="U191">
        <v>5.2366650000000003</v>
      </c>
      <c r="V191" t="s">
        <v>6</v>
      </c>
      <c r="W191">
        <v>144.01687999999999</v>
      </c>
      <c r="X191">
        <v>2.3474029999999999</v>
      </c>
      <c r="Y191" t="s">
        <v>7</v>
      </c>
      <c r="Z191">
        <v>214.76649399999999</v>
      </c>
      <c r="AA191">
        <v>11.903855999999999</v>
      </c>
      <c r="AB191" t="s">
        <v>8</v>
      </c>
      <c r="AC191">
        <v>4715.3674559999999</v>
      </c>
      <c r="AD191">
        <v>1852.914933</v>
      </c>
      <c r="AE191" t="s">
        <v>9</v>
      </c>
      <c r="AF191">
        <v>5.8462E-2</v>
      </c>
      <c r="AG191">
        <v>1.05E-4</v>
      </c>
      <c r="AH191" t="s">
        <v>10</v>
      </c>
      <c r="AI191">
        <v>0.93539899999999998</v>
      </c>
      <c r="AJ191">
        <v>6.7999999999999999E-5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6316.0826820000002</v>
      </c>
      <c r="I192">
        <v>3306.8204569999998</v>
      </c>
      <c r="J192" t="s">
        <v>2</v>
      </c>
      <c r="K192">
        <v>6310.062414</v>
      </c>
      <c r="L192">
        <v>3297.1577929999999</v>
      </c>
      <c r="M192" t="s">
        <v>3</v>
      </c>
      <c r="N192">
        <v>425.45787799999999</v>
      </c>
      <c r="O192">
        <v>38.011606</v>
      </c>
      <c r="P192" t="s">
        <v>4</v>
      </c>
      <c r="Q192">
        <v>669.33789999999999</v>
      </c>
      <c r="R192">
        <v>61.808466000000003</v>
      </c>
      <c r="S192" t="s">
        <v>5</v>
      </c>
      <c r="T192">
        <v>229.20858799999999</v>
      </c>
      <c r="U192">
        <v>5.856878</v>
      </c>
      <c r="V192" t="s">
        <v>6</v>
      </c>
      <c r="W192">
        <v>158.44149200000001</v>
      </c>
      <c r="X192">
        <v>2.7146590000000002</v>
      </c>
      <c r="Y192" t="s">
        <v>7</v>
      </c>
      <c r="Z192">
        <v>236.28303399999999</v>
      </c>
      <c r="AA192">
        <v>13.242027999999999</v>
      </c>
      <c r="AB192" t="s">
        <v>8</v>
      </c>
      <c r="AC192">
        <v>5185.8174680000002</v>
      </c>
      <c r="AD192">
        <v>2075.228259</v>
      </c>
      <c r="AE192" t="s">
        <v>9</v>
      </c>
      <c r="AF192">
        <v>5.7697999999999999E-2</v>
      </c>
      <c r="AG192">
        <v>9.7E-5</v>
      </c>
      <c r="AH192" t="s">
        <v>10</v>
      </c>
      <c r="AI192">
        <v>0.93581999999999999</v>
      </c>
      <c r="AJ192">
        <v>7.2999999999999999E-5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6889.4974400000001</v>
      </c>
      <c r="I193">
        <v>3814.2266570000002</v>
      </c>
      <c r="J193" t="s">
        <v>2</v>
      </c>
      <c r="K193">
        <v>6882.9373439999999</v>
      </c>
      <c r="L193">
        <v>3802.9268929999998</v>
      </c>
      <c r="M193" t="s">
        <v>3</v>
      </c>
      <c r="N193">
        <v>464.08985799999999</v>
      </c>
      <c r="O193">
        <v>46.172355000000003</v>
      </c>
      <c r="P193" t="s">
        <v>4</v>
      </c>
      <c r="Q193">
        <v>730.082538</v>
      </c>
      <c r="R193">
        <v>70.048130999999998</v>
      </c>
      <c r="S193" t="s">
        <v>5</v>
      </c>
      <c r="T193">
        <v>250.01278199999999</v>
      </c>
      <c r="U193">
        <v>6.5307529999999998</v>
      </c>
      <c r="V193" t="s">
        <v>6</v>
      </c>
      <c r="W193">
        <v>172.85221200000001</v>
      </c>
      <c r="X193">
        <v>3.1112380000000002</v>
      </c>
      <c r="Y193" t="s">
        <v>7</v>
      </c>
      <c r="Z193">
        <v>257.71885400000002</v>
      </c>
      <c r="AA193">
        <v>15.227950999999999</v>
      </c>
      <c r="AB193" t="s">
        <v>8</v>
      </c>
      <c r="AC193">
        <v>5656.6287840000005</v>
      </c>
      <c r="AD193">
        <v>2392.9163530000001</v>
      </c>
      <c r="AE193" t="s">
        <v>9</v>
      </c>
      <c r="AF193">
        <v>5.6579999999999998E-2</v>
      </c>
      <c r="AG193">
        <v>6.9999999999999994E-5</v>
      </c>
      <c r="AH193" t="s">
        <v>10</v>
      </c>
      <c r="AI193">
        <v>0.93659499999999996</v>
      </c>
      <c r="AJ193">
        <v>8.0000000000000007E-5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7463.9722680000004</v>
      </c>
      <c r="I194">
        <v>4237.7744599999996</v>
      </c>
      <c r="J194" t="s">
        <v>2</v>
      </c>
      <c r="K194">
        <v>7456.8712299999997</v>
      </c>
      <c r="L194">
        <v>4224.12068</v>
      </c>
      <c r="M194" t="s">
        <v>3</v>
      </c>
      <c r="N194">
        <v>502.69280600000002</v>
      </c>
      <c r="O194">
        <v>51.123196</v>
      </c>
      <c r="P194" t="s">
        <v>4</v>
      </c>
      <c r="Q194">
        <v>791.16378199999997</v>
      </c>
      <c r="R194">
        <v>75.014498000000003</v>
      </c>
      <c r="S194" t="s">
        <v>5</v>
      </c>
      <c r="T194">
        <v>270.87181399999997</v>
      </c>
      <c r="U194">
        <v>7.1696340000000003</v>
      </c>
      <c r="V194" t="s">
        <v>6</v>
      </c>
      <c r="W194">
        <v>187.26853600000001</v>
      </c>
      <c r="X194">
        <v>3.5696639999999999</v>
      </c>
      <c r="Y194" t="s">
        <v>7</v>
      </c>
      <c r="Z194">
        <v>279.24773800000003</v>
      </c>
      <c r="AA194">
        <v>16.450385000000001</v>
      </c>
      <c r="AB194" t="s">
        <v>8</v>
      </c>
      <c r="AC194">
        <v>6128.186686</v>
      </c>
      <c r="AD194">
        <v>2682.8285099999998</v>
      </c>
      <c r="AE194" t="s">
        <v>9</v>
      </c>
      <c r="AF194">
        <v>5.5856999999999997E-2</v>
      </c>
      <c r="AG194">
        <v>5.7000000000000003E-5</v>
      </c>
      <c r="AH194" t="s">
        <v>10</v>
      </c>
      <c r="AI194">
        <v>0.93709200000000004</v>
      </c>
      <c r="AJ194">
        <v>8.5000000000000006E-5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8039.0285039999999</v>
      </c>
      <c r="I195">
        <v>4765.600563</v>
      </c>
      <c r="J195" t="s">
        <v>2</v>
      </c>
      <c r="K195">
        <v>8031.3783700000004</v>
      </c>
      <c r="L195">
        <v>4749.000215</v>
      </c>
      <c r="M195" t="s">
        <v>3</v>
      </c>
      <c r="N195">
        <v>541.38830600000006</v>
      </c>
      <c r="O195">
        <v>56.646799000000001</v>
      </c>
      <c r="P195" t="s">
        <v>4</v>
      </c>
      <c r="Q195">
        <v>852.02325800000006</v>
      </c>
      <c r="R195">
        <v>84.133932000000001</v>
      </c>
      <c r="S195" t="s">
        <v>5</v>
      </c>
      <c r="T195">
        <v>291.68805800000001</v>
      </c>
      <c r="U195">
        <v>7.9024799999999997</v>
      </c>
      <c r="V195" t="s">
        <v>6</v>
      </c>
      <c r="W195">
        <v>201.68282199999999</v>
      </c>
      <c r="X195">
        <v>3.8095089999999998</v>
      </c>
      <c r="Y195" t="s">
        <v>7</v>
      </c>
      <c r="Z195">
        <v>300.74871400000001</v>
      </c>
      <c r="AA195">
        <v>18.456807999999999</v>
      </c>
      <c r="AB195" t="s">
        <v>8</v>
      </c>
      <c r="AC195">
        <v>6600.4490679999999</v>
      </c>
      <c r="AD195">
        <v>3012.6309059999999</v>
      </c>
      <c r="AE195" t="s">
        <v>9</v>
      </c>
      <c r="AF195">
        <v>5.5552999999999998E-2</v>
      </c>
      <c r="AG195">
        <v>5.3999999999999998E-5</v>
      </c>
      <c r="AH195" t="s">
        <v>10</v>
      </c>
      <c r="AI195">
        <v>0.93726600000000004</v>
      </c>
      <c r="AJ195">
        <v>9.0000000000000006E-5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8615.0131419999998</v>
      </c>
      <c r="I196">
        <v>5477.1770059999999</v>
      </c>
      <c r="J196" t="s">
        <v>2</v>
      </c>
      <c r="K196">
        <v>8606.8165599999993</v>
      </c>
      <c r="L196">
        <v>5458.2607390000003</v>
      </c>
      <c r="M196" t="s">
        <v>3</v>
      </c>
      <c r="N196">
        <v>580.11865599999999</v>
      </c>
      <c r="O196">
        <v>64.127601999999996</v>
      </c>
      <c r="P196" t="s">
        <v>4</v>
      </c>
      <c r="Q196">
        <v>913.19354399999997</v>
      </c>
      <c r="R196">
        <v>96.890839999999997</v>
      </c>
      <c r="S196" t="s">
        <v>5</v>
      </c>
      <c r="T196">
        <v>312.596474</v>
      </c>
      <c r="U196">
        <v>9.1760730000000006</v>
      </c>
      <c r="V196" t="s">
        <v>6</v>
      </c>
      <c r="W196">
        <v>216.19832600000001</v>
      </c>
      <c r="X196">
        <v>4.437373</v>
      </c>
      <c r="Y196" t="s">
        <v>7</v>
      </c>
      <c r="Z196">
        <v>322.33870400000001</v>
      </c>
      <c r="AA196">
        <v>20.808309000000001</v>
      </c>
      <c r="AB196" t="s">
        <v>8</v>
      </c>
      <c r="AC196">
        <v>7073.3011660000002</v>
      </c>
      <c r="AD196">
        <v>3453.8017490000002</v>
      </c>
      <c r="AE196" t="s">
        <v>9</v>
      </c>
      <c r="AF196">
        <v>5.5231000000000002E-2</v>
      </c>
      <c r="AG196">
        <v>4.3000000000000002E-5</v>
      </c>
      <c r="AH196" t="s">
        <v>10</v>
      </c>
      <c r="AI196">
        <v>0.93758200000000003</v>
      </c>
      <c r="AJ196">
        <v>9.2E-5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9187.9563519999992</v>
      </c>
      <c r="I197">
        <v>5999.413998</v>
      </c>
      <c r="J197" t="s">
        <v>2</v>
      </c>
      <c r="K197">
        <v>9179.2169200000008</v>
      </c>
      <c r="L197">
        <v>5978.2711589999999</v>
      </c>
      <c r="M197" t="s">
        <v>3</v>
      </c>
      <c r="N197">
        <v>618.63904600000001</v>
      </c>
      <c r="O197">
        <v>71.580695000000006</v>
      </c>
      <c r="P197" t="s">
        <v>4</v>
      </c>
      <c r="Q197">
        <v>974.01362600000004</v>
      </c>
      <c r="R197">
        <v>106.327254</v>
      </c>
      <c r="S197" t="s">
        <v>5</v>
      </c>
      <c r="T197">
        <v>333.37114000000003</v>
      </c>
      <c r="U197">
        <v>10.02298</v>
      </c>
      <c r="V197" t="s">
        <v>6</v>
      </c>
      <c r="W197">
        <v>230.60052999999999</v>
      </c>
      <c r="X197">
        <v>4.7100920000000004</v>
      </c>
      <c r="Y197" t="s">
        <v>7</v>
      </c>
      <c r="Z197">
        <v>343.88016199999998</v>
      </c>
      <c r="AA197">
        <v>23.363561000000001</v>
      </c>
      <c r="AB197" t="s">
        <v>8</v>
      </c>
      <c r="AC197">
        <v>7543.6949400000003</v>
      </c>
      <c r="AD197">
        <v>3785.0006979999998</v>
      </c>
      <c r="AE197" t="s">
        <v>9</v>
      </c>
      <c r="AF197">
        <v>5.4961000000000003E-2</v>
      </c>
      <c r="AG197">
        <v>4.5000000000000003E-5</v>
      </c>
      <c r="AH197" t="s">
        <v>10</v>
      </c>
      <c r="AI197">
        <v>0.93815599999999999</v>
      </c>
      <c r="AJ197">
        <v>9.2999999999999997E-5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9761.9218920000003</v>
      </c>
      <c r="I198">
        <v>6677.6514989999996</v>
      </c>
      <c r="J198" t="s">
        <v>2</v>
      </c>
      <c r="K198">
        <v>9752.6388979999992</v>
      </c>
      <c r="L198">
        <v>6653.6154779999997</v>
      </c>
      <c r="M198" t="s">
        <v>3</v>
      </c>
      <c r="N198">
        <v>657.34666000000004</v>
      </c>
      <c r="O198">
        <v>76.826532</v>
      </c>
      <c r="P198" t="s">
        <v>4</v>
      </c>
      <c r="Q198">
        <v>1034.871406</v>
      </c>
      <c r="R198">
        <v>117.97382899999999</v>
      </c>
      <c r="S198" t="s">
        <v>5</v>
      </c>
      <c r="T198">
        <v>354.18061399999999</v>
      </c>
      <c r="U198">
        <v>11.106763000000001</v>
      </c>
      <c r="V198" t="s">
        <v>6</v>
      </c>
      <c r="W198">
        <v>245.03466599999999</v>
      </c>
      <c r="X198">
        <v>5.234979</v>
      </c>
      <c r="Y198" t="s">
        <v>7</v>
      </c>
      <c r="Z198">
        <v>365.36039</v>
      </c>
      <c r="AA198">
        <v>25.571266999999999</v>
      </c>
      <c r="AB198" t="s">
        <v>8</v>
      </c>
      <c r="AC198">
        <v>8014.8567400000002</v>
      </c>
      <c r="AD198">
        <v>4229.237862</v>
      </c>
      <c r="AE198" t="s">
        <v>9</v>
      </c>
      <c r="AF198">
        <v>5.4723000000000001E-2</v>
      </c>
      <c r="AG198">
        <v>4.3000000000000002E-5</v>
      </c>
      <c r="AH198" t="s">
        <v>10</v>
      </c>
      <c r="AI198">
        <v>0.93924200000000002</v>
      </c>
      <c r="AJ198">
        <v>1.05E-4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10336.763008</v>
      </c>
      <c r="I199">
        <v>7573.3430719999997</v>
      </c>
      <c r="J199" t="s">
        <v>2</v>
      </c>
      <c r="K199">
        <v>10326.924440000001</v>
      </c>
      <c r="L199">
        <v>7545.563768</v>
      </c>
      <c r="M199" t="s">
        <v>3</v>
      </c>
      <c r="N199">
        <v>696.10755400000005</v>
      </c>
      <c r="O199">
        <v>83.750899000000004</v>
      </c>
      <c r="P199" t="s">
        <v>4</v>
      </c>
      <c r="Q199">
        <v>1095.8590899999999</v>
      </c>
      <c r="R199">
        <v>134.87016399999999</v>
      </c>
      <c r="S199" t="s">
        <v>5</v>
      </c>
      <c r="T199">
        <v>375.05583999999999</v>
      </c>
      <c r="U199">
        <v>12.664486999999999</v>
      </c>
      <c r="V199" t="s">
        <v>6</v>
      </c>
      <c r="W199">
        <v>259.55010199999998</v>
      </c>
      <c r="X199">
        <v>6.1339389999999998</v>
      </c>
      <c r="Y199" t="s">
        <v>7</v>
      </c>
      <c r="Z199">
        <v>386.82375400000001</v>
      </c>
      <c r="AA199">
        <v>28.268207</v>
      </c>
      <c r="AB199" t="s">
        <v>8</v>
      </c>
      <c r="AC199">
        <v>8486.6942820000004</v>
      </c>
      <c r="AD199">
        <v>4783.5547660000002</v>
      </c>
      <c r="AE199" t="s">
        <v>9</v>
      </c>
      <c r="AF199">
        <v>5.4511999999999998E-2</v>
      </c>
      <c r="AG199">
        <v>4.1999999999999998E-5</v>
      </c>
      <c r="AH199" t="s">
        <v>10</v>
      </c>
      <c r="AI199">
        <v>0.94008999999999998</v>
      </c>
      <c r="AJ199">
        <v>1.11E-4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10910.591163999999</v>
      </c>
      <c r="I200">
        <v>8077.3453289999998</v>
      </c>
      <c r="J200" t="s">
        <v>2</v>
      </c>
      <c r="K200">
        <v>10900.20522</v>
      </c>
      <c r="L200">
        <v>8047.4792989999996</v>
      </c>
      <c r="M200" t="s">
        <v>3</v>
      </c>
      <c r="N200">
        <v>734.72511799999995</v>
      </c>
      <c r="O200">
        <v>92.618243000000007</v>
      </c>
      <c r="P200" t="s">
        <v>4</v>
      </c>
      <c r="Q200">
        <v>1156.73956</v>
      </c>
      <c r="R200">
        <v>144.23548700000001</v>
      </c>
      <c r="S200" t="s">
        <v>5</v>
      </c>
      <c r="T200">
        <v>395.87290999999999</v>
      </c>
      <c r="U200">
        <v>13.099311</v>
      </c>
      <c r="V200" t="s">
        <v>6</v>
      </c>
      <c r="W200">
        <v>273.97747600000002</v>
      </c>
      <c r="X200">
        <v>6.541398</v>
      </c>
      <c r="Y200" t="s">
        <v>7</v>
      </c>
      <c r="Z200">
        <v>408.295636</v>
      </c>
      <c r="AA200">
        <v>30.048884000000001</v>
      </c>
      <c r="AB200" t="s">
        <v>8</v>
      </c>
      <c r="AC200">
        <v>8957.7772879999993</v>
      </c>
      <c r="AD200">
        <v>5072.3699130000005</v>
      </c>
      <c r="AE200" t="s">
        <v>9</v>
      </c>
      <c r="AF200">
        <v>5.441E-2</v>
      </c>
      <c r="AG200">
        <v>4.0000000000000003E-5</v>
      </c>
      <c r="AH200" t="s">
        <v>10</v>
      </c>
      <c r="AI200">
        <v>0.94056700000000004</v>
      </c>
      <c r="AJ200">
        <v>1.16E-4</v>
      </c>
      <c r="AK200" t="s">
        <v>11</v>
      </c>
      <c r="AL200">
        <v>0</v>
      </c>
      <c r="AM200">
        <v>0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11485.103214000001</v>
      </c>
      <c r="I201">
        <v>8836.9168919999993</v>
      </c>
      <c r="J201" t="s">
        <v>2</v>
      </c>
      <c r="K201">
        <v>11474.164693999999</v>
      </c>
      <c r="L201">
        <v>8802.7607420000004</v>
      </c>
      <c r="M201" t="s">
        <v>3</v>
      </c>
      <c r="N201">
        <v>773.47075800000005</v>
      </c>
      <c r="O201">
        <v>103.96671499999999</v>
      </c>
      <c r="P201" t="s">
        <v>4</v>
      </c>
      <c r="Q201">
        <v>1217.721448</v>
      </c>
      <c r="R201">
        <v>159.382339</v>
      </c>
      <c r="S201" t="s">
        <v>5</v>
      </c>
      <c r="T201">
        <v>416.69528400000002</v>
      </c>
      <c r="U201">
        <v>14.165808</v>
      </c>
      <c r="V201" t="s">
        <v>6</v>
      </c>
      <c r="W201">
        <v>288.41913399999999</v>
      </c>
      <c r="X201">
        <v>7.1594360000000004</v>
      </c>
      <c r="Y201" t="s">
        <v>7</v>
      </c>
      <c r="Z201">
        <v>429.89676800000001</v>
      </c>
      <c r="AA201">
        <v>33.427464000000001</v>
      </c>
      <c r="AB201" t="s">
        <v>8</v>
      </c>
      <c r="AC201">
        <v>9429.3114600000008</v>
      </c>
      <c r="AD201">
        <v>5515.929983</v>
      </c>
      <c r="AE201" t="s">
        <v>9</v>
      </c>
      <c r="AF201">
        <v>5.4318999999999999E-2</v>
      </c>
      <c r="AG201">
        <v>3.8000000000000002E-5</v>
      </c>
      <c r="AH201" t="s">
        <v>10</v>
      </c>
      <c r="AI201">
        <v>0.94103999999999999</v>
      </c>
      <c r="AJ201">
        <v>1.18E-4</v>
      </c>
      <c r="AK201" t="s">
        <v>11</v>
      </c>
      <c r="AL201">
        <v>0</v>
      </c>
      <c r="AM201">
        <v>0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573.71258399999999</v>
      </c>
      <c r="I202">
        <v>62.243800999999998</v>
      </c>
      <c r="J202" t="s">
        <v>2</v>
      </c>
      <c r="K202">
        <v>573.26410399999997</v>
      </c>
      <c r="L202">
        <v>61.244151000000002</v>
      </c>
      <c r="M202" t="s">
        <v>3</v>
      </c>
      <c r="N202">
        <v>41.043666000000002</v>
      </c>
      <c r="O202">
        <v>1.2100420000000001</v>
      </c>
      <c r="P202" t="s">
        <v>4</v>
      </c>
      <c r="Q202">
        <v>63.524650000000001</v>
      </c>
      <c r="R202">
        <v>1.445662</v>
      </c>
      <c r="S202" t="s">
        <v>5</v>
      </c>
      <c r="T202">
        <v>24.702676</v>
      </c>
      <c r="U202">
        <v>0.24688199999999999</v>
      </c>
      <c r="V202" t="s">
        <v>6</v>
      </c>
      <c r="W202">
        <v>14.130850000000001</v>
      </c>
      <c r="X202">
        <v>4.6292E-2</v>
      </c>
      <c r="Y202" t="s">
        <v>7</v>
      </c>
      <c r="Z202">
        <v>20.624041999999999</v>
      </c>
      <c r="AA202">
        <v>0.38661400000000001</v>
      </c>
      <c r="AB202" t="s">
        <v>8</v>
      </c>
      <c r="AC202">
        <v>466.08280000000002</v>
      </c>
      <c r="AD202">
        <v>37.486682000000002</v>
      </c>
      <c r="AE202" t="s">
        <v>9</v>
      </c>
      <c r="AF202">
        <v>7.5026999999999996E-2</v>
      </c>
      <c r="AG202">
        <v>1.4200000000000001E-4</v>
      </c>
      <c r="AH202" t="s">
        <v>10</v>
      </c>
      <c r="AI202">
        <v>0.92727499999999996</v>
      </c>
      <c r="AJ202">
        <v>1.1900000000000001E-4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1148.7737219999999</v>
      </c>
      <c r="I203">
        <v>162.965622</v>
      </c>
      <c r="J203" t="s">
        <v>2</v>
      </c>
      <c r="K203">
        <v>1147.8666659999999</v>
      </c>
      <c r="L203">
        <v>161.12988000000001</v>
      </c>
      <c r="M203" t="s">
        <v>3</v>
      </c>
      <c r="N203">
        <v>82.054460000000006</v>
      </c>
      <c r="O203">
        <v>2.7112630000000002</v>
      </c>
      <c r="P203" t="s">
        <v>4</v>
      </c>
      <c r="Q203">
        <v>127.24290999999999</v>
      </c>
      <c r="R203">
        <v>4.164053</v>
      </c>
      <c r="S203" t="s">
        <v>5</v>
      </c>
      <c r="T203">
        <v>49.496839999999999</v>
      </c>
      <c r="U203">
        <v>0.60163199999999994</v>
      </c>
      <c r="V203" t="s">
        <v>6</v>
      </c>
      <c r="W203">
        <v>28.252345999999999</v>
      </c>
      <c r="X203">
        <v>0.12673799999999999</v>
      </c>
      <c r="Y203" t="s">
        <v>7</v>
      </c>
      <c r="Z203">
        <v>41.352871999999998</v>
      </c>
      <c r="AA203">
        <v>1.3567229999999999</v>
      </c>
      <c r="AB203" t="s">
        <v>8</v>
      </c>
      <c r="AC203">
        <v>933.35104799999999</v>
      </c>
      <c r="AD203">
        <v>98.059600000000003</v>
      </c>
      <c r="AE203" t="s">
        <v>9</v>
      </c>
      <c r="AF203">
        <v>6.9690000000000002E-2</v>
      </c>
      <c r="AG203">
        <v>1.5799999999999999E-4</v>
      </c>
      <c r="AH203" t="s">
        <v>10</v>
      </c>
      <c r="AI203">
        <v>0.93186899999999995</v>
      </c>
      <c r="AJ203">
        <v>4.8000000000000001E-5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1723.3340579999999</v>
      </c>
      <c r="I204">
        <v>313.777917</v>
      </c>
      <c r="J204" t="s">
        <v>2</v>
      </c>
      <c r="K204">
        <v>1721.9698100000001</v>
      </c>
      <c r="L204">
        <v>309.68269400000003</v>
      </c>
      <c r="M204" t="s">
        <v>3</v>
      </c>
      <c r="N204">
        <v>123.262142</v>
      </c>
      <c r="O204">
        <v>5.983886</v>
      </c>
      <c r="P204" t="s">
        <v>4</v>
      </c>
      <c r="Q204">
        <v>190.99452600000001</v>
      </c>
      <c r="R204">
        <v>9.3990299999999998</v>
      </c>
      <c r="S204" t="s">
        <v>5</v>
      </c>
      <c r="T204">
        <v>74.134429999999995</v>
      </c>
      <c r="U204">
        <v>0.853321</v>
      </c>
      <c r="V204" t="s">
        <v>6</v>
      </c>
      <c r="W204">
        <v>42.493505999999996</v>
      </c>
      <c r="X204">
        <v>0.48226799999999997</v>
      </c>
      <c r="Y204" t="s">
        <v>7</v>
      </c>
      <c r="Z204">
        <v>62.100644000000003</v>
      </c>
      <c r="AA204">
        <v>3.0179999999999998</v>
      </c>
      <c r="AB204" t="s">
        <v>8</v>
      </c>
      <c r="AC204">
        <v>1399.8635400000001</v>
      </c>
      <c r="AD204">
        <v>176.20488900000001</v>
      </c>
      <c r="AE204" t="s">
        <v>9</v>
      </c>
      <c r="AF204">
        <v>6.6223000000000004E-2</v>
      </c>
      <c r="AG204">
        <v>1.4100000000000001E-4</v>
      </c>
      <c r="AH204" t="s">
        <v>10</v>
      </c>
      <c r="AI204">
        <v>0.93261300000000003</v>
      </c>
      <c r="AJ204">
        <v>3.8999999999999999E-5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2299.551348</v>
      </c>
      <c r="I205">
        <v>695.11515299999996</v>
      </c>
      <c r="J205" t="s">
        <v>2</v>
      </c>
      <c r="K205">
        <v>2297.7362419999999</v>
      </c>
      <c r="L205">
        <v>686.70288100000005</v>
      </c>
      <c r="M205" t="s">
        <v>3</v>
      </c>
      <c r="N205">
        <v>164.56466800000001</v>
      </c>
      <c r="O205">
        <v>11.029207</v>
      </c>
      <c r="P205" t="s">
        <v>4</v>
      </c>
      <c r="Q205">
        <v>254.90142800000001</v>
      </c>
      <c r="R205">
        <v>18.894812999999999</v>
      </c>
      <c r="S205" t="s">
        <v>5</v>
      </c>
      <c r="T205">
        <v>98.899479999999997</v>
      </c>
      <c r="U205">
        <v>1.3860079999999999</v>
      </c>
      <c r="V205" t="s">
        <v>6</v>
      </c>
      <c r="W205">
        <v>56.708241999999998</v>
      </c>
      <c r="X205">
        <v>0.99855300000000002</v>
      </c>
      <c r="Y205" t="s">
        <v>7</v>
      </c>
      <c r="Z205">
        <v>82.942644000000001</v>
      </c>
      <c r="AA205">
        <v>5.8402219999999998</v>
      </c>
      <c r="AB205" t="s">
        <v>8</v>
      </c>
      <c r="AC205">
        <v>1867.804574</v>
      </c>
      <c r="AD205">
        <v>389.54835000000003</v>
      </c>
      <c r="AE205" t="s">
        <v>9</v>
      </c>
      <c r="AF205">
        <v>6.3936000000000007E-2</v>
      </c>
      <c r="AG205">
        <v>1.2300000000000001E-4</v>
      </c>
      <c r="AH205" t="s">
        <v>10</v>
      </c>
      <c r="AI205">
        <v>0.93381099999999995</v>
      </c>
      <c r="AJ205">
        <v>4.6E-5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2875.1958199999999</v>
      </c>
      <c r="I206">
        <v>969.06322599999999</v>
      </c>
      <c r="J206" t="s">
        <v>2</v>
      </c>
      <c r="K206">
        <v>2872.924626</v>
      </c>
      <c r="L206">
        <v>957.08684400000004</v>
      </c>
      <c r="M206" t="s">
        <v>3</v>
      </c>
      <c r="N206">
        <v>205.92669000000001</v>
      </c>
      <c r="O206">
        <v>16.467423</v>
      </c>
      <c r="P206" t="s">
        <v>4</v>
      </c>
      <c r="Q206">
        <v>318.658096</v>
      </c>
      <c r="R206">
        <v>25.953009999999999</v>
      </c>
      <c r="S206" t="s">
        <v>5</v>
      </c>
      <c r="T206">
        <v>123.574082</v>
      </c>
      <c r="U206">
        <v>1.780349</v>
      </c>
      <c r="V206" t="s">
        <v>6</v>
      </c>
      <c r="W206">
        <v>70.962999999999994</v>
      </c>
      <c r="X206">
        <v>1.414315</v>
      </c>
      <c r="Y206" t="s">
        <v>7</v>
      </c>
      <c r="Z206">
        <v>103.686238</v>
      </c>
      <c r="AA206">
        <v>7.8675290000000002</v>
      </c>
      <c r="AB206" t="s">
        <v>8</v>
      </c>
      <c r="AC206">
        <v>2335.2488920000001</v>
      </c>
      <c r="AD206">
        <v>538.88703599999997</v>
      </c>
      <c r="AE206" t="s">
        <v>9</v>
      </c>
      <c r="AF206">
        <v>6.2128000000000003E-2</v>
      </c>
      <c r="AG206">
        <v>1.01E-4</v>
      </c>
      <c r="AH206" t="s">
        <v>10</v>
      </c>
      <c r="AI206">
        <v>0.93429399999999996</v>
      </c>
      <c r="AJ206">
        <v>4.8000000000000001E-5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3449.7266420000001</v>
      </c>
      <c r="I207">
        <v>1558.108311</v>
      </c>
      <c r="J207" t="s">
        <v>2</v>
      </c>
      <c r="K207">
        <v>3447.0072580000001</v>
      </c>
      <c r="L207">
        <v>1539.454193</v>
      </c>
      <c r="M207" t="s">
        <v>3</v>
      </c>
      <c r="N207">
        <v>247.020826</v>
      </c>
      <c r="O207">
        <v>23.607173</v>
      </c>
      <c r="P207" t="s">
        <v>4</v>
      </c>
      <c r="Q207">
        <v>382.336724</v>
      </c>
      <c r="R207">
        <v>40.184002</v>
      </c>
      <c r="S207" t="s">
        <v>5</v>
      </c>
      <c r="T207">
        <v>148.247004</v>
      </c>
      <c r="U207">
        <v>2.672186</v>
      </c>
      <c r="V207" t="s">
        <v>6</v>
      </c>
      <c r="W207">
        <v>85.153505999999993</v>
      </c>
      <c r="X207">
        <v>1.8482890000000001</v>
      </c>
      <c r="Y207" t="s">
        <v>7</v>
      </c>
      <c r="Z207">
        <v>124.409228</v>
      </c>
      <c r="AA207">
        <v>12.541230000000001</v>
      </c>
      <c r="AB207" t="s">
        <v>8</v>
      </c>
      <c r="AC207">
        <v>2801.9405459999998</v>
      </c>
      <c r="AD207">
        <v>877.14294299999995</v>
      </c>
      <c r="AE207" t="s">
        <v>9</v>
      </c>
      <c r="AF207">
        <v>6.0942999999999997E-2</v>
      </c>
      <c r="AG207">
        <v>8.5000000000000006E-5</v>
      </c>
      <c r="AH207" t="s">
        <v>10</v>
      </c>
      <c r="AI207">
        <v>0.93515099999999995</v>
      </c>
      <c r="AJ207">
        <v>6.0000000000000002E-5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4023.881836</v>
      </c>
      <c r="I208">
        <v>2000.7419629999999</v>
      </c>
      <c r="J208" t="s">
        <v>2</v>
      </c>
      <c r="K208">
        <v>4020.714344</v>
      </c>
      <c r="L208">
        <v>1976.0016000000001</v>
      </c>
      <c r="M208" t="s">
        <v>3</v>
      </c>
      <c r="N208">
        <v>287.96641399999999</v>
      </c>
      <c r="O208">
        <v>30.507770000000001</v>
      </c>
      <c r="P208" t="s">
        <v>4</v>
      </c>
      <c r="Q208">
        <v>446.04998799999998</v>
      </c>
      <c r="R208">
        <v>51.697749000000002</v>
      </c>
      <c r="S208" t="s">
        <v>5</v>
      </c>
      <c r="T208">
        <v>172.96230399999999</v>
      </c>
      <c r="U208">
        <v>3.283299</v>
      </c>
      <c r="V208" t="s">
        <v>6</v>
      </c>
      <c r="W208">
        <v>99.324216000000007</v>
      </c>
      <c r="X208">
        <v>2.3681830000000001</v>
      </c>
      <c r="Y208" t="s">
        <v>7</v>
      </c>
      <c r="Z208">
        <v>145.17244400000001</v>
      </c>
      <c r="AA208">
        <v>16.032278000000002</v>
      </c>
      <c r="AB208" t="s">
        <v>8</v>
      </c>
      <c r="AC208">
        <v>3268.380024</v>
      </c>
      <c r="AD208">
        <v>1121.3116709999999</v>
      </c>
      <c r="AE208" t="s">
        <v>9</v>
      </c>
      <c r="AF208">
        <v>6.0118999999999999E-2</v>
      </c>
      <c r="AG208">
        <v>6.6000000000000005E-5</v>
      </c>
      <c r="AH208" t="s">
        <v>10</v>
      </c>
      <c r="AI208">
        <v>0.93515499999999996</v>
      </c>
      <c r="AJ208">
        <v>6.0000000000000002E-5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4597.9784319999999</v>
      </c>
      <c r="I209">
        <v>2475.427807</v>
      </c>
      <c r="J209" t="s">
        <v>2</v>
      </c>
      <c r="K209">
        <v>4594.3636740000002</v>
      </c>
      <c r="L209">
        <v>2444.7779270000001</v>
      </c>
      <c r="M209" t="s">
        <v>3</v>
      </c>
      <c r="N209">
        <v>329.00210800000002</v>
      </c>
      <c r="O209">
        <v>38.316550999999997</v>
      </c>
      <c r="P209" t="s">
        <v>4</v>
      </c>
      <c r="Q209">
        <v>509.69677999999999</v>
      </c>
      <c r="R209">
        <v>62.788665999999999</v>
      </c>
      <c r="S209" t="s">
        <v>5</v>
      </c>
      <c r="T209">
        <v>197.686296</v>
      </c>
      <c r="U209">
        <v>4.0395079999999997</v>
      </c>
      <c r="V209" t="s">
        <v>6</v>
      </c>
      <c r="W209">
        <v>113.52298999999999</v>
      </c>
      <c r="X209">
        <v>2.908563</v>
      </c>
      <c r="Y209" t="s">
        <v>7</v>
      </c>
      <c r="Z209">
        <v>165.82186400000001</v>
      </c>
      <c r="AA209">
        <v>19.399843000000001</v>
      </c>
      <c r="AB209" t="s">
        <v>8</v>
      </c>
      <c r="AC209">
        <v>3734.7426820000001</v>
      </c>
      <c r="AD209">
        <v>1395.1245240000001</v>
      </c>
      <c r="AE209" t="s">
        <v>9</v>
      </c>
      <c r="AF209">
        <v>6.0006999999999998E-2</v>
      </c>
      <c r="AG209">
        <v>6.7000000000000002E-5</v>
      </c>
      <c r="AH209" t="s">
        <v>10</v>
      </c>
      <c r="AI209">
        <v>0.93575399999999997</v>
      </c>
      <c r="AJ209">
        <v>6.9999999999999994E-5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5172.4530359999999</v>
      </c>
      <c r="I210">
        <v>3077.8317160000001</v>
      </c>
      <c r="J210" t="s">
        <v>2</v>
      </c>
      <c r="K210">
        <v>5168.3925479999998</v>
      </c>
      <c r="L210">
        <v>3040.6417700000002</v>
      </c>
      <c r="M210" t="s">
        <v>3</v>
      </c>
      <c r="N210">
        <v>370.05366199999997</v>
      </c>
      <c r="O210">
        <v>46.173822000000001</v>
      </c>
      <c r="P210" t="s">
        <v>4</v>
      </c>
      <c r="Q210">
        <v>573.31146000000001</v>
      </c>
      <c r="R210">
        <v>79.107963999999996</v>
      </c>
      <c r="S210" t="s">
        <v>5</v>
      </c>
      <c r="T210">
        <v>222.378996</v>
      </c>
      <c r="U210">
        <v>5.2355039999999997</v>
      </c>
      <c r="V210" t="s">
        <v>6</v>
      </c>
      <c r="W210">
        <v>127.694852</v>
      </c>
      <c r="X210">
        <v>3.631888</v>
      </c>
      <c r="Y210" t="s">
        <v>7</v>
      </c>
      <c r="Z210">
        <v>186.50662600000001</v>
      </c>
      <c r="AA210">
        <v>23.535323999999999</v>
      </c>
      <c r="AB210" t="s">
        <v>8</v>
      </c>
      <c r="AC210">
        <v>4201.4745000000003</v>
      </c>
      <c r="AD210">
        <v>1728.9418740000001</v>
      </c>
      <c r="AE210" t="s">
        <v>9</v>
      </c>
      <c r="AF210">
        <v>5.9303000000000002E-2</v>
      </c>
      <c r="AG210">
        <v>6.0000000000000002E-5</v>
      </c>
      <c r="AH210" t="s">
        <v>10</v>
      </c>
      <c r="AI210">
        <v>0.93592500000000001</v>
      </c>
      <c r="AJ210">
        <v>6.8999999999999997E-5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5747.5585860000001</v>
      </c>
      <c r="I211">
        <v>3681.5840929999999</v>
      </c>
      <c r="J211" t="s">
        <v>2</v>
      </c>
      <c r="K211">
        <v>5743.0516660000003</v>
      </c>
      <c r="L211">
        <v>3635.3137409999999</v>
      </c>
      <c r="M211" t="s">
        <v>3</v>
      </c>
      <c r="N211">
        <v>411.12701199999998</v>
      </c>
      <c r="O211">
        <v>55.296678</v>
      </c>
      <c r="P211" t="s">
        <v>4</v>
      </c>
      <c r="Q211">
        <v>636.94768799999997</v>
      </c>
      <c r="R211">
        <v>98.531576999999999</v>
      </c>
      <c r="S211" t="s">
        <v>5</v>
      </c>
      <c r="T211">
        <v>247.034604</v>
      </c>
      <c r="U211">
        <v>6.261342</v>
      </c>
      <c r="V211" t="s">
        <v>6</v>
      </c>
      <c r="W211">
        <v>141.87126599999999</v>
      </c>
      <c r="X211">
        <v>4.1732279999999999</v>
      </c>
      <c r="Y211" t="s">
        <v>7</v>
      </c>
      <c r="Z211">
        <v>207.224694</v>
      </c>
      <c r="AA211">
        <v>29.867376</v>
      </c>
      <c r="AB211" t="s">
        <v>8</v>
      </c>
      <c r="AC211">
        <v>4668.822118</v>
      </c>
      <c r="AD211">
        <v>2051.0065289999998</v>
      </c>
      <c r="AE211" t="s">
        <v>9</v>
      </c>
      <c r="AF211">
        <v>5.8074000000000001E-2</v>
      </c>
      <c r="AG211">
        <v>4.1E-5</v>
      </c>
      <c r="AH211" t="s">
        <v>10</v>
      </c>
      <c r="AI211">
        <v>0.93592799999999998</v>
      </c>
      <c r="AJ211">
        <v>6.8999999999999997E-5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6321.8986599999998</v>
      </c>
      <c r="I212">
        <v>4389.7689989999999</v>
      </c>
      <c r="J212" t="s">
        <v>2</v>
      </c>
      <c r="K212">
        <v>6316.9436699999997</v>
      </c>
      <c r="L212">
        <v>4335.4815470000003</v>
      </c>
      <c r="M212" t="s">
        <v>3</v>
      </c>
      <c r="N212">
        <v>452.34873399999998</v>
      </c>
      <c r="O212">
        <v>66.231326999999993</v>
      </c>
      <c r="P212" t="s">
        <v>4</v>
      </c>
      <c r="Q212">
        <v>700.65182200000004</v>
      </c>
      <c r="R212">
        <v>118.11970700000001</v>
      </c>
      <c r="S212" t="s">
        <v>5</v>
      </c>
      <c r="T212">
        <v>271.77679799999999</v>
      </c>
      <c r="U212">
        <v>7.3506640000000001</v>
      </c>
      <c r="V212" t="s">
        <v>6</v>
      </c>
      <c r="W212">
        <v>156.057424</v>
      </c>
      <c r="X212">
        <v>5.0189729999999999</v>
      </c>
      <c r="Y212" t="s">
        <v>7</v>
      </c>
      <c r="Z212">
        <v>227.899958</v>
      </c>
      <c r="AA212">
        <v>35.84252</v>
      </c>
      <c r="AB212" t="s">
        <v>8</v>
      </c>
      <c r="AC212">
        <v>5135.1788820000002</v>
      </c>
      <c r="AD212">
        <v>2426.7721769999998</v>
      </c>
      <c r="AE212" t="s">
        <v>9</v>
      </c>
      <c r="AF212">
        <v>5.7688999999999997E-2</v>
      </c>
      <c r="AG212">
        <v>3.8999999999999999E-5</v>
      </c>
      <c r="AH212" t="s">
        <v>10</v>
      </c>
      <c r="AI212">
        <v>0.93592900000000001</v>
      </c>
      <c r="AJ212">
        <v>6.8999999999999997E-5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6896.7385020000002</v>
      </c>
      <c r="I213">
        <v>4947.1355240000003</v>
      </c>
      <c r="J213" t="s">
        <v>2</v>
      </c>
      <c r="K213">
        <v>6891.3371740000002</v>
      </c>
      <c r="L213">
        <v>4885.3582390000001</v>
      </c>
      <c r="M213" t="s">
        <v>3</v>
      </c>
      <c r="N213">
        <v>493.50443799999999</v>
      </c>
      <c r="O213">
        <v>77.911169999999998</v>
      </c>
      <c r="P213" t="s">
        <v>4</v>
      </c>
      <c r="Q213">
        <v>764.30051000000003</v>
      </c>
      <c r="R213">
        <v>134.67127099999999</v>
      </c>
      <c r="S213" t="s">
        <v>5</v>
      </c>
      <c r="T213">
        <v>296.39904200000001</v>
      </c>
      <c r="U213">
        <v>7.9480279999999999</v>
      </c>
      <c r="V213" t="s">
        <v>6</v>
      </c>
      <c r="W213">
        <v>170.24819400000001</v>
      </c>
      <c r="X213">
        <v>5.7086399999999999</v>
      </c>
      <c r="Y213" t="s">
        <v>7</v>
      </c>
      <c r="Z213">
        <v>248.60771399999999</v>
      </c>
      <c r="AA213">
        <v>41.524729999999998</v>
      </c>
      <c r="AB213" t="s">
        <v>8</v>
      </c>
      <c r="AC213">
        <v>5602.149872</v>
      </c>
      <c r="AD213">
        <v>2723.3422770000002</v>
      </c>
      <c r="AE213" t="s">
        <v>9</v>
      </c>
      <c r="AF213">
        <v>5.7251999999999997E-2</v>
      </c>
      <c r="AG213">
        <v>3.3000000000000003E-5</v>
      </c>
      <c r="AH213" t="s">
        <v>10</v>
      </c>
      <c r="AI213">
        <v>0.93627099999999996</v>
      </c>
      <c r="AJ213">
        <v>7.2000000000000002E-5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7471.054118</v>
      </c>
      <c r="I214">
        <v>5749.5275499999998</v>
      </c>
      <c r="J214" t="s">
        <v>2</v>
      </c>
      <c r="K214">
        <v>7465.1969600000002</v>
      </c>
      <c r="L214">
        <v>5678.050663</v>
      </c>
      <c r="M214" t="s">
        <v>3</v>
      </c>
      <c r="N214">
        <v>534.72800400000006</v>
      </c>
      <c r="O214">
        <v>92.629799000000006</v>
      </c>
      <c r="P214" t="s">
        <v>4</v>
      </c>
      <c r="Q214">
        <v>827.99231999999995</v>
      </c>
      <c r="R214">
        <v>159.14113800000001</v>
      </c>
      <c r="S214" t="s">
        <v>5</v>
      </c>
      <c r="T214">
        <v>321.02807200000001</v>
      </c>
      <c r="U214">
        <v>9.0076490000000007</v>
      </c>
      <c r="V214" t="s">
        <v>6</v>
      </c>
      <c r="W214">
        <v>184.51202599999999</v>
      </c>
      <c r="X214">
        <v>6.4817910000000003</v>
      </c>
      <c r="Y214" t="s">
        <v>7</v>
      </c>
      <c r="Z214">
        <v>269.32371799999999</v>
      </c>
      <c r="AA214">
        <v>49.624384999999997</v>
      </c>
      <c r="AB214" t="s">
        <v>8</v>
      </c>
      <c r="AC214">
        <v>6068.4683919999998</v>
      </c>
      <c r="AD214">
        <v>3131.0400410000002</v>
      </c>
      <c r="AE214" t="s">
        <v>9</v>
      </c>
      <c r="AF214">
        <v>5.7042000000000002E-2</v>
      </c>
      <c r="AG214">
        <v>3.3000000000000003E-5</v>
      </c>
      <c r="AH214" t="s">
        <v>10</v>
      </c>
      <c r="AI214">
        <v>0.93644099999999997</v>
      </c>
      <c r="AJ214">
        <v>7.2000000000000002E-5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8045.8578939999998</v>
      </c>
      <c r="I215">
        <v>6239.7602880000004</v>
      </c>
      <c r="J215" t="s">
        <v>2</v>
      </c>
      <c r="K215">
        <v>8039.5539840000001</v>
      </c>
      <c r="L215">
        <v>6160.8889310000004</v>
      </c>
      <c r="M215" t="s">
        <v>3</v>
      </c>
      <c r="N215">
        <v>575.73352199999999</v>
      </c>
      <c r="O215">
        <v>104.767633</v>
      </c>
      <c r="P215" t="s">
        <v>4</v>
      </c>
      <c r="Q215">
        <v>891.64831600000002</v>
      </c>
      <c r="R215">
        <v>174.15526500000001</v>
      </c>
      <c r="S215" t="s">
        <v>5</v>
      </c>
      <c r="T215">
        <v>345.66487999999998</v>
      </c>
      <c r="U215">
        <v>9.7710679999999996</v>
      </c>
      <c r="V215" t="s">
        <v>6</v>
      </c>
      <c r="W215">
        <v>198.67581000000001</v>
      </c>
      <c r="X215">
        <v>7.1666400000000001</v>
      </c>
      <c r="Y215" t="s">
        <v>7</v>
      </c>
      <c r="Z215">
        <v>290.078912</v>
      </c>
      <c r="AA215">
        <v>54.282007999999998</v>
      </c>
      <c r="AB215" t="s">
        <v>8</v>
      </c>
      <c r="AC215">
        <v>6535.5368559999997</v>
      </c>
      <c r="AD215">
        <v>3375.568859</v>
      </c>
      <c r="AE215" t="s">
        <v>9</v>
      </c>
      <c r="AF215">
        <v>5.6876000000000003E-2</v>
      </c>
      <c r="AG215">
        <v>3.3000000000000003E-5</v>
      </c>
      <c r="AH215" t="s">
        <v>10</v>
      </c>
      <c r="AI215">
        <v>0.93645699999999998</v>
      </c>
      <c r="AJ215">
        <v>7.2000000000000002E-5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8620.8887799999993</v>
      </c>
      <c r="I216">
        <v>7038.0396909999999</v>
      </c>
      <c r="J216" t="s">
        <v>2</v>
      </c>
      <c r="K216">
        <v>8614.139158</v>
      </c>
      <c r="L216">
        <v>6949.5048399999996</v>
      </c>
      <c r="M216" t="s">
        <v>3</v>
      </c>
      <c r="N216">
        <v>616.84540000000004</v>
      </c>
      <c r="O216">
        <v>115.921041</v>
      </c>
      <c r="P216" t="s">
        <v>4</v>
      </c>
      <c r="Q216">
        <v>955.37547800000004</v>
      </c>
      <c r="R216">
        <v>199.43683799999999</v>
      </c>
      <c r="S216" t="s">
        <v>5</v>
      </c>
      <c r="T216">
        <v>370.48271799999998</v>
      </c>
      <c r="U216">
        <v>12.920377999999999</v>
      </c>
      <c r="V216" t="s">
        <v>6</v>
      </c>
      <c r="W216">
        <v>212.880538</v>
      </c>
      <c r="X216">
        <v>7.6622719999999997</v>
      </c>
      <c r="Y216" t="s">
        <v>7</v>
      </c>
      <c r="Z216">
        <v>310.72095999999999</v>
      </c>
      <c r="AA216">
        <v>59.894736999999999</v>
      </c>
      <c r="AB216" t="s">
        <v>8</v>
      </c>
      <c r="AC216">
        <v>7002.6637199999996</v>
      </c>
      <c r="AD216">
        <v>3818.6353819999999</v>
      </c>
      <c r="AE216" t="s">
        <v>9</v>
      </c>
      <c r="AF216">
        <v>5.6445000000000002E-2</v>
      </c>
      <c r="AG216">
        <v>3.1000000000000001E-5</v>
      </c>
      <c r="AH216" t="s">
        <v>10</v>
      </c>
      <c r="AI216">
        <v>0.93682500000000002</v>
      </c>
      <c r="AJ216">
        <v>7.3999999999999996E-5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9195.6087599999992</v>
      </c>
      <c r="I217">
        <v>7602.703638</v>
      </c>
      <c r="J217" t="s">
        <v>2</v>
      </c>
      <c r="K217">
        <v>9188.4188340000001</v>
      </c>
      <c r="L217">
        <v>7506.8098879999998</v>
      </c>
      <c r="M217" t="s">
        <v>3</v>
      </c>
      <c r="N217">
        <v>657.836724</v>
      </c>
      <c r="O217">
        <v>128.35161400000001</v>
      </c>
      <c r="P217" t="s">
        <v>4</v>
      </c>
      <c r="Q217">
        <v>1019.136788</v>
      </c>
      <c r="R217">
        <v>212.12495999999999</v>
      </c>
      <c r="S217" t="s">
        <v>5</v>
      </c>
      <c r="T217">
        <v>395.06708800000001</v>
      </c>
      <c r="U217">
        <v>13.707827</v>
      </c>
      <c r="V217" t="s">
        <v>6</v>
      </c>
      <c r="W217">
        <v>227.17150599999999</v>
      </c>
      <c r="X217">
        <v>8.4852690000000006</v>
      </c>
      <c r="Y217" t="s">
        <v>7</v>
      </c>
      <c r="Z217">
        <v>331.53923600000002</v>
      </c>
      <c r="AA217">
        <v>64.617284999999995</v>
      </c>
      <c r="AB217" t="s">
        <v>8</v>
      </c>
      <c r="AC217">
        <v>7469.5717979999999</v>
      </c>
      <c r="AD217">
        <v>4145.7950030000002</v>
      </c>
      <c r="AE217" t="s">
        <v>9</v>
      </c>
      <c r="AF217">
        <v>5.6406999999999999E-2</v>
      </c>
      <c r="AG217">
        <v>3.1000000000000001E-5</v>
      </c>
      <c r="AH217" t="s">
        <v>10</v>
      </c>
      <c r="AI217">
        <v>0.936886</v>
      </c>
      <c r="AJ217">
        <v>7.3999999999999996E-5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9769.4570179999992</v>
      </c>
      <c r="I218">
        <v>8349.3842769999992</v>
      </c>
      <c r="J218" t="s">
        <v>2</v>
      </c>
      <c r="K218">
        <v>9761.8176179999991</v>
      </c>
      <c r="L218">
        <v>8244.0124240000005</v>
      </c>
      <c r="M218" t="s">
        <v>3</v>
      </c>
      <c r="N218">
        <v>698.75757999999996</v>
      </c>
      <c r="O218">
        <v>140.930677</v>
      </c>
      <c r="P218" t="s">
        <v>4</v>
      </c>
      <c r="Q218">
        <v>1082.878868</v>
      </c>
      <c r="R218">
        <v>226.78064900000001</v>
      </c>
      <c r="S218" t="s">
        <v>5</v>
      </c>
      <c r="T218">
        <v>419.79476599999998</v>
      </c>
      <c r="U218">
        <v>14.991923</v>
      </c>
      <c r="V218" t="s">
        <v>6</v>
      </c>
      <c r="W218">
        <v>241.35887</v>
      </c>
      <c r="X218">
        <v>9.0169180000000004</v>
      </c>
      <c r="Y218" t="s">
        <v>7</v>
      </c>
      <c r="Z218">
        <v>352.30244800000003</v>
      </c>
      <c r="AA218">
        <v>69.258933999999996</v>
      </c>
      <c r="AB218" t="s">
        <v>8</v>
      </c>
      <c r="AC218">
        <v>7935.7085180000004</v>
      </c>
      <c r="AD218">
        <v>4576.734211</v>
      </c>
      <c r="AE218" t="s">
        <v>9</v>
      </c>
      <c r="AF218">
        <v>5.6395000000000001E-2</v>
      </c>
      <c r="AG218">
        <v>3.1000000000000001E-5</v>
      </c>
      <c r="AH218" t="s">
        <v>10</v>
      </c>
      <c r="AI218">
        <v>0.936886</v>
      </c>
      <c r="AJ218">
        <v>7.3999999999999996E-5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10342.722108</v>
      </c>
      <c r="I219">
        <v>9193.7732599999999</v>
      </c>
      <c r="J219" t="s">
        <v>2</v>
      </c>
      <c r="K219">
        <v>10334.638489999999</v>
      </c>
      <c r="L219">
        <v>9078.5171690000006</v>
      </c>
      <c r="M219" t="s">
        <v>3</v>
      </c>
      <c r="N219">
        <v>739.78017799999998</v>
      </c>
      <c r="O219">
        <v>158.647603</v>
      </c>
      <c r="P219" t="s">
        <v>4</v>
      </c>
      <c r="Q219">
        <v>1146.4384500000001</v>
      </c>
      <c r="R219">
        <v>252.32345900000001</v>
      </c>
      <c r="S219" t="s">
        <v>5</v>
      </c>
      <c r="T219">
        <v>444.40141399999999</v>
      </c>
      <c r="U219">
        <v>16.433484</v>
      </c>
      <c r="V219" t="s">
        <v>6</v>
      </c>
      <c r="W219">
        <v>255.54865000000001</v>
      </c>
      <c r="X219">
        <v>10.056428</v>
      </c>
      <c r="Y219" t="s">
        <v>7</v>
      </c>
      <c r="Z219">
        <v>372.98097200000001</v>
      </c>
      <c r="AA219">
        <v>77.136118999999994</v>
      </c>
      <c r="AB219" t="s">
        <v>8</v>
      </c>
      <c r="AC219">
        <v>8401.3375680000008</v>
      </c>
      <c r="AD219">
        <v>5023.8836170000004</v>
      </c>
      <c r="AE219" t="s">
        <v>9</v>
      </c>
      <c r="AF219">
        <v>5.5842000000000003E-2</v>
      </c>
      <c r="AG219">
        <v>2.0000000000000002E-5</v>
      </c>
      <c r="AH219" t="s">
        <v>10</v>
      </c>
      <c r="AI219">
        <v>0.936886</v>
      </c>
      <c r="AJ219">
        <v>7.3999999999999996E-5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10916.605796</v>
      </c>
      <c r="I220">
        <v>10048.361037999999</v>
      </c>
      <c r="J220" t="s">
        <v>2</v>
      </c>
      <c r="K220">
        <v>10908.078446</v>
      </c>
      <c r="L220">
        <v>9922.6304380000001</v>
      </c>
      <c r="M220" t="s">
        <v>3</v>
      </c>
      <c r="N220">
        <v>780.85081600000001</v>
      </c>
      <c r="O220">
        <v>176.321552</v>
      </c>
      <c r="P220" t="s">
        <v>4</v>
      </c>
      <c r="Q220">
        <v>1210.0904780000001</v>
      </c>
      <c r="R220">
        <v>274.62384900000001</v>
      </c>
      <c r="S220" t="s">
        <v>5</v>
      </c>
      <c r="T220">
        <v>469.09958799999998</v>
      </c>
      <c r="U220">
        <v>17.947057000000001</v>
      </c>
      <c r="V220" t="s">
        <v>6</v>
      </c>
      <c r="W220">
        <v>269.75214999999997</v>
      </c>
      <c r="X220">
        <v>10.795204</v>
      </c>
      <c r="Y220" t="s">
        <v>7</v>
      </c>
      <c r="Z220">
        <v>393.65434199999999</v>
      </c>
      <c r="AA220">
        <v>83.659218999999993</v>
      </c>
      <c r="AB220" t="s">
        <v>8</v>
      </c>
      <c r="AC220">
        <v>8867.4406359999994</v>
      </c>
      <c r="AD220">
        <v>5469.1900210000003</v>
      </c>
      <c r="AE220" t="s">
        <v>9</v>
      </c>
      <c r="AF220">
        <v>5.5592000000000003E-2</v>
      </c>
      <c r="AG220">
        <v>1.8E-5</v>
      </c>
      <c r="AH220" t="s">
        <v>10</v>
      </c>
      <c r="AI220">
        <v>0.93689500000000003</v>
      </c>
      <c r="AJ220">
        <v>7.3999999999999996E-5</v>
      </c>
      <c r="AK220" t="s">
        <v>11</v>
      </c>
      <c r="AL220">
        <v>0</v>
      </c>
      <c r="AM220">
        <v>0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11490.409716</v>
      </c>
      <c r="I221">
        <v>11302.063249999999</v>
      </c>
      <c r="J221" t="s">
        <v>2</v>
      </c>
      <c r="K221">
        <v>11481.435582</v>
      </c>
      <c r="L221">
        <v>11163.254079</v>
      </c>
      <c r="M221" t="s">
        <v>3</v>
      </c>
      <c r="N221">
        <v>821.80994399999997</v>
      </c>
      <c r="O221">
        <v>191.552661</v>
      </c>
      <c r="P221" t="s">
        <v>4</v>
      </c>
      <c r="Q221">
        <v>1273.710824</v>
      </c>
      <c r="R221">
        <v>306.32998800000001</v>
      </c>
      <c r="S221" t="s">
        <v>5</v>
      </c>
      <c r="T221">
        <v>493.76147600000002</v>
      </c>
      <c r="U221">
        <v>20.279847</v>
      </c>
      <c r="V221" t="s">
        <v>6</v>
      </c>
      <c r="W221">
        <v>283.92984799999999</v>
      </c>
      <c r="X221">
        <v>11.728782000000001</v>
      </c>
      <c r="Y221" t="s">
        <v>7</v>
      </c>
      <c r="Z221">
        <v>414.35791</v>
      </c>
      <c r="AA221">
        <v>92.483127999999994</v>
      </c>
      <c r="AB221" t="s">
        <v>8</v>
      </c>
      <c r="AC221">
        <v>9333.5835559999996</v>
      </c>
      <c r="AD221">
        <v>6190.1146470000003</v>
      </c>
      <c r="AE221" t="s">
        <v>9</v>
      </c>
      <c r="AF221">
        <v>5.5557000000000002E-2</v>
      </c>
      <c r="AG221">
        <v>1.8E-5</v>
      </c>
      <c r="AH221" t="s">
        <v>10</v>
      </c>
      <c r="AI221">
        <v>0.93689500000000003</v>
      </c>
      <c r="AJ221">
        <v>7.3999999999999996E-5</v>
      </c>
      <c r="AK221" t="s">
        <v>11</v>
      </c>
      <c r="AL221">
        <v>0</v>
      </c>
      <c r="AM221">
        <v>0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570.74049000000002</v>
      </c>
      <c r="I222">
        <v>23.647572</v>
      </c>
      <c r="J222" t="s">
        <v>2</v>
      </c>
      <c r="K222">
        <v>570.32889799999998</v>
      </c>
      <c r="L222">
        <v>23.502566000000002</v>
      </c>
      <c r="M222" t="s">
        <v>3</v>
      </c>
      <c r="N222">
        <v>40.828035999999997</v>
      </c>
      <c r="O222">
        <v>0.47398600000000002</v>
      </c>
      <c r="P222" t="s">
        <v>4</v>
      </c>
      <c r="Q222">
        <v>63.256507999999997</v>
      </c>
      <c r="R222">
        <v>1.344109</v>
      </c>
      <c r="S222" t="s">
        <v>5</v>
      </c>
      <c r="T222">
        <v>24.654170000000001</v>
      </c>
      <c r="U222">
        <v>0.54354599999999997</v>
      </c>
      <c r="V222" t="s">
        <v>6</v>
      </c>
      <c r="W222">
        <v>14.073574000000001</v>
      </c>
      <c r="X222">
        <v>6.1183000000000001E-2</v>
      </c>
      <c r="Y222" t="s">
        <v>7</v>
      </c>
      <c r="Z222">
        <v>20.476697999999999</v>
      </c>
      <c r="AA222">
        <v>0.15118100000000001</v>
      </c>
      <c r="AB222" t="s">
        <v>8</v>
      </c>
      <c r="AC222">
        <v>463.653952</v>
      </c>
      <c r="AD222">
        <v>12.239374</v>
      </c>
      <c r="AE222" t="s">
        <v>9</v>
      </c>
      <c r="AF222">
        <v>7.8192999999999999E-2</v>
      </c>
      <c r="AG222">
        <v>9.7E-5</v>
      </c>
      <c r="AH222" t="s">
        <v>10</v>
      </c>
      <c r="AI222">
        <v>0.92428399999999999</v>
      </c>
      <c r="AJ222">
        <v>1.3200000000000001E-4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1142.4369899999999</v>
      </c>
      <c r="I223">
        <v>49.916091000000002</v>
      </c>
      <c r="J223" t="s">
        <v>2</v>
      </c>
      <c r="K223">
        <v>1141.6111780000001</v>
      </c>
      <c r="L223">
        <v>49.691541999999998</v>
      </c>
      <c r="M223" t="s">
        <v>3</v>
      </c>
      <c r="N223">
        <v>81.677924000000004</v>
      </c>
      <c r="O223">
        <v>1.7261390000000001</v>
      </c>
      <c r="P223" t="s">
        <v>4</v>
      </c>
      <c r="Q223">
        <v>126.56332399999999</v>
      </c>
      <c r="R223">
        <v>2.5494309999999998</v>
      </c>
      <c r="S223" t="s">
        <v>5</v>
      </c>
      <c r="T223">
        <v>49.233863999999997</v>
      </c>
      <c r="U223">
        <v>0.69776199999999999</v>
      </c>
      <c r="V223" t="s">
        <v>6</v>
      </c>
      <c r="W223">
        <v>28.153198</v>
      </c>
      <c r="X223">
        <v>9.3922000000000005E-2</v>
      </c>
      <c r="Y223" t="s">
        <v>7</v>
      </c>
      <c r="Z223">
        <v>41.072113999999999</v>
      </c>
      <c r="AA223">
        <v>0.83497299999999997</v>
      </c>
      <c r="AB223" t="s">
        <v>8</v>
      </c>
      <c r="AC223">
        <v>928.19425799999999</v>
      </c>
      <c r="AD223">
        <v>28.06305</v>
      </c>
      <c r="AE223" t="s">
        <v>9</v>
      </c>
      <c r="AF223">
        <v>7.4869000000000005E-2</v>
      </c>
      <c r="AG223">
        <v>1.35E-4</v>
      </c>
      <c r="AH223" t="s">
        <v>10</v>
      </c>
      <c r="AI223">
        <v>0.93028500000000003</v>
      </c>
      <c r="AJ223">
        <v>2.5999999999999998E-5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1714.5786820000001</v>
      </c>
      <c r="I224">
        <v>91.671147000000005</v>
      </c>
      <c r="J224" t="s">
        <v>2</v>
      </c>
      <c r="K224">
        <v>1713.3379420000001</v>
      </c>
      <c r="L224">
        <v>91.188372999999999</v>
      </c>
      <c r="M224" t="s">
        <v>3</v>
      </c>
      <c r="N224">
        <v>122.55161200000001</v>
      </c>
      <c r="O224">
        <v>4.0664410000000002</v>
      </c>
      <c r="P224" t="s">
        <v>4</v>
      </c>
      <c r="Q224">
        <v>189.901422</v>
      </c>
      <c r="R224">
        <v>3.9484149999999998</v>
      </c>
      <c r="S224" t="s">
        <v>5</v>
      </c>
      <c r="T224">
        <v>73.905658000000003</v>
      </c>
      <c r="U224">
        <v>0.84107500000000002</v>
      </c>
      <c r="V224" t="s">
        <v>6</v>
      </c>
      <c r="W224">
        <v>42.282387999999997</v>
      </c>
      <c r="X224">
        <v>0.37947500000000001</v>
      </c>
      <c r="Y224" t="s">
        <v>7</v>
      </c>
      <c r="Z224">
        <v>61.550440000000002</v>
      </c>
      <c r="AA224">
        <v>1.123748</v>
      </c>
      <c r="AB224" t="s">
        <v>8</v>
      </c>
      <c r="AC224">
        <v>1393.097986</v>
      </c>
      <c r="AD224">
        <v>52.443851000000002</v>
      </c>
      <c r="AE224" t="s">
        <v>9</v>
      </c>
      <c r="AF224">
        <v>7.0264999999999994E-2</v>
      </c>
      <c r="AG224">
        <v>1.5300000000000001E-4</v>
      </c>
      <c r="AH224" t="s">
        <v>10</v>
      </c>
      <c r="AI224">
        <v>0.932477</v>
      </c>
      <c r="AJ224">
        <v>4.5000000000000003E-5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2286.5856399999998</v>
      </c>
      <c r="I225">
        <v>118.64202400000001</v>
      </c>
      <c r="J225" t="s">
        <v>2</v>
      </c>
      <c r="K225">
        <v>2284.933016</v>
      </c>
      <c r="L225">
        <v>117.820639</v>
      </c>
      <c r="M225" t="s">
        <v>3</v>
      </c>
      <c r="N225">
        <v>163.37384800000001</v>
      </c>
      <c r="O225">
        <v>6.6699859999999997</v>
      </c>
      <c r="P225" t="s">
        <v>4</v>
      </c>
      <c r="Q225">
        <v>253.20282599999999</v>
      </c>
      <c r="R225">
        <v>5.6599320000000004</v>
      </c>
      <c r="S225" t="s">
        <v>5</v>
      </c>
      <c r="T225">
        <v>98.482895999999997</v>
      </c>
      <c r="U225">
        <v>1.0183720000000001</v>
      </c>
      <c r="V225" t="s">
        <v>6</v>
      </c>
      <c r="W225">
        <v>56.393968000000001</v>
      </c>
      <c r="X225">
        <v>0.52207099999999995</v>
      </c>
      <c r="Y225" t="s">
        <v>7</v>
      </c>
      <c r="Z225">
        <v>82.026346000000004</v>
      </c>
      <c r="AA225">
        <v>1.723044</v>
      </c>
      <c r="AB225" t="s">
        <v>8</v>
      </c>
      <c r="AC225">
        <v>1857.9465580000001</v>
      </c>
      <c r="AD225">
        <v>70.666882000000001</v>
      </c>
      <c r="AE225" t="s">
        <v>9</v>
      </c>
      <c r="AF225">
        <v>6.7969000000000002E-2</v>
      </c>
      <c r="AG225">
        <v>1.45E-4</v>
      </c>
      <c r="AH225" t="s">
        <v>10</v>
      </c>
      <c r="AI225">
        <v>0.93283400000000005</v>
      </c>
      <c r="AJ225">
        <v>4.3999999999999999E-5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2858.4296159999999</v>
      </c>
      <c r="I226">
        <v>175.56424200000001</v>
      </c>
      <c r="J226" t="s">
        <v>2</v>
      </c>
      <c r="K226">
        <v>2856.36654</v>
      </c>
      <c r="L226">
        <v>174.47677999999999</v>
      </c>
      <c r="M226" t="s">
        <v>3</v>
      </c>
      <c r="N226">
        <v>204.21554599999999</v>
      </c>
      <c r="O226">
        <v>9.4618210000000005</v>
      </c>
      <c r="P226" t="s">
        <v>4</v>
      </c>
      <c r="Q226">
        <v>316.30085800000001</v>
      </c>
      <c r="R226">
        <v>6.6158149999999996</v>
      </c>
      <c r="S226" t="s">
        <v>5</v>
      </c>
      <c r="T226">
        <v>123.079786</v>
      </c>
      <c r="U226">
        <v>1.1302140000000001</v>
      </c>
      <c r="V226" t="s">
        <v>6</v>
      </c>
      <c r="W226">
        <v>70.430124000000006</v>
      </c>
      <c r="X226">
        <v>0.515903</v>
      </c>
      <c r="Y226" t="s">
        <v>7</v>
      </c>
      <c r="Z226">
        <v>102.419298</v>
      </c>
      <c r="AA226">
        <v>2.392995</v>
      </c>
      <c r="AB226" t="s">
        <v>8</v>
      </c>
      <c r="AC226">
        <v>2322.82627</v>
      </c>
      <c r="AD226">
        <v>109.832514</v>
      </c>
      <c r="AE226" t="s">
        <v>9</v>
      </c>
      <c r="AF226">
        <v>6.5628000000000006E-2</v>
      </c>
      <c r="AG226">
        <v>1.3200000000000001E-4</v>
      </c>
      <c r="AH226" t="s">
        <v>10</v>
      </c>
      <c r="AI226">
        <v>0.93410599999999999</v>
      </c>
      <c r="AJ226">
        <v>6.0000000000000002E-5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3430.0613560000002</v>
      </c>
      <c r="I227">
        <v>228.79674299999999</v>
      </c>
      <c r="J227" t="s">
        <v>2</v>
      </c>
      <c r="K227">
        <v>3427.5846040000001</v>
      </c>
      <c r="L227">
        <v>227.198003</v>
      </c>
      <c r="M227" t="s">
        <v>3</v>
      </c>
      <c r="N227">
        <v>245.22405800000001</v>
      </c>
      <c r="O227">
        <v>15.964022999999999</v>
      </c>
      <c r="P227" t="s">
        <v>4</v>
      </c>
      <c r="Q227">
        <v>379.46657800000003</v>
      </c>
      <c r="R227">
        <v>7.9703609999999996</v>
      </c>
      <c r="S227" t="s">
        <v>5</v>
      </c>
      <c r="T227">
        <v>147.66281599999999</v>
      </c>
      <c r="U227">
        <v>1.2637940000000001</v>
      </c>
      <c r="V227" t="s">
        <v>6</v>
      </c>
      <c r="W227">
        <v>84.511188000000004</v>
      </c>
      <c r="X227">
        <v>0.615097</v>
      </c>
      <c r="Y227" t="s">
        <v>7</v>
      </c>
      <c r="Z227">
        <v>122.86747200000001</v>
      </c>
      <c r="AA227">
        <v>3.202699</v>
      </c>
      <c r="AB227" t="s">
        <v>8</v>
      </c>
      <c r="AC227">
        <v>2787.2760539999999</v>
      </c>
      <c r="AD227">
        <v>141.97133400000001</v>
      </c>
      <c r="AE227" t="s">
        <v>9</v>
      </c>
      <c r="AF227">
        <v>6.3353000000000007E-2</v>
      </c>
      <c r="AG227">
        <v>9.6000000000000002E-5</v>
      </c>
      <c r="AH227" t="s">
        <v>10</v>
      </c>
      <c r="AI227">
        <v>0.935029</v>
      </c>
      <c r="AJ227">
        <v>7.4999999999999993E-5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4002.5686580000001</v>
      </c>
      <c r="I228">
        <v>315.71740799999998</v>
      </c>
      <c r="J228" t="s">
        <v>2</v>
      </c>
      <c r="K228">
        <v>3999.6710880000001</v>
      </c>
      <c r="L228">
        <v>313.25786900000003</v>
      </c>
      <c r="M228" t="s">
        <v>3</v>
      </c>
      <c r="N228">
        <v>286.11434800000001</v>
      </c>
      <c r="O228">
        <v>21.591313</v>
      </c>
      <c r="P228" t="s">
        <v>4</v>
      </c>
      <c r="Q228">
        <v>442.69530200000003</v>
      </c>
      <c r="R228">
        <v>6.9785589999999997</v>
      </c>
      <c r="S228" t="s">
        <v>5</v>
      </c>
      <c r="T228">
        <v>172.24514400000001</v>
      </c>
      <c r="U228">
        <v>1.411694</v>
      </c>
      <c r="V228" t="s">
        <v>6</v>
      </c>
      <c r="W228">
        <v>98.579143999999999</v>
      </c>
      <c r="X228">
        <v>0.649868</v>
      </c>
      <c r="Y228" t="s">
        <v>7</v>
      </c>
      <c r="Z228">
        <v>143.388678</v>
      </c>
      <c r="AA228">
        <v>3.0183110000000002</v>
      </c>
      <c r="AB228" t="s">
        <v>8</v>
      </c>
      <c r="AC228">
        <v>3252.6488020000002</v>
      </c>
      <c r="AD228">
        <v>201.89710099999999</v>
      </c>
      <c r="AE228" t="s">
        <v>9</v>
      </c>
      <c r="AF228">
        <v>6.1862E-2</v>
      </c>
      <c r="AG228">
        <v>7.8999999999999996E-5</v>
      </c>
      <c r="AH228" t="s">
        <v>10</v>
      </c>
      <c r="AI228">
        <v>0.93518599999999996</v>
      </c>
      <c r="AJ228">
        <v>7.4999999999999993E-5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4574.464344</v>
      </c>
      <c r="I229">
        <v>423.12023900000003</v>
      </c>
      <c r="J229" t="s">
        <v>2</v>
      </c>
      <c r="K229">
        <v>4571.1532219999999</v>
      </c>
      <c r="L229">
        <v>420.02354200000002</v>
      </c>
      <c r="M229" t="s">
        <v>3</v>
      </c>
      <c r="N229">
        <v>326.99675400000001</v>
      </c>
      <c r="O229">
        <v>26.951419000000001</v>
      </c>
      <c r="P229" t="s">
        <v>4</v>
      </c>
      <c r="Q229">
        <v>506.06313</v>
      </c>
      <c r="R229">
        <v>8.9758859999999991</v>
      </c>
      <c r="S229" t="s">
        <v>5</v>
      </c>
      <c r="T229">
        <v>196.99124599999999</v>
      </c>
      <c r="U229">
        <v>2.3378890000000001</v>
      </c>
      <c r="V229" t="s">
        <v>6</v>
      </c>
      <c r="W229">
        <v>112.67768</v>
      </c>
      <c r="X229">
        <v>0.78914200000000001</v>
      </c>
      <c r="Y229" t="s">
        <v>7</v>
      </c>
      <c r="Z229">
        <v>163.84813399999999</v>
      </c>
      <c r="AA229">
        <v>3.8022520000000002</v>
      </c>
      <c r="AB229" t="s">
        <v>8</v>
      </c>
      <c r="AC229">
        <v>3717.2893819999999</v>
      </c>
      <c r="AD229">
        <v>267.92775399999999</v>
      </c>
      <c r="AE229" t="s">
        <v>9</v>
      </c>
      <c r="AF229">
        <v>6.0779E-2</v>
      </c>
      <c r="AG229">
        <v>6.3999999999999997E-5</v>
      </c>
      <c r="AH229" t="s">
        <v>10</v>
      </c>
      <c r="AI229">
        <v>0.93569899999999995</v>
      </c>
      <c r="AJ229">
        <v>8.2000000000000001E-5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5146.2274180000004</v>
      </c>
      <c r="I230">
        <v>517.40560500000004</v>
      </c>
      <c r="J230" t="s">
        <v>2</v>
      </c>
      <c r="K230">
        <v>5142.5020320000003</v>
      </c>
      <c r="L230">
        <v>514.11161300000003</v>
      </c>
      <c r="M230" t="s">
        <v>3</v>
      </c>
      <c r="N230">
        <v>367.84140400000001</v>
      </c>
      <c r="O230">
        <v>35.163701000000003</v>
      </c>
      <c r="P230" t="s">
        <v>4</v>
      </c>
      <c r="Q230">
        <v>569.25945200000001</v>
      </c>
      <c r="R230">
        <v>9.6655379999999997</v>
      </c>
      <c r="S230" t="s">
        <v>5</v>
      </c>
      <c r="T230">
        <v>221.627748</v>
      </c>
      <c r="U230">
        <v>2.497223</v>
      </c>
      <c r="V230" t="s">
        <v>6</v>
      </c>
      <c r="W230">
        <v>126.736626</v>
      </c>
      <c r="X230">
        <v>0.80913800000000002</v>
      </c>
      <c r="Y230" t="s">
        <v>7</v>
      </c>
      <c r="Z230">
        <v>184.27556200000001</v>
      </c>
      <c r="AA230">
        <v>4.6589039999999997</v>
      </c>
      <c r="AB230" t="s">
        <v>8</v>
      </c>
      <c r="AC230">
        <v>4181.9942719999999</v>
      </c>
      <c r="AD230">
        <v>327.03112199999998</v>
      </c>
      <c r="AE230" t="s">
        <v>9</v>
      </c>
      <c r="AF230">
        <v>5.9213000000000002E-2</v>
      </c>
      <c r="AG230">
        <v>4.8000000000000001E-5</v>
      </c>
      <c r="AH230" t="s">
        <v>10</v>
      </c>
      <c r="AI230">
        <v>0.93720400000000004</v>
      </c>
      <c r="AJ230">
        <v>1.05E-4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5718.4630340000003</v>
      </c>
      <c r="I231">
        <v>599.74197700000002</v>
      </c>
      <c r="J231" t="s">
        <v>2</v>
      </c>
      <c r="K231">
        <v>5714.3146399999996</v>
      </c>
      <c r="L231">
        <v>594.79888400000004</v>
      </c>
      <c r="M231" t="s">
        <v>3</v>
      </c>
      <c r="N231">
        <v>408.90732200000002</v>
      </c>
      <c r="O231">
        <v>44.694035999999997</v>
      </c>
      <c r="P231" t="s">
        <v>4</v>
      </c>
      <c r="Q231">
        <v>632.55042400000002</v>
      </c>
      <c r="R231">
        <v>11.781955</v>
      </c>
      <c r="S231" t="s">
        <v>5</v>
      </c>
      <c r="T231">
        <v>246.31030000000001</v>
      </c>
      <c r="U231">
        <v>2.9160059999999999</v>
      </c>
      <c r="V231" t="s">
        <v>6</v>
      </c>
      <c r="W231">
        <v>140.84229199999999</v>
      </c>
      <c r="X231">
        <v>0.95525499999999997</v>
      </c>
      <c r="Y231" t="s">
        <v>7</v>
      </c>
      <c r="Z231">
        <v>204.724784</v>
      </c>
      <c r="AA231">
        <v>5.6547489999999998</v>
      </c>
      <c r="AB231" t="s">
        <v>8</v>
      </c>
      <c r="AC231">
        <v>4646.8446640000002</v>
      </c>
      <c r="AD231">
        <v>378.13489499999997</v>
      </c>
      <c r="AE231" t="s">
        <v>9</v>
      </c>
      <c r="AF231">
        <v>5.8337E-2</v>
      </c>
      <c r="AG231">
        <v>3.6000000000000001E-5</v>
      </c>
      <c r="AH231" t="s">
        <v>10</v>
      </c>
      <c r="AI231">
        <v>0.93722899999999998</v>
      </c>
      <c r="AJ231">
        <v>1.05E-4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6290.8231699999997</v>
      </c>
      <c r="I232">
        <v>721.10810300000003</v>
      </c>
      <c r="J232" t="s">
        <v>2</v>
      </c>
      <c r="K232">
        <v>6286.2593619999998</v>
      </c>
      <c r="L232">
        <v>715.47415999999998</v>
      </c>
      <c r="M232" t="s">
        <v>3</v>
      </c>
      <c r="N232">
        <v>449.73181799999998</v>
      </c>
      <c r="O232">
        <v>53.272623000000003</v>
      </c>
      <c r="P232" t="s">
        <v>4</v>
      </c>
      <c r="Q232">
        <v>695.82255399999997</v>
      </c>
      <c r="R232">
        <v>13.72156</v>
      </c>
      <c r="S232" t="s">
        <v>5</v>
      </c>
      <c r="T232">
        <v>270.91923200000002</v>
      </c>
      <c r="U232">
        <v>3.4856400000000001</v>
      </c>
      <c r="V232" t="s">
        <v>6</v>
      </c>
      <c r="W232">
        <v>154.92266599999999</v>
      </c>
      <c r="X232">
        <v>1.088516</v>
      </c>
      <c r="Y232" t="s">
        <v>7</v>
      </c>
      <c r="Z232">
        <v>225.23905400000001</v>
      </c>
      <c r="AA232">
        <v>6.2458010000000002</v>
      </c>
      <c r="AB232" t="s">
        <v>8</v>
      </c>
      <c r="AC232">
        <v>5112.0923480000001</v>
      </c>
      <c r="AD232">
        <v>444.65558900000002</v>
      </c>
      <c r="AE232" t="s">
        <v>9</v>
      </c>
      <c r="AF232">
        <v>5.7544999999999999E-2</v>
      </c>
      <c r="AG232">
        <v>2.6999999999999999E-5</v>
      </c>
      <c r="AH232" t="s">
        <v>10</v>
      </c>
      <c r="AI232">
        <v>0.93853900000000001</v>
      </c>
      <c r="AJ232">
        <v>1.18E-4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6863.5122240000001</v>
      </c>
      <c r="I233">
        <v>888.13897699999995</v>
      </c>
      <c r="J233" t="s">
        <v>2</v>
      </c>
      <c r="K233">
        <v>6858.5316739999998</v>
      </c>
      <c r="L233">
        <v>881.81310199999996</v>
      </c>
      <c r="M233" t="s">
        <v>3</v>
      </c>
      <c r="N233">
        <v>490.74084599999998</v>
      </c>
      <c r="O233">
        <v>63.396687999999997</v>
      </c>
      <c r="P233" t="s">
        <v>4</v>
      </c>
      <c r="Q233">
        <v>759.09618399999999</v>
      </c>
      <c r="R233">
        <v>15.637898</v>
      </c>
      <c r="S233" t="s">
        <v>5</v>
      </c>
      <c r="T233">
        <v>295.582922</v>
      </c>
      <c r="U233">
        <v>3.7395589999999999</v>
      </c>
      <c r="V233" t="s">
        <v>6</v>
      </c>
      <c r="W233">
        <v>169.040954</v>
      </c>
      <c r="X233">
        <v>1.1989620000000001</v>
      </c>
      <c r="Y233" t="s">
        <v>7</v>
      </c>
      <c r="Z233">
        <v>245.677378</v>
      </c>
      <c r="AA233">
        <v>7.1515219999999999</v>
      </c>
      <c r="AB233" t="s">
        <v>8</v>
      </c>
      <c r="AC233">
        <v>5577.484708</v>
      </c>
      <c r="AD233">
        <v>552.92852300000004</v>
      </c>
      <c r="AE233" t="s">
        <v>9</v>
      </c>
      <c r="AF233">
        <v>5.7126999999999997E-2</v>
      </c>
      <c r="AG233">
        <v>2.1999999999999999E-5</v>
      </c>
      <c r="AH233" t="s">
        <v>10</v>
      </c>
      <c r="AI233">
        <v>0.93864499999999995</v>
      </c>
      <c r="AJ233">
        <v>1.17E-4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7434.6319940000003</v>
      </c>
      <c r="I234">
        <v>980.19936900000005</v>
      </c>
      <c r="J234" t="s">
        <v>2</v>
      </c>
      <c r="K234">
        <v>7429.2421400000003</v>
      </c>
      <c r="L234">
        <v>973.41406900000004</v>
      </c>
      <c r="M234" t="s">
        <v>3</v>
      </c>
      <c r="N234">
        <v>531.47922800000003</v>
      </c>
      <c r="O234">
        <v>72.619020000000006</v>
      </c>
      <c r="P234" t="s">
        <v>4</v>
      </c>
      <c r="Q234">
        <v>822.32680800000003</v>
      </c>
      <c r="R234">
        <v>16.348918000000001</v>
      </c>
      <c r="S234" t="s">
        <v>5</v>
      </c>
      <c r="T234">
        <v>320.16863000000001</v>
      </c>
      <c r="U234">
        <v>3.9600499999999998</v>
      </c>
      <c r="V234" t="s">
        <v>6</v>
      </c>
      <c r="W234">
        <v>183.125686</v>
      </c>
      <c r="X234">
        <v>1.2025129999999999</v>
      </c>
      <c r="Y234" t="s">
        <v>7</v>
      </c>
      <c r="Z234">
        <v>266.15578799999997</v>
      </c>
      <c r="AA234">
        <v>7.4508510000000001</v>
      </c>
      <c r="AB234" t="s">
        <v>8</v>
      </c>
      <c r="AC234">
        <v>6041.6255579999997</v>
      </c>
      <c r="AD234">
        <v>614.14902400000005</v>
      </c>
      <c r="AE234" t="s">
        <v>9</v>
      </c>
      <c r="AF234">
        <v>5.6763000000000001E-2</v>
      </c>
      <c r="AG234">
        <v>1.7E-5</v>
      </c>
      <c r="AH234" t="s">
        <v>10</v>
      </c>
      <c r="AI234">
        <v>0.93865699999999996</v>
      </c>
      <c r="AJ234">
        <v>1.17E-4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8007.2199719999999</v>
      </c>
      <c r="I235">
        <v>1075.6440030000001</v>
      </c>
      <c r="J235" t="s">
        <v>2</v>
      </c>
      <c r="K235">
        <v>8001.419038</v>
      </c>
      <c r="L235">
        <v>1067.695232</v>
      </c>
      <c r="M235" t="s">
        <v>3</v>
      </c>
      <c r="N235">
        <v>572.31830200000002</v>
      </c>
      <c r="O235">
        <v>83.116101</v>
      </c>
      <c r="P235" t="s">
        <v>4</v>
      </c>
      <c r="Q235">
        <v>885.65559199999996</v>
      </c>
      <c r="R235">
        <v>17.163830999999998</v>
      </c>
      <c r="S235" t="s">
        <v>5</v>
      </c>
      <c r="T235">
        <v>344.76798000000002</v>
      </c>
      <c r="U235">
        <v>4.1291419999999999</v>
      </c>
      <c r="V235" t="s">
        <v>6</v>
      </c>
      <c r="W235">
        <v>197.298104</v>
      </c>
      <c r="X235">
        <v>1.6617710000000001</v>
      </c>
      <c r="Y235" t="s">
        <v>7</v>
      </c>
      <c r="Z235">
        <v>286.65053399999999</v>
      </c>
      <c r="AA235">
        <v>7.8673630000000001</v>
      </c>
      <c r="AB235" t="s">
        <v>8</v>
      </c>
      <c r="AC235">
        <v>6507.0406979999998</v>
      </c>
      <c r="AD235">
        <v>670.39108999999996</v>
      </c>
      <c r="AE235" t="s">
        <v>9</v>
      </c>
      <c r="AF235">
        <v>5.6458000000000001E-2</v>
      </c>
      <c r="AG235">
        <v>1.4E-5</v>
      </c>
      <c r="AH235" t="s">
        <v>10</v>
      </c>
      <c r="AI235">
        <v>0.93951700000000005</v>
      </c>
      <c r="AJ235">
        <v>1.2300000000000001E-4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8578.6616040000008</v>
      </c>
      <c r="I236">
        <v>1152.1071440000001</v>
      </c>
      <c r="J236" t="s">
        <v>2</v>
      </c>
      <c r="K236">
        <v>8572.4488920000003</v>
      </c>
      <c r="L236">
        <v>1143.7549939999999</v>
      </c>
      <c r="M236" t="s">
        <v>3</v>
      </c>
      <c r="N236">
        <v>613.16122600000006</v>
      </c>
      <c r="O236">
        <v>92.514008000000004</v>
      </c>
      <c r="P236" t="s">
        <v>4</v>
      </c>
      <c r="Q236">
        <v>949.10044400000004</v>
      </c>
      <c r="R236">
        <v>19.247800999999999</v>
      </c>
      <c r="S236" t="s">
        <v>5</v>
      </c>
      <c r="T236">
        <v>369.50631800000002</v>
      </c>
      <c r="U236">
        <v>4.8952479999999996</v>
      </c>
      <c r="V236" t="s">
        <v>6</v>
      </c>
      <c r="W236">
        <v>211.46307400000001</v>
      </c>
      <c r="X236">
        <v>1.8837410000000001</v>
      </c>
      <c r="Y236" t="s">
        <v>7</v>
      </c>
      <c r="Z236">
        <v>307.11970400000001</v>
      </c>
      <c r="AA236">
        <v>8.1572060000000004</v>
      </c>
      <c r="AB236" t="s">
        <v>8</v>
      </c>
      <c r="AC236">
        <v>6971.1749380000001</v>
      </c>
      <c r="AD236">
        <v>718.26179400000001</v>
      </c>
      <c r="AE236" t="s">
        <v>9</v>
      </c>
      <c r="AF236">
        <v>5.5947999999999998E-2</v>
      </c>
      <c r="AG236">
        <v>7.9999999999999996E-6</v>
      </c>
      <c r="AH236" t="s">
        <v>10</v>
      </c>
      <c r="AI236">
        <v>0.94090300000000004</v>
      </c>
      <c r="AJ236">
        <v>1.3200000000000001E-4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9150.3611679999995</v>
      </c>
      <c r="I237">
        <v>1321.000307</v>
      </c>
      <c r="J237" t="s">
        <v>2</v>
      </c>
      <c r="K237">
        <v>9143.7347559999998</v>
      </c>
      <c r="L237">
        <v>1311.8210509999999</v>
      </c>
      <c r="M237" t="s">
        <v>3</v>
      </c>
      <c r="N237">
        <v>654.00270999999998</v>
      </c>
      <c r="O237">
        <v>104.522944</v>
      </c>
      <c r="P237" t="s">
        <v>4</v>
      </c>
      <c r="Q237">
        <v>1012.4036</v>
      </c>
      <c r="R237">
        <v>20.829440000000002</v>
      </c>
      <c r="S237" t="s">
        <v>5</v>
      </c>
      <c r="T237">
        <v>394.13417800000002</v>
      </c>
      <c r="U237">
        <v>5.4022319999999997</v>
      </c>
      <c r="V237" t="s">
        <v>6</v>
      </c>
      <c r="W237">
        <v>225.58251999999999</v>
      </c>
      <c r="X237">
        <v>2.1036649999999999</v>
      </c>
      <c r="Y237" t="s">
        <v>7</v>
      </c>
      <c r="Z237">
        <v>327.60798799999998</v>
      </c>
      <c r="AA237">
        <v>8.5135039999999993</v>
      </c>
      <c r="AB237" t="s">
        <v>8</v>
      </c>
      <c r="AC237">
        <v>7435.7097400000002</v>
      </c>
      <c r="AD237">
        <v>821.95554500000003</v>
      </c>
      <c r="AE237" t="s">
        <v>9</v>
      </c>
      <c r="AF237">
        <v>5.5555E-2</v>
      </c>
      <c r="AG237">
        <v>6.0000000000000002E-6</v>
      </c>
      <c r="AH237" t="s">
        <v>10</v>
      </c>
      <c r="AI237">
        <v>0.94091000000000002</v>
      </c>
      <c r="AJ237">
        <v>1.3200000000000001E-4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9722.0822339999995</v>
      </c>
      <c r="I238">
        <v>1445.395675</v>
      </c>
      <c r="J238" t="s">
        <v>2</v>
      </c>
      <c r="K238">
        <v>9715.0438159999994</v>
      </c>
      <c r="L238">
        <v>1434.961221</v>
      </c>
      <c r="M238" t="s">
        <v>3</v>
      </c>
      <c r="N238">
        <v>694.90266199999996</v>
      </c>
      <c r="O238">
        <v>117.133504</v>
      </c>
      <c r="P238" t="s">
        <v>4</v>
      </c>
      <c r="Q238">
        <v>1075.5857820000001</v>
      </c>
      <c r="R238">
        <v>22.366181000000001</v>
      </c>
      <c r="S238" t="s">
        <v>5</v>
      </c>
      <c r="T238">
        <v>418.74414999999999</v>
      </c>
      <c r="U238">
        <v>5.6236490000000003</v>
      </c>
      <c r="V238" t="s">
        <v>6</v>
      </c>
      <c r="W238">
        <v>239.66537400000001</v>
      </c>
      <c r="X238">
        <v>2.203274</v>
      </c>
      <c r="Y238" t="s">
        <v>7</v>
      </c>
      <c r="Z238">
        <v>348.03030200000001</v>
      </c>
      <c r="AA238">
        <v>9.2659040000000008</v>
      </c>
      <c r="AB238" t="s">
        <v>8</v>
      </c>
      <c r="AC238">
        <v>7900.3487500000001</v>
      </c>
      <c r="AD238">
        <v>911.27824099999998</v>
      </c>
      <c r="AE238" t="s">
        <v>9</v>
      </c>
      <c r="AF238">
        <v>5.5268999999999999E-2</v>
      </c>
      <c r="AG238">
        <v>3.9999999999999998E-6</v>
      </c>
      <c r="AH238" t="s">
        <v>10</v>
      </c>
      <c r="AI238">
        <v>0.94137000000000004</v>
      </c>
      <c r="AJ238">
        <v>1.2999999999999999E-4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10292.803604000001</v>
      </c>
      <c r="I239">
        <v>1569.9867280000001</v>
      </c>
      <c r="J239" t="s">
        <v>2</v>
      </c>
      <c r="K239">
        <v>10285.355016</v>
      </c>
      <c r="L239">
        <v>1559.3030100000001</v>
      </c>
      <c r="M239" t="s">
        <v>3</v>
      </c>
      <c r="N239">
        <v>735.62236199999995</v>
      </c>
      <c r="O239">
        <v>129.93766600000001</v>
      </c>
      <c r="P239" t="s">
        <v>4</v>
      </c>
      <c r="Q239">
        <v>1138.790996</v>
      </c>
      <c r="R239">
        <v>23.22925</v>
      </c>
      <c r="S239" t="s">
        <v>5</v>
      </c>
      <c r="T239">
        <v>443.33947999999998</v>
      </c>
      <c r="U239">
        <v>6.1115000000000004</v>
      </c>
      <c r="V239" t="s">
        <v>6</v>
      </c>
      <c r="W239">
        <v>253.760594</v>
      </c>
      <c r="X239">
        <v>2.2567529999999998</v>
      </c>
      <c r="Y239" t="s">
        <v>7</v>
      </c>
      <c r="Z239">
        <v>368.48685799999998</v>
      </c>
      <c r="AA239">
        <v>9.8431700000000006</v>
      </c>
      <c r="AB239" t="s">
        <v>8</v>
      </c>
      <c r="AC239">
        <v>8364.1414920000007</v>
      </c>
      <c r="AD239">
        <v>998.23202300000003</v>
      </c>
      <c r="AE239" t="s">
        <v>9</v>
      </c>
      <c r="AF239">
        <v>5.5083E-2</v>
      </c>
      <c r="AG239">
        <v>3.9999999999999998E-6</v>
      </c>
      <c r="AH239" t="s">
        <v>10</v>
      </c>
      <c r="AI239">
        <v>0.94158799999999998</v>
      </c>
      <c r="AJ239">
        <v>1.2799999999999999E-4</v>
      </c>
      <c r="AK239" t="s">
        <v>11</v>
      </c>
      <c r="AL239">
        <v>0</v>
      </c>
      <c r="AM239">
        <v>0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10864.822249999999</v>
      </c>
      <c r="I240">
        <v>1673.359698</v>
      </c>
      <c r="J240" t="s">
        <v>2</v>
      </c>
      <c r="K240">
        <v>10856.964012</v>
      </c>
      <c r="L240">
        <v>1662.3247980000001</v>
      </c>
      <c r="M240" t="s">
        <v>3</v>
      </c>
      <c r="N240">
        <v>776.54949799999997</v>
      </c>
      <c r="O240">
        <v>137.84062399999999</v>
      </c>
      <c r="P240" t="s">
        <v>4</v>
      </c>
      <c r="Q240">
        <v>1202.0462500000001</v>
      </c>
      <c r="R240">
        <v>25.261417999999999</v>
      </c>
      <c r="S240" t="s">
        <v>5</v>
      </c>
      <c r="T240">
        <v>467.95497599999999</v>
      </c>
      <c r="U240">
        <v>6.4867109999999997</v>
      </c>
      <c r="V240" t="s">
        <v>6</v>
      </c>
      <c r="W240">
        <v>267.86082599999997</v>
      </c>
      <c r="X240">
        <v>2.2491859999999999</v>
      </c>
      <c r="Y240" t="s">
        <v>7</v>
      </c>
      <c r="Z240">
        <v>388.94116400000001</v>
      </c>
      <c r="AA240">
        <v>10.716006999999999</v>
      </c>
      <c r="AB240" t="s">
        <v>8</v>
      </c>
      <c r="AC240">
        <v>8828.9789299999993</v>
      </c>
      <c r="AD240">
        <v>1066.5257079999999</v>
      </c>
      <c r="AE240" t="s">
        <v>9</v>
      </c>
      <c r="AF240">
        <v>5.5008000000000001E-2</v>
      </c>
      <c r="AG240">
        <v>3.9999999999999998E-6</v>
      </c>
      <c r="AH240" t="s">
        <v>10</v>
      </c>
      <c r="AI240">
        <v>0.94158799999999998</v>
      </c>
      <c r="AJ240">
        <v>1.2799999999999999E-4</v>
      </c>
      <c r="AK240" t="s">
        <v>11</v>
      </c>
      <c r="AL240">
        <v>0</v>
      </c>
      <c r="AM240">
        <v>0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11436.934772000001</v>
      </c>
      <c r="I241">
        <v>1785.3215049999999</v>
      </c>
      <c r="J241" t="s">
        <v>2</v>
      </c>
      <c r="K241">
        <v>11428.665448</v>
      </c>
      <c r="L241">
        <v>1773.8085160000001</v>
      </c>
      <c r="M241" t="s">
        <v>3</v>
      </c>
      <c r="N241">
        <v>817.39991999999995</v>
      </c>
      <c r="O241">
        <v>147.50056499999999</v>
      </c>
      <c r="P241" t="s">
        <v>4</v>
      </c>
      <c r="Q241">
        <v>1265.3296780000001</v>
      </c>
      <c r="R241">
        <v>26.957664000000001</v>
      </c>
      <c r="S241" t="s">
        <v>5</v>
      </c>
      <c r="T241">
        <v>492.60193199999998</v>
      </c>
      <c r="U241">
        <v>7.2336260000000001</v>
      </c>
      <c r="V241" t="s">
        <v>6</v>
      </c>
      <c r="W241">
        <v>282.00824599999999</v>
      </c>
      <c r="X241">
        <v>2.456925</v>
      </c>
      <c r="Y241" t="s">
        <v>7</v>
      </c>
      <c r="Z241">
        <v>409.37817999999999</v>
      </c>
      <c r="AA241">
        <v>11.588063</v>
      </c>
      <c r="AB241" t="s">
        <v>8</v>
      </c>
      <c r="AC241">
        <v>9293.9522359999992</v>
      </c>
      <c r="AD241">
        <v>1173.8198050000001</v>
      </c>
      <c r="AE241" t="s">
        <v>9</v>
      </c>
      <c r="AF241">
        <v>5.4776999999999999E-2</v>
      </c>
      <c r="AG241">
        <v>1.9999999999999999E-6</v>
      </c>
      <c r="AH241" t="s">
        <v>10</v>
      </c>
      <c r="AI241">
        <v>0.94158900000000001</v>
      </c>
      <c r="AJ241">
        <v>1.2799999999999999E-4</v>
      </c>
      <c r="AK241" t="s">
        <v>11</v>
      </c>
      <c r="AL241">
        <v>0</v>
      </c>
      <c r="AM241">
        <v>0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129.753569</v>
      </c>
      <c r="I242">
        <v>3.2481080000000002</v>
      </c>
      <c r="J242" t="s">
        <v>2</v>
      </c>
      <c r="K242">
        <v>129.57557800000001</v>
      </c>
      <c r="L242">
        <v>3.1469870000000002</v>
      </c>
      <c r="M242" t="s">
        <v>3</v>
      </c>
      <c r="N242">
        <v>42.092101999999997</v>
      </c>
      <c r="O242">
        <v>1.39358</v>
      </c>
      <c r="P242" t="s">
        <v>4</v>
      </c>
      <c r="Q242">
        <v>0.49113600000000002</v>
      </c>
      <c r="R242">
        <v>1.1979999999999999E-2</v>
      </c>
      <c r="S242" t="s">
        <v>5</v>
      </c>
      <c r="T242">
        <v>77.802394000000007</v>
      </c>
      <c r="U242">
        <v>7.7754000000000004E-2</v>
      </c>
      <c r="V242" t="s">
        <v>6</v>
      </c>
      <c r="W242">
        <v>0.28097800000000001</v>
      </c>
      <c r="X242">
        <v>4.4029999999999998E-3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7.9648999999999998E-2</v>
      </c>
      <c r="AG242">
        <v>9.1000000000000003E-5</v>
      </c>
      <c r="AH242" t="s">
        <v>10</v>
      </c>
      <c r="AI242">
        <v>0.92606900000000003</v>
      </c>
      <c r="AJ242">
        <v>6.6000000000000005E-5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258.93077399999999</v>
      </c>
      <c r="I243">
        <v>9.806521</v>
      </c>
      <c r="J243" t="s">
        <v>2</v>
      </c>
      <c r="K243">
        <v>258.61692699999998</v>
      </c>
      <c r="L243">
        <v>9.1447769999999995</v>
      </c>
      <c r="M243" t="s">
        <v>3</v>
      </c>
      <c r="N243">
        <v>84.225691999999995</v>
      </c>
      <c r="O243">
        <v>4.3155210000000004</v>
      </c>
      <c r="P243" t="s">
        <v>4</v>
      </c>
      <c r="Q243">
        <v>0.93250200000000005</v>
      </c>
      <c r="R243">
        <v>2.8129000000000001E-2</v>
      </c>
      <c r="S243" t="s">
        <v>5</v>
      </c>
      <c r="T243">
        <v>155.53763499999999</v>
      </c>
      <c r="U243">
        <v>0.26543899999999998</v>
      </c>
      <c r="V243" t="s">
        <v>6</v>
      </c>
      <c r="W243">
        <v>0.52315199999999995</v>
      </c>
      <c r="X243">
        <v>9.3980000000000001E-3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7.5449000000000002E-2</v>
      </c>
      <c r="AG243">
        <v>1.45E-4</v>
      </c>
      <c r="AH243" t="s">
        <v>10</v>
      </c>
      <c r="AI243">
        <v>0.92987900000000001</v>
      </c>
      <c r="AJ243">
        <v>4.8000000000000001E-5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388.18505900000002</v>
      </c>
      <c r="I244">
        <v>17.795705000000002</v>
      </c>
      <c r="J244" t="s">
        <v>2</v>
      </c>
      <c r="K244">
        <v>387.72168599999998</v>
      </c>
      <c r="L244">
        <v>16.765447999999999</v>
      </c>
      <c r="M244" t="s">
        <v>3</v>
      </c>
      <c r="N244">
        <v>126.467581</v>
      </c>
      <c r="O244">
        <v>9.2827959999999994</v>
      </c>
      <c r="P244" t="s">
        <v>4</v>
      </c>
      <c r="Q244">
        <v>1.3776820000000001</v>
      </c>
      <c r="R244">
        <v>6.0287E-2</v>
      </c>
      <c r="S244" t="s">
        <v>5</v>
      </c>
      <c r="T244">
        <v>233.28466900000001</v>
      </c>
      <c r="U244">
        <v>0.57418599999999997</v>
      </c>
      <c r="V244" t="s">
        <v>6</v>
      </c>
      <c r="W244">
        <v>0.76685800000000004</v>
      </c>
      <c r="X244">
        <v>2.0660999999999999E-2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7.2015999999999997E-2</v>
      </c>
      <c r="AG244">
        <v>1.5899999999999999E-4</v>
      </c>
      <c r="AH244" t="s">
        <v>10</v>
      </c>
      <c r="AI244">
        <v>0.93175200000000002</v>
      </c>
      <c r="AJ244">
        <v>3.3000000000000003E-5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517.51738399999999</v>
      </c>
      <c r="I245">
        <v>24.029019999999999</v>
      </c>
      <c r="J245" t="s">
        <v>2</v>
      </c>
      <c r="K245">
        <v>516.89036299999998</v>
      </c>
      <c r="L245">
        <v>22.009454999999999</v>
      </c>
      <c r="M245" t="s">
        <v>3</v>
      </c>
      <c r="N245">
        <v>168.70934800000001</v>
      </c>
      <c r="O245">
        <v>15.048806000000001</v>
      </c>
      <c r="P245" t="s">
        <v>4</v>
      </c>
      <c r="Q245">
        <v>1.8339859999999999</v>
      </c>
      <c r="R245">
        <v>0.100248</v>
      </c>
      <c r="S245" t="s">
        <v>5</v>
      </c>
      <c r="T245">
        <v>311.05818699999998</v>
      </c>
      <c r="U245">
        <v>1.0055400000000001</v>
      </c>
      <c r="V245" t="s">
        <v>6</v>
      </c>
      <c r="W245">
        <v>1.029004</v>
      </c>
      <c r="X245">
        <v>4.4944999999999999E-2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6.9255999999999998E-2</v>
      </c>
      <c r="AG245">
        <v>1.5799999999999999E-4</v>
      </c>
      <c r="AH245" t="s">
        <v>10</v>
      </c>
      <c r="AI245">
        <v>0.93322099999999997</v>
      </c>
      <c r="AJ245">
        <v>4.1E-5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646.74845200000004</v>
      </c>
      <c r="I246">
        <v>30.350041999999998</v>
      </c>
      <c r="J246" t="s">
        <v>2</v>
      </c>
      <c r="K246">
        <v>645.95209</v>
      </c>
      <c r="L246">
        <v>27.331211</v>
      </c>
      <c r="M246" t="s">
        <v>3</v>
      </c>
      <c r="N246">
        <v>210.84286800000001</v>
      </c>
      <c r="O246">
        <v>22.039141999999998</v>
      </c>
      <c r="P246" t="s">
        <v>4</v>
      </c>
      <c r="Q246">
        <v>2.292716</v>
      </c>
      <c r="R246">
        <v>0.14796599999999999</v>
      </c>
      <c r="S246" t="s">
        <v>5</v>
      </c>
      <c r="T246">
        <v>388.84220900000003</v>
      </c>
      <c r="U246">
        <v>1.549579</v>
      </c>
      <c r="V246" t="s">
        <v>6</v>
      </c>
      <c r="W246">
        <v>1.286994</v>
      </c>
      <c r="X246">
        <v>6.8017999999999995E-2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6.6980999999999999E-2</v>
      </c>
      <c r="AG246">
        <v>1.4300000000000001E-4</v>
      </c>
      <c r="AH246" t="s">
        <v>10</v>
      </c>
      <c r="AI246">
        <v>0.93427400000000005</v>
      </c>
      <c r="AJ246">
        <v>6.3E-5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776.04806499999995</v>
      </c>
      <c r="I247">
        <v>42.936360999999998</v>
      </c>
      <c r="J247" t="s">
        <v>2</v>
      </c>
      <c r="K247">
        <v>775.07850299999996</v>
      </c>
      <c r="L247">
        <v>38.059272999999997</v>
      </c>
      <c r="M247" t="s">
        <v>3</v>
      </c>
      <c r="N247">
        <v>252.96896599999999</v>
      </c>
      <c r="O247">
        <v>31.651986999999998</v>
      </c>
      <c r="P247" t="s">
        <v>4</v>
      </c>
      <c r="Q247">
        <v>2.7526760000000001</v>
      </c>
      <c r="R247">
        <v>0.21173900000000001</v>
      </c>
      <c r="S247" t="s">
        <v>5</v>
      </c>
      <c r="T247">
        <v>466.67624999999998</v>
      </c>
      <c r="U247">
        <v>2.4205040000000002</v>
      </c>
      <c r="V247" t="s">
        <v>6</v>
      </c>
      <c r="W247">
        <v>1.5834839999999999</v>
      </c>
      <c r="X247">
        <v>0.236979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6.3352000000000006E-2</v>
      </c>
      <c r="AG247">
        <v>1.21E-4</v>
      </c>
      <c r="AH247" t="s">
        <v>10</v>
      </c>
      <c r="AI247">
        <v>0.93501699999999999</v>
      </c>
      <c r="AJ247">
        <v>7.2999999999999999E-5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905.39561500000002</v>
      </c>
      <c r="I248">
        <v>53.795670000000001</v>
      </c>
      <c r="J248" t="s">
        <v>2</v>
      </c>
      <c r="K248">
        <v>904.28038100000003</v>
      </c>
      <c r="L248">
        <v>48.069890000000001</v>
      </c>
      <c r="M248" t="s">
        <v>3</v>
      </c>
      <c r="N248">
        <v>295.251825</v>
      </c>
      <c r="O248">
        <v>42.479073999999997</v>
      </c>
      <c r="P248" t="s">
        <v>4</v>
      </c>
      <c r="Q248">
        <v>3.2089660000000002</v>
      </c>
      <c r="R248">
        <v>0.26055699999999998</v>
      </c>
      <c r="S248" t="s">
        <v>5</v>
      </c>
      <c r="T248">
        <v>544.46430699999996</v>
      </c>
      <c r="U248">
        <v>3.3621259999999999</v>
      </c>
      <c r="V248" t="s">
        <v>6</v>
      </c>
      <c r="W248">
        <v>1.837898</v>
      </c>
      <c r="X248">
        <v>0.25736300000000001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6.1504999999999997E-2</v>
      </c>
      <c r="AG248">
        <v>1.02E-4</v>
      </c>
      <c r="AH248" t="s">
        <v>10</v>
      </c>
      <c r="AI248">
        <v>0.93523999999999996</v>
      </c>
      <c r="AJ248">
        <v>7.2000000000000002E-5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1035.0587149999999</v>
      </c>
      <c r="I249">
        <v>64.913076000000004</v>
      </c>
      <c r="J249" t="s">
        <v>2</v>
      </c>
      <c r="K249">
        <v>1033.8067020000001</v>
      </c>
      <c r="L249">
        <v>57.433967000000003</v>
      </c>
      <c r="M249" t="s">
        <v>3</v>
      </c>
      <c r="N249">
        <v>337.60968600000001</v>
      </c>
      <c r="O249">
        <v>53.463430000000002</v>
      </c>
      <c r="P249" t="s">
        <v>4</v>
      </c>
      <c r="Q249">
        <v>3.6786479999999999</v>
      </c>
      <c r="R249">
        <v>0.34084700000000001</v>
      </c>
      <c r="S249" t="s">
        <v>5</v>
      </c>
      <c r="T249">
        <v>622.26952300000005</v>
      </c>
      <c r="U249">
        <v>4.4981629999999999</v>
      </c>
      <c r="V249" t="s">
        <v>6</v>
      </c>
      <c r="W249">
        <v>2.0938620000000001</v>
      </c>
      <c r="X249">
        <v>0.29339500000000002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6.0018000000000002E-2</v>
      </c>
      <c r="AG249">
        <v>8.3999999999999995E-5</v>
      </c>
      <c r="AH249" t="s">
        <v>10</v>
      </c>
      <c r="AI249">
        <v>0.93528800000000001</v>
      </c>
      <c r="AJ249">
        <v>7.3999999999999996E-5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1164.5702080000001</v>
      </c>
      <c r="I250">
        <v>76.511452000000006</v>
      </c>
      <c r="J250" t="s">
        <v>2</v>
      </c>
      <c r="K250">
        <v>1163.1797409999999</v>
      </c>
      <c r="L250">
        <v>68.066312999999994</v>
      </c>
      <c r="M250" t="s">
        <v>3</v>
      </c>
      <c r="N250">
        <v>379.80005199999999</v>
      </c>
      <c r="O250">
        <v>62.772903999999997</v>
      </c>
      <c r="P250" t="s">
        <v>4</v>
      </c>
      <c r="Q250">
        <v>4.1422460000000001</v>
      </c>
      <c r="R250">
        <v>0.409223</v>
      </c>
      <c r="S250" t="s">
        <v>5</v>
      </c>
      <c r="T250">
        <v>700.08156499999996</v>
      </c>
      <c r="U250">
        <v>5.6203209999999997</v>
      </c>
      <c r="V250" t="s">
        <v>6</v>
      </c>
      <c r="W250">
        <v>2.3567200000000001</v>
      </c>
      <c r="X250">
        <v>0.34347800000000001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5.9015999999999999E-2</v>
      </c>
      <c r="AG250">
        <v>6.4999999999999994E-5</v>
      </c>
      <c r="AH250" t="s">
        <v>10</v>
      </c>
      <c r="AI250">
        <v>0.93537599999999999</v>
      </c>
      <c r="AJ250">
        <v>7.2999999999999999E-5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1293.902666</v>
      </c>
      <c r="I251">
        <v>86.126746999999995</v>
      </c>
      <c r="J251" t="s">
        <v>2</v>
      </c>
      <c r="K251">
        <v>1292.359602</v>
      </c>
      <c r="L251">
        <v>76.891999999999996</v>
      </c>
      <c r="M251" t="s">
        <v>3</v>
      </c>
      <c r="N251">
        <v>421.98296199999999</v>
      </c>
      <c r="O251">
        <v>75.775806000000003</v>
      </c>
      <c r="P251" t="s">
        <v>4</v>
      </c>
      <c r="Q251">
        <v>4.5978479999999999</v>
      </c>
      <c r="R251">
        <v>0.47773599999999999</v>
      </c>
      <c r="S251" t="s">
        <v>5</v>
      </c>
      <c r="T251">
        <v>777.88206500000001</v>
      </c>
      <c r="U251">
        <v>6.8752849999999999</v>
      </c>
      <c r="V251" t="s">
        <v>6</v>
      </c>
      <c r="W251">
        <v>2.6115020000000002</v>
      </c>
      <c r="X251">
        <v>0.38107799999999997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5.8125000000000003E-2</v>
      </c>
      <c r="AG251">
        <v>5.3000000000000001E-5</v>
      </c>
      <c r="AH251" t="s">
        <v>10</v>
      </c>
      <c r="AI251">
        <v>0.93592900000000001</v>
      </c>
      <c r="AJ251">
        <v>8.3999999999999995E-5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1423.0133129999999</v>
      </c>
      <c r="I252">
        <v>100.226445</v>
      </c>
      <c r="J252" t="s">
        <v>2</v>
      </c>
      <c r="K252">
        <v>1421.3200320000001</v>
      </c>
      <c r="L252">
        <v>88.554372999999998</v>
      </c>
      <c r="M252" t="s">
        <v>3</v>
      </c>
      <c r="N252">
        <v>464.01440100000002</v>
      </c>
      <c r="O252">
        <v>89.438269000000005</v>
      </c>
      <c r="P252" t="s">
        <v>4</v>
      </c>
      <c r="Q252">
        <v>5.0530900000000001</v>
      </c>
      <c r="R252">
        <v>0.579924</v>
      </c>
      <c r="S252" t="s">
        <v>5</v>
      </c>
      <c r="T252">
        <v>855.685382</v>
      </c>
      <c r="U252">
        <v>8.1482419999999998</v>
      </c>
      <c r="V252" t="s">
        <v>6</v>
      </c>
      <c r="W252">
        <v>2.8696640000000002</v>
      </c>
      <c r="X252">
        <v>0.45104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5.7948E-2</v>
      </c>
      <c r="AG252">
        <v>4.8000000000000001E-5</v>
      </c>
      <c r="AH252" t="s">
        <v>10</v>
      </c>
      <c r="AI252">
        <v>0.93647999999999998</v>
      </c>
      <c r="AJ252">
        <v>9.3999999999999994E-5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1552.3557860000001</v>
      </c>
      <c r="I253">
        <v>117.179305</v>
      </c>
      <c r="J253" t="s">
        <v>2</v>
      </c>
      <c r="K253">
        <v>1550.5741700000001</v>
      </c>
      <c r="L253">
        <v>103.59297100000001</v>
      </c>
      <c r="M253" t="s">
        <v>3</v>
      </c>
      <c r="N253">
        <v>506.27518600000002</v>
      </c>
      <c r="O253">
        <v>107.844437</v>
      </c>
      <c r="P253" t="s">
        <v>4</v>
      </c>
      <c r="Q253">
        <v>5.4995779999999996</v>
      </c>
      <c r="R253">
        <v>0.665072</v>
      </c>
      <c r="S253" t="s">
        <v>5</v>
      </c>
      <c r="T253">
        <v>933.48177699999997</v>
      </c>
      <c r="U253">
        <v>9.5813819999999996</v>
      </c>
      <c r="V253" t="s">
        <v>6</v>
      </c>
      <c r="W253">
        <v>3.1221429999999999</v>
      </c>
      <c r="X253">
        <v>0.50735300000000005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5.7523999999999999E-2</v>
      </c>
      <c r="AG253">
        <v>4.6999999999999997E-5</v>
      </c>
      <c r="AH253" t="s">
        <v>10</v>
      </c>
      <c r="AI253">
        <v>0.93759800000000004</v>
      </c>
      <c r="AJ253">
        <v>1.05E-4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1681.7772560000001</v>
      </c>
      <c r="I254">
        <v>143.471632</v>
      </c>
      <c r="J254" t="s">
        <v>2</v>
      </c>
      <c r="K254">
        <v>1679.864832</v>
      </c>
      <c r="L254">
        <v>128.16129599999999</v>
      </c>
      <c r="M254" t="s">
        <v>3</v>
      </c>
      <c r="N254">
        <v>548.49310800000001</v>
      </c>
      <c r="O254">
        <v>134.890287</v>
      </c>
      <c r="P254" t="s">
        <v>4</v>
      </c>
      <c r="Q254">
        <v>5.9561580000000003</v>
      </c>
      <c r="R254">
        <v>0.79397200000000001</v>
      </c>
      <c r="S254" t="s">
        <v>5</v>
      </c>
      <c r="T254">
        <v>1011.299124</v>
      </c>
      <c r="U254">
        <v>11.313026000000001</v>
      </c>
      <c r="V254" t="s">
        <v>6</v>
      </c>
      <c r="W254">
        <v>3.3839329999999999</v>
      </c>
      <c r="X254">
        <v>0.57687600000000006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5.6945000000000003E-2</v>
      </c>
      <c r="AG254">
        <v>4.1999999999999998E-5</v>
      </c>
      <c r="AH254" t="s">
        <v>10</v>
      </c>
      <c r="AI254">
        <v>0.93799100000000002</v>
      </c>
      <c r="AJ254">
        <v>1.1E-4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1811.416931</v>
      </c>
      <c r="I255">
        <v>176.23171400000001</v>
      </c>
      <c r="J255" t="s">
        <v>2</v>
      </c>
      <c r="K255">
        <v>1809.4169119999999</v>
      </c>
      <c r="L255">
        <v>157.186395</v>
      </c>
      <c r="M255" t="s">
        <v>3</v>
      </c>
      <c r="N255">
        <v>590.90780400000006</v>
      </c>
      <c r="O255">
        <v>162.27268900000001</v>
      </c>
      <c r="P255" t="s">
        <v>4</v>
      </c>
      <c r="Q255">
        <v>6.4108200000000002</v>
      </c>
      <c r="R255">
        <v>0.93070600000000003</v>
      </c>
      <c r="S255" t="s">
        <v>5</v>
      </c>
      <c r="T255">
        <v>1089.1232809999999</v>
      </c>
      <c r="U255">
        <v>13.042725000000001</v>
      </c>
      <c r="V255" t="s">
        <v>6</v>
      </c>
      <c r="W255">
        <v>3.6418409999999999</v>
      </c>
      <c r="X255">
        <v>0.65304399999999996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5.6873E-2</v>
      </c>
      <c r="AG255">
        <v>4.1999999999999998E-5</v>
      </c>
      <c r="AH255" t="s">
        <v>10</v>
      </c>
      <c r="AI255">
        <v>0.93935100000000005</v>
      </c>
      <c r="AJ255">
        <v>1.2300000000000001E-4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1940.4352690000001</v>
      </c>
      <c r="I256">
        <v>195.53437099999999</v>
      </c>
      <c r="J256" t="s">
        <v>2</v>
      </c>
      <c r="K256">
        <v>1938.311868</v>
      </c>
      <c r="L256">
        <v>174.659784</v>
      </c>
      <c r="M256" t="s">
        <v>3</v>
      </c>
      <c r="N256">
        <v>632.99184600000001</v>
      </c>
      <c r="O256">
        <v>184.65075400000001</v>
      </c>
      <c r="P256" t="s">
        <v>4</v>
      </c>
      <c r="Q256">
        <v>6.8452320000000002</v>
      </c>
      <c r="R256">
        <v>1.0469850000000001</v>
      </c>
      <c r="S256" t="s">
        <v>5</v>
      </c>
      <c r="T256">
        <v>1166.916804</v>
      </c>
      <c r="U256">
        <v>14.949149</v>
      </c>
      <c r="V256" t="s">
        <v>6</v>
      </c>
      <c r="W256">
        <v>3.875499</v>
      </c>
      <c r="X256">
        <v>0.72917299999999996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5.6827000000000003E-2</v>
      </c>
      <c r="AG256">
        <v>4.1999999999999998E-5</v>
      </c>
      <c r="AH256" t="s">
        <v>10</v>
      </c>
      <c r="AI256">
        <v>0.94064199999999998</v>
      </c>
      <c r="AJ256">
        <v>1.3200000000000001E-4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2069.7074189999998</v>
      </c>
      <c r="I257">
        <v>214.641751</v>
      </c>
      <c r="J257" t="s">
        <v>2</v>
      </c>
      <c r="K257">
        <v>2067.4905440000002</v>
      </c>
      <c r="L257">
        <v>191.51345499999999</v>
      </c>
      <c r="M257" t="s">
        <v>3</v>
      </c>
      <c r="N257">
        <v>675.15246200000001</v>
      </c>
      <c r="O257">
        <v>206.14813899999999</v>
      </c>
      <c r="P257" t="s">
        <v>4</v>
      </c>
      <c r="Q257">
        <v>7.2987640000000003</v>
      </c>
      <c r="R257">
        <v>1.1612210000000001</v>
      </c>
      <c r="S257" t="s">
        <v>5</v>
      </c>
      <c r="T257">
        <v>1244.7448850000001</v>
      </c>
      <c r="U257">
        <v>17.094602999999999</v>
      </c>
      <c r="V257" t="s">
        <v>6</v>
      </c>
      <c r="W257">
        <v>4.1251850000000001</v>
      </c>
      <c r="X257">
        <v>0.78889200000000004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5.568E-2</v>
      </c>
      <c r="AG257">
        <v>2.8E-5</v>
      </c>
      <c r="AH257" t="s">
        <v>10</v>
      </c>
      <c r="AI257">
        <v>0.941106</v>
      </c>
      <c r="AJ257">
        <v>1.34E-4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2199.2605269999999</v>
      </c>
      <c r="I258">
        <v>232.218412</v>
      </c>
      <c r="J258" t="s">
        <v>2</v>
      </c>
      <c r="K258">
        <v>2196.906035</v>
      </c>
      <c r="L258">
        <v>205.47113100000001</v>
      </c>
      <c r="M258" t="s">
        <v>3</v>
      </c>
      <c r="N258">
        <v>717.37300400000004</v>
      </c>
      <c r="O258">
        <v>224.88577000000001</v>
      </c>
      <c r="P258" t="s">
        <v>4</v>
      </c>
      <c r="Q258">
        <v>7.763674</v>
      </c>
      <c r="R258">
        <v>1.280257</v>
      </c>
      <c r="S258" t="s">
        <v>5</v>
      </c>
      <c r="T258">
        <v>1322.592578</v>
      </c>
      <c r="U258">
        <v>19.287604000000002</v>
      </c>
      <c r="V258" t="s">
        <v>6</v>
      </c>
      <c r="W258">
        <v>4.3852070000000003</v>
      </c>
      <c r="X258">
        <v>0.85399899999999995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5.5618000000000001E-2</v>
      </c>
      <c r="AG258">
        <v>2.6999999999999999E-5</v>
      </c>
      <c r="AH258" t="s">
        <v>10</v>
      </c>
      <c r="AI258">
        <v>0.94110700000000003</v>
      </c>
      <c r="AJ258">
        <v>1.34E-4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2328.4264499999999</v>
      </c>
      <c r="I259">
        <v>248.98971599999999</v>
      </c>
      <c r="J259" t="s">
        <v>2</v>
      </c>
      <c r="K259">
        <v>2325.9648579999998</v>
      </c>
      <c r="L259">
        <v>219.885344</v>
      </c>
      <c r="M259" t="s">
        <v>3</v>
      </c>
      <c r="N259">
        <v>759.53015600000003</v>
      </c>
      <c r="O259">
        <v>248.49573899999999</v>
      </c>
      <c r="P259" t="s">
        <v>4</v>
      </c>
      <c r="Q259">
        <v>8.2066160000000004</v>
      </c>
      <c r="R259">
        <v>1.4294199999999999</v>
      </c>
      <c r="S259" t="s">
        <v>5</v>
      </c>
      <c r="T259">
        <v>1400.3914400000001</v>
      </c>
      <c r="U259">
        <v>21.048022</v>
      </c>
      <c r="V259" t="s">
        <v>6</v>
      </c>
      <c r="W259">
        <v>4.630611</v>
      </c>
      <c r="X259">
        <v>0.93610499999999996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5.5555E-2</v>
      </c>
      <c r="AG259">
        <v>2.6999999999999999E-5</v>
      </c>
      <c r="AH259" t="s">
        <v>10</v>
      </c>
      <c r="AI259">
        <v>0.94179299999999999</v>
      </c>
      <c r="AJ259">
        <v>1.3899999999999999E-4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2457.6888180000001</v>
      </c>
      <c r="I260">
        <v>283.71969100000001</v>
      </c>
      <c r="J260" t="s">
        <v>2</v>
      </c>
      <c r="K260">
        <v>2455.1199710000001</v>
      </c>
      <c r="L260">
        <v>250.82126600000001</v>
      </c>
      <c r="M260" t="s">
        <v>3</v>
      </c>
      <c r="N260">
        <v>801.78204300000004</v>
      </c>
      <c r="O260">
        <v>279.70983100000001</v>
      </c>
      <c r="P260" t="s">
        <v>4</v>
      </c>
      <c r="Q260">
        <v>8.6506299999999996</v>
      </c>
      <c r="R260">
        <v>1.5871960000000001</v>
      </c>
      <c r="S260" t="s">
        <v>5</v>
      </c>
      <c r="T260">
        <v>1478.1983399999999</v>
      </c>
      <c r="U260">
        <v>22.803813000000002</v>
      </c>
      <c r="V260" t="s">
        <v>6</v>
      </c>
      <c r="W260">
        <v>4.8803989999999997</v>
      </c>
      <c r="X260">
        <v>1.0377670000000001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5.5032999999999999E-2</v>
      </c>
      <c r="AG260">
        <v>2.0999999999999999E-5</v>
      </c>
      <c r="AH260" t="s">
        <v>10</v>
      </c>
      <c r="AI260">
        <v>0.94244600000000001</v>
      </c>
      <c r="AJ260">
        <v>1.44E-4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2586.7677050000002</v>
      </c>
      <c r="I261">
        <v>321.16227900000001</v>
      </c>
      <c r="J261" t="s">
        <v>2</v>
      </c>
      <c r="K261">
        <v>2584.09647</v>
      </c>
      <c r="L261">
        <v>282.04560199999997</v>
      </c>
      <c r="M261" t="s">
        <v>3</v>
      </c>
      <c r="N261">
        <v>843.83734700000002</v>
      </c>
      <c r="O261">
        <v>313.03189900000001</v>
      </c>
      <c r="P261" t="s">
        <v>4</v>
      </c>
      <c r="Q261">
        <v>9.1005570000000002</v>
      </c>
      <c r="R261">
        <v>1.803982</v>
      </c>
      <c r="S261" t="s">
        <v>5</v>
      </c>
      <c r="T261">
        <v>1556.0114229999999</v>
      </c>
      <c r="U261">
        <v>24.915286999999999</v>
      </c>
      <c r="V261" t="s">
        <v>6</v>
      </c>
      <c r="W261">
        <v>5.1218680000000001</v>
      </c>
      <c r="X261">
        <v>1.141572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5.5032999999999999E-2</v>
      </c>
      <c r="AG261">
        <v>2.0999999999999999E-5</v>
      </c>
      <c r="AH261" t="s">
        <v>10</v>
      </c>
      <c r="AI261">
        <v>0.94244899999999998</v>
      </c>
      <c r="AJ261">
        <v>1.44E-4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1154.2425780000001</v>
      </c>
      <c r="I262">
        <v>11.053302</v>
      </c>
      <c r="J262" t="s">
        <v>2</v>
      </c>
      <c r="K262">
        <v>1152.712014</v>
      </c>
      <c r="L262">
        <v>10.867725</v>
      </c>
      <c r="M262" t="s">
        <v>3</v>
      </c>
      <c r="N262">
        <v>55.053100999999998</v>
      </c>
      <c r="O262">
        <v>2.1038000000000001E-2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0.5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2308.5370849999999</v>
      </c>
      <c r="I263">
        <v>41.878166999999998</v>
      </c>
      <c r="J263" t="s">
        <v>2</v>
      </c>
      <c r="K263">
        <v>2305.4829930000001</v>
      </c>
      <c r="L263">
        <v>41.218435999999997</v>
      </c>
      <c r="M263" t="s">
        <v>3</v>
      </c>
      <c r="N263">
        <v>110.105307</v>
      </c>
      <c r="O263">
        <v>8.0787999999999999E-2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0.5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3462.9173489999998</v>
      </c>
      <c r="I264">
        <v>93.024103999999994</v>
      </c>
      <c r="J264" t="s">
        <v>2</v>
      </c>
      <c r="K264">
        <v>3458.3296089999999</v>
      </c>
      <c r="L264">
        <v>91.579959000000002</v>
      </c>
      <c r="M264" t="s">
        <v>3</v>
      </c>
      <c r="N264">
        <v>165.163771</v>
      </c>
      <c r="O264">
        <v>0.17860500000000001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0.5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4617.2725979999996</v>
      </c>
      <c r="I265">
        <v>164.554632</v>
      </c>
      <c r="J265" t="s">
        <v>2</v>
      </c>
      <c r="K265">
        <v>4611.1665329999996</v>
      </c>
      <c r="L265">
        <v>162.410214</v>
      </c>
      <c r="M265" t="s">
        <v>3</v>
      </c>
      <c r="N265">
        <v>220.21865</v>
      </c>
      <c r="O265">
        <v>0.31775700000000001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0.5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5771.674395</v>
      </c>
      <c r="I266">
        <v>256.81223799999998</v>
      </c>
      <c r="J266" t="s">
        <v>2</v>
      </c>
      <c r="K266">
        <v>5764.0428709999996</v>
      </c>
      <c r="L266">
        <v>253.88089299999999</v>
      </c>
      <c r="M266" t="s">
        <v>3</v>
      </c>
      <c r="N266">
        <v>275.27464700000002</v>
      </c>
      <c r="O266">
        <v>0.50015600000000004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0.5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6926.0887110000003</v>
      </c>
      <c r="I267">
        <v>370.947093</v>
      </c>
      <c r="J267" t="s">
        <v>2</v>
      </c>
      <c r="K267">
        <v>6916.9181740000004</v>
      </c>
      <c r="L267">
        <v>366.16657099999998</v>
      </c>
      <c r="M267" t="s">
        <v>3</v>
      </c>
      <c r="N267">
        <v>330.334812</v>
      </c>
      <c r="O267">
        <v>0.72428300000000001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0.5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8080.5057129999996</v>
      </c>
      <c r="I268">
        <v>505.60157400000003</v>
      </c>
      <c r="J268" t="s">
        <v>2</v>
      </c>
      <c r="K268">
        <v>8069.8188769999997</v>
      </c>
      <c r="L268">
        <v>499.378333</v>
      </c>
      <c r="M268" t="s">
        <v>3</v>
      </c>
      <c r="N268">
        <v>385.39112399999999</v>
      </c>
      <c r="O268">
        <v>0.983379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0.5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9234.9231639999998</v>
      </c>
      <c r="I269">
        <v>661.88792899999999</v>
      </c>
      <c r="J269" t="s">
        <v>2</v>
      </c>
      <c r="K269">
        <v>9222.7139260000004</v>
      </c>
      <c r="L269">
        <v>653.28109400000005</v>
      </c>
      <c r="M269" t="s">
        <v>3</v>
      </c>
      <c r="N269">
        <v>440.45069899999999</v>
      </c>
      <c r="O269">
        <v>1.2885519999999999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0.5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10389.364551000001</v>
      </c>
      <c r="I270">
        <v>838.16204500000003</v>
      </c>
      <c r="J270" t="s">
        <v>2</v>
      </c>
      <c r="K270">
        <v>10375.63623</v>
      </c>
      <c r="L270">
        <v>827.18845099999999</v>
      </c>
      <c r="M270" t="s">
        <v>3</v>
      </c>
      <c r="N270">
        <v>495.50728800000002</v>
      </c>
      <c r="O270">
        <v>1.6255949999999999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0.5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11543.839706999999</v>
      </c>
      <c r="I271">
        <v>1035.8654449999999</v>
      </c>
      <c r="J271" t="s">
        <v>2</v>
      </c>
      <c r="K271">
        <v>11528.574102</v>
      </c>
      <c r="L271">
        <v>1021.914473</v>
      </c>
      <c r="M271" t="s">
        <v>3</v>
      </c>
      <c r="N271">
        <v>550.56704300000001</v>
      </c>
      <c r="O271">
        <v>2.0097130000000001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0.5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12698.304335999999</v>
      </c>
      <c r="I272">
        <v>1252.269935</v>
      </c>
      <c r="J272" t="s">
        <v>2</v>
      </c>
      <c r="K272">
        <v>12681.510566000001</v>
      </c>
      <c r="L272">
        <v>1236.239562</v>
      </c>
      <c r="M272" t="s">
        <v>3</v>
      </c>
      <c r="N272">
        <v>605.62330599999996</v>
      </c>
      <c r="O272">
        <v>2.4354529999999999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0.5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13852.80041</v>
      </c>
      <c r="I273">
        <v>1491.802758</v>
      </c>
      <c r="J273" t="s">
        <v>2</v>
      </c>
      <c r="K273">
        <v>13834.484492</v>
      </c>
      <c r="L273">
        <v>1471.9844499999999</v>
      </c>
      <c r="M273" t="s">
        <v>3</v>
      </c>
      <c r="N273">
        <v>660.68421799999999</v>
      </c>
      <c r="O273">
        <v>2.900973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0.5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15007.291542999999</v>
      </c>
      <c r="I274">
        <v>1753.007413</v>
      </c>
      <c r="J274" t="s">
        <v>2</v>
      </c>
      <c r="K274">
        <v>14987.454159999999</v>
      </c>
      <c r="L274">
        <v>1729.019503</v>
      </c>
      <c r="M274" t="s">
        <v>3</v>
      </c>
      <c r="N274">
        <v>715.74065299999995</v>
      </c>
      <c r="O274">
        <v>3.4035769999999999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0.5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16161.794121000001</v>
      </c>
      <c r="I275">
        <v>2032.906935</v>
      </c>
      <c r="J275" t="s">
        <v>2</v>
      </c>
      <c r="K275">
        <v>16140.439258</v>
      </c>
      <c r="L275">
        <v>2004.5612189999999</v>
      </c>
      <c r="M275" t="s">
        <v>3</v>
      </c>
      <c r="N275">
        <v>770.798678</v>
      </c>
      <c r="O275">
        <v>3.9466540000000001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0.5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17316.335858999999</v>
      </c>
      <c r="I276">
        <v>2335.9329360000002</v>
      </c>
      <c r="J276" t="s">
        <v>2</v>
      </c>
      <c r="K276">
        <v>17293.438555000001</v>
      </c>
      <c r="L276">
        <v>2303.2207469999998</v>
      </c>
      <c r="M276" t="s">
        <v>3</v>
      </c>
      <c r="N276">
        <v>825.85907999999995</v>
      </c>
      <c r="O276">
        <v>4.5151060000000003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0.5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18470.877811999999</v>
      </c>
      <c r="I277">
        <v>2659.5721720000001</v>
      </c>
      <c r="J277" t="s">
        <v>2</v>
      </c>
      <c r="K277">
        <v>18446.449570000001</v>
      </c>
      <c r="L277">
        <v>2621.9655330000001</v>
      </c>
      <c r="M277" t="s">
        <v>3</v>
      </c>
      <c r="N277">
        <v>880.91823899999997</v>
      </c>
      <c r="O277">
        <v>5.1372650000000002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0.5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19625.434141000002</v>
      </c>
      <c r="I278">
        <v>3003.7497520000002</v>
      </c>
      <c r="J278" t="s">
        <v>2</v>
      </c>
      <c r="K278">
        <v>19599.472891000001</v>
      </c>
      <c r="L278">
        <v>2961.0556470000001</v>
      </c>
      <c r="M278" t="s">
        <v>3</v>
      </c>
      <c r="N278">
        <v>935.97534299999995</v>
      </c>
      <c r="O278">
        <v>5.7961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0.5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20780.003164000002</v>
      </c>
      <c r="I279">
        <v>3368.1910560000001</v>
      </c>
      <c r="J279" t="s">
        <v>2</v>
      </c>
      <c r="K279">
        <v>20752.519413999999</v>
      </c>
      <c r="L279">
        <v>3320.367424</v>
      </c>
      <c r="M279" t="s">
        <v>3</v>
      </c>
      <c r="N279">
        <v>991.03570100000002</v>
      </c>
      <c r="O279">
        <v>6.4842899999999997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0.5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21934.588866999999</v>
      </c>
      <c r="I280">
        <v>3753.6470410000002</v>
      </c>
      <c r="J280" t="s">
        <v>2</v>
      </c>
      <c r="K280">
        <v>21905.575390999998</v>
      </c>
      <c r="L280">
        <v>3700.6070970000001</v>
      </c>
      <c r="M280" t="s">
        <v>3</v>
      </c>
      <c r="N280">
        <v>1046.095613</v>
      </c>
      <c r="O280">
        <v>7.2399719999999999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0.5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23089.182109000001</v>
      </c>
      <c r="I281">
        <v>4159.9098860000004</v>
      </c>
      <c r="J281" t="s">
        <v>2</v>
      </c>
      <c r="K281">
        <v>23058.646757999999</v>
      </c>
      <c r="L281">
        <v>4101.7816400000002</v>
      </c>
      <c r="M281" t="s">
        <v>3</v>
      </c>
      <c r="N281">
        <v>1101.154043</v>
      </c>
      <c r="O281">
        <v>8.0119670000000003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0.5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146.12331399999999</v>
      </c>
      <c r="I282">
        <v>2.8400000000000002E-2</v>
      </c>
      <c r="J282" t="s">
        <v>2</v>
      </c>
      <c r="K282">
        <v>144.670422</v>
      </c>
      <c r="L282">
        <v>5.4000000000000001E-4</v>
      </c>
      <c r="M282" t="s">
        <v>3</v>
      </c>
      <c r="N282">
        <v>66.493011999999993</v>
      </c>
      <c r="O282">
        <v>2.2800000000000001E-4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292.21735000000001</v>
      </c>
      <c r="I283">
        <v>9.4991000000000006E-2</v>
      </c>
      <c r="J283" t="s">
        <v>2</v>
      </c>
      <c r="K283">
        <v>289.356987</v>
      </c>
      <c r="L283">
        <v>1.7639999999999999E-3</v>
      </c>
      <c r="M283" t="s">
        <v>3</v>
      </c>
      <c r="N283">
        <v>132.97955200000001</v>
      </c>
      <c r="O283">
        <v>5.2599999999999999E-4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438.36654299999998</v>
      </c>
      <c r="I284">
        <v>0.25869300000000001</v>
      </c>
      <c r="J284" t="s">
        <v>2</v>
      </c>
      <c r="K284">
        <v>434.056309</v>
      </c>
      <c r="L284">
        <v>3.3089999999999999E-3</v>
      </c>
      <c r="M284" t="s">
        <v>3</v>
      </c>
      <c r="N284">
        <v>199.472542</v>
      </c>
      <c r="O284">
        <v>9.7999999999999997E-4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584.48191799999995</v>
      </c>
      <c r="I285">
        <v>0.36351099999999997</v>
      </c>
      <c r="J285" t="s">
        <v>2</v>
      </c>
      <c r="K285">
        <v>578.76376000000005</v>
      </c>
      <c r="L285">
        <v>5.3499999999999997E-3</v>
      </c>
      <c r="M285" t="s">
        <v>3</v>
      </c>
      <c r="N285">
        <v>265.96254499999998</v>
      </c>
      <c r="O285">
        <v>1.408E-3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730.61327500000004</v>
      </c>
      <c r="I286">
        <v>0.558203</v>
      </c>
      <c r="J286" t="s">
        <v>2</v>
      </c>
      <c r="K286">
        <v>723.47904500000004</v>
      </c>
      <c r="L286">
        <v>8.0520000000000001E-3</v>
      </c>
      <c r="M286" t="s">
        <v>3</v>
      </c>
      <c r="N286">
        <v>332.45494600000001</v>
      </c>
      <c r="O286">
        <v>1.8270000000000001E-3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876.74454800000001</v>
      </c>
      <c r="I287">
        <v>0.73371799999999998</v>
      </c>
      <c r="J287" t="s">
        <v>2</v>
      </c>
      <c r="K287">
        <v>868.19757800000002</v>
      </c>
      <c r="L287">
        <v>1.1214999999999999E-2</v>
      </c>
      <c r="M287" t="s">
        <v>3</v>
      </c>
      <c r="N287">
        <v>398.94788799999998</v>
      </c>
      <c r="O287">
        <v>2.2360000000000001E-3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1022.907731</v>
      </c>
      <c r="I288">
        <v>1.004596</v>
      </c>
      <c r="J288" t="s">
        <v>2</v>
      </c>
      <c r="K288">
        <v>1012.926658</v>
      </c>
      <c r="L288">
        <v>1.4158E-2</v>
      </c>
      <c r="M288" t="s">
        <v>3</v>
      </c>
      <c r="N288">
        <v>465.44084500000002</v>
      </c>
      <c r="O288">
        <v>2.431E-3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1169.05448</v>
      </c>
      <c r="I289">
        <v>1.2960499999999999</v>
      </c>
      <c r="J289" t="s">
        <v>2</v>
      </c>
      <c r="K289">
        <v>1157.6551460000001</v>
      </c>
      <c r="L289">
        <v>1.9247E-2</v>
      </c>
      <c r="M289" t="s">
        <v>3</v>
      </c>
      <c r="N289">
        <v>531.932051</v>
      </c>
      <c r="O289">
        <v>2.8649999999999999E-3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1315.216545</v>
      </c>
      <c r="I290">
        <v>1.6632309999999999</v>
      </c>
      <c r="J290" t="s">
        <v>2</v>
      </c>
      <c r="K290">
        <v>1302.389377</v>
      </c>
      <c r="L290">
        <v>2.4905E-2</v>
      </c>
      <c r="M290" t="s">
        <v>3</v>
      </c>
      <c r="N290">
        <v>598.42383500000005</v>
      </c>
      <c r="O290">
        <v>3.3449999999999999E-3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1461.4079879999999</v>
      </c>
      <c r="I291">
        <v>1.962793</v>
      </c>
      <c r="J291" t="s">
        <v>2</v>
      </c>
      <c r="K291">
        <v>1447.1282759999999</v>
      </c>
      <c r="L291">
        <v>3.1195000000000001E-2</v>
      </c>
      <c r="M291" t="s">
        <v>3</v>
      </c>
      <c r="N291">
        <v>664.91214400000001</v>
      </c>
      <c r="O291">
        <v>3.7820000000000002E-3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1607.567039</v>
      </c>
      <c r="I292">
        <v>2.1875580000000001</v>
      </c>
      <c r="J292" t="s">
        <v>2</v>
      </c>
      <c r="K292">
        <v>1591.8708670000001</v>
      </c>
      <c r="L292">
        <v>3.7089999999999998E-2</v>
      </c>
      <c r="M292" t="s">
        <v>3</v>
      </c>
      <c r="N292">
        <v>731.40211899999997</v>
      </c>
      <c r="O292">
        <v>4.7800000000000004E-3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1753.727402</v>
      </c>
      <c r="I293">
        <v>2.5601050000000001</v>
      </c>
      <c r="J293" t="s">
        <v>2</v>
      </c>
      <c r="K293">
        <v>1736.620234</v>
      </c>
      <c r="L293">
        <v>4.4194999999999998E-2</v>
      </c>
      <c r="M293" t="s">
        <v>3</v>
      </c>
      <c r="N293">
        <v>797.89529300000004</v>
      </c>
      <c r="O293">
        <v>5.5999999999999999E-3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1899.9016039999999</v>
      </c>
      <c r="I294">
        <v>2.9974850000000002</v>
      </c>
      <c r="J294" t="s">
        <v>2</v>
      </c>
      <c r="K294">
        <v>1881.3700510000001</v>
      </c>
      <c r="L294">
        <v>5.2248999999999997E-2</v>
      </c>
      <c r="M294" t="s">
        <v>3</v>
      </c>
      <c r="N294">
        <v>864.38670000000002</v>
      </c>
      <c r="O294">
        <v>6.9459999999999999E-3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2046.090044</v>
      </c>
      <c r="I295">
        <v>3.5076130000000001</v>
      </c>
      <c r="J295" t="s">
        <v>2</v>
      </c>
      <c r="K295">
        <v>2026.123848</v>
      </c>
      <c r="L295">
        <v>6.1393999999999997E-2</v>
      </c>
      <c r="M295" t="s">
        <v>3</v>
      </c>
      <c r="N295">
        <v>930.87654099999997</v>
      </c>
      <c r="O295">
        <v>8.064E-3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2192.2733349999999</v>
      </c>
      <c r="I296">
        <v>4.1492789999999999</v>
      </c>
      <c r="J296" t="s">
        <v>2</v>
      </c>
      <c r="K296">
        <v>2170.881128</v>
      </c>
      <c r="L296">
        <v>7.0473999999999995E-2</v>
      </c>
      <c r="M296" t="s">
        <v>3</v>
      </c>
      <c r="N296">
        <v>997.36684300000002</v>
      </c>
      <c r="O296">
        <v>8.9429999999999996E-3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2338.4725539999999</v>
      </c>
      <c r="I297">
        <v>4.7111679999999998</v>
      </c>
      <c r="J297" t="s">
        <v>2</v>
      </c>
      <c r="K297">
        <v>2315.6400979999999</v>
      </c>
      <c r="L297">
        <v>8.0296999999999993E-2</v>
      </c>
      <c r="M297" t="s">
        <v>3</v>
      </c>
      <c r="N297">
        <v>1063.8554489999999</v>
      </c>
      <c r="O297">
        <v>9.7319999999999993E-3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2484.624961</v>
      </c>
      <c r="I298">
        <v>5.2496710000000002</v>
      </c>
      <c r="J298" t="s">
        <v>2</v>
      </c>
      <c r="K298">
        <v>2460.4064790000002</v>
      </c>
      <c r="L298">
        <v>9.2969999999999997E-2</v>
      </c>
      <c r="M298" t="s">
        <v>3</v>
      </c>
      <c r="N298">
        <v>1130.3457539999999</v>
      </c>
      <c r="O298">
        <v>1.1474E-2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2630.809663</v>
      </c>
      <c r="I299">
        <v>5.4714919999999996</v>
      </c>
      <c r="J299" t="s">
        <v>2</v>
      </c>
      <c r="K299">
        <v>2605.173828</v>
      </c>
      <c r="L299">
        <v>0.104223</v>
      </c>
      <c r="M299" t="s">
        <v>3</v>
      </c>
      <c r="N299">
        <v>1196.8364750000001</v>
      </c>
      <c r="O299">
        <v>1.3024000000000001E-2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2777.0138379999999</v>
      </c>
      <c r="I300">
        <v>6.0537429999999999</v>
      </c>
      <c r="J300" t="s">
        <v>2</v>
      </c>
      <c r="K300">
        <v>2749.9443160000001</v>
      </c>
      <c r="L300">
        <v>0.11679100000000001</v>
      </c>
      <c r="M300" t="s">
        <v>3</v>
      </c>
      <c r="N300">
        <v>1263.3280830000001</v>
      </c>
      <c r="O300">
        <v>1.3694E-2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2923.2382520000001</v>
      </c>
      <c r="I301">
        <v>6.8221579999999999</v>
      </c>
      <c r="J301" t="s">
        <v>2</v>
      </c>
      <c r="K301">
        <v>2894.720581</v>
      </c>
      <c r="L301">
        <v>0.12895100000000001</v>
      </c>
      <c r="M301" t="s">
        <v>3</v>
      </c>
      <c r="N301">
        <v>1329.818892</v>
      </c>
      <c r="O301">
        <v>1.5167999999999999E-2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144.49920900000001</v>
      </c>
      <c r="I302">
        <v>2.3768000000000001E-2</v>
      </c>
      <c r="J302" t="s">
        <v>2</v>
      </c>
      <c r="K302">
        <v>143.12496300000001</v>
      </c>
      <c r="L302">
        <v>5.5699999999999999E-4</v>
      </c>
      <c r="M302" t="s">
        <v>3</v>
      </c>
      <c r="N302">
        <v>65.540261999999998</v>
      </c>
      <c r="O302">
        <v>1.2899999999999999E-4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288.993043</v>
      </c>
      <c r="I303">
        <v>8.5743E-2</v>
      </c>
      <c r="J303" t="s">
        <v>2</v>
      </c>
      <c r="K303">
        <v>286.26443499999999</v>
      </c>
      <c r="L303">
        <v>1.0150000000000001E-3</v>
      </c>
      <c r="M303" t="s">
        <v>3</v>
      </c>
      <c r="N303">
        <v>131.07987</v>
      </c>
      <c r="O303">
        <v>3.4299999999999999E-4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433.48618499999998</v>
      </c>
      <c r="I304">
        <v>0.15980800000000001</v>
      </c>
      <c r="J304" t="s">
        <v>2</v>
      </c>
      <c r="K304">
        <v>429.41183899999999</v>
      </c>
      <c r="L304">
        <v>1.5610000000000001E-3</v>
      </c>
      <c r="M304" t="s">
        <v>3</v>
      </c>
      <c r="N304">
        <v>196.61836700000001</v>
      </c>
      <c r="O304">
        <v>5.8200000000000005E-4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577.98285499999997</v>
      </c>
      <c r="I305">
        <v>0.25792300000000001</v>
      </c>
      <c r="J305" t="s">
        <v>2</v>
      </c>
      <c r="K305">
        <v>572.56746099999998</v>
      </c>
      <c r="L305">
        <v>2.222E-3</v>
      </c>
      <c r="M305" t="s">
        <v>3</v>
      </c>
      <c r="N305">
        <v>262.15461900000003</v>
      </c>
      <c r="O305">
        <v>8.1300000000000003E-4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722.48892799999999</v>
      </c>
      <c r="I306">
        <v>0.363867</v>
      </c>
      <c r="J306" t="s">
        <v>2</v>
      </c>
      <c r="K306">
        <v>715.73499100000004</v>
      </c>
      <c r="L306">
        <v>3.1710000000000002E-3</v>
      </c>
      <c r="M306" t="s">
        <v>3</v>
      </c>
      <c r="N306">
        <v>327.69486899999998</v>
      </c>
      <c r="O306">
        <v>1.186E-3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867.03000699999996</v>
      </c>
      <c r="I307">
        <v>0.51066</v>
      </c>
      <c r="J307" t="s">
        <v>2</v>
      </c>
      <c r="K307">
        <v>858.90254900000002</v>
      </c>
      <c r="L307">
        <v>4.3350000000000003E-3</v>
      </c>
      <c r="M307" t="s">
        <v>3</v>
      </c>
      <c r="N307">
        <v>393.23186600000002</v>
      </c>
      <c r="O307">
        <v>1.7730000000000001E-3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1011.558505</v>
      </c>
      <c r="I308">
        <v>0.68926500000000002</v>
      </c>
      <c r="J308" t="s">
        <v>2</v>
      </c>
      <c r="K308">
        <v>1002.08038</v>
      </c>
      <c r="L308">
        <v>5.4549999999999998E-3</v>
      </c>
      <c r="M308" t="s">
        <v>3</v>
      </c>
      <c r="N308">
        <v>458.77085299999999</v>
      </c>
      <c r="O308">
        <v>2.2820000000000002E-3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1156.116855</v>
      </c>
      <c r="I309">
        <v>0.86743999999999999</v>
      </c>
      <c r="J309" t="s">
        <v>2</v>
      </c>
      <c r="K309">
        <v>1145.25947</v>
      </c>
      <c r="L309">
        <v>6.6899999999999998E-3</v>
      </c>
      <c r="M309" t="s">
        <v>3</v>
      </c>
      <c r="N309">
        <v>524.30816400000003</v>
      </c>
      <c r="O309">
        <v>2.99E-3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1300.683591</v>
      </c>
      <c r="I310">
        <v>1.128558</v>
      </c>
      <c r="J310" t="s">
        <v>2</v>
      </c>
      <c r="K310">
        <v>1288.443389</v>
      </c>
      <c r="L310">
        <v>8.4209999999999997E-3</v>
      </c>
      <c r="M310" t="s">
        <v>3</v>
      </c>
      <c r="N310">
        <v>589.84744000000001</v>
      </c>
      <c r="O310">
        <v>3.8089999999999999E-3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1445.255811</v>
      </c>
      <c r="I311">
        <v>1.387265</v>
      </c>
      <c r="J311" t="s">
        <v>2</v>
      </c>
      <c r="K311">
        <v>1431.6312989999999</v>
      </c>
      <c r="L311">
        <v>9.9799999999999993E-3</v>
      </c>
      <c r="M311" t="s">
        <v>3</v>
      </c>
      <c r="N311">
        <v>655.38576</v>
      </c>
      <c r="O311">
        <v>4.5960000000000003E-3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1589.788708</v>
      </c>
      <c r="I312">
        <v>1.5863780000000001</v>
      </c>
      <c r="J312" t="s">
        <v>2</v>
      </c>
      <c r="K312">
        <v>1574.8214399999999</v>
      </c>
      <c r="L312">
        <v>1.1813000000000001E-2</v>
      </c>
      <c r="M312" t="s">
        <v>3</v>
      </c>
      <c r="N312">
        <v>720.92246499999999</v>
      </c>
      <c r="O312">
        <v>5.5290000000000001E-3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1734.362275</v>
      </c>
      <c r="I313">
        <v>1.988632</v>
      </c>
      <c r="J313" t="s">
        <v>2</v>
      </c>
      <c r="K313">
        <v>1718.018838</v>
      </c>
      <c r="L313">
        <v>1.4121E-2</v>
      </c>
      <c r="M313" t="s">
        <v>3</v>
      </c>
      <c r="N313">
        <v>786.46035199999994</v>
      </c>
      <c r="O313">
        <v>6.4609999999999997E-3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1878.9117429999999</v>
      </c>
      <c r="I314">
        <v>2.2760660000000001</v>
      </c>
      <c r="J314" t="s">
        <v>2</v>
      </c>
      <c r="K314">
        <v>1861.219521</v>
      </c>
      <c r="L314">
        <v>1.5533E-2</v>
      </c>
      <c r="M314" t="s">
        <v>3</v>
      </c>
      <c r="N314">
        <v>851.998966</v>
      </c>
      <c r="O314">
        <v>7.1939999999999999E-3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2023.4630520000001</v>
      </c>
      <c r="I315">
        <v>2.6054680000000001</v>
      </c>
      <c r="J315" t="s">
        <v>2</v>
      </c>
      <c r="K315">
        <v>2004.4213789999999</v>
      </c>
      <c r="L315">
        <v>1.7964999999999998E-2</v>
      </c>
      <c r="M315" t="s">
        <v>3</v>
      </c>
      <c r="N315">
        <v>917.536383</v>
      </c>
      <c r="O315">
        <v>8.1890000000000001E-3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2168.0338670000001</v>
      </c>
      <c r="I316">
        <v>2.9752290000000001</v>
      </c>
      <c r="J316" t="s">
        <v>2</v>
      </c>
      <c r="K316">
        <v>2147.6321870000002</v>
      </c>
      <c r="L316">
        <v>2.0317000000000002E-2</v>
      </c>
      <c r="M316" t="s">
        <v>3</v>
      </c>
      <c r="N316">
        <v>983.07613300000003</v>
      </c>
      <c r="O316">
        <v>9.325E-3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2312.6143120000002</v>
      </c>
      <c r="I317">
        <v>3.4338549999999999</v>
      </c>
      <c r="J317" t="s">
        <v>2</v>
      </c>
      <c r="K317">
        <v>2290.8433890000001</v>
      </c>
      <c r="L317">
        <v>2.3348000000000001E-2</v>
      </c>
      <c r="M317" t="s">
        <v>3</v>
      </c>
      <c r="N317">
        <v>1048.611731</v>
      </c>
      <c r="O317">
        <v>1.0652999999999999E-2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2457.1825680000002</v>
      </c>
      <c r="I318">
        <v>3.9098649999999999</v>
      </c>
      <c r="J318" t="s">
        <v>2</v>
      </c>
      <c r="K318">
        <v>2434.0577830000002</v>
      </c>
      <c r="L318">
        <v>2.7116000000000001E-2</v>
      </c>
      <c r="M318" t="s">
        <v>3</v>
      </c>
      <c r="N318">
        <v>1114.1465189999999</v>
      </c>
      <c r="O318">
        <v>1.2428E-2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2601.7607229999999</v>
      </c>
      <c r="I319">
        <v>4.3654210000000004</v>
      </c>
      <c r="J319" t="s">
        <v>2</v>
      </c>
      <c r="K319">
        <v>2577.275005</v>
      </c>
      <c r="L319">
        <v>2.9648999999999998E-2</v>
      </c>
      <c r="M319" t="s">
        <v>3</v>
      </c>
      <c r="N319">
        <v>1179.68301</v>
      </c>
      <c r="O319">
        <v>1.3613999999999999E-2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2746.3245510000002</v>
      </c>
      <c r="I320">
        <v>4.8560489999999996</v>
      </c>
      <c r="J320" t="s">
        <v>2</v>
      </c>
      <c r="K320">
        <v>2720.4964650000002</v>
      </c>
      <c r="L320">
        <v>3.2522000000000002E-2</v>
      </c>
      <c r="M320" t="s">
        <v>3</v>
      </c>
      <c r="N320">
        <v>1245.219443</v>
      </c>
      <c r="O320">
        <v>1.4947999999999999E-2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2890.9023780000002</v>
      </c>
      <c r="I321">
        <v>5.2036300000000004</v>
      </c>
      <c r="J321" t="s">
        <v>2</v>
      </c>
      <c r="K321">
        <v>2863.7214159999999</v>
      </c>
      <c r="L321">
        <v>3.6352000000000002E-2</v>
      </c>
      <c r="M321" t="s">
        <v>3</v>
      </c>
      <c r="N321">
        <v>1310.756895</v>
      </c>
      <c r="O321">
        <v>1.6542000000000001E-2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135.639242</v>
      </c>
      <c r="I322">
        <v>3.0365579999999999</v>
      </c>
      <c r="J322" t="s">
        <v>2</v>
      </c>
      <c r="K322">
        <v>135.64211599999999</v>
      </c>
      <c r="L322">
        <v>3.111278</v>
      </c>
      <c r="M322" t="s">
        <v>3</v>
      </c>
      <c r="N322">
        <v>48.760973999999997</v>
      </c>
      <c r="O322">
        <v>2.3670789999999999</v>
      </c>
      <c r="P322" t="s">
        <v>4</v>
      </c>
      <c r="Q322">
        <v>0.36247000000000001</v>
      </c>
      <c r="R322">
        <v>4.9430000000000003E-3</v>
      </c>
      <c r="S322" t="s">
        <v>5</v>
      </c>
      <c r="T322">
        <v>77.834419999999994</v>
      </c>
      <c r="U322">
        <v>1.2331999999999999E-2</v>
      </c>
      <c r="V322" t="s">
        <v>6</v>
      </c>
      <c r="W322">
        <v>0.248062</v>
      </c>
      <c r="X322">
        <v>6.711E-3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7.6086000000000001E-2</v>
      </c>
      <c r="AG322">
        <v>1.16E-4</v>
      </c>
      <c r="AH322" t="s">
        <v>10</v>
      </c>
      <c r="AI322">
        <v>0.92740299999999998</v>
      </c>
      <c r="AJ322">
        <v>1.55E-4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271.23816499999998</v>
      </c>
      <c r="I323">
        <v>11.326981</v>
      </c>
      <c r="J323" t="s">
        <v>2</v>
      </c>
      <c r="K323">
        <v>271.24022100000002</v>
      </c>
      <c r="L323">
        <v>11.3916</v>
      </c>
      <c r="M323" t="s">
        <v>3</v>
      </c>
      <c r="N323">
        <v>97.632655999999997</v>
      </c>
      <c r="O323">
        <v>8.0582130000000003</v>
      </c>
      <c r="P323" t="s">
        <v>4</v>
      </c>
      <c r="Q323">
        <v>0.72855199999999998</v>
      </c>
      <c r="R323">
        <v>1.6E-2</v>
      </c>
      <c r="S323" t="s">
        <v>5</v>
      </c>
      <c r="T323">
        <v>155.66567599999999</v>
      </c>
      <c r="U323">
        <v>3.8550000000000001E-2</v>
      </c>
      <c r="V323" t="s">
        <v>6</v>
      </c>
      <c r="W323">
        <v>0.47681000000000001</v>
      </c>
      <c r="X323">
        <v>1.8412000000000001E-2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7.2420999999999999E-2</v>
      </c>
      <c r="AG323">
        <v>1.36E-4</v>
      </c>
      <c r="AH323" t="s">
        <v>10</v>
      </c>
      <c r="AI323">
        <v>0.932423</v>
      </c>
      <c r="AJ323">
        <v>7.2000000000000002E-5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407.16412300000002</v>
      </c>
      <c r="I324">
        <v>19.849314</v>
      </c>
      <c r="J324" t="s">
        <v>2</v>
      </c>
      <c r="K324">
        <v>407.13320499999998</v>
      </c>
      <c r="L324">
        <v>19.954467999999999</v>
      </c>
      <c r="M324" t="s">
        <v>3</v>
      </c>
      <c r="N324">
        <v>146.75011799999999</v>
      </c>
      <c r="O324">
        <v>14.040891999999999</v>
      </c>
      <c r="P324" t="s">
        <v>4</v>
      </c>
      <c r="Q324">
        <v>1.1100699999999999</v>
      </c>
      <c r="R324">
        <v>5.0478000000000002E-2</v>
      </c>
      <c r="S324" t="s">
        <v>5</v>
      </c>
      <c r="T324">
        <v>233.52441200000001</v>
      </c>
      <c r="U324">
        <v>9.2515E-2</v>
      </c>
      <c r="V324" t="s">
        <v>6</v>
      </c>
      <c r="W324">
        <v>0.71900200000000003</v>
      </c>
      <c r="X324">
        <v>4.1681000000000003E-2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6.9751999999999995E-2</v>
      </c>
      <c r="AG324">
        <v>1.46E-4</v>
      </c>
      <c r="AH324" t="s">
        <v>10</v>
      </c>
      <c r="AI324">
        <v>0.93320000000000003</v>
      </c>
      <c r="AJ324">
        <v>6.4999999999999994E-5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542.92184899999995</v>
      </c>
      <c r="I325">
        <v>31.087537000000001</v>
      </c>
      <c r="J325" t="s">
        <v>2</v>
      </c>
      <c r="K325">
        <v>542.85380599999996</v>
      </c>
      <c r="L325">
        <v>31.502123999999998</v>
      </c>
      <c r="M325" t="s">
        <v>3</v>
      </c>
      <c r="N325">
        <v>195.67388700000001</v>
      </c>
      <c r="O325">
        <v>24.016916999999999</v>
      </c>
      <c r="P325" t="s">
        <v>4</v>
      </c>
      <c r="Q325">
        <v>1.489544</v>
      </c>
      <c r="R325">
        <v>7.2815000000000005E-2</v>
      </c>
      <c r="S325" t="s">
        <v>5</v>
      </c>
      <c r="T325">
        <v>311.39522199999999</v>
      </c>
      <c r="U325">
        <v>0.1447</v>
      </c>
      <c r="V325" t="s">
        <v>6</v>
      </c>
      <c r="W325">
        <v>0.96726400000000001</v>
      </c>
      <c r="X325">
        <v>6.3537999999999997E-2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6.7315E-2</v>
      </c>
      <c r="AG325">
        <v>1.3200000000000001E-4</v>
      </c>
      <c r="AH325" t="s">
        <v>10</v>
      </c>
      <c r="AI325">
        <v>0.93426299999999995</v>
      </c>
      <c r="AJ325">
        <v>7.8999999999999996E-5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678.69352500000002</v>
      </c>
      <c r="I326">
        <v>46.454068999999997</v>
      </c>
      <c r="J326" t="s">
        <v>2</v>
      </c>
      <c r="K326">
        <v>678.59710800000005</v>
      </c>
      <c r="L326">
        <v>47.454734000000002</v>
      </c>
      <c r="M326" t="s">
        <v>3</v>
      </c>
      <c r="N326">
        <v>244.566574</v>
      </c>
      <c r="O326">
        <v>37.549163</v>
      </c>
      <c r="P326" t="s">
        <v>4</v>
      </c>
      <c r="Q326">
        <v>1.865826</v>
      </c>
      <c r="R326">
        <v>0.103004</v>
      </c>
      <c r="S326" t="s">
        <v>5</v>
      </c>
      <c r="T326">
        <v>389.27312000000001</v>
      </c>
      <c r="U326">
        <v>0.208755</v>
      </c>
      <c r="V326" t="s">
        <v>6</v>
      </c>
      <c r="W326">
        <v>1.2083740000000001</v>
      </c>
      <c r="X326">
        <v>9.9307999999999994E-2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6.5339999999999995E-2</v>
      </c>
      <c r="AG326">
        <v>1.2999999999999999E-4</v>
      </c>
      <c r="AH326" t="s">
        <v>10</v>
      </c>
      <c r="AI326">
        <v>0.935226</v>
      </c>
      <c r="AJ326">
        <v>7.7999999999999999E-5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814.49096799999995</v>
      </c>
      <c r="I327">
        <v>63.635415999999999</v>
      </c>
      <c r="J327" t="s">
        <v>2</v>
      </c>
      <c r="K327">
        <v>814.39392299999997</v>
      </c>
      <c r="L327">
        <v>65.171064000000001</v>
      </c>
      <c r="M327" t="s">
        <v>3</v>
      </c>
      <c r="N327">
        <v>293.53375799999998</v>
      </c>
      <c r="O327">
        <v>54.617007999999998</v>
      </c>
      <c r="P327" t="s">
        <v>4</v>
      </c>
      <c r="Q327">
        <v>2.2371279999999998</v>
      </c>
      <c r="R327">
        <v>0.146983</v>
      </c>
      <c r="S327" t="s">
        <v>5</v>
      </c>
      <c r="T327">
        <v>467.15184599999998</v>
      </c>
      <c r="U327">
        <v>0.30448599999999998</v>
      </c>
      <c r="V327" t="s">
        <v>6</v>
      </c>
      <c r="W327">
        <v>1.448164</v>
      </c>
      <c r="X327">
        <v>0.14723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6.3009999999999997E-2</v>
      </c>
      <c r="AG327">
        <v>1.2899999999999999E-4</v>
      </c>
      <c r="AH327" t="s">
        <v>10</v>
      </c>
      <c r="AI327">
        <v>0.93612399999999996</v>
      </c>
      <c r="AJ327">
        <v>8.7000000000000001E-5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950.03868299999999</v>
      </c>
      <c r="I328">
        <v>76.007841999999997</v>
      </c>
      <c r="J328" t="s">
        <v>2</v>
      </c>
      <c r="K328">
        <v>949.93490999999995</v>
      </c>
      <c r="L328">
        <v>77.399985000000001</v>
      </c>
      <c r="M328" t="s">
        <v>3</v>
      </c>
      <c r="N328">
        <v>342.33567299999999</v>
      </c>
      <c r="O328">
        <v>69.945953000000003</v>
      </c>
      <c r="P328" t="s">
        <v>4</v>
      </c>
      <c r="Q328">
        <v>2.6081500000000002</v>
      </c>
      <c r="R328">
        <v>0.21485099999999999</v>
      </c>
      <c r="S328" t="s">
        <v>5</v>
      </c>
      <c r="T328">
        <v>545.026794</v>
      </c>
      <c r="U328">
        <v>0.43931100000000001</v>
      </c>
      <c r="V328" t="s">
        <v>6</v>
      </c>
      <c r="W328">
        <v>1.6832119999999999</v>
      </c>
      <c r="X328">
        <v>0.20410400000000001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6.2246999999999997E-2</v>
      </c>
      <c r="AG328">
        <v>1.1400000000000001E-4</v>
      </c>
      <c r="AH328" t="s">
        <v>10</v>
      </c>
      <c r="AI328">
        <v>0.937002</v>
      </c>
      <c r="AJ328">
        <v>9.7E-5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1086.039119</v>
      </c>
      <c r="I329">
        <v>91.602632</v>
      </c>
      <c r="J329" t="s">
        <v>2</v>
      </c>
      <c r="K329">
        <v>1085.923945</v>
      </c>
      <c r="L329">
        <v>93.726423999999994</v>
      </c>
      <c r="M329" t="s">
        <v>3</v>
      </c>
      <c r="N329">
        <v>391.48177900000002</v>
      </c>
      <c r="O329">
        <v>90.810770000000005</v>
      </c>
      <c r="P329" t="s">
        <v>4</v>
      </c>
      <c r="Q329">
        <v>2.9753150000000002</v>
      </c>
      <c r="R329">
        <v>0.27857399999999999</v>
      </c>
      <c r="S329" t="s">
        <v>5</v>
      </c>
      <c r="T329">
        <v>622.90620000000001</v>
      </c>
      <c r="U329">
        <v>0.56437300000000001</v>
      </c>
      <c r="V329" t="s">
        <v>6</v>
      </c>
      <c r="W329">
        <v>1.91273</v>
      </c>
      <c r="X329">
        <v>0.26522899999999999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6.2093000000000002E-2</v>
      </c>
      <c r="AG329">
        <v>1.16E-4</v>
      </c>
      <c r="AH329" t="s">
        <v>10</v>
      </c>
      <c r="AI329">
        <v>0.93769199999999997</v>
      </c>
      <c r="AJ329">
        <v>1.05E-4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1221.8413720000001</v>
      </c>
      <c r="I330">
        <v>106.08878900000001</v>
      </c>
      <c r="J330" t="s">
        <v>2</v>
      </c>
      <c r="K330">
        <v>1221.6949709999999</v>
      </c>
      <c r="L330">
        <v>109.43746299999999</v>
      </c>
      <c r="M330" t="s">
        <v>3</v>
      </c>
      <c r="N330">
        <v>440.50318199999998</v>
      </c>
      <c r="O330">
        <v>111.474699</v>
      </c>
      <c r="P330" t="s">
        <v>4</v>
      </c>
      <c r="Q330">
        <v>3.346301</v>
      </c>
      <c r="R330">
        <v>0.34445799999999999</v>
      </c>
      <c r="S330" t="s">
        <v>5</v>
      </c>
      <c r="T330">
        <v>700.793812</v>
      </c>
      <c r="U330">
        <v>0.699596</v>
      </c>
      <c r="V330" t="s">
        <v>6</v>
      </c>
      <c r="W330">
        <v>2.150436</v>
      </c>
      <c r="X330">
        <v>0.33634599999999998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6.0836000000000001E-2</v>
      </c>
      <c r="AG330">
        <v>9.8999999999999994E-5</v>
      </c>
      <c r="AH330" t="s">
        <v>10</v>
      </c>
      <c r="AI330">
        <v>0.93771099999999996</v>
      </c>
      <c r="AJ330">
        <v>1.05E-4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1357.5657180000001</v>
      </c>
      <c r="I331">
        <v>129.60936699999999</v>
      </c>
      <c r="J331" t="s">
        <v>2</v>
      </c>
      <c r="K331">
        <v>1357.3994479999999</v>
      </c>
      <c r="L331">
        <v>132.58439999999999</v>
      </c>
      <c r="M331" t="s">
        <v>3</v>
      </c>
      <c r="N331">
        <v>489.35299800000001</v>
      </c>
      <c r="O331">
        <v>136.23527300000001</v>
      </c>
      <c r="P331" t="s">
        <v>4</v>
      </c>
      <c r="Q331">
        <v>3.7231139999999998</v>
      </c>
      <c r="R331">
        <v>0.44909700000000002</v>
      </c>
      <c r="S331" t="s">
        <v>5</v>
      </c>
      <c r="T331">
        <v>778.69286</v>
      </c>
      <c r="U331">
        <v>0.89868300000000001</v>
      </c>
      <c r="V331" t="s">
        <v>6</v>
      </c>
      <c r="W331">
        <v>2.3918159999999999</v>
      </c>
      <c r="X331">
        <v>0.43652200000000002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5.9230999999999999E-2</v>
      </c>
      <c r="AG331">
        <v>7.2999999999999999E-5</v>
      </c>
      <c r="AH331" t="s">
        <v>10</v>
      </c>
      <c r="AI331">
        <v>0.93924600000000003</v>
      </c>
      <c r="AJ331">
        <v>1.22E-4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1493.4538769999999</v>
      </c>
      <c r="I332">
        <v>160.4332</v>
      </c>
      <c r="J332" t="s">
        <v>2</v>
      </c>
      <c r="K332">
        <v>1493.266611</v>
      </c>
      <c r="L332">
        <v>165.12294700000001</v>
      </c>
      <c r="M332" t="s">
        <v>3</v>
      </c>
      <c r="N332">
        <v>538.33968700000003</v>
      </c>
      <c r="O332">
        <v>167.17571599999999</v>
      </c>
      <c r="P332" t="s">
        <v>4</v>
      </c>
      <c r="Q332">
        <v>4.0986900000000004</v>
      </c>
      <c r="R332">
        <v>0.53127800000000003</v>
      </c>
      <c r="S332" t="s">
        <v>5</v>
      </c>
      <c r="T332">
        <v>856.595642</v>
      </c>
      <c r="U332">
        <v>1.056432</v>
      </c>
      <c r="V332" t="s">
        <v>6</v>
      </c>
      <c r="W332">
        <v>2.6380819999999998</v>
      </c>
      <c r="X332">
        <v>0.52887099999999998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5.8192000000000001E-2</v>
      </c>
      <c r="AG332">
        <v>6.9999999999999994E-5</v>
      </c>
      <c r="AH332" t="s">
        <v>10</v>
      </c>
      <c r="AI332">
        <v>0.940326</v>
      </c>
      <c r="AJ332">
        <v>1.3100000000000001E-4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1629.0271700000001</v>
      </c>
      <c r="I333">
        <v>191.406758</v>
      </c>
      <c r="J333" t="s">
        <v>2</v>
      </c>
      <c r="K333">
        <v>1628.81906</v>
      </c>
      <c r="L333">
        <v>197.80872199999999</v>
      </c>
      <c r="M333" t="s">
        <v>3</v>
      </c>
      <c r="N333">
        <v>587.15039100000001</v>
      </c>
      <c r="O333">
        <v>201.80632700000001</v>
      </c>
      <c r="P333" t="s">
        <v>4</v>
      </c>
      <c r="Q333">
        <v>4.4654290000000003</v>
      </c>
      <c r="R333">
        <v>0.64667699999999995</v>
      </c>
      <c r="S333" t="s">
        <v>5</v>
      </c>
      <c r="T333">
        <v>934.48208299999999</v>
      </c>
      <c r="U333">
        <v>1.2671399999999999</v>
      </c>
      <c r="V333" t="s">
        <v>6</v>
      </c>
      <c r="W333">
        <v>2.8826339999999999</v>
      </c>
      <c r="X333">
        <v>0.64122000000000001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5.7126999999999997E-2</v>
      </c>
      <c r="AG333">
        <v>5.1999999999999997E-5</v>
      </c>
      <c r="AH333" t="s">
        <v>10</v>
      </c>
      <c r="AI333">
        <v>0.94033</v>
      </c>
      <c r="AJ333">
        <v>1.3100000000000001E-4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1764.696428</v>
      </c>
      <c r="I334">
        <v>231.43790000000001</v>
      </c>
      <c r="J334" t="s">
        <v>2</v>
      </c>
      <c r="K334">
        <v>1764.478967</v>
      </c>
      <c r="L334">
        <v>239.10487599999999</v>
      </c>
      <c r="M334" t="s">
        <v>3</v>
      </c>
      <c r="N334">
        <v>635.98765500000002</v>
      </c>
      <c r="O334">
        <v>238.93179000000001</v>
      </c>
      <c r="P334" t="s">
        <v>4</v>
      </c>
      <c r="Q334">
        <v>4.8294670000000002</v>
      </c>
      <c r="R334">
        <v>0.76875300000000002</v>
      </c>
      <c r="S334" t="s">
        <v>5</v>
      </c>
      <c r="T334">
        <v>1012.382435</v>
      </c>
      <c r="U334">
        <v>1.507055</v>
      </c>
      <c r="V334" t="s">
        <v>6</v>
      </c>
      <c r="W334">
        <v>3.1150280000000001</v>
      </c>
      <c r="X334">
        <v>0.76285000000000003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5.6892999999999999E-2</v>
      </c>
      <c r="AG334">
        <v>5.1E-5</v>
      </c>
      <c r="AH334" t="s">
        <v>10</v>
      </c>
      <c r="AI334">
        <v>0.94033</v>
      </c>
      <c r="AJ334">
        <v>1.3100000000000001E-4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1900.2974409999999</v>
      </c>
      <c r="I335">
        <v>265.16290600000002</v>
      </c>
      <c r="J335" t="s">
        <v>2</v>
      </c>
      <c r="K335">
        <v>1900.0755710000001</v>
      </c>
      <c r="L335">
        <v>273.823869</v>
      </c>
      <c r="M335" t="s">
        <v>3</v>
      </c>
      <c r="N335">
        <v>684.64720599999998</v>
      </c>
      <c r="O335">
        <v>274.68274500000001</v>
      </c>
      <c r="P335" t="s">
        <v>4</v>
      </c>
      <c r="Q335">
        <v>5.19991</v>
      </c>
      <c r="R335">
        <v>0.87736700000000001</v>
      </c>
      <c r="S335" t="s">
        <v>5</v>
      </c>
      <c r="T335">
        <v>1090.2851290000001</v>
      </c>
      <c r="U335">
        <v>1.7319359999999999</v>
      </c>
      <c r="V335" t="s">
        <v>6</v>
      </c>
      <c r="W335">
        <v>3.346346</v>
      </c>
      <c r="X335">
        <v>0.85348400000000002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5.6314999999999997E-2</v>
      </c>
      <c r="AG335">
        <v>5.1E-5</v>
      </c>
      <c r="AH335" t="s">
        <v>10</v>
      </c>
      <c r="AI335">
        <v>0.94033800000000001</v>
      </c>
      <c r="AJ335">
        <v>1.3100000000000001E-4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2035.71866</v>
      </c>
      <c r="I336">
        <v>304.62552499999998</v>
      </c>
      <c r="J336" t="s">
        <v>2</v>
      </c>
      <c r="K336">
        <v>2035.4877220000001</v>
      </c>
      <c r="L336">
        <v>315.93878999999998</v>
      </c>
      <c r="M336" t="s">
        <v>3</v>
      </c>
      <c r="N336">
        <v>733.37757099999999</v>
      </c>
      <c r="O336">
        <v>320.60006600000003</v>
      </c>
      <c r="P336" t="s">
        <v>4</v>
      </c>
      <c r="Q336">
        <v>5.5584530000000001</v>
      </c>
      <c r="R336">
        <v>1.0227459999999999</v>
      </c>
      <c r="S336" t="s">
        <v>5</v>
      </c>
      <c r="T336">
        <v>1168.1749950000001</v>
      </c>
      <c r="U336">
        <v>1.987366</v>
      </c>
      <c r="V336" t="s">
        <v>6</v>
      </c>
      <c r="W336">
        <v>3.5742479999999999</v>
      </c>
      <c r="X336">
        <v>0.99071699999999996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5.6140000000000002E-2</v>
      </c>
      <c r="AG336">
        <v>4.8999999999999998E-5</v>
      </c>
      <c r="AH336" t="s">
        <v>10</v>
      </c>
      <c r="AI336">
        <v>0.94086899999999996</v>
      </c>
      <c r="AJ336">
        <v>1.36E-4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2171.2757369999999</v>
      </c>
      <c r="I337">
        <v>341.83687700000002</v>
      </c>
      <c r="J337" t="s">
        <v>2</v>
      </c>
      <c r="K337">
        <v>2171.044985</v>
      </c>
      <c r="L337">
        <v>354.21489000000003</v>
      </c>
      <c r="M337" t="s">
        <v>3</v>
      </c>
      <c r="N337">
        <v>782.20074999999997</v>
      </c>
      <c r="O337">
        <v>361.20801</v>
      </c>
      <c r="P337" t="s">
        <v>4</v>
      </c>
      <c r="Q337">
        <v>5.9120609999999996</v>
      </c>
      <c r="R337">
        <v>1.112876</v>
      </c>
      <c r="S337" t="s">
        <v>5</v>
      </c>
      <c r="T337">
        <v>1246.0629710000001</v>
      </c>
      <c r="U337">
        <v>2.1715599999999999</v>
      </c>
      <c r="V337" t="s">
        <v>6</v>
      </c>
      <c r="W337">
        <v>3.7924229999999999</v>
      </c>
      <c r="X337">
        <v>1.0641989999999999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5.5439000000000002E-2</v>
      </c>
      <c r="AG337">
        <v>3.6999999999999998E-5</v>
      </c>
      <c r="AH337" t="s">
        <v>10</v>
      </c>
      <c r="AI337">
        <v>0.94137499999999996</v>
      </c>
      <c r="AJ337">
        <v>1.3799999999999999E-4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2306.9841160000001</v>
      </c>
      <c r="I338">
        <v>365.83462700000001</v>
      </c>
      <c r="J338" t="s">
        <v>2</v>
      </c>
      <c r="K338">
        <v>2306.7514550000001</v>
      </c>
      <c r="L338">
        <v>378.77277600000002</v>
      </c>
      <c r="M338" t="s">
        <v>3</v>
      </c>
      <c r="N338">
        <v>831.13793199999998</v>
      </c>
      <c r="O338">
        <v>390.45812699999999</v>
      </c>
      <c r="P338" t="s">
        <v>4</v>
      </c>
      <c r="Q338">
        <v>6.2725689999999998</v>
      </c>
      <c r="R338">
        <v>1.236272</v>
      </c>
      <c r="S338" t="s">
        <v>5</v>
      </c>
      <c r="T338">
        <v>1323.9667899999999</v>
      </c>
      <c r="U338">
        <v>2.3902779999999999</v>
      </c>
      <c r="V338" t="s">
        <v>6</v>
      </c>
      <c r="W338">
        <v>4.0174089999999998</v>
      </c>
      <c r="X338">
        <v>1.168166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5.4753000000000003E-2</v>
      </c>
      <c r="AG338">
        <v>2.0999999999999999E-5</v>
      </c>
      <c r="AH338" t="s">
        <v>10</v>
      </c>
      <c r="AI338">
        <v>0.94191499999999995</v>
      </c>
      <c r="AJ338">
        <v>1.4200000000000001E-4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2442.7380520000002</v>
      </c>
      <c r="I339">
        <v>410.33814799999999</v>
      </c>
      <c r="J339" t="s">
        <v>2</v>
      </c>
      <c r="K339">
        <v>2442.4975340000001</v>
      </c>
      <c r="L339">
        <v>425.30949500000003</v>
      </c>
      <c r="M339" t="s">
        <v>3</v>
      </c>
      <c r="N339">
        <v>879.97360600000002</v>
      </c>
      <c r="O339">
        <v>441.11823700000002</v>
      </c>
      <c r="P339" t="s">
        <v>4</v>
      </c>
      <c r="Q339">
        <v>6.6465719999999999</v>
      </c>
      <c r="R339">
        <v>1.3422970000000001</v>
      </c>
      <c r="S339" t="s">
        <v>5</v>
      </c>
      <c r="T339">
        <v>1401.897273</v>
      </c>
      <c r="U339">
        <v>2.6255389999999998</v>
      </c>
      <c r="V339" t="s">
        <v>6</v>
      </c>
      <c r="W339">
        <v>4.2557929999999997</v>
      </c>
      <c r="X339">
        <v>1.2575670000000001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5.4744000000000001E-2</v>
      </c>
      <c r="AG339">
        <v>2.0999999999999999E-5</v>
      </c>
      <c r="AH339" t="s">
        <v>10</v>
      </c>
      <c r="AI339">
        <v>0.94246399999999997</v>
      </c>
      <c r="AJ339">
        <v>1.46E-4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2578.4932910000002</v>
      </c>
      <c r="I340">
        <v>446.53855499999997</v>
      </c>
      <c r="J340" t="s">
        <v>2</v>
      </c>
      <c r="K340">
        <v>2578.2302</v>
      </c>
      <c r="L340">
        <v>463.02634799999998</v>
      </c>
      <c r="M340" t="s">
        <v>3</v>
      </c>
      <c r="N340">
        <v>928.79021899999998</v>
      </c>
      <c r="O340">
        <v>492.175343</v>
      </c>
      <c r="P340" t="s">
        <v>4</v>
      </c>
      <c r="Q340">
        <v>7.0217499999999999</v>
      </c>
      <c r="R340">
        <v>1.4450499999999999</v>
      </c>
      <c r="S340" t="s">
        <v>5</v>
      </c>
      <c r="T340">
        <v>1479.83071</v>
      </c>
      <c r="U340">
        <v>2.8615189999999999</v>
      </c>
      <c r="V340" t="s">
        <v>6</v>
      </c>
      <c r="W340">
        <v>4.4961609999999999</v>
      </c>
      <c r="X340">
        <v>1.3582810000000001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5.4629999999999998E-2</v>
      </c>
      <c r="AG340">
        <v>2.0999999999999999E-5</v>
      </c>
      <c r="AH340" t="s">
        <v>10</v>
      </c>
      <c r="AI340">
        <v>0.942716</v>
      </c>
      <c r="AJ340">
        <v>1.44E-4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2714.2184419999999</v>
      </c>
      <c r="I341">
        <v>511.66893199999998</v>
      </c>
      <c r="J341" t="s">
        <v>2</v>
      </c>
      <c r="K341">
        <v>2713.9458979999999</v>
      </c>
      <c r="L341">
        <v>531.13561300000003</v>
      </c>
      <c r="M341" t="s">
        <v>3</v>
      </c>
      <c r="N341">
        <v>977.84989599999994</v>
      </c>
      <c r="O341">
        <v>556.97794199999998</v>
      </c>
      <c r="P341" t="s">
        <v>4</v>
      </c>
      <c r="Q341">
        <v>7.3789910000000001</v>
      </c>
      <c r="R341">
        <v>1.6014919999999999</v>
      </c>
      <c r="S341" t="s">
        <v>5</v>
      </c>
      <c r="T341">
        <v>1557.7303879999999</v>
      </c>
      <c r="U341">
        <v>3.176447</v>
      </c>
      <c r="V341" t="s">
        <v>6</v>
      </c>
      <c r="W341">
        <v>4.7224019999999998</v>
      </c>
      <c r="X341">
        <v>1.501814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5.4604E-2</v>
      </c>
      <c r="AG341">
        <v>2.0000000000000002E-5</v>
      </c>
      <c r="AH341" t="s">
        <v>10</v>
      </c>
      <c r="AI341">
        <v>0.94393300000000002</v>
      </c>
      <c r="AJ341">
        <v>1.45E-4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1154.53197</v>
      </c>
      <c r="I342">
        <v>2.6565999999999999E-2</v>
      </c>
      <c r="J342" t="s">
        <v>2</v>
      </c>
      <c r="K342">
        <v>1098.9403930000001</v>
      </c>
      <c r="L342">
        <v>7.424E-3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2309.0916360000001</v>
      </c>
      <c r="I343">
        <v>9.1550999999999993E-2</v>
      </c>
      <c r="J343" t="s">
        <v>2</v>
      </c>
      <c r="K343">
        <v>2197.8250200000002</v>
      </c>
      <c r="L343">
        <v>2.5958999999999999E-2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3463.6657279999999</v>
      </c>
      <c r="I344">
        <v>0.209534</v>
      </c>
      <c r="J344" t="s">
        <v>2</v>
      </c>
      <c r="K344">
        <v>3296.73146</v>
      </c>
      <c r="L344">
        <v>5.2357000000000001E-2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4618.2548930000003</v>
      </c>
      <c r="I345">
        <v>0.362929</v>
      </c>
      <c r="J345" t="s">
        <v>2</v>
      </c>
      <c r="K345">
        <v>4395.6431249999996</v>
      </c>
      <c r="L345">
        <v>9.7516000000000005E-2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5772.8609370000004</v>
      </c>
      <c r="I346">
        <v>0.54924300000000004</v>
      </c>
      <c r="J346" t="s">
        <v>2</v>
      </c>
      <c r="K346">
        <v>5494.5610740000002</v>
      </c>
      <c r="L346">
        <v>0.147226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6927.4718750000002</v>
      </c>
      <c r="I347">
        <v>0.79092600000000002</v>
      </c>
      <c r="J347" t="s">
        <v>2</v>
      </c>
      <c r="K347">
        <v>6593.4867089999998</v>
      </c>
      <c r="L347">
        <v>0.20907899999999999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8082.0727340000003</v>
      </c>
      <c r="I348">
        <v>1.0387900000000001</v>
      </c>
      <c r="J348" t="s">
        <v>2</v>
      </c>
      <c r="K348">
        <v>7692.4352730000001</v>
      </c>
      <c r="L348">
        <v>0.27892899999999998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9236.7030080000004</v>
      </c>
      <c r="I349">
        <v>1.3257479999999999</v>
      </c>
      <c r="J349" t="s">
        <v>2</v>
      </c>
      <c r="K349">
        <v>8791.4089650000005</v>
      </c>
      <c r="L349">
        <v>0.36203999999999997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10391.357441</v>
      </c>
      <c r="I350">
        <v>1.636091</v>
      </c>
      <c r="J350" t="s">
        <v>2</v>
      </c>
      <c r="K350">
        <v>9890.4028319999998</v>
      </c>
      <c r="L350">
        <v>0.47178399999999998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11546.038145</v>
      </c>
      <c r="I351">
        <v>2.0233539999999999</v>
      </c>
      <c r="J351" t="s">
        <v>2</v>
      </c>
      <c r="K351">
        <v>10989.400957</v>
      </c>
      <c r="L351">
        <v>0.59119500000000003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12700.70334</v>
      </c>
      <c r="I352">
        <v>2.36829</v>
      </c>
      <c r="J352" t="s">
        <v>2</v>
      </c>
      <c r="K352">
        <v>12088.399004000001</v>
      </c>
      <c r="L352">
        <v>0.70690900000000001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13855.417383</v>
      </c>
      <c r="I353">
        <v>2.7221630000000001</v>
      </c>
      <c r="J353" t="s">
        <v>2</v>
      </c>
      <c r="K353">
        <v>13187.432734</v>
      </c>
      <c r="L353">
        <v>0.84225300000000003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15010.134316</v>
      </c>
      <c r="I354">
        <v>3.1457989999999998</v>
      </c>
      <c r="J354" t="s">
        <v>2</v>
      </c>
      <c r="K354">
        <v>14286.463867</v>
      </c>
      <c r="L354">
        <v>0.99667300000000003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16164.871992</v>
      </c>
      <c r="I355">
        <v>3.7375539999999998</v>
      </c>
      <c r="J355" t="s">
        <v>2</v>
      </c>
      <c r="K355">
        <v>15385.502246</v>
      </c>
      <c r="L355">
        <v>1.1630549999999999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17319.600508</v>
      </c>
      <c r="I356">
        <v>4.2758060000000002</v>
      </c>
      <c r="J356" t="s">
        <v>2</v>
      </c>
      <c r="K356">
        <v>16484.558046999999</v>
      </c>
      <c r="L356">
        <v>1.3078650000000001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18474.368906</v>
      </c>
      <c r="I357">
        <v>4.8019080000000001</v>
      </c>
      <c r="J357" t="s">
        <v>2</v>
      </c>
      <c r="K357">
        <v>17583.643594000001</v>
      </c>
      <c r="L357">
        <v>1.4965630000000001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19629.160780999999</v>
      </c>
      <c r="I358">
        <v>5.4328209999999997</v>
      </c>
      <c r="J358" t="s">
        <v>2</v>
      </c>
      <c r="K358">
        <v>18682.732305000001</v>
      </c>
      <c r="L358">
        <v>1.6976659999999999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20783.962694999998</v>
      </c>
      <c r="I359">
        <v>6.0092939999999997</v>
      </c>
      <c r="J359" t="s">
        <v>2</v>
      </c>
      <c r="K359">
        <v>19781.847344000002</v>
      </c>
      <c r="L359">
        <v>1.926194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21938.766797</v>
      </c>
      <c r="I360">
        <v>6.7054600000000004</v>
      </c>
      <c r="J360" t="s">
        <v>2</v>
      </c>
      <c r="K360">
        <v>20880.970781</v>
      </c>
      <c r="L360">
        <v>2.158922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23093.608554999999</v>
      </c>
      <c r="I361">
        <v>7.4767939999999999</v>
      </c>
      <c r="J361" t="s">
        <v>2</v>
      </c>
      <c r="K361">
        <v>21980.116016</v>
      </c>
      <c r="L361">
        <v>2.4059400000000002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145.31736900000001</v>
      </c>
      <c r="I362">
        <v>2.8173E-2</v>
      </c>
      <c r="J362" t="s">
        <v>2</v>
      </c>
      <c r="K362">
        <v>78.303838999999996</v>
      </c>
      <c r="L362">
        <v>4.0900000000000002E-4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291.23578400000002</v>
      </c>
      <c r="I363">
        <v>0.133523</v>
      </c>
      <c r="J363" t="s">
        <v>2</v>
      </c>
      <c r="K363">
        <v>156.608036</v>
      </c>
      <c r="L363">
        <v>1.3749999999999999E-3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437.11926799999998</v>
      </c>
      <c r="I364">
        <v>0.22434899999999999</v>
      </c>
      <c r="J364" t="s">
        <v>2</v>
      </c>
      <c r="K364">
        <v>234.921584</v>
      </c>
      <c r="L364">
        <v>2.7859999999999998E-3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583.00939000000005</v>
      </c>
      <c r="I365">
        <v>0.35676000000000002</v>
      </c>
      <c r="J365" t="s">
        <v>2</v>
      </c>
      <c r="K365">
        <v>313.24665700000003</v>
      </c>
      <c r="L365">
        <v>4.8679999999999999E-3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728.93858299999999</v>
      </c>
      <c r="I366">
        <v>0.54399600000000004</v>
      </c>
      <c r="J366" t="s">
        <v>2</v>
      </c>
      <c r="K366">
        <v>391.57827099999997</v>
      </c>
      <c r="L366">
        <v>7.4809999999999998E-3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874.86323100000004</v>
      </c>
      <c r="I367">
        <v>0.776115</v>
      </c>
      <c r="J367" t="s">
        <v>2</v>
      </c>
      <c r="K367">
        <v>469.91526699999997</v>
      </c>
      <c r="L367">
        <v>1.0127000000000001E-2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1020.796669</v>
      </c>
      <c r="I368">
        <v>1.0618559999999999</v>
      </c>
      <c r="J368" t="s">
        <v>2</v>
      </c>
      <c r="K368">
        <v>548.25662999999997</v>
      </c>
      <c r="L368">
        <v>1.3415E-2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1166.738079</v>
      </c>
      <c r="I369">
        <v>1.3906970000000001</v>
      </c>
      <c r="J369" t="s">
        <v>2</v>
      </c>
      <c r="K369">
        <v>626.60369000000003</v>
      </c>
      <c r="L369">
        <v>1.7217E-2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1312.6818510000001</v>
      </c>
      <c r="I370">
        <v>1.676639</v>
      </c>
      <c r="J370" t="s">
        <v>2</v>
      </c>
      <c r="K370">
        <v>704.95549100000005</v>
      </c>
      <c r="L370">
        <v>2.1516E-2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1458.643423</v>
      </c>
      <c r="I371">
        <v>1.9738519999999999</v>
      </c>
      <c r="J371" t="s">
        <v>2</v>
      </c>
      <c r="K371">
        <v>783.30854199999999</v>
      </c>
      <c r="L371">
        <v>2.6714000000000002E-2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1604.599209</v>
      </c>
      <c r="I372">
        <v>2.4168349999999998</v>
      </c>
      <c r="J372" t="s">
        <v>2</v>
      </c>
      <c r="K372">
        <v>861.66608900000006</v>
      </c>
      <c r="L372">
        <v>3.2060999999999999E-2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1750.5482669999999</v>
      </c>
      <c r="I373">
        <v>2.9262480000000002</v>
      </c>
      <c r="J373" t="s">
        <v>2</v>
      </c>
      <c r="K373">
        <v>940.02742899999998</v>
      </c>
      <c r="L373">
        <v>3.6880999999999997E-2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1896.5066549999999</v>
      </c>
      <c r="I374">
        <v>3.3759389999999998</v>
      </c>
      <c r="J374" t="s">
        <v>2</v>
      </c>
      <c r="K374">
        <v>1018.393179</v>
      </c>
      <c r="L374">
        <v>4.3292999999999998E-2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2042.464287</v>
      </c>
      <c r="I375">
        <v>3.9579970000000002</v>
      </c>
      <c r="J375" t="s">
        <v>2</v>
      </c>
      <c r="K375">
        <v>1096.7605619999999</v>
      </c>
      <c r="L375">
        <v>5.0854999999999997E-2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2188.4191209999999</v>
      </c>
      <c r="I376">
        <v>4.5867100000000001</v>
      </c>
      <c r="J376" t="s">
        <v>2</v>
      </c>
      <c r="K376">
        <v>1175.132173</v>
      </c>
      <c r="L376">
        <v>5.8591999999999998E-2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2334.3627000000001</v>
      </c>
      <c r="I377">
        <v>5.0940370000000001</v>
      </c>
      <c r="J377" t="s">
        <v>2</v>
      </c>
      <c r="K377">
        <v>1253.509961</v>
      </c>
      <c r="L377">
        <v>6.6031999999999993E-2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2480.3508149999998</v>
      </c>
      <c r="I378">
        <v>5.8510960000000001</v>
      </c>
      <c r="J378" t="s">
        <v>2</v>
      </c>
      <c r="K378">
        <v>1331.892578</v>
      </c>
      <c r="L378">
        <v>7.5169E-2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2626.3558349999998</v>
      </c>
      <c r="I379">
        <v>6.6046170000000002</v>
      </c>
      <c r="J379" t="s">
        <v>2</v>
      </c>
      <c r="K379">
        <v>1410.278789</v>
      </c>
      <c r="L379">
        <v>8.2658999999999996E-2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2772.3476759999999</v>
      </c>
      <c r="I380">
        <v>7.3396499999999998</v>
      </c>
      <c r="J380" t="s">
        <v>2</v>
      </c>
      <c r="K380">
        <v>1488.6657250000001</v>
      </c>
      <c r="L380">
        <v>9.2632999999999993E-2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2918.3554789999998</v>
      </c>
      <c r="I381">
        <v>8.1500970000000006</v>
      </c>
      <c r="J381" t="s">
        <v>2</v>
      </c>
      <c r="K381">
        <v>1567.060471</v>
      </c>
      <c r="L381">
        <v>0.103489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143.802458</v>
      </c>
      <c r="I382">
        <v>1.383E-2</v>
      </c>
      <c r="J382" t="s">
        <v>2</v>
      </c>
      <c r="K382">
        <v>77.569101000000003</v>
      </c>
      <c r="L382">
        <v>1.11E-4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288.13230399999998</v>
      </c>
      <c r="I383">
        <v>4.5101000000000002E-2</v>
      </c>
      <c r="J383" t="s">
        <v>2</v>
      </c>
      <c r="K383">
        <v>155.148943</v>
      </c>
      <c r="L383">
        <v>2.2100000000000001E-4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432.46620100000001</v>
      </c>
      <c r="I384">
        <v>9.3328999999999995E-2</v>
      </c>
      <c r="J384" t="s">
        <v>2</v>
      </c>
      <c r="K384">
        <v>232.73963699999999</v>
      </c>
      <c r="L384">
        <v>4.0900000000000002E-4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576.81500200000005</v>
      </c>
      <c r="I385">
        <v>0.16311899999999999</v>
      </c>
      <c r="J385" t="s">
        <v>2</v>
      </c>
      <c r="K385">
        <v>310.339246</v>
      </c>
      <c r="L385">
        <v>5.1599999999999997E-4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721.16134399999999</v>
      </c>
      <c r="I386">
        <v>0.252799</v>
      </c>
      <c r="J386" t="s">
        <v>2</v>
      </c>
      <c r="K386">
        <v>387.94395400000002</v>
      </c>
      <c r="L386">
        <v>7.3499999999999998E-4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865.52304800000002</v>
      </c>
      <c r="I387">
        <v>0.30977700000000002</v>
      </c>
      <c r="J387" t="s">
        <v>2</v>
      </c>
      <c r="K387">
        <v>465.55333100000001</v>
      </c>
      <c r="L387">
        <v>9.7799999999999992E-4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1009.887732</v>
      </c>
      <c r="I388">
        <v>0.40957700000000002</v>
      </c>
      <c r="J388" t="s">
        <v>2</v>
      </c>
      <c r="K388">
        <v>543.16817300000002</v>
      </c>
      <c r="L388">
        <v>1.2570000000000001E-3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1154.2751639999999</v>
      </c>
      <c r="I389">
        <v>0.48638399999999998</v>
      </c>
      <c r="J389" t="s">
        <v>2</v>
      </c>
      <c r="K389">
        <v>620.78978300000006</v>
      </c>
      <c r="L389">
        <v>1.5839999999999999E-3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1298.674021</v>
      </c>
      <c r="I390">
        <v>0.651725</v>
      </c>
      <c r="J390" t="s">
        <v>2</v>
      </c>
      <c r="K390">
        <v>698.41550900000004</v>
      </c>
      <c r="L390">
        <v>1.89E-3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1443.0390769999999</v>
      </c>
      <c r="I391">
        <v>0.75453599999999998</v>
      </c>
      <c r="J391" t="s">
        <v>2</v>
      </c>
      <c r="K391">
        <v>776.043995</v>
      </c>
      <c r="L391">
        <v>2.1489999999999999E-3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1587.4082860000001</v>
      </c>
      <c r="I392">
        <v>0.84384599999999998</v>
      </c>
      <c r="J392" t="s">
        <v>2</v>
      </c>
      <c r="K392">
        <v>853.67470500000002</v>
      </c>
      <c r="L392">
        <v>2.4320000000000001E-3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1731.8159619999999</v>
      </c>
      <c r="I393">
        <v>0.99232600000000004</v>
      </c>
      <c r="J393" t="s">
        <v>2</v>
      </c>
      <c r="K393">
        <v>931.31341899999995</v>
      </c>
      <c r="L393">
        <v>2.6670000000000001E-3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1876.264136</v>
      </c>
      <c r="I394">
        <v>1.2298800000000001</v>
      </c>
      <c r="J394" t="s">
        <v>2</v>
      </c>
      <c r="K394">
        <v>1008.955596</v>
      </c>
      <c r="L394">
        <v>2.9529999999999999E-3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2020.660779</v>
      </c>
      <c r="I395">
        <v>1.461246</v>
      </c>
      <c r="J395" t="s">
        <v>2</v>
      </c>
      <c r="K395">
        <v>1086.598933</v>
      </c>
      <c r="L395">
        <v>3.2859999999999999E-3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2165.0718160000001</v>
      </c>
      <c r="I396">
        <v>1.6864060000000001</v>
      </c>
      <c r="J396" t="s">
        <v>2</v>
      </c>
      <c r="K396">
        <v>1164.248789</v>
      </c>
      <c r="L396">
        <v>3.8289999999999999E-3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2309.4584030000001</v>
      </c>
      <c r="I397">
        <v>1.9967950000000001</v>
      </c>
      <c r="J397" t="s">
        <v>2</v>
      </c>
      <c r="K397">
        <v>1241.9037960000001</v>
      </c>
      <c r="L397">
        <v>4.6160000000000003E-3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2453.8574370000001</v>
      </c>
      <c r="I398">
        <v>2.2280280000000001</v>
      </c>
      <c r="J398" t="s">
        <v>2</v>
      </c>
      <c r="K398">
        <v>1319.559197</v>
      </c>
      <c r="L398">
        <v>5.1970000000000002E-3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2598.285112</v>
      </c>
      <c r="I399">
        <v>2.475854</v>
      </c>
      <c r="J399" t="s">
        <v>2</v>
      </c>
      <c r="K399">
        <v>1397.219531</v>
      </c>
      <c r="L399">
        <v>5.3619999999999996E-3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2742.7042139999999</v>
      </c>
      <c r="I400">
        <v>2.7308720000000002</v>
      </c>
      <c r="J400" t="s">
        <v>2</v>
      </c>
      <c r="K400">
        <v>1474.8837430000001</v>
      </c>
      <c r="L400">
        <v>5.8219999999999999E-3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2887.1186379999999</v>
      </c>
      <c r="I401">
        <v>2.9335049999999998</v>
      </c>
      <c r="J401" t="s">
        <v>2</v>
      </c>
      <c r="K401">
        <v>1552.550559</v>
      </c>
      <c r="L401">
        <v>5.9719999999999999E-3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265.18272999999999</v>
      </c>
      <c r="I402">
        <v>2.6453000000000001E-2</v>
      </c>
      <c r="J402" t="s">
        <v>2</v>
      </c>
      <c r="K402">
        <v>263.78800100000001</v>
      </c>
      <c r="L402">
        <v>5.2529999999999999E-3</v>
      </c>
      <c r="M402" t="s">
        <v>3</v>
      </c>
      <c r="N402">
        <v>65.536410000000004</v>
      </c>
      <c r="O402">
        <v>2.8200000000000002E-4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530.115861</v>
      </c>
      <c r="I403">
        <v>8.6085999999999996E-2</v>
      </c>
      <c r="J403" t="s">
        <v>2</v>
      </c>
      <c r="K403">
        <v>527.34835399999997</v>
      </c>
      <c r="L403">
        <v>1.0279E-2</v>
      </c>
      <c r="M403" t="s">
        <v>3</v>
      </c>
      <c r="N403">
        <v>131.069626</v>
      </c>
      <c r="O403">
        <v>1.676E-3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795.01379399999996</v>
      </c>
      <c r="I404">
        <v>0.190113</v>
      </c>
      <c r="J404" t="s">
        <v>2</v>
      </c>
      <c r="K404">
        <v>790.88601800000004</v>
      </c>
      <c r="L404">
        <v>1.8832999999999999E-2</v>
      </c>
      <c r="M404" t="s">
        <v>3</v>
      </c>
      <c r="N404">
        <v>196.60189500000001</v>
      </c>
      <c r="O404">
        <v>4.267E-3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1059.9215380000001</v>
      </c>
      <c r="I405">
        <v>0.34727200000000003</v>
      </c>
      <c r="J405" t="s">
        <v>2</v>
      </c>
      <c r="K405">
        <v>1054.4180490000001</v>
      </c>
      <c r="L405">
        <v>3.0242000000000002E-2</v>
      </c>
      <c r="M405" t="s">
        <v>3</v>
      </c>
      <c r="N405">
        <v>262.134319</v>
      </c>
      <c r="O405">
        <v>8.3070000000000001E-3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1324.840725</v>
      </c>
      <c r="I406">
        <v>0.50992499999999996</v>
      </c>
      <c r="J406" t="s">
        <v>2</v>
      </c>
      <c r="K406">
        <v>1317.943745</v>
      </c>
      <c r="L406">
        <v>4.6221999999999999E-2</v>
      </c>
      <c r="M406" t="s">
        <v>3</v>
      </c>
      <c r="N406">
        <v>327.66624899999999</v>
      </c>
      <c r="O406">
        <v>1.3764999999999999E-2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1589.7347</v>
      </c>
      <c r="I407">
        <v>0.73531100000000005</v>
      </c>
      <c r="J407" t="s">
        <v>2</v>
      </c>
      <c r="K407">
        <v>1581.4591889999999</v>
      </c>
      <c r="L407">
        <v>6.5221000000000001E-2</v>
      </c>
      <c r="M407" t="s">
        <v>3</v>
      </c>
      <c r="N407">
        <v>393.196528</v>
      </c>
      <c r="O407">
        <v>2.0331999999999999E-2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1854.6328120000001</v>
      </c>
      <c r="I408">
        <v>0.97911499999999996</v>
      </c>
      <c r="J408" t="s">
        <v>2</v>
      </c>
      <c r="K408">
        <v>1844.964248</v>
      </c>
      <c r="L408">
        <v>8.7267999999999998E-2</v>
      </c>
      <c r="M408" t="s">
        <v>3</v>
      </c>
      <c r="N408">
        <v>458.72423700000002</v>
      </c>
      <c r="O408">
        <v>2.9387E-2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2119.5188870000002</v>
      </c>
      <c r="I409">
        <v>1.2756000000000001</v>
      </c>
      <c r="J409" t="s">
        <v>2</v>
      </c>
      <c r="K409">
        <v>2108.4650489999999</v>
      </c>
      <c r="L409">
        <v>0.112126</v>
      </c>
      <c r="M409" t="s">
        <v>3</v>
      </c>
      <c r="N409">
        <v>524.25144699999998</v>
      </c>
      <c r="O409">
        <v>3.9212999999999998E-2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2384.405874</v>
      </c>
      <c r="I410">
        <v>1.5839639999999999</v>
      </c>
      <c r="J410" t="s">
        <v>2</v>
      </c>
      <c r="K410">
        <v>2371.956099</v>
      </c>
      <c r="L410">
        <v>0.13836999999999999</v>
      </c>
      <c r="M410" t="s">
        <v>3</v>
      </c>
      <c r="N410">
        <v>589.77850000000001</v>
      </c>
      <c r="O410">
        <v>5.0284000000000002E-2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2649.2932810000002</v>
      </c>
      <c r="I411">
        <v>1.9621580000000001</v>
      </c>
      <c r="J411" t="s">
        <v>2</v>
      </c>
      <c r="K411">
        <v>2635.4354640000001</v>
      </c>
      <c r="L411">
        <v>0.169598</v>
      </c>
      <c r="M411" t="s">
        <v>3</v>
      </c>
      <c r="N411">
        <v>655.30641500000002</v>
      </c>
      <c r="O411">
        <v>6.2868999999999994E-2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2914.1416210000002</v>
      </c>
      <c r="I412">
        <v>2.3252869999999999</v>
      </c>
      <c r="J412" t="s">
        <v>2</v>
      </c>
      <c r="K412">
        <v>2898.9070069999998</v>
      </c>
      <c r="L412">
        <v>0.203731</v>
      </c>
      <c r="M412" t="s">
        <v>3</v>
      </c>
      <c r="N412">
        <v>720.83257800000001</v>
      </c>
      <c r="O412">
        <v>7.7188000000000007E-2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3179.0069530000001</v>
      </c>
      <c r="I413">
        <v>2.7976960000000002</v>
      </c>
      <c r="J413" t="s">
        <v>2</v>
      </c>
      <c r="K413">
        <v>3162.3735940000001</v>
      </c>
      <c r="L413">
        <v>0.24068800000000001</v>
      </c>
      <c r="M413" t="s">
        <v>3</v>
      </c>
      <c r="N413">
        <v>786.35684700000002</v>
      </c>
      <c r="O413">
        <v>9.3727000000000005E-2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3443.8366209999999</v>
      </c>
      <c r="I414">
        <v>3.1610450000000001</v>
      </c>
      <c r="J414" t="s">
        <v>2</v>
      </c>
      <c r="K414">
        <v>3425.8278319999999</v>
      </c>
      <c r="L414">
        <v>0.28462799999999999</v>
      </c>
      <c r="M414" t="s">
        <v>3</v>
      </c>
      <c r="N414">
        <v>851.881123</v>
      </c>
      <c r="O414">
        <v>0.11280900000000001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3708.6736179999998</v>
      </c>
      <c r="I415">
        <v>3.7674530000000002</v>
      </c>
      <c r="J415" t="s">
        <v>2</v>
      </c>
      <c r="K415">
        <v>3689.277544</v>
      </c>
      <c r="L415">
        <v>0.33206599999999997</v>
      </c>
      <c r="M415" t="s">
        <v>3</v>
      </c>
      <c r="N415">
        <v>917.40581399999996</v>
      </c>
      <c r="O415">
        <v>0.13317000000000001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3973.5552929999999</v>
      </c>
      <c r="I416">
        <v>4.4267399999999997</v>
      </c>
      <c r="J416" t="s">
        <v>2</v>
      </c>
      <c r="K416">
        <v>3952.7220510000002</v>
      </c>
      <c r="L416">
        <v>0.37685299999999999</v>
      </c>
      <c r="M416" t="s">
        <v>3</v>
      </c>
      <c r="N416">
        <v>982.929935</v>
      </c>
      <c r="O416">
        <v>0.15367700000000001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4238.3676759999998</v>
      </c>
      <c r="I417">
        <v>4.9879639999999998</v>
      </c>
      <c r="J417" t="s">
        <v>2</v>
      </c>
      <c r="K417">
        <v>4216.1607709999998</v>
      </c>
      <c r="L417">
        <v>0.42913200000000001</v>
      </c>
      <c r="M417" t="s">
        <v>3</v>
      </c>
      <c r="N417">
        <v>1048.454414</v>
      </c>
      <c r="O417">
        <v>0.17663999999999999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4503.1586129999996</v>
      </c>
      <c r="I418">
        <v>5.5104939999999996</v>
      </c>
      <c r="J418" t="s">
        <v>2</v>
      </c>
      <c r="K418">
        <v>4479.5892089999998</v>
      </c>
      <c r="L418">
        <v>0.488205</v>
      </c>
      <c r="M418" t="s">
        <v>3</v>
      </c>
      <c r="N418">
        <v>1113.977717</v>
      </c>
      <c r="O418">
        <v>0.20242099999999999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4767.9592679999996</v>
      </c>
      <c r="I419">
        <v>6.0964119999999999</v>
      </c>
      <c r="J419" t="s">
        <v>2</v>
      </c>
      <c r="K419">
        <v>4743.0128320000003</v>
      </c>
      <c r="L419">
        <v>0.55325000000000002</v>
      </c>
      <c r="M419" t="s">
        <v>3</v>
      </c>
      <c r="N419">
        <v>1179.499055</v>
      </c>
      <c r="O419">
        <v>0.231985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5032.7779200000004</v>
      </c>
      <c r="I420">
        <v>6.9242840000000001</v>
      </c>
      <c r="J420" t="s">
        <v>2</v>
      </c>
      <c r="K420">
        <v>5006.4328910000004</v>
      </c>
      <c r="L420">
        <v>0.62060000000000004</v>
      </c>
      <c r="M420" t="s">
        <v>3</v>
      </c>
      <c r="N420">
        <v>1245.02199</v>
      </c>
      <c r="O420">
        <v>0.26345000000000002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5297.5688870000004</v>
      </c>
      <c r="I421">
        <v>7.5894539999999999</v>
      </c>
      <c r="J421" t="s">
        <v>2</v>
      </c>
      <c r="K421">
        <v>5269.8427730000003</v>
      </c>
      <c r="L421">
        <v>0.68976899999999997</v>
      </c>
      <c r="M421" t="s">
        <v>3</v>
      </c>
      <c r="N421">
        <v>1310.5438180000001</v>
      </c>
      <c r="O421">
        <v>0.29899999999999999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148.99989600000001</v>
      </c>
      <c r="I422">
        <v>3.9974000000000003E-2</v>
      </c>
      <c r="J422" t="s">
        <v>2</v>
      </c>
      <c r="K422">
        <v>147.16628600000001</v>
      </c>
      <c r="L422">
        <v>2.9700000000000001E-4</v>
      </c>
      <c r="M422" t="s">
        <v>3</v>
      </c>
      <c r="N422">
        <v>65.536912000000001</v>
      </c>
      <c r="O422">
        <v>1.02E-4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297.93687599999998</v>
      </c>
      <c r="I423">
        <v>0.115997</v>
      </c>
      <c r="J423" t="s">
        <v>2</v>
      </c>
      <c r="K423">
        <v>294.34449599999999</v>
      </c>
      <c r="L423">
        <v>5.62E-4</v>
      </c>
      <c r="M423" t="s">
        <v>3</v>
      </c>
      <c r="N423">
        <v>131.07013699999999</v>
      </c>
      <c r="O423">
        <v>3.1500000000000001E-4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446.90755999999999</v>
      </c>
      <c r="I424">
        <v>0.25401200000000002</v>
      </c>
      <c r="J424" t="s">
        <v>2</v>
      </c>
      <c r="K424">
        <v>441.53723300000001</v>
      </c>
      <c r="L424">
        <v>8.0999999999999996E-4</v>
      </c>
      <c r="M424" t="s">
        <v>3</v>
      </c>
      <c r="N424">
        <v>196.60626199999999</v>
      </c>
      <c r="O424">
        <v>4.0499999999999998E-4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595.91827799999999</v>
      </c>
      <c r="I425">
        <v>0.42683300000000002</v>
      </c>
      <c r="J425" t="s">
        <v>2</v>
      </c>
      <c r="K425">
        <v>588.73319700000002</v>
      </c>
      <c r="L425">
        <v>1.0399999999999999E-3</v>
      </c>
      <c r="M425" t="s">
        <v>3</v>
      </c>
      <c r="N425">
        <v>262.140469</v>
      </c>
      <c r="O425">
        <v>5.9100000000000005E-4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744.88458100000003</v>
      </c>
      <c r="I426">
        <v>0.61230700000000005</v>
      </c>
      <c r="J426" t="s">
        <v>2</v>
      </c>
      <c r="K426">
        <v>735.93737199999998</v>
      </c>
      <c r="L426">
        <v>1.2489999999999999E-3</v>
      </c>
      <c r="M426" t="s">
        <v>3</v>
      </c>
      <c r="N426">
        <v>327.67589700000002</v>
      </c>
      <c r="O426">
        <v>6.4899999999999995E-4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893.86730599999999</v>
      </c>
      <c r="I427">
        <v>0.87492199999999998</v>
      </c>
      <c r="J427" t="s">
        <v>2</v>
      </c>
      <c r="K427">
        <v>883.15002400000003</v>
      </c>
      <c r="L427">
        <v>1.4009999999999999E-3</v>
      </c>
      <c r="M427" t="s">
        <v>3</v>
      </c>
      <c r="N427">
        <v>393.209586</v>
      </c>
      <c r="O427">
        <v>7.2599999999999997E-4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1042.8135769999999</v>
      </c>
      <c r="I428">
        <v>1.100069</v>
      </c>
      <c r="J428" t="s">
        <v>2</v>
      </c>
      <c r="K428">
        <v>1030.3645140000001</v>
      </c>
      <c r="L428">
        <v>1.7149999999999999E-3</v>
      </c>
      <c r="M428" t="s">
        <v>3</v>
      </c>
      <c r="N428">
        <v>458.74348400000002</v>
      </c>
      <c r="O428">
        <v>9.0399999999999996E-4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1191.7717680000001</v>
      </c>
      <c r="I429">
        <v>1.3282020000000001</v>
      </c>
      <c r="J429" t="s">
        <v>2</v>
      </c>
      <c r="K429">
        <v>1177.5889500000001</v>
      </c>
      <c r="L429">
        <v>2.1870000000000001E-3</v>
      </c>
      <c r="M429" t="s">
        <v>3</v>
      </c>
      <c r="N429">
        <v>524.28173800000002</v>
      </c>
      <c r="O429">
        <v>1.059E-3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1340.736238</v>
      </c>
      <c r="I430">
        <v>1.7016800000000001</v>
      </c>
      <c r="J430" t="s">
        <v>2</v>
      </c>
      <c r="K430">
        <v>1324.8143359999999</v>
      </c>
      <c r="L430">
        <v>2.859E-3</v>
      </c>
      <c r="M430" t="s">
        <v>3</v>
      </c>
      <c r="N430">
        <v>589.81695999999999</v>
      </c>
      <c r="O430">
        <v>1.4419999999999999E-3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1489.7405249999999</v>
      </c>
      <c r="I431">
        <v>2.1632940000000001</v>
      </c>
      <c r="J431" t="s">
        <v>2</v>
      </c>
      <c r="K431">
        <v>1472.04396</v>
      </c>
      <c r="L431">
        <v>3.6960000000000001E-3</v>
      </c>
      <c r="M431" t="s">
        <v>3</v>
      </c>
      <c r="N431">
        <v>655.35344099999998</v>
      </c>
      <c r="O431">
        <v>1.8259999999999999E-3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1638.755715</v>
      </c>
      <c r="I432">
        <v>2.616806</v>
      </c>
      <c r="J432" t="s">
        <v>2</v>
      </c>
      <c r="K432">
        <v>1619.2777759999999</v>
      </c>
      <c r="L432">
        <v>4.522E-3</v>
      </c>
      <c r="M432" t="s">
        <v>3</v>
      </c>
      <c r="N432">
        <v>720.887969</v>
      </c>
      <c r="O432">
        <v>2.183E-3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1787.743813</v>
      </c>
      <c r="I433">
        <v>2.9747430000000001</v>
      </c>
      <c r="J433" t="s">
        <v>2</v>
      </c>
      <c r="K433">
        <v>1766.5152639999999</v>
      </c>
      <c r="L433">
        <v>5.2339999999999999E-3</v>
      </c>
      <c r="M433" t="s">
        <v>3</v>
      </c>
      <c r="N433">
        <v>786.42529300000001</v>
      </c>
      <c r="O433">
        <v>2.614E-3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1936.7355689999999</v>
      </c>
      <c r="I434">
        <v>3.454796</v>
      </c>
      <c r="J434" t="s">
        <v>2</v>
      </c>
      <c r="K434">
        <v>1913.757327</v>
      </c>
      <c r="L434">
        <v>6.2890000000000003E-3</v>
      </c>
      <c r="M434" t="s">
        <v>3</v>
      </c>
      <c r="N434">
        <v>851.95936500000005</v>
      </c>
      <c r="O434">
        <v>3.2309999999999999E-3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2085.7075490000002</v>
      </c>
      <c r="I435">
        <v>3.970046</v>
      </c>
      <c r="J435" t="s">
        <v>2</v>
      </c>
      <c r="K435">
        <v>2061.000039</v>
      </c>
      <c r="L435">
        <v>7.6109999999999997E-3</v>
      </c>
      <c r="M435" t="s">
        <v>3</v>
      </c>
      <c r="N435">
        <v>917.49324999999999</v>
      </c>
      <c r="O435">
        <v>3.751E-3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2234.6885160000002</v>
      </c>
      <c r="I436">
        <v>4.4714349999999996</v>
      </c>
      <c r="J436" t="s">
        <v>2</v>
      </c>
      <c r="K436">
        <v>2208.2501950000001</v>
      </c>
      <c r="L436">
        <v>8.3510000000000008E-3</v>
      </c>
      <c r="M436" t="s">
        <v>3</v>
      </c>
      <c r="N436">
        <v>983.02718500000003</v>
      </c>
      <c r="O436">
        <v>4.1399999999999996E-3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2383.6720409999998</v>
      </c>
      <c r="I437">
        <v>5.0003380000000002</v>
      </c>
      <c r="J437" t="s">
        <v>2</v>
      </c>
      <c r="K437">
        <v>2355.5038129999998</v>
      </c>
      <c r="L437">
        <v>9.103E-3</v>
      </c>
      <c r="M437" t="s">
        <v>3</v>
      </c>
      <c r="N437">
        <v>1048.562261</v>
      </c>
      <c r="O437">
        <v>4.6509999999999998E-3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2532.6711869999999</v>
      </c>
      <c r="I438">
        <v>5.4918259999999997</v>
      </c>
      <c r="J438" t="s">
        <v>2</v>
      </c>
      <c r="K438">
        <v>2502.7610209999998</v>
      </c>
      <c r="L438">
        <v>9.9500000000000005E-3</v>
      </c>
      <c r="M438" t="s">
        <v>3</v>
      </c>
      <c r="N438">
        <v>1114.0971019999999</v>
      </c>
      <c r="O438">
        <v>5.0720000000000001E-3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2681.7075880000002</v>
      </c>
      <c r="I439">
        <v>6.1260149999999998</v>
      </c>
      <c r="J439" t="s">
        <v>2</v>
      </c>
      <c r="K439">
        <v>2650.0224020000001</v>
      </c>
      <c r="L439">
        <v>1.1459E-2</v>
      </c>
      <c r="M439" t="s">
        <v>3</v>
      </c>
      <c r="N439">
        <v>1179.6326389999999</v>
      </c>
      <c r="O439">
        <v>5.5250000000000004E-3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2830.76125</v>
      </c>
      <c r="I440">
        <v>6.8850519999999999</v>
      </c>
      <c r="J440" t="s">
        <v>2</v>
      </c>
      <c r="K440">
        <v>2797.286689</v>
      </c>
      <c r="L440">
        <v>1.2652E-2</v>
      </c>
      <c r="M440" t="s">
        <v>3</v>
      </c>
      <c r="N440">
        <v>1245.1688819999999</v>
      </c>
      <c r="O440">
        <v>6.1669999999999997E-3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2979.7760349999999</v>
      </c>
      <c r="I441">
        <v>7.7252640000000001</v>
      </c>
      <c r="J441" t="s">
        <v>2</v>
      </c>
      <c r="K441">
        <v>2944.5572900000002</v>
      </c>
      <c r="L441">
        <v>1.4158E-2</v>
      </c>
      <c r="M441" t="s">
        <v>3</v>
      </c>
      <c r="N441">
        <v>1310.705645</v>
      </c>
      <c r="O441">
        <v>6.6109999999999997E-3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workbookViewId="0">
      <selection sqref="A1:P1233"/>
    </sheetView>
  </sheetViews>
  <sheetFormatPr defaultRowHeight="15" x14ac:dyDescent="0.25"/>
  <cols>
    <col min="1" max="1" width="43.425781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146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23914.2</v>
      </c>
      <c r="C2">
        <v>22998.6</v>
      </c>
      <c r="D2">
        <v>22901.9</v>
      </c>
      <c r="E2">
        <v>22866.6</v>
      </c>
      <c r="F2">
        <v>1070.6199999999999</v>
      </c>
      <c r="G2">
        <v>0</v>
      </c>
      <c r="H2">
        <v>1070.6199999999999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22951.3</v>
      </c>
      <c r="C3">
        <v>22940.6</v>
      </c>
      <c r="D3">
        <v>22854.799999999999</v>
      </c>
      <c r="E3">
        <v>22822.2</v>
      </c>
      <c r="F3">
        <v>1065.95</v>
      </c>
      <c r="G3">
        <v>0</v>
      </c>
      <c r="H3">
        <v>1065.95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23120.5</v>
      </c>
      <c r="C4">
        <v>23109.8</v>
      </c>
      <c r="D4">
        <v>23024.400000000001</v>
      </c>
      <c r="E4">
        <v>22991.9</v>
      </c>
      <c r="F4">
        <v>1075.68</v>
      </c>
      <c r="G4">
        <v>0</v>
      </c>
      <c r="H4">
        <v>1075.68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23128.799999999999</v>
      </c>
      <c r="C5">
        <v>23117.599999999999</v>
      </c>
      <c r="D5">
        <v>23022.6</v>
      </c>
      <c r="E5">
        <v>22989.7</v>
      </c>
      <c r="F5">
        <v>1073.54</v>
      </c>
      <c r="G5">
        <v>0</v>
      </c>
      <c r="H5">
        <v>1073.54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23135.4</v>
      </c>
      <c r="C6">
        <v>23124.3</v>
      </c>
      <c r="D6">
        <v>23030</v>
      </c>
      <c r="E6">
        <v>22996.7</v>
      </c>
      <c r="F6">
        <v>1075.33</v>
      </c>
      <c r="G6">
        <v>0</v>
      </c>
      <c r="H6">
        <v>1075.33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23136.799999999999</v>
      </c>
      <c r="C7">
        <v>23125.9</v>
      </c>
      <c r="D7">
        <v>23030.400000000001</v>
      </c>
      <c r="E7">
        <v>22996.799999999999</v>
      </c>
      <c r="F7">
        <v>1075.45</v>
      </c>
      <c r="G7">
        <v>0</v>
      </c>
      <c r="H7">
        <v>1075.45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23122.6</v>
      </c>
      <c r="C8">
        <v>23111.599999999999</v>
      </c>
      <c r="D8">
        <v>23021.7</v>
      </c>
      <c r="E8">
        <v>22989.5</v>
      </c>
      <c r="F8">
        <v>1073.8699999999999</v>
      </c>
      <c r="G8">
        <v>0</v>
      </c>
      <c r="H8">
        <v>1073.8699999999999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23127</v>
      </c>
      <c r="C9">
        <v>23116.2</v>
      </c>
      <c r="D9">
        <v>23025.4</v>
      </c>
      <c r="E9">
        <v>22991.9</v>
      </c>
      <c r="F9">
        <v>1072.81</v>
      </c>
      <c r="G9">
        <v>0</v>
      </c>
      <c r="H9">
        <v>1072.81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23129.9</v>
      </c>
      <c r="C10">
        <v>23119.3</v>
      </c>
      <c r="D10">
        <v>23026.2</v>
      </c>
      <c r="E10">
        <v>22989.9</v>
      </c>
      <c r="F10">
        <v>1072.72</v>
      </c>
      <c r="G10">
        <v>0</v>
      </c>
      <c r="H10">
        <v>1072.72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23138.6</v>
      </c>
      <c r="C11">
        <v>23128</v>
      </c>
      <c r="D11">
        <v>23033.599999999999</v>
      </c>
      <c r="E11">
        <v>22996.799999999999</v>
      </c>
      <c r="F11">
        <v>1077.95</v>
      </c>
      <c r="G11">
        <v>0</v>
      </c>
      <c r="H11">
        <v>1077.95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23127.8</v>
      </c>
      <c r="C12">
        <v>23116.9</v>
      </c>
      <c r="D12">
        <v>23023.200000000001</v>
      </c>
      <c r="E12">
        <v>22991.3</v>
      </c>
      <c r="F12">
        <v>1071.8499999999999</v>
      </c>
      <c r="G12">
        <v>0</v>
      </c>
      <c r="H12">
        <v>1071.8499999999999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23128.7</v>
      </c>
      <c r="C13">
        <v>23112.799999999999</v>
      </c>
      <c r="D13">
        <v>23028.3</v>
      </c>
      <c r="E13">
        <v>22996.9</v>
      </c>
      <c r="F13">
        <v>1075.92</v>
      </c>
      <c r="G13">
        <v>0</v>
      </c>
      <c r="H13">
        <v>1075.92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23117.4</v>
      </c>
      <c r="C14">
        <v>23107.1</v>
      </c>
      <c r="D14">
        <v>23021.4</v>
      </c>
      <c r="E14">
        <v>22989.7</v>
      </c>
      <c r="F14">
        <v>1074.47</v>
      </c>
      <c r="G14">
        <v>0</v>
      </c>
      <c r="H14">
        <v>1074.47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23128.2</v>
      </c>
      <c r="C15">
        <v>23117.4</v>
      </c>
      <c r="D15">
        <v>23026.799999999999</v>
      </c>
      <c r="E15">
        <v>22993.5</v>
      </c>
      <c r="F15">
        <v>1072.3499999999999</v>
      </c>
      <c r="G15">
        <v>0</v>
      </c>
      <c r="H15">
        <v>1072.3499999999999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23134.9</v>
      </c>
      <c r="C16">
        <v>23124.3</v>
      </c>
      <c r="D16">
        <v>23029.5</v>
      </c>
      <c r="E16">
        <v>22995.1</v>
      </c>
      <c r="F16">
        <v>1078.46</v>
      </c>
      <c r="G16">
        <v>0</v>
      </c>
      <c r="H16">
        <v>1078.46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23129.200000000001</v>
      </c>
      <c r="C17">
        <v>23118.7</v>
      </c>
      <c r="D17">
        <v>23031.4</v>
      </c>
      <c r="E17">
        <v>23000</v>
      </c>
      <c r="F17">
        <v>1074.7</v>
      </c>
      <c r="G17">
        <v>0</v>
      </c>
      <c r="H17">
        <v>1074.7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23121.5</v>
      </c>
      <c r="C18">
        <v>23110.3</v>
      </c>
      <c r="D18">
        <v>23019.7</v>
      </c>
      <c r="E18">
        <v>22984.9</v>
      </c>
      <c r="F18">
        <v>1074.45</v>
      </c>
      <c r="G18">
        <v>0</v>
      </c>
      <c r="H18">
        <v>1074.45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23135</v>
      </c>
      <c r="C19">
        <v>23123.8</v>
      </c>
      <c r="D19">
        <v>23023</v>
      </c>
      <c r="E19">
        <v>22989.5</v>
      </c>
      <c r="F19">
        <v>1073.83</v>
      </c>
      <c r="G19">
        <v>0</v>
      </c>
      <c r="H19">
        <v>1073.83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23128.9</v>
      </c>
      <c r="C20">
        <v>23117.9</v>
      </c>
      <c r="D20">
        <v>23025.1</v>
      </c>
      <c r="E20">
        <v>22991.5</v>
      </c>
      <c r="F20">
        <v>1072.6600000000001</v>
      </c>
      <c r="G20">
        <v>0</v>
      </c>
      <c r="H20">
        <v>1072.6600000000001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23120</v>
      </c>
      <c r="C21">
        <v>23109</v>
      </c>
      <c r="D21">
        <v>23018.799999999999</v>
      </c>
      <c r="E21">
        <v>22988</v>
      </c>
      <c r="F21">
        <v>1074.1500000000001</v>
      </c>
      <c r="G21">
        <v>0</v>
      </c>
      <c r="H21">
        <v>1074.1500000000001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23114.3</v>
      </c>
      <c r="C22">
        <v>23103.1</v>
      </c>
      <c r="D22">
        <v>23020</v>
      </c>
      <c r="E22">
        <v>22988.7</v>
      </c>
      <c r="F22">
        <v>1075.1400000000001</v>
      </c>
      <c r="G22">
        <v>0</v>
      </c>
      <c r="H22">
        <v>1075.1400000000001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23119.8</v>
      </c>
      <c r="C23">
        <v>23109.1</v>
      </c>
      <c r="D23">
        <v>23025</v>
      </c>
      <c r="E23">
        <v>22993.3</v>
      </c>
      <c r="F23">
        <v>1075.47</v>
      </c>
      <c r="G23">
        <v>0</v>
      </c>
      <c r="H23">
        <v>1075.47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23112</v>
      </c>
      <c r="C24">
        <v>23101.599999999999</v>
      </c>
      <c r="D24">
        <v>23019.7</v>
      </c>
      <c r="E24">
        <v>22988.799999999999</v>
      </c>
      <c r="F24">
        <v>1075.31</v>
      </c>
      <c r="G24">
        <v>0</v>
      </c>
      <c r="H24">
        <v>1075.31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23120.2</v>
      </c>
      <c r="C25">
        <v>23109.9</v>
      </c>
      <c r="D25">
        <v>23025.599999999999</v>
      </c>
      <c r="E25">
        <v>22994.799999999999</v>
      </c>
      <c r="F25">
        <v>1073.78</v>
      </c>
      <c r="G25">
        <v>0</v>
      </c>
      <c r="H25">
        <v>1073.78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23129.7</v>
      </c>
      <c r="C26">
        <v>23118.799999999999</v>
      </c>
      <c r="D26">
        <v>23027.9</v>
      </c>
      <c r="E26">
        <v>22994.7</v>
      </c>
      <c r="F26">
        <v>1076.03</v>
      </c>
      <c r="G26">
        <v>0</v>
      </c>
      <c r="H26">
        <v>1076.03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23130.7</v>
      </c>
      <c r="C27">
        <v>23120.2</v>
      </c>
      <c r="D27">
        <v>23031.4</v>
      </c>
      <c r="E27">
        <v>22998</v>
      </c>
      <c r="F27">
        <v>1074.77</v>
      </c>
      <c r="G27">
        <v>0</v>
      </c>
      <c r="H27">
        <v>1074.77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23128.2</v>
      </c>
      <c r="C28">
        <v>23117.599999999999</v>
      </c>
      <c r="D28">
        <v>23022.2</v>
      </c>
      <c r="E28">
        <v>22988.6</v>
      </c>
      <c r="F28">
        <v>1075.1099999999999</v>
      </c>
      <c r="G28">
        <v>0</v>
      </c>
      <c r="H28">
        <v>1075.1099999999999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23112.7</v>
      </c>
      <c r="C29">
        <v>23102.400000000001</v>
      </c>
      <c r="D29">
        <v>23010.400000000001</v>
      </c>
      <c r="E29">
        <v>22975.200000000001</v>
      </c>
      <c r="F29">
        <v>1076.6199999999999</v>
      </c>
      <c r="G29">
        <v>0</v>
      </c>
      <c r="H29">
        <v>1076.6199999999999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23123.8</v>
      </c>
      <c r="C30">
        <v>23112.6</v>
      </c>
      <c r="D30">
        <v>23020.400000000001</v>
      </c>
      <c r="E30">
        <v>22985.8</v>
      </c>
      <c r="F30">
        <v>1074.81</v>
      </c>
      <c r="G30">
        <v>0</v>
      </c>
      <c r="H30">
        <v>1074.81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23126</v>
      </c>
      <c r="C31">
        <v>23115.599999999999</v>
      </c>
      <c r="D31">
        <v>23023.4</v>
      </c>
      <c r="E31">
        <v>22988.5</v>
      </c>
      <c r="F31">
        <v>1078.71</v>
      </c>
      <c r="G31">
        <v>0</v>
      </c>
      <c r="H31">
        <v>1078.71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23137.8</v>
      </c>
      <c r="C32">
        <v>23127.4</v>
      </c>
      <c r="D32">
        <v>23033</v>
      </c>
      <c r="E32">
        <v>22996.9</v>
      </c>
      <c r="F32">
        <v>1073.33</v>
      </c>
      <c r="G32">
        <v>0</v>
      </c>
      <c r="H32">
        <v>1073.33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23135.3</v>
      </c>
      <c r="C33">
        <v>23124.9</v>
      </c>
      <c r="D33">
        <v>23030.6</v>
      </c>
      <c r="E33">
        <v>22996.400000000001</v>
      </c>
      <c r="F33">
        <v>1077.44</v>
      </c>
      <c r="G33">
        <v>0</v>
      </c>
      <c r="H33">
        <v>1077.44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23126.9</v>
      </c>
      <c r="C34">
        <v>23116.3</v>
      </c>
      <c r="D34">
        <v>23030.799999999999</v>
      </c>
      <c r="E34">
        <v>22999.5</v>
      </c>
      <c r="F34">
        <v>1074.32</v>
      </c>
      <c r="G34">
        <v>0</v>
      </c>
      <c r="H34">
        <v>1074.32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23122.799999999999</v>
      </c>
      <c r="C35">
        <v>23112.400000000001</v>
      </c>
      <c r="D35">
        <v>23023.1</v>
      </c>
      <c r="E35">
        <v>22991.7</v>
      </c>
      <c r="F35">
        <v>1072.97</v>
      </c>
      <c r="G35">
        <v>0</v>
      </c>
      <c r="H35">
        <v>1072.97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23122.6</v>
      </c>
      <c r="C36">
        <v>23112.3</v>
      </c>
      <c r="D36">
        <v>23031.200000000001</v>
      </c>
      <c r="E36">
        <v>22999.3</v>
      </c>
      <c r="F36">
        <v>1076.6300000000001</v>
      </c>
      <c r="G36">
        <v>0</v>
      </c>
      <c r="H36">
        <v>1076.6300000000001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23139.9</v>
      </c>
      <c r="C37">
        <v>23129.4</v>
      </c>
      <c r="D37">
        <v>23034.400000000001</v>
      </c>
      <c r="E37">
        <v>22999.599999999999</v>
      </c>
      <c r="F37">
        <v>1075.4000000000001</v>
      </c>
      <c r="G37">
        <v>0</v>
      </c>
      <c r="H37">
        <v>1075.4000000000001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23141.1</v>
      </c>
      <c r="C38">
        <v>23130.400000000001</v>
      </c>
      <c r="D38">
        <v>23032.1</v>
      </c>
      <c r="E38">
        <v>22998.3</v>
      </c>
      <c r="F38">
        <v>1071.73</v>
      </c>
      <c r="G38">
        <v>0</v>
      </c>
      <c r="H38">
        <v>1071.73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23127.7</v>
      </c>
      <c r="C39">
        <v>23117.1</v>
      </c>
      <c r="D39">
        <v>23024.2</v>
      </c>
      <c r="E39">
        <v>22991.7</v>
      </c>
      <c r="F39">
        <v>1075.3900000000001</v>
      </c>
      <c r="G39">
        <v>0</v>
      </c>
      <c r="H39">
        <v>1075.3900000000001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23113.599999999999</v>
      </c>
      <c r="C40">
        <v>23102.799999999999</v>
      </c>
      <c r="D40">
        <v>23011.599999999999</v>
      </c>
      <c r="E40">
        <v>22975.599999999999</v>
      </c>
      <c r="F40">
        <v>1074.0999999999999</v>
      </c>
      <c r="G40">
        <v>0</v>
      </c>
      <c r="H40">
        <v>1074.0999999999999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23129</v>
      </c>
      <c r="C41">
        <v>23118.799999999999</v>
      </c>
      <c r="D41">
        <v>23023.4</v>
      </c>
      <c r="E41">
        <v>22990.9</v>
      </c>
      <c r="F41">
        <v>1072.49</v>
      </c>
      <c r="G41">
        <v>0</v>
      </c>
      <c r="H41">
        <v>1072.49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23126</v>
      </c>
      <c r="C42">
        <v>23115.5</v>
      </c>
      <c r="D42">
        <v>23024.2</v>
      </c>
      <c r="E42">
        <v>22990.799999999999</v>
      </c>
      <c r="F42">
        <v>1078.47</v>
      </c>
      <c r="G42">
        <v>0</v>
      </c>
      <c r="H42">
        <v>1078.47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23123.9</v>
      </c>
      <c r="C43">
        <v>23113.1</v>
      </c>
      <c r="D43">
        <v>23023.9</v>
      </c>
      <c r="E43">
        <v>22992.799999999999</v>
      </c>
      <c r="F43">
        <v>1076.1099999999999</v>
      </c>
      <c r="G43">
        <v>0</v>
      </c>
      <c r="H43">
        <v>1076.1099999999999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23115</v>
      </c>
      <c r="C44">
        <v>23104.799999999999</v>
      </c>
      <c r="D44">
        <v>23022.400000000001</v>
      </c>
      <c r="E44">
        <v>22991.599999999999</v>
      </c>
      <c r="F44">
        <v>1071.52</v>
      </c>
      <c r="G44">
        <v>0</v>
      </c>
      <c r="H44">
        <v>1071.52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23121.599999999999</v>
      </c>
      <c r="C45">
        <v>23111</v>
      </c>
      <c r="D45">
        <v>23022.400000000001</v>
      </c>
      <c r="E45">
        <v>22991.1</v>
      </c>
      <c r="F45">
        <v>1072.6400000000001</v>
      </c>
      <c r="G45">
        <v>0</v>
      </c>
      <c r="H45">
        <v>1072.6400000000001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23125.7</v>
      </c>
      <c r="C46">
        <v>23115.1</v>
      </c>
      <c r="D46">
        <v>23027.200000000001</v>
      </c>
      <c r="E46">
        <v>22995.5</v>
      </c>
      <c r="F46">
        <v>1076.9100000000001</v>
      </c>
      <c r="G46">
        <v>0</v>
      </c>
      <c r="H46">
        <v>1076.9100000000001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23131.8</v>
      </c>
      <c r="C47">
        <v>23120.799999999999</v>
      </c>
      <c r="D47">
        <v>23027.599999999999</v>
      </c>
      <c r="E47">
        <v>22993.9</v>
      </c>
      <c r="F47">
        <v>1074.45</v>
      </c>
      <c r="G47">
        <v>0</v>
      </c>
      <c r="H47">
        <v>1074.45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23130.9</v>
      </c>
      <c r="C48">
        <v>23120</v>
      </c>
      <c r="D48">
        <v>23027.5</v>
      </c>
      <c r="E48">
        <v>22994.6</v>
      </c>
      <c r="F48">
        <v>1074.0999999999999</v>
      </c>
      <c r="G48">
        <v>0</v>
      </c>
      <c r="H48">
        <v>1074.0999999999999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23121.7</v>
      </c>
      <c r="C49">
        <v>23111</v>
      </c>
      <c r="D49">
        <v>23019</v>
      </c>
      <c r="E49">
        <v>22984.7</v>
      </c>
      <c r="F49">
        <v>1074.49</v>
      </c>
      <c r="G49">
        <v>0</v>
      </c>
      <c r="H49">
        <v>1074.49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23125.3</v>
      </c>
      <c r="C50">
        <v>23114.7</v>
      </c>
      <c r="D50">
        <v>23020.2</v>
      </c>
      <c r="E50">
        <v>22987.7</v>
      </c>
      <c r="F50">
        <v>1073.79</v>
      </c>
      <c r="G50">
        <v>0</v>
      </c>
      <c r="H50">
        <v>1073.79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23124</v>
      </c>
      <c r="C51">
        <v>23113.3</v>
      </c>
      <c r="D51">
        <v>23024.2</v>
      </c>
      <c r="E51">
        <v>22992.2</v>
      </c>
      <c r="F51">
        <v>1075.79</v>
      </c>
      <c r="G51">
        <v>0</v>
      </c>
      <c r="H51">
        <v>1075.79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23124</v>
      </c>
      <c r="C52">
        <v>23111.1</v>
      </c>
      <c r="D52">
        <v>23017.8</v>
      </c>
      <c r="E52">
        <v>22986.3</v>
      </c>
      <c r="F52">
        <v>1070.2</v>
      </c>
      <c r="G52">
        <v>0</v>
      </c>
      <c r="H52">
        <v>1070.2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23123.599999999999</v>
      </c>
      <c r="C53">
        <v>23112.9</v>
      </c>
      <c r="D53">
        <v>23021</v>
      </c>
      <c r="E53">
        <v>22989.7</v>
      </c>
      <c r="F53">
        <v>1073.0999999999999</v>
      </c>
      <c r="G53">
        <v>0</v>
      </c>
      <c r="H53">
        <v>1073.0999999999999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23122.7</v>
      </c>
      <c r="C54">
        <v>23112.2</v>
      </c>
      <c r="D54">
        <v>23024.2</v>
      </c>
      <c r="E54">
        <v>22992.9</v>
      </c>
      <c r="F54">
        <v>1075.44</v>
      </c>
      <c r="G54">
        <v>0</v>
      </c>
      <c r="H54">
        <v>1075.44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23122</v>
      </c>
      <c r="C55">
        <v>23111.1</v>
      </c>
      <c r="D55">
        <v>23024.6</v>
      </c>
      <c r="E55">
        <v>22993</v>
      </c>
      <c r="F55">
        <v>1073.1300000000001</v>
      </c>
      <c r="G55">
        <v>0</v>
      </c>
      <c r="H55">
        <v>1073.1300000000001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23115.200000000001</v>
      </c>
      <c r="C56">
        <v>23104.7</v>
      </c>
      <c r="D56">
        <v>23020.5</v>
      </c>
      <c r="E56">
        <v>22989.1</v>
      </c>
      <c r="F56">
        <v>1076.8399999999999</v>
      </c>
      <c r="G56">
        <v>0</v>
      </c>
      <c r="H56">
        <v>1076.8399999999999</v>
      </c>
      <c r="I56">
        <v>1</v>
      </c>
      <c r="J56">
        <v>1</v>
      </c>
      <c r="K56">
        <v>0</v>
      </c>
      <c r="R56">
        <f>AVERAGE(B7:B56)</f>
        <v>23125.88</v>
      </c>
      <c r="S56">
        <f>AVERAGE(C7:C56)</f>
        <v>23115.064000000002</v>
      </c>
      <c r="U56">
        <f>_xlfn.VAR.P(B7:B56)</f>
        <v>49.36400000000036</v>
      </c>
      <c r="V56">
        <f>_xlfn.VAR.P(C7:C56)</f>
        <v>49.299104000005471</v>
      </c>
      <c r="X56">
        <f>1.96*SQRT(U56)/50</f>
        <v>0.27541731419792864</v>
      </c>
      <c r="Y56">
        <f>1.96*SQRT(V56)/50</f>
        <v>0.27523621704014245</v>
      </c>
    </row>
    <row r="57" spans="1:25" x14ac:dyDescent="0.25">
      <c r="A57" t="s">
        <v>72</v>
      </c>
      <c r="B57">
        <v>1156356.0663000001</v>
      </c>
      <c r="C57" t="s">
        <v>24</v>
      </c>
    </row>
    <row r="58" spans="1:25" x14ac:dyDescent="0.25">
      <c r="A58" t="s">
        <v>73</v>
      </c>
      <c r="B58">
        <v>3010.05</v>
      </c>
      <c r="C58">
        <v>2999.03</v>
      </c>
      <c r="D58">
        <v>2951.89</v>
      </c>
      <c r="E58">
        <v>2923.68</v>
      </c>
      <c r="F58">
        <v>1333.91</v>
      </c>
      <c r="G58">
        <v>5.4800300000000003E-2</v>
      </c>
      <c r="H58">
        <v>0.931836</v>
      </c>
      <c r="I58">
        <v>0</v>
      </c>
    </row>
    <row r="59" spans="1:25" x14ac:dyDescent="0.25">
      <c r="A59" t="s">
        <v>73</v>
      </c>
      <c r="B59">
        <v>3019.18</v>
      </c>
      <c r="C59">
        <v>3008.96</v>
      </c>
      <c r="D59">
        <v>2953.99</v>
      </c>
      <c r="E59">
        <v>2924.55</v>
      </c>
      <c r="F59">
        <v>1335.61</v>
      </c>
      <c r="G59">
        <v>5.4192900000000002E-2</v>
      </c>
      <c r="H59">
        <v>0.93175799999999998</v>
      </c>
      <c r="I59">
        <v>0</v>
      </c>
    </row>
    <row r="60" spans="1:25" x14ac:dyDescent="0.25">
      <c r="A60" t="s">
        <v>73</v>
      </c>
      <c r="B60">
        <v>3016.37</v>
      </c>
      <c r="C60">
        <v>3005.37</v>
      </c>
      <c r="D60">
        <v>2952.93</v>
      </c>
      <c r="E60">
        <v>2924.26</v>
      </c>
      <c r="F60">
        <v>1335.32</v>
      </c>
      <c r="G60">
        <v>5.3912099999999998E-2</v>
      </c>
      <c r="H60">
        <v>0.95837499999999998</v>
      </c>
      <c r="I60">
        <v>0</v>
      </c>
    </row>
    <row r="61" spans="1:25" x14ac:dyDescent="0.25">
      <c r="A61" t="s">
        <v>73</v>
      </c>
      <c r="B61">
        <v>3012.79</v>
      </c>
      <c r="C61">
        <v>3002.37</v>
      </c>
      <c r="D61">
        <v>2952.64</v>
      </c>
      <c r="E61">
        <v>2924.36</v>
      </c>
      <c r="F61">
        <v>1334.97</v>
      </c>
      <c r="G61">
        <v>5.40519E-2</v>
      </c>
      <c r="H61">
        <v>0.95779199999999998</v>
      </c>
      <c r="I61">
        <v>0</v>
      </c>
    </row>
    <row r="62" spans="1:25" x14ac:dyDescent="0.25">
      <c r="A62" t="s">
        <v>73</v>
      </c>
      <c r="B62">
        <v>3023.01</v>
      </c>
      <c r="C62">
        <v>3012.76</v>
      </c>
      <c r="D62">
        <v>2954.65</v>
      </c>
      <c r="E62">
        <v>2924.65</v>
      </c>
      <c r="F62">
        <v>1336.26</v>
      </c>
      <c r="G62">
        <v>5.3913200000000001E-2</v>
      </c>
      <c r="H62">
        <v>0.94097699999999995</v>
      </c>
      <c r="I62">
        <v>0</v>
      </c>
    </row>
    <row r="63" spans="1:25" x14ac:dyDescent="0.25">
      <c r="A63" t="s">
        <v>73</v>
      </c>
      <c r="B63">
        <v>3016.36</v>
      </c>
      <c r="C63">
        <v>3005.36</v>
      </c>
      <c r="D63">
        <v>2954.41</v>
      </c>
      <c r="E63">
        <v>2924.32</v>
      </c>
      <c r="F63">
        <v>1335.43</v>
      </c>
      <c r="G63">
        <v>5.4095400000000002E-2</v>
      </c>
      <c r="H63">
        <v>0.93180399999999997</v>
      </c>
      <c r="I63">
        <v>0</v>
      </c>
    </row>
    <row r="64" spans="1:25" x14ac:dyDescent="0.25">
      <c r="A64" t="s">
        <v>73</v>
      </c>
      <c r="B64">
        <v>3045.71</v>
      </c>
      <c r="C64">
        <v>3032.4</v>
      </c>
      <c r="D64">
        <v>2962.01</v>
      </c>
      <c r="E64">
        <v>2930.12</v>
      </c>
      <c r="F64">
        <v>1340.23</v>
      </c>
      <c r="G64">
        <v>5.6157400000000003E-2</v>
      </c>
      <c r="H64">
        <v>0.93183300000000002</v>
      </c>
      <c r="I64">
        <v>0</v>
      </c>
    </row>
    <row r="65" spans="1:9" x14ac:dyDescent="0.25">
      <c r="A65" t="s">
        <v>73</v>
      </c>
      <c r="B65">
        <v>3054</v>
      </c>
      <c r="C65">
        <v>3043.03</v>
      </c>
      <c r="D65">
        <v>2963.72</v>
      </c>
      <c r="E65">
        <v>2930.04</v>
      </c>
      <c r="F65">
        <v>1338.18</v>
      </c>
      <c r="G65">
        <v>4.6706200000000003E-2</v>
      </c>
      <c r="H65">
        <v>0.95669199999999999</v>
      </c>
      <c r="I65">
        <v>0</v>
      </c>
    </row>
    <row r="66" spans="1:9" x14ac:dyDescent="0.25">
      <c r="A66" t="s">
        <v>73</v>
      </c>
      <c r="B66">
        <v>3029.62</v>
      </c>
      <c r="C66">
        <v>3017.87</v>
      </c>
      <c r="D66">
        <v>2957.11</v>
      </c>
      <c r="E66">
        <v>2926.37</v>
      </c>
      <c r="F66">
        <v>1337.56</v>
      </c>
      <c r="G66">
        <v>3.4487999999999998E-2</v>
      </c>
      <c r="H66">
        <v>0.952515</v>
      </c>
      <c r="I66">
        <v>0</v>
      </c>
    </row>
    <row r="67" spans="1:9" x14ac:dyDescent="0.25">
      <c r="A67" t="s">
        <v>73</v>
      </c>
      <c r="B67">
        <v>3021.96</v>
      </c>
      <c r="C67">
        <v>3010.85</v>
      </c>
      <c r="D67">
        <v>2956.95</v>
      </c>
      <c r="E67">
        <v>2927.38</v>
      </c>
      <c r="F67">
        <v>1338.33</v>
      </c>
      <c r="G67">
        <v>3.1937899999999998E-2</v>
      </c>
      <c r="H67">
        <v>0.939164</v>
      </c>
      <c r="I67">
        <v>0</v>
      </c>
    </row>
    <row r="68" spans="1:9" x14ac:dyDescent="0.25">
      <c r="A68" t="s">
        <v>73</v>
      </c>
      <c r="B68">
        <v>3030.44</v>
      </c>
      <c r="C68">
        <v>3017.84</v>
      </c>
      <c r="D68">
        <v>2957.46</v>
      </c>
      <c r="E68">
        <v>2927.77</v>
      </c>
      <c r="F68">
        <v>1335.93</v>
      </c>
      <c r="G68">
        <v>5.4428299999999999E-2</v>
      </c>
      <c r="H68">
        <v>0.93183499999999997</v>
      </c>
      <c r="I68">
        <v>0</v>
      </c>
    </row>
    <row r="69" spans="1:9" x14ac:dyDescent="0.25">
      <c r="A69" t="s">
        <v>73</v>
      </c>
      <c r="B69">
        <v>3041.33</v>
      </c>
      <c r="C69">
        <v>3028.62</v>
      </c>
      <c r="D69">
        <v>2959.48</v>
      </c>
      <c r="E69">
        <v>2929.52</v>
      </c>
      <c r="F69">
        <v>1337.71</v>
      </c>
      <c r="G69">
        <v>5.45099E-2</v>
      </c>
      <c r="H69">
        <v>0.95296499999999995</v>
      </c>
      <c r="I69">
        <v>0</v>
      </c>
    </row>
    <row r="70" spans="1:9" x14ac:dyDescent="0.25">
      <c r="A70" t="s">
        <v>73</v>
      </c>
      <c r="B70">
        <v>3032.29</v>
      </c>
      <c r="C70">
        <v>3021.14</v>
      </c>
      <c r="D70">
        <v>2954.35</v>
      </c>
      <c r="E70">
        <v>2925.41</v>
      </c>
      <c r="F70">
        <v>1335.96</v>
      </c>
      <c r="G70">
        <v>5.3920599999999999E-2</v>
      </c>
      <c r="H70">
        <v>0.93162599999999995</v>
      </c>
      <c r="I70">
        <v>0</v>
      </c>
    </row>
    <row r="71" spans="1:9" x14ac:dyDescent="0.25">
      <c r="A71" t="s">
        <v>73</v>
      </c>
      <c r="B71">
        <v>3032.3</v>
      </c>
      <c r="C71">
        <v>3021.29</v>
      </c>
      <c r="D71">
        <v>2955.41</v>
      </c>
      <c r="E71">
        <v>2925.69</v>
      </c>
      <c r="F71">
        <v>1338.56</v>
      </c>
      <c r="G71">
        <v>5.6298000000000001E-2</v>
      </c>
      <c r="H71">
        <v>0.93179299999999998</v>
      </c>
      <c r="I71">
        <v>0</v>
      </c>
    </row>
    <row r="72" spans="1:9" x14ac:dyDescent="0.25">
      <c r="A72" t="s">
        <v>73</v>
      </c>
      <c r="B72">
        <v>3036.82</v>
      </c>
      <c r="C72">
        <v>3025.26</v>
      </c>
      <c r="D72">
        <v>2956.58</v>
      </c>
      <c r="E72">
        <v>2927.77</v>
      </c>
      <c r="F72">
        <v>1338.35</v>
      </c>
      <c r="G72">
        <v>5.3997099999999999E-2</v>
      </c>
      <c r="H72">
        <v>0.94362699999999999</v>
      </c>
      <c r="I72">
        <v>0</v>
      </c>
    </row>
    <row r="73" spans="1:9" x14ac:dyDescent="0.25">
      <c r="A73" t="s">
        <v>73</v>
      </c>
      <c r="B73">
        <v>3049.43</v>
      </c>
      <c r="C73">
        <v>3038.77</v>
      </c>
      <c r="D73">
        <v>2963.46</v>
      </c>
      <c r="E73">
        <v>2931.64</v>
      </c>
      <c r="F73">
        <v>1340.28</v>
      </c>
      <c r="G73">
        <v>5.8610700000000002E-2</v>
      </c>
      <c r="H73">
        <v>0.93178000000000005</v>
      </c>
      <c r="I73">
        <v>0</v>
      </c>
    </row>
    <row r="74" spans="1:9" x14ac:dyDescent="0.25">
      <c r="A74" t="s">
        <v>73</v>
      </c>
      <c r="B74">
        <v>3052.39</v>
      </c>
      <c r="C74">
        <v>3041.01</v>
      </c>
      <c r="D74">
        <v>2963.99</v>
      </c>
      <c r="E74">
        <v>2930.78</v>
      </c>
      <c r="F74">
        <v>1338.91</v>
      </c>
      <c r="G74">
        <v>5.39257E-2</v>
      </c>
      <c r="H74">
        <v>0.93183700000000003</v>
      </c>
      <c r="I74">
        <v>0</v>
      </c>
    </row>
    <row r="75" spans="1:9" x14ac:dyDescent="0.25">
      <c r="A75" t="s">
        <v>73</v>
      </c>
      <c r="B75">
        <v>3020.71</v>
      </c>
      <c r="C75">
        <v>3007.39</v>
      </c>
      <c r="D75">
        <v>2957.64</v>
      </c>
      <c r="E75">
        <v>2929.69</v>
      </c>
      <c r="F75">
        <v>1338.65</v>
      </c>
      <c r="G75">
        <v>5.8283599999999998E-2</v>
      </c>
      <c r="H75">
        <v>0.95922499999999999</v>
      </c>
      <c r="I75">
        <v>0</v>
      </c>
    </row>
    <row r="76" spans="1:9" x14ac:dyDescent="0.25">
      <c r="A76" t="s">
        <v>73</v>
      </c>
      <c r="B76">
        <v>3030.72</v>
      </c>
      <c r="C76">
        <v>3019.73</v>
      </c>
      <c r="D76">
        <v>2954.59</v>
      </c>
      <c r="E76">
        <v>2925.16</v>
      </c>
      <c r="F76">
        <v>1335</v>
      </c>
      <c r="G76">
        <v>5.3925399999999998E-2</v>
      </c>
      <c r="H76">
        <v>0.931836</v>
      </c>
      <c r="I76">
        <v>0</v>
      </c>
    </row>
    <row r="77" spans="1:9" x14ac:dyDescent="0.25">
      <c r="A77" t="s">
        <v>73</v>
      </c>
      <c r="B77">
        <v>3035.19</v>
      </c>
      <c r="C77">
        <v>3023.84</v>
      </c>
      <c r="D77">
        <v>2954</v>
      </c>
      <c r="E77">
        <v>2924.12</v>
      </c>
      <c r="F77">
        <v>1335.35</v>
      </c>
      <c r="G77">
        <v>5.3984200000000003E-2</v>
      </c>
      <c r="H77">
        <v>0.95655800000000002</v>
      </c>
      <c r="I77">
        <v>0</v>
      </c>
    </row>
    <row r="78" spans="1:9" x14ac:dyDescent="0.25">
      <c r="A78" t="s">
        <v>73</v>
      </c>
      <c r="B78">
        <v>3038.99</v>
      </c>
      <c r="C78">
        <v>3027.17</v>
      </c>
      <c r="D78">
        <v>2953.97</v>
      </c>
      <c r="E78">
        <v>2923.74</v>
      </c>
      <c r="F78">
        <v>1334.8</v>
      </c>
      <c r="G78">
        <v>5.43014E-2</v>
      </c>
      <c r="H78">
        <v>0.95681099999999997</v>
      </c>
      <c r="I78">
        <v>0</v>
      </c>
    </row>
    <row r="79" spans="1:9" x14ac:dyDescent="0.25">
      <c r="A79" t="s">
        <v>73</v>
      </c>
      <c r="B79">
        <v>3037.52</v>
      </c>
      <c r="C79">
        <v>3026.33</v>
      </c>
      <c r="D79">
        <v>2952.8</v>
      </c>
      <c r="E79">
        <v>2923.63</v>
      </c>
      <c r="F79">
        <v>1334.45</v>
      </c>
      <c r="G79">
        <v>5.4193999999999999E-2</v>
      </c>
      <c r="H79">
        <v>0.94315899999999997</v>
      </c>
      <c r="I79">
        <v>0</v>
      </c>
    </row>
    <row r="80" spans="1:9" x14ac:dyDescent="0.25">
      <c r="A80" t="s">
        <v>73</v>
      </c>
      <c r="B80">
        <v>3034.79</v>
      </c>
      <c r="C80">
        <v>3023.49</v>
      </c>
      <c r="D80">
        <v>2952.95</v>
      </c>
      <c r="E80">
        <v>2923.94</v>
      </c>
      <c r="F80">
        <v>1334.48</v>
      </c>
      <c r="G80">
        <v>5.3926799999999997E-2</v>
      </c>
      <c r="H80">
        <v>0.93179400000000001</v>
      </c>
      <c r="I80">
        <v>0</v>
      </c>
    </row>
    <row r="81" spans="1:9" x14ac:dyDescent="0.25">
      <c r="A81" t="s">
        <v>73</v>
      </c>
      <c r="B81">
        <v>3032.57</v>
      </c>
      <c r="C81">
        <v>3022.07</v>
      </c>
      <c r="D81">
        <v>2955.98</v>
      </c>
      <c r="E81">
        <v>2924.7</v>
      </c>
      <c r="F81">
        <v>1334.22</v>
      </c>
      <c r="G81">
        <v>5.3967800000000003E-2</v>
      </c>
      <c r="H81">
        <v>0.93181999999999998</v>
      </c>
      <c r="I81">
        <v>0</v>
      </c>
    </row>
    <row r="82" spans="1:9" x14ac:dyDescent="0.25">
      <c r="A82" t="s">
        <v>73</v>
      </c>
      <c r="B82">
        <v>3025.61</v>
      </c>
      <c r="C82">
        <v>3014.32</v>
      </c>
      <c r="D82">
        <v>2955.29</v>
      </c>
      <c r="E82">
        <v>2924.88</v>
      </c>
      <c r="F82">
        <v>1336.07</v>
      </c>
      <c r="G82">
        <v>5.3941500000000003E-2</v>
      </c>
      <c r="H82">
        <v>0.95792999999999995</v>
      </c>
      <c r="I82">
        <v>0</v>
      </c>
    </row>
    <row r="83" spans="1:9" x14ac:dyDescent="0.25">
      <c r="A83" t="s">
        <v>73</v>
      </c>
      <c r="B83">
        <v>3019.39</v>
      </c>
      <c r="C83">
        <v>3007.26</v>
      </c>
      <c r="D83">
        <v>2953.11</v>
      </c>
      <c r="E83">
        <v>2923.87</v>
      </c>
      <c r="F83">
        <v>1334.57</v>
      </c>
      <c r="G83">
        <v>5.4477699999999997E-2</v>
      </c>
      <c r="H83">
        <v>0.931836</v>
      </c>
      <c r="I83">
        <v>0</v>
      </c>
    </row>
    <row r="84" spans="1:9" x14ac:dyDescent="0.25">
      <c r="A84" t="s">
        <v>73</v>
      </c>
      <c r="B84">
        <v>3018.91</v>
      </c>
      <c r="C84">
        <v>3008.14</v>
      </c>
      <c r="D84">
        <v>2953.59</v>
      </c>
      <c r="E84">
        <v>2924.35</v>
      </c>
      <c r="F84">
        <v>1335.82</v>
      </c>
      <c r="G84">
        <v>5.44626E-2</v>
      </c>
      <c r="H84">
        <v>0.93181400000000003</v>
      </c>
      <c r="I84">
        <v>0</v>
      </c>
    </row>
    <row r="85" spans="1:9" x14ac:dyDescent="0.25">
      <c r="A85" t="s">
        <v>73</v>
      </c>
      <c r="B85">
        <v>3019.1</v>
      </c>
      <c r="C85">
        <v>3007.89</v>
      </c>
      <c r="D85">
        <v>2953.61</v>
      </c>
      <c r="E85">
        <v>2922.92</v>
      </c>
      <c r="F85">
        <v>1334.66</v>
      </c>
      <c r="G85">
        <v>5.3927799999999998E-2</v>
      </c>
      <c r="H85">
        <v>0.95783600000000002</v>
      </c>
      <c r="I85">
        <v>0</v>
      </c>
    </row>
    <row r="86" spans="1:9" x14ac:dyDescent="0.25">
      <c r="A86" t="s">
        <v>73</v>
      </c>
      <c r="B86">
        <v>3018.16</v>
      </c>
      <c r="C86">
        <v>3007.34</v>
      </c>
      <c r="D86">
        <v>2952.95</v>
      </c>
      <c r="E86">
        <v>2924.36</v>
      </c>
      <c r="F86">
        <v>1335.4</v>
      </c>
      <c r="G86">
        <v>5.4101099999999999E-2</v>
      </c>
      <c r="H86">
        <v>0.931836</v>
      </c>
      <c r="I86">
        <v>0</v>
      </c>
    </row>
    <row r="87" spans="1:9" x14ac:dyDescent="0.25">
      <c r="A87" t="s">
        <v>73</v>
      </c>
      <c r="B87">
        <v>3011.83</v>
      </c>
      <c r="C87">
        <v>3000.57</v>
      </c>
      <c r="D87">
        <v>2950.57</v>
      </c>
      <c r="E87">
        <v>2922.29</v>
      </c>
      <c r="F87">
        <v>1331.76</v>
      </c>
      <c r="G87">
        <v>5.3913700000000002E-2</v>
      </c>
      <c r="H87">
        <v>0.94836200000000004</v>
      </c>
      <c r="I87">
        <v>0</v>
      </c>
    </row>
    <row r="88" spans="1:9" x14ac:dyDescent="0.25">
      <c r="A88" t="s">
        <v>73</v>
      </c>
      <c r="B88">
        <v>3015.67</v>
      </c>
      <c r="C88">
        <v>3004.78</v>
      </c>
      <c r="D88">
        <v>2953.84</v>
      </c>
      <c r="E88">
        <v>2925.18</v>
      </c>
      <c r="F88">
        <v>1336.29</v>
      </c>
      <c r="G88">
        <v>5.3964199999999997E-2</v>
      </c>
      <c r="H88">
        <v>0.93164899999999995</v>
      </c>
      <c r="I88">
        <v>0</v>
      </c>
    </row>
    <row r="89" spans="1:9" x14ac:dyDescent="0.25">
      <c r="A89" t="s">
        <v>73</v>
      </c>
      <c r="B89">
        <v>3021.88</v>
      </c>
      <c r="C89">
        <v>3010.88</v>
      </c>
      <c r="D89">
        <v>2954.5</v>
      </c>
      <c r="E89">
        <v>2923.31</v>
      </c>
      <c r="F89">
        <v>1334.66</v>
      </c>
      <c r="G89">
        <v>2.91363E-2</v>
      </c>
      <c r="H89">
        <v>0.95921699999999999</v>
      </c>
      <c r="I89">
        <v>0</v>
      </c>
    </row>
    <row r="90" spans="1:9" x14ac:dyDescent="0.25">
      <c r="A90" t="s">
        <v>73</v>
      </c>
      <c r="B90">
        <v>3023.47</v>
      </c>
      <c r="C90">
        <v>3012.7</v>
      </c>
      <c r="D90">
        <v>2953.18</v>
      </c>
      <c r="E90">
        <v>2921.52</v>
      </c>
      <c r="F90">
        <v>1332.85</v>
      </c>
      <c r="G90">
        <v>5.6589500000000001E-2</v>
      </c>
      <c r="H90">
        <v>0.931836</v>
      </c>
      <c r="I90">
        <v>0</v>
      </c>
    </row>
    <row r="91" spans="1:9" x14ac:dyDescent="0.25">
      <c r="A91" t="s">
        <v>73</v>
      </c>
      <c r="B91">
        <v>3020.43</v>
      </c>
      <c r="C91">
        <v>3009.46</v>
      </c>
      <c r="D91">
        <v>2953.79</v>
      </c>
      <c r="E91">
        <v>2923.14</v>
      </c>
      <c r="F91">
        <v>1335.84</v>
      </c>
      <c r="G91">
        <v>5.5373100000000001E-2</v>
      </c>
      <c r="H91">
        <v>0.931836</v>
      </c>
      <c r="I91">
        <v>0</v>
      </c>
    </row>
    <row r="92" spans="1:9" x14ac:dyDescent="0.25">
      <c r="A92" t="s">
        <v>73</v>
      </c>
      <c r="B92">
        <v>3019.69</v>
      </c>
      <c r="C92">
        <v>3008.85</v>
      </c>
      <c r="D92">
        <v>2955.27</v>
      </c>
      <c r="E92">
        <v>2925.73</v>
      </c>
      <c r="F92">
        <v>1335.11</v>
      </c>
      <c r="G92">
        <v>5.56911E-2</v>
      </c>
      <c r="H92">
        <v>0.93181099999999994</v>
      </c>
      <c r="I92">
        <v>0</v>
      </c>
    </row>
    <row r="93" spans="1:9" x14ac:dyDescent="0.25">
      <c r="A93" t="s">
        <v>73</v>
      </c>
      <c r="B93">
        <v>3025.16</v>
      </c>
      <c r="C93">
        <v>3014.51</v>
      </c>
      <c r="D93">
        <v>2955.78</v>
      </c>
      <c r="E93">
        <v>2924.31</v>
      </c>
      <c r="F93">
        <v>1335.19</v>
      </c>
      <c r="G93">
        <v>5.4227200000000003E-2</v>
      </c>
      <c r="H93">
        <v>0.95597600000000005</v>
      </c>
      <c r="I93">
        <v>0</v>
      </c>
    </row>
    <row r="94" spans="1:9" x14ac:dyDescent="0.25">
      <c r="A94" t="s">
        <v>73</v>
      </c>
      <c r="B94">
        <v>3012.56</v>
      </c>
      <c r="C94">
        <v>3001.9</v>
      </c>
      <c r="D94">
        <v>2951.93</v>
      </c>
      <c r="E94">
        <v>2923.54</v>
      </c>
      <c r="F94">
        <v>1335.18</v>
      </c>
      <c r="G94">
        <v>5.3937400000000003E-2</v>
      </c>
      <c r="H94">
        <v>0.93183300000000002</v>
      </c>
      <c r="I94">
        <v>0</v>
      </c>
    </row>
    <row r="95" spans="1:9" x14ac:dyDescent="0.25">
      <c r="A95" t="s">
        <v>73</v>
      </c>
      <c r="B95">
        <v>3005.36</v>
      </c>
      <c r="C95">
        <v>2994.79</v>
      </c>
      <c r="D95">
        <v>2946.46</v>
      </c>
      <c r="E95">
        <v>2918.44</v>
      </c>
      <c r="F95">
        <v>1330.27</v>
      </c>
      <c r="G95">
        <v>5.5484699999999998E-2</v>
      </c>
      <c r="H95">
        <v>0.957291</v>
      </c>
      <c r="I95">
        <v>0</v>
      </c>
    </row>
    <row r="96" spans="1:9" x14ac:dyDescent="0.25">
      <c r="A96" t="s">
        <v>73</v>
      </c>
      <c r="B96">
        <v>2990.44</v>
      </c>
      <c r="C96">
        <v>2979.36</v>
      </c>
      <c r="D96">
        <v>2930.31</v>
      </c>
      <c r="E96">
        <v>2902.45</v>
      </c>
      <c r="F96">
        <v>1326.47</v>
      </c>
      <c r="G96">
        <v>5.3910399999999997E-2</v>
      </c>
      <c r="H96">
        <v>0.931836</v>
      </c>
      <c r="I96">
        <v>0</v>
      </c>
    </row>
    <row r="97" spans="1:25" x14ac:dyDescent="0.25">
      <c r="A97" t="s">
        <v>73</v>
      </c>
      <c r="B97">
        <v>2991.26</v>
      </c>
      <c r="C97">
        <v>2980.77</v>
      </c>
      <c r="D97">
        <v>2929.62</v>
      </c>
      <c r="E97">
        <v>2901.56</v>
      </c>
      <c r="F97">
        <v>1324.62</v>
      </c>
      <c r="G97">
        <v>5.65692E-2</v>
      </c>
      <c r="H97">
        <v>0.93179699999999999</v>
      </c>
      <c r="I97">
        <v>0</v>
      </c>
    </row>
    <row r="98" spans="1:25" x14ac:dyDescent="0.25">
      <c r="A98" t="s">
        <v>73</v>
      </c>
      <c r="B98">
        <v>2991.11</v>
      </c>
      <c r="C98">
        <v>2981</v>
      </c>
      <c r="D98">
        <v>2931.59</v>
      </c>
      <c r="E98">
        <v>2903.4</v>
      </c>
      <c r="F98">
        <v>1325.61</v>
      </c>
      <c r="G98">
        <v>5.3909499999999999E-2</v>
      </c>
      <c r="H98">
        <v>0.945581</v>
      </c>
      <c r="I98">
        <v>0</v>
      </c>
    </row>
    <row r="99" spans="1:25" x14ac:dyDescent="0.25">
      <c r="A99" t="s">
        <v>73</v>
      </c>
      <c r="B99">
        <v>2983.55</v>
      </c>
      <c r="C99">
        <v>2972.78</v>
      </c>
      <c r="D99">
        <v>2927.62</v>
      </c>
      <c r="E99">
        <v>2900.62</v>
      </c>
      <c r="F99">
        <v>1323.89</v>
      </c>
      <c r="G99">
        <v>5.42271E-2</v>
      </c>
      <c r="H99">
        <v>0.95129900000000001</v>
      </c>
      <c r="I99">
        <v>0</v>
      </c>
    </row>
    <row r="100" spans="1:25" x14ac:dyDescent="0.25">
      <c r="A100" t="s">
        <v>73</v>
      </c>
      <c r="B100">
        <v>3003.88</v>
      </c>
      <c r="C100">
        <v>2992.64</v>
      </c>
      <c r="D100">
        <v>2933.92</v>
      </c>
      <c r="E100">
        <v>2902.26</v>
      </c>
      <c r="F100">
        <v>1324.07</v>
      </c>
      <c r="G100">
        <v>5.391E-2</v>
      </c>
      <c r="H100">
        <v>0.93323500000000004</v>
      </c>
      <c r="I100">
        <v>0</v>
      </c>
    </row>
    <row r="101" spans="1:25" x14ac:dyDescent="0.25">
      <c r="A101" t="s">
        <v>73</v>
      </c>
      <c r="B101">
        <v>2984.78</v>
      </c>
      <c r="C101">
        <v>2974.21</v>
      </c>
      <c r="D101">
        <v>2928.11</v>
      </c>
      <c r="E101">
        <v>2900.59</v>
      </c>
      <c r="F101">
        <v>1321.34</v>
      </c>
      <c r="G101">
        <v>5.3951399999999997E-2</v>
      </c>
      <c r="H101">
        <v>0.943716</v>
      </c>
      <c r="I101">
        <v>0</v>
      </c>
    </row>
    <row r="102" spans="1:25" x14ac:dyDescent="0.25">
      <c r="A102" t="s">
        <v>73</v>
      </c>
      <c r="B102">
        <v>2992.97</v>
      </c>
      <c r="C102">
        <v>2981.72</v>
      </c>
      <c r="D102">
        <v>2931.01</v>
      </c>
      <c r="E102">
        <v>2901.79</v>
      </c>
      <c r="F102">
        <v>1323.43</v>
      </c>
      <c r="G102">
        <v>5.4823799999999999E-2</v>
      </c>
      <c r="H102">
        <v>0.93179900000000004</v>
      </c>
      <c r="I102">
        <v>0</v>
      </c>
    </row>
    <row r="103" spans="1:25" x14ac:dyDescent="0.25">
      <c r="A103" t="s">
        <v>73</v>
      </c>
      <c r="B103">
        <v>2991.16</v>
      </c>
      <c r="C103">
        <v>2980.43</v>
      </c>
      <c r="D103">
        <v>2935.02</v>
      </c>
      <c r="E103">
        <v>2907.32</v>
      </c>
      <c r="F103">
        <v>1329.81</v>
      </c>
      <c r="G103">
        <v>5.5262100000000001E-2</v>
      </c>
      <c r="H103">
        <v>0.95840000000000003</v>
      </c>
      <c r="I103">
        <v>0</v>
      </c>
    </row>
    <row r="104" spans="1:25" x14ac:dyDescent="0.25">
      <c r="A104" t="s">
        <v>73</v>
      </c>
      <c r="B104">
        <v>3010.3</v>
      </c>
      <c r="C104">
        <v>2999.22</v>
      </c>
      <c r="D104">
        <v>2936.07</v>
      </c>
      <c r="E104">
        <v>2903.32</v>
      </c>
      <c r="F104">
        <v>1325.68</v>
      </c>
      <c r="G104">
        <v>5.8341400000000002E-2</v>
      </c>
      <c r="H104">
        <v>0.93182299999999996</v>
      </c>
      <c r="I104">
        <v>0</v>
      </c>
    </row>
    <row r="105" spans="1:25" x14ac:dyDescent="0.25">
      <c r="A105" t="s">
        <v>73</v>
      </c>
      <c r="B105">
        <v>3005.61</v>
      </c>
      <c r="C105">
        <v>2995.16</v>
      </c>
      <c r="D105">
        <v>2935.12</v>
      </c>
      <c r="E105">
        <v>2903.21</v>
      </c>
      <c r="F105">
        <v>1323.71</v>
      </c>
      <c r="G105">
        <v>5.4255699999999997E-2</v>
      </c>
      <c r="H105">
        <v>0.93182100000000001</v>
      </c>
      <c r="I105">
        <v>0</v>
      </c>
    </row>
    <row r="106" spans="1:25" x14ac:dyDescent="0.25">
      <c r="A106" t="s">
        <v>73</v>
      </c>
      <c r="B106">
        <v>3004.18</v>
      </c>
      <c r="C106">
        <v>2993.29</v>
      </c>
      <c r="D106">
        <v>2933.33</v>
      </c>
      <c r="E106">
        <v>2901.41</v>
      </c>
      <c r="F106">
        <v>1324.27</v>
      </c>
      <c r="G106">
        <v>5.4226000000000003E-2</v>
      </c>
      <c r="H106">
        <v>0.93174400000000002</v>
      </c>
      <c r="I106">
        <v>0</v>
      </c>
    </row>
    <row r="107" spans="1:25" x14ac:dyDescent="0.25">
      <c r="A107" t="s">
        <v>73</v>
      </c>
      <c r="B107">
        <v>2982.56</v>
      </c>
      <c r="C107">
        <v>2971.87</v>
      </c>
      <c r="D107">
        <v>2928.5</v>
      </c>
      <c r="E107">
        <v>2901.6</v>
      </c>
      <c r="F107">
        <v>1323.84</v>
      </c>
      <c r="G107">
        <v>5.4432000000000001E-2</v>
      </c>
      <c r="H107">
        <v>0.931836</v>
      </c>
      <c r="I107">
        <v>0</v>
      </c>
    </row>
    <row r="108" spans="1:25" x14ac:dyDescent="0.25">
      <c r="A108" t="s">
        <v>73</v>
      </c>
      <c r="B108">
        <v>2986.01</v>
      </c>
      <c r="C108">
        <v>2974.83</v>
      </c>
      <c r="D108">
        <v>2929.1</v>
      </c>
      <c r="E108">
        <v>2902.14</v>
      </c>
      <c r="F108">
        <v>1324.58</v>
      </c>
      <c r="G108">
        <v>5.4109600000000001E-2</v>
      </c>
      <c r="H108">
        <v>0.95922099999999999</v>
      </c>
      <c r="I108">
        <v>0</v>
      </c>
    </row>
    <row r="109" spans="1:25" x14ac:dyDescent="0.25">
      <c r="A109" t="s">
        <v>73</v>
      </c>
      <c r="B109">
        <v>3008.12</v>
      </c>
      <c r="C109">
        <v>2997.68</v>
      </c>
      <c r="D109">
        <v>2937.38</v>
      </c>
      <c r="E109">
        <v>2905.1</v>
      </c>
      <c r="F109">
        <v>1327.55</v>
      </c>
      <c r="G109">
        <v>3.1809900000000002E-2</v>
      </c>
      <c r="H109">
        <v>0.93183700000000003</v>
      </c>
      <c r="I109">
        <v>0</v>
      </c>
    </row>
    <row r="110" spans="1:25" x14ac:dyDescent="0.25">
      <c r="A110" t="s">
        <v>73</v>
      </c>
      <c r="B110">
        <v>2982.09</v>
      </c>
      <c r="C110">
        <v>2971.66</v>
      </c>
      <c r="D110">
        <v>2927.28</v>
      </c>
      <c r="E110">
        <v>2900.62</v>
      </c>
      <c r="F110">
        <v>1322.21</v>
      </c>
      <c r="G110">
        <v>5.4565700000000002E-2</v>
      </c>
      <c r="H110">
        <v>0.93182399999999999</v>
      </c>
      <c r="I110">
        <v>0</v>
      </c>
    </row>
    <row r="111" spans="1:25" x14ac:dyDescent="0.25">
      <c r="A111" t="s">
        <v>73</v>
      </c>
      <c r="B111">
        <v>2984.23</v>
      </c>
      <c r="C111">
        <v>2972.89</v>
      </c>
      <c r="D111">
        <v>2928.16</v>
      </c>
      <c r="E111">
        <v>2900.98</v>
      </c>
      <c r="F111">
        <v>1323.34</v>
      </c>
      <c r="G111">
        <v>6.8493299999999993E-2</v>
      </c>
      <c r="H111">
        <v>0.93174500000000005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2981.52</v>
      </c>
      <c r="C112">
        <v>2970.54</v>
      </c>
      <c r="D112">
        <v>2927.81</v>
      </c>
      <c r="E112">
        <v>2900.67</v>
      </c>
      <c r="F112">
        <v>1323.03</v>
      </c>
      <c r="G112">
        <v>4.5934200000000001E-2</v>
      </c>
      <c r="H112">
        <v>0.93183700000000003</v>
      </c>
      <c r="I112">
        <v>0</v>
      </c>
      <c r="R112">
        <f>AVERAGE(B63:B112)</f>
        <v>3016.0826000000002</v>
      </c>
      <c r="S112">
        <f>AVERAGE(C63:C112)</f>
        <v>3004.9380000000001</v>
      </c>
      <c r="U112">
        <f>_xlfn.VAR.P(B63:B112)</f>
        <v>408.43705123999842</v>
      </c>
      <c r="V112">
        <f>_xlfn.VAR.P(C63:C112)</f>
        <v>397.65164400000168</v>
      </c>
      <c r="X112">
        <f>1.96*SQRT(U112)/50</f>
        <v>0.79222516396377562</v>
      </c>
      <c r="Y112">
        <f>1.96*SQRT(V112)/50</f>
        <v>0.78169522336788178</v>
      </c>
    </row>
    <row r="113" spans="1:9" x14ac:dyDescent="0.25">
      <c r="A113" t="s">
        <v>73</v>
      </c>
      <c r="B113">
        <v>150938.08119999999</v>
      </c>
      <c r="C113" t="s">
        <v>24</v>
      </c>
    </row>
    <row r="114" spans="1:9" x14ac:dyDescent="0.25">
      <c r="A114" t="s">
        <v>74</v>
      </c>
      <c r="B114">
        <v>2814.38</v>
      </c>
      <c r="C114">
        <v>2803.46</v>
      </c>
      <c r="D114">
        <v>2764.37</v>
      </c>
      <c r="E114">
        <v>2764.39</v>
      </c>
      <c r="F114">
        <v>975.03899999999999</v>
      </c>
      <c r="G114">
        <v>5.4550300000000003E-2</v>
      </c>
      <c r="H114">
        <v>0.93183499999999997</v>
      </c>
      <c r="I114">
        <v>0</v>
      </c>
    </row>
    <row r="115" spans="1:9" x14ac:dyDescent="0.25">
      <c r="A115" t="s">
        <v>74</v>
      </c>
      <c r="B115">
        <v>2834.01</v>
      </c>
      <c r="C115">
        <v>2821.77</v>
      </c>
      <c r="D115">
        <v>2781.89</v>
      </c>
      <c r="E115">
        <v>2778.92</v>
      </c>
      <c r="F115">
        <v>989.75599999999997</v>
      </c>
      <c r="G115">
        <v>5.40343E-2</v>
      </c>
      <c r="H115">
        <v>0.93179100000000004</v>
      </c>
      <c r="I115">
        <v>0</v>
      </c>
    </row>
    <row r="116" spans="1:9" x14ac:dyDescent="0.25">
      <c r="A116" t="s">
        <v>74</v>
      </c>
      <c r="B116">
        <v>2807.65</v>
      </c>
      <c r="C116">
        <v>2796.75</v>
      </c>
      <c r="D116">
        <v>2766.26</v>
      </c>
      <c r="E116">
        <v>2766.51</v>
      </c>
      <c r="F116">
        <v>997.03200000000004</v>
      </c>
      <c r="G116">
        <v>5.4609699999999997E-2</v>
      </c>
      <c r="H116">
        <v>0.94534499999999999</v>
      </c>
      <c r="I116">
        <v>0</v>
      </c>
    </row>
    <row r="117" spans="1:9" x14ac:dyDescent="0.25">
      <c r="A117" t="s">
        <v>74</v>
      </c>
      <c r="B117">
        <v>2814.72</v>
      </c>
      <c r="C117">
        <v>2803.52</v>
      </c>
      <c r="D117">
        <v>2759.27</v>
      </c>
      <c r="E117">
        <v>2755.12</v>
      </c>
      <c r="F117">
        <v>958.30700000000002</v>
      </c>
      <c r="G117">
        <v>5.4561400000000003E-2</v>
      </c>
      <c r="H117">
        <v>0.94911000000000001</v>
      </c>
      <c r="I117">
        <v>0</v>
      </c>
    </row>
    <row r="118" spans="1:9" x14ac:dyDescent="0.25">
      <c r="A118" t="s">
        <v>74</v>
      </c>
      <c r="B118">
        <v>2814.26</v>
      </c>
      <c r="C118">
        <v>2802.65</v>
      </c>
      <c r="D118">
        <v>2771.16</v>
      </c>
      <c r="E118">
        <v>2771.61</v>
      </c>
      <c r="F118">
        <v>998.90700000000004</v>
      </c>
      <c r="G118">
        <v>5.39269E-2</v>
      </c>
      <c r="H118">
        <v>0.95561799999999997</v>
      </c>
      <c r="I118">
        <v>0</v>
      </c>
    </row>
    <row r="119" spans="1:9" x14ac:dyDescent="0.25">
      <c r="A119" t="s">
        <v>74</v>
      </c>
      <c r="B119">
        <v>2785.93</v>
      </c>
      <c r="C119">
        <v>2774.56</v>
      </c>
      <c r="D119">
        <v>2746.66</v>
      </c>
      <c r="E119">
        <v>2747.74</v>
      </c>
      <c r="F119">
        <v>983.55799999999999</v>
      </c>
      <c r="G119">
        <v>5.56467E-2</v>
      </c>
      <c r="H119">
        <v>0.95620400000000005</v>
      </c>
      <c r="I119">
        <v>0</v>
      </c>
    </row>
    <row r="120" spans="1:9" x14ac:dyDescent="0.25">
      <c r="A120" t="s">
        <v>74</v>
      </c>
      <c r="B120">
        <v>2779.94</v>
      </c>
      <c r="C120">
        <v>2767.66</v>
      </c>
      <c r="D120">
        <v>2741.23</v>
      </c>
      <c r="E120">
        <v>2741.72</v>
      </c>
      <c r="F120">
        <v>980.74699999999996</v>
      </c>
      <c r="G120">
        <v>5.39537E-2</v>
      </c>
      <c r="H120">
        <v>0.95438599999999996</v>
      </c>
      <c r="I120">
        <v>0</v>
      </c>
    </row>
    <row r="121" spans="1:9" x14ac:dyDescent="0.25">
      <c r="A121" t="s">
        <v>74</v>
      </c>
      <c r="B121">
        <v>2790.76</v>
      </c>
      <c r="C121">
        <v>2778.92</v>
      </c>
      <c r="D121">
        <v>2751.65</v>
      </c>
      <c r="E121">
        <v>2750.09</v>
      </c>
      <c r="F121">
        <v>986.17</v>
      </c>
      <c r="G121">
        <v>5.4027400000000003E-2</v>
      </c>
      <c r="H121">
        <v>0.93174299999999999</v>
      </c>
      <c r="I121">
        <v>0</v>
      </c>
    </row>
    <row r="122" spans="1:9" x14ac:dyDescent="0.25">
      <c r="A122" t="s">
        <v>74</v>
      </c>
      <c r="B122">
        <v>2780.68</v>
      </c>
      <c r="C122">
        <v>2769.45</v>
      </c>
      <c r="D122">
        <v>2744.54</v>
      </c>
      <c r="E122">
        <v>2745.6</v>
      </c>
      <c r="F122">
        <v>987.03200000000004</v>
      </c>
      <c r="G122">
        <v>5.4352699999999997E-2</v>
      </c>
      <c r="H122">
        <v>0.931836</v>
      </c>
      <c r="I122">
        <v>0</v>
      </c>
    </row>
    <row r="123" spans="1:9" x14ac:dyDescent="0.25">
      <c r="A123" t="s">
        <v>74</v>
      </c>
      <c r="B123">
        <v>2758.83</v>
      </c>
      <c r="C123">
        <v>2747.46</v>
      </c>
      <c r="D123">
        <v>2721.66</v>
      </c>
      <c r="E123">
        <v>2723.03</v>
      </c>
      <c r="F123">
        <v>964.06600000000003</v>
      </c>
      <c r="G123">
        <v>5.7035299999999997E-2</v>
      </c>
      <c r="H123">
        <v>0.93183400000000005</v>
      </c>
      <c r="I123">
        <v>0</v>
      </c>
    </row>
    <row r="124" spans="1:9" x14ac:dyDescent="0.25">
      <c r="A124" t="s">
        <v>74</v>
      </c>
      <c r="B124">
        <v>2765.62</v>
      </c>
      <c r="C124">
        <v>2754.25</v>
      </c>
      <c r="D124">
        <v>2726.54</v>
      </c>
      <c r="E124">
        <v>2726.21</v>
      </c>
      <c r="F124">
        <v>956.08799999999997</v>
      </c>
      <c r="G124">
        <v>5.3938199999999999E-2</v>
      </c>
      <c r="H124">
        <v>0.95717200000000002</v>
      </c>
      <c r="I124">
        <v>0</v>
      </c>
    </row>
    <row r="125" spans="1:9" x14ac:dyDescent="0.25">
      <c r="A125" t="s">
        <v>74</v>
      </c>
      <c r="B125">
        <v>2780.75</v>
      </c>
      <c r="C125">
        <v>2769.13</v>
      </c>
      <c r="D125">
        <v>2739.36</v>
      </c>
      <c r="E125">
        <v>2739.26</v>
      </c>
      <c r="F125">
        <v>973.99199999999996</v>
      </c>
      <c r="G125">
        <v>5.3985600000000002E-2</v>
      </c>
      <c r="H125">
        <v>0.93170900000000001</v>
      </c>
      <c r="I125">
        <v>0</v>
      </c>
    </row>
    <row r="126" spans="1:9" x14ac:dyDescent="0.25">
      <c r="A126" t="s">
        <v>74</v>
      </c>
      <c r="B126">
        <v>2775.34</v>
      </c>
      <c r="C126">
        <v>2763.86</v>
      </c>
      <c r="D126">
        <v>2735.63</v>
      </c>
      <c r="E126">
        <v>2734.02</v>
      </c>
      <c r="F126">
        <v>968.09699999999998</v>
      </c>
      <c r="G126">
        <v>5.3916199999999997E-2</v>
      </c>
      <c r="H126">
        <v>0.95449300000000004</v>
      </c>
      <c r="I126">
        <v>0</v>
      </c>
    </row>
    <row r="127" spans="1:9" x14ac:dyDescent="0.25">
      <c r="A127" t="s">
        <v>74</v>
      </c>
      <c r="B127">
        <v>2770.92</v>
      </c>
      <c r="C127">
        <v>2759.68</v>
      </c>
      <c r="D127">
        <v>2731.93</v>
      </c>
      <c r="E127">
        <v>2731.81</v>
      </c>
      <c r="F127">
        <v>967.29</v>
      </c>
      <c r="G127">
        <v>5.41542E-2</v>
      </c>
      <c r="H127">
        <v>0.958843</v>
      </c>
      <c r="I127">
        <v>0</v>
      </c>
    </row>
    <row r="128" spans="1:9" x14ac:dyDescent="0.25">
      <c r="A128" t="s">
        <v>74</v>
      </c>
      <c r="B128">
        <v>2778.75</v>
      </c>
      <c r="C128">
        <v>2767.53</v>
      </c>
      <c r="D128">
        <v>2742.3</v>
      </c>
      <c r="E128">
        <v>2742.94</v>
      </c>
      <c r="F128">
        <v>982.09</v>
      </c>
      <c r="G128">
        <v>5.3911300000000002E-2</v>
      </c>
      <c r="H128">
        <v>0.93183300000000002</v>
      </c>
      <c r="I128">
        <v>0</v>
      </c>
    </row>
    <row r="129" spans="1:9" x14ac:dyDescent="0.25">
      <c r="A129" t="s">
        <v>74</v>
      </c>
      <c r="B129">
        <v>2804.41</v>
      </c>
      <c r="C129">
        <v>2793.26</v>
      </c>
      <c r="D129">
        <v>2762.31</v>
      </c>
      <c r="E129">
        <v>2762.01</v>
      </c>
      <c r="F129">
        <v>990.10199999999998</v>
      </c>
      <c r="G129">
        <v>5.3941700000000002E-2</v>
      </c>
      <c r="H129">
        <v>0.931809</v>
      </c>
      <c r="I129">
        <v>0</v>
      </c>
    </row>
    <row r="130" spans="1:9" x14ac:dyDescent="0.25">
      <c r="A130" t="s">
        <v>74</v>
      </c>
      <c r="B130">
        <v>2730.63</v>
      </c>
      <c r="C130">
        <v>2719.36</v>
      </c>
      <c r="D130">
        <v>2692.11</v>
      </c>
      <c r="E130">
        <v>2692.68</v>
      </c>
      <c r="F130">
        <v>929.70299999999997</v>
      </c>
      <c r="G130">
        <v>5.3981500000000002E-2</v>
      </c>
      <c r="H130">
        <v>0.95833599999999997</v>
      </c>
      <c r="I130">
        <v>0</v>
      </c>
    </row>
    <row r="131" spans="1:9" x14ac:dyDescent="0.25">
      <c r="A131" t="s">
        <v>74</v>
      </c>
      <c r="B131">
        <v>2780.37</v>
      </c>
      <c r="C131">
        <v>2768.29</v>
      </c>
      <c r="D131">
        <v>2732.45</v>
      </c>
      <c r="E131">
        <v>2730.7</v>
      </c>
      <c r="F131">
        <v>951.95899999999995</v>
      </c>
      <c r="G131">
        <v>5.82236E-2</v>
      </c>
      <c r="H131">
        <v>0.93183499999999997</v>
      </c>
      <c r="I131">
        <v>0</v>
      </c>
    </row>
    <row r="132" spans="1:9" x14ac:dyDescent="0.25">
      <c r="A132" t="s">
        <v>74</v>
      </c>
      <c r="B132">
        <v>2767.12</v>
      </c>
      <c r="C132">
        <v>2756.12</v>
      </c>
      <c r="D132">
        <v>2720.66</v>
      </c>
      <c r="E132">
        <v>2719.5</v>
      </c>
      <c r="F132">
        <v>943.952</v>
      </c>
      <c r="G132">
        <v>5.43096E-2</v>
      </c>
      <c r="H132">
        <v>0.93182900000000002</v>
      </c>
      <c r="I132">
        <v>0</v>
      </c>
    </row>
    <row r="133" spans="1:9" x14ac:dyDescent="0.25">
      <c r="A133" t="s">
        <v>74</v>
      </c>
      <c r="B133">
        <v>2749.21</v>
      </c>
      <c r="C133">
        <v>2738.15</v>
      </c>
      <c r="D133">
        <v>2710.88</v>
      </c>
      <c r="E133">
        <v>2710.9</v>
      </c>
      <c r="F133">
        <v>948.73199999999997</v>
      </c>
      <c r="G133">
        <v>5.407E-2</v>
      </c>
      <c r="H133">
        <v>0.95547000000000004</v>
      </c>
      <c r="I133">
        <v>0</v>
      </c>
    </row>
    <row r="134" spans="1:9" x14ac:dyDescent="0.25">
      <c r="A134" t="s">
        <v>74</v>
      </c>
      <c r="B134">
        <v>2750.2</v>
      </c>
      <c r="C134">
        <v>2738.93</v>
      </c>
      <c r="D134">
        <v>2712.55</v>
      </c>
      <c r="E134">
        <v>2712.75</v>
      </c>
      <c r="F134">
        <v>951.26700000000005</v>
      </c>
      <c r="G134">
        <v>5.45338E-2</v>
      </c>
      <c r="H134">
        <v>0.93180499999999999</v>
      </c>
      <c r="I134">
        <v>0</v>
      </c>
    </row>
    <row r="135" spans="1:9" x14ac:dyDescent="0.25">
      <c r="A135" t="s">
        <v>74</v>
      </c>
      <c r="B135">
        <v>2779.9</v>
      </c>
      <c r="C135">
        <v>2768.32</v>
      </c>
      <c r="D135">
        <v>2742.2</v>
      </c>
      <c r="E135">
        <v>2742.11</v>
      </c>
      <c r="F135">
        <v>979.02200000000005</v>
      </c>
      <c r="G135">
        <v>5.4033600000000001E-2</v>
      </c>
      <c r="H135">
        <v>0.93934700000000004</v>
      </c>
      <c r="I135">
        <v>0</v>
      </c>
    </row>
    <row r="136" spans="1:9" x14ac:dyDescent="0.25">
      <c r="A136" t="s">
        <v>74</v>
      </c>
      <c r="B136">
        <v>2780.5</v>
      </c>
      <c r="C136">
        <v>2768.94</v>
      </c>
      <c r="D136">
        <v>2743.54</v>
      </c>
      <c r="E136">
        <v>2743.75</v>
      </c>
      <c r="F136">
        <v>984.59500000000003</v>
      </c>
      <c r="G136">
        <v>5.5565400000000001E-2</v>
      </c>
      <c r="H136">
        <v>0.94406999999999996</v>
      </c>
      <c r="I136">
        <v>0</v>
      </c>
    </row>
    <row r="137" spans="1:9" x14ac:dyDescent="0.25">
      <c r="A137" t="s">
        <v>74</v>
      </c>
      <c r="B137">
        <v>2782.79</v>
      </c>
      <c r="C137">
        <v>2771.36</v>
      </c>
      <c r="D137">
        <v>2744.08</v>
      </c>
      <c r="E137">
        <v>2744.14</v>
      </c>
      <c r="F137">
        <v>979.03399999999999</v>
      </c>
      <c r="G137">
        <v>5.3957100000000001E-2</v>
      </c>
      <c r="H137">
        <v>0.931836</v>
      </c>
      <c r="I137">
        <v>0</v>
      </c>
    </row>
    <row r="138" spans="1:9" x14ac:dyDescent="0.25">
      <c r="A138" t="s">
        <v>74</v>
      </c>
      <c r="B138">
        <v>2789.59</v>
      </c>
      <c r="C138">
        <v>2778.46</v>
      </c>
      <c r="D138">
        <v>2751.1</v>
      </c>
      <c r="E138">
        <v>2751.41</v>
      </c>
      <c r="F138">
        <v>987.49199999999996</v>
      </c>
      <c r="G138">
        <v>5.3914400000000001E-2</v>
      </c>
      <c r="H138">
        <v>0.93183000000000005</v>
      </c>
      <c r="I138">
        <v>0</v>
      </c>
    </row>
    <row r="139" spans="1:9" x14ac:dyDescent="0.25">
      <c r="A139" t="s">
        <v>74</v>
      </c>
      <c r="B139">
        <v>2791.36</v>
      </c>
      <c r="C139">
        <v>2780.48</v>
      </c>
      <c r="D139">
        <v>2753.27</v>
      </c>
      <c r="E139">
        <v>2753.74</v>
      </c>
      <c r="F139">
        <v>985.64200000000005</v>
      </c>
      <c r="G139">
        <v>5.7151100000000003E-2</v>
      </c>
      <c r="H139">
        <v>0.931836</v>
      </c>
      <c r="I139">
        <v>0</v>
      </c>
    </row>
    <row r="140" spans="1:9" x14ac:dyDescent="0.25">
      <c r="A140" t="s">
        <v>74</v>
      </c>
      <c r="B140">
        <v>2752.79</v>
      </c>
      <c r="C140">
        <v>2741.86</v>
      </c>
      <c r="D140">
        <v>2715.19</v>
      </c>
      <c r="E140">
        <v>2715.18</v>
      </c>
      <c r="F140">
        <v>951.29600000000005</v>
      </c>
      <c r="G140">
        <v>5.4142099999999999E-2</v>
      </c>
      <c r="H140">
        <v>0.93183400000000005</v>
      </c>
      <c r="I140">
        <v>0</v>
      </c>
    </row>
    <row r="141" spans="1:9" x14ac:dyDescent="0.25">
      <c r="A141" t="s">
        <v>74</v>
      </c>
      <c r="B141">
        <v>2762.67</v>
      </c>
      <c r="C141">
        <v>2751.03</v>
      </c>
      <c r="D141">
        <v>2722.96</v>
      </c>
      <c r="E141">
        <v>2723.37</v>
      </c>
      <c r="F141">
        <v>957.73099999999999</v>
      </c>
      <c r="G141">
        <v>5.4306899999999998E-2</v>
      </c>
      <c r="H141">
        <v>0.94934499999999999</v>
      </c>
      <c r="I141">
        <v>0</v>
      </c>
    </row>
    <row r="142" spans="1:9" x14ac:dyDescent="0.25">
      <c r="A142" t="s">
        <v>74</v>
      </c>
      <c r="B142">
        <v>2810.81</v>
      </c>
      <c r="C142">
        <v>2799.35</v>
      </c>
      <c r="D142">
        <v>2765.88</v>
      </c>
      <c r="E142">
        <v>2765.28</v>
      </c>
      <c r="F142">
        <v>989.62900000000002</v>
      </c>
      <c r="G142">
        <v>5.4228600000000002E-2</v>
      </c>
      <c r="H142">
        <v>0.93441700000000005</v>
      </c>
      <c r="I142">
        <v>0</v>
      </c>
    </row>
    <row r="143" spans="1:9" x14ac:dyDescent="0.25">
      <c r="A143" t="s">
        <v>74</v>
      </c>
      <c r="B143">
        <v>2811.16</v>
      </c>
      <c r="C143">
        <v>2799.43</v>
      </c>
      <c r="D143">
        <v>2764.83</v>
      </c>
      <c r="E143">
        <v>2764.59</v>
      </c>
      <c r="F143">
        <v>987.83399999999995</v>
      </c>
      <c r="G143">
        <v>5.4658600000000002E-2</v>
      </c>
      <c r="H143">
        <v>0.93182900000000002</v>
      </c>
      <c r="I143">
        <v>0</v>
      </c>
    </row>
    <row r="144" spans="1:9" x14ac:dyDescent="0.25">
      <c r="A144" t="s">
        <v>74</v>
      </c>
      <c r="B144">
        <v>2816.58</v>
      </c>
      <c r="C144">
        <v>2805.28</v>
      </c>
      <c r="D144">
        <v>2775.25</v>
      </c>
      <c r="E144">
        <v>2774.67</v>
      </c>
      <c r="F144">
        <v>1000.82</v>
      </c>
      <c r="G144">
        <v>5.4297600000000001E-2</v>
      </c>
      <c r="H144">
        <v>0.931836</v>
      </c>
      <c r="I144">
        <v>0</v>
      </c>
    </row>
    <row r="145" spans="1:9" x14ac:dyDescent="0.25">
      <c r="A145" t="s">
        <v>74</v>
      </c>
      <c r="B145">
        <v>2723.46</v>
      </c>
      <c r="C145">
        <v>2712.2</v>
      </c>
      <c r="D145">
        <v>2685.83</v>
      </c>
      <c r="E145">
        <v>2685.32</v>
      </c>
      <c r="F145">
        <v>923.81100000000004</v>
      </c>
      <c r="G145">
        <v>5.4642099999999999E-2</v>
      </c>
      <c r="H145">
        <v>0.93832400000000005</v>
      </c>
      <c r="I145">
        <v>0</v>
      </c>
    </row>
    <row r="146" spans="1:9" x14ac:dyDescent="0.25">
      <c r="A146" t="s">
        <v>74</v>
      </c>
      <c r="B146">
        <v>2756.04</v>
      </c>
      <c r="C146">
        <v>2743.76</v>
      </c>
      <c r="D146">
        <v>2713.55</v>
      </c>
      <c r="E146">
        <v>2713.23</v>
      </c>
      <c r="F146">
        <v>944.18499999999995</v>
      </c>
      <c r="G146">
        <v>5.39491E-2</v>
      </c>
      <c r="H146">
        <v>0.93179400000000001</v>
      </c>
      <c r="I146">
        <v>0</v>
      </c>
    </row>
    <row r="147" spans="1:9" x14ac:dyDescent="0.25">
      <c r="A147" t="s">
        <v>74</v>
      </c>
      <c r="B147">
        <v>2798.92</v>
      </c>
      <c r="C147">
        <v>2787.15</v>
      </c>
      <c r="D147">
        <v>2753.82</v>
      </c>
      <c r="E147">
        <v>2752.66</v>
      </c>
      <c r="F147">
        <v>978.18600000000004</v>
      </c>
      <c r="G147">
        <v>5.5504499999999998E-2</v>
      </c>
      <c r="H147">
        <v>0.931836</v>
      </c>
      <c r="I147">
        <v>0</v>
      </c>
    </row>
    <row r="148" spans="1:9" x14ac:dyDescent="0.25">
      <c r="A148" t="s">
        <v>74</v>
      </c>
      <c r="B148">
        <v>2807.9</v>
      </c>
      <c r="C148">
        <v>2796.52</v>
      </c>
      <c r="D148">
        <v>2763.57</v>
      </c>
      <c r="E148">
        <v>2762.39</v>
      </c>
      <c r="F148">
        <v>990.29600000000005</v>
      </c>
      <c r="G148">
        <v>5.4683700000000002E-2</v>
      </c>
      <c r="H148">
        <v>0.94530199999999998</v>
      </c>
      <c r="I148">
        <v>0</v>
      </c>
    </row>
    <row r="149" spans="1:9" x14ac:dyDescent="0.25">
      <c r="A149" t="s">
        <v>74</v>
      </c>
      <c r="B149">
        <v>2817.15</v>
      </c>
      <c r="C149">
        <v>2805.54</v>
      </c>
      <c r="D149">
        <v>2772.24</v>
      </c>
      <c r="E149">
        <v>2770.32</v>
      </c>
      <c r="F149">
        <v>993.85299999999995</v>
      </c>
      <c r="G149">
        <v>5.6696099999999999E-2</v>
      </c>
      <c r="H149">
        <v>0.93182900000000002</v>
      </c>
      <c r="I149">
        <v>0</v>
      </c>
    </row>
    <row r="150" spans="1:9" x14ac:dyDescent="0.25">
      <c r="A150" t="s">
        <v>74</v>
      </c>
      <c r="B150">
        <v>2801.24</v>
      </c>
      <c r="C150">
        <v>2789.81</v>
      </c>
      <c r="D150">
        <v>2755.97</v>
      </c>
      <c r="E150">
        <v>2755.75</v>
      </c>
      <c r="F150">
        <v>978.81600000000003</v>
      </c>
      <c r="G150">
        <v>5.4953599999999998E-2</v>
      </c>
      <c r="H150">
        <v>0.95804900000000004</v>
      </c>
      <c r="I150">
        <v>0</v>
      </c>
    </row>
    <row r="151" spans="1:9" x14ac:dyDescent="0.25">
      <c r="A151" t="s">
        <v>74</v>
      </c>
      <c r="B151">
        <v>2797.73</v>
      </c>
      <c r="C151">
        <v>2786.23</v>
      </c>
      <c r="D151">
        <v>2753.75</v>
      </c>
      <c r="E151">
        <v>2753.6</v>
      </c>
      <c r="F151">
        <v>982.01499999999999</v>
      </c>
      <c r="G151">
        <v>5.4052000000000003E-2</v>
      </c>
      <c r="H151">
        <v>0.95667899999999995</v>
      </c>
      <c r="I151">
        <v>0</v>
      </c>
    </row>
    <row r="152" spans="1:9" x14ac:dyDescent="0.25">
      <c r="A152" t="s">
        <v>74</v>
      </c>
      <c r="B152">
        <v>2807.16</v>
      </c>
      <c r="C152">
        <v>2795.37</v>
      </c>
      <c r="D152">
        <v>2762.56</v>
      </c>
      <c r="E152">
        <v>2761.83</v>
      </c>
      <c r="F152">
        <v>982.88499999999999</v>
      </c>
      <c r="G152">
        <v>5.49165E-2</v>
      </c>
      <c r="H152">
        <v>0.95427799999999996</v>
      </c>
      <c r="I152">
        <v>0</v>
      </c>
    </row>
    <row r="153" spans="1:9" x14ac:dyDescent="0.25">
      <c r="A153" t="s">
        <v>74</v>
      </c>
      <c r="B153">
        <v>2778.58</v>
      </c>
      <c r="C153">
        <v>2767.16</v>
      </c>
      <c r="D153">
        <v>2736.55</v>
      </c>
      <c r="E153">
        <v>2736.49</v>
      </c>
      <c r="F153">
        <v>969.33</v>
      </c>
      <c r="G153">
        <v>5.4025400000000001E-2</v>
      </c>
      <c r="H153">
        <v>0.94170500000000001</v>
      </c>
      <c r="I153">
        <v>0</v>
      </c>
    </row>
    <row r="154" spans="1:9" x14ac:dyDescent="0.25">
      <c r="A154" t="s">
        <v>74</v>
      </c>
      <c r="B154">
        <v>2786.93</v>
      </c>
      <c r="C154">
        <v>2776.36</v>
      </c>
      <c r="D154">
        <v>2744.29</v>
      </c>
      <c r="E154">
        <v>2743.05</v>
      </c>
      <c r="F154">
        <v>972.98500000000001</v>
      </c>
      <c r="G154">
        <v>5.4218700000000002E-2</v>
      </c>
      <c r="H154">
        <v>0.93183300000000002</v>
      </c>
      <c r="I154">
        <v>0</v>
      </c>
    </row>
    <row r="155" spans="1:9" x14ac:dyDescent="0.25">
      <c r="A155" t="s">
        <v>74</v>
      </c>
      <c r="B155">
        <v>2813.74</v>
      </c>
      <c r="C155">
        <v>2802.46</v>
      </c>
      <c r="D155">
        <v>2767.57</v>
      </c>
      <c r="E155">
        <v>2766.63</v>
      </c>
      <c r="F155">
        <v>985.62199999999996</v>
      </c>
      <c r="G155">
        <v>6.2276199999999997E-2</v>
      </c>
      <c r="H155">
        <v>0.959202</v>
      </c>
      <c r="I155">
        <v>0</v>
      </c>
    </row>
    <row r="156" spans="1:9" x14ac:dyDescent="0.25">
      <c r="A156" t="s">
        <v>74</v>
      </c>
      <c r="B156">
        <v>2792</v>
      </c>
      <c r="C156">
        <v>2780.53</v>
      </c>
      <c r="D156">
        <v>2748.06</v>
      </c>
      <c r="E156">
        <v>2747.25</v>
      </c>
      <c r="F156">
        <v>972.31700000000001</v>
      </c>
      <c r="G156">
        <v>5.5188000000000001E-2</v>
      </c>
      <c r="H156">
        <v>0.93182500000000001</v>
      </c>
      <c r="I156">
        <v>0</v>
      </c>
    </row>
    <row r="157" spans="1:9" x14ac:dyDescent="0.25">
      <c r="A157" t="s">
        <v>74</v>
      </c>
      <c r="B157">
        <v>2768.23</v>
      </c>
      <c r="C157">
        <v>2754.97</v>
      </c>
      <c r="D157">
        <v>2721.96</v>
      </c>
      <c r="E157">
        <v>2722.01</v>
      </c>
      <c r="F157">
        <v>948.84699999999998</v>
      </c>
      <c r="G157">
        <v>5.4878200000000002E-2</v>
      </c>
      <c r="H157">
        <v>0.93181800000000004</v>
      </c>
      <c r="I157">
        <v>0</v>
      </c>
    </row>
    <row r="158" spans="1:9" x14ac:dyDescent="0.25">
      <c r="A158" t="s">
        <v>74</v>
      </c>
      <c r="B158">
        <v>2813.21</v>
      </c>
      <c r="C158">
        <v>2801.93</v>
      </c>
      <c r="D158">
        <v>2767.22</v>
      </c>
      <c r="E158">
        <v>2765.89</v>
      </c>
      <c r="F158">
        <v>987.15</v>
      </c>
      <c r="G158">
        <v>5.4372900000000002E-2</v>
      </c>
      <c r="H158">
        <v>0.93504399999999999</v>
      </c>
      <c r="I158">
        <v>0</v>
      </c>
    </row>
    <row r="159" spans="1:9" x14ac:dyDescent="0.25">
      <c r="A159" t="s">
        <v>74</v>
      </c>
      <c r="B159">
        <v>2807.32</v>
      </c>
      <c r="C159">
        <v>2795.42</v>
      </c>
      <c r="D159">
        <v>2761.96</v>
      </c>
      <c r="E159">
        <v>2762.31</v>
      </c>
      <c r="F159">
        <v>984.56799999999998</v>
      </c>
      <c r="G159">
        <v>5.3912599999999998E-2</v>
      </c>
      <c r="H159">
        <v>0.95167800000000002</v>
      </c>
      <c r="I159">
        <v>0</v>
      </c>
    </row>
    <row r="160" spans="1:9" x14ac:dyDescent="0.25">
      <c r="A160" t="s">
        <v>74</v>
      </c>
      <c r="B160">
        <v>2751.93</v>
      </c>
      <c r="C160">
        <v>2740.45</v>
      </c>
      <c r="D160">
        <v>2707.56</v>
      </c>
      <c r="E160">
        <v>2706.72</v>
      </c>
      <c r="F160">
        <v>937.61</v>
      </c>
      <c r="G160">
        <v>5.4517099999999999E-2</v>
      </c>
      <c r="H160">
        <v>0.931836</v>
      </c>
      <c r="I160">
        <v>0</v>
      </c>
    </row>
    <row r="161" spans="1:25" x14ac:dyDescent="0.25">
      <c r="A161" t="s">
        <v>74</v>
      </c>
      <c r="B161">
        <v>2753.48</v>
      </c>
      <c r="C161">
        <v>2742.18</v>
      </c>
      <c r="D161">
        <v>2711.73</v>
      </c>
      <c r="E161">
        <v>2710.46</v>
      </c>
      <c r="F161">
        <v>941.28399999999999</v>
      </c>
      <c r="G161">
        <v>5.4183799999999997E-2</v>
      </c>
      <c r="H161">
        <v>0.95860299999999998</v>
      </c>
      <c r="I161">
        <v>0</v>
      </c>
    </row>
    <row r="162" spans="1:25" x14ac:dyDescent="0.25">
      <c r="A162" t="s">
        <v>74</v>
      </c>
      <c r="B162">
        <v>2788.29</v>
      </c>
      <c r="C162">
        <v>2776.57</v>
      </c>
      <c r="D162">
        <v>2744.61</v>
      </c>
      <c r="E162">
        <v>2744.39</v>
      </c>
      <c r="F162">
        <v>972.41499999999996</v>
      </c>
      <c r="G162">
        <v>5.5448200000000003E-2</v>
      </c>
      <c r="H162">
        <v>0.93183499999999997</v>
      </c>
      <c r="I162">
        <v>0</v>
      </c>
    </row>
    <row r="163" spans="1:25" x14ac:dyDescent="0.25">
      <c r="A163" t="s">
        <v>74</v>
      </c>
      <c r="B163">
        <v>2808.11</v>
      </c>
      <c r="C163">
        <v>2796.69</v>
      </c>
      <c r="D163">
        <v>2756.91</v>
      </c>
      <c r="E163">
        <v>2754.29</v>
      </c>
      <c r="F163">
        <v>966.50400000000002</v>
      </c>
      <c r="G163">
        <v>5.8201299999999997E-2</v>
      </c>
      <c r="H163">
        <v>0.93183400000000005</v>
      </c>
      <c r="I163">
        <v>0</v>
      </c>
    </row>
    <row r="164" spans="1:25" x14ac:dyDescent="0.25">
      <c r="A164" t="s">
        <v>74</v>
      </c>
      <c r="B164">
        <v>2838.08</v>
      </c>
      <c r="C164">
        <v>2826.3</v>
      </c>
      <c r="D164">
        <v>2787.53</v>
      </c>
      <c r="E164">
        <v>2785.25</v>
      </c>
      <c r="F164">
        <v>999.36800000000005</v>
      </c>
      <c r="G164">
        <v>5.4034899999999997E-2</v>
      </c>
      <c r="H164">
        <v>0.95065500000000003</v>
      </c>
      <c r="I164">
        <v>0</v>
      </c>
    </row>
    <row r="165" spans="1:25" x14ac:dyDescent="0.25">
      <c r="A165" t="s">
        <v>74</v>
      </c>
      <c r="B165">
        <v>2819.62</v>
      </c>
      <c r="C165">
        <v>2808</v>
      </c>
      <c r="D165">
        <v>2775.6</v>
      </c>
      <c r="E165">
        <v>2775.24</v>
      </c>
      <c r="F165">
        <v>1000.42</v>
      </c>
      <c r="G165">
        <v>5.3930499999999999E-2</v>
      </c>
      <c r="H165">
        <v>0.93173700000000004</v>
      </c>
      <c r="I165">
        <v>0</v>
      </c>
    </row>
    <row r="166" spans="1:25" x14ac:dyDescent="0.25">
      <c r="A166" t="s">
        <v>74</v>
      </c>
      <c r="B166">
        <v>2812.55</v>
      </c>
      <c r="C166">
        <v>2801.48</v>
      </c>
      <c r="D166">
        <v>2770.77</v>
      </c>
      <c r="E166">
        <v>2770.26</v>
      </c>
      <c r="F166">
        <v>1000.39</v>
      </c>
      <c r="G166">
        <v>5.6815600000000001E-2</v>
      </c>
      <c r="H166">
        <v>0.95878300000000005</v>
      </c>
      <c r="I166">
        <v>0</v>
      </c>
    </row>
    <row r="167" spans="1:25" x14ac:dyDescent="0.25">
      <c r="A167" t="s">
        <v>74</v>
      </c>
      <c r="B167">
        <v>2805.6</v>
      </c>
      <c r="C167">
        <v>2793.36</v>
      </c>
      <c r="D167">
        <v>2764.49</v>
      </c>
      <c r="E167">
        <v>2764.88</v>
      </c>
      <c r="F167">
        <v>995.87800000000004</v>
      </c>
      <c r="G167">
        <v>5.3911100000000003E-2</v>
      </c>
      <c r="H167">
        <v>0.93161400000000005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2814.05</v>
      </c>
      <c r="C168">
        <v>2802.05</v>
      </c>
      <c r="D168">
        <v>2770.31</v>
      </c>
      <c r="E168">
        <v>2770.18</v>
      </c>
      <c r="F168">
        <v>994.46699999999998</v>
      </c>
      <c r="G168">
        <v>5.4400999999999998E-2</v>
      </c>
      <c r="H168">
        <v>0.93183099999999996</v>
      </c>
      <c r="I168">
        <v>0</v>
      </c>
      <c r="R168">
        <f>AVERAGE(B119:B168)</f>
        <v>2785.7785999999996</v>
      </c>
      <c r="S168">
        <f>AVERAGE(C119:C168)</f>
        <v>2774.272199999999</v>
      </c>
      <c r="U168">
        <f>_xlfn.VAR.P(B119:B168)</f>
        <v>601.69270004000009</v>
      </c>
      <c r="V168">
        <f>_xlfn.VAR.P(C119:C168)</f>
        <v>599.33881316000111</v>
      </c>
      <c r="X168">
        <f>1.96*SQRT(U168)/50</f>
        <v>0.96155346735866221</v>
      </c>
      <c r="Y168">
        <f>1.96*SQRT(V168)/50</f>
        <v>0.959670773679278</v>
      </c>
    </row>
    <row r="169" spans="1:25" x14ac:dyDescent="0.25">
      <c r="A169" t="s">
        <v>74</v>
      </c>
      <c r="B169">
        <v>139406.0693</v>
      </c>
      <c r="C169" t="s">
        <v>24</v>
      </c>
    </row>
    <row r="170" spans="1:25" x14ac:dyDescent="0.25">
      <c r="A170" t="s">
        <v>26</v>
      </c>
      <c r="B170">
        <v>23201.9</v>
      </c>
      <c r="C170">
        <v>23191.1</v>
      </c>
      <c r="D170">
        <v>23092.5</v>
      </c>
      <c r="E170">
        <v>21977.4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23196.3</v>
      </c>
      <c r="C171">
        <v>23185</v>
      </c>
      <c r="D171">
        <v>23087.9</v>
      </c>
      <c r="E171">
        <v>21975.7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23345.8</v>
      </c>
      <c r="C172">
        <v>23334.6</v>
      </c>
      <c r="D172">
        <v>23232.5</v>
      </c>
      <c r="E172">
        <v>22108.6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23375.9</v>
      </c>
      <c r="C173">
        <v>23364.9</v>
      </c>
      <c r="D173">
        <v>23260.3</v>
      </c>
      <c r="E173">
        <v>22138.1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23367.7</v>
      </c>
      <c r="C174">
        <v>23356.9</v>
      </c>
      <c r="D174">
        <v>23261</v>
      </c>
      <c r="E174">
        <v>22132.400000000001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23370.7</v>
      </c>
      <c r="C175">
        <v>23359.3</v>
      </c>
      <c r="D175">
        <v>23262.5</v>
      </c>
      <c r="E175">
        <v>22139.4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23355.5</v>
      </c>
      <c r="C176">
        <v>23344.7</v>
      </c>
      <c r="D176">
        <v>23254.400000000001</v>
      </c>
      <c r="E176">
        <v>22131.200000000001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23366.5</v>
      </c>
      <c r="C177">
        <v>23355.5</v>
      </c>
      <c r="D177">
        <v>23260.400000000001</v>
      </c>
      <c r="E177">
        <v>22135.1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23376.400000000001</v>
      </c>
      <c r="C178">
        <v>23364.799999999999</v>
      </c>
      <c r="D178">
        <v>23263.4</v>
      </c>
      <c r="E178">
        <v>22144.9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23373.9</v>
      </c>
      <c r="C179">
        <v>23362.5</v>
      </c>
      <c r="D179">
        <v>23265.200000000001</v>
      </c>
      <c r="E179">
        <v>22147.3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23361.5</v>
      </c>
      <c r="C180">
        <v>23349.9</v>
      </c>
      <c r="D180">
        <v>23255.5</v>
      </c>
      <c r="E180">
        <v>22137.5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23365.1</v>
      </c>
      <c r="C181">
        <v>23354.400000000001</v>
      </c>
      <c r="D181">
        <v>23254.1</v>
      </c>
      <c r="E181">
        <v>22127.8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23357.4</v>
      </c>
      <c r="C182">
        <v>23345.9</v>
      </c>
      <c r="D182">
        <v>23256</v>
      </c>
      <c r="E182">
        <v>22131.5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23376.7</v>
      </c>
      <c r="C183">
        <v>23365.3</v>
      </c>
      <c r="D183">
        <v>23264.799999999999</v>
      </c>
      <c r="E183">
        <v>22141.9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23382.5</v>
      </c>
      <c r="C184">
        <v>23371.200000000001</v>
      </c>
      <c r="D184">
        <v>23265.599999999999</v>
      </c>
      <c r="E184">
        <v>22146.7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23367.3</v>
      </c>
      <c r="C185">
        <v>23355.599999999999</v>
      </c>
      <c r="D185">
        <v>23253.5</v>
      </c>
      <c r="E185">
        <v>22132.6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23359.1</v>
      </c>
      <c r="C186">
        <v>23347.9</v>
      </c>
      <c r="D186">
        <v>23258.1</v>
      </c>
      <c r="E186">
        <v>22138.1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23369.4</v>
      </c>
      <c r="C187">
        <v>23358.2</v>
      </c>
      <c r="D187">
        <v>23260.799999999999</v>
      </c>
      <c r="E187">
        <v>22141.5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23378.2</v>
      </c>
      <c r="C188">
        <v>23367.5</v>
      </c>
      <c r="D188">
        <v>23270.7</v>
      </c>
      <c r="E188">
        <v>22149.5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23384.2</v>
      </c>
      <c r="C189">
        <v>23372.3</v>
      </c>
      <c r="D189">
        <v>23275.8</v>
      </c>
      <c r="E189">
        <v>22154.799999999999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23384.799999999999</v>
      </c>
      <c r="C190">
        <v>23373.5</v>
      </c>
      <c r="D190">
        <v>23278.799999999999</v>
      </c>
      <c r="E190">
        <v>22153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23387.8</v>
      </c>
      <c r="C191">
        <v>23376.2</v>
      </c>
      <c r="D191">
        <v>23270.9</v>
      </c>
      <c r="E191">
        <v>22148.3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23371.599999999999</v>
      </c>
      <c r="C192">
        <v>23360.2</v>
      </c>
      <c r="D192">
        <v>23271.200000000001</v>
      </c>
      <c r="E192">
        <v>22147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23368.400000000001</v>
      </c>
      <c r="C193">
        <v>23357.200000000001</v>
      </c>
      <c r="D193">
        <v>23269.4</v>
      </c>
      <c r="E193">
        <v>22142.799999999999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23397.3</v>
      </c>
      <c r="C194">
        <v>23385.8</v>
      </c>
      <c r="D194">
        <v>23280.799999999999</v>
      </c>
      <c r="E194">
        <v>22153.3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23368.5</v>
      </c>
      <c r="C195">
        <v>23357.200000000001</v>
      </c>
      <c r="D195">
        <v>23267.200000000001</v>
      </c>
      <c r="E195">
        <v>22143.7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23377.4</v>
      </c>
      <c r="C196">
        <v>23366</v>
      </c>
      <c r="D196">
        <v>23267.3</v>
      </c>
      <c r="E196">
        <v>22149.1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23380.3</v>
      </c>
      <c r="C197">
        <v>23369.200000000001</v>
      </c>
      <c r="D197">
        <v>23270.3</v>
      </c>
      <c r="E197">
        <v>22148.6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23378.1</v>
      </c>
      <c r="C198">
        <v>23367</v>
      </c>
      <c r="D198">
        <v>23260.2</v>
      </c>
      <c r="E198">
        <v>22135.8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23372.7</v>
      </c>
      <c r="C199">
        <v>23361.7</v>
      </c>
      <c r="D199">
        <v>23262.3</v>
      </c>
      <c r="E199">
        <v>22141.1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23364.7</v>
      </c>
      <c r="C200">
        <v>23353.8</v>
      </c>
      <c r="D200">
        <v>23253.4</v>
      </c>
      <c r="E200">
        <v>22129.3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23374.7</v>
      </c>
      <c r="C201">
        <v>23363.5</v>
      </c>
      <c r="D201">
        <v>23257.9</v>
      </c>
      <c r="E201">
        <v>22132.7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23379.4</v>
      </c>
      <c r="C202">
        <v>23368.5</v>
      </c>
      <c r="D202">
        <v>23262.400000000001</v>
      </c>
      <c r="E202">
        <v>22138.3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23363.4</v>
      </c>
      <c r="C203">
        <v>23352.3</v>
      </c>
      <c r="D203">
        <v>23255.7</v>
      </c>
      <c r="E203">
        <v>22135.7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23362.2</v>
      </c>
      <c r="C204">
        <v>23351.4</v>
      </c>
      <c r="D204">
        <v>23253.200000000001</v>
      </c>
      <c r="E204">
        <v>22132.2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23372.3</v>
      </c>
      <c r="C205">
        <v>23361.4</v>
      </c>
      <c r="D205">
        <v>23262.799999999999</v>
      </c>
      <c r="E205">
        <v>22138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23366.5</v>
      </c>
      <c r="C206">
        <v>23355.200000000001</v>
      </c>
      <c r="D206">
        <v>23262.7</v>
      </c>
      <c r="E206">
        <v>22136.2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23365.5</v>
      </c>
      <c r="C207">
        <v>23353.5</v>
      </c>
      <c r="D207">
        <v>23258.3</v>
      </c>
      <c r="E207">
        <v>22128.2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23378.3</v>
      </c>
      <c r="C208">
        <v>23367.5</v>
      </c>
      <c r="D208">
        <v>23260.7</v>
      </c>
      <c r="E208">
        <v>22140.400000000001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23370</v>
      </c>
      <c r="C209">
        <v>23359.1</v>
      </c>
      <c r="D209">
        <v>23260.799999999999</v>
      </c>
      <c r="E209">
        <v>22137.4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23364.3</v>
      </c>
      <c r="C210">
        <v>23353.599999999999</v>
      </c>
      <c r="D210">
        <v>23260.1</v>
      </c>
      <c r="E210">
        <v>22134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23363.1</v>
      </c>
      <c r="C211">
        <v>23352.2</v>
      </c>
      <c r="D211">
        <v>23253.8</v>
      </c>
      <c r="E211">
        <v>22127.5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23372.3</v>
      </c>
      <c r="C212">
        <v>23361.200000000001</v>
      </c>
      <c r="D212">
        <v>23259</v>
      </c>
      <c r="E212">
        <v>22137.8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23391</v>
      </c>
      <c r="C213">
        <v>23380.2</v>
      </c>
      <c r="D213">
        <v>23281.8</v>
      </c>
      <c r="E213">
        <v>22159.1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23360.6</v>
      </c>
      <c r="C214">
        <v>23349</v>
      </c>
      <c r="D214">
        <v>23256.7</v>
      </c>
      <c r="E214">
        <v>22133.9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23366.5</v>
      </c>
      <c r="C215">
        <v>23355.3</v>
      </c>
      <c r="D215">
        <v>23260.2</v>
      </c>
      <c r="E215">
        <v>22136.400000000001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23369.3</v>
      </c>
      <c r="C216">
        <v>23358.3</v>
      </c>
      <c r="D216">
        <v>23269.7</v>
      </c>
      <c r="E216">
        <v>22147.599999999999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23371.5</v>
      </c>
      <c r="C217">
        <v>23360</v>
      </c>
      <c r="D217">
        <v>23263.5</v>
      </c>
      <c r="E217">
        <v>22137.599999999999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23372.6</v>
      </c>
      <c r="C218">
        <v>23361.7</v>
      </c>
      <c r="D218">
        <v>23260.9</v>
      </c>
      <c r="E218">
        <v>22134.1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23377.7</v>
      </c>
      <c r="C219">
        <v>23366.6</v>
      </c>
      <c r="D219">
        <v>23262.5</v>
      </c>
      <c r="E219">
        <v>22132.799999999999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23381.8</v>
      </c>
      <c r="C220">
        <v>23370.2</v>
      </c>
      <c r="D220">
        <v>23265.200000000001</v>
      </c>
      <c r="E220">
        <v>22143.4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23376.3</v>
      </c>
      <c r="C221">
        <v>23365.3</v>
      </c>
      <c r="D221">
        <v>23257.4</v>
      </c>
      <c r="E221">
        <v>22133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23376.1</v>
      </c>
      <c r="C222">
        <v>23365.4</v>
      </c>
      <c r="D222">
        <v>23262.3</v>
      </c>
      <c r="E222">
        <v>22140.400000000001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23365.200000000001</v>
      </c>
      <c r="C223">
        <v>23353.8</v>
      </c>
      <c r="D223">
        <v>23254.9</v>
      </c>
      <c r="E223">
        <v>22131.599999999999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23357.1</v>
      </c>
      <c r="C224">
        <v>23346</v>
      </c>
      <c r="D224">
        <v>23255.9</v>
      </c>
      <c r="E224">
        <v>22129.1</v>
      </c>
      <c r="F224">
        <v>0</v>
      </c>
      <c r="G224">
        <v>0.5</v>
      </c>
      <c r="H224">
        <v>1</v>
      </c>
      <c r="I224">
        <v>0</v>
      </c>
      <c r="R224">
        <f>AVERAGE(B175:B224)</f>
        <v>23371.874000000003</v>
      </c>
      <c r="S224">
        <f>AVERAGE(C175:C224)</f>
        <v>23360.68</v>
      </c>
      <c r="U224">
        <f>_xlfn.VAR.P(B175:B224)</f>
        <v>78.56712400000022</v>
      </c>
      <c r="V224">
        <f>_xlfn.VAR.P(C175:C224)</f>
        <v>78.035599999997814</v>
      </c>
      <c r="X224">
        <f>1.96*SQRT(U224)/50</f>
        <v>0.34746134378281612</v>
      </c>
      <c r="Y224">
        <f>1.96*SQRT(V224)/50</f>
        <v>0.34628402270967773</v>
      </c>
    </row>
    <row r="225" spans="1:9" x14ac:dyDescent="0.25">
      <c r="A225" t="s">
        <v>25</v>
      </c>
      <c r="B225">
        <v>1168689.9837</v>
      </c>
      <c r="C225" t="s">
        <v>24</v>
      </c>
    </row>
    <row r="226" spans="1:9" x14ac:dyDescent="0.25">
      <c r="A226" t="s">
        <v>64</v>
      </c>
      <c r="B226">
        <v>3024.57</v>
      </c>
      <c r="C226">
        <v>3013.46</v>
      </c>
      <c r="D226">
        <v>2956.1</v>
      </c>
      <c r="E226">
        <v>1591.55</v>
      </c>
      <c r="F226">
        <v>0</v>
      </c>
      <c r="G226">
        <v>0.114928</v>
      </c>
      <c r="H226">
        <v>0.89767200000000003</v>
      </c>
      <c r="I226">
        <v>0</v>
      </c>
    </row>
    <row r="227" spans="1:9" x14ac:dyDescent="0.25">
      <c r="A227" t="s">
        <v>64</v>
      </c>
      <c r="B227">
        <v>3034.9</v>
      </c>
      <c r="C227">
        <v>3024.13</v>
      </c>
      <c r="D227">
        <v>2958.94</v>
      </c>
      <c r="E227">
        <v>1590.58</v>
      </c>
      <c r="F227">
        <v>0</v>
      </c>
      <c r="G227">
        <v>0.11494</v>
      </c>
      <c r="H227">
        <v>0.89923399999999998</v>
      </c>
      <c r="I227">
        <v>0</v>
      </c>
    </row>
    <row r="228" spans="1:9" x14ac:dyDescent="0.25">
      <c r="A228" t="s">
        <v>64</v>
      </c>
      <c r="B228">
        <v>3010.12</v>
      </c>
      <c r="C228">
        <v>2998.61</v>
      </c>
      <c r="D228">
        <v>2952.2</v>
      </c>
      <c r="E228">
        <v>1591.23</v>
      </c>
      <c r="F228">
        <v>0</v>
      </c>
      <c r="G228">
        <v>0.114953</v>
      </c>
      <c r="H228">
        <v>0.89926700000000004</v>
      </c>
      <c r="I228">
        <v>0</v>
      </c>
    </row>
    <row r="229" spans="1:9" x14ac:dyDescent="0.25">
      <c r="A229" t="s">
        <v>64</v>
      </c>
      <c r="B229">
        <v>3025.24</v>
      </c>
      <c r="C229">
        <v>3014.55</v>
      </c>
      <c r="D229">
        <v>2956.99</v>
      </c>
      <c r="E229">
        <v>1591.93</v>
      </c>
      <c r="F229">
        <v>0</v>
      </c>
      <c r="G229">
        <v>8.6994799999999997E-2</v>
      </c>
      <c r="H229">
        <v>0.90096399999999999</v>
      </c>
      <c r="I229">
        <v>0</v>
      </c>
    </row>
    <row r="230" spans="1:9" x14ac:dyDescent="0.25">
      <c r="A230" t="s">
        <v>64</v>
      </c>
      <c r="B230">
        <v>3029.25</v>
      </c>
      <c r="C230">
        <v>3018.29</v>
      </c>
      <c r="D230">
        <v>2957.8</v>
      </c>
      <c r="E230">
        <v>1591.05</v>
      </c>
      <c r="F230">
        <v>0</v>
      </c>
      <c r="G230">
        <v>0.115025</v>
      </c>
      <c r="H230">
        <v>0.89784299999999995</v>
      </c>
      <c r="I230">
        <v>0</v>
      </c>
    </row>
    <row r="231" spans="1:9" x14ac:dyDescent="0.25">
      <c r="A231" t="s">
        <v>64</v>
      </c>
      <c r="B231">
        <v>3025.35</v>
      </c>
      <c r="C231">
        <v>3014.11</v>
      </c>
      <c r="D231">
        <v>2956.54</v>
      </c>
      <c r="E231">
        <v>1590.58</v>
      </c>
      <c r="F231">
        <v>0</v>
      </c>
      <c r="G231">
        <v>0.114924</v>
      </c>
      <c r="H231">
        <v>0.89805000000000001</v>
      </c>
      <c r="I231">
        <v>0</v>
      </c>
    </row>
    <row r="232" spans="1:9" x14ac:dyDescent="0.25">
      <c r="A232" t="s">
        <v>64</v>
      </c>
      <c r="B232">
        <v>3017.15</v>
      </c>
      <c r="C232">
        <v>3005.9</v>
      </c>
      <c r="D232">
        <v>2954.18</v>
      </c>
      <c r="E232">
        <v>1591.49</v>
      </c>
      <c r="F232">
        <v>0</v>
      </c>
      <c r="G232">
        <v>0.114954</v>
      </c>
      <c r="H232">
        <v>0.89754100000000003</v>
      </c>
      <c r="I232">
        <v>0</v>
      </c>
    </row>
    <row r="233" spans="1:9" x14ac:dyDescent="0.25">
      <c r="A233" t="s">
        <v>64</v>
      </c>
      <c r="B233">
        <v>3011.56</v>
      </c>
      <c r="C233">
        <v>3001.14</v>
      </c>
      <c r="D233">
        <v>2952.46</v>
      </c>
      <c r="E233">
        <v>1591.49</v>
      </c>
      <c r="F233">
        <v>0</v>
      </c>
      <c r="G233">
        <v>0.114925</v>
      </c>
      <c r="H233">
        <v>0.90007499999999996</v>
      </c>
      <c r="I233">
        <v>0</v>
      </c>
    </row>
    <row r="234" spans="1:9" x14ac:dyDescent="0.25">
      <c r="A234" t="s">
        <v>64</v>
      </c>
      <c r="B234">
        <v>3005.76</v>
      </c>
      <c r="C234">
        <v>2994.91</v>
      </c>
      <c r="D234">
        <v>2951.65</v>
      </c>
      <c r="E234">
        <v>1590.56</v>
      </c>
      <c r="F234">
        <v>0</v>
      </c>
      <c r="G234">
        <v>0.11493299999999999</v>
      </c>
      <c r="H234">
        <v>0.868954</v>
      </c>
      <c r="I234">
        <v>0</v>
      </c>
    </row>
    <row r="235" spans="1:9" x14ac:dyDescent="0.25">
      <c r="A235" t="s">
        <v>64</v>
      </c>
      <c r="B235">
        <v>3004.8</v>
      </c>
      <c r="C235">
        <v>2993.43</v>
      </c>
      <c r="D235">
        <v>2951.21</v>
      </c>
      <c r="E235">
        <v>1590.64</v>
      </c>
      <c r="F235">
        <v>0</v>
      </c>
      <c r="G235">
        <v>0.114923</v>
      </c>
      <c r="H235">
        <v>0.89633499999999999</v>
      </c>
      <c r="I235">
        <v>0</v>
      </c>
    </row>
    <row r="236" spans="1:9" x14ac:dyDescent="0.25">
      <c r="A236" t="s">
        <v>64</v>
      </c>
      <c r="B236">
        <v>3002.57</v>
      </c>
      <c r="C236">
        <v>2991.68</v>
      </c>
      <c r="D236">
        <v>2950.39</v>
      </c>
      <c r="E236">
        <v>1591.83</v>
      </c>
      <c r="F236">
        <v>0</v>
      </c>
      <c r="G236">
        <v>0.114924</v>
      </c>
      <c r="H236">
        <v>0.90023399999999998</v>
      </c>
      <c r="I236">
        <v>0</v>
      </c>
    </row>
    <row r="237" spans="1:9" x14ac:dyDescent="0.25">
      <c r="A237" t="s">
        <v>64</v>
      </c>
      <c r="B237">
        <v>3005.27</v>
      </c>
      <c r="C237">
        <v>2994.22</v>
      </c>
      <c r="D237">
        <v>2952.13</v>
      </c>
      <c r="E237">
        <v>1590.93</v>
      </c>
      <c r="F237">
        <v>0</v>
      </c>
      <c r="G237">
        <v>0.11493299999999999</v>
      </c>
      <c r="H237">
        <v>0.89659900000000003</v>
      </c>
      <c r="I237">
        <v>0</v>
      </c>
    </row>
    <row r="238" spans="1:9" x14ac:dyDescent="0.25">
      <c r="A238" t="s">
        <v>64</v>
      </c>
      <c r="B238">
        <v>3003.16</v>
      </c>
      <c r="C238">
        <v>2992.13</v>
      </c>
      <c r="D238">
        <v>2950.61</v>
      </c>
      <c r="E238">
        <v>1591.57</v>
      </c>
      <c r="F238">
        <v>0</v>
      </c>
      <c r="G238">
        <v>0.114923</v>
      </c>
      <c r="H238">
        <v>0.89963599999999999</v>
      </c>
      <c r="I238">
        <v>0</v>
      </c>
    </row>
    <row r="239" spans="1:9" x14ac:dyDescent="0.25">
      <c r="A239" t="s">
        <v>64</v>
      </c>
      <c r="B239">
        <v>3007.12</v>
      </c>
      <c r="C239">
        <v>2996.45</v>
      </c>
      <c r="D239">
        <v>2952.65</v>
      </c>
      <c r="E239">
        <v>1590.87</v>
      </c>
      <c r="F239">
        <v>0</v>
      </c>
      <c r="G239">
        <v>0.11493100000000001</v>
      </c>
      <c r="H239">
        <v>0.90051400000000004</v>
      </c>
      <c r="I239">
        <v>0</v>
      </c>
    </row>
    <row r="240" spans="1:9" x14ac:dyDescent="0.25">
      <c r="A240" t="s">
        <v>64</v>
      </c>
      <c r="B240">
        <v>3005.24</v>
      </c>
      <c r="C240">
        <v>2994.06</v>
      </c>
      <c r="D240">
        <v>2951.77</v>
      </c>
      <c r="E240">
        <v>1590.72</v>
      </c>
      <c r="F240">
        <v>0</v>
      </c>
      <c r="G240">
        <v>0.114923</v>
      </c>
      <c r="H240">
        <v>0.90099799999999997</v>
      </c>
      <c r="I240">
        <v>0</v>
      </c>
    </row>
    <row r="241" spans="1:9" x14ac:dyDescent="0.25">
      <c r="A241" t="s">
        <v>64</v>
      </c>
      <c r="B241">
        <v>3003.24</v>
      </c>
      <c r="C241">
        <v>2992.16</v>
      </c>
      <c r="D241">
        <v>2951.31</v>
      </c>
      <c r="E241">
        <v>1591.03</v>
      </c>
      <c r="F241">
        <v>0</v>
      </c>
      <c r="G241">
        <v>0.11498700000000001</v>
      </c>
      <c r="H241">
        <v>0.89884600000000003</v>
      </c>
      <c r="I241">
        <v>0</v>
      </c>
    </row>
    <row r="242" spans="1:9" x14ac:dyDescent="0.25">
      <c r="A242" t="s">
        <v>64</v>
      </c>
      <c r="B242">
        <v>3007.91</v>
      </c>
      <c r="C242">
        <v>2997.18</v>
      </c>
      <c r="D242">
        <v>2952.06</v>
      </c>
      <c r="E242">
        <v>1589.66</v>
      </c>
      <c r="F242">
        <v>0</v>
      </c>
      <c r="G242">
        <v>0.114926</v>
      </c>
      <c r="H242">
        <v>0.90104799999999996</v>
      </c>
      <c r="I242">
        <v>0</v>
      </c>
    </row>
    <row r="243" spans="1:9" x14ac:dyDescent="0.25">
      <c r="A243" t="s">
        <v>64</v>
      </c>
      <c r="B243">
        <v>3007.23</v>
      </c>
      <c r="C243">
        <v>2996.39</v>
      </c>
      <c r="D243">
        <v>2952.51</v>
      </c>
      <c r="E243">
        <v>1590.84</v>
      </c>
      <c r="F243">
        <v>0</v>
      </c>
      <c r="G243">
        <v>0.11493399999999999</v>
      </c>
      <c r="H243">
        <v>0.88308600000000004</v>
      </c>
      <c r="I243">
        <v>0</v>
      </c>
    </row>
    <row r="244" spans="1:9" x14ac:dyDescent="0.25">
      <c r="A244" t="s">
        <v>64</v>
      </c>
      <c r="B244">
        <v>3011.29</v>
      </c>
      <c r="C244">
        <v>3000.71</v>
      </c>
      <c r="D244">
        <v>2953.83</v>
      </c>
      <c r="E244">
        <v>1590.55</v>
      </c>
      <c r="F244">
        <v>0</v>
      </c>
      <c r="G244">
        <v>8.6015900000000006E-2</v>
      </c>
      <c r="H244">
        <v>0.90089900000000001</v>
      </c>
      <c r="I244">
        <v>0</v>
      </c>
    </row>
    <row r="245" spans="1:9" x14ac:dyDescent="0.25">
      <c r="A245" t="s">
        <v>64</v>
      </c>
      <c r="B245">
        <v>3001.53</v>
      </c>
      <c r="C245">
        <v>2990.6</v>
      </c>
      <c r="D245">
        <v>2950.2</v>
      </c>
      <c r="E245">
        <v>1590.24</v>
      </c>
      <c r="F245">
        <v>0</v>
      </c>
      <c r="G245">
        <v>0.114926</v>
      </c>
      <c r="H245">
        <v>0.89713699999999996</v>
      </c>
      <c r="I245">
        <v>0</v>
      </c>
    </row>
    <row r="246" spans="1:9" x14ac:dyDescent="0.25">
      <c r="A246" t="s">
        <v>64</v>
      </c>
      <c r="B246">
        <v>3012.4</v>
      </c>
      <c r="C246">
        <v>3001.22</v>
      </c>
      <c r="D246">
        <v>2953.59</v>
      </c>
      <c r="E246">
        <v>1591.67</v>
      </c>
      <c r="F246">
        <v>0</v>
      </c>
      <c r="G246">
        <v>0.114923</v>
      </c>
      <c r="H246">
        <v>0.89105299999999998</v>
      </c>
      <c r="I246">
        <v>0</v>
      </c>
    </row>
    <row r="247" spans="1:9" x14ac:dyDescent="0.25">
      <c r="A247" t="s">
        <v>64</v>
      </c>
      <c r="B247">
        <v>3003.64</v>
      </c>
      <c r="C247">
        <v>2992.2</v>
      </c>
      <c r="D247">
        <v>2949.92</v>
      </c>
      <c r="E247">
        <v>1591.21</v>
      </c>
      <c r="F247">
        <v>0</v>
      </c>
      <c r="G247">
        <v>0.107764</v>
      </c>
      <c r="H247">
        <v>0.89690800000000004</v>
      </c>
      <c r="I247">
        <v>0</v>
      </c>
    </row>
    <row r="248" spans="1:9" x14ac:dyDescent="0.25">
      <c r="A248" t="s">
        <v>64</v>
      </c>
      <c r="B248">
        <v>3005.17</v>
      </c>
      <c r="C248">
        <v>2993.97</v>
      </c>
      <c r="D248">
        <v>2950.91</v>
      </c>
      <c r="E248">
        <v>1590.71</v>
      </c>
      <c r="F248">
        <v>0</v>
      </c>
      <c r="G248">
        <v>0.114963</v>
      </c>
      <c r="H248">
        <v>0.86895599999999995</v>
      </c>
      <c r="I248">
        <v>0</v>
      </c>
    </row>
    <row r="249" spans="1:9" x14ac:dyDescent="0.25">
      <c r="A249" t="s">
        <v>64</v>
      </c>
      <c r="B249">
        <v>3007.83</v>
      </c>
      <c r="C249">
        <v>2996.6</v>
      </c>
      <c r="D249">
        <v>2952.69</v>
      </c>
      <c r="E249">
        <v>1590.59</v>
      </c>
      <c r="F249">
        <v>0</v>
      </c>
      <c r="G249">
        <v>0.11493</v>
      </c>
      <c r="H249">
        <v>0.89969600000000005</v>
      </c>
      <c r="I249">
        <v>0</v>
      </c>
    </row>
    <row r="250" spans="1:9" x14ac:dyDescent="0.25">
      <c r="A250" t="s">
        <v>64</v>
      </c>
      <c r="B250">
        <v>3006.15</v>
      </c>
      <c r="C250">
        <v>2995.03</v>
      </c>
      <c r="D250">
        <v>2952.3</v>
      </c>
      <c r="E250">
        <v>1590.58</v>
      </c>
      <c r="F250">
        <v>0</v>
      </c>
      <c r="G250">
        <v>0.115177</v>
      </c>
      <c r="H250">
        <v>0.90102700000000002</v>
      </c>
      <c r="I250">
        <v>0</v>
      </c>
    </row>
    <row r="251" spans="1:9" x14ac:dyDescent="0.25">
      <c r="A251" t="s">
        <v>64</v>
      </c>
      <c r="B251">
        <v>3005.34</v>
      </c>
      <c r="C251">
        <v>2994.57</v>
      </c>
      <c r="D251">
        <v>2951.21</v>
      </c>
      <c r="E251">
        <v>1589.74</v>
      </c>
      <c r="F251">
        <v>0</v>
      </c>
      <c r="G251">
        <v>0.11498</v>
      </c>
      <c r="H251">
        <v>0.87948099999999996</v>
      </c>
      <c r="I251">
        <v>0</v>
      </c>
    </row>
    <row r="252" spans="1:9" x14ac:dyDescent="0.25">
      <c r="A252" t="s">
        <v>64</v>
      </c>
      <c r="B252">
        <v>3013.65</v>
      </c>
      <c r="C252">
        <v>3002.6</v>
      </c>
      <c r="D252">
        <v>2953.63</v>
      </c>
      <c r="E252">
        <v>1590.12</v>
      </c>
      <c r="F252">
        <v>0</v>
      </c>
      <c r="G252">
        <v>8.5738700000000001E-2</v>
      </c>
      <c r="H252">
        <v>0.90076699999999998</v>
      </c>
      <c r="I252">
        <v>0</v>
      </c>
    </row>
    <row r="253" spans="1:9" x14ac:dyDescent="0.25">
      <c r="A253" t="s">
        <v>64</v>
      </c>
      <c r="B253">
        <v>3009.3</v>
      </c>
      <c r="C253">
        <v>2998.41</v>
      </c>
      <c r="D253">
        <v>2953.07</v>
      </c>
      <c r="E253">
        <v>1591.83</v>
      </c>
      <c r="F253">
        <v>0</v>
      </c>
      <c r="G253">
        <v>0.114927</v>
      </c>
      <c r="H253">
        <v>0.89860200000000001</v>
      </c>
      <c r="I253">
        <v>0</v>
      </c>
    </row>
    <row r="254" spans="1:9" x14ac:dyDescent="0.25">
      <c r="A254" t="s">
        <v>64</v>
      </c>
      <c r="B254">
        <v>3023.34</v>
      </c>
      <c r="C254">
        <v>3012.12</v>
      </c>
      <c r="D254">
        <v>2955.59</v>
      </c>
      <c r="E254">
        <v>1590.39</v>
      </c>
      <c r="F254">
        <v>0</v>
      </c>
      <c r="G254">
        <v>0.114929</v>
      </c>
      <c r="H254">
        <v>0.90104700000000004</v>
      </c>
      <c r="I254">
        <v>0</v>
      </c>
    </row>
    <row r="255" spans="1:9" x14ac:dyDescent="0.25">
      <c r="A255" t="s">
        <v>64</v>
      </c>
      <c r="B255">
        <v>3022.37</v>
      </c>
      <c r="C255">
        <v>3011.75</v>
      </c>
      <c r="D255">
        <v>2956.34</v>
      </c>
      <c r="E255">
        <v>1591.28</v>
      </c>
      <c r="F255">
        <v>0</v>
      </c>
      <c r="G255">
        <v>0.11493299999999999</v>
      </c>
      <c r="H255">
        <v>0.89543899999999998</v>
      </c>
      <c r="I255">
        <v>0</v>
      </c>
    </row>
    <row r="256" spans="1:9" x14ac:dyDescent="0.25">
      <c r="A256" t="s">
        <v>64</v>
      </c>
      <c r="B256">
        <v>3031.01</v>
      </c>
      <c r="C256">
        <v>3019.15</v>
      </c>
      <c r="D256">
        <v>2955.74</v>
      </c>
      <c r="E256">
        <v>1590.21</v>
      </c>
      <c r="F256">
        <v>0</v>
      </c>
      <c r="G256">
        <v>8.5780099999999998E-2</v>
      </c>
      <c r="H256">
        <v>0.901007</v>
      </c>
      <c r="I256">
        <v>0</v>
      </c>
    </row>
    <row r="257" spans="1:9" x14ac:dyDescent="0.25">
      <c r="A257" t="s">
        <v>64</v>
      </c>
      <c r="B257">
        <v>3023.87</v>
      </c>
      <c r="C257">
        <v>3011.03</v>
      </c>
      <c r="D257">
        <v>2955.51</v>
      </c>
      <c r="E257">
        <v>1590.23</v>
      </c>
      <c r="F257">
        <v>0</v>
      </c>
      <c r="G257">
        <v>0.114927</v>
      </c>
      <c r="H257">
        <v>0.90106399999999998</v>
      </c>
      <c r="I257">
        <v>0</v>
      </c>
    </row>
    <row r="258" spans="1:9" x14ac:dyDescent="0.25">
      <c r="A258" t="s">
        <v>64</v>
      </c>
      <c r="B258">
        <v>3033.68</v>
      </c>
      <c r="C258">
        <v>3023.01</v>
      </c>
      <c r="D258">
        <v>2954.58</v>
      </c>
      <c r="E258">
        <v>1589.36</v>
      </c>
      <c r="F258">
        <v>0</v>
      </c>
      <c r="G258">
        <v>0.114923</v>
      </c>
      <c r="H258">
        <v>0.89956599999999998</v>
      </c>
      <c r="I258">
        <v>0</v>
      </c>
    </row>
    <row r="259" spans="1:9" x14ac:dyDescent="0.25">
      <c r="A259" t="s">
        <v>64</v>
      </c>
      <c r="B259">
        <v>3039.93</v>
      </c>
      <c r="C259">
        <v>3029.15</v>
      </c>
      <c r="D259">
        <v>2956.13</v>
      </c>
      <c r="E259">
        <v>1592.56</v>
      </c>
      <c r="F259">
        <v>0</v>
      </c>
      <c r="G259">
        <v>0.11496199999999999</v>
      </c>
      <c r="H259">
        <v>0.88972200000000001</v>
      </c>
      <c r="I259">
        <v>0</v>
      </c>
    </row>
    <row r="260" spans="1:9" x14ac:dyDescent="0.25">
      <c r="A260" t="s">
        <v>64</v>
      </c>
      <c r="B260">
        <v>3031.59</v>
      </c>
      <c r="C260">
        <v>3020.93</v>
      </c>
      <c r="D260">
        <v>2955.3</v>
      </c>
      <c r="E260">
        <v>1589.7</v>
      </c>
      <c r="F260">
        <v>0</v>
      </c>
      <c r="G260">
        <v>0.114927</v>
      </c>
      <c r="H260">
        <v>0.90064999999999995</v>
      </c>
      <c r="I260">
        <v>0</v>
      </c>
    </row>
    <row r="261" spans="1:9" x14ac:dyDescent="0.25">
      <c r="A261" t="s">
        <v>64</v>
      </c>
      <c r="B261">
        <v>3029.17</v>
      </c>
      <c r="C261">
        <v>3018.48</v>
      </c>
      <c r="D261">
        <v>2955.68</v>
      </c>
      <c r="E261">
        <v>1590.19</v>
      </c>
      <c r="F261">
        <v>0</v>
      </c>
      <c r="G261">
        <v>9.7836199999999998E-2</v>
      </c>
      <c r="H261">
        <v>0.87001899999999999</v>
      </c>
      <c r="I261">
        <v>0</v>
      </c>
    </row>
    <row r="262" spans="1:9" x14ac:dyDescent="0.25">
      <c r="A262" t="s">
        <v>64</v>
      </c>
      <c r="B262">
        <v>3020.64</v>
      </c>
      <c r="C262">
        <v>3009.39</v>
      </c>
      <c r="D262">
        <v>2954.18</v>
      </c>
      <c r="E262">
        <v>1590.05</v>
      </c>
      <c r="F262">
        <v>0</v>
      </c>
      <c r="G262">
        <v>0.114924</v>
      </c>
      <c r="H262">
        <v>0.90106299999999995</v>
      </c>
      <c r="I262">
        <v>0</v>
      </c>
    </row>
    <row r="263" spans="1:9" x14ac:dyDescent="0.25">
      <c r="A263" t="s">
        <v>64</v>
      </c>
      <c r="B263">
        <v>3022.11</v>
      </c>
      <c r="C263">
        <v>3011.08</v>
      </c>
      <c r="D263">
        <v>2954.09</v>
      </c>
      <c r="E263">
        <v>1591.5</v>
      </c>
      <c r="F263">
        <v>0</v>
      </c>
      <c r="G263">
        <v>0.114923</v>
      </c>
      <c r="H263">
        <v>0.89895800000000003</v>
      </c>
      <c r="I263">
        <v>0</v>
      </c>
    </row>
    <row r="264" spans="1:9" x14ac:dyDescent="0.25">
      <c r="A264" t="s">
        <v>64</v>
      </c>
      <c r="B264">
        <v>3025.57</v>
      </c>
      <c r="C264">
        <v>3014.79</v>
      </c>
      <c r="D264">
        <v>2956</v>
      </c>
      <c r="E264">
        <v>1590.16</v>
      </c>
      <c r="F264">
        <v>0</v>
      </c>
      <c r="G264">
        <v>0.115187</v>
      </c>
      <c r="H264">
        <v>0.90101200000000004</v>
      </c>
      <c r="I264">
        <v>0</v>
      </c>
    </row>
    <row r="265" spans="1:9" x14ac:dyDescent="0.25">
      <c r="A265" t="s">
        <v>64</v>
      </c>
      <c r="B265">
        <v>3023.4</v>
      </c>
      <c r="C265">
        <v>3012.51</v>
      </c>
      <c r="D265">
        <v>2955.89</v>
      </c>
      <c r="E265">
        <v>1591.58</v>
      </c>
      <c r="F265">
        <v>0</v>
      </c>
      <c r="G265">
        <v>0.11493399999999999</v>
      </c>
      <c r="H265">
        <v>0.90050600000000003</v>
      </c>
      <c r="I265">
        <v>0</v>
      </c>
    </row>
    <row r="266" spans="1:9" x14ac:dyDescent="0.25">
      <c r="A266" t="s">
        <v>64</v>
      </c>
      <c r="B266">
        <v>3020.52</v>
      </c>
      <c r="C266">
        <v>3009.07</v>
      </c>
      <c r="D266">
        <v>2955.01</v>
      </c>
      <c r="E266">
        <v>1589.86</v>
      </c>
      <c r="F266">
        <v>0</v>
      </c>
      <c r="G266">
        <v>0.11498800000000001</v>
      </c>
      <c r="H266">
        <v>0.89891200000000004</v>
      </c>
      <c r="I266">
        <v>0</v>
      </c>
    </row>
    <row r="267" spans="1:9" x14ac:dyDescent="0.25">
      <c r="A267" t="s">
        <v>64</v>
      </c>
      <c r="B267">
        <v>3025.3</v>
      </c>
      <c r="C267">
        <v>3013.96</v>
      </c>
      <c r="D267">
        <v>2956.02</v>
      </c>
      <c r="E267">
        <v>1592.55</v>
      </c>
      <c r="F267">
        <v>0</v>
      </c>
      <c r="G267">
        <v>0.114979</v>
      </c>
      <c r="H267">
        <v>0.88586600000000004</v>
      </c>
      <c r="I267">
        <v>0</v>
      </c>
    </row>
    <row r="268" spans="1:9" x14ac:dyDescent="0.25">
      <c r="A268" t="s">
        <v>64</v>
      </c>
      <c r="B268">
        <v>3023.85</v>
      </c>
      <c r="C268">
        <v>3012.89</v>
      </c>
      <c r="D268">
        <v>2955.03</v>
      </c>
      <c r="E268">
        <v>1591.24</v>
      </c>
      <c r="F268">
        <v>0</v>
      </c>
      <c r="G268">
        <v>0.114923</v>
      </c>
      <c r="H268">
        <v>0.90058800000000006</v>
      </c>
      <c r="I268">
        <v>0</v>
      </c>
    </row>
    <row r="269" spans="1:9" x14ac:dyDescent="0.25">
      <c r="A269" t="s">
        <v>64</v>
      </c>
      <c r="B269">
        <v>3021.84</v>
      </c>
      <c r="C269">
        <v>3010.32</v>
      </c>
      <c r="D269">
        <v>2955.53</v>
      </c>
      <c r="E269">
        <v>1591.14</v>
      </c>
      <c r="F269">
        <v>0</v>
      </c>
      <c r="G269">
        <v>9.3527899999999997E-2</v>
      </c>
      <c r="H269">
        <v>0.89901500000000001</v>
      </c>
      <c r="I269">
        <v>0</v>
      </c>
    </row>
    <row r="270" spans="1:9" x14ac:dyDescent="0.25">
      <c r="A270" t="s">
        <v>64</v>
      </c>
      <c r="B270">
        <v>3026.19</v>
      </c>
      <c r="C270">
        <v>3015.22</v>
      </c>
      <c r="D270">
        <v>2957.25</v>
      </c>
      <c r="E270">
        <v>1591.46</v>
      </c>
      <c r="F270">
        <v>0</v>
      </c>
      <c r="G270">
        <v>0.114929</v>
      </c>
      <c r="H270">
        <v>0.89246899999999996</v>
      </c>
      <c r="I270">
        <v>0</v>
      </c>
    </row>
    <row r="271" spans="1:9" x14ac:dyDescent="0.25">
      <c r="A271" t="s">
        <v>64</v>
      </c>
      <c r="B271">
        <v>3024.26</v>
      </c>
      <c r="C271">
        <v>3013.49</v>
      </c>
      <c r="D271">
        <v>2957.24</v>
      </c>
      <c r="E271">
        <v>1591.62</v>
      </c>
      <c r="F271">
        <v>0</v>
      </c>
      <c r="G271">
        <v>0.114926</v>
      </c>
      <c r="H271">
        <v>0.90075499999999997</v>
      </c>
      <c r="I271">
        <v>0</v>
      </c>
    </row>
    <row r="272" spans="1:9" x14ac:dyDescent="0.25">
      <c r="A272" t="s">
        <v>64</v>
      </c>
      <c r="B272">
        <v>3024.34</v>
      </c>
      <c r="C272">
        <v>3013.64</v>
      </c>
      <c r="D272">
        <v>2953.79</v>
      </c>
      <c r="E272">
        <v>1591.85</v>
      </c>
      <c r="F272">
        <v>0</v>
      </c>
      <c r="G272">
        <v>0.114981</v>
      </c>
      <c r="H272">
        <v>0.89909399999999995</v>
      </c>
      <c r="I272">
        <v>0</v>
      </c>
    </row>
    <row r="273" spans="1:25" x14ac:dyDescent="0.25">
      <c r="A273" t="s">
        <v>64</v>
      </c>
      <c r="B273">
        <v>3036.49</v>
      </c>
      <c r="C273">
        <v>3025.35</v>
      </c>
      <c r="D273">
        <v>2954.38</v>
      </c>
      <c r="E273">
        <v>1590.29</v>
      </c>
      <c r="F273">
        <v>0</v>
      </c>
      <c r="G273">
        <v>8.3959500000000006E-2</v>
      </c>
      <c r="H273">
        <v>0.86945099999999997</v>
      </c>
      <c r="I273">
        <v>0</v>
      </c>
    </row>
    <row r="274" spans="1:25" x14ac:dyDescent="0.25">
      <c r="A274" t="s">
        <v>64</v>
      </c>
      <c r="B274">
        <v>3019.56</v>
      </c>
      <c r="C274">
        <v>3007.98</v>
      </c>
      <c r="D274">
        <v>2953.99</v>
      </c>
      <c r="E274">
        <v>1590.46</v>
      </c>
      <c r="F274">
        <v>0</v>
      </c>
      <c r="G274">
        <v>0.114924</v>
      </c>
      <c r="H274">
        <v>0.89924300000000001</v>
      </c>
      <c r="I274">
        <v>0</v>
      </c>
    </row>
    <row r="275" spans="1:25" x14ac:dyDescent="0.25">
      <c r="A275" t="s">
        <v>64</v>
      </c>
      <c r="B275">
        <v>3024.62</v>
      </c>
      <c r="C275">
        <v>3013.43</v>
      </c>
      <c r="D275">
        <v>2956.24</v>
      </c>
      <c r="E275">
        <v>1590.58</v>
      </c>
      <c r="F275">
        <v>0</v>
      </c>
      <c r="G275">
        <v>0.114958</v>
      </c>
      <c r="H275">
        <v>0.900142</v>
      </c>
      <c r="I275">
        <v>0</v>
      </c>
    </row>
    <row r="276" spans="1:25" x14ac:dyDescent="0.25">
      <c r="A276" t="s">
        <v>64</v>
      </c>
      <c r="B276">
        <v>3028.13</v>
      </c>
      <c r="C276">
        <v>3017.21</v>
      </c>
      <c r="D276">
        <v>2955.95</v>
      </c>
      <c r="E276">
        <v>1590.01</v>
      </c>
      <c r="F276">
        <v>0</v>
      </c>
      <c r="G276">
        <v>0.11493</v>
      </c>
      <c r="H276">
        <v>0.90051599999999998</v>
      </c>
      <c r="I276">
        <v>0</v>
      </c>
    </row>
    <row r="277" spans="1:25" x14ac:dyDescent="0.25">
      <c r="A277" t="s">
        <v>64</v>
      </c>
      <c r="B277">
        <v>3016.17</v>
      </c>
      <c r="C277">
        <v>3004.78</v>
      </c>
      <c r="D277">
        <v>2954.38</v>
      </c>
      <c r="E277">
        <v>1588.72</v>
      </c>
      <c r="F277">
        <v>0</v>
      </c>
      <c r="G277">
        <v>0.114924</v>
      </c>
      <c r="H277">
        <v>0.89714300000000002</v>
      </c>
      <c r="I277">
        <v>0</v>
      </c>
    </row>
    <row r="278" spans="1:25" x14ac:dyDescent="0.25">
      <c r="A278" t="s">
        <v>64</v>
      </c>
      <c r="B278">
        <v>3023.46</v>
      </c>
      <c r="C278">
        <v>3012.08</v>
      </c>
      <c r="D278">
        <v>2956.36</v>
      </c>
      <c r="E278">
        <v>1589.57</v>
      </c>
      <c r="F278">
        <v>0</v>
      </c>
      <c r="G278">
        <v>0.114926</v>
      </c>
      <c r="H278">
        <v>0.90015199999999995</v>
      </c>
      <c r="I278">
        <v>0</v>
      </c>
    </row>
    <row r="279" spans="1:25" x14ac:dyDescent="0.25">
      <c r="A279" t="s">
        <v>64</v>
      </c>
      <c r="B279">
        <v>3025.39</v>
      </c>
      <c r="C279">
        <v>3014.15</v>
      </c>
      <c r="D279">
        <v>2957.56</v>
      </c>
      <c r="E279">
        <v>1588.02</v>
      </c>
      <c r="F279">
        <v>0</v>
      </c>
      <c r="G279">
        <v>0.114927</v>
      </c>
      <c r="H279">
        <v>0.89868199999999998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3022.91</v>
      </c>
      <c r="C280">
        <v>3011.52</v>
      </c>
      <c r="D280">
        <v>2955.72</v>
      </c>
      <c r="E280">
        <v>1590.3</v>
      </c>
      <c r="F280">
        <v>0</v>
      </c>
      <c r="G280">
        <v>0.114928</v>
      </c>
      <c r="H280">
        <v>0.89095100000000005</v>
      </c>
      <c r="I280">
        <v>0</v>
      </c>
      <c r="R280">
        <f>AVERAGE(B231:B280)</f>
        <v>3017.4474</v>
      </c>
      <c r="S280">
        <f>AVERAGE(C231:C280)</f>
        <v>3006.3629999999989</v>
      </c>
      <c r="U280">
        <f>_xlfn.VAR.P(B231:B280)</f>
        <v>104.30057523999986</v>
      </c>
      <c r="V280">
        <f>_xlfn.VAR.P(C231:C280)</f>
        <v>103.7939410000008</v>
      </c>
      <c r="X280">
        <f>1.96*SQRT(U280)/50</f>
        <v>0.40034040008072302</v>
      </c>
      <c r="Y280">
        <f>1.96*SQRT(V280)/50</f>
        <v>0.39936690085464166</v>
      </c>
    </row>
    <row r="281" spans="1:25" x14ac:dyDescent="0.25">
      <c r="A281" t="s">
        <v>64</v>
      </c>
      <c r="B281">
        <v>150986.21679999999</v>
      </c>
      <c r="C281" t="s">
        <v>24</v>
      </c>
    </row>
    <row r="282" spans="1:25" x14ac:dyDescent="0.25">
      <c r="A282" t="s">
        <v>75</v>
      </c>
      <c r="B282">
        <v>3015.55</v>
      </c>
      <c r="C282">
        <v>3004.9</v>
      </c>
      <c r="D282">
        <v>2950.3</v>
      </c>
      <c r="E282">
        <v>1588.29</v>
      </c>
      <c r="F282">
        <v>0</v>
      </c>
      <c r="G282">
        <v>0.11493200000000001</v>
      </c>
      <c r="H282">
        <v>0.90088500000000005</v>
      </c>
      <c r="I282">
        <v>0</v>
      </c>
    </row>
    <row r="283" spans="1:25" x14ac:dyDescent="0.25">
      <c r="A283" t="s">
        <v>75</v>
      </c>
      <c r="B283">
        <v>3024.26</v>
      </c>
      <c r="C283">
        <v>3012.84</v>
      </c>
      <c r="D283">
        <v>2951.56</v>
      </c>
      <c r="E283">
        <v>1589.23</v>
      </c>
      <c r="F283">
        <v>0</v>
      </c>
      <c r="G283">
        <v>0.11497300000000001</v>
      </c>
      <c r="H283">
        <v>0.90107700000000002</v>
      </c>
      <c r="I283">
        <v>0</v>
      </c>
    </row>
    <row r="284" spans="1:25" x14ac:dyDescent="0.25">
      <c r="A284" t="s">
        <v>75</v>
      </c>
      <c r="B284">
        <v>3014.56</v>
      </c>
      <c r="C284">
        <v>3003.52</v>
      </c>
      <c r="D284">
        <v>2949.5</v>
      </c>
      <c r="E284">
        <v>1589.17</v>
      </c>
      <c r="F284">
        <v>0</v>
      </c>
      <c r="G284">
        <v>0.114981</v>
      </c>
      <c r="H284">
        <v>0.88525500000000001</v>
      </c>
      <c r="I284">
        <v>0</v>
      </c>
    </row>
    <row r="285" spans="1:25" x14ac:dyDescent="0.25">
      <c r="A285" t="s">
        <v>75</v>
      </c>
      <c r="B285">
        <v>3009.94</v>
      </c>
      <c r="C285">
        <v>2998.9</v>
      </c>
      <c r="D285">
        <v>2947.84</v>
      </c>
      <c r="E285">
        <v>1587.76</v>
      </c>
      <c r="F285">
        <v>0</v>
      </c>
      <c r="G285">
        <v>0.114935</v>
      </c>
      <c r="H285">
        <v>0.89922299999999999</v>
      </c>
      <c r="I285">
        <v>0</v>
      </c>
    </row>
    <row r="286" spans="1:25" x14ac:dyDescent="0.25">
      <c r="A286" t="s">
        <v>75</v>
      </c>
      <c r="B286">
        <v>3024.6</v>
      </c>
      <c r="C286">
        <v>3013.09</v>
      </c>
      <c r="D286">
        <v>2951.74</v>
      </c>
      <c r="E286">
        <v>1590.13</v>
      </c>
      <c r="F286">
        <v>0</v>
      </c>
      <c r="G286">
        <v>0.11493200000000001</v>
      </c>
      <c r="H286">
        <v>0.90015100000000003</v>
      </c>
      <c r="I286">
        <v>0</v>
      </c>
    </row>
    <row r="287" spans="1:25" x14ac:dyDescent="0.25">
      <c r="A287" t="s">
        <v>75</v>
      </c>
      <c r="B287">
        <v>3018.64</v>
      </c>
      <c r="C287">
        <v>3006.88</v>
      </c>
      <c r="D287">
        <v>2949.76</v>
      </c>
      <c r="E287">
        <v>1589.73</v>
      </c>
      <c r="F287">
        <v>0</v>
      </c>
      <c r="G287">
        <v>9.8721100000000006E-2</v>
      </c>
      <c r="H287">
        <v>0.89784600000000003</v>
      </c>
      <c r="I287">
        <v>0</v>
      </c>
    </row>
    <row r="288" spans="1:25" x14ac:dyDescent="0.25">
      <c r="A288" t="s">
        <v>75</v>
      </c>
      <c r="B288">
        <v>3025.54</v>
      </c>
      <c r="C288">
        <v>3014.93</v>
      </c>
      <c r="D288">
        <v>2954.55</v>
      </c>
      <c r="E288">
        <v>1589.52</v>
      </c>
      <c r="F288">
        <v>0</v>
      </c>
      <c r="G288">
        <v>0.114929</v>
      </c>
      <c r="H288">
        <v>0.90062600000000004</v>
      </c>
      <c r="I288">
        <v>0</v>
      </c>
    </row>
    <row r="289" spans="1:9" x14ac:dyDescent="0.25">
      <c r="A289" t="s">
        <v>75</v>
      </c>
      <c r="B289">
        <v>3018.7</v>
      </c>
      <c r="C289">
        <v>3007.54</v>
      </c>
      <c r="D289">
        <v>2950.37</v>
      </c>
      <c r="E289">
        <v>1588.26</v>
      </c>
      <c r="F289">
        <v>0</v>
      </c>
      <c r="G289">
        <v>0.114992</v>
      </c>
      <c r="H289">
        <v>0.89797300000000002</v>
      </c>
      <c r="I289">
        <v>0</v>
      </c>
    </row>
    <row r="290" spans="1:9" x14ac:dyDescent="0.25">
      <c r="A290" t="s">
        <v>75</v>
      </c>
      <c r="B290">
        <v>3001.34</v>
      </c>
      <c r="C290">
        <v>2990.52</v>
      </c>
      <c r="D290">
        <v>2931.56</v>
      </c>
      <c r="E290">
        <v>1577.04</v>
      </c>
      <c r="F290">
        <v>0</v>
      </c>
      <c r="G290">
        <v>0.11493</v>
      </c>
      <c r="H290">
        <v>0.89239299999999999</v>
      </c>
      <c r="I290">
        <v>0</v>
      </c>
    </row>
    <row r="291" spans="1:9" x14ac:dyDescent="0.25">
      <c r="A291" t="s">
        <v>75</v>
      </c>
      <c r="B291">
        <v>2990.09</v>
      </c>
      <c r="C291">
        <v>2979.14</v>
      </c>
      <c r="D291">
        <v>2926.46</v>
      </c>
      <c r="E291">
        <v>1576.47</v>
      </c>
      <c r="F291">
        <v>0</v>
      </c>
      <c r="G291">
        <v>9.5074199999999998E-2</v>
      </c>
      <c r="H291">
        <v>0.90035299999999996</v>
      </c>
      <c r="I291">
        <v>0</v>
      </c>
    </row>
    <row r="292" spans="1:9" x14ac:dyDescent="0.25">
      <c r="A292" t="s">
        <v>75</v>
      </c>
      <c r="B292">
        <v>2987.1</v>
      </c>
      <c r="C292">
        <v>2975.79</v>
      </c>
      <c r="D292">
        <v>2926.38</v>
      </c>
      <c r="E292">
        <v>1577.39</v>
      </c>
      <c r="F292">
        <v>0</v>
      </c>
      <c r="G292">
        <v>0.114958</v>
      </c>
      <c r="H292">
        <v>0.89397800000000005</v>
      </c>
      <c r="I292">
        <v>0</v>
      </c>
    </row>
    <row r="293" spans="1:9" x14ac:dyDescent="0.25">
      <c r="A293" t="s">
        <v>75</v>
      </c>
      <c r="B293">
        <v>2987.38</v>
      </c>
      <c r="C293">
        <v>2976.81</v>
      </c>
      <c r="D293">
        <v>2926.63</v>
      </c>
      <c r="E293">
        <v>1578.39</v>
      </c>
      <c r="F293">
        <v>0</v>
      </c>
      <c r="G293">
        <v>0.114929</v>
      </c>
      <c r="H293">
        <v>0.89611600000000002</v>
      </c>
      <c r="I293">
        <v>0</v>
      </c>
    </row>
    <row r="294" spans="1:9" x14ac:dyDescent="0.25">
      <c r="A294" t="s">
        <v>75</v>
      </c>
      <c r="B294">
        <v>2999.53</v>
      </c>
      <c r="C294">
        <v>2989.12</v>
      </c>
      <c r="D294">
        <v>2929.45</v>
      </c>
      <c r="E294">
        <v>1578.55</v>
      </c>
      <c r="F294">
        <v>0</v>
      </c>
      <c r="G294">
        <v>0.114924</v>
      </c>
      <c r="H294">
        <v>0.89529700000000001</v>
      </c>
      <c r="I294">
        <v>0</v>
      </c>
    </row>
    <row r="295" spans="1:9" x14ac:dyDescent="0.25">
      <c r="A295" t="s">
        <v>75</v>
      </c>
      <c r="B295">
        <v>3000.95</v>
      </c>
      <c r="C295">
        <v>2989.93</v>
      </c>
      <c r="D295">
        <v>2929.78</v>
      </c>
      <c r="E295">
        <v>1578.66</v>
      </c>
      <c r="F295">
        <v>0</v>
      </c>
      <c r="G295">
        <v>0.11496099999999999</v>
      </c>
      <c r="H295">
        <v>0.86895500000000003</v>
      </c>
      <c r="I295">
        <v>0</v>
      </c>
    </row>
    <row r="296" spans="1:9" x14ac:dyDescent="0.25">
      <c r="A296" t="s">
        <v>75</v>
      </c>
      <c r="B296">
        <v>2995.5</v>
      </c>
      <c r="C296">
        <v>2984.89</v>
      </c>
      <c r="D296">
        <v>2930.16</v>
      </c>
      <c r="E296">
        <v>1578.36</v>
      </c>
      <c r="F296">
        <v>0</v>
      </c>
      <c r="G296">
        <v>9.2648900000000006E-2</v>
      </c>
      <c r="H296">
        <v>0.92831600000000003</v>
      </c>
      <c r="I296">
        <v>0</v>
      </c>
    </row>
    <row r="297" spans="1:9" x14ac:dyDescent="0.25">
      <c r="A297" t="s">
        <v>75</v>
      </c>
      <c r="B297">
        <v>2985.18</v>
      </c>
      <c r="C297">
        <v>2973.86</v>
      </c>
      <c r="D297">
        <v>2925.78</v>
      </c>
      <c r="E297">
        <v>1578.95</v>
      </c>
      <c r="F297">
        <v>0</v>
      </c>
      <c r="G297">
        <v>0.10191600000000001</v>
      </c>
      <c r="H297">
        <v>0.90017199999999997</v>
      </c>
      <c r="I297">
        <v>0</v>
      </c>
    </row>
    <row r="298" spans="1:9" x14ac:dyDescent="0.25">
      <c r="A298" t="s">
        <v>75</v>
      </c>
      <c r="B298">
        <v>2985.12</v>
      </c>
      <c r="C298">
        <v>2974.03</v>
      </c>
      <c r="D298">
        <v>2925.55</v>
      </c>
      <c r="E298">
        <v>1577.71</v>
      </c>
      <c r="F298">
        <v>0</v>
      </c>
      <c r="G298">
        <v>0.114925</v>
      </c>
      <c r="H298">
        <v>0.89977799999999997</v>
      </c>
      <c r="I298">
        <v>0</v>
      </c>
    </row>
    <row r="299" spans="1:9" x14ac:dyDescent="0.25">
      <c r="A299" t="s">
        <v>75</v>
      </c>
      <c r="B299">
        <v>3001.66</v>
      </c>
      <c r="C299">
        <v>2990.66</v>
      </c>
      <c r="D299">
        <v>2928.41</v>
      </c>
      <c r="E299">
        <v>1576.55</v>
      </c>
      <c r="F299">
        <v>0</v>
      </c>
      <c r="G299">
        <v>0.109752</v>
      </c>
      <c r="H299">
        <v>0.89187499999999997</v>
      </c>
      <c r="I299">
        <v>0</v>
      </c>
    </row>
    <row r="300" spans="1:9" x14ac:dyDescent="0.25">
      <c r="A300" t="s">
        <v>75</v>
      </c>
      <c r="B300">
        <v>2984.45</v>
      </c>
      <c r="C300">
        <v>2972.93</v>
      </c>
      <c r="D300">
        <v>2926.36</v>
      </c>
      <c r="E300">
        <v>1578.34</v>
      </c>
      <c r="F300">
        <v>0</v>
      </c>
      <c r="G300">
        <v>0.114923</v>
      </c>
      <c r="H300">
        <v>0.90104899999999999</v>
      </c>
      <c r="I300">
        <v>0</v>
      </c>
    </row>
    <row r="301" spans="1:9" x14ac:dyDescent="0.25">
      <c r="A301" t="s">
        <v>75</v>
      </c>
      <c r="B301">
        <v>2987.59</v>
      </c>
      <c r="C301">
        <v>2976.6</v>
      </c>
      <c r="D301">
        <v>2925.89</v>
      </c>
      <c r="E301">
        <v>1577.29</v>
      </c>
      <c r="F301">
        <v>0</v>
      </c>
      <c r="G301">
        <v>0.114927</v>
      </c>
      <c r="H301">
        <v>0.90095700000000001</v>
      </c>
      <c r="I301">
        <v>0</v>
      </c>
    </row>
    <row r="302" spans="1:9" x14ac:dyDescent="0.25">
      <c r="A302" t="s">
        <v>75</v>
      </c>
      <c r="B302">
        <v>2986.62</v>
      </c>
      <c r="C302">
        <v>2975.21</v>
      </c>
      <c r="D302">
        <v>2925.82</v>
      </c>
      <c r="E302">
        <v>1578.13</v>
      </c>
      <c r="F302">
        <v>0</v>
      </c>
      <c r="G302">
        <v>8.3350999999999995E-2</v>
      </c>
      <c r="H302">
        <v>0.90025100000000002</v>
      </c>
      <c r="I302">
        <v>0</v>
      </c>
    </row>
    <row r="303" spans="1:9" x14ac:dyDescent="0.25">
      <c r="A303" t="s">
        <v>75</v>
      </c>
      <c r="B303">
        <v>3002.26</v>
      </c>
      <c r="C303">
        <v>2991.31</v>
      </c>
      <c r="D303">
        <v>2931.16</v>
      </c>
      <c r="E303">
        <v>1578.55</v>
      </c>
      <c r="F303">
        <v>0</v>
      </c>
      <c r="G303">
        <v>0.114923</v>
      </c>
      <c r="H303">
        <v>0.90035600000000005</v>
      </c>
      <c r="I303">
        <v>0</v>
      </c>
    </row>
    <row r="304" spans="1:9" x14ac:dyDescent="0.25">
      <c r="A304" t="s">
        <v>75</v>
      </c>
      <c r="B304">
        <v>2984.58</v>
      </c>
      <c r="C304">
        <v>2973.32</v>
      </c>
      <c r="D304">
        <v>2925.69</v>
      </c>
      <c r="E304">
        <v>1579.57</v>
      </c>
      <c r="F304">
        <v>0</v>
      </c>
      <c r="G304">
        <v>0.114923</v>
      </c>
      <c r="H304">
        <v>0.90070499999999998</v>
      </c>
      <c r="I304">
        <v>0</v>
      </c>
    </row>
    <row r="305" spans="1:9" x14ac:dyDescent="0.25">
      <c r="A305" t="s">
        <v>75</v>
      </c>
      <c r="B305">
        <v>2997.88</v>
      </c>
      <c r="C305">
        <v>2986.58</v>
      </c>
      <c r="D305">
        <v>2929.48</v>
      </c>
      <c r="E305">
        <v>1577.91</v>
      </c>
      <c r="F305">
        <v>0</v>
      </c>
      <c r="G305">
        <v>0.114951</v>
      </c>
      <c r="H305">
        <v>0.88022900000000004</v>
      </c>
      <c r="I305">
        <v>0</v>
      </c>
    </row>
    <row r="306" spans="1:9" x14ac:dyDescent="0.25">
      <c r="A306" t="s">
        <v>75</v>
      </c>
      <c r="B306">
        <v>2995.82</v>
      </c>
      <c r="C306">
        <v>2984.67</v>
      </c>
      <c r="D306">
        <v>2928.62</v>
      </c>
      <c r="E306">
        <v>1577.53</v>
      </c>
      <c r="F306">
        <v>0</v>
      </c>
      <c r="G306">
        <v>0.114937</v>
      </c>
      <c r="H306">
        <v>0.89952799999999999</v>
      </c>
      <c r="I306">
        <v>0</v>
      </c>
    </row>
    <row r="307" spans="1:9" x14ac:dyDescent="0.25">
      <c r="A307" t="s">
        <v>75</v>
      </c>
      <c r="B307">
        <v>2990.15</v>
      </c>
      <c r="C307">
        <v>2979.15</v>
      </c>
      <c r="D307">
        <v>2926.77</v>
      </c>
      <c r="E307">
        <v>1578.78</v>
      </c>
      <c r="F307">
        <v>0</v>
      </c>
      <c r="G307">
        <v>0.114925</v>
      </c>
      <c r="H307">
        <v>0.89747200000000005</v>
      </c>
      <c r="I307">
        <v>0</v>
      </c>
    </row>
    <row r="308" spans="1:9" x14ac:dyDescent="0.25">
      <c r="A308" t="s">
        <v>75</v>
      </c>
      <c r="B308">
        <v>2993.73</v>
      </c>
      <c r="C308">
        <v>2982.6</v>
      </c>
      <c r="D308">
        <v>2929.03</v>
      </c>
      <c r="E308">
        <v>1576.65</v>
      </c>
      <c r="F308">
        <v>0</v>
      </c>
      <c r="G308">
        <v>0.113676</v>
      </c>
      <c r="H308">
        <v>0.89843499999999998</v>
      </c>
      <c r="I308">
        <v>0</v>
      </c>
    </row>
    <row r="309" spans="1:9" x14ac:dyDescent="0.25">
      <c r="A309" t="s">
        <v>75</v>
      </c>
      <c r="B309">
        <v>2997.23</v>
      </c>
      <c r="C309">
        <v>2986.42</v>
      </c>
      <c r="D309">
        <v>2928.46</v>
      </c>
      <c r="E309">
        <v>1577.77</v>
      </c>
      <c r="F309">
        <v>0</v>
      </c>
      <c r="G309">
        <v>0.114939</v>
      </c>
      <c r="H309">
        <v>0.899864</v>
      </c>
      <c r="I309">
        <v>0</v>
      </c>
    </row>
    <row r="310" spans="1:9" x14ac:dyDescent="0.25">
      <c r="A310" t="s">
        <v>75</v>
      </c>
      <c r="B310">
        <v>2993.04</v>
      </c>
      <c r="C310">
        <v>2982.09</v>
      </c>
      <c r="D310">
        <v>2929.27</v>
      </c>
      <c r="E310">
        <v>1579.46</v>
      </c>
      <c r="F310">
        <v>0</v>
      </c>
      <c r="G310">
        <v>0.11493</v>
      </c>
      <c r="H310">
        <v>0.90093000000000001</v>
      </c>
      <c r="I310">
        <v>0</v>
      </c>
    </row>
    <row r="311" spans="1:9" x14ac:dyDescent="0.25">
      <c r="A311" t="s">
        <v>75</v>
      </c>
      <c r="B311">
        <v>2992.95</v>
      </c>
      <c r="C311">
        <v>2981.7</v>
      </c>
      <c r="D311">
        <v>2928.04</v>
      </c>
      <c r="E311">
        <v>1580.37</v>
      </c>
      <c r="F311">
        <v>0</v>
      </c>
      <c r="G311">
        <v>0.114992</v>
      </c>
      <c r="H311">
        <v>0.90030200000000005</v>
      </c>
      <c r="I311">
        <v>0</v>
      </c>
    </row>
    <row r="312" spans="1:9" x14ac:dyDescent="0.25">
      <c r="A312" t="s">
        <v>75</v>
      </c>
      <c r="B312">
        <v>2988.1</v>
      </c>
      <c r="C312">
        <v>2977.52</v>
      </c>
      <c r="D312">
        <v>2926.46</v>
      </c>
      <c r="E312">
        <v>1578.75</v>
      </c>
      <c r="F312">
        <v>0</v>
      </c>
      <c r="G312">
        <v>0.11493</v>
      </c>
      <c r="H312">
        <v>0.90085599999999999</v>
      </c>
      <c r="I312">
        <v>0</v>
      </c>
    </row>
    <row r="313" spans="1:9" x14ac:dyDescent="0.25">
      <c r="A313" t="s">
        <v>75</v>
      </c>
      <c r="B313">
        <v>2992.45</v>
      </c>
      <c r="C313">
        <v>2981.04</v>
      </c>
      <c r="D313">
        <v>2927.74</v>
      </c>
      <c r="E313">
        <v>1578.3</v>
      </c>
      <c r="F313">
        <v>0</v>
      </c>
      <c r="G313">
        <v>0.114924</v>
      </c>
      <c r="H313">
        <v>0.90107099999999996</v>
      </c>
      <c r="I313">
        <v>0</v>
      </c>
    </row>
    <row r="314" spans="1:9" x14ac:dyDescent="0.25">
      <c r="A314" t="s">
        <v>75</v>
      </c>
      <c r="B314">
        <v>2980.12</v>
      </c>
      <c r="C314">
        <v>2969.64</v>
      </c>
      <c r="D314">
        <v>2924.98</v>
      </c>
      <c r="E314">
        <v>1579.38</v>
      </c>
      <c r="F314">
        <v>0</v>
      </c>
      <c r="G314">
        <v>0.114969</v>
      </c>
      <c r="H314">
        <v>0.89832100000000004</v>
      </c>
      <c r="I314">
        <v>0</v>
      </c>
    </row>
    <row r="315" spans="1:9" x14ac:dyDescent="0.25">
      <c r="A315" t="s">
        <v>75</v>
      </c>
      <c r="B315">
        <v>2987.59</v>
      </c>
      <c r="C315">
        <v>2977.36</v>
      </c>
      <c r="D315">
        <v>2925.86</v>
      </c>
      <c r="E315">
        <v>1577.98</v>
      </c>
      <c r="F315">
        <v>0</v>
      </c>
      <c r="G315">
        <v>8.9208399999999993E-2</v>
      </c>
      <c r="H315">
        <v>0.89853700000000003</v>
      </c>
      <c r="I315">
        <v>0</v>
      </c>
    </row>
    <row r="316" spans="1:9" x14ac:dyDescent="0.25">
      <c r="A316" t="s">
        <v>75</v>
      </c>
      <c r="B316">
        <v>2982</v>
      </c>
      <c r="C316">
        <v>2970.77</v>
      </c>
      <c r="D316">
        <v>2925.2</v>
      </c>
      <c r="E316">
        <v>1579.79</v>
      </c>
      <c r="F316">
        <v>0</v>
      </c>
      <c r="G316">
        <v>8.7737599999999999E-2</v>
      </c>
      <c r="H316">
        <v>0.901061</v>
      </c>
      <c r="I316">
        <v>0</v>
      </c>
    </row>
    <row r="317" spans="1:9" x14ac:dyDescent="0.25">
      <c r="A317" t="s">
        <v>75</v>
      </c>
      <c r="B317">
        <v>2986.86</v>
      </c>
      <c r="C317">
        <v>2975.7</v>
      </c>
      <c r="D317">
        <v>2926.05</v>
      </c>
      <c r="E317">
        <v>1578.49</v>
      </c>
      <c r="F317">
        <v>0</v>
      </c>
      <c r="G317">
        <v>0.114923</v>
      </c>
      <c r="H317">
        <v>0.90013299999999996</v>
      </c>
      <c r="I317">
        <v>0</v>
      </c>
    </row>
    <row r="318" spans="1:9" x14ac:dyDescent="0.25">
      <c r="A318" t="s">
        <v>75</v>
      </c>
      <c r="B318">
        <v>2987.63</v>
      </c>
      <c r="C318">
        <v>2976.98</v>
      </c>
      <c r="D318">
        <v>2927.19</v>
      </c>
      <c r="E318">
        <v>1578.4</v>
      </c>
      <c r="F318">
        <v>0</v>
      </c>
      <c r="G318">
        <v>0.114949</v>
      </c>
      <c r="H318">
        <v>0.90106799999999998</v>
      </c>
      <c r="I318">
        <v>0</v>
      </c>
    </row>
    <row r="319" spans="1:9" x14ac:dyDescent="0.25">
      <c r="A319" t="s">
        <v>75</v>
      </c>
      <c r="B319">
        <v>2987.29</v>
      </c>
      <c r="C319">
        <v>2976.07</v>
      </c>
      <c r="D319">
        <v>2926.29</v>
      </c>
      <c r="E319">
        <v>1579.01</v>
      </c>
      <c r="F319">
        <v>0</v>
      </c>
      <c r="G319">
        <v>0.11493200000000001</v>
      </c>
      <c r="H319">
        <v>0.90104600000000001</v>
      </c>
      <c r="I319">
        <v>0</v>
      </c>
    </row>
    <row r="320" spans="1:9" x14ac:dyDescent="0.25">
      <c r="A320" t="s">
        <v>75</v>
      </c>
      <c r="B320">
        <v>2981.71</v>
      </c>
      <c r="C320">
        <v>2970.74</v>
      </c>
      <c r="D320">
        <v>2925.37</v>
      </c>
      <c r="E320">
        <v>1578.36</v>
      </c>
      <c r="F320">
        <v>0</v>
      </c>
      <c r="G320">
        <v>0.114936</v>
      </c>
      <c r="H320">
        <v>0.90094799999999997</v>
      </c>
      <c r="I320">
        <v>0</v>
      </c>
    </row>
    <row r="321" spans="1:25" x14ac:dyDescent="0.25">
      <c r="A321" t="s">
        <v>75</v>
      </c>
      <c r="B321">
        <v>2979.03</v>
      </c>
      <c r="C321">
        <v>2968.09</v>
      </c>
      <c r="D321">
        <v>2923.84</v>
      </c>
      <c r="E321">
        <v>1578.15</v>
      </c>
      <c r="F321">
        <v>0</v>
      </c>
      <c r="G321">
        <v>8.9680800000000005E-2</v>
      </c>
      <c r="H321">
        <v>0.89804499999999998</v>
      </c>
      <c r="I321">
        <v>0</v>
      </c>
    </row>
    <row r="322" spans="1:25" x14ac:dyDescent="0.25">
      <c r="A322" t="s">
        <v>75</v>
      </c>
      <c r="B322">
        <v>2984.72</v>
      </c>
      <c r="C322">
        <v>2973.64</v>
      </c>
      <c r="D322">
        <v>2926.07</v>
      </c>
      <c r="E322">
        <v>1579.02</v>
      </c>
      <c r="F322">
        <v>0</v>
      </c>
      <c r="G322">
        <v>0.114936</v>
      </c>
      <c r="H322">
        <v>0.89718500000000001</v>
      </c>
      <c r="I322">
        <v>0</v>
      </c>
    </row>
    <row r="323" spans="1:25" x14ac:dyDescent="0.25">
      <c r="A323" t="s">
        <v>75</v>
      </c>
      <c r="B323">
        <v>2982.82</v>
      </c>
      <c r="C323">
        <v>2972.07</v>
      </c>
      <c r="D323">
        <v>2924.71</v>
      </c>
      <c r="E323">
        <v>1579.74</v>
      </c>
      <c r="F323">
        <v>0</v>
      </c>
      <c r="G323">
        <v>0.114941</v>
      </c>
      <c r="H323">
        <v>0.89922800000000003</v>
      </c>
      <c r="I323">
        <v>0</v>
      </c>
    </row>
    <row r="324" spans="1:25" x14ac:dyDescent="0.25">
      <c r="A324" t="s">
        <v>75</v>
      </c>
      <c r="B324">
        <v>2982.49</v>
      </c>
      <c r="C324">
        <v>2971.61</v>
      </c>
      <c r="D324">
        <v>2924.99</v>
      </c>
      <c r="E324">
        <v>1577.49</v>
      </c>
      <c r="F324">
        <v>0</v>
      </c>
      <c r="G324">
        <v>0.11494799999999999</v>
      </c>
      <c r="H324">
        <v>0.90103699999999998</v>
      </c>
      <c r="I324">
        <v>0</v>
      </c>
    </row>
    <row r="325" spans="1:25" x14ac:dyDescent="0.25">
      <c r="A325" t="s">
        <v>75</v>
      </c>
      <c r="B325">
        <v>2985.69</v>
      </c>
      <c r="C325">
        <v>2974.87</v>
      </c>
      <c r="D325">
        <v>2926.46</v>
      </c>
      <c r="E325">
        <v>1578.15</v>
      </c>
      <c r="F325">
        <v>0</v>
      </c>
      <c r="G325">
        <v>0.114923</v>
      </c>
      <c r="H325">
        <v>0.88297400000000004</v>
      </c>
      <c r="I325">
        <v>0</v>
      </c>
    </row>
    <row r="326" spans="1:25" x14ac:dyDescent="0.25">
      <c r="A326" t="s">
        <v>75</v>
      </c>
      <c r="B326">
        <v>2983.13</v>
      </c>
      <c r="C326">
        <v>2972.18</v>
      </c>
      <c r="D326">
        <v>2926.58</v>
      </c>
      <c r="E326">
        <v>1577.58</v>
      </c>
      <c r="F326">
        <v>0</v>
      </c>
      <c r="G326">
        <v>9.2584100000000003E-2</v>
      </c>
      <c r="H326">
        <v>0.90059199999999995</v>
      </c>
      <c r="I326">
        <v>0</v>
      </c>
    </row>
    <row r="327" spans="1:25" x14ac:dyDescent="0.25">
      <c r="A327" t="s">
        <v>75</v>
      </c>
      <c r="B327">
        <v>2986.73</v>
      </c>
      <c r="C327">
        <v>2975.28</v>
      </c>
      <c r="D327">
        <v>2927</v>
      </c>
      <c r="E327">
        <v>1577.59</v>
      </c>
      <c r="F327">
        <v>0</v>
      </c>
      <c r="G327">
        <v>0.114925</v>
      </c>
      <c r="H327">
        <v>0.90106799999999998</v>
      </c>
      <c r="I327">
        <v>0</v>
      </c>
    </row>
    <row r="328" spans="1:25" x14ac:dyDescent="0.25">
      <c r="A328" t="s">
        <v>75</v>
      </c>
      <c r="B328">
        <v>2987.88</v>
      </c>
      <c r="C328">
        <v>2976.65</v>
      </c>
      <c r="D328">
        <v>2925.77</v>
      </c>
      <c r="E328">
        <v>1578.26</v>
      </c>
      <c r="F328">
        <v>0</v>
      </c>
      <c r="G328">
        <v>0.11518399999999999</v>
      </c>
      <c r="H328">
        <v>0.90079699999999996</v>
      </c>
      <c r="I328">
        <v>0</v>
      </c>
    </row>
    <row r="329" spans="1:25" x14ac:dyDescent="0.25">
      <c r="A329" t="s">
        <v>75</v>
      </c>
      <c r="B329">
        <v>2985.37</v>
      </c>
      <c r="C329">
        <v>2973.73</v>
      </c>
      <c r="D329">
        <v>2924.56</v>
      </c>
      <c r="E329">
        <v>1579.12</v>
      </c>
      <c r="F329">
        <v>0</v>
      </c>
      <c r="G329">
        <v>0.114926</v>
      </c>
      <c r="H329">
        <v>0.90079100000000001</v>
      </c>
      <c r="I329">
        <v>0</v>
      </c>
    </row>
    <row r="330" spans="1:25" x14ac:dyDescent="0.25">
      <c r="A330" t="s">
        <v>75</v>
      </c>
      <c r="B330">
        <v>2986.19</v>
      </c>
      <c r="C330">
        <v>2975.13</v>
      </c>
      <c r="D330">
        <v>2925.94</v>
      </c>
      <c r="E330">
        <v>1578.68</v>
      </c>
      <c r="F330">
        <v>0</v>
      </c>
      <c r="G330">
        <v>9.2523499999999995E-2</v>
      </c>
      <c r="H330">
        <v>0.90074200000000004</v>
      </c>
      <c r="I330">
        <v>0</v>
      </c>
    </row>
    <row r="331" spans="1:25" x14ac:dyDescent="0.25">
      <c r="A331" t="s">
        <v>75</v>
      </c>
      <c r="B331">
        <v>2987.66</v>
      </c>
      <c r="C331">
        <v>2976.92</v>
      </c>
      <c r="D331">
        <v>2926.54</v>
      </c>
      <c r="E331">
        <v>1578.04</v>
      </c>
      <c r="F331">
        <v>0</v>
      </c>
      <c r="G331">
        <v>0.114923</v>
      </c>
      <c r="H331">
        <v>0.90082899999999999</v>
      </c>
      <c r="I331">
        <v>0</v>
      </c>
    </row>
    <row r="332" spans="1:25" x14ac:dyDescent="0.25">
      <c r="A332" t="s">
        <v>75</v>
      </c>
      <c r="B332">
        <v>2994.66</v>
      </c>
      <c r="C332">
        <v>2982.48</v>
      </c>
      <c r="D332">
        <v>2927.49</v>
      </c>
      <c r="E332">
        <v>1577.67</v>
      </c>
      <c r="F332">
        <v>0</v>
      </c>
      <c r="G332">
        <v>0.114923</v>
      </c>
      <c r="H332">
        <v>0.90086900000000003</v>
      </c>
      <c r="I332">
        <v>0</v>
      </c>
    </row>
    <row r="333" spans="1:25" x14ac:dyDescent="0.25">
      <c r="A333" t="s">
        <v>75</v>
      </c>
      <c r="B333">
        <v>3004.88</v>
      </c>
      <c r="C333">
        <v>2993.34</v>
      </c>
      <c r="D333">
        <v>2929.11</v>
      </c>
      <c r="E333">
        <v>1576.55</v>
      </c>
      <c r="F333">
        <v>0</v>
      </c>
      <c r="G333">
        <v>9.5627699999999996E-2</v>
      </c>
      <c r="H333">
        <v>0.87332200000000004</v>
      </c>
      <c r="I333">
        <v>0</v>
      </c>
    </row>
    <row r="334" spans="1:25" x14ac:dyDescent="0.25">
      <c r="A334" t="s">
        <v>75</v>
      </c>
      <c r="B334">
        <v>2999.16</v>
      </c>
      <c r="C334">
        <v>2988.43</v>
      </c>
      <c r="D334">
        <v>2928.88</v>
      </c>
      <c r="E334">
        <v>1577.49</v>
      </c>
      <c r="F334">
        <v>0</v>
      </c>
      <c r="G334">
        <v>0.114924</v>
      </c>
      <c r="H334">
        <v>0.86895599999999995</v>
      </c>
      <c r="I334">
        <v>0</v>
      </c>
    </row>
    <row r="335" spans="1:25" x14ac:dyDescent="0.25">
      <c r="A335" t="s">
        <v>75</v>
      </c>
      <c r="B335">
        <v>2989.66</v>
      </c>
      <c r="C335">
        <v>2978.41</v>
      </c>
      <c r="D335">
        <v>2927.2</v>
      </c>
      <c r="E335">
        <v>1578.43</v>
      </c>
      <c r="F335">
        <v>0</v>
      </c>
      <c r="G335">
        <v>0.114965</v>
      </c>
      <c r="H335">
        <v>0.90044599999999997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2998.24</v>
      </c>
      <c r="C336">
        <v>2987.54</v>
      </c>
      <c r="D336">
        <v>2929.54</v>
      </c>
      <c r="E336">
        <v>1579.84</v>
      </c>
      <c r="F336">
        <v>0</v>
      </c>
      <c r="G336">
        <v>0.114937</v>
      </c>
      <c r="H336">
        <v>0.89989300000000005</v>
      </c>
      <c r="I336">
        <v>0</v>
      </c>
      <c r="R336">
        <f>AVERAGE(B287:B336)</f>
        <v>2991.9018000000001</v>
      </c>
      <c r="S336">
        <f>AVERAGE(C287:C336)</f>
        <v>2980.8573999999999</v>
      </c>
      <c r="U336">
        <f>_xlfn.VAR.P(B287:B336)</f>
        <v>94.881406759999749</v>
      </c>
      <c r="V336">
        <f>_xlfn.VAR.P(C287:C336)</f>
        <v>94.670807239999618</v>
      </c>
      <c r="X336">
        <f>1.96*SQRT(U336)/50</f>
        <v>0.38183578261300499</v>
      </c>
      <c r="Y336">
        <f>1.96*SQRT(V336)/50</f>
        <v>0.38141178434504752</v>
      </c>
    </row>
    <row r="337" spans="1:15" x14ac:dyDescent="0.25">
      <c r="A337" t="s">
        <v>75</v>
      </c>
      <c r="B337">
        <v>149727.91500000001</v>
      </c>
      <c r="C337" t="s">
        <v>24</v>
      </c>
    </row>
    <row r="338" spans="1:15" x14ac:dyDescent="0.25">
      <c r="A338" t="s">
        <v>27</v>
      </c>
      <c r="B338">
        <v>12238.3</v>
      </c>
      <c r="C338">
        <v>12161.4</v>
      </c>
      <c r="D338">
        <v>12161.1</v>
      </c>
      <c r="E338">
        <v>12154.5</v>
      </c>
      <c r="F338">
        <v>1013.86</v>
      </c>
      <c r="G338">
        <v>1271.8900000000001</v>
      </c>
      <c r="H338">
        <v>423.05500000000001</v>
      </c>
      <c r="I338">
        <v>293.66300000000001</v>
      </c>
      <c r="J338">
        <v>469.71800000000002</v>
      </c>
      <c r="K338">
        <v>9813.32</v>
      </c>
      <c r="L338">
        <v>5.8147699999999997E-2</v>
      </c>
      <c r="M338">
        <v>0.93183400000000005</v>
      </c>
      <c r="N338">
        <v>0</v>
      </c>
      <c r="O338" t="s">
        <v>28</v>
      </c>
    </row>
    <row r="339" spans="1:15" x14ac:dyDescent="0.25">
      <c r="A339" t="s">
        <v>27</v>
      </c>
      <c r="B339">
        <v>12088</v>
      </c>
      <c r="C339">
        <v>12018.8</v>
      </c>
      <c r="D339">
        <v>12018.5</v>
      </c>
      <c r="E339">
        <v>12011.9</v>
      </c>
      <c r="F339">
        <v>996.89200000000005</v>
      </c>
      <c r="G339">
        <v>1255.02</v>
      </c>
      <c r="H339">
        <v>416.91300000000001</v>
      </c>
      <c r="I339">
        <v>290.601</v>
      </c>
      <c r="J339">
        <v>464.32499999999999</v>
      </c>
      <c r="K339">
        <v>9705.11</v>
      </c>
      <c r="L339">
        <v>5.4129700000000003E-2</v>
      </c>
      <c r="M339">
        <v>0.93179400000000001</v>
      </c>
      <c r="N339">
        <v>0</v>
      </c>
      <c r="O339" t="s">
        <v>28</v>
      </c>
    </row>
    <row r="340" spans="1:15" x14ac:dyDescent="0.25">
      <c r="A340" t="s">
        <v>27</v>
      </c>
      <c r="B340">
        <v>11995.5</v>
      </c>
      <c r="C340">
        <v>11929</v>
      </c>
      <c r="D340">
        <v>11928.7</v>
      </c>
      <c r="E340">
        <v>11922.1</v>
      </c>
      <c r="F340">
        <v>983.45799999999997</v>
      </c>
      <c r="G340">
        <v>1247.17</v>
      </c>
      <c r="H340">
        <v>415.40600000000001</v>
      </c>
      <c r="I340">
        <v>291.35199999999998</v>
      </c>
      <c r="J340">
        <v>458.19600000000003</v>
      </c>
      <c r="K340">
        <v>9637.3799999999992</v>
      </c>
      <c r="L340">
        <v>5.39841E-2</v>
      </c>
      <c r="M340">
        <v>0.93181599999999998</v>
      </c>
      <c r="N340">
        <v>0</v>
      </c>
      <c r="O340" t="s">
        <v>28</v>
      </c>
    </row>
    <row r="341" spans="1:15" x14ac:dyDescent="0.25">
      <c r="A341" t="s">
        <v>27</v>
      </c>
      <c r="B341">
        <v>11867.8</v>
      </c>
      <c r="C341">
        <v>11795.8</v>
      </c>
      <c r="D341">
        <v>11795.5</v>
      </c>
      <c r="E341">
        <v>11789.1</v>
      </c>
      <c r="F341">
        <v>971.18399999999997</v>
      </c>
      <c r="G341">
        <v>1226.67</v>
      </c>
      <c r="H341">
        <v>408.93700000000001</v>
      </c>
      <c r="I341">
        <v>285.72899999999998</v>
      </c>
      <c r="J341">
        <v>450.25700000000001</v>
      </c>
      <c r="K341">
        <v>9537.18</v>
      </c>
      <c r="L341">
        <v>5.76401E-2</v>
      </c>
      <c r="M341">
        <v>0.93181400000000003</v>
      </c>
      <c r="N341">
        <v>0</v>
      </c>
      <c r="O341" t="s">
        <v>28</v>
      </c>
    </row>
    <row r="342" spans="1:15" x14ac:dyDescent="0.25">
      <c r="A342" t="s">
        <v>27</v>
      </c>
      <c r="B342">
        <v>11858.8</v>
      </c>
      <c r="C342">
        <v>11791.8</v>
      </c>
      <c r="D342">
        <v>11791.6</v>
      </c>
      <c r="E342">
        <v>11785.1</v>
      </c>
      <c r="F342">
        <v>976.60400000000004</v>
      </c>
      <c r="G342">
        <v>1234.3399999999999</v>
      </c>
      <c r="H342">
        <v>410.98099999999999</v>
      </c>
      <c r="I342">
        <v>289.15100000000001</v>
      </c>
      <c r="J342">
        <v>449.726</v>
      </c>
      <c r="K342">
        <v>9520.5</v>
      </c>
      <c r="L342">
        <v>5.4011799999999999E-2</v>
      </c>
      <c r="M342">
        <v>0.95430999999999999</v>
      </c>
      <c r="N342">
        <v>0</v>
      </c>
      <c r="O342" t="s">
        <v>28</v>
      </c>
    </row>
    <row r="343" spans="1:15" x14ac:dyDescent="0.25">
      <c r="A343" t="s">
        <v>27</v>
      </c>
      <c r="B343">
        <v>11768</v>
      </c>
      <c r="C343">
        <v>11703.5</v>
      </c>
      <c r="D343">
        <v>11703.2</v>
      </c>
      <c r="E343">
        <v>11696.9</v>
      </c>
      <c r="F343">
        <v>949.80399999999997</v>
      </c>
      <c r="G343">
        <v>1220.72</v>
      </c>
      <c r="H343">
        <v>408.09800000000001</v>
      </c>
      <c r="I343">
        <v>286.38</v>
      </c>
      <c r="J343">
        <v>445.43099999999998</v>
      </c>
      <c r="K343">
        <v>9472.18</v>
      </c>
      <c r="L343">
        <v>5.71604E-2</v>
      </c>
      <c r="M343">
        <v>0.93181999999999998</v>
      </c>
      <c r="N343">
        <v>0</v>
      </c>
      <c r="O343" t="s">
        <v>28</v>
      </c>
    </row>
    <row r="344" spans="1:15" x14ac:dyDescent="0.25">
      <c r="A344" t="s">
        <v>27</v>
      </c>
      <c r="B344">
        <v>11814.9</v>
      </c>
      <c r="C344">
        <v>11748.4</v>
      </c>
      <c r="D344">
        <v>11748</v>
      </c>
      <c r="E344">
        <v>11741.7</v>
      </c>
      <c r="F344">
        <v>963.06</v>
      </c>
      <c r="G344">
        <v>1221.67</v>
      </c>
      <c r="H344">
        <v>410.78500000000003</v>
      </c>
      <c r="I344">
        <v>283.37200000000001</v>
      </c>
      <c r="J344">
        <v>446.02300000000002</v>
      </c>
      <c r="K344">
        <v>9504.17</v>
      </c>
      <c r="L344">
        <v>5.4010000000000002E-2</v>
      </c>
      <c r="M344">
        <v>0.93183099999999996</v>
      </c>
      <c r="N344">
        <v>0</v>
      </c>
      <c r="O344" t="s">
        <v>28</v>
      </c>
    </row>
    <row r="345" spans="1:15" x14ac:dyDescent="0.25">
      <c r="A345" t="s">
        <v>27</v>
      </c>
      <c r="B345">
        <v>11801.9</v>
      </c>
      <c r="C345">
        <v>11737.8</v>
      </c>
      <c r="D345">
        <v>11737.5</v>
      </c>
      <c r="E345">
        <v>11731.2</v>
      </c>
      <c r="F345">
        <v>963.67</v>
      </c>
      <c r="G345">
        <v>1219.3399999999999</v>
      </c>
      <c r="H345">
        <v>408.608</v>
      </c>
      <c r="I345">
        <v>283.67399999999998</v>
      </c>
      <c r="J345">
        <v>445.09899999999999</v>
      </c>
      <c r="K345">
        <v>9494.67</v>
      </c>
      <c r="L345">
        <v>5.3916100000000002E-2</v>
      </c>
      <c r="M345">
        <v>0.93181700000000001</v>
      </c>
      <c r="N345">
        <v>0</v>
      </c>
      <c r="O345" t="s">
        <v>28</v>
      </c>
    </row>
    <row r="346" spans="1:15" x14ac:dyDescent="0.25">
      <c r="A346" t="s">
        <v>27</v>
      </c>
      <c r="B346">
        <v>11727.6</v>
      </c>
      <c r="C346">
        <v>11661.6</v>
      </c>
      <c r="D346">
        <v>11661.3</v>
      </c>
      <c r="E346">
        <v>11655</v>
      </c>
      <c r="F346">
        <v>954.82</v>
      </c>
      <c r="G346">
        <v>1212.0899999999999</v>
      </c>
      <c r="H346">
        <v>404.91300000000001</v>
      </c>
      <c r="I346">
        <v>282.96499999999997</v>
      </c>
      <c r="J346">
        <v>443.52499999999998</v>
      </c>
      <c r="K346">
        <v>9434.84</v>
      </c>
      <c r="L346">
        <v>5.3958699999999998E-2</v>
      </c>
      <c r="M346">
        <v>0.95810300000000004</v>
      </c>
      <c r="N346">
        <v>0</v>
      </c>
      <c r="O346" t="s">
        <v>28</v>
      </c>
    </row>
    <row r="347" spans="1:15" x14ac:dyDescent="0.25">
      <c r="A347" t="s">
        <v>27</v>
      </c>
      <c r="B347">
        <v>11908.3</v>
      </c>
      <c r="C347">
        <v>11842.3</v>
      </c>
      <c r="D347">
        <v>11842</v>
      </c>
      <c r="E347">
        <v>11835.4</v>
      </c>
      <c r="F347">
        <v>981.69</v>
      </c>
      <c r="G347">
        <v>1238.9000000000001</v>
      </c>
      <c r="H347">
        <v>413.26400000000001</v>
      </c>
      <c r="I347">
        <v>287.74799999999999</v>
      </c>
      <c r="J347">
        <v>456.62599999999998</v>
      </c>
      <c r="K347">
        <v>9560.9500000000007</v>
      </c>
      <c r="L347">
        <v>5.3921999999999998E-2</v>
      </c>
      <c r="M347">
        <v>0.95910300000000004</v>
      </c>
      <c r="N347">
        <v>0</v>
      </c>
      <c r="O347" t="s">
        <v>28</v>
      </c>
    </row>
    <row r="348" spans="1:15" x14ac:dyDescent="0.25">
      <c r="A348" t="s">
        <v>27</v>
      </c>
      <c r="B348">
        <v>11881.5</v>
      </c>
      <c r="C348">
        <v>11801.6</v>
      </c>
      <c r="D348">
        <v>11801.3</v>
      </c>
      <c r="E348">
        <v>11794.9</v>
      </c>
      <c r="F348">
        <v>967.00099999999998</v>
      </c>
      <c r="G348">
        <v>1235.1199999999999</v>
      </c>
      <c r="H348">
        <v>412.721</v>
      </c>
      <c r="I348">
        <v>287.52199999999999</v>
      </c>
      <c r="J348">
        <v>453.68299999999999</v>
      </c>
      <c r="K348">
        <v>9538.16</v>
      </c>
      <c r="L348">
        <v>5.4240799999999999E-2</v>
      </c>
      <c r="M348">
        <v>0.95918400000000004</v>
      </c>
      <c r="N348">
        <v>0</v>
      </c>
      <c r="O348" t="s">
        <v>28</v>
      </c>
    </row>
    <row r="349" spans="1:15" x14ac:dyDescent="0.25">
      <c r="A349" t="s">
        <v>27</v>
      </c>
      <c r="B349">
        <v>11828.1</v>
      </c>
      <c r="C349">
        <v>11764.8</v>
      </c>
      <c r="D349">
        <v>11764.5</v>
      </c>
      <c r="E349">
        <v>11757.7</v>
      </c>
      <c r="F349">
        <v>981.3</v>
      </c>
      <c r="G349">
        <v>1230.02</v>
      </c>
      <c r="H349">
        <v>410.774</v>
      </c>
      <c r="I349">
        <v>284.93900000000002</v>
      </c>
      <c r="J349">
        <v>452.89299999999997</v>
      </c>
      <c r="K349">
        <v>9492.65</v>
      </c>
      <c r="L349">
        <v>5.4693199999999997E-2</v>
      </c>
      <c r="M349">
        <v>0.93925099999999995</v>
      </c>
      <c r="N349">
        <v>0</v>
      </c>
      <c r="O349" t="s">
        <v>28</v>
      </c>
    </row>
    <row r="350" spans="1:15" x14ac:dyDescent="0.25">
      <c r="A350" t="s">
        <v>27</v>
      </c>
      <c r="B350">
        <v>11989.8</v>
      </c>
      <c r="C350">
        <v>11926.2</v>
      </c>
      <c r="D350">
        <v>11925.9</v>
      </c>
      <c r="E350">
        <v>11919.3</v>
      </c>
      <c r="F350">
        <v>984.19899999999996</v>
      </c>
      <c r="G350">
        <v>1250.1199999999999</v>
      </c>
      <c r="H350">
        <v>416.49099999999999</v>
      </c>
      <c r="I350">
        <v>290.28300000000002</v>
      </c>
      <c r="J350">
        <v>460.58699999999999</v>
      </c>
      <c r="K350">
        <v>9629.99</v>
      </c>
      <c r="L350">
        <v>5.3937300000000001E-2</v>
      </c>
      <c r="M350">
        <v>0.931836</v>
      </c>
      <c r="N350">
        <v>0</v>
      </c>
      <c r="O350" t="s">
        <v>28</v>
      </c>
    </row>
    <row r="351" spans="1:15" x14ac:dyDescent="0.25">
      <c r="A351" t="s">
        <v>27</v>
      </c>
      <c r="B351">
        <v>12621.1</v>
      </c>
      <c r="C351">
        <v>12553.2</v>
      </c>
      <c r="D351">
        <v>12552.8</v>
      </c>
      <c r="E351">
        <v>12545.9</v>
      </c>
      <c r="F351">
        <v>1032.57</v>
      </c>
      <c r="G351">
        <v>1319.74</v>
      </c>
      <c r="H351">
        <v>440.22899999999998</v>
      </c>
      <c r="I351">
        <v>304.78899999999999</v>
      </c>
      <c r="J351">
        <v>487.267</v>
      </c>
      <c r="K351">
        <v>10135.6</v>
      </c>
      <c r="L351">
        <v>6.4382800000000004E-2</v>
      </c>
      <c r="M351">
        <v>0.95649600000000001</v>
      </c>
      <c r="N351">
        <v>0</v>
      </c>
      <c r="O351" t="s">
        <v>28</v>
      </c>
    </row>
    <row r="352" spans="1:15" x14ac:dyDescent="0.25">
      <c r="A352" t="s">
        <v>27</v>
      </c>
      <c r="B352">
        <v>11913</v>
      </c>
      <c r="C352">
        <v>11844.9</v>
      </c>
      <c r="D352">
        <v>11844.6</v>
      </c>
      <c r="E352">
        <v>11838.2</v>
      </c>
      <c r="F352">
        <v>982.10400000000004</v>
      </c>
      <c r="G352">
        <v>1234.32</v>
      </c>
      <c r="H352">
        <v>412.00700000000001</v>
      </c>
      <c r="I352">
        <v>285.71300000000002</v>
      </c>
      <c r="J352">
        <v>453.928</v>
      </c>
      <c r="K352">
        <v>9567.0300000000007</v>
      </c>
      <c r="L352">
        <v>5.72738E-2</v>
      </c>
      <c r="M352">
        <v>0.95915600000000001</v>
      </c>
      <c r="N352">
        <v>0</v>
      </c>
      <c r="O352" t="s">
        <v>28</v>
      </c>
    </row>
    <row r="353" spans="1:15" x14ac:dyDescent="0.25">
      <c r="A353" t="s">
        <v>27</v>
      </c>
      <c r="B353">
        <v>11818.2</v>
      </c>
      <c r="C353">
        <v>11755.6</v>
      </c>
      <c r="D353">
        <v>11755.3</v>
      </c>
      <c r="E353">
        <v>11748.8</v>
      </c>
      <c r="F353">
        <v>969.66</v>
      </c>
      <c r="G353">
        <v>1223.72</v>
      </c>
      <c r="H353">
        <v>409.79</v>
      </c>
      <c r="I353">
        <v>284.25299999999999</v>
      </c>
      <c r="J353">
        <v>448.608</v>
      </c>
      <c r="K353">
        <v>9501.99</v>
      </c>
      <c r="L353">
        <v>5.3974599999999998E-2</v>
      </c>
      <c r="M353">
        <v>0.93182299999999996</v>
      </c>
      <c r="N353">
        <v>0</v>
      </c>
      <c r="O353" t="s">
        <v>28</v>
      </c>
    </row>
    <row r="354" spans="1:15" x14ac:dyDescent="0.25">
      <c r="A354" t="s">
        <v>27</v>
      </c>
      <c r="B354">
        <v>11835.8</v>
      </c>
      <c r="C354">
        <v>11767.2</v>
      </c>
      <c r="D354">
        <v>11766.9</v>
      </c>
      <c r="E354">
        <v>11760.6</v>
      </c>
      <c r="F354">
        <v>967.05700000000002</v>
      </c>
      <c r="G354">
        <v>1225.97</v>
      </c>
      <c r="H354">
        <v>410.6</v>
      </c>
      <c r="I354">
        <v>284.50400000000002</v>
      </c>
      <c r="J354">
        <v>449.553</v>
      </c>
      <c r="K354">
        <v>9513.7800000000007</v>
      </c>
      <c r="L354">
        <v>5.40063E-2</v>
      </c>
      <c r="M354">
        <v>0.93180499999999999</v>
      </c>
      <c r="N354">
        <v>0</v>
      </c>
      <c r="O354" t="s">
        <v>28</v>
      </c>
    </row>
    <row r="355" spans="1:15" x14ac:dyDescent="0.25">
      <c r="A355" t="s">
        <v>27</v>
      </c>
      <c r="B355">
        <v>11958.7</v>
      </c>
      <c r="C355">
        <v>11894.1</v>
      </c>
      <c r="D355">
        <v>11893.8</v>
      </c>
      <c r="E355">
        <v>11887.2</v>
      </c>
      <c r="F355">
        <v>974.70399999999995</v>
      </c>
      <c r="G355">
        <v>1243.68</v>
      </c>
      <c r="H355">
        <v>413.49900000000002</v>
      </c>
      <c r="I355">
        <v>287.46600000000001</v>
      </c>
      <c r="J355">
        <v>459.71199999999999</v>
      </c>
      <c r="K355">
        <v>9614.01</v>
      </c>
      <c r="L355">
        <v>5.3912500000000002E-2</v>
      </c>
      <c r="M355">
        <v>0.95878600000000003</v>
      </c>
      <c r="N355">
        <v>0</v>
      </c>
      <c r="O355" t="s">
        <v>28</v>
      </c>
    </row>
    <row r="356" spans="1:15" x14ac:dyDescent="0.25">
      <c r="A356" t="s">
        <v>27</v>
      </c>
      <c r="B356">
        <v>11897.5</v>
      </c>
      <c r="C356">
        <v>11831</v>
      </c>
      <c r="D356">
        <v>11830.3</v>
      </c>
      <c r="E356">
        <v>11823.9</v>
      </c>
      <c r="F356">
        <v>972.89099999999996</v>
      </c>
      <c r="G356">
        <v>1235.42</v>
      </c>
      <c r="H356">
        <v>411.959</v>
      </c>
      <c r="I356">
        <v>288.37099999999998</v>
      </c>
      <c r="J356">
        <v>453.47399999999999</v>
      </c>
      <c r="K356">
        <v>9561.75</v>
      </c>
      <c r="L356">
        <v>5.4046700000000003E-2</v>
      </c>
      <c r="M356">
        <v>0.93183499999999997</v>
      </c>
      <c r="N356">
        <v>0</v>
      </c>
      <c r="O356" t="s">
        <v>28</v>
      </c>
    </row>
    <row r="357" spans="1:15" x14ac:dyDescent="0.25">
      <c r="A357" t="s">
        <v>27</v>
      </c>
      <c r="B357">
        <v>11731.8</v>
      </c>
      <c r="C357">
        <v>11667.5</v>
      </c>
      <c r="D357">
        <v>11667.2</v>
      </c>
      <c r="E357">
        <v>11660.8</v>
      </c>
      <c r="F357">
        <v>953.16099999999994</v>
      </c>
      <c r="G357">
        <v>1215.06</v>
      </c>
      <c r="H357">
        <v>408.68099999999998</v>
      </c>
      <c r="I357">
        <v>281.38799999999998</v>
      </c>
      <c r="J357">
        <v>444.51</v>
      </c>
      <c r="K357">
        <v>9439.16</v>
      </c>
      <c r="L357">
        <v>5.4004799999999999E-2</v>
      </c>
      <c r="M357">
        <v>0.95498000000000005</v>
      </c>
      <c r="N357">
        <v>0</v>
      </c>
      <c r="O357" t="s">
        <v>28</v>
      </c>
    </row>
    <row r="358" spans="1:15" x14ac:dyDescent="0.25">
      <c r="A358" t="s">
        <v>27</v>
      </c>
      <c r="B358">
        <v>11758.7</v>
      </c>
      <c r="C358">
        <v>11696.1</v>
      </c>
      <c r="D358">
        <v>11695.8</v>
      </c>
      <c r="E358">
        <v>11689.5</v>
      </c>
      <c r="F358">
        <v>947.82299999999998</v>
      </c>
      <c r="G358">
        <v>1223.3800000000001</v>
      </c>
      <c r="H358">
        <v>408.65600000000001</v>
      </c>
      <c r="I358">
        <v>286.351</v>
      </c>
      <c r="J358">
        <v>447.447</v>
      </c>
      <c r="K358">
        <v>9465.08</v>
      </c>
      <c r="L358">
        <v>5.3911800000000003E-2</v>
      </c>
      <c r="M358">
        <v>0.93530199999999997</v>
      </c>
      <c r="N358">
        <v>0</v>
      </c>
      <c r="O358" t="s">
        <v>28</v>
      </c>
    </row>
    <row r="359" spans="1:15" x14ac:dyDescent="0.25">
      <c r="A359" t="s">
        <v>27</v>
      </c>
      <c r="B359">
        <v>11640.2</v>
      </c>
      <c r="C359">
        <v>11575.5</v>
      </c>
      <c r="D359">
        <v>11575.3</v>
      </c>
      <c r="E359">
        <v>11569</v>
      </c>
      <c r="F359">
        <v>937.23299999999995</v>
      </c>
      <c r="G359">
        <v>1206.69</v>
      </c>
      <c r="H359">
        <v>403.27300000000002</v>
      </c>
      <c r="I359">
        <v>282.41399999999999</v>
      </c>
      <c r="J359">
        <v>440.947</v>
      </c>
      <c r="K359">
        <v>9372.44</v>
      </c>
      <c r="L359">
        <v>5.4681199999999999E-2</v>
      </c>
      <c r="M359">
        <v>0.931836</v>
      </c>
      <c r="N359">
        <v>0</v>
      </c>
      <c r="O359" t="s">
        <v>28</v>
      </c>
    </row>
    <row r="360" spans="1:15" x14ac:dyDescent="0.25">
      <c r="A360" t="s">
        <v>27</v>
      </c>
      <c r="B360">
        <v>11659.8</v>
      </c>
      <c r="C360">
        <v>11596.5</v>
      </c>
      <c r="D360">
        <v>11596.2</v>
      </c>
      <c r="E360">
        <v>11589.9</v>
      </c>
      <c r="F360">
        <v>925.04200000000003</v>
      </c>
      <c r="G360">
        <v>1211.81</v>
      </c>
      <c r="H360">
        <v>406.09500000000003</v>
      </c>
      <c r="I360">
        <v>282.47500000000002</v>
      </c>
      <c r="J360">
        <v>441.31299999999999</v>
      </c>
      <c r="K360">
        <v>9400</v>
      </c>
      <c r="L360">
        <v>5.4045799999999998E-2</v>
      </c>
      <c r="M360">
        <v>0.93183199999999999</v>
      </c>
      <c r="N360">
        <v>0</v>
      </c>
      <c r="O360" t="s">
        <v>28</v>
      </c>
    </row>
    <row r="361" spans="1:15" x14ac:dyDescent="0.25">
      <c r="A361" t="s">
        <v>27</v>
      </c>
      <c r="B361">
        <v>11654.5</v>
      </c>
      <c r="C361">
        <v>11591.1</v>
      </c>
      <c r="D361">
        <v>11590.8</v>
      </c>
      <c r="E361">
        <v>11584.5</v>
      </c>
      <c r="F361">
        <v>936.404</v>
      </c>
      <c r="G361">
        <v>1206.96</v>
      </c>
      <c r="H361">
        <v>404.69200000000001</v>
      </c>
      <c r="I361">
        <v>280.91800000000001</v>
      </c>
      <c r="J361">
        <v>440.69499999999999</v>
      </c>
      <c r="K361">
        <v>9388.19</v>
      </c>
      <c r="L361">
        <v>5.4392700000000002E-2</v>
      </c>
      <c r="M361">
        <v>0.931836</v>
      </c>
      <c r="N361">
        <v>0</v>
      </c>
      <c r="O361" t="s">
        <v>28</v>
      </c>
    </row>
    <row r="362" spans="1:15" x14ac:dyDescent="0.25">
      <c r="A362" t="s">
        <v>27</v>
      </c>
      <c r="B362">
        <v>11717</v>
      </c>
      <c r="C362">
        <v>11651.7</v>
      </c>
      <c r="D362">
        <v>11651.5</v>
      </c>
      <c r="E362">
        <v>11645.2</v>
      </c>
      <c r="F362">
        <v>935.81700000000001</v>
      </c>
      <c r="G362">
        <v>1213.79</v>
      </c>
      <c r="H362">
        <v>407.50900000000001</v>
      </c>
      <c r="I362">
        <v>282.42599999999999</v>
      </c>
      <c r="J362">
        <v>441.37</v>
      </c>
      <c r="K362">
        <v>9442.7800000000007</v>
      </c>
      <c r="L362">
        <v>5.3912599999999998E-2</v>
      </c>
      <c r="M362">
        <v>0.93181700000000001</v>
      </c>
      <c r="N362">
        <v>0</v>
      </c>
      <c r="O362" t="s">
        <v>28</v>
      </c>
    </row>
    <row r="363" spans="1:15" x14ac:dyDescent="0.25">
      <c r="A363" t="s">
        <v>27</v>
      </c>
      <c r="B363">
        <v>11693.9</v>
      </c>
      <c r="C363">
        <v>11628.7</v>
      </c>
      <c r="D363">
        <v>11628.4</v>
      </c>
      <c r="E363">
        <v>11622.2</v>
      </c>
      <c r="F363">
        <v>939.33900000000006</v>
      </c>
      <c r="G363">
        <v>1213.07</v>
      </c>
      <c r="H363">
        <v>405.90699999999998</v>
      </c>
      <c r="I363">
        <v>282.77800000000002</v>
      </c>
      <c r="J363">
        <v>444.07299999999998</v>
      </c>
      <c r="K363">
        <v>9416.77</v>
      </c>
      <c r="L363">
        <v>5.3985100000000001E-2</v>
      </c>
      <c r="M363">
        <v>0.931836</v>
      </c>
      <c r="N363">
        <v>0</v>
      </c>
      <c r="O363" t="s">
        <v>28</v>
      </c>
    </row>
    <row r="364" spans="1:15" x14ac:dyDescent="0.25">
      <c r="A364" t="s">
        <v>27</v>
      </c>
      <c r="B364">
        <v>11677.5</v>
      </c>
      <c r="C364">
        <v>11615</v>
      </c>
      <c r="D364">
        <v>11614.8</v>
      </c>
      <c r="E364">
        <v>11608.3</v>
      </c>
      <c r="F364">
        <v>935.803</v>
      </c>
      <c r="G364">
        <v>1208.71</v>
      </c>
      <c r="H364">
        <v>404.90100000000001</v>
      </c>
      <c r="I364">
        <v>281.87799999999999</v>
      </c>
      <c r="J364">
        <v>441.26900000000001</v>
      </c>
      <c r="K364">
        <v>9410.76</v>
      </c>
      <c r="L364">
        <v>5.4026100000000001E-2</v>
      </c>
      <c r="M364">
        <v>0.93751399999999996</v>
      </c>
      <c r="N364">
        <v>0</v>
      </c>
      <c r="O364" t="s">
        <v>28</v>
      </c>
    </row>
    <row r="365" spans="1:15" x14ac:dyDescent="0.25">
      <c r="A365" t="s">
        <v>27</v>
      </c>
      <c r="B365">
        <v>11721.5</v>
      </c>
      <c r="C365">
        <v>11658.2</v>
      </c>
      <c r="D365">
        <v>11658</v>
      </c>
      <c r="E365">
        <v>11651.6</v>
      </c>
      <c r="F365">
        <v>931.56500000000005</v>
      </c>
      <c r="G365">
        <v>1216.97</v>
      </c>
      <c r="H365">
        <v>408.27800000000002</v>
      </c>
      <c r="I365">
        <v>283.05</v>
      </c>
      <c r="J365">
        <v>444.81599999999997</v>
      </c>
      <c r="K365">
        <v>9449.7800000000007</v>
      </c>
      <c r="L365">
        <v>5.70716E-2</v>
      </c>
      <c r="M365">
        <v>0.93183499999999997</v>
      </c>
      <c r="N365">
        <v>0</v>
      </c>
      <c r="O365" t="s">
        <v>28</v>
      </c>
    </row>
    <row r="366" spans="1:15" x14ac:dyDescent="0.25">
      <c r="A366" t="s">
        <v>27</v>
      </c>
      <c r="B366">
        <v>11713.8</v>
      </c>
      <c r="C366">
        <v>11645.7</v>
      </c>
      <c r="D366">
        <v>11645.4</v>
      </c>
      <c r="E366">
        <v>11638.7</v>
      </c>
      <c r="F366">
        <v>935.00800000000004</v>
      </c>
      <c r="G366">
        <v>1220.44</v>
      </c>
      <c r="H366">
        <v>407.11700000000002</v>
      </c>
      <c r="I366">
        <v>284.14999999999998</v>
      </c>
      <c r="J366">
        <v>448.42</v>
      </c>
      <c r="K366">
        <v>9430.17</v>
      </c>
      <c r="L366">
        <v>5.4139699999999999E-2</v>
      </c>
      <c r="M366">
        <v>0.95921699999999999</v>
      </c>
      <c r="N366">
        <v>0</v>
      </c>
      <c r="O366" t="s">
        <v>28</v>
      </c>
    </row>
    <row r="367" spans="1:15" x14ac:dyDescent="0.25">
      <c r="A367" t="s">
        <v>27</v>
      </c>
      <c r="B367">
        <v>11772.7</v>
      </c>
      <c r="C367">
        <v>11707.9</v>
      </c>
      <c r="D367">
        <v>11707.6</v>
      </c>
      <c r="E367">
        <v>11701.2</v>
      </c>
      <c r="F367">
        <v>959.88900000000001</v>
      </c>
      <c r="G367">
        <v>1219.3800000000001</v>
      </c>
      <c r="H367">
        <v>407.35</v>
      </c>
      <c r="I367">
        <v>283.52300000000002</v>
      </c>
      <c r="J367">
        <v>447.90600000000001</v>
      </c>
      <c r="K367">
        <v>9469.01</v>
      </c>
      <c r="L367">
        <v>5.5662200000000002E-2</v>
      </c>
      <c r="M367">
        <v>0.957538</v>
      </c>
      <c r="N367">
        <v>0</v>
      </c>
      <c r="O367" t="s">
        <v>28</v>
      </c>
    </row>
    <row r="368" spans="1:15" x14ac:dyDescent="0.25">
      <c r="A368" t="s">
        <v>27</v>
      </c>
      <c r="B368">
        <v>11739</v>
      </c>
      <c r="C368">
        <v>11671.3</v>
      </c>
      <c r="D368">
        <v>11671.1</v>
      </c>
      <c r="E368">
        <v>11664.6</v>
      </c>
      <c r="F368">
        <v>951.85699999999997</v>
      </c>
      <c r="G368">
        <v>1211.5</v>
      </c>
      <c r="H368">
        <v>404.92700000000002</v>
      </c>
      <c r="I368">
        <v>280.99599999999998</v>
      </c>
      <c r="J368">
        <v>445.15100000000001</v>
      </c>
      <c r="K368">
        <v>9448.02</v>
      </c>
      <c r="L368">
        <v>5.43446E-2</v>
      </c>
      <c r="M368">
        <v>0.93183400000000005</v>
      </c>
      <c r="N368">
        <v>0</v>
      </c>
      <c r="O368" t="s">
        <v>28</v>
      </c>
    </row>
    <row r="369" spans="1:15" x14ac:dyDescent="0.25">
      <c r="A369" t="s">
        <v>27</v>
      </c>
      <c r="B369">
        <v>11723.7</v>
      </c>
      <c r="C369">
        <v>11655.4</v>
      </c>
      <c r="D369">
        <v>11655.1</v>
      </c>
      <c r="E369">
        <v>11648.8</v>
      </c>
      <c r="F369">
        <v>939.55499999999995</v>
      </c>
      <c r="G369">
        <v>1220.33</v>
      </c>
      <c r="H369">
        <v>408.82400000000001</v>
      </c>
      <c r="I369">
        <v>286.661</v>
      </c>
      <c r="J369">
        <v>444.27800000000002</v>
      </c>
      <c r="K369">
        <v>9436.2199999999993</v>
      </c>
      <c r="L369">
        <v>5.4300399999999999E-2</v>
      </c>
      <c r="M369">
        <v>0.93166099999999996</v>
      </c>
      <c r="N369">
        <v>0</v>
      </c>
      <c r="O369" t="s">
        <v>28</v>
      </c>
    </row>
    <row r="370" spans="1:15" x14ac:dyDescent="0.25">
      <c r="A370" t="s">
        <v>27</v>
      </c>
      <c r="B370">
        <v>11714.3</v>
      </c>
      <c r="C370">
        <v>11650.5</v>
      </c>
      <c r="D370">
        <v>11650.2</v>
      </c>
      <c r="E370">
        <v>11643.9</v>
      </c>
      <c r="F370">
        <v>943.87</v>
      </c>
      <c r="G370">
        <v>1208.01</v>
      </c>
      <c r="H370">
        <v>405.87099999999998</v>
      </c>
      <c r="I370">
        <v>281.291</v>
      </c>
      <c r="J370">
        <v>440.60500000000002</v>
      </c>
      <c r="K370">
        <v>9436.56</v>
      </c>
      <c r="L370">
        <v>3.5188400000000002E-2</v>
      </c>
      <c r="M370">
        <v>0.95898000000000005</v>
      </c>
      <c r="N370">
        <v>0</v>
      </c>
      <c r="O370" t="s">
        <v>28</v>
      </c>
    </row>
    <row r="371" spans="1:15" x14ac:dyDescent="0.25">
      <c r="A371" t="s">
        <v>27</v>
      </c>
      <c r="B371">
        <v>11702.6</v>
      </c>
      <c r="C371">
        <v>11640.2</v>
      </c>
      <c r="D371">
        <v>11639.9</v>
      </c>
      <c r="E371">
        <v>11633.5</v>
      </c>
      <c r="F371">
        <v>939.27200000000005</v>
      </c>
      <c r="G371">
        <v>1209.74</v>
      </c>
      <c r="H371">
        <v>403.94499999999999</v>
      </c>
      <c r="I371">
        <v>281.96800000000002</v>
      </c>
      <c r="J371">
        <v>442.90300000000002</v>
      </c>
      <c r="K371">
        <v>9431.7000000000007</v>
      </c>
      <c r="L371">
        <v>5.5800700000000002E-2</v>
      </c>
      <c r="M371">
        <v>0.94656499999999999</v>
      </c>
      <c r="N371">
        <v>0</v>
      </c>
      <c r="O371" t="s">
        <v>28</v>
      </c>
    </row>
    <row r="372" spans="1:15" x14ac:dyDescent="0.25">
      <c r="A372" t="s">
        <v>27</v>
      </c>
      <c r="B372">
        <v>11880.7</v>
      </c>
      <c r="C372">
        <v>11812.4</v>
      </c>
      <c r="D372">
        <v>11812.1</v>
      </c>
      <c r="E372">
        <v>11805.5</v>
      </c>
      <c r="F372">
        <v>970.31299999999999</v>
      </c>
      <c r="G372">
        <v>1234.1600000000001</v>
      </c>
      <c r="H372">
        <v>410.30099999999999</v>
      </c>
      <c r="I372">
        <v>286.34899999999999</v>
      </c>
      <c r="J372">
        <v>455.404</v>
      </c>
      <c r="K372">
        <v>9546.23</v>
      </c>
      <c r="L372">
        <v>5.3970900000000002E-2</v>
      </c>
      <c r="M372">
        <v>0.94798800000000005</v>
      </c>
      <c r="N372">
        <v>0</v>
      </c>
      <c r="O372" t="s">
        <v>28</v>
      </c>
    </row>
    <row r="373" spans="1:15" x14ac:dyDescent="0.25">
      <c r="A373" t="s">
        <v>27</v>
      </c>
      <c r="B373">
        <v>11739.5</v>
      </c>
      <c r="C373">
        <v>11671.7</v>
      </c>
      <c r="D373">
        <v>11671.4</v>
      </c>
      <c r="E373">
        <v>11665</v>
      </c>
      <c r="F373">
        <v>957.88499999999999</v>
      </c>
      <c r="G373">
        <v>1217.06</v>
      </c>
      <c r="H373">
        <v>408.25</v>
      </c>
      <c r="I373">
        <v>282.39800000000002</v>
      </c>
      <c r="J373">
        <v>445.60500000000002</v>
      </c>
      <c r="K373">
        <v>9436.86</v>
      </c>
      <c r="L373">
        <v>5.4371599999999999E-2</v>
      </c>
      <c r="M373">
        <v>0.931836</v>
      </c>
      <c r="N373">
        <v>0</v>
      </c>
      <c r="O373" t="s">
        <v>28</v>
      </c>
    </row>
    <row r="374" spans="1:15" x14ac:dyDescent="0.25">
      <c r="A374" t="s">
        <v>27</v>
      </c>
      <c r="B374">
        <v>11806.1</v>
      </c>
      <c r="C374">
        <v>11740.1</v>
      </c>
      <c r="D374">
        <v>11739.7</v>
      </c>
      <c r="E374">
        <v>11733.3</v>
      </c>
      <c r="F374">
        <v>974.245</v>
      </c>
      <c r="G374">
        <v>1228.1600000000001</v>
      </c>
      <c r="H374">
        <v>409.536</v>
      </c>
      <c r="I374">
        <v>286.95100000000002</v>
      </c>
      <c r="J374">
        <v>450.37299999999999</v>
      </c>
      <c r="K374">
        <v>9477.67</v>
      </c>
      <c r="L374">
        <v>5.7091200000000002E-2</v>
      </c>
      <c r="M374">
        <v>0.95020099999999996</v>
      </c>
      <c r="N374">
        <v>0</v>
      </c>
      <c r="O374" t="s">
        <v>28</v>
      </c>
    </row>
    <row r="375" spans="1:15" x14ac:dyDescent="0.25">
      <c r="A375" t="s">
        <v>27</v>
      </c>
      <c r="B375">
        <v>11749.4</v>
      </c>
      <c r="C375">
        <v>11686.4</v>
      </c>
      <c r="D375">
        <v>11686.1</v>
      </c>
      <c r="E375">
        <v>11679.7</v>
      </c>
      <c r="F375">
        <v>970.971</v>
      </c>
      <c r="G375">
        <v>1215.75</v>
      </c>
      <c r="H375">
        <v>406.86799999999999</v>
      </c>
      <c r="I375">
        <v>282.32</v>
      </c>
      <c r="J375">
        <v>445.85599999999999</v>
      </c>
      <c r="K375">
        <v>9439.9500000000007</v>
      </c>
      <c r="L375">
        <v>3.5137700000000001E-2</v>
      </c>
      <c r="M375">
        <v>0.958206</v>
      </c>
      <c r="N375">
        <v>0</v>
      </c>
      <c r="O375" t="s">
        <v>28</v>
      </c>
    </row>
    <row r="376" spans="1:15" x14ac:dyDescent="0.25">
      <c r="A376" t="s">
        <v>27</v>
      </c>
      <c r="B376">
        <v>11928.3</v>
      </c>
      <c r="C376">
        <v>11861.7</v>
      </c>
      <c r="D376">
        <v>11861.4</v>
      </c>
      <c r="E376">
        <v>11854.8</v>
      </c>
      <c r="F376">
        <v>987.38400000000001</v>
      </c>
      <c r="G376">
        <v>1249.53</v>
      </c>
      <c r="H376">
        <v>417.178</v>
      </c>
      <c r="I376">
        <v>286.983</v>
      </c>
      <c r="J376">
        <v>463.30200000000002</v>
      </c>
      <c r="K376">
        <v>9563.4599999999991</v>
      </c>
      <c r="L376">
        <v>7.4549000000000004E-2</v>
      </c>
      <c r="M376">
        <v>0.94685900000000001</v>
      </c>
      <c r="N376">
        <v>0</v>
      </c>
      <c r="O376" t="s">
        <v>28</v>
      </c>
    </row>
    <row r="377" spans="1:15" x14ac:dyDescent="0.25">
      <c r="A377" t="s">
        <v>27</v>
      </c>
      <c r="B377">
        <v>11763.7</v>
      </c>
      <c r="C377">
        <v>11695.4</v>
      </c>
      <c r="D377">
        <v>11695.1</v>
      </c>
      <c r="E377">
        <v>11688.6</v>
      </c>
      <c r="F377">
        <v>960.22500000000002</v>
      </c>
      <c r="G377">
        <v>1220.68</v>
      </c>
      <c r="H377">
        <v>406.94099999999997</v>
      </c>
      <c r="I377">
        <v>282.92899999999997</v>
      </c>
      <c r="J377">
        <v>450.21199999999999</v>
      </c>
      <c r="K377">
        <v>9451.75</v>
      </c>
      <c r="L377">
        <v>5.3957199999999997E-2</v>
      </c>
      <c r="M377">
        <v>0.931836</v>
      </c>
      <c r="N377">
        <v>0</v>
      </c>
      <c r="O377" t="s">
        <v>28</v>
      </c>
    </row>
    <row r="378" spans="1:15" x14ac:dyDescent="0.25">
      <c r="A378" t="s">
        <v>27</v>
      </c>
      <c r="B378">
        <v>11887.1</v>
      </c>
      <c r="C378">
        <v>11822.3</v>
      </c>
      <c r="D378">
        <v>11822</v>
      </c>
      <c r="E378">
        <v>11815.4</v>
      </c>
      <c r="F378">
        <v>971.29100000000005</v>
      </c>
      <c r="G378">
        <v>1236.8800000000001</v>
      </c>
      <c r="H378">
        <v>413.85500000000002</v>
      </c>
      <c r="I378">
        <v>285.22500000000002</v>
      </c>
      <c r="J378">
        <v>456.327</v>
      </c>
      <c r="K378">
        <v>9552.35</v>
      </c>
      <c r="L378">
        <v>2.98087E-2</v>
      </c>
      <c r="M378">
        <v>0.93183700000000003</v>
      </c>
      <c r="N378">
        <v>0</v>
      </c>
      <c r="O378" t="s">
        <v>28</v>
      </c>
    </row>
    <row r="379" spans="1:15" x14ac:dyDescent="0.25">
      <c r="A379" t="s">
        <v>27</v>
      </c>
      <c r="B379">
        <v>11714.7</v>
      </c>
      <c r="C379">
        <v>11648</v>
      </c>
      <c r="D379">
        <v>11647.6</v>
      </c>
      <c r="E379">
        <v>11641.2</v>
      </c>
      <c r="F379">
        <v>955.66200000000003</v>
      </c>
      <c r="G379">
        <v>1216.3599999999999</v>
      </c>
      <c r="H379">
        <v>406.089</v>
      </c>
      <c r="I379">
        <v>281.13099999999997</v>
      </c>
      <c r="J379">
        <v>446.43299999999999</v>
      </c>
      <c r="K379">
        <v>9415.84</v>
      </c>
      <c r="L379">
        <v>5.7750200000000002E-2</v>
      </c>
      <c r="M379">
        <v>0.95922700000000005</v>
      </c>
      <c r="N379">
        <v>0</v>
      </c>
      <c r="O379" t="s">
        <v>28</v>
      </c>
    </row>
    <row r="380" spans="1:15" x14ac:dyDescent="0.25">
      <c r="A380" t="s">
        <v>27</v>
      </c>
      <c r="B380">
        <v>11704.8</v>
      </c>
      <c r="C380">
        <v>11641</v>
      </c>
      <c r="D380">
        <v>11640.7</v>
      </c>
      <c r="E380">
        <v>11634.3</v>
      </c>
      <c r="F380">
        <v>939.22500000000002</v>
      </c>
      <c r="G380">
        <v>1211.26</v>
      </c>
      <c r="H380">
        <v>404.44400000000002</v>
      </c>
      <c r="I380">
        <v>281.24700000000001</v>
      </c>
      <c r="J380">
        <v>445.08300000000003</v>
      </c>
      <c r="K380">
        <v>9430.2000000000007</v>
      </c>
      <c r="L380">
        <v>5.3931100000000003E-2</v>
      </c>
      <c r="M380">
        <v>0.95639399999999997</v>
      </c>
      <c r="N380">
        <v>0</v>
      </c>
      <c r="O380" t="s">
        <v>28</v>
      </c>
    </row>
    <row r="381" spans="1:15" x14ac:dyDescent="0.25">
      <c r="A381" t="s">
        <v>27</v>
      </c>
      <c r="B381">
        <v>11718.4</v>
      </c>
      <c r="C381">
        <v>11653.3</v>
      </c>
      <c r="D381">
        <v>11653</v>
      </c>
      <c r="E381">
        <v>11646.7</v>
      </c>
      <c r="F381">
        <v>936.41099999999994</v>
      </c>
      <c r="G381">
        <v>1220.4000000000001</v>
      </c>
      <c r="H381">
        <v>407.28399999999999</v>
      </c>
      <c r="I381">
        <v>282.70999999999998</v>
      </c>
      <c r="J381">
        <v>449.596</v>
      </c>
      <c r="K381">
        <v>9436.75</v>
      </c>
      <c r="L381">
        <v>5.3910699999999999E-2</v>
      </c>
      <c r="M381">
        <v>0.93183000000000005</v>
      </c>
      <c r="N381">
        <v>0</v>
      </c>
      <c r="O381" t="s">
        <v>28</v>
      </c>
    </row>
    <row r="382" spans="1:15" x14ac:dyDescent="0.25">
      <c r="A382" t="s">
        <v>27</v>
      </c>
      <c r="B382">
        <v>11664.8</v>
      </c>
      <c r="C382">
        <v>11598</v>
      </c>
      <c r="D382">
        <v>11597.8</v>
      </c>
      <c r="E382">
        <v>11591.5</v>
      </c>
      <c r="F382">
        <v>931.21199999999999</v>
      </c>
      <c r="G382">
        <v>1209.19</v>
      </c>
      <c r="H382">
        <v>405.59100000000001</v>
      </c>
      <c r="I382">
        <v>281.47399999999999</v>
      </c>
      <c r="J382">
        <v>441.73399999999998</v>
      </c>
      <c r="K382">
        <v>9398.4699999999993</v>
      </c>
      <c r="L382">
        <v>5.5468700000000003E-2</v>
      </c>
      <c r="M382">
        <v>0.95175699999999996</v>
      </c>
      <c r="N382">
        <v>0</v>
      </c>
      <c r="O382" t="s">
        <v>28</v>
      </c>
    </row>
    <row r="383" spans="1:15" x14ac:dyDescent="0.25">
      <c r="A383" t="s">
        <v>27</v>
      </c>
      <c r="B383">
        <v>11683.1</v>
      </c>
      <c r="C383">
        <v>11615.8</v>
      </c>
      <c r="D383">
        <v>11615.6</v>
      </c>
      <c r="E383">
        <v>11609.3</v>
      </c>
      <c r="F383">
        <v>952.81600000000003</v>
      </c>
      <c r="G383">
        <v>1210.79</v>
      </c>
      <c r="H383">
        <v>406.654</v>
      </c>
      <c r="I383">
        <v>281.19200000000001</v>
      </c>
      <c r="J383">
        <v>441.048</v>
      </c>
      <c r="K383">
        <v>9393.2900000000009</v>
      </c>
      <c r="L383">
        <v>5.4127799999999997E-2</v>
      </c>
      <c r="M383">
        <v>0.957623</v>
      </c>
      <c r="N383">
        <v>0</v>
      </c>
      <c r="O383" t="s">
        <v>28</v>
      </c>
    </row>
    <row r="384" spans="1:15" x14ac:dyDescent="0.25">
      <c r="A384" t="s">
        <v>27</v>
      </c>
      <c r="B384">
        <v>11709.5</v>
      </c>
      <c r="C384">
        <v>11643.3</v>
      </c>
      <c r="D384">
        <v>11643</v>
      </c>
      <c r="E384">
        <v>11636.7</v>
      </c>
      <c r="F384">
        <v>947.57100000000003</v>
      </c>
      <c r="G384">
        <v>1217.05</v>
      </c>
      <c r="H384">
        <v>404.952</v>
      </c>
      <c r="I384">
        <v>289.32100000000003</v>
      </c>
      <c r="J384">
        <v>442.49099999999999</v>
      </c>
      <c r="K384">
        <v>9418.7999999999993</v>
      </c>
      <c r="L384">
        <v>5.4005600000000001E-2</v>
      </c>
      <c r="M384">
        <v>0.95885799999999999</v>
      </c>
      <c r="N384">
        <v>0</v>
      </c>
      <c r="O384" t="s">
        <v>28</v>
      </c>
    </row>
    <row r="385" spans="1:25" x14ac:dyDescent="0.25">
      <c r="A385" t="s">
        <v>27</v>
      </c>
      <c r="B385">
        <v>11676.8</v>
      </c>
      <c r="C385">
        <v>11613.8</v>
      </c>
      <c r="D385">
        <v>11613.5</v>
      </c>
      <c r="E385">
        <v>11607.2</v>
      </c>
      <c r="F385">
        <v>927.54499999999996</v>
      </c>
      <c r="G385">
        <v>1210.25</v>
      </c>
      <c r="H385">
        <v>405.68900000000002</v>
      </c>
      <c r="I385">
        <v>282.61900000000003</v>
      </c>
      <c r="J385">
        <v>441.25700000000001</v>
      </c>
      <c r="K385">
        <v>9416.7099999999991</v>
      </c>
      <c r="L385">
        <v>5.4015199999999999E-2</v>
      </c>
      <c r="M385">
        <v>0.95906599999999997</v>
      </c>
      <c r="N385">
        <v>0</v>
      </c>
      <c r="O385" t="s">
        <v>28</v>
      </c>
    </row>
    <row r="386" spans="1:25" x14ac:dyDescent="0.25">
      <c r="A386" t="s">
        <v>27</v>
      </c>
      <c r="B386">
        <v>11712.2</v>
      </c>
      <c r="C386">
        <v>11650</v>
      </c>
      <c r="D386">
        <v>11649.7</v>
      </c>
      <c r="E386">
        <v>11643.5</v>
      </c>
      <c r="F386">
        <v>925.548</v>
      </c>
      <c r="G386">
        <v>1223.22</v>
      </c>
      <c r="H386">
        <v>406.33800000000002</v>
      </c>
      <c r="I386">
        <v>286.94299999999998</v>
      </c>
      <c r="J386">
        <v>448.36599999999999</v>
      </c>
      <c r="K386">
        <v>9441.33</v>
      </c>
      <c r="L386">
        <v>5.4022000000000001E-2</v>
      </c>
      <c r="M386">
        <v>0.93988400000000005</v>
      </c>
      <c r="N386">
        <v>0</v>
      </c>
      <c r="O386" t="s">
        <v>28</v>
      </c>
    </row>
    <row r="387" spans="1:25" x14ac:dyDescent="0.25">
      <c r="A387" t="s">
        <v>27</v>
      </c>
      <c r="B387">
        <v>11761.4</v>
      </c>
      <c r="C387">
        <v>11693.7</v>
      </c>
      <c r="D387">
        <v>11693.4</v>
      </c>
      <c r="E387">
        <v>11686.9</v>
      </c>
      <c r="F387">
        <v>955.42200000000003</v>
      </c>
      <c r="G387">
        <v>1220.98</v>
      </c>
      <c r="H387">
        <v>407.89800000000002</v>
      </c>
      <c r="I387">
        <v>284.59100000000001</v>
      </c>
      <c r="J387">
        <v>447.89600000000002</v>
      </c>
      <c r="K387">
        <v>9457.11</v>
      </c>
      <c r="L387">
        <v>5.3926300000000003E-2</v>
      </c>
      <c r="M387">
        <v>0.93183499999999997</v>
      </c>
      <c r="N387">
        <v>0</v>
      </c>
      <c r="O387" t="s">
        <v>28</v>
      </c>
    </row>
    <row r="388" spans="1:25" x14ac:dyDescent="0.25">
      <c r="A388" t="s">
        <v>27</v>
      </c>
      <c r="B388">
        <v>11901</v>
      </c>
      <c r="C388">
        <v>11836.9</v>
      </c>
      <c r="D388">
        <v>11836.6</v>
      </c>
      <c r="E388">
        <v>11829.9</v>
      </c>
      <c r="F388">
        <v>981.74900000000002</v>
      </c>
      <c r="G388">
        <v>1237.6300000000001</v>
      </c>
      <c r="H388">
        <v>412.98099999999999</v>
      </c>
      <c r="I388">
        <v>286.53100000000001</v>
      </c>
      <c r="J388">
        <v>456.47199999999998</v>
      </c>
      <c r="K388">
        <v>9556.34</v>
      </c>
      <c r="L388">
        <v>5.3934000000000003E-2</v>
      </c>
      <c r="M388">
        <v>0.93421299999999996</v>
      </c>
      <c r="N388">
        <v>0</v>
      </c>
      <c r="O388" t="s">
        <v>28</v>
      </c>
    </row>
    <row r="389" spans="1:25" x14ac:dyDescent="0.25">
      <c r="A389" t="s">
        <v>27</v>
      </c>
      <c r="B389">
        <v>11875.2</v>
      </c>
      <c r="C389">
        <v>11810.3</v>
      </c>
      <c r="D389">
        <v>11810</v>
      </c>
      <c r="E389">
        <v>11803.5</v>
      </c>
      <c r="F389">
        <v>990.30399999999997</v>
      </c>
      <c r="G389">
        <v>1226.01</v>
      </c>
      <c r="H389">
        <v>406.87299999999999</v>
      </c>
      <c r="I389">
        <v>284.70299999999997</v>
      </c>
      <c r="J389">
        <v>452.55200000000002</v>
      </c>
      <c r="K389">
        <v>9532.8700000000008</v>
      </c>
      <c r="L389">
        <v>5.3909499999999999E-2</v>
      </c>
      <c r="M389">
        <v>0.93179900000000004</v>
      </c>
      <c r="N389">
        <v>0</v>
      </c>
      <c r="O389" t="s">
        <v>28</v>
      </c>
    </row>
    <row r="390" spans="1:25" x14ac:dyDescent="0.25">
      <c r="A390" t="s">
        <v>27</v>
      </c>
      <c r="B390">
        <v>12011.2</v>
      </c>
      <c r="C390">
        <v>11947.4</v>
      </c>
      <c r="D390">
        <v>11947</v>
      </c>
      <c r="E390">
        <v>11940.4</v>
      </c>
      <c r="F390">
        <v>994.96100000000001</v>
      </c>
      <c r="G390">
        <v>1255.51</v>
      </c>
      <c r="H390">
        <v>417.43</v>
      </c>
      <c r="I390">
        <v>290.73899999999998</v>
      </c>
      <c r="J390">
        <v>464.59699999999998</v>
      </c>
      <c r="K390">
        <v>9634.0499999999993</v>
      </c>
      <c r="L390">
        <v>5.4029899999999999E-2</v>
      </c>
      <c r="M390">
        <v>0.93183300000000002</v>
      </c>
      <c r="N390">
        <v>0</v>
      </c>
      <c r="O390" t="s">
        <v>28</v>
      </c>
    </row>
    <row r="391" spans="1:25" x14ac:dyDescent="0.25">
      <c r="A391" t="s">
        <v>27</v>
      </c>
      <c r="B391">
        <v>11828.8</v>
      </c>
      <c r="C391">
        <v>11760.7</v>
      </c>
      <c r="D391">
        <v>11760.4</v>
      </c>
      <c r="E391">
        <v>11753.9</v>
      </c>
      <c r="F391">
        <v>960.26</v>
      </c>
      <c r="G391">
        <v>1231.94</v>
      </c>
      <c r="H391">
        <v>412.29300000000001</v>
      </c>
      <c r="I391">
        <v>288.15100000000001</v>
      </c>
      <c r="J391">
        <v>450.13200000000001</v>
      </c>
      <c r="K391">
        <v>9507.4500000000007</v>
      </c>
      <c r="L391">
        <v>5.4938599999999997E-2</v>
      </c>
      <c r="M391">
        <v>0.931836</v>
      </c>
      <c r="N391">
        <v>0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11794.9</v>
      </c>
      <c r="C392">
        <v>11731.5</v>
      </c>
      <c r="D392">
        <v>11731.2</v>
      </c>
      <c r="E392">
        <v>11724.8</v>
      </c>
      <c r="F392">
        <v>956.822</v>
      </c>
      <c r="G392">
        <v>1228.29</v>
      </c>
      <c r="H392">
        <v>409.49799999999999</v>
      </c>
      <c r="I392">
        <v>287.35899999999998</v>
      </c>
      <c r="J392">
        <v>450.06700000000001</v>
      </c>
      <c r="K392">
        <v>9486.4500000000007</v>
      </c>
      <c r="L392">
        <v>5.3994100000000003E-2</v>
      </c>
      <c r="M392">
        <v>0.95874599999999999</v>
      </c>
      <c r="N392">
        <v>0</v>
      </c>
      <c r="O392" t="s">
        <v>28</v>
      </c>
      <c r="R392">
        <f>AVERAGE(B343:B392)</f>
        <v>11797.94</v>
      </c>
      <c r="S392">
        <f>AVERAGE(C343:C392)</f>
        <v>11732.344000000005</v>
      </c>
      <c r="U392">
        <f>_xlfn.VAR.P(B343:B392)</f>
        <v>22365.770400000019</v>
      </c>
      <c r="V392">
        <f>_xlfn.VAR.P(C343:C392)</f>
        <v>22196.976464000014</v>
      </c>
      <c r="X392">
        <f>1.96*SQRT(U392)/50</f>
        <v>5.8624344284141925</v>
      </c>
      <c r="Y392">
        <f>1.96*SQRT(V392)/50</f>
        <v>5.8402707055102319</v>
      </c>
    </row>
    <row r="393" spans="1:25" x14ac:dyDescent="0.25">
      <c r="A393" t="s">
        <v>29</v>
      </c>
      <c r="B393">
        <v>590095.61219999997</v>
      </c>
      <c r="C393" t="s">
        <v>24</v>
      </c>
    </row>
    <row r="394" spans="1:25" x14ac:dyDescent="0.25">
      <c r="A394" t="s">
        <v>30</v>
      </c>
      <c r="B394">
        <v>146338</v>
      </c>
      <c r="C394">
        <v>141151</v>
      </c>
      <c r="D394">
        <v>140860</v>
      </c>
      <c r="E394">
        <v>140844</v>
      </c>
      <c r="F394">
        <v>2663.09</v>
      </c>
      <c r="G394">
        <v>3371.74</v>
      </c>
      <c r="H394">
        <v>1904.42</v>
      </c>
      <c r="I394">
        <v>5.5619099999999998E-2</v>
      </c>
      <c r="J394">
        <v>0.93237199999999998</v>
      </c>
      <c r="K394">
        <v>0</v>
      </c>
      <c r="L394" t="s">
        <v>28</v>
      </c>
    </row>
    <row r="395" spans="1:25" x14ac:dyDescent="0.25">
      <c r="A395" t="s">
        <v>30</v>
      </c>
      <c r="B395">
        <v>147465</v>
      </c>
      <c r="C395">
        <v>141949</v>
      </c>
      <c r="D395">
        <v>141629</v>
      </c>
      <c r="E395">
        <v>141612</v>
      </c>
      <c r="F395">
        <v>2668.1</v>
      </c>
      <c r="G395">
        <v>3431.46</v>
      </c>
      <c r="H395">
        <v>1899.63</v>
      </c>
      <c r="I395">
        <v>5.3916600000000002E-2</v>
      </c>
      <c r="J395">
        <v>0.93183400000000005</v>
      </c>
      <c r="K395">
        <v>0</v>
      </c>
      <c r="L395" t="s">
        <v>28</v>
      </c>
    </row>
    <row r="396" spans="1:25" x14ac:dyDescent="0.25">
      <c r="A396" t="s">
        <v>30</v>
      </c>
      <c r="B396">
        <v>146111</v>
      </c>
      <c r="C396">
        <v>140832</v>
      </c>
      <c r="D396">
        <v>140480</v>
      </c>
      <c r="E396">
        <v>140464</v>
      </c>
      <c r="F396">
        <v>2659.98</v>
      </c>
      <c r="G396">
        <v>3402.77</v>
      </c>
      <c r="H396">
        <v>1864.22</v>
      </c>
      <c r="I396">
        <v>5.4035699999999999E-2</v>
      </c>
      <c r="J396">
        <v>0.953739</v>
      </c>
      <c r="K396">
        <v>0</v>
      </c>
      <c r="L396" t="s">
        <v>28</v>
      </c>
    </row>
    <row r="397" spans="1:25" x14ac:dyDescent="0.25">
      <c r="A397" t="s">
        <v>30</v>
      </c>
      <c r="B397">
        <v>148060</v>
      </c>
      <c r="C397">
        <v>142546</v>
      </c>
      <c r="D397">
        <v>142176</v>
      </c>
      <c r="E397">
        <v>142158</v>
      </c>
      <c r="F397">
        <v>2688.9</v>
      </c>
      <c r="G397">
        <v>3472.52</v>
      </c>
      <c r="H397">
        <v>1899.47</v>
      </c>
      <c r="I397">
        <v>5.39491E-2</v>
      </c>
      <c r="J397">
        <v>0.94872999999999996</v>
      </c>
      <c r="K397">
        <v>0</v>
      </c>
      <c r="L397" t="s">
        <v>28</v>
      </c>
    </row>
    <row r="398" spans="1:25" x14ac:dyDescent="0.25">
      <c r="A398" t="s">
        <v>30</v>
      </c>
      <c r="B398">
        <v>146024</v>
      </c>
      <c r="C398">
        <v>140733</v>
      </c>
      <c r="D398">
        <v>140368</v>
      </c>
      <c r="E398">
        <v>140351</v>
      </c>
      <c r="F398">
        <v>2630.89</v>
      </c>
      <c r="G398">
        <v>3398.63</v>
      </c>
      <c r="H398">
        <v>1861.4</v>
      </c>
      <c r="I398">
        <v>5.4050099999999997E-2</v>
      </c>
      <c r="J398">
        <v>0.95841500000000002</v>
      </c>
      <c r="K398">
        <v>0</v>
      </c>
      <c r="L398" t="s">
        <v>28</v>
      </c>
    </row>
    <row r="399" spans="1:25" x14ac:dyDescent="0.25">
      <c r="A399" t="s">
        <v>30</v>
      </c>
      <c r="B399">
        <v>144917</v>
      </c>
      <c r="C399">
        <v>139689</v>
      </c>
      <c r="D399">
        <v>139330</v>
      </c>
      <c r="E399">
        <v>139313</v>
      </c>
      <c r="F399">
        <v>2609.33</v>
      </c>
      <c r="G399">
        <v>3354.96</v>
      </c>
      <c r="H399">
        <v>1832.8</v>
      </c>
      <c r="I399">
        <v>5.40309E-2</v>
      </c>
      <c r="J399">
        <v>0.93183499999999997</v>
      </c>
      <c r="K399">
        <v>0</v>
      </c>
      <c r="L399" t="s">
        <v>28</v>
      </c>
    </row>
    <row r="400" spans="1:25" x14ac:dyDescent="0.25">
      <c r="A400" t="s">
        <v>30</v>
      </c>
      <c r="B400">
        <v>145194</v>
      </c>
      <c r="C400">
        <v>139917</v>
      </c>
      <c r="D400">
        <v>139549</v>
      </c>
      <c r="E400">
        <v>139531</v>
      </c>
      <c r="F400">
        <v>2621.42</v>
      </c>
      <c r="G400">
        <v>3380.55</v>
      </c>
      <c r="H400">
        <v>1842.53</v>
      </c>
      <c r="I400">
        <v>5.5631800000000002E-2</v>
      </c>
      <c r="J400">
        <v>0.95788499999999999</v>
      </c>
      <c r="K400">
        <v>0</v>
      </c>
      <c r="L400" t="s">
        <v>28</v>
      </c>
    </row>
    <row r="401" spans="1:12" x14ac:dyDescent="0.25">
      <c r="A401" t="s">
        <v>30</v>
      </c>
      <c r="B401">
        <v>145338</v>
      </c>
      <c r="C401">
        <v>140090</v>
      </c>
      <c r="D401">
        <v>139725</v>
      </c>
      <c r="E401">
        <v>139708</v>
      </c>
      <c r="F401">
        <v>2624.49</v>
      </c>
      <c r="G401">
        <v>3407.16</v>
      </c>
      <c r="H401">
        <v>1847.59</v>
      </c>
      <c r="I401">
        <v>5.4161300000000002E-2</v>
      </c>
      <c r="J401">
        <v>0.95907500000000001</v>
      </c>
      <c r="K401">
        <v>0</v>
      </c>
      <c r="L401" t="s">
        <v>28</v>
      </c>
    </row>
    <row r="402" spans="1:12" x14ac:dyDescent="0.25">
      <c r="A402" t="s">
        <v>30</v>
      </c>
      <c r="B402">
        <v>144642</v>
      </c>
      <c r="C402">
        <v>139470</v>
      </c>
      <c r="D402">
        <v>139113</v>
      </c>
      <c r="E402">
        <v>139096</v>
      </c>
      <c r="F402">
        <v>2607.9699999999998</v>
      </c>
      <c r="G402">
        <v>3333.68</v>
      </c>
      <c r="H402">
        <v>1830.68</v>
      </c>
      <c r="I402">
        <v>5.5539600000000001E-2</v>
      </c>
      <c r="J402">
        <v>0.95268699999999995</v>
      </c>
      <c r="K402">
        <v>0</v>
      </c>
      <c r="L402" t="s">
        <v>28</v>
      </c>
    </row>
    <row r="403" spans="1:12" x14ac:dyDescent="0.25">
      <c r="A403" t="s">
        <v>30</v>
      </c>
      <c r="B403">
        <v>145272</v>
      </c>
      <c r="C403">
        <v>140117</v>
      </c>
      <c r="D403">
        <v>139749</v>
      </c>
      <c r="E403">
        <v>139732</v>
      </c>
      <c r="F403">
        <v>2641.7</v>
      </c>
      <c r="G403">
        <v>3366.55</v>
      </c>
      <c r="H403">
        <v>1843.33</v>
      </c>
      <c r="I403">
        <v>5.9198099999999997E-2</v>
      </c>
      <c r="J403">
        <v>0.93178099999999997</v>
      </c>
      <c r="K403">
        <v>0</v>
      </c>
      <c r="L403" t="s">
        <v>28</v>
      </c>
    </row>
    <row r="404" spans="1:12" x14ac:dyDescent="0.25">
      <c r="A404" t="s">
        <v>30</v>
      </c>
      <c r="B404">
        <v>145323</v>
      </c>
      <c r="C404">
        <v>140091</v>
      </c>
      <c r="D404">
        <v>139722</v>
      </c>
      <c r="E404">
        <v>139706</v>
      </c>
      <c r="F404">
        <v>2625.03</v>
      </c>
      <c r="G404">
        <v>3382.64</v>
      </c>
      <c r="H404">
        <v>1845.83</v>
      </c>
      <c r="I404">
        <v>5.4793599999999998E-2</v>
      </c>
      <c r="J404">
        <v>0.95050199999999996</v>
      </c>
      <c r="K404">
        <v>0</v>
      </c>
      <c r="L404" t="s">
        <v>28</v>
      </c>
    </row>
    <row r="405" spans="1:12" x14ac:dyDescent="0.25">
      <c r="A405" t="s">
        <v>30</v>
      </c>
      <c r="B405">
        <v>145390</v>
      </c>
      <c r="C405">
        <v>140074</v>
      </c>
      <c r="D405">
        <v>139699</v>
      </c>
      <c r="E405">
        <v>139682</v>
      </c>
      <c r="F405">
        <v>2639.62</v>
      </c>
      <c r="G405">
        <v>3389.48</v>
      </c>
      <c r="H405">
        <v>1846.84</v>
      </c>
      <c r="I405">
        <v>5.3911399999999998E-2</v>
      </c>
      <c r="J405">
        <v>0.95731200000000005</v>
      </c>
      <c r="K405">
        <v>0</v>
      </c>
      <c r="L405" t="s">
        <v>28</v>
      </c>
    </row>
    <row r="406" spans="1:12" x14ac:dyDescent="0.25">
      <c r="A406" t="s">
        <v>30</v>
      </c>
      <c r="B406">
        <v>145738</v>
      </c>
      <c r="C406">
        <v>140511</v>
      </c>
      <c r="D406">
        <v>140137</v>
      </c>
      <c r="E406">
        <v>140120</v>
      </c>
      <c r="F406">
        <v>2614.5500000000002</v>
      </c>
      <c r="G406">
        <v>3451.56</v>
      </c>
      <c r="H406">
        <v>1856.88</v>
      </c>
      <c r="I406">
        <v>5.4627200000000001E-2</v>
      </c>
      <c r="J406">
        <v>0.95251399999999997</v>
      </c>
      <c r="K406">
        <v>0</v>
      </c>
      <c r="L406" t="s">
        <v>28</v>
      </c>
    </row>
    <row r="407" spans="1:12" x14ac:dyDescent="0.25">
      <c r="A407" t="s">
        <v>30</v>
      </c>
      <c r="B407">
        <v>146028</v>
      </c>
      <c r="C407">
        <v>140770</v>
      </c>
      <c r="D407">
        <v>140379</v>
      </c>
      <c r="E407">
        <v>140362</v>
      </c>
      <c r="F407">
        <v>2646.39</v>
      </c>
      <c r="G407">
        <v>3462.16</v>
      </c>
      <c r="H407">
        <v>1869.62</v>
      </c>
      <c r="I407">
        <v>5.59138E-2</v>
      </c>
      <c r="J407">
        <v>0.93183400000000005</v>
      </c>
      <c r="K407">
        <v>0</v>
      </c>
      <c r="L407" t="s">
        <v>28</v>
      </c>
    </row>
    <row r="408" spans="1:12" x14ac:dyDescent="0.25">
      <c r="A408" t="s">
        <v>30</v>
      </c>
      <c r="B408">
        <v>151469</v>
      </c>
      <c r="C408">
        <v>145722</v>
      </c>
      <c r="D408">
        <v>145306</v>
      </c>
      <c r="E408">
        <v>145287</v>
      </c>
      <c r="F408">
        <v>2728.28</v>
      </c>
      <c r="G408">
        <v>3728.22</v>
      </c>
      <c r="H408">
        <v>1995.74</v>
      </c>
      <c r="I408">
        <v>5.4100000000000002E-2</v>
      </c>
      <c r="J408">
        <v>0.95913999999999999</v>
      </c>
      <c r="K408">
        <v>0</v>
      </c>
      <c r="L408" t="s">
        <v>28</v>
      </c>
    </row>
    <row r="409" spans="1:12" x14ac:dyDescent="0.25">
      <c r="A409" t="s">
        <v>30</v>
      </c>
      <c r="B409">
        <v>151129</v>
      </c>
      <c r="C409">
        <v>145434</v>
      </c>
      <c r="D409">
        <v>145009</v>
      </c>
      <c r="E409">
        <v>144992</v>
      </c>
      <c r="F409">
        <v>2731.2</v>
      </c>
      <c r="G409">
        <v>3716.85</v>
      </c>
      <c r="H409">
        <v>1987.28</v>
      </c>
      <c r="I409">
        <v>5.6404599999999999E-2</v>
      </c>
      <c r="J409">
        <v>0.931836</v>
      </c>
      <c r="K409">
        <v>0</v>
      </c>
      <c r="L409" t="s">
        <v>28</v>
      </c>
    </row>
    <row r="410" spans="1:12" x14ac:dyDescent="0.25">
      <c r="A410" t="s">
        <v>30</v>
      </c>
      <c r="B410">
        <v>149209</v>
      </c>
      <c r="C410">
        <v>143699</v>
      </c>
      <c r="D410">
        <v>143271</v>
      </c>
      <c r="E410">
        <v>143253</v>
      </c>
      <c r="F410">
        <v>2679.18</v>
      </c>
      <c r="G410">
        <v>3701.17</v>
      </c>
      <c r="H410">
        <v>1986.95</v>
      </c>
      <c r="I410">
        <v>5.6903799999999997E-2</v>
      </c>
      <c r="J410">
        <v>0.95672100000000004</v>
      </c>
      <c r="K410">
        <v>0</v>
      </c>
      <c r="L410" t="s">
        <v>28</v>
      </c>
    </row>
    <row r="411" spans="1:12" x14ac:dyDescent="0.25">
      <c r="A411" t="s">
        <v>30</v>
      </c>
      <c r="B411">
        <v>148620</v>
      </c>
      <c r="C411">
        <v>143333</v>
      </c>
      <c r="D411">
        <v>142926</v>
      </c>
      <c r="E411">
        <v>142908</v>
      </c>
      <c r="F411">
        <v>2691.93</v>
      </c>
      <c r="G411">
        <v>3632.48</v>
      </c>
      <c r="H411">
        <v>1947.14</v>
      </c>
      <c r="I411">
        <v>5.3944499999999999E-2</v>
      </c>
      <c r="J411">
        <v>0.95920000000000005</v>
      </c>
      <c r="K411">
        <v>0</v>
      </c>
      <c r="L411" t="s">
        <v>28</v>
      </c>
    </row>
    <row r="412" spans="1:12" x14ac:dyDescent="0.25">
      <c r="A412" t="s">
        <v>30</v>
      </c>
      <c r="B412">
        <v>146589</v>
      </c>
      <c r="C412">
        <v>141275</v>
      </c>
      <c r="D412">
        <v>140884</v>
      </c>
      <c r="E412">
        <v>140867</v>
      </c>
      <c r="F412">
        <v>2639.57</v>
      </c>
      <c r="G412">
        <v>3484.78</v>
      </c>
      <c r="H412">
        <v>1880.33</v>
      </c>
      <c r="I412">
        <v>5.3979899999999997E-2</v>
      </c>
      <c r="J412">
        <v>0.931836</v>
      </c>
      <c r="K412">
        <v>0</v>
      </c>
      <c r="L412" t="s">
        <v>28</v>
      </c>
    </row>
    <row r="413" spans="1:12" x14ac:dyDescent="0.25">
      <c r="A413" t="s">
        <v>30</v>
      </c>
      <c r="B413">
        <v>147178</v>
      </c>
      <c r="C413">
        <v>141808</v>
      </c>
      <c r="D413">
        <v>141409</v>
      </c>
      <c r="E413">
        <v>141392</v>
      </c>
      <c r="F413">
        <v>2668.16</v>
      </c>
      <c r="G413">
        <v>3587.39</v>
      </c>
      <c r="H413">
        <v>1895.73</v>
      </c>
      <c r="I413">
        <v>5.5107000000000003E-2</v>
      </c>
      <c r="J413">
        <v>0.931836</v>
      </c>
      <c r="K413">
        <v>0</v>
      </c>
      <c r="L413" t="s">
        <v>28</v>
      </c>
    </row>
    <row r="414" spans="1:12" x14ac:dyDescent="0.25">
      <c r="A414" t="s">
        <v>30</v>
      </c>
      <c r="B414">
        <v>146747</v>
      </c>
      <c r="C414">
        <v>141442</v>
      </c>
      <c r="D414">
        <v>141037</v>
      </c>
      <c r="E414">
        <v>141021</v>
      </c>
      <c r="F414">
        <v>2644.1</v>
      </c>
      <c r="G414">
        <v>3548.66</v>
      </c>
      <c r="H414">
        <v>1891.54</v>
      </c>
      <c r="I414">
        <v>5.3928700000000003E-2</v>
      </c>
      <c r="J414">
        <v>0.931813</v>
      </c>
      <c r="K414">
        <v>0</v>
      </c>
      <c r="L414" t="s">
        <v>28</v>
      </c>
    </row>
    <row r="415" spans="1:12" x14ac:dyDescent="0.25">
      <c r="A415" t="s">
        <v>30</v>
      </c>
      <c r="B415">
        <v>149367</v>
      </c>
      <c r="C415">
        <v>144007</v>
      </c>
      <c r="D415">
        <v>143592</v>
      </c>
      <c r="E415">
        <v>143574</v>
      </c>
      <c r="F415">
        <v>2705.64</v>
      </c>
      <c r="G415">
        <v>3777.32</v>
      </c>
      <c r="H415">
        <v>1915.83</v>
      </c>
      <c r="I415">
        <v>5.58214E-2</v>
      </c>
      <c r="J415">
        <v>0.95922700000000005</v>
      </c>
      <c r="K415">
        <v>0</v>
      </c>
      <c r="L415" t="s">
        <v>28</v>
      </c>
    </row>
    <row r="416" spans="1:12" x14ac:dyDescent="0.25">
      <c r="A416" t="s">
        <v>30</v>
      </c>
      <c r="B416">
        <v>147201</v>
      </c>
      <c r="C416">
        <v>141892</v>
      </c>
      <c r="D416">
        <v>141479</v>
      </c>
      <c r="E416">
        <v>141462</v>
      </c>
      <c r="F416">
        <v>2693.77</v>
      </c>
      <c r="G416">
        <v>3545.22</v>
      </c>
      <c r="H416">
        <v>1893.59</v>
      </c>
      <c r="I416">
        <v>5.4968900000000001E-2</v>
      </c>
      <c r="J416">
        <v>0.93182600000000004</v>
      </c>
      <c r="K416">
        <v>0</v>
      </c>
      <c r="L416" t="s">
        <v>28</v>
      </c>
    </row>
    <row r="417" spans="1:12" x14ac:dyDescent="0.25">
      <c r="A417" t="s">
        <v>30</v>
      </c>
      <c r="B417">
        <v>146103</v>
      </c>
      <c r="C417">
        <v>140698</v>
      </c>
      <c r="D417">
        <v>140297</v>
      </c>
      <c r="E417">
        <v>140280</v>
      </c>
      <c r="F417">
        <v>2640.47</v>
      </c>
      <c r="G417">
        <v>3483.79</v>
      </c>
      <c r="H417">
        <v>1866.67</v>
      </c>
      <c r="I417">
        <v>5.4470999999999999E-2</v>
      </c>
      <c r="J417">
        <v>0.93183199999999999</v>
      </c>
      <c r="K417">
        <v>0</v>
      </c>
      <c r="L417" t="s">
        <v>28</v>
      </c>
    </row>
    <row r="418" spans="1:12" x14ac:dyDescent="0.25">
      <c r="A418" t="s">
        <v>30</v>
      </c>
      <c r="B418">
        <v>145608</v>
      </c>
      <c r="C418">
        <v>140317</v>
      </c>
      <c r="D418">
        <v>139921</v>
      </c>
      <c r="E418">
        <v>139904</v>
      </c>
      <c r="F418">
        <v>2635.83</v>
      </c>
      <c r="G418">
        <v>3447.2</v>
      </c>
      <c r="H418">
        <v>1850.43</v>
      </c>
      <c r="I418">
        <v>5.39508E-2</v>
      </c>
      <c r="J418">
        <v>0.95851200000000003</v>
      </c>
      <c r="K418">
        <v>0</v>
      </c>
      <c r="L418" t="s">
        <v>28</v>
      </c>
    </row>
    <row r="419" spans="1:12" x14ac:dyDescent="0.25">
      <c r="A419" t="s">
        <v>30</v>
      </c>
      <c r="B419">
        <v>146556</v>
      </c>
      <c r="C419">
        <v>141222</v>
      </c>
      <c r="D419">
        <v>140822</v>
      </c>
      <c r="E419">
        <v>140805</v>
      </c>
      <c r="F419">
        <v>2635.87</v>
      </c>
      <c r="G419">
        <v>3471.54</v>
      </c>
      <c r="H419">
        <v>1854.22</v>
      </c>
      <c r="I419">
        <v>5.9461199999999999E-2</v>
      </c>
      <c r="J419">
        <v>0.931836</v>
      </c>
      <c r="K419">
        <v>0</v>
      </c>
      <c r="L419" t="s">
        <v>28</v>
      </c>
    </row>
    <row r="420" spans="1:12" x14ac:dyDescent="0.25">
      <c r="A420" t="s">
        <v>30</v>
      </c>
      <c r="B420">
        <v>154662</v>
      </c>
      <c r="C420">
        <v>148952</v>
      </c>
      <c r="D420">
        <v>148541</v>
      </c>
      <c r="E420">
        <v>148523</v>
      </c>
      <c r="F420">
        <v>2777.63</v>
      </c>
      <c r="G420">
        <v>3677.31</v>
      </c>
      <c r="H420">
        <v>1956.06</v>
      </c>
      <c r="I420">
        <v>5.4572599999999999E-2</v>
      </c>
      <c r="J420">
        <v>0.93180600000000002</v>
      </c>
      <c r="K420">
        <v>0</v>
      </c>
      <c r="L420" t="s">
        <v>28</v>
      </c>
    </row>
    <row r="421" spans="1:12" x14ac:dyDescent="0.25">
      <c r="A421" t="s">
        <v>30</v>
      </c>
      <c r="B421">
        <v>150228</v>
      </c>
      <c r="C421">
        <v>144563</v>
      </c>
      <c r="D421">
        <v>144164</v>
      </c>
      <c r="E421">
        <v>144147</v>
      </c>
      <c r="F421">
        <v>2722.45</v>
      </c>
      <c r="G421">
        <v>3531.83</v>
      </c>
      <c r="H421">
        <v>1898.14</v>
      </c>
      <c r="I421">
        <v>5.4974299999999997E-2</v>
      </c>
      <c r="J421">
        <v>0.954924</v>
      </c>
      <c r="K421">
        <v>0</v>
      </c>
      <c r="L421" t="s">
        <v>28</v>
      </c>
    </row>
    <row r="422" spans="1:12" x14ac:dyDescent="0.25">
      <c r="A422" t="s">
        <v>30</v>
      </c>
      <c r="B422">
        <v>145077</v>
      </c>
      <c r="C422">
        <v>139841</v>
      </c>
      <c r="D422">
        <v>139458</v>
      </c>
      <c r="E422">
        <v>139441</v>
      </c>
      <c r="F422">
        <v>2627.86</v>
      </c>
      <c r="G422">
        <v>3412.63</v>
      </c>
      <c r="H422">
        <v>1844.36</v>
      </c>
      <c r="I422">
        <v>5.5181500000000001E-2</v>
      </c>
      <c r="J422">
        <v>0.93183499999999997</v>
      </c>
      <c r="K422">
        <v>0</v>
      </c>
      <c r="L422" t="s">
        <v>28</v>
      </c>
    </row>
    <row r="423" spans="1:12" x14ac:dyDescent="0.25">
      <c r="A423" t="s">
        <v>30</v>
      </c>
      <c r="B423">
        <v>145089</v>
      </c>
      <c r="C423">
        <v>139832</v>
      </c>
      <c r="D423">
        <v>139450</v>
      </c>
      <c r="E423">
        <v>139434</v>
      </c>
      <c r="F423">
        <v>2630.14</v>
      </c>
      <c r="G423">
        <v>3436.11</v>
      </c>
      <c r="H423">
        <v>1851</v>
      </c>
      <c r="I423">
        <v>5.4302400000000001E-2</v>
      </c>
      <c r="J423">
        <v>0.93181800000000004</v>
      </c>
      <c r="K423">
        <v>0</v>
      </c>
      <c r="L423" t="s">
        <v>28</v>
      </c>
    </row>
    <row r="424" spans="1:12" x14ac:dyDescent="0.25">
      <c r="A424" t="s">
        <v>30</v>
      </c>
      <c r="B424">
        <v>145051</v>
      </c>
      <c r="C424">
        <v>139759</v>
      </c>
      <c r="D424">
        <v>139379</v>
      </c>
      <c r="E424">
        <v>139362</v>
      </c>
      <c r="F424">
        <v>2635.69</v>
      </c>
      <c r="G424">
        <v>3441.78</v>
      </c>
      <c r="H424">
        <v>1846.78</v>
      </c>
      <c r="I424">
        <v>5.4732599999999999E-2</v>
      </c>
      <c r="J424">
        <v>0.95755699999999999</v>
      </c>
      <c r="K424">
        <v>0</v>
      </c>
      <c r="L424" t="s">
        <v>28</v>
      </c>
    </row>
    <row r="425" spans="1:12" x14ac:dyDescent="0.25">
      <c r="A425" t="s">
        <v>30</v>
      </c>
      <c r="B425">
        <v>144511</v>
      </c>
      <c r="C425">
        <v>139099</v>
      </c>
      <c r="D425">
        <v>138724</v>
      </c>
      <c r="E425">
        <v>138707</v>
      </c>
      <c r="F425">
        <v>2595.29</v>
      </c>
      <c r="G425">
        <v>3437.57</v>
      </c>
      <c r="H425">
        <v>1832.04</v>
      </c>
      <c r="I425">
        <v>5.5243300000000002E-2</v>
      </c>
      <c r="J425">
        <v>0.931836</v>
      </c>
      <c r="K425">
        <v>0</v>
      </c>
      <c r="L425" t="s">
        <v>28</v>
      </c>
    </row>
    <row r="426" spans="1:12" x14ac:dyDescent="0.25">
      <c r="A426" t="s">
        <v>30</v>
      </c>
      <c r="B426">
        <v>144940</v>
      </c>
      <c r="C426">
        <v>139708</v>
      </c>
      <c r="D426">
        <v>139323</v>
      </c>
      <c r="E426">
        <v>139306</v>
      </c>
      <c r="F426">
        <v>2624.17</v>
      </c>
      <c r="G426">
        <v>3451.95</v>
      </c>
      <c r="H426">
        <v>1846.12</v>
      </c>
      <c r="I426">
        <v>5.3987800000000002E-2</v>
      </c>
      <c r="J426">
        <v>0.931836</v>
      </c>
      <c r="K426">
        <v>0</v>
      </c>
      <c r="L426" t="s">
        <v>28</v>
      </c>
    </row>
    <row r="427" spans="1:12" x14ac:dyDescent="0.25">
      <c r="A427" t="s">
        <v>30</v>
      </c>
      <c r="B427">
        <v>144877</v>
      </c>
      <c r="C427">
        <v>139580</v>
      </c>
      <c r="D427">
        <v>139212</v>
      </c>
      <c r="E427">
        <v>139195</v>
      </c>
      <c r="F427">
        <v>2617.14</v>
      </c>
      <c r="G427">
        <v>3429.28</v>
      </c>
      <c r="H427">
        <v>1831.83</v>
      </c>
      <c r="I427">
        <v>5.4597300000000001E-2</v>
      </c>
      <c r="J427">
        <v>0.931836</v>
      </c>
      <c r="K427">
        <v>0</v>
      </c>
      <c r="L427" t="s">
        <v>28</v>
      </c>
    </row>
    <row r="428" spans="1:12" x14ac:dyDescent="0.25">
      <c r="A428" t="s">
        <v>30</v>
      </c>
      <c r="B428">
        <v>144602</v>
      </c>
      <c r="C428">
        <v>139250</v>
      </c>
      <c r="D428">
        <v>138878</v>
      </c>
      <c r="E428">
        <v>138861</v>
      </c>
      <c r="F428">
        <v>2608.61</v>
      </c>
      <c r="G428">
        <v>3418.76</v>
      </c>
      <c r="H428">
        <v>1830.79</v>
      </c>
      <c r="I428">
        <v>5.5131399999999997E-2</v>
      </c>
      <c r="J428">
        <v>0.95155699999999999</v>
      </c>
      <c r="K428">
        <v>0</v>
      </c>
      <c r="L428" t="s">
        <v>28</v>
      </c>
    </row>
    <row r="429" spans="1:12" x14ac:dyDescent="0.25">
      <c r="A429" t="s">
        <v>30</v>
      </c>
      <c r="B429">
        <v>145128</v>
      </c>
      <c r="C429">
        <v>139624</v>
      </c>
      <c r="D429">
        <v>139254</v>
      </c>
      <c r="E429">
        <v>139237</v>
      </c>
      <c r="F429">
        <v>2619.4299999999998</v>
      </c>
      <c r="G429">
        <v>3475.36</v>
      </c>
      <c r="H429">
        <v>1838.1</v>
      </c>
      <c r="I429">
        <v>5.4066999999999997E-2</v>
      </c>
      <c r="J429">
        <v>0.93183099999999996</v>
      </c>
      <c r="K429">
        <v>0</v>
      </c>
      <c r="L429" t="s">
        <v>28</v>
      </c>
    </row>
    <row r="430" spans="1:12" x14ac:dyDescent="0.25">
      <c r="A430" t="s">
        <v>30</v>
      </c>
      <c r="B430">
        <v>144806</v>
      </c>
      <c r="C430">
        <v>139448</v>
      </c>
      <c r="D430">
        <v>139071</v>
      </c>
      <c r="E430">
        <v>139053</v>
      </c>
      <c r="F430">
        <v>2622.87</v>
      </c>
      <c r="G430">
        <v>3482.98</v>
      </c>
      <c r="H430">
        <v>1841.92</v>
      </c>
      <c r="I430">
        <v>5.3932500000000001E-2</v>
      </c>
      <c r="J430">
        <v>0.93175600000000003</v>
      </c>
      <c r="K430">
        <v>0</v>
      </c>
      <c r="L430" t="s">
        <v>28</v>
      </c>
    </row>
    <row r="431" spans="1:12" x14ac:dyDescent="0.25">
      <c r="A431" t="s">
        <v>30</v>
      </c>
      <c r="B431">
        <v>147878</v>
      </c>
      <c r="C431">
        <v>142469</v>
      </c>
      <c r="D431">
        <v>142061</v>
      </c>
      <c r="E431">
        <v>142044</v>
      </c>
      <c r="F431">
        <v>2661.83</v>
      </c>
      <c r="G431">
        <v>3678.01</v>
      </c>
      <c r="H431">
        <v>1923.41</v>
      </c>
      <c r="I431">
        <v>5.48272E-2</v>
      </c>
      <c r="J431">
        <v>0.93179000000000001</v>
      </c>
      <c r="K431">
        <v>0</v>
      </c>
      <c r="L431" t="s">
        <v>28</v>
      </c>
    </row>
    <row r="432" spans="1:12" x14ac:dyDescent="0.25">
      <c r="A432" t="s">
        <v>30</v>
      </c>
      <c r="B432">
        <v>147970</v>
      </c>
      <c r="C432">
        <v>142440</v>
      </c>
      <c r="D432">
        <v>142039</v>
      </c>
      <c r="E432">
        <v>142022</v>
      </c>
      <c r="F432">
        <v>2647.3</v>
      </c>
      <c r="G432">
        <v>3692.04</v>
      </c>
      <c r="H432">
        <v>1911.94</v>
      </c>
      <c r="I432">
        <v>5.5099000000000002E-2</v>
      </c>
      <c r="J432">
        <v>0.93179900000000004</v>
      </c>
      <c r="K432">
        <v>0</v>
      </c>
      <c r="L432" t="s">
        <v>28</v>
      </c>
    </row>
    <row r="433" spans="1:25" x14ac:dyDescent="0.25">
      <c r="A433" t="s">
        <v>30</v>
      </c>
      <c r="B433">
        <v>146433</v>
      </c>
      <c r="C433">
        <v>140752</v>
      </c>
      <c r="D433">
        <v>140362</v>
      </c>
      <c r="E433">
        <v>140345</v>
      </c>
      <c r="F433">
        <v>2619.7800000000002</v>
      </c>
      <c r="G433">
        <v>3589.61</v>
      </c>
      <c r="H433">
        <v>1864.54</v>
      </c>
      <c r="I433">
        <v>5.4069600000000002E-2</v>
      </c>
      <c r="J433">
        <v>0.93183400000000005</v>
      </c>
      <c r="K433">
        <v>0</v>
      </c>
      <c r="L433" t="s">
        <v>28</v>
      </c>
    </row>
    <row r="434" spans="1:25" x14ac:dyDescent="0.25">
      <c r="A434" t="s">
        <v>30</v>
      </c>
      <c r="B434">
        <v>146958</v>
      </c>
      <c r="C434">
        <v>141441</v>
      </c>
      <c r="D434">
        <v>141035</v>
      </c>
      <c r="E434">
        <v>141018</v>
      </c>
      <c r="F434">
        <v>2620.4899999999998</v>
      </c>
      <c r="G434">
        <v>3645.61</v>
      </c>
      <c r="H434">
        <v>1898.61</v>
      </c>
      <c r="I434">
        <v>5.45345E-2</v>
      </c>
      <c r="J434">
        <v>0.95921400000000001</v>
      </c>
      <c r="K434">
        <v>0</v>
      </c>
      <c r="L434" t="s">
        <v>28</v>
      </c>
    </row>
    <row r="435" spans="1:25" x14ac:dyDescent="0.25">
      <c r="A435" t="s">
        <v>30</v>
      </c>
      <c r="B435">
        <v>147298</v>
      </c>
      <c r="C435">
        <v>141855</v>
      </c>
      <c r="D435">
        <v>141449</v>
      </c>
      <c r="E435">
        <v>141432</v>
      </c>
      <c r="F435">
        <v>2653.4</v>
      </c>
      <c r="G435">
        <v>3678.71</v>
      </c>
      <c r="H435">
        <v>1899.65</v>
      </c>
      <c r="I435">
        <v>5.4007399999999997E-2</v>
      </c>
      <c r="J435">
        <v>0.93183499999999997</v>
      </c>
      <c r="K435">
        <v>0</v>
      </c>
      <c r="L435" t="s">
        <v>28</v>
      </c>
    </row>
    <row r="436" spans="1:25" x14ac:dyDescent="0.25">
      <c r="A436" t="s">
        <v>30</v>
      </c>
      <c r="B436">
        <v>146841</v>
      </c>
      <c r="C436">
        <v>141321</v>
      </c>
      <c r="D436">
        <v>140914</v>
      </c>
      <c r="E436">
        <v>140897</v>
      </c>
      <c r="F436">
        <v>2620.6799999999998</v>
      </c>
      <c r="G436">
        <v>3666.57</v>
      </c>
      <c r="H436">
        <v>1890.41</v>
      </c>
      <c r="I436">
        <v>5.4665999999999999E-2</v>
      </c>
      <c r="J436">
        <v>0.93495700000000004</v>
      </c>
      <c r="K436">
        <v>0</v>
      </c>
      <c r="L436" t="s">
        <v>28</v>
      </c>
    </row>
    <row r="437" spans="1:25" x14ac:dyDescent="0.25">
      <c r="A437" t="s">
        <v>30</v>
      </c>
      <c r="B437">
        <v>147183</v>
      </c>
      <c r="C437">
        <v>141557</v>
      </c>
      <c r="D437">
        <v>141151</v>
      </c>
      <c r="E437">
        <v>141135</v>
      </c>
      <c r="F437">
        <v>2611.33</v>
      </c>
      <c r="G437">
        <v>3724.43</v>
      </c>
      <c r="H437">
        <v>1890.96</v>
      </c>
      <c r="I437">
        <v>5.45234E-2</v>
      </c>
      <c r="J437">
        <v>0.957731</v>
      </c>
      <c r="K437">
        <v>0</v>
      </c>
      <c r="L437" t="s">
        <v>28</v>
      </c>
    </row>
    <row r="438" spans="1:25" x14ac:dyDescent="0.25">
      <c r="A438" t="s">
        <v>30</v>
      </c>
      <c r="B438">
        <v>147657</v>
      </c>
      <c r="C438">
        <v>142021</v>
      </c>
      <c r="D438">
        <v>141606</v>
      </c>
      <c r="E438">
        <v>141586</v>
      </c>
      <c r="F438">
        <v>2640.01</v>
      </c>
      <c r="G438">
        <v>3746.4</v>
      </c>
      <c r="H438">
        <v>1917.3</v>
      </c>
      <c r="I438">
        <v>5.4109499999999998E-2</v>
      </c>
      <c r="J438">
        <v>0.931836</v>
      </c>
      <c r="K438">
        <v>0</v>
      </c>
      <c r="L438" t="s">
        <v>28</v>
      </c>
    </row>
    <row r="439" spans="1:25" x14ac:dyDescent="0.25">
      <c r="A439" t="s">
        <v>30</v>
      </c>
      <c r="B439">
        <v>147574</v>
      </c>
      <c r="C439">
        <v>142062</v>
      </c>
      <c r="D439">
        <v>141647</v>
      </c>
      <c r="E439">
        <v>141630</v>
      </c>
      <c r="F439">
        <v>2635.54</v>
      </c>
      <c r="G439">
        <v>3764.07</v>
      </c>
      <c r="H439">
        <v>1920.03</v>
      </c>
      <c r="I439">
        <v>5.2869199999999998E-2</v>
      </c>
      <c r="J439">
        <v>0.95837399999999995</v>
      </c>
      <c r="K439">
        <v>0</v>
      </c>
      <c r="L439" t="s">
        <v>28</v>
      </c>
    </row>
    <row r="440" spans="1:25" x14ac:dyDescent="0.25">
      <c r="A440" t="s">
        <v>30</v>
      </c>
      <c r="B440">
        <v>148778</v>
      </c>
      <c r="C440">
        <v>143357</v>
      </c>
      <c r="D440">
        <v>142955</v>
      </c>
      <c r="E440">
        <v>142938</v>
      </c>
      <c r="F440">
        <v>2613.2800000000002</v>
      </c>
      <c r="G440">
        <v>4249.54</v>
      </c>
      <c r="H440">
        <v>1890.72</v>
      </c>
      <c r="I440">
        <v>5.7014500000000003E-2</v>
      </c>
      <c r="J440">
        <v>0.95366200000000001</v>
      </c>
      <c r="K440">
        <v>0</v>
      </c>
      <c r="L440" t="s">
        <v>28</v>
      </c>
    </row>
    <row r="441" spans="1:25" x14ac:dyDescent="0.25">
      <c r="A441" t="s">
        <v>30</v>
      </c>
      <c r="B441">
        <v>148281</v>
      </c>
      <c r="C441">
        <v>142671</v>
      </c>
      <c r="D441">
        <v>142246</v>
      </c>
      <c r="E441">
        <v>142229</v>
      </c>
      <c r="F441">
        <v>2657.46</v>
      </c>
      <c r="G441">
        <v>3832.86</v>
      </c>
      <c r="H441">
        <v>1941.68</v>
      </c>
      <c r="I441">
        <v>5.4163799999999998E-2</v>
      </c>
      <c r="J441">
        <v>0.931836</v>
      </c>
      <c r="K441">
        <v>0</v>
      </c>
      <c r="L441" t="s">
        <v>28</v>
      </c>
    </row>
    <row r="442" spans="1:25" x14ac:dyDescent="0.25">
      <c r="A442" t="s">
        <v>30</v>
      </c>
      <c r="B442">
        <v>148501</v>
      </c>
      <c r="C442">
        <v>142742</v>
      </c>
      <c r="D442">
        <v>142331</v>
      </c>
      <c r="E442">
        <v>142314</v>
      </c>
      <c r="F442">
        <v>2626.53</v>
      </c>
      <c r="G442">
        <v>3897.21</v>
      </c>
      <c r="H442">
        <v>1915.62</v>
      </c>
      <c r="I442">
        <v>5.4006499999999999E-2</v>
      </c>
      <c r="J442">
        <v>0.95173600000000003</v>
      </c>
      <c r="K442">
        <v>0</v>
      </c>
      <c r="L442" t="s">
        <v>28</v>
      </c>
    </row>
    <row r="443" spans="1:25" x14ac:dyDescent="0.25">
      <c r="A443" t="s">
        <v>30</v>
      </c>
      <c r="B443">
        <v>146928</v>
      </c>
      <c r="C443">
        <v>141364</v>
      </c>
      <c r="D443">
        <v>140950</v>
      </c>
      <c r="E443">
        <v>140933</v>
      </c>
      <c r="F443">
        <v>2631.57</v>
      </c>
      <c r="G443">
        <v>3729.03</v>
      </c>
      <c r="H443">
        <v>1884.43</v>
      </c>
      <c r="I443">
        <v>5.4236800000000002E-2</v>
      </c>
      <c r="J443">
        <v>0.931836</v>
      </c>
      <c r="K443">
        <v>0</v>
      </c>
      <c r="L443" t="s">
        <v>28</v>
      </c>
    </row>
    <row r="444" spans="1:25" x14ac:dyDescent="0.25">
      <c r="A444" t="s">
        <v>30</v>
      </c>
      <c r="B444">
        <v>149341</v>
      </c>
      <c r="C444">
        <v>143713</v>
      </c>
      <c r="D444">
        <v>143290</v>
      </c>
      <c r="E444">
        <v>143273</v>
      </c>
      <c r="F444">
        <v>2655.09</v>
      </c>
      <c r="G444">
        <v>4053.57</v>
      </c>
      <c r="H444">
        <v>1933.18</v>
      </c>
      <c r="I444">
        <v>5.3910600000000003E-2</v>
      </c>
      <c r="J444">
        <v>0.93183000000000005</v>
      </c>
      <c r="K444">
        <v>0</v>
      </c>
      <c r="L444" t="s">
        <v>28</v>
      </c>
    </row>
    <row r="445" spans="1:25" x14ac:dyDescent="0.25">
      <c r="A445" t="s">
        <v>30</v>
      </c>
      <c r="B445">
        <v>148185</v>
      </c>
      <c r="C445">
        <v>142432</v>
      </c>
      <c r="D445">
        <v>142013</v>
      </c>
      <c r="E445">
        <v>141996</v>
      </c>
      <c r="F445">
        <v>2641.46</v>
      </c>
      <c r="G445">
        <v>3817.09</v>
      </c>
      <c r="H445">
        <v>1919.77</v>
      </c>
      <c r="I445">
        <v>5.4045999999999997E-2</v>
      </c>
      <c r="J445">
        <v>0.93173300000000003</v>
      </c>
      <c r="K445">
        <v>0</v>
      </c>
      <c r="L445" t="s">
        <v>28</v>
      </c>
    </row>
    <row r="446" spans="1:25" x14ac:dyDescent="0.25">
      <c r="A446" t="s">
        <v>30</v>
      </c>
      <c r="B446">
        <v>148706</v>
      </c>
      <c r="C446">
        <v>142865</v>
      </c>
      <c r="D446">
        <v>142434</v>
      </c>
      <c r="E446">
        <v>142417</v>
      </c>
      <c r="F446">
        <v>2646.25</v>
      </c>
      <c r="G446">
        <v>3902.58</v>
      </c>
      <c r="H446">
        <v>1933.26</v>
      </c>
      <c r="I446">
        <v>5.39877E-2</v>
      </c>
      <c r="J446">
        <v>0.93182600000000004</v>
      </c>
      <c r="K446">
        <v>0</v>
      </c>
      <c r="L446" t="s">
        <v>28</v>
      </c>
    </row>
    <row r="447" spans="1:25" x14ac:dyDescent="0.25">
      <c r="A447" t="s">
        <v>30</v>
      </c>
      <c r="B447">
        <v>148689</v>
      </c>
      <c r="C447">
        <v>142978</v>
      </c>
      <c r="D447">
        <v>142542</v>
      </c>
      <c r="E447">
        <v>142525</v>
      </c>
      <c r="F447">
        <v>2648.17</v>
      </c>
      <c r="G447">
        <v>3892.33</v>
      </c>
      <c r="H447">
        <v>1941.89</v>
      </c>
      <c r="I447">
        <v>5.4078500000000002E-2</v>
      </c>
      <c r="J447">
        <v>0.94420499999999996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148419</v>
      </c>
      <c r="C448">
        <v>142837</v>
      </c>
      <c r="D448">
        <v>142401</v>
      </c>
      <c r="E448">
        <v>142384</v>
      </c>
      <c r="F448">
        <v>2632.54</v>
      </c>
      <c r="G448">
        <v>3849.9</v>
      </c>
      <c r="H448">
        <v>1931.87</v>
      </c>
      <c r="I448">
        <v>5.4038599999999999E-2</v>
      </c>
      <c r="J448">
        <v>0.95335199999999998</v>
      </c>
      <c r="K448">
        <v>0</v>
      </c>
      <c r="L448" t="s">
        <v>28</v>
      </c>
      <c r="R448">
        <f>AVERAGE(B399:B448)</f>
        <v>147084.18</v>
      </c>
      <c r="S448">
        <f>AVERAGE(C399:C448)</f>
        <v>141642.22</v>
      </c>
      <c r="U448">
        <f>_xlfn.VAR.P(B399:B448)</f>
        <v>4276451.9875999996</v>
      </c>
      <c r="V448">
        <f>_xlfn.VAR.P(C399:C448)</f>
        <v>3771629.8915999993</v>
      </c>
      <c r="X448">
        <f>1.96*SQRT(U448)/50</f>
        <v>81.063969692001052</v>
      </c>
      <c r="Y448">
        <f>1.96*SQRT(V448)/50</f>
        <v>76.129083513649505</v>
      </c>
    </row>
    <row r="449" spans="1:12" x14ac:dyDescent="0.25">
      <c r="A449" t="s">
        <v>31</v>
      </c>
      <c r="B449">
        <v>7354398.5773999998</v>
      </c>
      <c r="C449" t="s">
        <v>24</v>
      </c>
    </row>
    <row r="450" spans="1:12" x14ac:dyDescent="0.25">
      <c r="A450" t="s">
        <v>32</v>
      </c>
      <c r="B450">
        <v>11616.3</v>
      </c>
      <c r="C450">
        <v>11544.8</v>
      </c>
      <c r="D450">
        <v>11544.5</v>
      </c>
      <c r="E450">
        <v>11537.9</v>
      </c>
      <c r="F450">
        <v>914.16499999999996</v>
      </c>
      <c r="G450">
        <v>1149.92</v>
      </c>
      <c r="H450">
        <v>414.32100000000003</v>
      </c>
      <c r="I450">
        <v>5.53781E-2</v>
      </c>
      <c r="J450">
        <v>0.93183700000000003</v>
      </c>
      <c r="K450">
        <v>0</v>
      </c>
      <c r="L450" t="s">
        <v>28</v>
      </c>
    </row>
    <row r="451" spans="1:12" x14ac:dyDescent="0.25">
      <c r="A451" t="s">
        <v>32</v>
      </c>
      <c r="B451">
        <v>11656.6</v>
      </c>
      <c r="C451">
        <v>11588.4</v>
      </c>
      <c r="D451">
        <v>11588.1</v>
      </c>
      <c r="E451">
        <v>11581.5</v>
      </c>
      <c r="F451">
        <v>906.00599999999997</v>
      </c>
      <c r="G451">
        <v>1153.68</v>
      </c>
      <c r="H451">
        <v>414.25599999999997</v>
      </c>
      <c r="I451">
        <v>4.2074300000000002E-2</v>
      </c>
      <c r="J451">
        <v>0.931836</v>
      </c>
      <c r="K451">
        <v>0</v>
      </c>
      <c r="L451" t="s">
        <v>28</v>
      </c>
    </row>
    <row r="452" spans="1:12" x14ac:dyDescent="0.25">
      <c r="A452" t="s">
        <v>32</v>
      </c>
      <c r="B452">
        <v>11698.7</v>
      </c>
      <c r="C452">
        <v>11628.7</v>
      </c>
      <c r="D452">
        <v>11628.4</v>
      </c>
      <c r="E452">
        <v>11621.8</v>
      </c>
      <c r="F452">
        <v>924.39599999999996</v>
      </c>
      <c r="G452">
        <v>1160.1600000000001</v>
      </c>
      <c r="H452">
        <v>416.16800000000001</v>
      </c>
      <c r="I452">
        <v>5.4706100000000001E-2</v>
      </c>
      <c r="J452">
        <v>0.93182299999999996</v>
      </c>
      <c r="K452">
        <v>0</v>
      </c>
      <c r="L452" t="s">
        <v>28</v>
      </c>
    </row>
    <row r="453" spans="1:12" x14ac:dyDescent="0.25">
      <c r="A453" t="s">
        <v>32</v>
      </c>
      <c r="B453">
        <v>11685.7</v>
      </c>
      <c r="C453">
        <v>11619.7</v>
      </c>
      <c r="D453">
        <v>11619.4</v>
      </c>
      <c r="E453">
        <v>11612.9</v>
      </c>
      <c r="F453">
        <v>909.56500000000005</v>
      </c>
      <c r="G453">
        <v>1159.98</v>
      </c>
      <c r="H453">
        <v>418.447</v>
      </c>
      <c r="I453">
        <v>5.4107700000000002E-2</v>
      </c>
      <c r="J453">
        <v>0.9446</v>
      </c>
      <c r="K453">
        <v>0</v>
      </c>
      <c r="L453" t="s">
        <v>28</v>
      </c>
    </row>
    <row r="454" spans="1:12" x14ac:dyDescent="0.25">
      <c r="A454" t="s">
        <v>32</v>
      </c>
      <c r="B454">
        <v>11521.6</v>
      </c>
      <c r="C454">
        <v>11449.6</v>
      </c>
      <c r="D454">
        <v>11449.3</v>
      </c>
      <c r="E454">
        <v>11442.9</v>
      </c>
      <c r="F454">
        <v>904.505</v>
      </c>
      <c r="G454">
        <v>1138.3599999999999</v>
      </c>
      <c r="H454">
        <v>411.53899999999999</v>
      </c>
      <c r="I454">
        <v>6.8086499999999994E-2</v>
      </c>
      <c r="J454">
        <v>0.95903799999999995</v>
      </c>
      <c r="K454">
        <v>0</v>
      </c>
      <c r="L454" t="s">
        <v>28</v>
      </c>
    </row>
    <row r="455" spans="1:12" x14ac:dyDescent="0.25">
      <c r="A455" t="s">
        <v>32</v>
      </c>
      <c r="B455">
        <v>11752.3</v>
      </c>
      <c r="C455">
        <v>11681.9</v>
      </c>
      <c r="D455">
        <v>11681.6</v>
      </c>
      <c r="E455">
        <v>11674.9</v>
      </c>
      <c r="F455">
        <v>916.88599999999997</v>
      </c>
      <c r="G455">
        <v>1166.19</v>
      </c>
      <c r="H455">
        <v>420.512</v>
      </c>
      <c r="I455">
        <v>5.4434299999999998E-2</v>
      </c>
      <c r="J455">
        <v>0.95749399999999996</v>
      </c>
      <c r="K455">
        <v>0</v>
      </c>
      <c r="L455" t="s">
        <v>28</v>
      </c>
    </row>
    <row r="456" spans="1:12" x14ac:dyDescent="0.25">
      <c r="A456" t="s">
        <v>32</v>
      </c>
      <c r="B456">
        <v>11816.5</v>
      </c>
      <c r="C456">
        <v>11746.6</v>
      </c>
      <c r="D456">
        <v>11746.2</v>
      </c>
      <c r="E456">
        <v>11739.5</v>
      </c>
      <c r="F456">
        <v>934.19200000000001</v>
      </c>
      <c r="G456">
        <v>1179.08</v>
      </c>
      <c r="H456">
        <v>421.01499999999999</v>
      </c>
      <c r="I456">
        <v>5.3966399999999998E-2</v>
      </c>
      <c r="J456">
        <v>0.93183499999999997</v>
      </c>
      <c r="K456">
        <v>0</v>
      </c>
      <c r="L456" t="s">
        <v>28</v>
      </c>
    </row>
    <row r="457" spans="1:12" x14ac:dyDescent="0.25">
      <c r="A457" t="s">
        <v>32</v>
      </c>
      <c r="B457">
        <v>11452.9</v>
      </c>
      <c r="C457">
        <v>11387.4</v>
      </c>
      <c r="D457">
        <v>11387.1</v>
      </c>
      <c r="E457">
        <v>11380.8</v>
      </c>
      <c r="F457">
        <v>890.48500000000001</v>
      </c>
      <c r="G457">
        <v>1132.3399999999999</v>
      </c>
      <c r="H457">
        <v>409.82400000000001</v>
      </c>
      <c r="I457">
        <v>5.391E-2</v>
      </c>
      <c r="J457">
        <v>0.94642800000000005</v>
      </c>
      <c r="K457">
        <v>0</v>
      </c>
      <c r="L457" t="s">
        <v>28</v>
      </c>
    </row>
    <row r="458" spans="1:12" x14ac:dyDescent="0.25">
      <c r="A458" t="s">
        <v>32</v>
      </c>
      <c r="B458">
        <v>11804</v>
      </c>
      <c r="C458">
        <v>11737.8</v>
      </c>
      <c r="D458">
        <v>11737.5</v>
      </c>
      <c r="E458">
        <v>11730.9</v>
      </c>
      <c r="F458">
        <v>924.60799999999995</v>
      </c>
      <c r="G458">
        <v>1172.9000000000001</v>
      </c>
      <c r="H458">
        <v>421.42099999999999</v>
      </c>
      <c r="I458">
        <v>5.42529E-2</v>
      </c>
      <c r="J458">
        <v>0.95495200000000002</v>
      </c>
      <c r="K458">
        <v>0</v>
      </c>
      <c r="L458" t="s">
        <v>28</v>
      </c>
    </row>
    <row r="459" spans="1:12" x14ac:dyDescent="0.25">
      <c r="A459" t="s">
        <v>32</v>
      </c>
      <c r="B459">
        <v>11708.5</v>
      </c>
      <c r="C459">
        <v>11637.9</v>
      </c>
      <c r="D459">
        <v>11637.6</v>
      </c>
      <c r="E459">
        <v>11630.9</v>
      </c>
      <c r="F459">
        <v>916.25099999999998</v>
      </c>
      <c r="G459">
        <v>1159.3</v>
      </c>
      <c r="H459">
        <v>416.83199999999999</v>
      </c>
      <c r="I459">
        <v>5.4535500000000001E-2</v>
      </c>
      <c r="J459">
        <v>0.931836</v>
      </c>
      <c r="K459">
        <v>0</v>
      </c>
      <c r="L459" t="s">
        <v>28</v>
      </c>
    </row>
    <row r="460" spans="1:12" x14ac:dyDescent="0.25">
      <c r="A460" t="s">
        <v>32</v>
      </c>
      <c r="B460">
        <v>11435.4</v>
      </c>
      <c r="C460">
        <v>11368.9</v>
      </c>
      <c r="D460">
        <v>11368.6</v>
      </c>
      <c r="E460">
        <v>11362.3</v>
      </c>
      <c r="F460">
        <v>892.95299999999997</v>
      </c>
      <c r="G460">
        <v>1127.68</v>
      </c>
      <c r="H460">
        <v>408.70699999999999</v>
      </c>
      <c r="I460">
        <v>5.4052200000000002E-2</v>
      </c>
      <c r="J460">
        <v>0.95918000000000003</v>
      </c>
      <c r="K460">
        <v>0</v>
      </c>
      <c r="L460" t="s">
        <v>28</v>
      </c>
    </row>
    <row r="461" spans="1:12" x14ac:dyDescent="0.25">
      <c r="A461" t="s">
        <v>32</v>
      </c>
      <c r="B461">
        <v>11592.1</v>
      </c>
      <c r="C461">
        <v>11523.3</v>
      </c>
      <c r="D461">
        <v>11523</v>
      </c>
      <c r="E461">
        <v>11516.6</v>
      </c>
      <c r="F461">
        <v>899.59100000000001</v>
      </c>
      <c r="G461">
        <v>1149.97</v>
      </c>
      <c r="H461">
        <v>416.34899999999999</v>
      </c>
      <c r="I461">
        <v>5.6725400000000002E-2</v>
      </c>
      <c r="J461">
        <v>0.93180799999999997</v>
      </c>
      <c r="K461">
        <v>0</v>
      </c>
      <c r="L461" t="s">
        <v>28</v>
      </c>
    </row>
    <row r="462" spans="1:12" x14ac:dyDescent="0.25">
      <c r="A462" t="s">
        <v>32</v>
      </c>
      <c r="B462">
        <v>11614.6</v>
      </c>
      <c r="C462">
        <v>11545.6</v>
      </c>
      <c r="D462">
        <v>11545.3</v>
      </c>
      <c r="E462">
        <v>11538.9</v>
      </c>
      <c r="F462">
        <v>908.12400000000002</v>
      </c>
      <c r="G462">
        <v>1151.78</v>
      </c>
      <c r="H462">
        <v>413.77600000000001</v>
      </c>
      <c r="I462">
        <v>5.3909600000000002E-2</v>
      </c>
      <c r="J462">
        <v>0.931836</v>
      </c>
      <c r="K462">
        <v>0</v>
      </c>
      <c r="L462" t="s">
        <v>28</v>
      </c>
    </row>
    <row r="463" spans="1:12" x14ac:dyDescent="0.25">
      <c r="A463" t="s">
        <v>32</v>
      </c>
      <c r="B463">
        <v>11665.4</v>
      </c>
      <c r="C463">
        <v>11595.8</v>
      </c>
      <c r="D463">
        <v>11595.5</v>
      </c>
      <c r="E463">
        <v>11589</v>
      </c>
      <c r="F463">
        <v>921.37800000000004</v>
      </c>
      <c r="G463">
        <v>1160.3499999999999</v>
      </c>
      <c r="H463">
        <v>415.42200000000003</v>
      </c>
      <c r="I463">
        <v>5.3918199999999999E-2</v>
      </c>
      <c r="J463">
        <v>0.93876999999999999</v>
      </c>
      <c r="K463">
        <v>0</v>
      </c>
      <c r="L463" t="s">
        <v>28</v>
      </c>
    </row>
    <row r="464" spans="1:12" x14ac:dyDescent="0.25">
      <c r="A464" t="s">
        <v>32</v>
      </c>
      <c r="B464">
        <v>11854.3</v>
      </c>
      <c r="C464">
        <v>11785.4</v>
      </c>
      <c r="D464">
        <v>11785.1</v>
      </c>
      <c r="E464">
        <v>11778.4</v>
      </c>
      <c r="F464">
        <v>931.00199999999995</v>
      </c>
      <c r="G464">
        <v>1178.48</v>
      </c>
      <c r="H464">
        <v>424.399</v>
      </c>
      <c r="I464">
        <v>5.6876099999999999E-2</v>
      </c>
      <c r="J464">
        <v>0.954542</v>
      </c>
      <c r="K464">
        <v>0</v>
      </c>
      <c r="L464" t="s">
        <v>28</v>
      </c>
    </row>
    <row r="465" spans="1:12" x14ac:dyDescent="0.25">
      <c r="A465" t="s">
        <v>32</v>
      </c>
      <c r="B465">
        <v>11568.2</v>
      </c>
      <c r="C465">
        <v>11502.2</v>
      </c>
      <c r="D465">
        <v>11501.9</v>
      </c>
      <c r="E465">
        <v>11495.4</v>
      </c>
      <c r="F465">
        <v>899.10599999999999</v>
      </c>
      <c r="G465">
        <v>1146.58</v>
      </c>
      <c r="H465">
        <v>412.88499999999999</v>
      </c>
      <c r="I465">
        <v>5.3917399999999997E-2</v>
      </c>
      <c r="J465">
        <v>0.95896300000000001</v>
      </c>
      <c r="K465">
        <v>0</v>
      </c>
      <c r="L465" t="s">
        <v>28</v>
      </c>
    </row>
    <row r="466" spans="1:12" x14ac:dyDescent="0.25">
      <c r="A466" t="s">
        <v>32</v>
      </c>
      <c r="B466">
        <v>11520.7</v>
      </c>
      <c r="C466">
        <v>11451.1</v>
      </c>
      <c r="D466">
        <v>11450.8</v>
      </c>
      <c r="E466">
        <v>11444.1</v>
      </c>
      <c r="F466">
        <v>890.42700000000002</v>
      </c>
      <c r="G466">
        <v>1135.8</v>
      </c>
      <c r="H466">
        <v>410.18</v>
      </c>
      <c r="I466">
        <v>5.3919700000000001E-2</v>
      </c>
      <c r="J466">
        <v>0.94993499999999997</v>
      </c>
      <c r="K466">
        <v>0</v>
      </c>
      <c r="L466" t="s">
        <v>28</v>
      </c>
    </row>
    <row r="467" spans="1:12" x14ac:dyDescent="0.25">
      <c r="A467" t="s">
        <v>32</v>
      </c>
      <c r="B467">
        <v>11582.7</v>
      </c>
      <c r="C467">
        <v>11512.3</v>
      </c>
      <c r="D467">
        <v>11512</v>
      </c>
      <c r="E467">
        <v>11505.6</v>
      </c>
      <c r="F467">
        <v>907.04399999999998</v>
      </c>
      <c r="G467">
        <v>1155.6400000000001</v>
      </c>
      <c r="H467">
        <v>417.07100000000003</v>
      </c>
      <c r="I467">
        <v>3.57103E-2</v>
      </c>
      <c r="J467">
        <v>0.93182600000000004</v>
      </c>
      <c r="K467">
        <v>0</v>
      </c>
      <c r="L467" t="s">
        <v>28</v>
      </c>
    </row>
    <row r="468" spans="1:12" x14ac:dyDescent="0.25">
      <c r="A468" t="s">
        <v>32</v>
      </c>
      <c r="B468">
        <v>11557.7</v>
      </c>
      <c r="C468">
        <v>11489.5</v>
      </c>
      <c r="D468">
        <v>11489.1</v>
      </c>
      <c r="E468">
        <v>11482.2</v>
      </c>
      <c r="F468">
        <v>909.1</v>
      </c>
      <c r="G468">
        <v>1142.54</v>
      </c>
      <c r="H468">
        <v>412.37400000000002</v>
      </c>
      <c r="I468">
        <v>5.39187E-2</v>
      </c>
      <c r="J468">
        <v>0.931836</v>
      </c>
      <c r="K468">
        <v>0</v>
      </c>
      <c r="L468" t="s">
        <v>28</v>
      </c>
    </row>
    <row r="469" spans="1:12" x14ac:dyDescent="0.25">
      <c r="A469" t="s">
        <v>32</v>
      </c>
      <c r="B469">
        <v>11489.8</v>
      </c>
      <c r="C469">
        <v>11421.6</v>
      </c>
      <c r="D469">
        <v>11421.4</v>
      </c>
      <c r="E469">
        <v>11415</v>
      </c>
      <c r="F469">
        <v>889.09500000000003</v>
      </c>
      <c r="G469">
        <v>1139.29</v>
      </c>
      <c r="H469">
        <v>411.33699999999999</v>
      </c>
      <c r="I469">
        <v>4.3531500000000001E-2</v>
      </c>
      <c r="J469">
        <v>0.93183199999999999</v>
      </c>
      <c r="K469">
        <v>0</v>
      </c>
      <c r="L469" t="s">
        <v>28</v>
      </c>
    </row>
    <row r="470" spans="1:12" x14ac:dyDescent="0.25">
      <c r="A470" t="s">
        <v>32</v>
      </c>
      <c r="B470">
        <v>11527.2</v>
      </c>
      <c r="C470">
        <v>11459.6</v>
      </c>
      <c r="D470">
        <v>11459.4</v>
      </c>
      <c r="E470">
        <v>11453</v>
      </c>
      <c r="F470">
        <v>898.697</v>
      </c>
      <c r="G470">
        <v>1136.82</v>
      </c>
      <c r="H470">
        <v>411.35700000000003</v>
      </c>
      <c r="I470">
        <v>5.41209E-2</v>
      </c>
      <c r="J470">
        <v>0.93180399999999997</v>
      </c>
      <c r="K470">
        <v>0</v>
      </c>
      <c r="L470" t="s">
        <v>28</v>
      </c>
    </row>
    <row r="471" spans="1:12" x14ac:dyDescent="0.25">
      <c r="A471" t="s">
        <v>32</v>
      </c>
      <c r="B471">
        <v>11569</v>
      </c>
      <c r="C471">
        <v>11499</v>
      </c>
      <c r="D471">
        <v>11498.7</v>
      </c>
      <c r="E471">
        <v>11492.3</v>
      </c>
      <c r="F471">
        <v>898.52</v>
      </c>
      <c r="G471">
        <v>1144.8599999999999</v>
      </c>
      <c r="H471">
        <v>413.13900000000001</v>
      </c>
      <c r="I471">
        <v>5.94002E-2</v>
      </c>
      <c r="J471">
        <v>0.931836</v>
      </c>
      <c r="K471">
        <v>0</v>
      </c>
      <c r="L471" t="s">
        <v>28</v>
      </c>
    </row>
    <row r="472" spans="1:12" x14ac:dyDescent="0.25">
      <c r="A472" t="s">
        <v>32</v>
      </c>
      <c r="B472">
        <v>11533.1</v>
      </c>
      <c r="C472">
        <v>11467.6</v>
      </c>
      <c r="D472">
        <v>11467.3</v>
      </c>
      <c r="E472">
        <v>11461</v>
      </c>
      <c r="F472">
        <v>900.70399999999995</v>
      </c>
      <c r="G472">
        <v>1138.1600000000001</v>
      </c>
      <c r="H472">
        <v>413.28699999999998</v>
      </c>
      <c r="I472">
        <v>5.5812300000000002E-2</v>
      </c>
      <c r="J472">
        <v>0.93812600000000002</v>
      </c>
      <c r="K472">
        <v>0</v>
      </c>
      <c r="L472" t="s">
        <v>28</v>
      </c>
    </row>
    <row r="473" spans="1:12" x14ac:dyDescent="0.25">
      <c r="A473" t="s">
        <v>32</v>
      </c>
      <c r="B473">
        <v>11418.7</v>
      </c>
      <c r="C473">
        <v>11354.6</v>
      </c>
      <c r="D473">
        <v>11354.3</v>
      </c>
      <c r="E473">
        <v>11348</v>
      </c>
      <c r="F473">
        <v>884.15599999999995</v>
      </c>
      <c r="G473">
        <v>1128.01</v>
      </c>
      <c r="H473">
        <v>406.89499999999998</v>
      </c>
      <c r="I473">
        <v>5.4107299999999997E-2</v>
      </c>
      <c r="J473">
        <v>0.93182600000000004</v>
      </c>
      <c r="K473">
        <v>0</v>
      </c>
      <c r="L473" t="s">
        <v>28</v>
      </c>
    </row>
    <row r="474" spans="1:12" x14ac:dyDescent="0.25">
      <c r="A474" t="s">
        <v>32</v>
      </c>
      <c r="B474">
        <v>11550.5</v>
      </c>
      <c r="C474">
        <v>11482.9</v>
      </c>
      <c r="D474">
        <v>11482.6</v>
      </c>
      <c r="E474">
        <v>11476.3</v>
      </c>
      <c r="F474">
        <v>907.21199999999999</v>
      </c>
      <c r="G474">
        <v>1138.58</v>
      </c>
      <c r="H474">
        <v>411.97500000000002</v>
      </c>
      <c r="I474">
        <v>5.4266700000000001E-2</v>
      </c>
      <c r="J474">
        <v>0.94260600000000005</v>
      </c>
      <c r="K474">
        <v>0</v>
      </c>
      <c r="L474" t="s">
        <v>28</v>
      </c>
    </row>
    <row r="475" spans="1:12" x14ac:dyDescent="0.25">
      <c r="A475" t="s">
        <v>32</v>
      </c>
      <c r="B475">
        <v>11533.5</v>
      </c>
      <c r="C475">
        <v>11466.4</v>
      </c>
      <c r="D475">
        <v>11466.1</v>
      </c>
      <c r="E475">
        <v>11459.7</v>
      </c>
      <c r="F475">
        <v>892.47500000000002</v>
      </c>
      <c r="G475">
        <v>1142.9000000000001</v>
      </c>
      <c r="H475">
        <v>415.25</v>
      </c>
      <c r="I475">
        <v>5.4176500000000002E-2</v>
      </c>
      <c r="J475">
        <v>0.93182500000000001</v>
      </c>
      <c r="K475">
        <v>0</v>
      </c>
      <c r="L475" t="s">
        <v>28</v>
      </c>
    </row>
    <row r="476" spans="1:12" x14ac:dyDescent="0.25">
      <c r="A476" t="s">
        <v>32</v>
      </c>
      <c r="B476">
        <v>11471.5</v>
      </c>
      <c r="C476">
        <v>11403.3</v>
      </c>
      <c r="D476">
        <v>11403.1</v>
      </c>
      <c r="E476">
        <v>11396.7</v>
      </c>
      <c r="F476">
        <v>901.82899999999995</v>
      </c>
      <c r="G476">
        <v>1127.77</v>
      </c>
      <c r="H476">
        <v>409.428</v>
      </c>
      <c r="I476">
        <v>5.4941499999999997E-2</v>
      </c>
      <c r="J476">
        <v>0.95477599999999996</v>
      </c>
      <c r="K476">
        <v>0</v>
      </c>
      <c r="L476" t="s">
        <v>28</v>
      </c>
    </row>
    <row r="477" spans="1:12" x14ac:dyDescent="0.25">
      <c r="A477" t="s">
        <v>32</v>
      </c>
      <c r="B477">
        <v>11472</v>
      </c>
      <c r="C477">
        <v>11402.3</v>
      </c>
      <c r="D477">
        <v>11402</v>
      </c>
      <c r="E477">
        <v>11395.7</v>
      </c>
      <c r="F477">
        <v>892.82600000000002</v>
      </c>
      <c r="G477">
        <v>1127.6099999999999</v>
      </c>
      <c r="H477">
        <v>409.48599999999999</v>
      </c>
      <c r="I477">
        <v>5.3985100000000001E-2</v>
      </c>
      <c r="J477">
        <v>0.93183400000000005</v>
      </c>
      <c r="K477">
        <v>0</v>
      </c>
      <c r="L477" t="s">
        <v>28</v>
      </c>
    </row>
    <row r="478" spans="1:12" x14ac:dyDescent="0.25">
      <c r="A478" t="s">
        <v>32</v>
      </c>
      <c r="B478">
        <v>11369.2</v>
      </c>
      <c r="C478">
        <v>11301.2</v>
      </c>
      <c r="D478">
        <v>11300.9</v>
      </c>
      <c r="E478">
        <v>11294.7</v>
      </c>
      <c r="F478">
        <v>881.37</v>
      </c>
      <c r="G478">
        <v>1116.03</v>
      </c>
      <c r="H478">
        <v>406.48200000000003</v>
      </c>
      <c r="I478">
        <v>5.4061600000000001E-2</v>
      </c>
      <c r="J478">
        <v>0.93179000000000001</v>
      </c>
      <c r="K478">
        <v>0</v>
      </c>
      <c r="L478" t="s">
        <v>28</v>
      </c>
    </row>
    <row r="479" spans="1:12" x14ac:dyDescent="0.25">
      <c r="A479" t="s">
        <v>32</v>
      </c>
      <c r="B479">
        <v>11465</v>
      </c>
      <c r="C479">
        <v>11401.2</v>
      </c>
      <c r="D479">
        <v>11400.9</v>
      </c>
      <c r="E479">
        <v>11394.5</v>
      </c>
      <c r="F479">
        <v>896.66600000000005</v>
      </c>
      <c r="G479">
        <v>1126.24</v>
      </c>
      <c r="H479">
        <v>409.50700000000001</v>
      </c>
      <c r="I479">
        <v>5.4944100000000003E-2</v>
      </c>
      <c r="J479">
        <v>0.94016900000000003</v>
      </c>
      <c r="K479">
        <v>0</v>
      </c>
      <c r="L479" t="s">
        <v>28</v>
      </c>
    </row>
    <row r="480" spans="1:12" x14ac:dyDescent="0.25">
      <c r="A480" t="s">
        <v>32</v>
      </c>
      <c r="B480">
        <v>11472.7</v>
      </c>
      <c r="C480">
        <v>11406.2</v>
      </c>
      <c r="D480">
        <v>11405.9</v>
      </c>
      <c r="E480">
        <v>11399.7</v>
      </c>
      <c r="F480">
        <v>891.81799999999998</v>
      </c>
      <c r="G480">
        <v>1124.83</v>
      </c>
      <c r="H480">
        <v>410.40499999999997</v>
      </c>
      <c r="I480">
        <v>5.42377E-2</v>
      </c>
      <c r="J480">
        <v>0.93182100000000001</v>
      </c>
      <c r="K480">
        <v>0</v>
      </c>
      <c r="L480" t="s">
        <v>28</v>
      </c>
    </row>
    <row r="481" spans="1:12" x14ac:dyDescent="0.25">
      <c r="A481" t="s">
        <v>32</v>
      </c>
      <c r="B481">
        <v>11486.6</v>
      </c>
      <c r="C481">
        <v>11420.2</v>
      </c>
      <c r="D481">
        <v>11419.9</v>
      </c>
      <c r="E481">
        <v>11413.6</v>
      </c>
      <c r="F481">
        <v>891.34299999999996</v>
      </c>
      <c r="G481">
        <v>1134.04</v>
      </c>
      <c r="H481">
        <v>410.72399999999999</v>
      </c>
      <c r="I481">
        <v>5.3915499999999998E-2</v>
      </c>
      <c r="J481">
        <v>0.931836</v>
      </c>
      <c r="K481">
        <v>0</v>
      </c>
      <c r="L481" t="s">
        <v>28</v>
      </c>
    </row>
    <row r="482" spans="1:12" x14ac:dyDescent="0.25">
      <c r="A482" t="s">
        <v>32</v>
      </c>
      <c r="B482">
        <v>11746</v>
      </c>
      <c r="C482">
        <v>11679.8</v>
      </c>
      <c r="D482">
        <v>11679.5</v>
      </c>
      <c r="E482">
        <v>11672.9</v>
      </c>
      <c r="F482">
        <v>921.947</v>
      </c>
      <c r="G482">
        <v>1170.3</v>
      </c>
      <c r="H482">
        <v>420.81200000000001</v>
      </c>
      <c r="I482">
        <v>5.6407499999999999E-2</v>
      </c>
      <c r="J482">
        <v>0.93177699999999997</v>
      </c>
      <c r="K482">
        <v>0</v>
      </c>
      <c r="L482" t="s">
        <v>28</v>
      </c>
    </row>
    <row r="483" spans="1:12" x14ac:dyDescent="0.25">
      <c r="A483" t="s">
        <v>32</v>
      </c>
      <c r="B483">
        <v>11974.6</v>
      </c>
      <c r="C483">
        <v>11907.7</v>
      </c>
      <c r="D483">
        <v>11907.3</v>
      </c>
      <c r="E483">
        <v>11900.5</v>
      </c>
      <c r="F483">
        <v>936.00599999999997</v>
      </c>
      <c r="G483">
        <v>1201.6400000000001</v>
      </c>
      <c r="H483">
        <v>429.15499999999997</v>
      </c>
      <c r="I483">
        <v>5.5744599999999998E-2</v>
      </c>
      <c r="J483">
        <v>0.95407799999999998</v>
      </c>
      <c r="K483">
        <v>0</v>
      </c>
      <c r="L483" t="s">
        <v>28</v>
      </c>
    </row>
    <row r="484" spans="1:12" x14ac:dyDescent="0.25">
      <c r="A484" t="s">
        <v>32</v>
      </c>
      <c r="B484">
        <v>11792.8</v>
      </c>
      <c r="C484">
        <v>11723.1</v>
      </c>
      <c r="D484">
        <v>11722.8</v>
      </c>
      <c r="E484">
        <v>11716.1</v>
      </c>
      <c r="F484">
        <v>930.57799999999997</v>
      </c>
      <c r="G484">
        <v>1169.6199999999999</v>
      </c>
      <c r="H484">
        <v>422.02300000000002</v>
      </c>
      <c r="I484">
        <v>5.48955E-2</v>
      </c>
      <c r="J484">
        <v>0.93183700000000003</v>
      </c>
      <c r="K484">
        <v>0</v>
      </c>
      <c r="L484" t="s">
        <v>28</v>
      </c>
    </row>
    <row r="485" spans="1:12" x14ac:dyDescent="0.25">
      <c r="A485" t="s">
        <v>32</v>
      </c>
      <c r="B485">
        <v>12129</v>
      </c>
      <c r="C485">
        <v>12058.2</v>
      </c>
      <c r="D485">
        <v>12057.7</v>
      </c>
      <c r="E485">
        <v>12050.3</v>
      </c>
      <c r="F485">
        <v>952.91399999999999</v>
      </c>
      <c r="G485">
        <v>1225.8699999999999</v>
      </c>
      <c r="H485">
        <v>436.58</v>
      </c>
      <c r="I485">
        <v>5.6003600000000001E-2</v>
      </c>
      <c r="J485">
        <v>0.93183099999999996</v>
      </c>
      <c r="K485">
        <v>0</v>
      </c>
      <c r="L485" t="s">
        <v>28</v>
      </c>
    </row>
    <row r="486" spans="1:12" x14ac:dyDescent="0.25">
      <c r="A486" t="s">
        <v>32</v>
      </c>
      <c r="B486">
        <v>12119.9</v>
      </c>
      <c r="C486">
        <v>12049.6</v>
      </c>
      <c r="D486">
        <v>12049.2</v>
      </c>
      <c r="E486">
        <v>12042.3</v>
      </c>
      <c r="F486">
        <v>959.39599999999996</v>
      </c>
      <c r="G486">
        <v>1213.58</v>
      </c>
      <c r="H486">
        <v>434.28</v>
      </c>
      <c r="I486">
        <v>6.0337000000000002E-2</v>
      </c>
      <c r="J486">
        <v>0.93182100000000001</v>
      </c>
      <c r="K486">
        <v>0</v>
      </c>
      <c r="L486" t="s">
        <v>28</v>
      </c>
    </row>
    <row r="487" spans="1:12" x14ac:dyDescent="0.25">
      <c r="A487" t="s">
        <v>32</v>
      </c>
      <c r="B487">
        <v>12109.8</v>
      </c>
      <c r="C487">
        <v>12039</v>
      </c>
      <c r="D487">
        <v>12038.7</v>
      </c>
      <c r="E487">
        <v>12031.8</v>
      </c>
      <c r="F487">
        <v>946.22199999999998</v>
      </c>
      <c r="G487">
        <v>1220.3</v>
      </c>
      <c r="H487">
        <v>435.26499999999999</v>
      </c>
      <c r="I487">
        <v>5.5650199999999997E-2</v>
      </c>
      <c r="J487">
        <v>0.93182100000000001</v>
      </c>
      <c r="K487">
        <v>0</v>
      </c>
      <c r="L487" t="s">
        <v>28</v>
      </c>
    </row>
    <row r="488" spans="1:12" x14ac:dyDescent="0.25">
      <c r="A488" t="s">
        <v>32</v>
      </c>
      <c r="B488">
        <v>12059.4</v>
      </c>
      <c r="C488">
        <v>11988.7</v>
      </c>
      <c r="D488">
        <v>11988.4</v>
      </c>
      <c r="E488">
        <v>11981.5</v>
      </c>
      <c r="F488">
        <v>946.78200000000004</v>
      </c>
      <c r="G488">
        <v>1202.3</v>
      </c>
      <c r="H488">
        <v>431.31</v>
      </c>
      <c r="I488">
        <v>5.4154599999999997E-2</v>
      </c>
      <c r="J488">
        <v>0.95574300000000001</v>
      </c>
      <c r="K488">
        <v>0</v>
      </c>
      <c r="L488" t="s">
        <v>28</v>
      </c>
    </row>
    <row r="489" spans="1:12" x14ac:dyDescent="0.25">
      <c r="A489" t="s">
        <v>32</v>
      </c>
      <c r="B489">
        <v>12546</v>
      </c>
      <c r="C489">
        <v>12475.1</v>
      </c>
      <c r="D489">
        <v>12474.7</v>
      </c>
      <c r="E489">
        <v>12467.5</v>
      </c>
      <c r="F489">
        <v>996.54</v>
      </c>
      <c r="G489">
        <v>1260.19</v>
      </c>
      <c r="H489">
        <v>449.26400000000001</v>
      </c>
      <c r="I489">
        <v>5.4153E-2</v>
      </c>
      <c r="J489">
        <v>0.931836</v>
      </c>
      <c r="K489">
        <v>0</v>
      </c>
      <c r="L489" t="s">
        <v>28</v>
      </c>
    </row>
    <row r="490" spans="1:12" x14ac:dyDescent="0.25">
      <c r="A490" t="s">
        <v>32</v>
      </c>
      <c r="B490">
        <v>11820.5</v>
      </c>
      <c r="C490">
        <v>11753.7</v>
      </c>
      <c r="D490">
        <v>11753.4</v>
      </c>
      <c r="E490">
        <v>11746.8</v>
      </c>
      <c r="F490">
        <v>937.42899999999997</v>
      </c>
      <c r="G490">
        <v>1171.5999999999999</v>
      </c>
      <c r="H490">
        <v>421.541</v>
      </c>
      <c r="I490">
        <v>5.4373400000000002E-2</v>
      </c>
      <c r="J490">
        <v>0.93183400000000005</v>
      </c>
      <c r="K490">
        <v>0</v>
      </c>
      <c r="L490" t="s">
        <v>28</v>
      </c>
    </row>
    <row r="491" spans="1:12" x14ac:dyDescent="0.25">
      <c r="A491" t="s">
        <v>32</v>
      </c>
      <c r="B491">
        <v>11898.3</v>
      </c>
      <c r="C491">
        <v>11829.9</v>
      </c>
      <c r="D491">
        <v>11829.5</v>
      </c>
      <c r="E491">
        <v>11821.8</v>
      </c>
      <c r="F491">
        <v>931.048</v>
      </c>
      <c r="G491">
        <v>1181.6099999999999</v>
      </c>
      <c r="H491">
        <v>426.26799999999997</v>
      </c>
      <c r="I491">
        <v>5.4108499999999997E-2</v>
      </c>
      <c r="J491">
        <v>0.93183400000000005</v>
      </c>
      <c r="K491">
        <v>0</v>
      </c>
      <c r="L491" t="s">
        <v>28</v>
      </c>
    </row>
    <row r="492" spans="1:12" x14ac:dyDescent="0.25">
      <c r="A492" t="s">
        <v>32</v>
      </c>
      <c r="B492">
        <v>11800.2</v>
      </c>
      <c r="C492">
        <v>11731.6</v>
      </c>
      <c r="D492">
        <v>11731.3</v>
      </c>
      <c r="E492">
        <v>11724.8</v>
      </c>
      <c r="F492">
        <v>925.97400000000005</v>
      </c>
      <c r="G492">
        <v>1172.1300000000001</v>
      </c>
      <c r="H492">
        <v>423.113</v>
      </c>
      <c r="I492">
        <v>5.74905E-2</v>
      </c>
      <c r="J492">
        <v>0.93181599999999998</v>
      </c>
      <c r="K492">
        <v>0</v>
      </c>
      <c r="L492" t="s">
        <v>28</v>
      </c>
    </row>
    <row r="493" spans="1:12" x14ac:dyDescent="0.25">
      <c r="A493" t="s">
        <v>32</v>
      </c>
      <c r="B493">
        <v>11625.3</v>
      </c>
      <c r="C493">
        <v>11560.9</v>
      </c>
      <c r="D493">
        <v>11560.6</v>
      </c>
      <c r="E493">
        <v>11554.2</v>
      </c>
      <c r="F493">
        <v>915.95299999999997</v>
      </c>
      <c r="G493">
        <v>1151.6400000000001</v>
      </c>
      <c r="H493">
        <v>414.42599999999999</v>
      </c>
      <c r="I493">
        <v>5.3955500000000003E-2</v>
      </c>
      <c r="J493">
        <v>0.93178700000000003</v>
      </c>
      <c r="K493">
        <v>0</v>
      </c>
      <c r="L493" t="s">
        <v>28</v>
      </c>
    </row>
    <row r="494" spans="1:12" x14ac:dyDescent="0.25">
      <c r="A494" t="s">
        <v>32</v>
      </c>
      <c r="B494">
        <v>11655.5</v>
      </c>
      <c r="C494">
        <v>11587.8</v>
      </c>
      <c r="D494">
        <v>11587.5</v>
      </c>
      <c r="E494">
        <v>11581</v>
      </c>
      <c r="F494">
        <v>918.81899999999996</v>
      </c>
      <c r="G494">
        <v>1150.3</v>
      </c>
      <c r="H494">
        <v>415.76</v>
      </c>
      <c r="I494">
        <v>5.3915900000000003E-2</v>
      </c>
      <c r="J494">
        <v>0.94729099999999999</v>
      </c>
      <c r="K494">
        <v>0</v>
      </c>
      <c r="L494" t="s">
        <v>28</v>
      </c>
    </row>
    <row r="495" spans="1:12" x14ac:dyDescent="0.25">
      <c r="A495" t="s">
        <v>32</v>
      </c>
      <c r="B495">
        <v>11645.3</v>
      </c>
      <c r="C495">
        <v>11578.9</v>
      </c>
      <c r="D495">
        <v>11578.6</v>
      </c>
      <c r="E495">
        <v>11572.3</v>
      </c>
      <c r="F495">
        <v>900.322</v>
      </c>
      <c r="G495">
        <v>1167.97</v>
      </c>
      <c r="H495">
        <v>416.62200000000001</v>
      </c>
      <c r="I495">
        <v>5.46537E-2</v>
      </c>
      <c r="J495">
        <v>0.931836</v>
      </c>
      <c r="K495">
        <v>0</v>
      </c>
      <c r="L495" t="s">
        <v>28</v>
      </c>
    </row>
    <row r="496" spans="1:12" x14ac:dyDescent="0.25">
      <c r="A496" t="s">
        <v>32</v>
      </c>
      <c r="B496">
        <v>11689.1</v>
      </c>
      <c r="C496">
        <v>11625.4</v>
      </c>
      <c r="D496">
        <v>11625.1</v>
      </c>
      <c r="E496">
        <v>11618.6</v>
      </c>
      <c r="F496">
        <v>928.80899999999997</v>
      </c>
      <c r="G496">
        <v>1163.1500000000001</v>
      </c>
      <c r="H496">
        <v>419.78399999999999</v>
      </c>
      <c r="I496">
        <v>6.0764600000000002E-2</v>
      </c>
      <c r="J496">
        <v>0.95737300000000003</v>
      </c>
      <c r="K496">
        <v>0</v>
      </c>
      <c r="L496" t="s">
        <v>28</v>
      </c>
    </row>
    <row r="497" spans="1:25" x14ac:dyDescent="0.25">
      <c r="A497" t="s">
        <v>32</v>
      </c>
      <c r="B497">
        <v>11571.5</v>
      </c>
      <c r="C497">
        <v>11502.9</v>
      </c>
      <c r="D497">
        <v>11502.6</v>
      </c>
      <c r="E497">
        <v>11496.2</v>
      </c>
      <c r="F497">
        <v>904.53499999999997</v>
      </c>
      <c r="G497">
        <v>1144.54</v>
      </c>
      <c r="H497">
        <v>415.44099999999997</v>
      </c>
      <c r="I497">
        <v>5.7137599999999997E-2</v>
      </c>
      <c r="J497">
        <v>0.95865699999999998</v>
      </c>
      <c r="K497">
        <v>0</v>
      </c>
      <c r="L497" t="s">
        <v>28</v>
      </c>
    </row>
    <row r="498" spans="1:25" x14ac:dyDescent="0.25">
      <c r="A498" t="s">
        <v>32</v>
      </c>
      <c r="B498">
        <v>11542.1</v>
      </c>
      <c r="C498">
        <v>11474.7</v>
      </c>
      <c r="D498">
        <v>11474.4</v>
      </c>
      <c r="E498">
        <v>11468.1</v>
      </c>
      <c r="F498">
        <v>910.16399999999999</v>
      </c>
      <c r="G498">
        <v>1137.83</v>
      </c>
      <c r="H498">
        <v>411.983</v>
      </c>
      <c r="I498">
        <v>5.5111E-2</v>
      </c>
      <c r="J498">
        <v>0.95089699999999999</v>
      </c>
      <c r="K498">
        <v>0</v>
      </c>
      <c r="L498" t="s">
        <v>28</v>
      </c>
    </row>
    <row r="499" spans="1:25" x14ac:dyDescent="0.25">
      <c r="A499" t="s">
        <v>32</v>
      </c>
      <c r="B499">
        <v>11494.7</v>
      </c>
      <c r="C499">
        <v>11426</v>
      </c>
      <c r="D499">
        <v>11425.7</v>
      </c>
      <c r="E499">
        <v>11419.3</v>
      </c>
      <c r="F499">
        <v>898.02700000000004</v>
      </c>
      <c r="G499">
        <v>1133.8</v>
      </c>
      <c r="H499">
        <v>411.35199999999998</v>
      </c>
      <c r="I499">
        <v>5.3959600000000003E-2</v>
      </c>
      <c r="J499">
        <v>0.95842499999999997</v>
      </c>
      <c r="K499">
        <v>0</v>
      </c>
      <c r="L499" t="s">
        <v>28</v>
      </c>
    </row>
    <row r="500" spans="1:25" x14ac:dyDescent="0.25">
      <c r="A500" t="s">
        <v>32</v>
      </c>
      <c r="B500">
        <v>11569</v>
      </c>
      <c r="C500">
        <v>11501</v>
      </c>
      <c r="D500">
        <v>11500.7</v>
      </c>
      <c r="E500">
        <v>11493.8</v>
      </c>
      <c r="F500">
        <v>905.47400000000005</v>
      </c>
      <c r="G500">
        <v>1140.3399999999999</v>
      </c>
      <c r="H500">
        <v>414.40600000000001</v>
      </c>
      <c r="I500">
        <v>6.3806199999999993E-2</v>
      </c>
      <c r="J500">
        <v>0.95791199999999999</v>
      </c>
      <c r="K500">
        <v>0</v>
      </c>
      <c r="L500" t="s">
        <v>28</v>
      </c>
    </row>
    <row r="501" spans="1:25" x14ac:dyDescent="0.25">
      <c r="A501" t="s">
        <v>32</v>
      </c>
      <c r="B501">
        <v>11519.3</v>
      </c>
      <c r="C501">
        <v>11451.3</v>
      </c>
      <c r="D501">
        <v>11451</v>
      </c>
      <c r="E501">
        <v>11444.6</v>
      </c>
      <c r="F501">
        <v>899.20600000000002</v>
      </c>
      <c r="G501">
        <v>1139.5899999999999</v>
      </c>
      <c r="H501">
        <v>412.47500000000002</v>
      </c>
      <c r="I501">
        <v>5.3933399999999999E-2</v>
      </c>
      <c r="J501">
        <v>0.93179999999999996</v>
      </c>
      <c r="K501">
        <v>0</v>
      </c>
      <c r="L501" t="s">
        <v>28</v>
      </c>
    </row>
    <row r="502" spans="1:25" x14ac:dyDescent="0.25">
      <c r="A502" t="s">
        <v>32</v>
      </c>
      <c r="B502">
        <v>11565.5</v>
      </c>
      <c r="C502">
        <v>11497.9</v>
      </c>
      <c r="D502">
        <v>11497.6</v>
      </c>
      <c r="E502">
        <v>11491.1</v>
      </c>
      <c r="F502">
        <v>913.45799999999997</v>
      </c>
      <c r="G502">
        <v>1143.05</v>
      </c>
      <c r="H502">
        <v>413.98500000000001</v>
      </c>
      <c r="I502">
        <v>5.5349799999999998E-2</v>
      </c>
      <c r="J502">
        <v>0.93182799999999999</v>
      </c>
      <c r="K502">
        <v>0</v>
      </c>
      <c r="L502" t="s">
        <v>28</v>
      </c>
    </row>
    <row r="503" spans="1:25" x14ac:dyDescent="0.25">
      <c r="A503" t="s">
        <v>32</v>
      </c>
      <c r="B503">
        <v>11549.3</v>
      </c>
      <c r="C503">
        <v>11483.4</v>
      </c>
      <c r="D503">
        <v>11483.1</v>
      </c>
      <c r="E503">
        <v>11476.7</v>
      </c>
      <c r="F503">
        <v>888.65499999999997</v>
      </c>
      <c r="G503">
        <v>1141.4100000000001</v>
      </c>
      <c r="H503">
        <v>414.47699999999998</v>
      </c>
      <c r="I503">
        <v>5.5537499999999997E-2</v>
      </c>
      <c r="J503">
        <v>0.93182100000000001</v>
      </c>
      <c r="K503">
        <v>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11412.3</v>
      </c>
      <c r="C504">
        <v>11347.3</v>
      </c>
      <c r="D504">
        <v>11347.1</v>
      </c>
      <c r="E504">
        <v>11340.7</v>
      </c>
      <c r="F504">
        <v>881.14800000000002</v>
      </c>
      <c r="G504">
        <v>1124.3399999999999</v>
      </c>
      <c r="H504">
        <v>411.488</v>
      </c>
      <c r="I504">
        <v>5.3932099999999997E-2</v>
      </c>
      <c r="J504">
        <v>0.94815700000000003</v>
      </c>
      <c r="K504">
        <v>0</v>
      </c>
      <c r="L504" t="s">
        <v>28</v>
      </c>
      <c r="R504">
        <f>AVERAGE(B455:B504)</f>
        <v>11662.390000000003</v>
      </c>
      <c r="S504">
        <f>AVERAGE(C455:C504)</f>
        <v>11594.514000000003</v>
      </c>
      <c r="U504">
        <f>_xlfn.VAR.P(B455:B504)</f>
        <v>52403.436099999955</v>
      </c>
      <c r="V504">
        <f>_xlfn.VAR.P(C455:C504)</f>
        <v>51955.390804000061</v>
      </c>
      <c r="X504">
        <f>1.96*SQRT(U504)/50</f>
        <v>8.9735843478904194</v>
      </c>
      <c r="Y504">
        <f>1.96*SQRT(V504)/50</f>
        <v>8.9351402745037323</v>
      </c>
    </row>
    <row r="505" spans="1:25" x14ac:dyDescent="0.25">
      <c r="A505" t="s">
        <v>32</v>
      </c>
      <c r="B505">
        <v>583287.18110000005</v>
      </c>
      <c r="C505" t="s">
        <v>24</v>
      </c>
    </row>
    <row r="506" spans="1:25" x14ac:dyDescent="0.25">
      <c r="A506" t="s">
        <v>104</v>
      </c>
      <c r="B506">
        <v>11555</v>
      </c>
      <c r="C506">
        <v>11489</v>
      </c>
      <c r="D506">
        <v>11488.7</v>
      </c>
      <c r="E506">
        <v>11476.2</v>
      </c>
      <c r="F506">
        <v>771.42399999999998</v>
      </c>
      <c r="G506">
        <v>1217.9000000000001</v>
      </c>
      <c r="H506">
        <v>415.30099999999999</v>
      </c>
      <c r="I506">
        <v>289.27199999999999</v>
      </c>
      <c r="J506">
        <v>429.20699999999999</v>
      </c>
      <c r="K506">
        <v>9433.17</v>
      </c>
      <c r="L506">
        <v>7.1861300000000003E-2</v>
      </c>
      <c r="M506">
        <v>0.95790799999999998</v>
      </c>
      <c r="N506">
        <v>0</v>
      </c>
      <c r="O506" t="s">
        <v>28</v>
      </c>
    </row>
    <row r="507" spans="1:25" x14ac:dyDescent="0.25">
      <c r="A507" t="s">
        <v>104</v>
      </c>
      <c r="B507">
        <v>11480.3</v>
      </c>
      <c r="C507">
        <v>11413.5</v>
      </c>
      <c r="D507">
        <v>11413.2</v>
      </c>
      <c r="E507">
        <v>11402.3</v>
      </c>
      <c r="F507">
        <v>762.50900000000001</v>
      </c>
      <c r="G507">
        <v>1210.6199999999999</v>
      </c>
      <c r="H507">
        <v>413.82799999999997</v>
      </c>
      <c r="I507">
        <v>288.47399999999999</v>
      </c>
      <c r="J507">
        <v>426.83300000000003</v>
      </c>
      <c r="K507">
        <v>9376.24</v>
      </c>
      <c r="L507">
        <v>5.43265E-2</v>
      </c>
      <c r="M507">
        <v>0.931836</v>
      </c>
      <c r="N507">
        <v>0</v>
      </c>
      <c r="O507" t="s">
        <v>28</v>
      </c>
    </row>
    <row r="508" spans="1:25" x14ac:dyDescent="0.25">
      <c r="A508" t="s">
        <v>104</v>
      </c>
      <c r="B508">
        <v>11534</v>
      </c>
      <c r="C508">
        <v>11466.1</v>
      </c>
      <c r="D508">
        <v>11465.9</v>
      </c>
      <c r="E508">
        <v>11454.9</v>
      </c>
      <c r="F508">
        <v>764.34199999999998</v>
      </c>
      <c r="G508">
        <v>1219.79</v>
      </c>
      <c r="H508">
        <v>418.47699999999998</v>
      </c>
      <c r="I508">
        <v>288.214</v>
      </c>
      <c r="J508">
        <v>431.24299999999999</v>
      </c>
      <c r="K508">
        <v>9417.35</v>
      </c>
      <c r="L508">
        <v>5.39532E-2</v>
      </c>
      <c r="M508">
        <v>0.931589</v>
      </c>
      <c r="N508">
        <v>0</v>
      </c>
      <c r="O508" t="s">
        <v>28</v>
      </c>
    </row>
    <row r="509" spans="1:25" x14ac:dyDescent="0.25">
      <c r="A509" t="s">
        <v>104</v>
      </c>
      <c r="B509">
        <v>11473.8</v>
      </c>
      <c r="C509">
        <v>11409.6</v>
      </c>
      <c r="D509">
        <v>11409.4</v>
      </c>
      <c r="E509">
        <v>11398.7</v>
      </c>
      <c r="F509">
        <v>763.93200000000002</v>
      </c>
      <c r="G509">
        <v>1209.9100000000001</v>
      </c>
      <c r="H509">
        <v>414.72500000000002</v>
      </c>
      <c r="I509">
        <v>285.99299999999999</v>
      </c>
      <c r="J509">
        <v>427.49599999999998</v>
      </c>
      <c r="K509">
        <v>9372.23</v>
      </c>
      <c r="L509">
        <v>5.3912399999999999E-2</v>
      </c>
      <c r="M509">
        <v>0.95912399999999998</v>
      </c>
      <c r="N509">
        <v>0</v>
      </c>
      <c r="O509" t="s">
        <v>28</v>
      </c>
    </row>
    <row r="510" spans="1:25" x14ac:dyDescent="0.25">
      <c r="A510" t="s">
        <v>104</v>
      </c>
      <c r="B510">
        <v>11533.2</v>
      </c>
      <c r="C510">
        <v>11469.5</v>
      </c>
      <c r="D510">
        <v>11469.3</v>
      </c>
      <c r="E510">
        <v>11458.2</v>
      </c>
      <c r="F510">
        <v>771.34199999999998</v>
      </c>
      <c r="G510">
        <v>1221.3900000000001</v>
      </c>
      <c r="H510">
        <v>417.65</v>
      </c>
      <c r="I510">
        <v>287.59699999999998</v>
      </c>
      <c r="J510">
        <v>433.733</v>
      </c>
      <c r="K510">
        <v>9411.19</v>
      </c>
      <c r="L510">
        <v>5.5635700000000003E-2</v>
      </c>
      <c r="M510">
        <v>0.94090799999999997</v>
      </c>
      <c r="N510">
        <v>0</v>
      </c>
      <c r="O510" t="s">
        <v>28</v>
      </c>
    </row>
    <row r="511" spans="1:25" x14ac:dyDescent="0.25">
      <c r="A511" t="s">
        <v>104</v>
      </c>
      <c r="B511">
        <v>11523.3</v>
      </c>
      <c r="C511">
        <v>11455</v>
      </c>
      <c r="D511">
        <v>11454.8</v>
      </c>
      <c r="E511">
        <v>11443.8</v>
      </c>
      <c r="F511">
        <v>765.96600000000001</v>
      </c>
      <c r="G511">
        <v>1212.47</v>
      </c>
      <c r="H511">
        <v>414.86599999999999</v>
      </c>
      <c r="I511">
        <v>287.99900000000002</v>
      </c>
      <c r="J511">
        <v>428.02199999999999</v>
      </c>
      <c r="K511">
        <v>9412.33</v>
      </c>
      <c r="L511">
        <v>5.4869399999999999E-2</v>
      </c>
      <c r="M511">
        <v>0.94653600000000004</v>
      </c>
      <c r="N511">
        <v>0</v>
      </c>
      <c r="O511" t="s">
        <v>28</v>
      </c>
    </row>
    <row r="512" spans="1:25" x14ac:dyDescent="0.25">
      <c r="A512" t="s">
        <v>104</v>
      </c>
      <c r="B512">
        <v>11622.1</v>
      </c>
      <c r="C512">
        <v>11554.7</v>
      </c>
      <c r="D512">
        <v>11554.5</v>
      </c>
      <c r="E512">
        <v>11543.4</v>
      </c>
      <c r="F512">
        <v>785.39599999999996</v>
      </c>
      <c r="G512">
        <v>1226.71</v>
      </c>
      <c r="H512">
        <v>419.18900000000002</v>
      </c>
      <c r="I512">
        <v>290.524</v>
      </c>
      <c r="J512">
        <v>432.32499999999999</v>
      </c>
      <c r="K512">
        <v>9476.83</v>
      </c>
      <c r="L512">
        <v>5.3947700000000001E-2</v>
      </c>
      <c r="M512">
        <v>0.954955</v>
      </c>
      <c r="N512">
        <v>0</v>
      </c>
      <c r="O512" t="s">
        <v>28</v>
      </c>
    </row>
    <row r="513" spans="1:15" x14ac:dyDescent="0.25">
      <c r="A513" t="s">
        <v>104</v>
      </c>
      <c r="B513">
        <v>11611.2</v>
      </c>
      <c r="C513">
        <v>11543.2</v>
      </c>
      <c r="D513">
        <v>11543</v>
      </c>
      <c r="E513">
        <v>11531.8</v>
      </c>
      <c r="F513">
        <v>785.25300000000004</v>
      </c>
      <c r="G513">
        <v>1222.78</v>
      </c>
      <c r="H513">
        <v>416.91899999999998</v>
      </c>
      <c r="I513">
        <v>291.14299999999997</v>
      </c>
      <c r="J513">
        <v>431.90199999999999</v>
      </c>
      <c r="K513">
        <v>9469.9500000000007</v>
      </c>
      <c r="L513">
        <v>5.39192E-2</v>
      </c>
      <c r="M513">
        <v>0.93309799999999998</v>
      </c>
      <c r="N513">
        <v>0</v>
      </c>
      <c r="O513" t="s">
        <v>28</v>
      </c>
    </row>
    <row r="514" spans="1:15" x14ac:dyDescent="0.25">
      <c r="A514" t="s">
        <v>104</v>
      </c>
      <c r="B514">
        <v>11542</v>
      </c>
      <c r="C514">
        <v>11478.1</v>
      </c>
      <c r="D514">
        <v>11477.9</v>
      </c>
      <c r="E514">
        <v>11467</v>
      </c>
      <c r="F514">
        <v>774.58399999999995</v>
      </c>
      <c r="G514">
        <v>1214.0999999999999</v>
      </c>
      <c r="H514">
        <v>414.00200000000001</v>
      </c>
      <c r="I514">
        <v>285.89999999999998</v>
      </c>
      <c r="J514">
        <v>431.89600000000002</v>
      </c>
      <c r="K514">
        <v>9424.09</v>
      </c>
      <c r="L514">
        <v>6.3796400000000003E-2</v>
      </c>
      <c r="M514">
        <v>0.95669899999999997</v>
      </c>
      <c r="N514">
        <v>0</v>
      </c>
      <c r="O514" t="s">
        <v>28</v>
      </c>
    </row>
    <row r="515" spans="1:15" x14ac:dyDescent="0.25">
      <c r="A515" t="s">
        <v>104</v>
      </c>
      <c r="B515">
        <v>11497</v>
      </c>
      <c r="C515">
        <v>11433.6</v>
      </c>
      <c r="D515">
        <v>11433.3</v>
      </c>
      <c r="E515">
        <v>11422.3</v>
      </c>
      <c r="F515">
        <v>765.62900000000002</v>
      </c>
      <c r="G515">
        <v>1212.25</v>
      </c>
      <c r="H515">
        <v>415.85599999999999</v>
      </c>
      <c r="I515">
        <v>286.44499999999999</v>
      </c>
      <c r="J515">
        <v>428.13</v>
      </c>
      <c r="K515">
        <v>9391.2999999999993</v>
      </c>
      <c r="L515">
        <v>5.4017099999999998E-2</v>
      </c>
      <c r="M515">
        <v>0.93165699999999996</v>
      </c>
      <c r="N515">
        <v>0</v>
      </c>
      <c r="O515" t="s">
        <v>28</v>
      </c>
    </row>
    <row r="516" spans="1:15" x14ac:dyDescent="0.25">
      <c r="A516" t="s">
        <v>104</v>
      </c>
      <c r="B516">
        <v>11524.6</v>
      </c>
      <c r="C516">
        <v>11460.7</v>
      </c>
      <c r="D516">
        <v>11460.5</v>
      </c>
      <c r="E516">
        <v>11449.8</v>
      </c>
      <c r="F516">
        <v>782.995</v>
      </c>
      <c r="G516">
        <v>1210.0899999999999</v>
      </c>
      <c r="H516">
        <v>413.78899999999999</v>
      </c>
      <c r="I516">
        <v>287.46199999999999</v>
      </c>
      <c r="J516">
        <v>427.00900000000001</v>
      </c>
      <c r="K516">
        <v>9403.7900000000009</v>
      </c>
      <c r="L516">
        <v>5.62934E-2</v>
      </c>
      <c r="M516">
        <v>0.95921900000000004</v>
      </c>
      <c r="N516">
        <v>0</v>
      </c>
      <c r="O516" t="s">
        <v>28</v>
      </c>
    </row>
    <row r="517" spans="1:15" x14ac:dyDescent="0.25">
      <c r="A517" t="s">
        <v>104</v>
      </c>
      <c r="B517">
        <v>11561</v>
      </c>
      <c r="C517">
        <v>11494.2</v>
      </c>
      <c r="D517">
        <v>11494</v>
      </c>
      <c r="E517">
        <v>11483.1</v>
      </c>
      <c r="F517">
        <v>766.976</v>
      </c>
      <c r="G517">
        <v>1216.57</v>
      </c>
      <c r="H517">
        <v>416.53699999999998</v>
      </c>
      <c r="I517">
        <v>287.72399999999999</v>
      </c>
      <c r="J517">
        <v>429.24900000000002</v>
      </c>
      <c r="K517">
        <v>9445.4500000000007</v>
      </c>
      <c r="L517">
        <v>6.6211099999999995E-2</v>
      </c>
      <c r="M517">
        <v>0.94162900000000005</v>
      </c>
      <c r="N517">
        <v>0</v>
      </c>
      <c r="O517" t="s">
        <v>28</v>
      </c>
    </row>
    <row r="518" spans="1:15" x14ac:dyDescent="0.25">
      <c r="A518" t="s">
        <v>104</v>
      </c>
      <c r="B518">
        <v>11493.6</v>
      </c>
      <c r="C518">
        <v>11426.8</v>
      </c>
      <c r="D518">
        <v>11426.6</v>
      </c>
      <c r="E518">
        <v>11416.1</v>
      </c>
      <c r="F518">
        <v>768.553</v>
      </c>
      <c r="G518">
        <v>1206.77</v>
      </c>
      <c r="H518">
        <v>413.209</v>
      </c>
      <c r="I518">
        <v>285.72300000000001</v>
      </c>
      <c r="J518">
        <v>425.17500000000001</v>
      </c>
      <c r="K518">
        <v>9388.02</v>
      </c>
      <c r="L518">
        <v>5.4341899999999999E-2</v>
      </c>
      <c r="M518">
        <v>0.93182900000000002</v>
      </c>
      <c r="N518">
        <v>0</v>
      </c>
      <c r="O518" t="s">
        <v>28</v>
      </c>
    </row>
    <row r="519" spans="1:15" x14ac:dyDescent="0.25">
      <c r="A519" t="s">
        <v>104</v>
      </c>
      <c r="B519">
        <v>11488.5</v>
      </c>
      <c r="C519">
        <v>11424.9</v>
      </c>
      <c r="D519">
        <v>11424.7</v>
      </c>
      <c r="E519">
        <v>11414.1</v>
      </c>
      <c r="F519">
        <v>768.16899999999998</v>
      </c>
      <c r="G519">
        <v>1207.26</v>
      </c>
      <c r="H519">
        <v>413.572</v>
      </c>
      <c r="I519">
        <v>285.78899999999999</v>
      </c>
      <c r="J519">
        <v>426.05399999999997</v>
      </c>
      <c r="K519">
        <v>9385.7800000000007</v>
      </c>
      <c r="L519">
        <v>5.84989E-2</v>
      </c>
      <c r="M519">
        <v>0.93179500000000004</v>
      </c>
      <c r="N519">
        <v>0</v>
      </c>
      <c r="O519" t="s">
        <v>28</v>
      </c>
    </row>
    <row r="520" spans="1:15" x14ac:dyDescent="0.25">
      <c r="A520" t="s">
        <v>104</v>
      </c>
      <c r="B520">
        <v>11506.2</v>
      </c>
      <c r="C520">
        <v>11442</v>
      </c>
      <c r="D520">
        <v>11441.7</v>
      </c>
      <c r="E520">
        <v>11430.9</v>
      </c>
      <c r="F520">
        <v>777.82899999999995</v>
      </c>
      <c r="G520">
        <v>1210.4000000000001</v>
      </c>
      <c r="H520">
        <v>412.77300000000002</v>
      </c>
      <c r="I520">
        <v>287.72199999999998</v>
      </c>
      <c r="J520">
        <v>428.28399999999999</v>
      </c>
      <c r="K520">
        <v>9389.0300000000007</v>
      </c>
      <c r="L520">
        <v>5.3922600000000001E-2</v>
      </c>
      <c r="M520">
        <v>0.93627899999999997</v>
      </c>
      <c r="N520">
        <v>0</v>
      </c>
      <c r="O520" t="s">
        <v>28</v>
      </c>
    </row>
    <row r="521" spans="1:15" x14ac:dyDescent="0.25">
      <c r="A521" t="s">
        <v>104</v>
      </c>
      <c r="B521">
        <v>11503.8</v>
      </c>
      <c r="C521">
        <v>11441.3</v>
      </c>
      <c r="D521">
        <v>11441</v>
      </c>
      <c r="E521">
        <v>11429.9</v>
      </c>
      <c r="F521">
        <v>777.19</v>
      </c>
      <c r="G521">
        <v>1215.01</v>
      </c>
      <c r="H521">
        <v>415.98500000000001</v>
      </c>
      <c r="I521">
        <v>287.60899999999998</v>
      </c>
      <c r="J521">
        <v>429.08199999999999</v>
      </c>
      <c r="K521">
        <v>9384.2099999999991</v>
      </c>
      <c r="L521">
        <v>5.4160800000000002E-2</v>
      </c>
      <c r="M521">
        <v>0.93183300000000002</v>
      </c>
      <c r="N521">
        <v>0</v>
      </c>
      <c r="O521" t="s">
        <v>28</v>
      </c>
    </row>
    <row r="522" spans="1:15" x14ac:dyDescent="0.25">
      <c r="A522" t="s">
        <v>104</v>
      </c>
      <c r="B522">
        <v>11512.3</v>
      </c>
      <c r="C522">
        <v>11444.4</v>
      </c>
      <c r="D522">
        <v>11444.1</v>
      </c>
      <c r="E522">
        <v>11433.2</v>
      </c>
      <c r="F522">
        <v>761.77</v>
      </c>
      <c r="G522">
        <v>1214.29</v>
      </c>
      <c r="H522">
        <v>415.197</v>
      </c>
      <c r="I522">
        <v>287.86599999999999</v>
      </c>
      <c r="J522">
        <v>429.31799999999998</v>
      </c>
      <c r="K522">
        <v>9403.57</v>
      </c>
      <c r="L522">
        <v>5.9252600000000002E-2</v>
      </c>
      <c r="M522">
        <v>0.93176199999999998</v>
      </c>
      <c r="N522">
        <v>0</v>
      </c>
      <c r="O522" t="s">
        <v>28</v>
      </c>
    </row>
    <row r="523" spans="1:15" x14ac:dyDescent="0.25">
      <c r="A523" t="s">
        <v>104</v>
      </c>
      <c r="B523">
        <v>11576.6</v>
      </c>
      <c r="C523">
        <v>11513.1</v>
      </c>
      <c r="D523">
        <v>11512.8</v>
      </c>
      <c r="E523">
        <v>11501.8</v>
      </c>
      <c r="F523">
        <v>769.923</v>
      </c>
      <c r="G523">
        <v>1222.5999999999999</v>
      </c>
      <c r="H523">
        <v>416.47899999999998</v>
      </c>
      <c r="I523">
        <v>291.21800000000002</v>
      </c>
      <c r="J523">
        <v>432.38600000000002</v>
      </c>
      <c r="K523">
        <v>9455.84</v>
      </c>
      <c r="L523">
        <v>5.3931899999999998E-2</v>
      </c>
      <c r="M523">
        <v>0.93183300000000002</v>
      </c>
      <c r="N523">
        <v>0</v>
      </c>
      <c r="O523" t="s">
        <v>28</v>
      </c>
    </row>
    <row r="524" spans="1:15" x14ac:dyDescent="0.25">
      <c r="A524" t="s">
        <v>104</v>
      </c>
      <c r="B524">
        <v>11520.2</v>
      </c>
      <c r="C524">
        <v>11454.2</v>
      </c>
      <c r="D524">
        <v>11453.9</v>
      </c>
      <c r="E524">
        <v>11442.7</v>
      </c>
      <c r="F524">
        <v>770.72</v>
      </c>
      <c r="G524">
        <v>1219.02</v>
      </c>
      <c r="H524">
        <v>415.74799999999999</v>
      </c>
      <c r="I524">
        <v>289.24799999999999</v>
      </c>
      <c r="J524">
        <v>431.702</v>
      </c>
      <c r="K524">
        <v>9399.4699999999993</v>
      </c>
      <c r="L524">
        <v>3.1188799999999999E-2</v>
      </c>
      <c r="M524">
        <v>0.93180300000000005</v>
      </c>
      <c r="N524">
        <v>0</v>
      </c>
      <c r="O524" t="s">
        <v>28</v>
      </c>
    </row>
    <row r="525" spans="1:15" x14ac:dyDescent="0.25">
      <c r="A525" t="s">
        <v>104</v>
      </c>
      <c r="B525">
        <v>11599.3</v>
      </c>
      <c r="C525">
        <v>11535.7</v>
      </c>
      <c r="D525">
        <v>11535.5</v>
      </c>
      <c r="E525">
        <v>11524.4</v>
      </c>
      <c r="F525">
        <v>784.678</v>
      </c>
      <c r="G525">
        <v>1227.55</v>
      </c>
      <c r="H525">
        <v>420.60399999999998</v>
      </c>
      <c r="I525">
        <v>289.11</v>
      </c>
      <c r="J525">
        <v>434.14499999999998</v>
      </c>
      <c r="K525">
        <v>9458.17</v>
      </c>
      <c r="L525">
        <v>5.4011799999999999E-2</v>
      </c>
      <c r="M525">
        <v>0.93179100000000004</v>
      </c>
      <c r="N525">
        <v>0</v>
      </c>
      <c r="O525" t="s">
        <v>28</v>
      </c>
    </row>
    <row r="526" spans="1:15" x14ac:dyDescent="0.25">
      <c r="A526" t="s">
        <v>104</v>
      </c>
      <c r="B526">
        <v>11598.1</v>
      </c>
      <c r="C526">
        <v>11528.8</v>
      </c>
      <c r="D526">
        <v>11528.6</v>
      </c>
      <c r="E526">
        <v>11517.5</v>
      </c>
      <c r="F526">
        <v>786.51499999999999</v>
      </c>
      <c r="G526">
        <v>1228.4000000000001</v>
      </c>
      <c r="H526">
        <v>420.24700000000001</v>
      </c>
      <c r="I526">
        <v>288.59300000000002</v>
      </c>
      <c r="J526">
        <v>437.22500000000002</v>
      </c>
      <c r="K526">
        <v>9448.66</v>
      </c>
      <c r="L526">
        <v>5.4342000000000001E-2</v>
      </c>
      <c r="M526">
        <v>0.95218899999999995</v>
      </c>
      <c r="N526">
        <v>0</v>
      </c>
      <c r="O526" t="s">
        <v>28</v>
      </c>
    </row>
    <row r="527" spans="1:15" x14ac:dyDescent="0.25">
      <c r="A527" t="s">
        <v>104</v>
      </c>
      <c r="B527">
        <v>11511.5</v>
      </c>
      <c r="C527">
        <v>11445.9</v>
      </c>
      <c r="D527">
        <v>11445.7</v>
      </c>
      <c r="E527">
        <v>11434.4</v>
      </c>
      <c r="F527">
        <v>779.23699999999997</v>
      </c>
      <c r="G527">
        <v>1211.8</v>
      </c>
      <c r="H527">
        <v>415.19400000000002</v>
      </c>
      <c r="I527">
        <v>286.49299999999999</v>
      </c>
      <c r="J527">
        <v>427.01799999999997</v>
      </c>
      <c r="K527">
        <v>9390.2999999999993</v>
      </c>
      <c r="L527">
        <v>5.5899200000000003E-2</v>
      </c>
      <c r="M527">
        <v>0.93183499999999997</v>
      </c>
      <c r="N527">
        <v>0</v>
      </c>
      <c r="O527" t="s">
        <v>28</v>
      </c>
    </row>
    <row r="528" spans="1:15" x14ac:dyDescent="0.25">
      <c r="A528" t="s">
        <v>104</v>
      </c>
      <c r="B528">
        <v>11473.4</v>
      </c>
      <c r="C528">
        <v>11410.7</v>
      </c>
      <c r="D528">
        <v>11410.4</v>
      </c>
      <c r="E528">
        <v>11399.6</v>
      </c>
      <c r="F528">
        <v>774.95899999999995</v>
      </c>
      <c r="G528">
        <v>1209.0999999999999</v>
      </c>
      <c r="H528">
        <v>413.94900000000001</v>
      </c>
      <c r="I528">
        <v>287.08499999999998</v>
      </c>
      <c r="J528">
        <v>426.48200000000003</v>
      </c>
      <c r="K528">
        <v>9362.5</v>
      </c>
      <c r="L528">
        <v>5.4464499999999999E-2</v>
      </c>
      <c r="M528">
        <v>0.943631</v>
      </c>
      <c r="N528">
        <v>0</v>
      </c>
      <c r="O528" t="s">
        <v>28</v>
      </c>
    </row>
    <row r="529" spans="1:15" x14ac:dyDescent="0.25">
      <c r="A529" t="s">
        <v>104</v>
      </c>
      <c r="B529">
        <v>11439.8</v>
      </c>
      <c r="C529">
        <v>11376.5</v>
      </c>
      <c r="D529">
        <v>11376.3</v>
      </c>
      <c r="E529">
        <v>11365.7</v>
      </c>
      <c r="F529">
        <v>776.548</v>
      </c>
      <c r="G529">
        <v>1203.96</v>
      </c>
      <c r="H529">
        <v>412.3</v>
      </c>
      <c r="I529">
        <v>285.93799999999999</v>
      </c>
      <c r="J529">
        <v>422.37299999999999</v>
      </c>
      <c r="K529">
        <v>9332.7000000000007</v>
      </c>
      <c r="L529">
        <v>5.3994199999999999E-2</v>
      </c>
      <c r="M529">
        <v>0.93183099999999996</v>
      </c>
      <c r="N529">
        <v>0</v>
      </c>
      <c r="O529" t="s">
        <v>28</v>
      </c>
    </row>
    <row r="530" spans="1:15" x14ac:dyDescent="0.25">
      <c r="A530" t="s">
        <v>104</v>
      </c>
      <c r="B530">
        <v>11478.1</v>
      </c>
      <c r="C530">
        <v>11411</v>
      </c>
      <c r="D530">
        <v>11410.8</v>
      </c>
      <c r="E530">
        <v>11400.3</v>
      </c>
      <c r="F530">
        <v>762.702</v>
      </c>
      <c r="G530">
        <v>1211.49</v>
      </c>
      <c r="H530">
        <v>415.84100000000001</v>
      </c>
      <c r="I530">
        <v>286.59100000000001</v>
      </c>
      <c r="J530">
        <v>423.255</v>
      </c>
      <c r="K530">
        <v>9372.6299999999992</v>
      </c>
      <c r="L530">
        <v>5.7380100000000003E-2</v>
      </c>
      <c r="M530">
        <v>0.93182900000000002</v>
      </c>
      <c r="N530">
        <v>0</v>
      </c>
      <c r="O530" t="s">
        <v>28</v>
      </c>
    </row>
    <row r="531" spans="1:15" x14ac:dyDescent="0.25">
      <c r="A531" t="s">
        <v>104</v>
      </c>
      <c r="B531">
        <v>11521</v>
      </c>
      <c r="C531">
        <v>11454.4</v>
      </c>
      <c r="D531">
        <v>11454.2</v>
      </c>
      <c r="E531">
        <v>11443.3</v>
      </c>
      <c r="F531">
        <v>766.33199999999999</v>
      </c>
      <c r="G531">
        <v>1213.1199999999999</v>
      </c>
      <c r="H531">
        <v>415.012</v>
      </c>
      <c r="I531">
        <v>287.89400000000001</v>
      </c>
      <c r="J531">
        <v>426.67399999999998</v>
      </c>
      <c r="K531">
        <v>9410.5499999999993</v>
      </c>
      <c r="L531">
        <v>5.9603700000000003E-2</v>
      </c>
      <c r="M531">
        <v>0.95922700000000005</v>
      </c>
      <c r="N531">
        <v>0</v>
      </c>
      <c r="O531" t="s">
        <v>28</v>
      </c>
    </row>
    <row r="532" spans="1:15" x14ac:dyDescent="0.25">
      <c r="A532" t="s">
        <v>104</v>
      </c>
      <c r="B532">
        <v>11526.4</v>
      </c>
      <c r="C532">
        <v>11460</v>
      </c>
      <c r="D532">
        <v>11459.8</v>
      </c>
      <c r="E532">
        <v>11448.9</v>
      </c>
      <c r="F532">
        <v>767.37800000000004</v>
      </c>
      <c r="G532">
        <v>1216.54</v>
      </c>
      <c r="H532">
        <v>413.89</v>
      </c>
      <c r="I532">
        <v>289.05200000000002</v>
      </c>
      <c r="J532">
        <v>430.14299999999997</v>
      </c>
      <c r="K532">
        <v>9411.93</v>
      </c>
      <c r="L532">
        <v>5.4049600000000003E-2</v>
      </c>
      <c r="M532">
        <v>0.93182600000000004</v>
      </c>
      <c r="N532">
        <v>0</v>
      </c>
      <c r="O532" t="s">
        <v>28</v>
      </c>
    </row>
    <row r="533" spans="1:15" x14ac:dyDescent="0.25">
      <c r="A533" t="s">
        <v>104</v>
      </c>
      <c r="B533">
        <v>11519.7</v>
      </c>
      <c r="C533">
        <v>11449.1</v>
      </c>
      <c r="D533">
        <v>11448.9</v>
      </c>
      <c r="E533">
        <v>11438.2</v>
      </c>
      <c r="F533">
        <v>779.10599999999999</v>
      </c>
      <c r="G533">
        <v>1209.75</v>
      </c>
      <c r="H533">
        <v>415.81099999999998</v>
      </c>
      <c r="I533">
        <v>286.77699999999999</v>
      </c>
      <c r="J533">
        <v>425.553</v>
      </c>
      <c r="K533">
        <v>9396.7199999999993</v>
      </c>
      <c r="L533">
        <v>5.3909600000000002E-2</v>
      </c>
      <c r="M533">
        <v>0.931836</v>
      </c>
      <c r="N533">
        <v>0</v>
      </c>
      <c r="O533" t="s">
        <v>28</v>
      </c>
    </row>
    <row r="534" spans="1:15" x14ac:dyDescent="0.25">
      <c r="A534" t="s">
        <v>104</v>
      </c>
      <c r="B534">
        <v>11519.5</v>
      </c>
      <c r="C534">
        <v>11450.7</v>
      </c>
      <c r="D534">
        <v>11450.5</v>
      </c>
      <c r="E534">
        <v>11439.7</v>
      </c>
      <c r="F534">
        <v>766.58</v>
      </c>
      <c r="G534">
        <v>1214.52</v>
      </c>
      <c r="H534">
        <v>414.93799999999999</v>
      </c>
      <c r="I534">
        <v>288.42599999999999</v>
      </c>
      <c r="J534">
        <v>429.25200000000001</v>
      </c>
      <c r="K534">
        <v>9404.7999999999993</v>
      </c>
      <c r="L534">
        <v>5.3966300000000002E-2</v>
      </c>
      <c r="M534">
        <v>0.93183099999999996</v>
      </c>
      <c r="N534">
        <v>0</v>
      </c>
      <c r="O534" t="s">
        <v>28</v>
      </c>
    </row>
    <row r="535" spans="1:15" x14ac:dyDescent="0.25">
      <c r="A535" t="s">
        <v>104</v>
      </c>
      <c r="B535">
        <v>11613.8</v>
      </c>
      <c r="C535">
        <v>11550.4</v>
      </c>
      <c r="D535">
        <v>11550.2</v>
      </c>
      <c r="E535">
        <v>11539</v>
      </c>
      <c r="F535">
        <v>775.14599999999996</v>
      </c>
      <c r="G535">
        <v>1230.8900000000001</v>
      </c>
      <c r="H535">
        <v>418.71899999999999</v>
      </c>
      <c r="I535">
        <v>290.988</v>
      </c>
      <c r="J535">
        <v>438.59800000000001</v>
      </c>
      <c r="K535">
        <v>9479.09</v>
      </c>
      <c r="L535">
        <v>5.6331699999999998E-2</v>
      </c>
      <c r="M535">
        <v>0.93174000000000001</v>
      </c>
      <c r="N535">
        <v>0</v>
      </c>
      <c r="O535" t="s">
        <v>28</v>
      </c>
    </row>
    <row r="536" spans="1:15" x14ac:dyDescent="0.25">
      <c r="A536" t="s">
        <v>104</v>
      </c>
      <c r="B536">
        <v>11561.5</v>
      </c>
      <c r="C536">
        <v>11492</v>
      </c>
      <c r="D536">
        <v>11491.7</v>
      </c>
      <c r="E536">
        <v>11480.3</v>
      </c>
      <c r="F536">
        <v>783.84</v>
      </c>
      <c r="G536">
        <v>1224.8599999999999</v>
      </c>
      <c r="H536">
        <v>421.38200000000001</v>
      </c>
      <c r="I536">
        <v>288.18</v>
      </c>
      <c r="J536">
        <v>432.23599999999999</v>
      </c>
      <c r="K536">
        <v>9418.14</v>
      </c>
      <c r="L536">
        <v>5.4995599999999999E-2</v>
      </c>
      <c r="M536">
        <v>0.95545000000000002</v>
      </c>
      <c r="N536">
        <v>0</v>
      </c>
      <c r="O536" t="s">
        <v>28</v>
      </c>
    </row>
    <row r="537" spans="1:15" x14ac:dyDescent="0.25">
      <c r="A537" t="s">
        <v>104</v>
      </c>
      <c r="B537">
        <v>11509.4</v>
      </c>
      <c r="C537">
        <v>11445.9</v>
      </c>
      <c r="D537">
        <v>11445.7</v>
      </c>
      <c r="E537">
        <v>11434.8</v>
      </c>
      <c r="F537">
        <v>762.29499999999996</v>
      </c>
      <c r="G537">
        <v>1215.56</v>
      </c>
      <c r="H537">
        <v>416.05099999999999</v>
      </c>
      <c r="I537">
        <v>289.64400000000001</v>
      </c>
      <c r="J537">
        <v>428.404</v>
      </c>
      <c r="K537">
        <v>9403.98</v>
      </c>
      <c r="L537">
        <v>6.8136699999999994E-2</v>
      </c>
      <c r="M537">
        <v>0.949959</v>
      </c>
      <c r="N537">
        <v>0</v>
      </c>
      <c r="O537" t="s">
        <v>28</v>
      </c>
    </row>
    <row r="538" spans="1:15" x14ac:dyDescent="0.25">
      <c r="A538" t="s">
        <v>104</v>
      </c>
      <c r="B538">
        <v>11559.9</v>
      </c>
      <c r="C538">
        <v>11493</v>
      </c>
      <c r="D538">
        <v>11492.8</v>
      </c>
      <c r="E538">
        <v>11481.9</v>
      </c>
      <c r="F538">
        <v>765.25099999999998</v>
      </c>
      <c r="G538">
        <v>1219.19</v>
      </c>
      <c r="H538">
        <v>418.28800000000001</v>
      </c>
      <c r="I538">
        <v>290.42599999999999</v>
      </c>
      <c r="J538">
        <v>428.35500000000002</v>
      </c>
      <c r="K538">
        <v>9444.7199999999993</v>
      </c>
      <c r="L538">
        <v>5.4066799999999998E-2</v>
      </c>
      <c r="M538">
        <v>0.931836</v>
      </c>
      <c r="N538">
        <v>0</v>
      </c>
      <c r="O538" t="s">
        <v>28</v>
      </c>
    </row>
    <row r="539" spans="1:15" x14ac:dyDescent="0.25">
      <c r="A539" t="s">
        <v>104</v>
      </c>
      <c r="B539">
        <v>11514.8</v>
      </c>
      <c r="C539">
        <v>11449.6</v>
      </c>
      <c r="D539">
        <v>11449.4</v>
      </c>
      <c r="E539">
        <v>11438.7</v>
      </c>
      <c r="F539">
        <v>767.57</v>
      </c>
      <c r="G539">
        <v>1217.17</v>
      </c>
      <c r="H539">
        <v>417.30599999999998</v>
      </c>
      <c r="I539">
        <v>288.10599999999999</v>
      </c>
      <c r="J539">
        <v>429.471</v>
      </c>
      <c r="K539">
        <v>9400.91</v>
      </c>
      <c r="L539">
        <v>5.40828E-2</v>
      </c>
      <c r="M539">
        <v>0.931836</v>
      </c>
      <c r="N539">
        <v>0</v>
      </c>
      <c r="O539" t="s">
        <v>28</v>
      </c>
    </row>
    <row r="540" spans="1:15" x14ac:dyDescent="0.25">
      <c r="A540" t="s">
        <v>104</v>
      </c>
      <c r="B540">
        <v>11454.1</v>
      </c>
      <c r="C540">
        <v>11386.1</v>
      </c>
      <c r="D540">
        <v>11385.9</v>
      </c>
      <c r="E540">
        <v>11375.4</v>
      </c>
      <c r="F540">
        <v>754.75</v>
      </c>
      <c r="G540">
        <v>1200.44</v>
      </c>
      <c r="H540">
        <v>412.26900000000001</v>
      </c>
      <c r="I540">
        <v>285.10500000000002</v>
      </c>
      <c r="J540">
        <v>421.39499999999998</v>
      </c>
      <c r="K540">
        <v>9367.2900000000009</v>
      </c>
      <c r="L540">
        <v>5.3910899999999998E-2</v>
      </c>
      <c r="M540">
        <v>0.95539099999999999</v>
      </c>
      <c r="N540">
        <v>0</v>
      </c>
      <c r="O540" t="s">
        <v>28</v>
      </c>
    </row>
    <row r="541" spans="1:15" x14ac:dyDescent="0.25">
      <c r="A541" t="s">
        <v>104</v>
      </c>
      <c r="B541">
        <v>11506.5</v>
      </c>
      <c r="C541">
        <v>11438.8</v>
      </c>
      <c r="D541">
        <v>11438.5</v>
      </c>
      <c r="E541">
        <v>11427.9</v>
      </c>
      <c r="F541">
        <v>779.428</v>
      </c>
      <c r="G541">
        <v>1209.08</v>
      </c>
      <c r="H541">
        <v>413.827</v>
      </c>
      <c r="I541">
        <v>285.58199999999999</v>
      </c>
      <c r="J541">
        <v>427.65100000000001</v>
      </c>
      <c r="K541">
        <v>9385.89</v>
      </c>
      <c r="L541">
        <v>5.59097E-2</v>
      </c>
      <c r="M541">
        <v>0.953071</v>
      </c>
      <c r="N541">
        <v>0</v>
      </c>
      <c r="O541" t="s">
        <v>28</v>
      </c>
    </row>
    <row r="542" spans="1:15" x14ac:dyDescent="0.25">
      <c r="A542" t="s">
        <v>104</v>
      </c>
      <c r="B542">
        <v>11492.6</v>
      </c>
      <c r="C542">
        <v>11425.2</v>
      </c>
      <c r="D542">
        <v>11425</v>
      </c>
      <c r="E542">
        <v>11413.8</v>
      </c>
      <c r="F542">
        <v>760.93200000000002</v>
      </c>
      <c r="G542">
        <v>1204.98</v>
      </c>
      <c r="H542">
        <v>413.00599999999997</v>
      </c>
      <c r="I542">
        <v>285.358</v>
      </c>
      <c r="J542">
        <v>424.49099999999999</v>
      </c>
      <c r="K542">
        <v>9394.9699999999993</v>
      </c>
      <c r="L542">
        <v>5.3909600000000002E-2</v>
      </c>
      <c r="M542">
        <v>0.95898399999999995</v>
      </c>
      <c r="N542">
        <v>0</v>
      </c>
      <c r="O542" t="s">
        <v>28</v>
      </c>
    </row>
    <row r="543" spans="1:15" x14ac:dyDescent="0.25">
      <c r="A543" t="s">
        <v>104</v>
      </c>
      <c r="B543">
        <v>11469</v>
      </c>
      <c r="C543">
        <v>11403.6</v>
      </c>
      <c r="D543">
        <v>11403.4</v>
      </c>
      <c r="E543">
        <v>11392.7</v>
      </c>
      <c r="F543">
        <v>763.60799999999995</v>
      </c>
      <c r="G543">
        <v>1205.48</v>
      </c>
      <c r="H543">
        <v>414.09</v>
      </c>
      <c r="I543">
        <v>286.149</v>
      </c>
      <c r="J543">
        <v>423.59800000000001</v>
      </c>
      <c r="K543">
        <v>9370.2199999999993</v>
      </c>
      <c r="L543">
        <v>5.4181600000000003E-2</v>
      </c>
      <c r="M543">
        <v>0.95849399999999996</v>
      </c>
      <c r="N543">
        <v>0</v>
      </c>
      <c r="O543" t="s">
        <v>28</v>
      </c>
    </row>
    <row r="544" spans="1:15" x14ac:dyDescent="0.25">
      <c r="A544" t="s">
        <v>104</v>
      </c>
      <c r="B544">
        <v>11496.2</v>
      </c>
      <c r="C544">
        <v>11429.1</v>
      </c>
      <c r="D544">
        <v>11428.9</v>
      </c>
      <c r="E544">
        <v>11418.2</v>
      </c>
      <c r="F544">
        <v>772.529</v>
      </c>
      <c r="G544">
        <v>1208.94</v>
      </c>
      <c r="H544">
        <v>415.245</v>
      </c>
      <c r="I544">
        <v>287.149</v>
      </c>
      <c r="J544">
        <v>424.76900000000001</v>
      </c>
      <c r="K544">
        <v>9383.65</v>
      </c>
      <c r="L544">
        <v>4.4522100000000002E-2</v>
      </c>
      <c r="M544">
        <v>0.95693300000000003</v>
      </c>
      <c r="N544">
        <v>0</v>
      </c>
      <c r="O544" t="s">
        <v>28</v>
      </c>
    </row>
    <row r="545" spans="1:25" x14ac:dyDescent="0.25">
      <c r="A545" t="s">
        <v>104</v>
      </c>
      <c r="B545">
        <v>11375</v>
      </c>
      <c r="C545">
        <v>11311.5</v>
      </c>
      <c r="D545">
        <v>11311.3</v>
      </c>
      <c r="E545">
        <v>11301</v>
      </c>
      <c r="F545">
        <v>754.68799999999999</v>
      </c>
      <c r="G545">
        <v>1192.5999999999999</v>
      </c>
      <c r="H545">
        <v>409.25200000000001</v>
      </c>
      <c r="I545">
        <v>283.666</v>
      </c>
      <c r="J545">
        <v>418.73200000000003</v>
      </c>
      <c r="K545">
        <v>9301.25</v>
      </c>
      <c r="L545">
        <v>5.3974899999999999E-2</v>
      </c>
      <c r="M545">
        <v>0.93183400000000005</v>
      </c>
      <c r="N545">
        <v>0</v>
      </c>
      <c r="O545" t="s">
        <v>28</v>
      </c>
    </row>
    <row r="546" spans="1:25" x14ac:dyDescent="0.25">
      <c r="A546" t="s">
        <v>104</v>
      </c>
      <c r="B546">
        <v>11453.7</v>
      </c>
      <c r="C546">
        <v>11386.1</v>
      </c>
      <c r="D546">
        <v>11385.9</v>
      </c>
      <c r="E546">
        <v>11374.8</v>
      </c>
      <c r="F546">
        <v>768.06100000000004</v>
      </c>
      <c r="G546">
        <v>1202.68</v>
      </c>
      <c r="H546">
        <v>414.23</v>
      </c>
      <c r="I546">
        <v>284.50200000000001</v>
      </c>
      <c r="J546">
        <v>422.262</v>
      </c>
      <c r="K546">
        <v>9349.75</v>
      </c>
      <c r="L546">
        <v>5.3920200000000001E-2</v>
      </c>
      <c r="M546">
        <v>0.94945500000000005</v>
      </c>
      <c r="N546">
        <v>0</v>
      </c>
      <c r="O546" t="s">
        <v>28</v>
      </c>
    </row>
    <row r="547" spans="1:25" x14ac:dyDescent="0.25">
      <c r="A547" t="s">
        <v>104</v>
      </c>
      <c r="B547">
        <v>11463.9</v>
      </c>
      <c r="C547">
        <v>11400.4</v>
      </c>
      <c r="D547">
        <v>11400.1</v>
      </c>
      <c r="E547">
        <v>11389.6</v>
      </c>
      <c r="F547">
        <v>755.44500000000005</v>
      </c>
      <c r="G547">
        <v>1208.48</v>
      </c>
      <c r="H547">
        <v>414.61900000000003</v>
      </c>
      <c r="I547">
        <v>287.63499999999999</v>
      </c>
      <c r="J547">
        <v>424.70400000000001</v>
      </c>
      <c r="K547">
        <v>9372.4500000000007</v>
      </c>
      <c r="L547">
        <v>5.4151900000000003E-2</v>
      </c>
      <c r="M547">
        <v>0.93183099999999996</v>
      </c>
      <c r="N547">
        <v>0</v>
      </c>
      <c r="O547" t="s">
        <v>28</v>
      </c>
    </row>
    <row r="548" spans="1:25" x14ac:dyDescent="0.25">
      <c r="A548" t="s">
        <v>104</v>
      </c>
      <c r="B548">
        <v>11554.7</v>
      </c>
      <c r="C548">
        <v>11487</v>
      </c>
      <c r="D548">
        <v>11486.7</v>
      </c>
      <c r="E548">
        <v>11475.9</v>
      </c>
      <c r="F548">
        <v>779.87599999999998</v>
      </c>
      <c r="G548">
        <v>1214.69</v>
      </c>
      <c r="H548">
        <v>416.90300000000002</v>
      </c>
      <c r="I548">
        <v>288.02800000000002</v>
      </c>
      <c r="J548">
        <v>427.767</v>
      </c>
      <c r="K548">
        <v>9428.0300000000007</v>
      </c>
      <c r="L548">
        <v>5.39906E-2</v>
      </c>
      <c r="M548">
        <v>0.94042000000000003</v>
      </c>
      <c r="N548">
        <v>0</v>
      </c>
      <c r="O548" t="s">
        <v>28</v>
      </c>
    </row>
    <row r="549" spans="1:25" x14ac:dyDescent="0.25">
      <c r="A549" t="s">
        <v>104</v>
      </c>
      <c r="B549">
        <v>11679.6</v>
      </c>
      <c r="C549">
        <v>11614.6</v>
      </c>
      <c r="D549">
        <v>11614.3</v>
      </c>
      <c r="E549">
        <v>11602.9</v>
      </c>
      <c r="F549">
        <v>777.88099999999997</v>
      </c>
      <c r="G549">
        <v>1239.8</v>
      </c>
      <c r="H549">
        <v>422.40699999999998</v>
      </c>
      <c r="I549">
        <v>291.14999999999998</v>
      </c>
      <c r="J549">
        <v>440.94099999999997</v>
      </c>
      <c r="K549">
        <v>9530.85</v>
      </c>
      <c r="L549">
        <v>5.44462E-2</v>
      </c>
      <c r="M549">
        <v>0.94755900000000004</v>
      </c>
      <c r="N549">
        <v>0</v>
      </c>
      <c r="O549" t="s">
        <v>28</v>
      </c>
    </row>
    <row r="550" spans="1:25" x14ac:dyDescent="0.25">
      <c r="A550" t="s">
        <v>104</v>
      </c>
      <c r="B550">
        <v>11529</v>
      </c>
      <c r="C550">
        <v>11462.1</v>
      </c>
      <c r="D550">
        <v>11461.8</v>
      </c>
      <c r="E550">
        <v>11450.7</v>
      </c>
      <c r="F550">
        <v>768.14400000000001</v>
      </c>
      <c r="G550">
        <v>1219.28</v>
      </c>
      <c r="H550">
        <v>416.54300000000001</v>
      </c>
      <c r="I550">
        <v>287.26</v>
      </c>
      <c r="J550">
        <v>432.37900000000002</v>
      </c>
      <c r="K550">
        <v>9409.2199999999993</v>
      </c>
      <c r="L550">
        <v>2.91591E-2</v>
      </c>
      <c r="M550">
        <v>0.95661099999999999</v>
      </c>
      <c r="N550">
        <v>0</v>
      </c>
      <c r="O550" t="s">
        <v>28</v>
      </c>
    </row>
    <row r="551" spans="1:25" x14ac:dyDescent="0.25">
      <c r="A551" t="s">
        <v>104</v>
      </c>
      <c r="B551">
        <v>11788.8</v>
      </c>
      <c r="C551">
        <v>11713.9</v>
      </c>
      <c r="D551">
        <v>11713.6</v>
      </c>
      <c r="E551">
        <v>11702.2</v>
      </c>
      <c r="F551">
        <v>797.56</v>
      </c>
      <c r="G551">
        <v>1247.78</v>
      </c>
      <c r="H551">
        <v>425.48899999999998</v>
      </c>
      <c r="I551">
        <v>295.67200000000003</v>
      </c>
      <c r="J551">
        <v>442.767</v>
      </c>
      <c r="K551">
        <v>9601.59</v>
      </c>
      <c r="L551">
        <v>5.9097499999999997E-2</v>
      </c>
      <c r="M551">
        <v>0.95743900000000004</v>
      </c>
      <c r="N551">
        <v>0</v>
      </c>
      <c r="O551" t="s">
        <v>28</v>
      </c>
    </row>
    <row r="552" spans="1:25" x14ac:dyDescent="0.25">
      <c r="A552" t="s">
        <v>104</v>
      </c>
      <c r="B552">
        <v>11921.9</v>
      </c>
      <c r="C552">
        <v>11851.2</v>
      </c>
      <c r="D552">
        <v>11850.9</v>
      </c>
      <c r="E552">
        <v>11839.4</v>
      </c>
      <c r="F552">
        <v>791.28099999999995</v>
      </c>
      <c r="G552">
        <v>1260.33</v>
      </c>
      <c r="H552">
        <v>429.41399999999999</v>
      </c>
      <c r="I552">
        <v>297.32600000000002</v>
      </c>
      <c r="J552">
        <v>448.09399999999999</v>
      </c>
      <c r="K552">
        <v>9731.76</v>
      </c>
      <c r="L552">
        <v>5.4092800000000003E-2</v>
      </c>
      <c r="M552">
        <v>0.931836</v>
      </c>
      <c r="N552">
        <v>0</v>
      </c>
      <c r="O552" t="s">
        <v>28</v>
      </c>
    </row>
    <row r="553" spans="1:25" x14ac:dyDescent="0.25">
      <c r="A553" t="s">
        <v>104</v>
      </c>
      <c r="B553">
        <v>11517</v>
      </c>
      <c r="C553">
        <v>11451.9</v>
      </c>
      <c r="D553">
        <v>11451.7</v>
      </c>
      <c r="E553">
        <v>11440.4</v>
      </c>
      <c r="F553">
        <v>764.85599999999999</v>
      </c>
      <c r="G553">
        <v>1211.6300000000001</v>
      </c>
      <c r="H553">
        <v>414.41699999999997</v>
      </c>
      <c r="I553">
        <v>287.34800000000001</v>
      </c>
      <c r="J553">
        <v>428.24599999999998</v>
      </c>
      <c r="K553">
        <v>9410.9699999999993</v>
      </c>
      <c r="L553">
        <v>5.4230800000000003E-2</v>
      </c>
      <c r="M553">
        <v>0.94943500000000003</v>
      </c>
      <c r="N553">
        <v>0</v>
      </c>
      <c r="O553" t="s">
        <v>28</v>
      </c>
    </row>
    <row r="554" spans="1:25" x14ac:dyDescent="0.25">
      <c r="A554" t="s">
        <v>104</v>
      </c>
      <c r="B554">
        <v>11545.3</v>
      </c>
      <c r="C554">
        <v>11477.3</v>
      </c>
      <c r="D554">
        <v>11477.1</v>
      </c>
      <c r="E554">
        <v>11466</v>
      </c>
      <c r="F554">
        <v>769.49</v>
      </c>
      <c r="G554">
        <v>1220.76</v>
      </c>
      <c r="H554">
        <v>417.21100000000001</v>
      </c>
      <c r="I554">
        <v>288.90800000000002</v>
      </c>
      <c r="J554">
        <v>433.09300000000002</v>
      </c>
      <c r="K554">
        <v>9421.4699999999993</v>
      </c>
      <c r="L554">
        <v>5.5537999999999997E-2</v>
      </c>
      <c r="M554">
        <v>0.93179999999999996</v>
      </c>
      <c r="N554">
        <v>0</v>
      </c>
      <c r="O554" t="s">
        <v>28</v>
      </c>
    </row>
    <row r="555" spans="1:25" x14ac:dyDescent="0.25">
      <c r="A555" t="s">
        <v>104</v>
      </c>
      <c r="B555">
        <v>11594.4</v>
      </c>
      <c r="C555">
        <v>11525.4</v>
      </c>
      <c r="D555">
        <v>11525.2</v>
      </c>
      <c r="E555">
        <v>11514.1</v>
      </c>
      <c r="F555">
        <v>791.71600000000001</v>
      </c>
      <c r="G555">
        <v>1223.28</v>
      </c>
      <c r="H555">
        <v>416.83199999999999</v>
      </c>
      <c r="I555">
        <v>289.697</v>
      </c>
      <c r="J555">
        <v>432.404</v>
      </c>
      <c r="K555">
        <v>9445.2900000000009</v>
      </c>
      <c r="L555">
        <v>5.3974500000000002E-2</v>
      </c>
      <c r="M555">
        <v>0.93183199999999999</v>
      </c>
      <c r="N555">
        <v>0</v>
      </c>
      <c r="O555" t="s">
        <v>28</v>
      </c>
    </row>
    <row r="556" spans="1:25" x14ac:dyDescent="0.25">
      <c r="A556" t="s">
        <v>104</v>
      </c>
      <c r="B556">
        <v>11716.3</v>
      </c>
      <c r="C556">
        <v>11646.6</v>
      </c>
      <c r="D556">
        <v>11646.3</v>
      </c>
      <c r="E556">
        <v>11635.1</v>
      </c>
      <c r="F556">
        <v>780.82100000000003</v>
      </c>
      <c r="G556">
        <v>1238</v>
      </c>
      <c r="H556">
        <v>422.089</v>
      </c>
      <c r="I556">
        <v>293.02100000000002</v>
      </c>
      <c r="J556">
        <v>437.86200000000002</v>
      </c>
      <c r="K556">
        <v>9561.5400000000009</v>
      </c>
      <c r="L556">
        <v>5.4994000000000001E-2</v>
      </c>
      <c r="M556">
        <v>0.93183099999999996</v>
      </c>
      <c r="N556">
        <v>0</v>
      </c>
      <c r="O556" t="s">
        <v>28</v>
      </c>
    </row>
    <row r="557" spans="1:25" x14ac:dyDescent="0.25">
      <c r="A557" t="s">
        <v>104</v>
      </c>
      <c r="B557">
        <v>11644.7</v>
      </c>
      <c r="C557">
        <v>11576.6</v>
      </c>
      <c r="D557">
        <v>11576.3</v>
      </c>
      <c r="E557">
        <v>11565.4</v>
      </c>
      <c r="F557">
        <v>789.45500000000004</v>
      </c>
      <c r="G557">
        <v>1226.9100000000001</v>
      </c>
      <c r="H557">
        <v>421.16800000000001</v>
      </c>
      <c r="I557">
        <v>289.96899999999999</v>
      </c>
      <c r="J557">
        <v>432.76100000000002</v>
      </c>
      <c r="K557">
        <v>9494.4599999999991</v>
      </c>
      <c r="L557">
        <v>5.8902999999999997E-2</v>
      </c>
      <c r="M557">
        <v>0.95243900000000004</v>
      </c>
      <c r="N557">
        <v>0</v>
      </c>
      <c r="O557" t="s">
        <v>28</v>
      </c>
    </row>
    <row r="558" spans="1:25" x14ac:dyDescent="0.25">
      <c r="A558" t="s">
        <v>104</v>
      </c>
      <c r="B558">
        <v>11594.2</v>
      </c>
      <c r="C558">
        <v>11523</v>
      </c>
      <c r="D558">
        <v>11522.8</v>
      </c>
      <c r="E558">
        <v>11512.1</v>
      </c>
      <c r="F558">
        <v>763.07</v>
      </c>
      <c r="G558">
        <v>1219.3599999999999</v>
      </c>
      <c r="H558">
        <v>420.44200000000001</v>
      </c>
      <c r="I558">
        <v>288.48099999999999</v>
      </c>
      <c r="J558">
        <v>427.565</v>
      </c>
      <c r="K558">
        <v>9475.66</v>
      </c>
      <c r="L558">
        <v>5.3960500000000002E-2</v>
      </c>
      <c r="M558">
        <v>0.931836</v>
      </c>
      <c r="N558">
        <v>0</v>
      </c>
      <c r="O558" t="s">
        <v>28</v>
      </c>
    </row>
    <row r="559" spans="1:25" x14ac:dyDescent="0.25">
      <c r="A559" t="s">
        <v>104</v>
      </c>
      <c r="B559">
        <v>11796.8</v>
      </c>
      <c r="C559">
        <v>11730.1</v>
      </c>
      <c r="D559">
        <v>11729.9</v>
      </c>
      <c r="E559">
        <v>11718.5</v>
      </c>
      <c r="F559">
        <v>785.84199999999998</v>
      </c>
      <c r="G559">
        <v>1249.81</v>
      </c>
      <c r="H559">
        <v>425.77199999999999</v>
      </c>
      <c r="I559">
        <v>294.55799999999999</v>
      </c>
      <c r="J559">
        <v>443.13600000000002</v>
      </c>
      <c r="K559">
        <v>9625.32</v>
      </c>
      <c r="L559">
        <v>4.5625699999999998E-2</v>
      </c>
      <c r="M559">
        <v>0.93157100000000004</v>
      </c>
      <c r="N559">
        <v>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11574.3</v>
      </c>
      <c r="C560">
        <v>11506.4</v>
      </c>
      <c r="D560">
        <v>11506.2</v>
      </c>
      <c r="E560">
        <v>11495.3</v>
      </c>
      <c r="F560">
        <v>785.01400000000001</v>
      </c>
      <c r="G560">
        <v>1217.55</v>
      </c>
      <c r="H560">
        <v>415.88099999999997</v>
      </c>
      <c r="I560">
        <v>288.71899999999999</v>
      </c>
      <c r="J560">
        <v>430.50099999999998</v>
      </c>
      <c r="K560">
        <v>9438.5</v>
      </c>
      <c r="L560">
        <v>5.58472E-2</v>
      </c>
      <c r="M560">
        <v>0.931813</v>
      </c>
      <c r="N560">
        <v>0</v>
      </c>
      <c r="O560" t="s">
        <v>28</v>
      </c>
      <c r="R560">
        <f>AVERAGE(B511:B560)</f>
        <v>11551.932000000003</v>
      </c>
      <c r="S560">
        <f>AVERAGE(C511:C560)</f>
        <v>11485.335999999999</v>
      </c>
      <c r="U560">
        <f>_xlfn.VAR.P(B511:B560)</f>
        <v>9077.8053759999784</v>
      </c>
      <c r="V560">
        <f>_xlfn.VAR.P(C511:C560)</f>
        <v>8840.1531040000154</v>
      </c>
      <c r="X560">
        <f>1.96*SQRT(U560)/50</f>
        <v>3.7348786932076665</v>
      </c>
      <c r="Y560">
        <f>1.96*SQRT(V560)/50</f>
        <v>3.6856658646343106</v>
      </c>
    </row>
    <row r="561" spans="1:15" x14ac:dyDescent="0.25">
      <c r="A561" t="s">
        <v>105</v>
      </c>
      <c r="B561">
        <v>577798.45700000005</v>
      </c>
      <c r="C561" t="s">
        <v>24</v>
      </c>
    </row>
    <row r="562" spans="1:15" x14ac:dyDescent="0.25">
      <c r="A562" t="s">
        <v>106</v>
      </c>
      <c r="B562">
        <v>11730.5</v>
      </c>
      <c r="C562">
        <v>11665.5</v>
      </c>
      <c r="D562">
        <v>11665.3</v>
      </c>
      <c r="E562">
        <v>11653.9</v>
      </c>
      <c r="F562">
        <v>854.976</v>
      </c>
      <c r="G562">
        <v>1298.3900000000001</v>
      </c>
      <c r="H562">
        <v>496.98899999999998</v>
      </c>
      <c r="I562">
        <v>287.52600000000001</v>
      </c>
      <c r="J562">
        <v>430.67899999999997</v>
      </c>
      <c r="K562">
        <v>9446.7999999999993</v>
      </c>
      <c r="L562">
        <v>5.3909800000000001E-2</v>
      </c>
      <c r="M562">
        <v>0.94720800000000005</v>
      </c>
      <c r="N562">
        <v>0</v>
      </c>
      <c r="O562" t="s">
        <v>28</v>
      </c>
    </row>
    <row r="563" spans="1:15" x14ac:dyDescent="0.25">
      <c r="A563" t="s">
        <v>106</v>
      </c>
      <c r="B563">
        <v>11665.6</v>
      </c>
      <c r="C563">
        <v>11596.5</v>
      </c>
      <c r="D563">
        <v>11596.2</v>
      </c>
      <c r="E563">
        <v>11586.1</v>
      </c>
      <c r="F563">
        <v>843.27</v>
      </c>
      <c r="G563">
        <v>1292.78</v>
      </c>
      <c r="H563">
        <v>497.10700000000003</v>
      </c>
      <c r="I563">
        <v>286.08</v>
      </c>
      <c r="J563">
        <v>427.012</v>
      </c>
      <c r="K563">
        <v>9396.91</v>
      </c>
      <c r="L563">
        <v>5.4125600000000003E-2</v>
      </c>
      <c r="M563">
        <v>0.93183499999999997</v>
      </c>
      <c r="N563">
        <v>0</v>
      </c>
      <c r="O563" t="s">
        <v>28</v>
      </c>
    </row>
    <row r="564" spans="1:15" x14ac:dyDescent="0.25">
      <c r="A564" t="s">
        <v>106</v>
      </c>
      <c r="B564">
        <v>11694.6</v>
      </c>
      <c r="C564">
        <v>11628.2</v>
      </c>
      <c r="D564">
        <v>11627.9</v>
      </c>
      <c r="E564">
        <v>11617.8</v>
      </c>
      <c r="F564">
        <v>824.298</v>
      </c>
      <c r="G564">
        <v>1300.17</v>
      </c>
      <c r="H564">
        <v>499.32799999999997</v>
      </c>
      <c r="I564">
        <v>290.02300000000002</v>
      </c>
      <c r="J564">
        <v>428.56900000000002</v>
      </c>
      <c r="K564">
        <v>9440.24</v>
      </c>
      <c r="L564">
        <v>5.4570300000000002E-2</v>
      </c>
      <c r="M564">
        <v>0.931836</v>
      </c>
      <c r="N564">
        <v>0</v>
      </c>
      <c r="O564" t="s">
        <v>28</v>
      </c>
    </row>
    <row r="565" spans="1:15" x14ac:dyDescent="0.25">
      <c r="A565" t="s">
        <v>106</v>
      </c>
      <c r="B565">
        <v>11783.2</v>
      </c>
      <c r="C565">
        <v>11716.9</v>
      </c>
      <c r="D565">
        <v>11716.7</v>
      </c>
      <c r="E565">
        <v>11706.3</v>
      </c>
      <c r="F565">
        <v>858.15099999999995</v>
      </c>
      <c r="G565">
        <v>1308.01</v>
      </c>
      <c r="H565">
        <v>503.03199999999998</v>
      </c>
      <c r="I565">
        <v>289.59399999999999</v>
      </c>
      <c r="J565">
        <v>432.25599999999997</v>
      </c>
      <c r="K565">
        <v>9486.2999999999993</v>
      </c>
      <c r="L565">
        <v>5.4610199999999998E-2</v>
      </c>
      <c r="M565">
        <v>0.931836</v>
      </c>
      <c r="N565">
        <v>0</v>
      </c>
      <c r="O565" t="s">
        <v>28</v>
      </c>
    </row>
    <row r="566" spans="1:15" x14ac:dyDescent="0.25">
      <c r="A566" t="s">
        <v>106</v>
      </c>
      <c r="B566">
        <v>11866</v>
      </c>
      <c r="C566">
        <v>11796.7</v>
      </c>
      <c r="D566">
        <v>11796.4</v>
      </c>
      <c r="E566">
        <v>11785.7</v>
      </c>
      <c r="F566">
        <v>841.45899999999995</v>
      </c>
      <c r="G566">
        <v>1320.94</v>
      </c>
      <c r="H566">
        <v>503.05500000000001</v>
      </c>
      <c r="I566">
        <v>291.846</v>
      </c>
      <c r="J566">
        <v>441.09199999999998</v>
      </c>
      <c r="K566">
        <v>9568.5300000000007</v>
      </c>
      <c r="L566">
        <v>5.4173100000000002E-2</v>
      </c>
      <c r="M566">
        <v>0.95913800000000005</v>
      </c>
      <c r="N566">
        <v>0</v>
      </c>
      <c r="O566" t="s">
        <v>28</v>
      </c>
    </row>
    <row r="567" spans="1:15" x14ac:dyDescent="0.25">
      <c r="A567" t="s">
        <v>106</v>
      </c>
      <c r="B567">
        <v>11778</v>
      </c>
      <c r="C567">
        <v>11712.2</v>
      </c>
      <c r="D567">
        <v>11711.9</v>
      </c>
      <c r="E567">
        <v>11701.4</v>
      </c>
      <c r="F567">
        <v>838.06</v>
      </c>
      <c r="G567">
        <v>1308.78</v>
      </c>
      <c r="H567">
        <v>501.589</v>
      </c>
      <c r="I567">
        <v>289.83499999999998</v>
      </c>
      <c r="J567">
        <v>432.96800000000002</v>
      </c>
      <c r="K567">
        <v>9499.06</v>
      </c>
      <c r="L567">
        <v>5.3984499999999998E-2</v>
      </c>
      <c r="M567">
        <v>0.931836</v>
      </c>
      <c r="N567">
        <v>0</v>
      </c>
      <c r="O567" t="s">
        <v>28</v>
      </c>
    </row>
    <row r="568" spans="1:15" x14ac:dyDescent="0.25">
      <c r="A568" t="s">
        <v>106</v>
      </c>
      <c r="B568">
        <v>11760.3</v>
      </c>
      <c r="C568">
        <v>11692.6</v>
      </c>
      <c r="D568">
        <v>11692.4</v>
      </c>
      <c r="E568">
        <v>11682</v>
      </c>
      <c r="F568">
        <v>852.44</v>
      </c>
      <c r="G568">
        <v>1313.47</v>
      </c>
      <c r="H568">
        <v>501.24900000000002</v>
      </c>
      <c r="I568">
        <v>290.411</v>
      </c>
      <c r="J568">
        <v>438.721</v>
      </c>
      <c r="K568">
        <v>9459.75</v>
      </c>
      <c r="L568">
        <v>5.52261E-2</v>
      </c>
      <c r="M568">
        <v>0.931813</v>
      </c>
      <c r="N568">
        <v>0</v>
      </c>
      <c r="O568" t="s">
        <v>28</v>
      </c>
    </row>
    <row r="569" spans="1:15" x14ac:dyDescent="0.25">
      <c r="A569" t="s">
        <v>106</v>
      </c>
      <c r="B569">
        <v>11689.5</v>
      </c>
      <c r="C569">
        <v>11621.8</v>
      </c>
      <c r="D569">
        <v>11621.5</v>
      </c>
      <c r="E569">
        <v>11611.2</v>
      </c>
      <c r="F569">
        <v>827.66</v>
      </c>
      <c r="G569">
        <v>1298.81</v>
      </c>
      <c r="H569">
        <v>499.22800000000001</v>
      </c>
      <c r="I569">
        <v>286.79199999999997</v>
      </c>
      <c r="J569">
        <v>429.78500000000003</v>
      </c>
      <c r="K569">
        <v>9431.2900000000009</v>
      </c>
      <c r="L569">
        <v>5.6215599999999998E-2</v>
      </c>
      <c r="M569">
        <v>0.93183199999999999</v>
      </c>
      <c r="N569">
        <v>0</v>
      </c>
      <c r="O569" t="s">
        <v>28</v>
      </c>
    </row>
    <row r="570" spans="1:15" x14ac:dyDescent="0.25">
      <c r="A570" t="s">
        <v>106</v>
      </c>
      <c r="B570">
        <v>11816</v>
      </c>
      <c r="C570">
        <v>11750.5</v>
      </c>
      <c r="D570">
        <v>11750.3</v>
      </c>
      <c r="E570">
        <v>11739.7</v>
      </c>
      <c r="F570">
        <v>848.976</v>
      </c>
      <c r="G570">
        <v>1317.77</v>
      </c>
      <c r="H570">
        <v>504.78899999999999</v>
      </c>
      <c r="I570">
        <v>292.87599999999998</v>
      </c>
      <c r="J570">
        <v>436.69200000000001</v>
      </c>
      <c r="K570">
        <v>9518.84</v>
      </c>
      <c r="L570">
        <v>5.39807E-2</v>
      </c>
      <c r="M570">
        <v>0.94720400000000005</v>
      </c>
      <c r="N570">
        <v>0</v>
      </c>
      <c r="O570" t="s">
        <v>28</v>
      </c>
    </row>
    <row r="571" spans="1:15" x14ac:dyDescent="0.25">
      <c r="A571" t="s">
        <v>106</v>
      </c>
      <c r="B571">
        <v>11808.1</v>
      </c>
      <c r="C571">
        <v>11742.2</v>
      </c>
      <c r="D571">
        <v>11741.9</v>
      </c>
      <c r="E571">
        <v>11731.2</v>
      </c>
      <c r="F571">
        <v>837.61</v>
      </c>
      <c r="G571">
        <v>1321.88</v>
      </c>
      <c r="H571">
        <v>503.255</v>
      </c>
      <c r="I571">
        <v>292.81400000000002</v>
      </c>
      <c r="J571">
        <v>442.94799999999998</v>
      </c>
      <c r="K571">
        <v>9517.39</v>
      </c>
      <c r="L571">
        <v>5.4055100000000002E-2</v>
      </c>
      <c r="M571">
        <v>0.931836</v>
      </c>
      <c r="N571">
        <v>0</v>
      </c>
      <c r="O571" t="s">
        <v>28</v>
      </c>
    </row>
    <row r="572" spans="1:15" x14ac:dyDescent="0.25">
      <c r="A572" t="s">
        <v>106</v>
      </c>
      <c r="B572">
        <v>11901.5</v>
      </c>
      <c r="C572">
        <v>11836.6</v>
      </c>
      <c r="D572">
        <v>11836.3</v>
      </c>
      <c r="E572">
        <v>11825.5</v>
      </c>
      <c r="F572">
        <v>845.21600000000001</v>
      </c>
      <c r="G572">
        <v>1329.89</v>
      </c>
      <c r="H572">
        <v>509.447</v>
      </c>
      <c r="I572">
        <v>295.375</v>
      </c>
      <c r="J572">
        <v>440.84100000000001</v>
      </c>
      <c r="K572">
        <v>9595.1</v>
      </c>
      <c r="L572">
        <v>5.4113799999999997E-2</v>
      </c>
      <c r="M572">
        <v>0.93169900000000005</v>
      </c>
      <c r="N572">
        <v>0</v>
      </c>
      <c r="O572" t="s">
        <v>28</v>
      </c>
    </row>
    <row r="573" spans="1:15" x14ac:dyDescent="0.25">
      <c r="A573" t="s">
        <v>106</v>
      </c>
      <c r="B573">
        <v>11774.1</v>
      </c>
      <c r="C573">
        <v>11710.8</v>
      </c>
      <c r="D573">
        <v>11710.6</v>
      </c>
      <c r="E573">
        <v>11699.7</v>
      </c>
      <c r="F573">
        <v>836.04399999999998</v>
      </c>
      <c r="G573">
        <v>1307.92</v>
      </c>
      <c r="H573">
        <v>501.18799999999999</v>
      </c>
      <c r="I573">
        <v>289.858</v>
      </c>
      <c r="J573">
        <v>434.32299999999998</v>
      </c>
      <c r="K573">
        <v>9501.92</v>
      </c>
      <c r="L573">
        <v>5.3923699999999998E-2</v>
      </c>
      <c r="M573">
        <v>0.95052999999999999</v>
      </c>
      <c r="N573">
        <v>0</v>
      </c>
      <c r="O573" t="s">
        <v>28</v>
      </c>
    </row>
    <row r="574" spans="1:15" x14ac:dyDescent="0.25">
      <c r="A574" t="s">
        <v>106</v>
      </c>
      <c r="B574">
        <v>11627.9</v>
      </c>
      <c r="C574">
        <v>11560</v>
      </c>
      <c r="D574">
        <v>11559.8</v>
      </c>
      <c r="E574">
        <v>11550.6</v>
      </c>
      <c r="F574">
        <v>822.66399999999999</v>
      </c>
      <c r="G574">
        <v>1284.27</v>
      </c>
      <c r="H574">
        <v>498.48899999999998</v>
      </c>
      <c r="I574">
        <v>288.12799999999999</v>
      </c>
      <c r="J574">
        <v>415.47500000000002</v>
      </c>
      <c r="K574">
        <v>9391.2199999999993</v>
      </c>
      <c r="L574">
        <v>5.4350799999999998E-2</v>
      </c>
      <c r="M574">
        <v>0.93180200000000002</v>
      </c>
      <c r="N574">
        <v>0</v>
      </c>
      <c r="O574" t="s">
        <v>28</v>
      </c>
    </row>
    <row r="575" spans="1:15" x14ac:dyDescent="0.25">
      <c r="A575" t="s">
        <v>106</v>
      </c>
      <c r="B575">
        <v>11540.2</v>
      </c>
      <c r="C575">
        <v>11475.1</v>
      </c>
      <c r="D575">
        <v>11474.9</v>
      </c>
      <c r="E575">
        <v>11466.1</v>
      </c>
      <c r="F575">
        <v>814.66800000000001</v>
      </c>
      <c r="G575">
        <v>1266.8699999999999</v>
      </c>
      <c r="H575">
        <v>492.76</v>
      </c>
      <c r="I575">
        <v>283.06799999999998</v>
      </c>
      <c r="J575">
        <v>407.62700000000001</v>
      </c>
      <c r="K575">
        <v>9331.8799999999992</v>
      </c>
      <c r="L575">
        <v>5.5737299999999997E-2</v>
      </c>
      <c r="M575">
        <v>0.931836</v>
      </c>
      <c r="N575">
        <v>0</v>
      </c>
      <c r="O575" t="s">
        <v>28</v>
      </c>
    </row>
    <row r="576" spans="1:15" x14ac:dyDescent="0.25">
      <c r="A576" t="s">
        <v>106</v>
      </c>
      <c r="B576">
        <v>11573.1</v>
      </c>
      <c r="C576">
        <v>11511.2</v>
      </c>
      <c r="D576">
        <v>11511</v>
      </c>
      <c r="E576">
        <v>11502.2</v>
      </c>
      <c r="F576">
        <v>834.12300000000005</v>
      </c>
      <c r="G576">
        <v>1264.9100000000001</v>
      </c>
      <c r="H576">
        <v>492.572</v>
      </c>
      <c r="I576">
        <v>282.14400000000001</v>
      </c>
      <c r="J576">
        <v>408.505</v>
      </c>
      <c r="K576">
        <v>9351.34</v>
      </c>
      <c r="L576">
        <v>5.40413E-2</v>
      </c>
      <c r="M576">
        <v>0.95879599999999998</v>
      </c>
      <c r="N576">
        <v>0</v>
      </c>
      <c r="O576" t="s">
        <v>28</v>
      </c>
    </row>
    <row r="577" spans="1:15" x14ac:dyDescent="0.25">
      <c r="A577" t="s">
        <v>106</v>
      </c>
      <c r="B577">
        <v>11569.8</v>
      </c>
      <c r="C577">
        <v>11507.5</v>
      </c>
      <c r="D577">
        <v>11507.3</v>
      </c>
      <c r="E577">
        <v>11498.4</v>
      </c>
      <c r="F577">
        <v>839.61400000000003</v>
      </c>
      <c r="G577">
        <v>1272.5899999999999</v>
      </c>
      <c r="H577">
        <v>496.27199999999999</v>
      </c>
      <c r="I577">
        <v>282.71100000000001</v>
      </c>
      <c r="J577">
        <v>411.15300000000002</v>
      </c>
      <c r="K577">
        <v>9333.69</v>
      </c>
      <c r="L577">
        <v>5.39105E-2</v>
      </c>
      <c r="M577">
        <v>0.95869599999999999</v>
      </c>
      <c r="N577">
        <v>0</v>
      </c>
      <c r="O577" t="s">
        <v>28</v>
      </c>
    </row>
    <row r="578" spans="1:15" x14ac:dyDescent="0.25">
      <c r="A578" t="s">
        <v>106</v>
      </c>
      <c r="B578">
        <v>11523.2</v>
      </c>
      <c r="C578">
        <v>11459.9</v>
      </c>
      <c r="D578">
        <v>11459.7</v>
      </c>
      <c r="E578">
        <v>11450.8</v>
      </c>
      <c r="F578">
        <v>814.78499999999997</v>
      </c>
      <c r="G578">
        <v>1268.99</v>
      </c>
      <c r="H578">
        <v>494.04899999999998</v>
      </c>
      <c r="I578">
        <v>286.17899999999997</v>
      </c>
      <c r="J578">
        <v>407.17200000000003</v>
      </c>
      <c r="K578">
        <v>9315.2800000000007</v>
      </c>
      <c r="L578">
        <v>5.5788900000000002E-2</v>
      </c>
      <c r="M578">
        <v>0.93183000000000005</v>
      </c>
      <c r="N578">
        <v>0</v>
      </c>
      <c r="O578" t="s">
        <v>28</v>
      </c>
    </row>
    <row r="579" spans="1:15" x14ac:dyDescent="0.25">
      <c r="A579" t="s">
        <v>106</v>
      </c>
      <c r="B579">
        <v>11533.7</v>
      </c>
      <c r="C579">
        <v>11471.5</v>
      </c>
      <c r="D579">
        <v>11471.3</v>
      </c>
      <c r="E579">
        <v>11462.7</v>
      </c>
      <c r="F579">
        <v>816.53599999999994</v>
      </c>
      <c r="G579">
        <v>1271.57</v>
      </c>
      <c r="H579">
        <v>496.31700000000001</v>
      </c>
      <c r="I579">
        <v>283.97800000000001</v>
      </c>
      <c r="J579">
        <v>410.33</v>
      </c>
      <c r="K579">
        <v>9322.57</v>
      </c>
      <c r="L579">
        <v>5.4490799999999999E-2</v>
      </c>
      <c r="M579">
        <v>0.93142800000000003</v>
      </c>
      <c r="N579">
        <v>0</v>
      </c>
      <c r="O579" t="s">
        <v>28</v>
      </c>
    </row>
    <row r="580" spans="1:15" x14ac:dyDescent="0.25">
      <c r="A580" t="s">
        <v>106</v>
      </c>
      <c r="B580">
        <v>11534.4</v>
      </c>
      <c r="C580">
        <v>11469.6</v>
      </c>
      <c r="D580">
        <v>11469.4</v>
      </c>
      <c r="E580">
        <v>11460.5</v>
      </c>
      <c r="F580">
        <v>826.649</v>
      </c>
      <c r="G580">
        <v>1266.8900000000001</v>
      </c>
      <c r="H580">
        <v>493.18799999999999</v>
      </c>
      <c r="I580">
        <v>282.76600000000002</v>
      </c>
      <c r="J580">
        <v>409.18799999999999</v>
      </c>
      <c r="K580">
        <v>9314.8799999999992</v>
      </c>
      <c r="L580">
        <v>5.5490600000000001E-2</v>
      </c>
      <c r="M580">
        <v>0.93183300000000002</v>
      </c>
      <c r="N580">
        <v>0</v>
      </c>
      <c r="O580" t="s">
        <v>28</v>
      </c>
    </row>
    <row r="581" spans="1:15" x14ac:dyDescent="0.25">
      <c r="A581" t="s">
        <v>106</v>
      </c>
      <c r="B581">
        <v>11533.3</v>
      </c>
      <c r="C581">
        <v>11470.7</v>
      </c>
      <c r="D581">
        <v>11470.5</v>
      </c>
      <c r="E581">
        <v>11461.8</v>
      </c>
      <c r="F581">
        <v>813.07</v>
      </c>
      <c r="G581">
        <v>1267.21</v>
      </c>
      <c r="H581">
        <v>495.78199999999998</v>
      </c>
      <c r="I581">
        <v>282.78899999999999</v>
      </c>
      <c r="J581">
        <v>407.50799999999998</v>
      </c>
      <c r="K581">
        <v>9329.7900000000009</v>
      </c>
      <c r="L581">
        <v>5.8951700000000003E-2</v>
      </c>
      <c r="M581">
        <v>0.93183199999999999</v>
      </c>
      <c r="N581">
        <v>0</v>
      </c>
      <c r="O581" t="s">
        <v>28</v>
      </c>
    </row>
    <row r="582" spans="1:15" x14ac:dyDescent="0.25">
      <c r="A582" t="s">
        <v>106</v>
      </c>
      <c r="B582">
        <v>11504.8</v>
      </c>
      <c r="C582">
        <v>11442.5</v>
      </c>
      <c r="D582">
        <v>11442.3</v>
      </c>
      <c r="E582">
        <v>11433.8</v>
      </c>
      <c r="F582">
        <v>804.41800000000001</v>
      </c>
      <c r="G582">
        <v>1271.03</v>
      </c>
      <c r="H582">
        <v>492.48700000000002</v>
      </c>
      <c r="I582">
        <v>282.30500000000001</v>
      </c>
      <c r="J582">
        <v>414.89400000000001</v>
      </c>
      <c r="K582">
        <v>9306.48</v>
      </c>
      <c r="L582">
        <v>5.3924800000000002E-2</v>
      </c>
      <c r="M582">
        <v>0.95035099999999995</v>
      </c>
      <c r="N582">
        <v>0</v>
      </c>
      <c r="O582" t="s">
        <v>28</v>
      </c>
    </row>
    <row r="583" spans="1:15" x14ac:dyDescent="0.25">
      <c r="A583" t="s">
        <v>106</v>
      </c>
      <c r="B583">
        <v>11520.8</v>
      </c>
      <c r="C583">
        <v>11458.4</v>
      </c>
      <c r="D583">
        <v>11458.2</v>
      </c>
      <c r="E583">
        <v>11449.7</v>
      </c>
      <c r="F583">
        <v>829.78499999999997</v>
      </c>
      <c r="G583">
        <v>1270.46</v>
      </c>
      <c r="H583">
        <v>492.18299999999999</v>
      </c>
      <c r="I583">
        <v>282.83800000000002</v>
      </c>
      <c r="J583">
        <v>413.96</v>
      </c>
      <c r="K583">
        <v>9297.51</v>
      </c>
      <c r="L583">
        <v>5.4154399999999998E-2</v>
      </c>
      <c r="M583">
        <v>0.93181400000000003</v>
      </c>
      <c r="N583">
        <v>0</v>
      </c>
      <c r="O583" t="s">
        <v>28</v>
      </c>
    </row>
    <row r="584" spans="1:15" x14ac:dyDescent="0.25">
      <c r="A584" t="s">
        <v>106</v>
      </c>
      <c r="B584">
        <v>11537</v>
      </c>
      <c r="C584">
        <v>11471.4</v>
      </c>
      <c r="D584">
        <v>11471.1</v>
      </c>
      <c r="E584">
        <v>11462.7</v>
      </c>
      <c r="F584">
        <v>808.92700000000002</v>
      </c>
      <c r="G584">
        <v>1275.78</v>
      </c>
      <c r="H584">
        <v>493.04199999999997</v>
      </c>
      <c r="I584">
        <v>282.88900000000001</v>
      </c>
      <c r="J584">
        <v>418.49400000000003</v>
      </c>
      <c r="K584">
        <v>9325.76</v>
      </c>
      <c r="L584">
        <v>5.3919000000000002E-2</v>
      </c>
      <c r="M584">
        <v>0.93183099999999996</v>
      </c>
      <c r="N584">
        <v>0</v>
      </c>
      <c r="O584" t="s">
        <v>28</v>
      </c>
    </row>
    <row r="585" spans="1:15" x14ac:dyDescent="0.25">
      <c r="A585" t="s">
        <v>106</v>
      </c>
      <c r="B585">
        <v>11579.2</v>
      </c>
      <c r="C585">
        <v>11515.8</v>
      </c>
      <c r="D585">
        <v>11515.6</v>
      </c>
      <c r="E585">
        <v>11506.9</v>
      </c>
      <c r="F585">
        <v>827.43499999999995</v>
      </c>
      <c r="G585">
        <v>1278.21</v>
      </c>
      <c r="H585">
        <v>497.65</v>
      </c>
      <c r="I585">
        <v>284.02100000000002</v>
      </c>
      <c r="J585">
        <v>414.18599999999998</v>
      </c>
      <c r="K585">
        <v>9348.51</v>
      </c>
      <c r="L585">
        <v>5.3935299999999999E-2</v>
      </c>
      <c r="M585">
        <v>0.95375500000000002</v>
      </c>
      <c r="N585">
        <v>0</v>
      </c>
      <c r="O585" t="s">
        <v>28</v>
      </c>
    </row>
    <row r="586" spans="1:15" x14ac:dyDescent="0.25">
      <c r="A586" t="s">
        <v>106</v>
      </c>
      <c r="B586">
        <v>11514.4</v>
      </c>
      <c r="C586">
        <v>11448.4</v>
      </c>
      <c r="D586">
        <v>11448.2</v>
      </c>
      <c r="E586">
        <v>11439.7</v>
      </c>
      <c r="F586">
        <v>804.69299999999998</v>
      </c>
      <c r="G586">
        <v>1272.99</v>
      </c>
      <c r="H586">
        <v>494.74900000000002</v>
      </c>
      <c r="I586">
        <v>283.03699999999998</v>
      </c>
      <c r="J586">
        <v>413.60500000000002</v>
      </c>
      <c r="K586">
        <v>9309.94</v>
      </c>
      <c r="L586">
        <v>5.42278E-2</v>
      </c>
      <c r="M586">
        <v>0.93183199999999999</v>
      </c>
      <c r="N586">
        <v>0</v>
      </c>
      <c r="O586" t="s">
        <v>28</v>
      </c>
    </row>
    <row r="587" spans="1:15" x14ac:dyDescent="0.25">
      <c r="A587" t="s">
        <v>106</v>
      </c>
      <c r="B587">
        <v>11449.2</v>
      </c>
      <c r="C587">
        <v>11386.9</v>
      </c>
      <c r="D587">
        <v>11386.7</v>
      </c>
      <c r="E587">
        <v>11378.2</v>
      </c>
      <c r="F587">
        <v>802.03300000000002</v>
      </c>
      <c r="G587">
        <v>1257.8599999999999</v>
      </c>
      <c r="H587">
        <v>486.95100000000002</v>
      </c>
      <c r="I587">
        <v>280.28699999999998</v>
      </c>
      <c r="J587">
        <v>409.988</v>
      </c>
      <c r="K587">
        <v>9266.83</v>
      </c>
      <c r="L587">
        <v>5.3922100000000001E-2</v>
      </c>
      <c r="M587">
        <v>0.93182299999999996</v>
      </c>
      <c r="N587">
        <v>0</v>
      </c>
      <c r="O587" t="s">
        <v>28</v>
      </c>
    </row>
    <row r="588" spans="1:15" x14ac:dyDescent="0.25">
      <c r="A588" t="s">
        <v>106</v>
      </c>
      <c r="B588">
        <v>11443.4</v>
      </c>
      <c r="C588">
        <v>11374.5</v>
      </c>
      <c r="D588">
        <v>11374.3</v>
      </c>
      <c r="E588">
        <v>11366.1</v>
      </c>
      <c r="F588">
        <v>818.49599999999998</v>
      </c>
      <c r="G588">
        <v>1262.1300000000001</v>
      </c>
      <c r="H588">
        <v>490.767</v>
      </c>
      <c r="I588">
        <v>280.38400000000001</v>
      </c>
      <c r="J588">
        <v>410.13600000000002</v>
      </c>
      <c r="K588">
        <v>9234.0499999999993</v>
      </c>
      <c r="L588">
        <v>5.7445200000000002E-2</v>
      </c>
      <c r="M588">
        <v>0.94848500000000002</v>
      </c>
      <c r="N588">
        <v>0</v>
      </c>
      <c r="O588" t="s">
        <v>28</v>
      </c>
    </row>
    <row r="589" spans="1:15" x14ac:dyDescent="0.25">
      <c r="A589" t="s">
        <v>106</v>
      </c>
      <c r="B589">
        <v>11432.8</v>
      </c>
      <c r="C589">
        <v>11371.4</v>
      </c>
      <c r="D589">
        <v>11371.2</v>
      </c>
      <c r="E589">
        <v>11362.8</v>
      </c>
      <c r="F589">
        <v>802.38300000000004</v>
      </c>
      <c r="G589">
        <v>1260.02</v>
      </c>
      <c r="H589">
        <v>490.03500000000003</v>
      </c>
      <c r="I589">
        <v>280.50400000000002</v>
      </c>
      <c r="J589">
        <v>408.75700000000001</v>
      </c>
      <c r="K589">
        <v>9249.1</v>
      </c>
      <c r="L589">
        <v>5.4228100000000001E-2</v>
      </c>
      <c r="M589">
        <v>0.93183700000000003</v>
      </c>
      <c r="N589">
        <v>0</v>
      </c>
      <c r="O589" t="s">
        <v>28</v>
      </c>
    </row>
    <row r="590" spans="1:15" x14ac:dyDescent="0.25">
      <c r="A590" t="s">
        <v>106</v>
      </c>
      <c r="B590">
        <v>11545.5</v>
      </c>
      <c r="C590">
        <v>11483.8</v>
      </c>
      <c r="D590">
        <v>11483.6</v>
      </c>
      <c r="E590">
        <v>11474.6</v>
      </c>
      <c r="F590">
        <v>835.654</v>
      </c>
      <c r="G590">
        <v>1273.55</v>
      </c>
      <c r="H590">
        <v>491.65600000000001</v>
      </c>
      <c r="I590">
        <v>281.97399999999999</v>
      </c>
      <c r="J590">
        <v>418.74200000000002</v>
      </c>
      <c r="K590">
        <v>9313.49</v>
      </c>
      <c r="L590">
        <v>5.3928499999999997E-2</v>
      </c>
      <c r="M590">
        <v>0.95509299999999997</v>
      </c>
      <c r="N590">
        <v>0</v>
      </c>
      <c r="O590" t="s">
        <v>28</v>
      </c>
    </row>
    <row r="591" spans="1:15" x14ac:dyDescent="0.25">
      <c r="A591" t="s">
        <v>106</v>
      </c>
      <c r="B591">
        <v>11430.6</v>
      </c>
      <c r="C591">
        <v>11367.4</v>
      </c>
      <c r="D591">
        <v>11367.2</v>
      </c>
      <c r="E591">
        <v>11358.3</v>
      </c>
      <c r="F591">
        <v>804.38900000000001</v>
      </c>
      <c r="G591">
        <v>1261.27</v>
      </c>
      <c r="H591">
        <v>489.19499999999999</v>
      </c>
      <c r="I591">
        <v>281.56</v>
      </c>
      <c r="J591">
        <v>409.529</v>
      </c>
      <c r="K591">
        <v>9240.7900000000009</v>
      </c>
      <c r="L591">
        <v>5.3981300000000003E-2</v>
      </c>
      <c r="M591">
        <v>0.93182900000000002</v>
      </c>
      <c r="N591">
        <v>0</v>
      </c>
      <c r="O591" t="s">
        <v>28</v>
      </c>
    </row>
    <row r="592" spans="1:15" x14ac:dyDescent="0.25">
      <c r="A592" t="s">
        <v>106</v>
      </c>
      <c r="B592">
        <v>11514.6</v>
      </c>
      <c r="C592">
        <v>11448.9</v>
      </c>
      <c r="D592">
        <v>11448.7</v>
      </c>
      <c r="E592">
        <v>11440.4</v>
      </c>
      <c r="F592">
        <v>841.88199999999995</v>
      </c>
      <c r="G592">
        <v>1257.3499999999999</v>
      </c>
      <c r="H592">
        <v>489.46800000000002</v>
      </c>
      <c r="I592">
        <v>281.32600000000002</v>
      </c>
      <c r="J592">
        <v>405.59300000000002</v>
      </c>
      <c r="K592">
        <v>9289.4699999999993</v>
      </c>
      <c r="L592">
        <v>6.1039299999999998E-2</v>
      </c>
      <c r="M592">
        <v>0.93183199999999999</v>
      </c>
      <c r="N592">
        <v>0</v>
      </c>
      <c r="O592" t="s">
        <v>28</v>
      </c>
    </row>
    <row r="593" spans="1:15" x14ac:dyDescent="0.25">
      <c r="A593" t="s">
        <v>106</v>
      </c>
      <c r="B593">
        <v>11510.9</v>
      </c>
      <c r="C593">
        <v>11445.6</v>
      </c>
      <c r="D593">
        <v>11445.4</v>
      </c>
      <c r="E593">
        <v>11436.9</v>
      </c>
      <c r="F593">
        <v>828.16899999999998</v>
      </c>
      <c r="G593">
        <v>1260.73</v>
      </c>
      <c r="H593">
        <v>491.20100000000002</v>
      </c>
      <c r="I593">
        <v>284.209</v>
      </c>
      <c r="J593">
        <v>404.33</v>
      </c>
      <c r="K593">
        <v>9295.4500000000007</v>
      </c>
      <c r="L593">
        <v>5.4249699999999998E-2</v>
      </c>
      <c r="M593">
        <v>0.93861499999999998</v>
      </c>
      <c r="N593">
        <v>0</v>
      </c>
      <c r="O593" t="s">
        <v>28</v>
      </c>
    </row>
    <row r="594" spans="1:15" x14ac:dyDescent="0.25">
      <c r="A594" t="s">
        <v>106</v>
      </c>
      <c r="B594">
        <v>11521.1</v>
      </c>
      <c r="C594">
        <v>11454.2</v>
      </c>
      <c r="D594">
        <v>11454</v>
      </c>
      <c r="E594">
        <v>11445.4</v>
      </c>
      <c r="F594">
        <v>828.76</v>
      </c>
      <c r="G594">
        <v>1264.18</v>
      </c>
      <c r="H594">
        <v>491.44099999999997</v>
      </c>
      <c r="I594">
        <v>282.87299999999999</v>
      </c>
      <c r="J594">
        <v>408.21499999999997</v>
      </c>
      <c r="K594">
        <v>9300.52</v>
      </c>
      <c r="L594">
        <v>5.5329000000000003E-2</v>
      </c>
      <c r="M594">
        <v>0.93181599999999998</v>
      </c>
      <c r="N594">
        <v>0</v>
      </c>
      <c r="O594" t="s">
        <v>28</v>
      </c>
    </row>
    <row r="595" spans="1:15" x14ac:dyDescent="0.25">
      <c r="A595" t="s">
        <v>106</v>
      </c>
      <c r="B595">
        <v>11507.3</v>
      </c>
      <c r="C595">
        <v>11443.4</v>
      </c>
      <c r="D595">
        <v>11443.2</v>
      </c>
      <c r="E595">
        <v>11434.7</v>
      </c>
      <c r="F595">
        <v>807.26599999999996</v>
      </c>
      <c r="G595">
        <v>1263.54</v>
      </c>
      <c r="H595">
        <v>492.18200000000002</v>
      </c>
      <c r="I595">
        <v>282.608</v>
      </c>
      <c r="J595">
        <v>407.46</v>
      </c>
      <c r="K595">
        <v>9311.99</v>
      </c>
      <c r="L595">
        <v>5.4268299999999998E-2</v>
      </c>
      <c r="M595">
        <v>0.931836</v>
      </c>
      <c r="N595">
        <v>0</v>
      </c>
      <c r="O595" t="s">
        <v>28</v>
      </c>
    </row>
    <row r="596" spans="1:15" x14ac:dyDescent="0.25">
      <c r="A596" t="s">
        <v>106</v>
      </c>
      <c r="B596">
        <v>11549.1</v>
      </c>
      <c r="C596">
        <v>11483.2</v>
      </c>
      <c r="D596">
        <v>11483</v>
      </c>
      <c r="E596">
        <v>11474.2</v>
      </c>
      <c r="F596">
        <v>810.84500000000003</v>
      </c>
      <c r="G596">
        <v>1265.32</v>
      </c>
      <c r="H596">
        <v>492.96699999999998</v>
      </c>
      <c r="I596">
        <v>281.07799999999997</v>
      </c>
      <c r="J596">
        <v>410.18599999999998</v>
      </c>
      <c r="K596">
        <v>9346.0400000000009</v>
      </c>
      <c r="L596">
        <v>5.5366499999999999E-2</v>
      </c>
      <c r="M596">
        <v>0.931836</v>
      </c>
      <c r="N596">
        <v>0</v>
      </c>
      <c r="O596" t="s">
        <v>28</v>
      </c>
    </row>
    <row r="597" spans="1:15" x14ac:dyDescent="0.25">
      <c r="A597" t="s">
        <v>106</v>
      </c>
      <c r="B597">
        <v>11526.1</v>
      </c>
      <c r="C597">
        <v>11464.4</v>
      </c>
      <c r="D597">
        <v>11464.2</v>
      </c>
      <c r="E597">
        <v>11454.9</v>
      </c>
      <c r="F597">
        <v>829.62199999999996</v>
      </c>
      <c r="G597">
        <v>1265.1500000000001</v>
      </c>
      <c r="H597">
        <v>491.31400000000002</v>
      </c>
      <c r="I597">
        <v>281.76499999999999</v>
      </c>
      <c r="J597">
        <v>410.90100000000001</v>
      </c>
      <c r="K597">
        <v>9307.8799999999992</v>
      </c>
      <c r="L597">
        <v>5.5572799999999999E-2</v>
      </c>
      <c r="M597">
        <v>0.93183199999999999</v>
      </c>
      <c r="N597">
        <v>0</v>
      </c>
      <c r="O597" t="s">
        <v>28</v>
      </c>
    </row>
    <row r="598" spans="1:15" x14ac:dyDescent="0.25">
      <c r="A598" t="s">
        <v>106</v>
      </c>
      <c r="B598">
        <v>11571</v>
      </c>
      <c r="C598">
        <v>11505.2</v>
      </c>
      <c r="D598">
        <v>11505</v>
      </c>
      <c r="E598">
        <v>11496</v>
      </c>
      <c r="F598">
        <v>809.73699999999997</v>
      </c>
      <c r="G598">
        <v>1274.9000000000001</v>
      </c>
      <c r="H598">
        <v>495.94400000000002</v>
      </c>
      <c r="I598">
        <v>283.50900000000001</v>
      </c>
      <c r="J598">
        <v>414.17700000000002</v>
      </c>
      <c r="K598">
        <v>9358.93</v>
      </c>
      <c r="L598">
        <v>5.45E-2</v>
      </c>
      <c r="M598">
        <v>0.931751</v>
      </c>
      <c r="N598">
        <v>0</v>
      </c>
      <c r="O598" t="s">
        <v>28</v>
      </c>
    </row>
    <row r="599" spans="1:15" x14ac:dyDescent="0.25">
      <c r="A599" t="s">
        <v>106</v>
      </c>
      <c r="B599">
        <v>11513.2</v>
      </c>
      <c r="C599">
        <v>11450.2</v>
      </c>
      <c r="D599">
        <v>11450</v>
      </c>
      <c r="E599">
        <v>11440.2</v>
      </c>
      <c r="F599">
        <v>824.85599999999999</v>
      </c>
      <c r="G599">
        <v>1262.3900000000001</v>
      </c>
      <c r="H599">
        <v>488.77600000000001</v>
      </c>
      <c r="I599">
        <v>281.97699999999998</v>
      </c>
      <c r="J599">
        <v>410.416</v>
      </c>
      <c r="K599">
        <v>9300.85</v>
      </c>
      <c r="L599">
        <v>5.77902E-2</v>
      </c>
      <c r="M599">
        <v>0.95070500000000002</v>
      </c>
      <c r="N599">
        <v>0</v>
      </c>
      <c r="O599" t="s">
        <v>28</v>
      </c>
    </row>
    <row r="600" spans="1:15" x14ac:dyDescent="0.25">
      <c r="A600" t="s">
        <v>106</v>
      </c>
      <c r="B600">
        <v>11514.2</v>
      </c>
      <c r="C600">
        <v>11447</v>
      </c>
      <c r="D600">
        <v>11446.8</v>
      </c>
      <c r="E600">
        <v>11438.1</v>
      </c>
      <c r="F600">
        <v>807.39599999999996</v>
      </c>
      <c r="G600">
        <v>1262.5</v>
      </c>
      <c r="H600">
        <v>492.00799999999998</v>
      </c>
      <c r="I600">
        <v>283.07499999999999</v>
      </c>
      <c r="J600">
        <v>406.08100000000002</v>
      </c>
      <c r="K600">
        <v>9316.48</v>
      </c>
      <c r="L600">
        <v>5.4055199999999998E-2</v>
      </c>
      <c r="M600">
        <v>0.931759</v>
      </c>
      <c r="N600">
        <v>0</v>
      </c>
      <c r="O600" t="s">
        <v>28</v>
      </c>
    </row>
    <row r="601" spans="1:15" x14ac:dyDescent="0.25">
      <c r="A601" t="s">
        <v>106</v>
      </c>
      <c r="B601">
        <v>11572.3</v>
      </c>
      <c r="C601">
        <v>11506.1</v>
      </c>
      <c r="D601">
        <v>11505.9</v>
      </c>
      <c r="E601">
        <v>11497</v>
      </c>
      <c r="F601">
        <v>826.69399999999996</v>
      </c>
      <c r="G601">
        <v>1268.83</v>
      </c>
      <c r="H601">
        <v>491.87</v>
      </c>
      <c r="I601">
        <v>284.29500000000002</v>
      </c>
      <c r="J601">
        <v>411.68900000000002</v>
      </c>
      <c r="K601">
        <v>9349.5499999999993</v>
      </c>
      <c r="L601">
        <v>5.4151900000000003E-2</v>
      </c>
      <c r="M601">
        <v>0.931813</v>
      </c>
      <c r="N601">
        <v>0</v>
      </c>
      <c r="O601" t="s">
        <v>28</v>
      </c>
    </row>
    <row r="602" spans="1:15" x14ac:dyDescent="0.25">
      <c r="A602" t="s">
        <v>106</v>
      </c>
      <c r="B602">
        <v>11485.7</v>
      </c>
      <c r="C602">
        <v>11423.8</v>
      </c>
      <c r="D602">
        <v>11423.5</v>
      </c>
      <c r="E602">
        <v>11414.9</v>
      </c>
      <c r="F602">
        <v>807.30399999999997</v>
      </c>
      <c r="G602">
        <v>1264.4000000000001</v>
      </c>
      <c r="H602">
        <v>491.18099999999998</v>
      </c>
      <c r="I602">
        <v>283.30700000000002</v>
      </c>
      <c r="J602">
        <v>408.37799999999999</v>
      </c>
      <c r="K602">
        <v>9291.5400000000009</v>
      </c>
      <c r="L602">
        <v>5.4774900000000001E-2</v>
      </c>
      <c r="M602">
        <v>0.94653600000000004</v>
      </c>
      <c r="N602">
        <v>0</v>
      </c>
      <c r="O602" t="s">
        <v>28</v>
      </c>
    </row>
    <row r="603" spans="1:15" x14ac:dyDescent="0.25">
      <c r="A603" t="s">
        <v>106</v>
      </c>
      <c r="B603">
        <v>11496.7</v>
      </c>
      <c r="C603">
        <v>11434</v>
      </c>
      <c r="D603">
        <v>11433.8</v>
      </c>
      <c r="E603">
        <v>11425.4</v>
      </c>
      <c r="F603">
        <v>821.47199999999998</v>
      </c>
      <c r="G603">
        <v>1267.6199999999999</v>
      </c>
      <c r="H603">
        <v>493.21600000000001</v>
      </c>
      <c r="I603">
        <v>282.32400000000001</v>
      </c>
      <c r="J603">
        <v>410.94400000000002</v>
      </c>
      <c r="K603">
        <v>9284.57</v>
      </c>
      <c r="L603">
        <v>5.5747900000000003E-2</v>
      </c>
      <c r="M603">
        <v>0.93177699999999997</v>
      </c>
      <c r="N603">
        <v>0</v>
      </c>
      <c r="O603" t="s">
        <v>28</v>
      </c>
    </row>
    <row r="604" spans="1:15" x14ac:dyDescent="0.25">
      <c r="A604" t="s">
        <v>106</v>
      </c>
      <c r="B604">
        <v>11520.3</v>
      </c>
      <c r="C604">
        <v>11459.1</v>
      </c>
      <c r="D604">
        <v>11458.9</v>
      </c>
      <c r="E604">
        <v>11450.4</v>
      </c>
      <c r="F604">
        <v>824.35799999999995</v>
      </c>
      <c r="G604">
        <v>1269.28</v>
      </c>
      <c r="H604">
        <v>493.44299999999998</v>
      </c>
      <c r="I604">
        <v>283.60399999999998</v>
      </c>
      <c r="J604">
        <v>410.94200000000001</v>
      </c>
      <c r="K604">
        <v>9304.9599999999991</v>
      </c>
      <c r="L604">
        <v>5.4819899999999998E-2</v>
      </c>
      <c r="M604">
        <v>0.93176300000000001</v>
      </c>
      <c r="N604">
        <v>0</v>
      </c>
      <c r="O604" t="s">
        <v>28</v>
      </c>
    </row>
    <row r="605" spans="1:15" x14ac:dyDescent="0.25">
      <c r="A605" t="s">
        <v>106</v>
      </c>
      <c r="B605">
        <v>11559.3</v>
      </c>
      <c r="C605">
        <v>11496.8</v>
      </c>
      <c r="D605">
        <v>11496.5</v>
      </c>
      <c r="E605">
        <v>11488.1</v>
      </c>
      <c r="F605">
        <v>829.29899999999998</v>
      </c>
      <c r="G605">
        <v>1264.8</v>
      </c>
      <c r="H605">
        <v>489.84500000000003</v>
      </c>
      <c r="I605">
        <v>282.517</v>
      </c>
      <c r="J605">
        <v>411.24400000000003</v>
      </c>
      <c r="K605">
        <v>9342.34</v>
      </c>
      <c r="L605">
        <v>5.5072700000000002E-2</v>
      </c>
      <c r="M605">
        <v>0.93182100000000001</v>
      </c>
      <c r="N605">
        <v>0</v>
      </c>
      <c r="O605" t="s">
        <v>28</v>
      </c>
    </row>
    <row r="606" spans="1:15" x14ac:dyDescent="0.25">
      <c r="A606" t="s">
        <v>106</v>
      </c>
      <c r="B606">
        <v>11604.3</v>
      </c>
      <c r="C606">
        <v>11542.7</v>
      </c>
      <c r="D606">
        <v>11542.5</v>
      </c>
      <c r="E606">
        <v>11533</v>
      </c>
      <c r="F606">
        <v>831.38199999999995</v>
      </c>
      <c r="G606">
        <v>1277.43</v>
      </c>
      <c r="H606">
        <v>493.63099999999997</v>
      </c>
      <c r="I606">
        <v>286.51799999999997</v>
      </c>
      <c r="J606">
        <v>415.95299999999997</v>
      </c>
      <c r="K606">
        <v>9372.11</v>
      </c>
      <c r="L606">
        <v>5.4571099999999997E-2</v>
      </c>
      <c r="M606">
        <v>0.93182399999999999</v>
      </c>
      <c r="N606">
        <v>0</v>
      </c>
      <c r="O606" t="s">
        <v>28</v>
      </c>
    </row>
    <row r="607" spans="1:15" x14ac:dyDescent="0.25">
      <c r="A607" t="s">
        <v>106</v>
      </c>
      <c r="B607">
        <v>11496.2</v>
      </c>
      <c r="C607">
        <v>11429.8</v>
      </c>
      <c r="D607">
        <v>11429.6</v>
      </c>
      <c r="E607">
        <v>11420.9</v>
      </c>
      <c r="F607">
        <v>805.77200000000005</v>
      </c>
      <c r="G607">
        <v>1268.82</v>
      </c>
      <c r="H607">
        <v>492.76400000000001</v>
      </c>
      <c r="I607">
        <v>283.18099999999998</v>
      </c>
      <c r="J607">
        <v>411.48500000000001</v>
      </c>
      <c r="K607">
        <v>9293.42</v>
      </c>
      <c r="L607">
        <v>5.4224899999999999E-2</v>
      </c>
      <c r="M607">
        <v>0.93183400000000005</v>
      </c>
      <c r="N607">
        <v>0</v>
      </c>
      <c r="O607" t="s">
        <v>28</v>
      </c>
    </row>
    <row r="608" spans="1:15" x14ac:dyDescent="0.25">
      <c r="A608" t="s">
        <v>106</v>
      </c>
      <c r="B608">
        <v>11412.5</v>
      </c>
      <c r="C608">
        <v>11349.6</v>
      </c>
      <c r="D608">
        <v>11349.4</v>
      </c>
      <c r="E608">
        <v>11341</v>
      </c>
      <c r="F608">
        <v>797.18700000000001</v>
      </c>
      <c r="G608">
        <v>1261.25</v>
      </c>
      <c r="H608">
        <v>489.233</v>
      </c>
      <c r="I608">
        <v>280.53899999999999</v>
      </c>
      <c r="J608">
        <v>410.73599999999999</v>
      </c>
      <c r="K608">
        <v>9230.98</v>
      </c>
      <c r="L608">
        <v>5.4947900000000001E-2</v>
      </c>
      <c r="M608">
        <v>0.94973099999999999</v>
      </c>
      <c r="N608">
        <v>0</v>
      </c>
      <c r="O608" t="s">
        <v>28</v>
      </c>
    </row>
    <row r="609" spans="1:25" x14ac:dyDescent="0.25">
      <c r="A609" t="s">
        <v>106</v>
      </c>
      <c r="B609">
        <v>11459.4</v>
      </c>
      <c r="C609">
        <v>11395.5</v>
      </c>
      <c r="D609">
        <v>11395.3</v>
      </c>
      <c r="E609">
        <v>11386.7</v>
      </c>
      <c r="F609">
        <v>817.51599999999996</v>
      </c>
      <c r="G609">
        <v>1264.99</v>
      </c>
      <c r="H609">
        <v>490.00200000000001</v>
      </c>
      <c r="I609">
        <v>281.01900000000001</v>
      </c>
      <c r="J609">
        <v>413.15699999999998</v>
      </c>
      <c r="K609">
        <v>9252.84</v>
      </c>
      <c r="L609">
        <v>8.3258100000000002E-2</v>
      </c>
      <c r="M609">
        <v>0.93183400000000005</v>
      </c>
      <c r="N609">
        <v>0</v>
      </c>
      <c r="O609" t="s">
        <v>28</v>
      </c>
    </row>
    <row r="610" spans="1:25" x14ac:dyDescent="0.25">
      <c r="A610" t="s">
        <v>106</v>
      </c>
      <c r="B610">
        <v>11421.2</v>
      </c>
      <c r="C610">
        <v>11356.8</v>
      </c>
      <c r="D610">
        <v>11356.6</v>
      </c>
      <c r="E610">
        <v>11348.2</v>
      </c>
      <c r="F610">
        <v>799.03700000000003</v>
      </c>
      <c r="G610">
        <v>1262.26</v>
      </c>
      <c r="H610">
        <v>490.887</v>
      </c>
      <c r="I610">
        <v>280.00400000000002</v>
      </c>
      <c r="J610">
        <v>410.52800000000002</v>
      </c>
      <c r="K610">
        <v>9235.2199999999993</v>
      </c>
      <c r="L610">
        <v>5.7981600000000001E-2</v>
      </c>
      <c r="M610">
        <v>0.93437400000000004</v>
      </c>
      <c r="N610">
        <v>0</v>
      </c>
      <c r="O610" t="s">
        <v>28</v>
      </c>
    </row>
    <row r="611" spans="1:25" x14ac:dyDescent="0.25">
      <c r="A611" t="s">
        <v>106</v>
      </c>
      <c r="B611">
        <v>11527.7</v>
      </c>
      <c r="C611">
        <v>11464</v>
      </c>
      <c r="D611">
        <v>11463.8</v>
      </c>
      <c r="E611">
        <v>11455</v>
      </c>
      <c r="F611">
        <v>833.38800000000003</v>
      </c>
      <c r="G611">
        <v>1270.3599999999999</v>
      </c>
      <c r="H611">
        <v>491.15699999999998</v>
      </c>
      <c r="I611">
        <v>282.93599999999998</v>
      </c>
      <c r="J611">
        <v>415.01799999999997</v>
      </c>
      <c r="K611">
        <v>9299.08</v>
      </c>
      <c r="L611">
        <v>5.3986100000000002E-2</v>
      </c>
      <c r="M611">
        <v>0.93182900000000002</v>
      </c>
      <c r="N611">
        <v>0</v>
      </c>
      <c r="O611" t="s">
        <v>28</v>
      </c>
    </row>
    <row r="612" spans="1:25" x14ac:dyDescent="0.25">
      <c r="A612" t="s">
        <v>106</v>
      </c>
      <c r="B612">
        <v>11459.8</v>
      </c>
      <c r="C612">
        <v>11393.1</v>
      </c>
      <c r="D612">
        <v>11392.9</v>
      </c>
      <c r="E612">
        <v>11384.3</v>
      </c>
      <c r="F612">
        <v>817.48400000000004</v>
      </c>
      <c r="G612">
        <v>1264.02</v>
      </c>
      <c r="H612">
        <v>489.78100000000001</v>
      </c>
      <c r="I612">
        <v>280.26</v>
      </c>
      <c r="J612">
        <v>411.74599999999998</v>
      </c>
      <c r="K612">
        <v>9251.43</v>
      </c>
      <c r="L612">
        <v>5.4503599999999999E-2</v>
      </c>
      <c r="M612">
        <v>0.93182399999999999</v>
      </c>
      <c r="N612">
        <v>0</v>
      </c>
      <c r="O612" t="s">
        <v>28</v>
      </c>
    </row>
    <row r="613" spans="1:25" x14ac:dyDescent="0.25">
      <c r="A613" t="s">
        <v>106</v>
      </c>
      <c r="B613">
        <v>11489.7</v>
      </c>
      <c r="C613">
        <v>11424.7</v>
      </c>
      <c r="D613">
        <v>11424.5</v>
      </c>
      <c r="E613">
        <v>11416.1</v>
      </c>
      <c r="F613">
        <v>808.14200000000005</v>
      </c>
      <c r="G613">
        <v>1262.2</v>
      </c>
      <c r="H613">
        <v>490.98200000000003</v>
      </c>
      <c r="I613">
        <v>284.25599999999997</v>
      </c>
      <c r="J613">
        <v>406.30399999999997</v>
      </c>
      <c r="K613">
        <v>9294.1200000000008</v>
      </c>
      <c r="L613">
        <v>5.4017200000000001E-2</v>
      </c>
      <c r="M613">
        <v>0.93181800000000004</v>
      </c>
      <c r="N613">
        <v>0</v>
      </c>
      <c r="O613" t="s">
        <v>28</v>
      </c>
    </row>
    <row r="614" spans="1:25" x14ac:dyDescent="0.25">
      <c r="A614" t="s">
        <v>106</v>
      </c>
      <c r="B614">
        <v>11525.1</v>
      </c>
      <c r="C614">
        <v>11462.2</v>
      </c>
      <c r="D614">
        <v>11462</v>
      </c>
      <c r="E614">
        <v>11453.5</v>
      </c>
      <c r="F614">
        <v>837.70899999999995</v>
      </c>
      <c r="G614">
        <v>1262.75</v>
      </c>
      <c r="H614">
        <v>490.553</v>
      </c>
      <c r="I614">
        <v>282.64</v>
      </c>
      <c r="J614">
        <v>406.75799999999998</v>
      </c>
      <c r="K614">
        <v>9301.3700000000008</v>
      </c>
      <c r="L614">
        <v>5.3911300000000002E-2</v>
      </c>
      <c r="M614">
        <v>0.93181599999999998</v>
      </c>
      <c r="N614">
        <v>0</v>
      </c>
      <c r="O614" t="s">
        <v>28</v>
      </c>
    </row>
    <row r="615" spans="1:25" x14ac:dyDescent="0.25">
      <c r="A615" t="s">
        <v>106</v>
      </c>
      <c r="B615">
        <v>11507.9</v>
      </c>
      <c r="C615">
        <v>11445.5</v>
      </c>
      <c r="D615">
        <v>11445.3</v>
      </c>
      <c r="E615">
        <v>11436.5</v>
      </c>
      <c r="F615">
        <v>811.245</v>
      </c>
      <c r="G615">
        <v>1262.32</v>
      </c>
      <c r="H615">
        <v>490.28399999999999</v>
      </c>
      <c r="I615">
        <v>282.80099999999999</v>
      </c>
      <c r="J615">
        <v>407.86399999999998</v>
      </c>
      <c r="K615">
        <v>9311.1299999999992</v>
      </c>
      <c r="L615">
        <v>5.44819E-2</v>
      </c>
      <c r="M615">
        <v>0.94859099999999996</v>
      </c>
      <c r="N615">
        <v>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11561.2</v>
      </c>
      <c r="C616">
        <v>11492.4</v>
      </c>
      <c r="D616">
        <v>11492.2</v>
      </c>
      <c r="E616">
        <v>11483.5</v>
      </c>
      <c r="F616">
        <v>827.65099999999995</v>
      </c>
      <c r="G616">
        <v>1273.05</v>
      </c>
      <c r="H616">
        <v>495.05799999999999</v>
      </c>
      <c r="I616">
        <v>284.34899999999999</v>
      </c>
      <c r="J616">
        <v>412.262</v>
      </c>
      <c r="K616">
        <v>9330.4599999999991</v>
      </c>
      <c r="L616">
        <v>5.7289800000000002E-2</v>
      </c>
      <c r="M616">
        <v>0.94014600000000004</v>
      </c>
      <c r="N616">
        <v>0</v>
      </c>
      <c r="O616" t="s">
        <v>28</v>
      </c>
      <c r="R616">
        <f>AVERAGE(B567:B616)</f>
        <v>11554.951999999997</v>
      </c>
      <c r="S616">
        <f>AVERAGE(C567:C616)</f>
        <v>11490.617999999999</v>
      </c>
      <c r="U616">
        <f>_xlfn.VAR.P(B567:B616)</f>
        <v>11415.427695999993</v>
      </c>
      <c r="V616">
        <f>_xlfn.VAR.P(C567:C616)</f>
        <v>11305.406276000018</v>
      </c>
      <c r="X616">
        <f>1.96*SQRT(U616)/50</f>
        <v>4.1882457920687308</v>
      </c>
      <c r="Y616">
        <f>1.96*SQRT(V616)/50</f>
        <v>4.1680138555375104</v>
      </c>
    </row>
    <row r="617" spans="1:25" x14ac:dyDescent="0.25">
      <c r="A617" t="s">
        <v>107</v>
      </c>
      <c r="B617">
        <v>577891.16020000004</v>
      </c>
      <c r="C617" t="s">
        <v>24</v>
      </c>
    </row>
    <row r="618" spans="1:25" x14ac:dyDescent="0.25">
      <c r="A618" t="s">
        <v>108</v>
      </c>
      <c r="B618">
        <v>11549.7</v>
      </c>
      <c r="C618">
        <v>11486.1</v>
      </c>
      <c r="D618">
        <v>11485.9</v>
      </c>
      <c r="E618">
        <v>11477.5</v>
      </c>
      <c r="F618">
        <v>835.73299999999995</v>
      </c>
      <c r="G618">
        <v>1265.1300000000001</v>
      </c>
      <c r="H618">
        <v>492.392</v>
      </c>
      <c r="I618">
        <v>283.245</v>
      </c>
      <c r="J618">
        <v>408.1</v>
      </c>
      <c r="K618">
        <v>9324.31</v>
      </c>
      <c r="L618">
        <v>5.8781100000000003E-2</v>
      </c>
      <c r="M618">
        <v>0.95865199999999995</v>
      </c>
      <c r="N618">
        <v>0</v>
      </c>
      <c r="O618" t="s">
        <v>28</v>
      </c>
    </row>
    <row r="619" spans="1:25" x14ac:dyDescent="0.25">
      <c r="A619" t="s">
        <v>108</v>
      </c>
      <c r="B619">
        <v>11496.5</v>
      </c>
      <c r="C619">
        <v>11428.3</v>
      </c>
      <c r="D619">
        <v>11428.1</v>
      </c>
      <c r="E619">
        <v>11419.8</v>
      </c>
      <c r="F619">
        <v>827.80700000000002</v>
      </c>
      <c r="G619">
        <v>1258.3900000000001</v>
      </c>
      <c r="H619">
        <v>492.33300000000003</v>
      </c>
      <c r="I619">
        <v>280.12</v>
      </c>
      <c r="J619">
        <v>404.49799999999999</v>
      </c>
      <c r="K619">
        <v>9281.82</v>
      </c>
      <c r="L619">
        <v>5.4535699999999999E-2</v>
      </c>
      <c r="M619">
        <v>0.93182699999999996</v>
      </c>
      <c r="N619">
        <v>0</v>
      </c>
      <c r="O619" t="s">
        <v>28</v>
      </c>
    </row>
    <row r="620" spans="1:25" x14ac:dyDescent="0.25">
      <c r="A620" t="s">
        <v>108</v>
      </c>
      <c r="B620">
        <v>11486</v>
      </c>
      <c r="C620">
        <v>11421.5</v>
      </c>
      <c r="D620">
        <v>11421.3</v>
      </c>
      <c r="E620">
        <v>11413.1</v>
      </c>
      <c r="F620">
        <v>827.43600000000004</v>
      </c>
      <c r="G620">
        <v>1254.8599999999999</v>
      </c>
      <c r="H620">
        <v>490.173</v>
      </c>
      <c r="I620">
        <v>281.94099999999997</v>
      </c>
      <c r="J620">
        <v>402.08</v>
      </c>
      <c r="K620">
        <v>9279.39</v>
      </c>
      <c r="L620">
        <v>5.4202399999999998E-2</v>
      </c>
      <c r="M620">
        <v>0.95434300000000005</v>
      </c>
      <c r="N620">
        <v>0</v>
      </c>
      <c r="O620" t="s">
        <v>28</v>
      </c>
    </row>
    <row r="621" spans="1:25" x14ac:dyDescent="0.25">
      <c r="A621" t="s">
        <v>108</v>
      </c>
      <c r="B621">
        <v>11492.8</v>
      </c>
      <c r="C621">
        <v>11428.9</v>
      </c>
      <c r="D621">
        <v>11428.7</v>
      </c>
      <c r="E621">
        <v>11420.5</v>
      </c>
      <c r="F621">
        <v>824.42600000000004</v>
      </c>
      <c r="G621">
        <v>1255.07</v>
      </c>
      <c r="H621">
        <v>490.22800000000001</v>
      </c>
      <c r="I621">
        <v>283.10300000000001</v>
      </c>
      <c r="J621">
        <v>401.06200000000001</v>
      </c>
      <c r="K621">
        <v>9288.86</v>
      </c>
      <c r="L621">
        <v>5.8657800000000003E-2</v>
      </c>
      <c r="M621">
        <v>0.931836</v>
      </c>
      <c r="N621">
        <v>0</v>
      </c>
      <c r="O621" t="s">
        <v>28</v>
      </c>
    </row>
    <row r="622" spans="1:25" x14ac:dyDescent="0.25">
      <c r="A622" t="s">
        <v>108</v>
      </c>
      <c r="B622">
        <v>11483.5</v>
      </c>
      <c r="C622">
        <v>11417.5</v>
      </c>
      <c r="D622">
        <v>11417.3</v>
      </c>
      <c r="E622">
        <v>11409.3</v>
      </c>
      <c r="F622">
        <v>808.79100000000005</v>
      </c>
      <c r="G622">
        <v>1255.82</v>
      </c>
      <c r="H622">
        <v>490.08199999999999</v>
      </c>
      <c r="I622">
        <v>281.029</v>
      </c>
      <c r="J622">
        <v>403.541</v>
      </c>
      <c r="K622">
        <v>9293.19</v>
      </c>
      <c r="L622">
        <v>6.0154899999999997E-2</v>
      </c>
      <c r="M622">
        <v>0.94616999999999996</v>
      </c>
      <c r="N622">
        <v>0</v>
      </c>
      <c r="O622" t="s">
        <v>28</v>
      </c>
    </row>
    <row r="623" spans="1:25" x14ac:dyDescent="0.25">
      <c r="A623" t="s">
        <v>108</v>
      </c>
      <c r="B623">
        <v>11561.7</v>
      </c>
      <c r="C623">
        <v>11495.9</v>
      </c>
      <c r="D623">
        <v>11495.7</v>
      </c>
      <c r="E623">
        <v>11487.2</v>
      </c>
      <c r="F623">
        <v>834.98199999999997</v>
      </c>
      <c r="G623">
        <v>1269.29</v>
      </c>
      <c r="H623">
        <v>494.00599999999997</v>
      </c>
      <c r="I623">
        <v>285.541</v>
      </c>
      <c r="J623">
        <v>407.87200000000001</v>
      </c>
      <c r="K623">
        <v>9330.99</v>
      </c>
      <c r="L623">
        <v>5.3943499999999998E-2</v>
      </c>
      <c r="M623">
        <v>0.93183499999999997</v>
      </c>
      <c r="N623">
        <v>0</v>
      </c>
      <c r="O623" t="s">
        <v>28</v>
      </c>
    </row>
    <row r="624" spans="1:25" x14ac:dyDescent="0.25">
      <c r="A624" t="s">
        <v>108</v>
      </c>
      <c r="B624">
        <v>11467.1</v>
      </c>
      <c r="C624">
        <v>11403.7</v>
      </c>
      <c r="D624">
        <v>11403.5</v>
      </c>
      <c r="E624">
        <v>11395.3</v>
      </c>
      <c r="F624">
        <v>804.83199999999999</v>
      </c>
      <c r="G624">
        <v>1265.07</v>
      </c>
      <c r="H624">
        <v>493.46800000000002</v>
      </c>
      <c r="I624">
        <v>280.92399999999998</v>
      </c>
      <c r="J624">
        <v>409.36500000000001</v>
      </c>
      <c r="K624">
        <v>9273.7199999999993</v>
      </c>
      <c r="L624">
        <v>5.43258E-2</v>
      </c>
      <c r="M624">
        <v>0.93183199999999999</v>
      </c>
      <c r="N624">
        <v>0</v>
      </c>
      <c r="O624" t="s">
        <v>28</v>
      </c>
    </row>
    <row r="625" spans="1:15" x14ac:dyDescent="0.25">
      <c r="A625" t="s">
        <v>108</v>
      </c>
      <c r="B625">
        <v>11566.2</v>
      </c>
      <c r="C625">
        <v>11504.1</v>
      </c>
      <c r="D625">
        <v>11503.9</v>
      </c>
      <c r="E625">
        <v>11495.6</v>
      </c>
      <c r="F625">
        <v>838.65800000000002</v>
      </c>
      <c r="G625">
        <v>1277.2</v>
      </c>
      <c r="H625">
        <v>493.98099999999999</v>
      </c>
      <c r="I625">
        <v>283.81900000000002</v>
      </c>
      <c r="J625">
        <v>417.74299999999999</v>
      </c>
      <c r="K625">
        <v>9327.2999999999993</v>
      </c>
      <c r="L625">
        <v>5.6194899999999999E-2</v>
      </c>
      <c r="M625">
        <v>0.951654</v>
      </c>
      <c r="N625">
        <v>0</v>
      </c>
      <c r="O625" t="s">
        <v>28</v>
      </c>
    </row>
    <row r="626" spans="1:15" x14ac:dyDescent="0.25">
      <c r="A626" t="s">
        <v>108</v>
      </c>
      <c r="B626">
        <v>11496.8</v>
      </c>
      <c r="C626">
        <v>11434.5</v>
      </c>
      <c r="D626">
        <v>11434.3</v>
      </c>
      <c r="E626">
        <v>11426.4</v>
      </c>
      <c r="F626">
        <v>818.86400000000003</v>
      </c>
      <c r="G626">
        <v>1264.49</v>
      </c>
      <c r="H626">
        <v>491.173</v>
      </c>
      <c r="I626">
        <v>281.96199999999999</v>
      </c>
      <c r="J626">
        <v>410.10500000000002</v>
      </c>
      <c r="K626">
        <v>9291.07</v>
      </c>
      <c r="L626">
        <v>5.5934600000000001E-2</v>
      </c>
      <c r="M626">
        <v>0.93183499999999997</v>
      </c>
      <c r="N626">
        <v>0</v>
      </c>
      <c r="O626" t="s">
        <v>28</v>
      </c>
    </row>
    <row r="627" spans="1:15" x14ac:dyDescent="0.25">
      <c r="A627" t="s">
        <v>108</v>
      </c>
      <c r="B627">
        <v>11504.6</v>
      </c>
      <c r="C627">
        <v>11441.5</v>
      </c>
      <c r="D627">
        <v>11441.3</v>
      </c>
      <c r="E627">
        <v>11433.1</v>
      </c>
      <c r="F627">
        <v>821.03300000000002</v>
      </c>
      <c r="G627">
        <v>1264.1300000000001</v>
      </c>
      <c r="H627">
        <v>490.44400000000002</v>
      </c>
      <c r="I627">
        <v>281.11900000000003</v>
      </c>
      <c r="J627">
        <v>411.363</v>
      </c>
      <c r="K627">
        <v>9295.9699999999993</v>
      </c>
      <c r="L627">
        <v>5.4012999999999999E-2</v>
      </c>
      <c r="M627">
        <v>0.93183199999999999</v>
      </c>
      <c r="N627">
        <v>0</v>
      </c>
      <c r="O627" t="s">
        <v>28</v>
      </c>
    </row>
    <row r="628" spans="1:15" x14ac:dyDescent="0.25">
      <c r="A628" t="s">
        <v>108</v>
      </c>
      <c r="B628">
        <v>11560.7</v>
      </c>
      <c r="C628">
        <v>11491.7</v>
      </c>
      <c r="D628">
        <v>11491.5</v>
      </c>
      <c r="E628">
        <v>11483.1</v>
      </c>
      <c r="F628">
        <v>829.51700000000005</v>
      </c>
      <c r="G628">
        <v>1276.0999999999999</v>
      </c>
      <c r="H628">
        <v>496.79700000000003</v>
      </c>
      <c r="I628">
        <v>283.30399999999997</v>
      </c>
      <c r="J628">
        <v>414.10300000000001</v>
      </c>
      <c r="K628">
        <v>9325.1</v>
      </c>
      <c r="L628">
        <v>5.4301500000000003E-2</v>
      </c>
      <c r="M628">
        <v>0.93183700000000003</v>
      </c>
      <c r="N628">
        <v>0</v>
      </c>
      <c r="O628" t="s">
        <v>28</v>
      </c>
    </row>
    <row r="629" spans="1:15" x14ac:dyDescent="0.25">
      <c r="A629" t="s">
        <v>108</v>
      </c>
      <c r="B629">
        <v>11487.8</v>
      </c>
      <c r="C629">
        <v>11422.9</v>
      </c>
      <c r="D629">
        <v>11422.7</v>
      </c>
      <c r="E629">
        <v>11414.5</v>
      </c>
      <c r="F629">
        <v>823.32100000000003</v>
      </c>
      <c r="G629">
        <v>1264.42</v>
      </c>
      <c r="H629">
        <v>491.88600000000002</v>
      </c>
      <c r="I629">
        <v>280.54399999999998</v>
      </c>
      <c r="J629">
        <v>410.71</v>
      </c>
      <c r="K629">
        <v>9274.98</v>
      </c>
      <c r="L629">
        <v>5.3949499999999997E-2</v>
      </c>
      <c r="M629">
        <v>0.95455699999999999</v>
      </c>
      <c r="N629">
        <v>0</v>
      </c>
      <c r="O629" t="s">
        <v>28</v>
      </c>
    </row>
    <row r="630" spans="1:15" x14ac:dyDescent="0.25">
      <c r="A630" t="s">
        <v>108</v>
      </c>
      <c r="B630">
        <v>11558.4</v>
      </c>
      <c r="C630">
        <v>11496.3</v>
      </c>
      <c r="D630">
        <v>11496.1</v>
      </c>
      <c r="E630">
        <v>11487.6</v>
      </c>
      <c r="F630">
        <v>821.36599999999999</v>
      </c>
      <c r="G630">
        <v>1267.44</v>
      </c>
      <c r="H630">
        <v>487.19499999999999</v>
      </c>
      <c r="I630">
        <v>279.858</v>
      </c>
      <c r="J630">
        <v>418.31599999999997</v>
      </c>
      <c r="K630">
        <v>9346.2000000000007</v>
      </c>
      <c r="L630">
        <v>5.3995599999999998E-2</v>
      </c>
      <c r="M630">
        <v>0.93180300000000005</v>
      </c>
      <c r="N630">
        <v>0</v>
      </c>
      <c r="O630" t="s">
        <v>28</v>
      </c>
    </row>
    <row r="631" spans="1:15" x14ac:dyDescent="0.25">
      <c r="A631" t="s">
        <v>108</v>
      </c>
      <c r="B631">
        <v>11435.8</v>
      </c>
      <c r="C631">
        <v>11373</v>
      </c>
      <c r="D631">
        <v>11372.8</v>
      </c>
      <c r="E631">
        <v>11364.8</v>
      </c>
      <c r="F631">
        <v>801.697</v>
      </c>
      <c r="G631">
        <v>1262.46</v>
      </c>
      <c r="H631">
        <v>492.60500000000002</v>
      </c>
      <c r="I631">
        <v>280.416</v>
      </c>
      <c r="J631">
        <v>408.755</v>
      </c>
      <c r="K631">
        <v>9249.1</v>
      </c>
      <c r="L631">
        <v>5.6166800000000003E-2</v>
      </c>
      <c r="M631">
        <v>0.93180499999999999</v>
      </c>
      <c r="N631">
        <v>0</v>
      </c>
      <c r="O631" t="s">
        <v>28</v>
      </c>
    </row>
    <row r="632" spans="1:15" x14ac:dyDescent="0.25">
      <c r="A632" t="s">
        <v>108</v>
      </c>
      <c r="B632">
        <v>11499</v>
      </c>
      <c r="C632">
        <v>11436.3</v>
      </c>
      <c r="D632">
        <v>11436.1</v>
      </c>
      <c r="E632">
        <v>11428.1</v>
      </c>
      <c r="F632">
        <v>802.96</v>
      </c>
      <c r="G632">
        <v>1260.54</v>
      </c>
      <c r="H632">
        <v>490.22199999999998</v>
      </c>
      <c r="I632">
        <v>280.89</v>
      </c>
      <c r="J632">
        <v>408.65800000000002</v>
      </c>
      <c r="K632">
        <v>9313.1200000000008</v>
      </c>
      <c r="L632">
        <v>5.3911100000000003E-2</v>
      </c>
      <c r="M632">
        <v>0.95027200000000001</v>
      </c>
      <c r="N632">
        <v>0</v>
      </c>
      <c r="O632" t="s">
        <v>28</v>
      </c>
    </row>
    <row r="633" spans="1:15" x14ac:dyDescent="0.25">
      <c r="A633" t="s">
        <v>108</v>
      </c>
      <c r="B633">
        <v>11531.1</v>
      </c>
      <c r="C633">
        <v>11468.1</v>
      </c>
      <c r="D633">
        <v>11467.9</v>
      </c>
      <c r="E633">
        <v>11459.4</v>
      </c>
      <c r="F633">
        <v>839.33799999999997</v>
      </c>
      <c r="G633">
        <v>1267.81</v>
      </c>
      <c r="H633">
        <v>490.25</v>
      </c>
      <c r="I633">
        <v>282.28899999999999</v>
      </c>
      <c r="J633">
        <v>414.00700000000001</v>
      </c>
      <c r="K633">
        <v>9300.31</v>
      </c>
      <c r="L633">
        <v>5.4822599999999999E-2</v>
      </c>
      <c r="M633">
        <v>0.93182100000000001</v>
      </c>
      <c r="N633">
        <v>0</v>
      </c>
      <c r="O633" t="s">
        <v>28</v>
      </c>
    </row>
    <row r="634" spans="1:15" x14ac:dyDescent="0.25">
      <c r="A634" t="s">
        <v>108</v>
      </c>
      <c r="B634">
        <v>11476.2</v>
      </c>
      <c r="C634">
        <v>11408.8</v>
      </c>
      <c r="D634">
        <v>11408.6</v>
      </c>
      <c r="E634">
        <v>11400.4</v>
      </c>
      <c r="F634">
        <v>824.10500000000002</v>
      </c>
      <c r="G634">
        <v>1264.57</v>
      </c>
      <c r="H634">
        <v>492.28</v>
      </c>
      <c r="I634">
        <v>281.065</v>
      </c>
      <c r="J634">
        <v>410.60599999999999</v>
      </c>
      <c r="K634">
        <v>9259.3700000000008</v>
      </c>
      <c r="L634">
        <v>5.4045799999999998E-2</v>
      </c>
      <c r="M634">
        <v>0.93183199999999999</v>
      </c>
      <c r="N634">
        <v>0</v>
      </c>
      <c r="O634" t="s">
        <v>28</v>
      </c>
    </row>
    <row r="635" spans="1:15" x14ac:dyDescent="0.25">
      <c r="A635" t="s">
        <v>108</v>
      </c>
      <c r="B635">
        <v>11527.9</v>
      </c>
      <c r="C635">
        <v>11463.6</v>
      </c>
      <c r="D635">
        <v>11463.4</v>
      </c>
      <c r="E635">
        <v>11455.1</v>
      </c>
      <c r="F635">
        <v>827.54300000000001</v>
      </c>
      <c r="G635">
        <v>1267.46</v>
      </c>
      <c r="H635">
        <v>496.57600000000002</v>
      </c>
      <c r="I635">
        <v>282.584</v>
      </c>
      <c r="J635">
        <v>407.28399999999999</v>
      </c>
      <c r="K635">
        <v>9307.74</v>
      </c>
      <c r="L635">
        <v>5.4695899999999999E-2</v>
      </c>
      <c r="M635">
        <v>0.93183300000000002</v>
      </c>
      <c r="N635">
        <v>0</v>
      </c>
      <c r="O635" t="s">
        <v>28</v>
      </c>
    </row>
    <row r="636" spans="1:15" x14ac:dyDescent="0.25">
      <c r="A636" t="s">
        <v>108</v>
      </c>
      <c r="B636">
        <v>11549.7</v>
      </c>
      <c r="C636">
        <v>11485.6</v>
      </c>
      <c r="D636">
        <v>11485.4</v>
      </c>
      <c r="E636">
        <v>11477.3</v>
      </c>
      <c r="F636">
        <v>840.09799999999996</v>
      </c>
      <c r="G636">
        <v>1260.1199999999999</v>
      </c>
      <c r="H636">
        <v>493.23899999999998</v>
      </c>
      <c r="I636">
        <v>281.54500000000002</v>
      </c>
      <c r="J636">
        <v>403.10599999999999</v>
      </c>
      <c r="K636">
        <v>9325.3799999999992</v>
      </c>
      <c r="L636">
        <v>5.4344200000000002E-2</v>
      </c>
      <c r="M636">
        <v>0.959175</v>
      </c>
      <c r="N636">
        <v>0</v>
      </c>
      <c r="O636" t="s">
        <v>28</v>
      </c>
    </row>
    <row r="637" spans="1:15" x14ac:dyDescent="0.25">
      <c r="A637" t="s">
        <v>108</v>
      </c>
      <c r="B637">
        <v>11484.2</v>
      </c>
      <c r="C637">
        <v>11420.6</v>
      </c>
      <c r="D637">
        <v>11420.4</v>
      </c>
      <c r="E637">
        <v>11412.4</v>
      </c>
      <c r="F637">
        <v>821.53800000000001</v>
      </c>
      <c r="G637">
        <v>1254.99</v>
      </c>
      <c r="H637">
        <v>489.12799999999999</v>
      </c>
      <c r="I637">
        <v>281.64499999999998</v>
      </c>
      <c r="J637">
        <v>402.58100000000002</v>
      </c>
      <c r="K637">
        <v>9284.06</v>
      </c>
      <c r="L637">
        <v>5.8166700000000002E-2</v>
      </c>
      <c r="M637">
        <v>0.952179</v>
      </c>
      <c r="N637">
        <v>0</v>
      </c>
      <c r="O637" t="s">
        <v>28</v>
      </c>
    </row>
    <row r="638" spans="1:15" x14ac:dyDescent="0.25">
      <c r="A638" t="s">
        <v>108</v>
      </c>
      <c r="B638">
        <v>11557.4</v>
      </c>
      <c r="C638">
        <v>11479.9</v>
      </c>
      <c r="D638">
        <v>11479.7</v>
      </c>
      <c r="E638">
        <v>11471.7</v>
      </c>
      <c r="F638">
        <v>834.90899999999999</v>
      </c>
      <c r="G638">
        <v>1264.0899999999999</v>
      </c>
      <c r="H638">
        <v>494.55399999999997</v>
      </c>
      <c r="I638">
        <v>282.70499999999998</v>
      </c>
      <c r="J638">
        <v>405.79899999999998</v>
      </c>
      <c r="K638">
        <v>9320.4699999999993</v>
      </c>
      <c r="L638">
        <v>5.41296E-2</v>
      </c>
      <c r="M638">
        <v>0.93181999999999998</v>
      </c>
      <c r="N638">
        <v>0</v>
      </c>
      <c r="O638" t="s">
        <v>28</v>
      </c>
    </row>
    <row r="639" spans="1:15" x14ac:dyDescent="0.25">
      <c r="A639" t="s">
        <v>108</v>
      </c>
      <c r="B639">
        <v>11487</v>
      </c>
      <c r="C639">
        <v>11421.7</v>
      </c>
      <c r="D639">
        <v>11421.6</v>
      </c>
      <c r="E639">
        <v>11413.4</v>
      </c>
      <c r="F639">
        <v>806.24900000000002</v>
      </c>
      <c r="G639">
        <v>1267.76</v>
      </c>
      <c r="H639">
        <v>495.46</v>
      </c>
      <c r="I639">
        <v>283.69799999999998</v>
      </c>
      <c r="J639">
        <v>405.839</v>
      </c>
      <c r="K639">
        <v>9286.5499999999993</v>
      </c>
      <c r="L639">
        <v>5.9793499999999999E-2</v>
      </c>
      <c r="M639">
        <v>0.93571599999999999</v>
      </c>
      <c r="N639">
        <v>0</v>
      </c>
      <c r="O639" t="s">
        <v>28</v>
      </c>
    </row>
    <row r="640" spans="1:15" x14ac:dyDescent="0.25">
      <c r="A640" t="s">
        <v>108</v>
      </c>
      <c r="B640">
        <v>11485.7</v>
      </c>
      <c r="C640">
        <v>11418.3</v>
      </c>
      <c r="D640">
        <v>11418.1</v>
      </c>
      <c r="E640">
        <v>11409.9</v>
      </c>
      <c r="F640">
        <v>804.327</v>
      </c>
      <c r="G640">
        <v>1259.3599999999999</v>
      </c>
      <c r="H640">
        <v>492.38900000000001</v>
      </c>
      <c r="I640">
        <v>280.91500000000002</v>
      </c>
      <c r="J640">
        <v>404.49400000000003</v>
      </c>
      <c r="K640">
        <v>9294.5</v>
      </c>
      <c r="L640">
        <v>5.3909600000000002E-2</v>
      </c>
      <c r="M640">
        <v>0.93181800000000004</v>
      </c>
      <c r="N640">
        <v>0</v>
      </c>
      <c r="O640" t="s">
        <v>28</v>
      </c>
    </row>
    <row r="641" spans="1:15" x14ac:dyDescent="0.25">
      <c r="A641" t="s">
        <v>108</v>
      </c>
      <c r="B641">
        <v>11486.7</v>
      </c>
      <c r="C641">
        <v>11423</v>
      </c>
      <c r="D641">
        <v>11422.9</v>
      </c>
      <c r="E641">
        <v>11414.8</v>
      </c>
      <c r="F641">
        <v>824.08699999999999</v>
      </c>
      <c r="G641">
        <v>1258.93</v>
      </c>
      <c r="H641">
        <v>491.846</v>
      </c>
      <c r="I641">
        <v>280.66800000000001</v>
      </c>
      <c r="J641">
        <v>405.32299999999998</v>
      </c>
      <c r="K641">
        <v>9280.2900000000009</v>
      </c>
      <c r="L641">
        <v>5.3925800000000003E-2</v>
      </c>
      <c r="M641">
        <v>0.93183499999999997</v>
      </c>
      <c r="N641">
        <v>0</v>
      </c>
      <c r="O641" t="s">
        <v>28</v>
      </c>
    </row>
    <row r="642" spans="1:15" x14ac:dyDescent="0.25">
      <c r="A642" t="s">
        <v>108</v>
      </c>
      <c r="B642">
        <v>11484.4</v>
      </c>
      <c r="C642">
        <v>11415.8</v>
      </c>
      <c r="D642">
        <v>11415.6</v>
      </c>
      <c r="E642">
        <v>11407.5</v>
      </c>
      <c r="F642">
        <v>807.923</v>
      </c>
      <c r="G642">
        <v>1263.26</v>
      </c>
      <c r="H642">
        <v>495.61099999999999</v>
      </c>
      <c r="I642">
        <v>282.90100000000001</v>
      </c>
      <c r="J642">
        <v>403.21199999999999</v>
      </c>
      <c r="K642">
        <v>9283.2999999999993</v>
      </c>
      <c r="L642">
        <v>5.3910800000000002E-2</v>
      </c>
      <c r="M642">
        <v>0.93183400000000005</v>
      </c>
      <c r="N642">
        <v>0</v>
      </c>
      <c r="O642" t="s">
        <v>28</v>
      </c>
    </row>
    <row r="643" spans="1:15" x14ac:dyDescent="0.25">
      <c r="A643" t="s">
        <v>108</v>
      </c>
      <c r="B643">
        <v>11556</v>
      </c>
      <c r="C643">
        <v>11491.3</v>
      </c>
      <c r="D643">
        <v>11491.1</v>
      </c>
      <c r="E643">
        <v>11482.7</v>
      </c>
      <c r="F643">
        <v>808.75900000000001</v>
      </c>
      <c r="G643">
        <v>1272.0899999999999</v>
      </c>
      <c r="H643">
        <v>496.084</v>
      </c>
      <c r="I643">
        <v>283.21800000000002</v>
      </c>
      <c r="J643">
        <v>411.57299999999998</v>
      </c>
      <c r="K643">
        <v>9350.11</v>
      </c>
      <c r="L643">
        <v>5.7262399999999998E-2</v>
      </c>
      <c r="M643">
        <v>0.93181700000000001</v>
      </c>
      <c r="N643">
        <v>0</v>
      </c>
      <c r="O643" t="s">
        <v>28</v>
      </c>
    </row>
    <row r="644" spans="1:15" x14ac:dyDescent="0.25">
      <c r="A644" t="s">
        <v>108</v>
      </c>
      <c r="B644">
        <v>11525.3</v>
      </c>
      <c r="C644">
        <v>11461.5</v>
      </c>
      <c r="D644">
        <v>11461.3</v>
      </c>
      <c r="E644">
        <v>11453</v>
      </c>
      <c r="F644">
        <v>811.61400000000003</v>
      </c>
      <c r="G644">
        <v>1267.0999999999999</v>
      </c>
      <c r="H644">
        <v>495.84100000000001</v>
      </c>
      <c r="I644">
        <v>284.34699999999998</v>
      </c>
      <c r="J644">
        <v>406.024</v>
      </c>
      <c r="K644">
        <v>9322.17</v>
      </c>
      <c r="L644">
        <v>5.3994800000000003E-2</v>
      </c>
      <c r="M644">
        <v>0.93589699999999998</v>
      </c>
      <c r="N644">
        <v>0</v>
      </c>
      <c r="O644" t="s">
        <v>28</v>
      </c>
    </row>
    <row r="645" spans="1:15" x14ac:dyDescent="0.25">
      <c r="A645" t="s">
        <v>108</v>
      </c>
      <c r="B645">
        <v>11533.1</v>
      </c>
      <c r="C645">
        <v>11464.8</v>
      </c>
      <c r="D645">
        <v>11464.6</v>
      </c>
      <c r="E645">
        <v>11456.3</v>
      </c>
      <c r="F645">
        <v>842.9</v>
      </c>
      <c r="G645">
        <v>1265.26</v>
      </c>
      <c r="H645">
        <v>493.303</v>
      </c>
      <c r="I645">
        <v>281.28899999999999</v>
      </c>
      <c r="J645">
        <v>409.435</v>
      </c>
      <c r="K645">
        <v>9295.7000000000007</v>
      </c>
      <c r="L645">
        <v>5.3974500000000002E-2</v>
      </c>
      <c r="M645">
        <v>0.93183199999999999</v>
      </c>
      <c r="N645">
        <v>0</v>
      </c>
      <c r="O645" t="s">
        <v>28</v>
      </c>
    </row>
    <row r="646" spans="1:15" x14ac:dyDescent="0.25">
      <c r="A646" t="s">
        <v>108</v>
      </c>
      <c r="B646">
        <v>11478.4</v>
      </c>
      <c r="C646">
        <v>11415.9</v>
      </c>
      <c r="D646">
        <v>11415.7</v>
      </c>
      <c r="E646">
        <v>11407.6</v>
      </c>
      <c r="F646">
        <v>829.18399999999997</v>
      </c>
      <c r="G646">
        <v>1263.25</v>
      </c>
      <c r="H646">
        <v>491.10899999999998</v>
      </c>
      <c r="I646">
        <v>280.65100000000001</v>
      </c>
      <c r="J646">
        <v>410.54300000000001</v>
      </c>
      <c r="K646">
        <v>9263.2199999999993</v>
      </c>
      <c r="L646">
        <v>5.3941599999999999E-2</v>
      </c>
      <c r="M646">
        <v>0.93181599999999998</v>
      </c>
      <c r="N646">
        <v>0</v>
      </c>
      <c r="O646" t="s">
        <v>28</v>
      </c>
    </row>
    <row r="647" spans="1:15" x14ac:dyDescent="0.25">
      <c r="A647" t="s">
        <v>108</v>
      </c>
      <c r="B647">
        <v>11453</v>
      </c>
      <c r="C647">
        <v>11389.6</v>
      </c>
      <c r="D647">
        <v>11389.4</v>
      </c>
      <c r="E647">
        <v>11381.2</v>
      </c>
      <c r="F647">
        <v>805.97799999999995</v>
      </c>
      <c r="G647">
        <v>1264.42</v>
      </c>
      <c r="H647">
        <v>492.49900000000002</v>
      </c>
      <c r="I647">
        <v>281.38600000000002</v>
      </c>
      <c r="J647">
        <v>409.68799999999999</v>
      </c>
      <c r="K647">
        <v>9258.9699999999993</v>
      </c>
      <c r="L647">
        <v>5.5780400000000001E-2</v>
      </c>
      <c r="M647">
        <v>0.955376</v>
      </c>
      <c r="N647">
        <v>0</v>
      </c>
      <c r="O647" t="s">
        <v>28</v>
      </c>
    </row>
    <row r="648" spans="1:15" x14ac:dyDescent="0.25">
      <c r="A648" t="s">
        <v>108</v>
      </c>
      <c r="B648">
        <v>11502.2</v>
      </c>
      <c r="C648">
        <v>11438.6</v>
      </c>
      <c r="D648">
        <v>11438.4</v>
      </c>
      <c r="E648">
        <v>11430.4</v>
      </c>
      <c r="F648">
        <v>804.66399999999999</v>
      </c>
      <c r="G648">
        <v>1263.3</v>
      </c>
      <c r="H648">
        <v>489.85700000000003</v>
      </c>
      <c r="I648">
        <v>281.63900000000001</v>
      </c>
      <c r="J648">
        <v>410.98500000000001</v>
      </c>
      <c r="K648">
        <v>9310.57</v>
      </c>
      <c r="L648">
        <v>5.4167800000000002E-2</v>
      </c>
      <c r="M648">
        <v>0.95814600000000005</v>
      </c>
      <c r="N648">
        <v>0</v>
      </c>
      <c r="O648" t="s">
        <v>28</v>
      </c>
    </row>
    <row r="649" spans="1:15" x14ac:dyDescent="0.25">
      <c r="A649" t="s">
        <v>108</v>
      </c>
      <c r="B649">
        <v>11508.9</v>
      </c>
      <c r="C649">
        <v>11444.7</v>
      </c>
      <c r="D649">
        <v>11444.5</v>
      </c>
      <c r="E649">
        <v>11436.2</v>
      </c>
      <c r="F649">
        <v>808.13499999999999</v>
      </c>
      <c r="G649">
        <v>1274.25</v>
      </c>
      <c r="H649">
        <v>494.20699999999999</v>
      </c>
      <c r="I649">
        <v>282.82</v>
      </c>
      <c r="J649">
        <v>415.68299999999999</v>
      </c>
      <c r="K649">
        <v>9301.48</v>
      </c>
      <c r="L649">
        <v>5.4114099999999998E-2</v>
      </c>
      <c r="M649">
        <v>0.93182900000000002</v>
      </c>
      <c r="N649">
        <v>0</v>
      </c>
      <c r="O649" t="s">
        <v>28</v>
      </c>
    </row>
    <row r="650" spans="1:15" x14ac:dyDescent="0.25">
      <c r="A650" t="s">
        <v>108</v>
      </c>
      <c r="B650">
        <v>11450.2</v>
      </c>
      <c r="C650">
        <v>11386.2</v>
      </c>
      <c r="D650">
        <v>11386</v>
      </c>
      <c r="E650">
        <v>11377.7</v>
      </c>
      <c r="F650">
        <v>805.08699999999999</v>
      </c>
      <c r="G650">
        <v>1262.58</v>
      </c>
      <c r="H650">
        <v>491.15699999999998</v>
      </c>
      <c r="I650">
        <v>280.16399999999999</v>
      </c>
      <c r="J650">
        <v>410.10399999999998</v>
      </c>
      <c r="K650">
        <v>9258.5</v>
      </c>
      <c r="L650">
        <v>5.4178299999999999E-2</v>
      </c>
      <c r="M650">
        <v>0.95558799999999999</v>
      </c>
      <c r="N650">
        <v>0</v>
      </c>
      <c r="O650" t="s">
        <v>28</v>
      </c>
    </row>
    <row r="651" spans="1:15" x14ac:dyDescent="0.25">
      <c r="A651" t="s">
        <v>108</v>
      </c>
      <c r="B651">
        <v>11406.7</v>
      </c>
      <c r="C651">
        <v>11343.7</v>
      </c>
      <c r="D651">
        <v>11343.5</v>
      </c>
      <c r="E651">
        <v>11335.5</v>
      </c>
      <c r="F651">
        <v>799.74300000000005</v>
      </c>
      <c r="G651">
        <v>1259.69</v>
      </c>
      <c r="H651">
        <v>489.82799999999997</v>
      </c>
      <c r="I651">
        <v>280.20400000000001</v>
      </c>
      <c r="J651">
        <v>408.89699999999999</v>
      </c>
      <c r="K651">
        <v>9224.69</v>
      </c>
      <c r="L651">
        <v>5.4490900000000002E-2</v>
      </c>
      <c r="M651">
        <v>0.95523400000000003</v>
      </c>
      <c r="N651">
        <v>0</v>
      </c>
      <c r="O651" t="s">
        <v>28</v>
      </c>
    </row>
    <row r="652" spans="1:15" x14ac:dyDescent="0.25">
      <c r="A652" t="s">
        <v>108</v>
      </c>
      <c r="B652">
        <v>11448</v>
      </c>
      <c r="C652">
        <v>11384.3</v>
      </c>
      <c r="D652">
        <v>11384</v>
      </c>
      <c r="E652">
        <v>11376</v>
      </c>
      <c r="F652">
        <v>824.21</v>
      </c>
      <c r="G652">
        <v>1259.5999999999999</v>
      </c>
      <c r="H652">
        <v>488.76600000000002</v>
      </c>
      <c r="I652">
        <v>280.63099999999997</v>
      </c>
      <c r="J652">
        <v>409.48899999999998</v>
      </c>
      <c r="K652">
        <v>9240.56</v>
      </c>
      <c r="L652">
        <v>5.3917699999999999E-2</v>
      </c>
      <c r="M652">
        <v>0.958866</v>
      </c>
      <c r="N652">
        <v>0</v>
      </c>
      <c r="O652" t="s">
        <v>28</v>
      </c>
    </row>
    <row r="653" spans="1:15" x14ac:dyDescent="0.25">
      <c r="A653" t="s">
        <v>108</v>
      </c>
      <c r="B653">
        <v>11434.5</v>
      </c>
      <c r="C653">
        <v>11370.9</v>
      </c>
      <c r="D653">
        <v>11370.7</v>
      </c>
      <c r="E653">
        <v>11362.5</v>
      </c>
      <c r="F653">
        <v>818.14099999999996</v>
      </c>
      <c r="G653">
        <v>1260.6199999999999</v>
      </c>
      <c r="H653">
        <v>490.745</v>
      </c>
      <c r="I653">
        <v>279.56900000000002</v>
      </c>
      <c r="J653">
        <v>409.58499999999998</v>
      </c>
      <c r="K653">
        <v>9232.19</v>
      </c>
      <c r="L653">
        <v>5.4003099999999998E-2</v>
      </c>
      <c r="M653">
        <v>0.94754899999999997</v>
      </c>
      <c r="N653">
        <v>0</v>
      </c>
      <c r="O653" t="s">
        <v>28</v>
      </c>
    </row>
    <row r="654" spans="1:15" x14ac:dyDescent="0.25">
      <c r="A654" t="s">
        <v>108</v>
      </c>
      <c r="B654">
        <v>11489.6</v>
      </c>
      <c r="C654">
        <v>11426.4</v>
      </c>
      <c r="D654">
        <v>11426.2</v>
      </c>
      <c r="E654">
        <v>11417.8</v>
      </c>
      <c r="F654">
        <v>821.52099999999996</v>
      </c>
      <c r="G654">
        <v>1264.43</v>
      </c>
      <c r="H654">
        <v>490.43900000000002</v>
      </c>
      <c r="I654">
        <v>280.738</v>
      </c>
      <c r="J654">
        <v>411.923</v>
      </c>
      <c r="K654">
        <v>9279.82</v>
      </c>
      <c r="L654">
        <v>5.4226000000000003E-2</v>
      </c>
      <c r="M654">
        <v>0.93715700000000002</v>
      </c>
      <c r="N654">
        <v>0</v>
      </c>
      <c r="O654" t="s">
        <v>28</v>
      </c>
    </row>
    <row r="655" spans="1:15" x14ac:dyDescent="0.25">
      <c r="A655" t="s">
        <v>108</v>
      </c>
      <c r="B655">
        <v>11497.6</v>
      </c>
      <c r="C655">
        <v>11433.1</v>
      </c>
      <c r="D655">
        <v>11432.9</v>
      </c>
      <c r="E655">
        <v>11424.3</v>
      </c>
      <c r="F655">
        <v>846.27099999999996</v>
      </c>
      <c r="G655">
        <v>1267.5</v>
      </c>
      <c r="H655">
        <v>490.03</v>
      </c>
      <c r="I655">
        <v>280.90100000000001</v>
      </c>
      <c r="J655">
        <v>415.01900000000001</v>
      </c>
      <c r="K655">
        <v>9258.2199999999993</v>
      </c>
      <c r="L655">
        <v>5.5012900000000003E-2</v>
      </c>
      <c r="M655">
        <v>0.95776899999999998</v>
      </c>
      <c r="N655">
        <v>0</v>
      </c>
      <c r="O655" t="s">
        <v>28</v>
      </c>
    </row>
    <row r="656" spans="1:15" x14ac:dyDescent="0.25">
      <c r="A656" t="s">
        <v>108</v>
      </c>
      <c r="B656">
        <v>11548.6</v>
      </c>
      <c r="C656">
        <v>11486.1</v>
      </c>
      <c r="D656">
        <v>11485.9</v>
      </c>
      <c r="E656">
        <v>11476</v>
      </c>
      <c r="F656">
        <v>815.91800000000001</v>
      </c>
      <c r="G656">
        <v>1274.19</v>
      </c>
      <c r="H656">
        <v>495.58800000000002</v>
      </c>
      <c r="I656">
        <v>285.81299999999999</v>
      </c>
      <c r="J656">
        <v>411.51900000000001</v>
      </c>
      <c r="K656">
        <v>9333.8799999999992</v>
      </c>
      <c r="L656">
        <v>5.7614100000000001E-2</v>
      </c>
      <c r="M656">
        <v>0.95901800000000004</v>
      </c>
      <c r="N656">
        <v>0</v>
      </c>
      <c r="O656" t="s">
        <v>28</v>
      </c>
    </row>
    <row r="657" spans="1:25" x14ac:dyDescent="0.25">
      <c r="A657" t="s">
        <v>108</v>
      </c>
      <c r="B657">
        <v>11529.2</v>
      </c>
      <c r="C657">
        <v>11462.2</v>
      </c>
      <c r="D657">
        <v>11462.1</v>
      </c>
      <c r="E657">
        <v>11453.7</v>
      </c>
      <c r="F657">
        <v>811.30899999999997</v>
      </c>
      <c r="G657">
        <v>1268.6199999999999</v>
      </c>
      <c r="H657">
        <v>494.68400000000003</v>
      </c>
      <c r="I657">
        <v>282.93400000000003</v>
      </c>
      <c r="J657">
        <v>405.23700000000002</v>
      </c>
      <c r="K657">
        <v>9322.15</v>
      </c>
      <c r="L657">
        <v>5.6280900000000002E-2</v>
      </c>
      <c r="M657">
        <v>0.95908899999999997</v>
      </c>
      <c r="N657">
        <v>0</v>
      </c>
      <c r="O657" t="s">
        <v>28</v>
      </c>
    </row>
    <row r="658" spans="1:25" x14ac:dyDescent="0.25">
      <c r="A658" t="s">
        <v>108</v>
      </c>
      <c r="B658">
        <v>11471.8</v>
      </c>
      <c r="C658">
        <v>11407.6</v>
      </c>
      <c r="D658">
        <v>11407.4</v>
      </c>
      <c r="E658">
        <v>11399.4</v>
      </c>
      <c r="F658">
        <v>808.01700000000005</v>
      </c>
      <c r="G658">
        <v>1258.45</v>
      </c>
      <c r="H658">
        <v>490.44600000000003</v>
      </c>
      <c r="I658">
        <v>281.351</v>
      </c>
      <c r="J658">
        <v>405.673</v>
      </c>
      <c r="K658">
        <v>9281</v>
      </c>
      <c r="L658">
        <v>5.4689500000000002E-2</v>
      </c>
      <c r="M658">
        <v>0.93183499999999997</v>
      </c>
      <c r="N658">
        <v>0</v>
      </c>
      <c r="O658" t="s">
        <v>28</v>
      </c>
    </row>
    <row r="659" spans="1:25" x14ac:dyDescent="0.25">
      <c r="A659" t="s">
        <v>108</v>
      </c>
      <c r="B659">
        <v>11535.9</v>
      </c>
      <c r="C659">
        <v>11471.5</v>
      </c>
      <c r="D659">
        <v>11471.3</v>
      </c>
      <c r="E659">
        <v>11462.8</v>
      </c>
      <c r="F659">
        <v>808.93600000000004</v>
      </c>
      <c r="G659">
        <v>1272.17</v>
      </c>
      <c r="H659">
        <v>496.66699999999997</v>
      </c>
      <c r="I659">
        <v>282.91800000000001</v>
      </c>
      <c r="J659">
        <v>411.64299999999997</v>
      </c>
      <c r="K659">
        <v>9329.23</v>
      </c>
      <c r="L659">
        <v>5.41004E-2</v>
      </c>
      <c r="M659">
        <v>0.93181999999999998</v>
      </c>
      <c r="N659">
        <v>0</v>
      </c>
      <c r="O659" t="s">
        <v>28</v>
      </c>
    </row>
    <row r="660" spans="1:25" x14ac:dyDescent="0.25">
      <c r="A660" t="s">
        <v>108</v>
      </c>
      <c r="B660">
        <v>11511.7</v>
      </c>
      <c r="C660">
        <v>11447.8</v>
      </c>
      <c r="D660">
        <v>11447.6</v>
      </c>
      <c r="E660">
        <v>11439</v>
      </c>
      <c r="F660">
        <v>821.59</v>
      </c>
      <c r="G660">
        <v>1264.92</v>
      </c>
      <c r="H660">
        <v>491.43599999999998</v>
      </c>
      <c r="I660">
        <v>283.24</v>
      </c>
      <c r="J660">
        <v>408.64800000000002</v>
      </c>
      <c r="K660">
        <v>9300.64</v>
      </c>
      <c r="L660">
        <v>5.6337400000000003E-2</v>
      </c>
      <c r="M660">
        <v>0.931836</v>
      </c>
      <c r="N660">
        <v>0</v>
      </c>
      <c r="O660" t="s">
        <v>28</v>
      </c>
    </row>
    <row r="661" spans="1:25" x14ac:dyDescent="0.25">
      <c r="A661" t="s">
        <v>108</v>
      </c>
      <c r="B661">
        <v>11587.9</v>
      </c>
      <c r="C661">
        <v>11520.4</v>
      </c>
      <c r="D661">
        <v>11520.3</v>
      </c>
      <c r="E661">
        <v>11511.8</v>
      </c>
      <c r="F661">
        <v>814.78800000000001</v>
      </c>
      <c r="G661">
        <v>1268.96</v>
      </c>
      <c r="H661">
        <v>494.3</v>
      </c>
      <c r="I661">
        <v>284.55200000000002</v>
      </c>
      <c r="J661">
        <v>408.41699999999997</v>
      </c>
      <c r="K661">
        <v>9375.39</v>
      </c>
      <c r="L661">
        <v>5.4459399999999998E-2</v>
      </c>
      <c r="M661">
        <v>0.95041799999999999</v>
      </c>
      <c r="N661">
        <v>0</v>
      </c>
      <c r="O661" t="s">
        <v>28</v>
      </c>
    </row>
    <row r="662" spans="1:25" x14ac:dyDescent="0.25">
      <c r="A662" t="s">
        <v>108</v>
      </c>
      <c r="B662">
        <v>11536.5</v>
      </c>
      <c r="C662">
        <v>11471.6</v>
      </c>
      <c r="D662">
        <v>11471.4</v>
      </c>
      <c r="E662">
        <v>11463.1</v>
      </c>
      <c r="F662">
        <v>810.49699999999996</v>
      </c>
      <c r="G662">
        <v>1270.8900000000001</v>
      </c>
      <c r="H662">
        <v>497.03399999999999</v>
      </c>
      <c r="I662">
        <v>285.30799999999999</v>
      </c>
      <c r="J662">
        <v>407.54599999999999</v>
      </c>
      <c r="K662">
        <v>9329.07</v>
      </c>
      <c r="L662">
        <v>5.39894E-2</v>
      </c>
      <c r="M662">
        <v>0.94236299999999995</v>
      </c>
      <c r="N662">
        <v>0</v>
      </c>
      <c r="O662" t="s">
        <v>28</v>
      </c>
    </row>
    <row r="663" spans="1:25" x14ac:dyDescent="0.25">
      <c r="A663" t="s">
        <v>108</v>
      </c>
      <c r="B663">
        <v>11541.2</v>
      </c>
      <c r="C663">
        <v>11473.1</v>
      </c>
      <c r="D663">
        <v>11472.9</v>
      </c>
      <c r="E663">
        <v>11464.4</v>
      </c>
      <c r="F663">
        <v>812.06200000000001</v>
      </c>
      <c r="G663">
        <v>1262.9000000000001</v>
      </c>
      <c r="H663">
        <v>493.16199999999998</v>
      </c>
      <c r="I663">
        <v>282.64600000000002</v>
      </c>
      <c r="J663">
        <v>406.18200000000002</v>
      </c>
      <c r="K663">
        <v>9337.73</v>
      </c>
      <c r="L663">
        <v>5.3990099999999999E-2</v>
      </c>
      <c r="M663">
        <v>0.931836</v>
      </c>
      <c r="N663">
        <v>0</v>
      </c>
      <c r="O663" t="s">
        <v>28</v>
      </c>
    </row>
    <row r="664" spans="1:25" x14ac:dyDescent="0.25">
      <c r="A664" t="s">
        <v>108</v>
      </c>
      <c r="B664">
        <v>11578</v>
      </c>
      <c r="C664">
        <v>11512.3</v>
      </c>
      <c r="D664">
        <v>11512.1</v>
      </c>
      <c r="E664">
        <v>11503.6</v>
      </c>
      <c r="F664">
        <v>827.31600000000003</v>
      </c>
      <c r="G664">
        <v>1277.03</v>
      </c>
      <c r="H664">
        <v>499.44200000000001</v>
      </c>
      <c r="I664">
        <v>283.59800000000001</v>
      </c>
      <c r="J664">
        <v>411.74</v>
      </c>
      <c r="K664">
        <v>9346.94</v>
      </c>
      <c r="L664">
        <v>5.3914400000000001E-2</v>
      </c>
      <c r="M664">
        <v>0.93183499999999997</v>
      </c>
      <c r="N664">
        <v>0</v>
      </c>
      <c r="O664" t="s">
        <v>28</v>
      </c>
    </row>
    <row r="665" spans="1:25" x14ac:dyDescent="0.25">
      <c r="A665" t="s">
        <v>108</v>
      </c>
      <c r="B665">
        <v>11514.2</v>
      </c>
      <c r="C665">
        <v>11450.7</v>
      </c>
      <c r="D665">
        <v>11450.5</v>
      </c>
      <c r="E665">
        <v>11442.1</v>
      </c>
      <c r="F665">
        <v>813.81799999999998</v>
      </c>
      <c r="G665">
        <v>1267.17</v>
      </c>
      <c r="H665">
        <v>493.58</v>
      </c>
      <c r="I665">
        <v>284.839</v>
      </c>
      <c r="J665">
        <v>406.91699999999997</v>
      </c>
      <c r="K665">
        <v>9309.08</v>
      </c>
      <c r="L665">
        <v>5.3989700000000002E-2</v>
      </c>
      <c r="M665">
        <v>0.95916599999999996</v>
      </c>
      <c r="N665">
        <v>0</v>
      </c>
      <c r="O665" t="s">
        <v>28</v>
      </c>
    </row>
    <row r="666" spans="1:25" x14ac:dyDescent="0.25">
      <c r="A666" t="s">
        <v>108</v>
      </c>
      <c r="B666">
        <v>11466.1</v>
      </c>
      <c r="C666">
        <v>11401.7</v>
      </c>
      <c r="D666">
        <v>11401.5</v>
      </c>
      <c r="E666">
        <v>11393.3</v>
      </c>
      <c r="F666">
        <v>806.07</v>
      </c>
      <c r="G666">
        <v>1261.1500000000001</v>
      </c>
      <c r="H666">
        <v>490.76799999999997</v>
      </c>
      <c r="I666">
        <v>281.06799999999998</v>
      </c>
      <c r="J666">
        <v>408.45100000000002</v>
      </c>
      <c r="K666">
        <v>9274.35</v>
      </c>
      <c r="L666">
        <v>5.3983200000000002E-2</v>
      </c>
      <c r="M666">
        <v>0.93212300000000003</v>
      </c>
      <c r="N666">
        <v>0</v>
      </c>
      <c r="O666" t="s">
        <v>28</v>
      </c>
    </row>
    <row r="667" spans="1:25" x14ac:dyDescent="0.25">
      <c r="A667" t="s">
        <v>108</v>
      </c>
      <c r="B667">
        <v>11456.3</v>
      </c>
      <c r="C667">
        <v>11390.8</v>
      </c>
      <c r="D667">
        <v>11390.6</v>
      </c>
      <c r="E667">
        <v>11382.6</v>
      </c>
      <c r="F667">
        <v>803.28599999999994</v>
      </c>
      <c r="G667">
        <v>1261.01</v>
      </c>
      <c r="H667">
        <v>491.08699999999999</v>
      </c>
      <c r="I667">
        <v>280.512</v>
      </c>
      <c r="J667">
        <v>408.46199999999999</v>
      </c>
      <c r="K667">
        <v>9266.75</v>
      </c>
      <c r="L667">
        <v>5.4334300000000002E-2</v>
      </c>
      <c r="M667">
        <v>0.95481499999999997</v>
      </c>
      <c r="N667">
        <v>0</v>
      </c>
      <c r="O667" t="s">
        <v>28</v>
      </c>
    </row>
    <row r="668" spans="1:25" x14ac:dyDescent="0.25">
      <c r="A668" t="s">
        <v>108</v>
      </c>
      <c r="B668">
        <v>11445.3</v>
      </c>
      <c r="C668">
        <v>11382.4</v>
      </c>
      <c r="D668">
        <v>11382.2</v>
      </c>
      <c r="E668">
        <v>11374.2</v>
      </c>
      <c r="F668">
        <v>802.77300000000002</v>
      </c>
      <c r="G668">
        <v>1262.26</v>
      </c>
      <c r="H668">
        <v>491.19400000000002</v>
      </c>
      <c r="I668">
        <v>280.76</v>
      </c>
      <c r="J668">
        <v>409.35500000000002</v>
      </c>
      <c r="K668">
        <v>9257.64</v>
      </c>
      <c r="L668">
        <v>5.3985999999999999E-2</v>
      </c>
      <c r="M668">
        <v>0.951677</v>
      </c>
      <c r="N668">
        <v>0</v>
      </c>
      <c r="O668" t="s">
        <v>28</v>
      </c>
    </row>
    <row r="669" spans="1:25" x14ac:dyDescent="0.25">
      <c r="A669" t="s">
        <v>108</v>
      </c>
      <c r="B669">
        <v>11489.1</v>
      </c>
      <c r="C669">
        <v>11424.7</v>
      </c>
      <c r="D669">
        <v>11424.5</v>
      </c>
      <c r="E669">
        <v>11416.3</v>
      </c>
      <c r="F669">
        <v>802.69</v>
      </c>
      <c r="G669">
        <v>1268.19</v>
      </c>
      <c r="H669">
        <v>493.36599999999999</v>
      </c>
      <c r="I669">
        <v>282.28300000000002</v>
      </c>
      <c r="J669">
        <v>411.35199999999998</v>
      </c>
      <c r="K669">
        <v>9293.57</v>
      </c>
      <c r="L669">
        <v>5.4238099999999997E-2</v>
      </c>
      <c r="M669">
        <v>0.95188700000000004</v>
      </c>
      <c r="N669">
        <v>0</v>
      </c>
      <c r="O669" t="s">
        <v>28</v>
      </c>
    </row>
    <row r="670" spans="1:25" x14ac:dyDescent="0.25">
      <c r="A670" t="s">
        <v>108</v>
      </c>
      <c r="B670">
        <v>11519</v>
      </c>
      <c r="C670">
        <v>11449.2</v>
      </c>
      <c r="D670">
        <v>11449</v>
      </c>
      <c r="E670">
        <v>11440.6</v>
      </c>
      <c r="F670">
        <v>824.81</v>
      </c>
      <c r="G670">
        <v>1269.71</v>
      </c>
      <c r="H670">
        <v>494.839</v>
      </c>
      <c r="I670">
        <v>281.72800000000001</v>
      </c>
      <c r="J670">
        <v>412.27199999999999</v>
      </c>
      <c r="K670">
        <v>9294.0300000000007</v>
      </c>
      <c r="L670">
        <v>5.4384399999999999E-2</v>
      </c>
      <c r="M670">
        <v>0.931809</v>
      </c>
      <c r="N670">
        <v>0</v>
      </c>
      <c r="O670" t="s">
        <v>28</v>
      </c>
    </row>
    <row r="671" spans="1:25" x14ac:dyDescent="0.25">
      <c r="A671" t="s">
        <v>108</v>
      </c>
      <c r="B671">
        <v>11464.2</v>
      </c>
      <c r="C671">
        <v>11388.8</v>
      </c>
      <c r="D671">
        <v>11388.6</v>
      </c>
      <c r="E671">
        <v>11380.4</v>
      </c>
      <c r="F671">
        <v>820</v>
      </c>
      <c r="G671">
        <v>1257.43</v>
      </c>
      <c r="H671">
        <v>488.37400000000002</v>
      </c>
      <c r="I671">
        <v>280.11500000000001</v>
      </c>
      <c r="J671">
        <v>408.47699999999998</v>
      </c>
      <c r="K671">
        <v>9251.2900000000009</v>
      </c>
      <c r="L671">
        <v>5.4547499999999999E-2</v>
      </c>
      <c r="M671">
        <v>0.93183700000000003</v>
      </c>
      <c r="N671">
        <v>0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11424.1</v>
      </c>
      <c r="C672">
        <v>11359.4</v>
      </c>
      <c r="D672">
        <v>11359.2</v>
      </c>
      <c r="E672">
        <v>11351.1</v>
      </c>
      <c r="F672">
        <v>812.56100000000004</v>
      </c>
      <c r="G672">
        <v>1257.8499999999999</v>
      </c>
      <c r="H672">
        <v>487.16</v>
      </c>
      <c r="I672">
        <v>280.79899999999998</v>
      </c>
      <c r="J672">
        <v>408.82900000000001</v>
      </c>
      <c r="K672">
        <v>9229.15</v>
      </c>
      <c r="L672">
        <v>5.64833E-2</v>
      </c>
      <c r="M672">
        <v>0.95809</v>
      </c>
      <c r="N672">
        <v>0</v>
      </c>
      <c r="O672" t="s">
        <v>28</v>
      </c>
      <c r="R672">
        <f>AVERAGE(B623:B672)</f>
        <v>11502.22</v>
      </c>
      <c r="S672">
        <f>AVERAGE(C623:C672)</f>
        <v>11437.131999999998</v>
      </c>
      <c r="U672">
        <f>_xlfn.VAR.P(B623:B672)</f>
        <v>1830.3696000000027</v>
      </c>
      <c r="V672">
        <f>_xlfn.VAR.P(C623:C672)</f>
        <v>1785.0641759999999</v>
      </c>
      <c r="X672">
        <f>1.96*SQRT(U672)/50</f>
        <v>1.6770865040730618</v>
      </c>
      <c r="Y672">
        <f>1.96*SQRT(V672)/50</f>
        <v>1.6562007775051431</v>
      </c>
    </row>
    <row r="673" spans="1:9" x14ac:dyDescent="0.25">
      <c r="A673" t="s">
        <v>109</v>
      </c>
      <c r="B673">
        <v>575253.70730000001</v>
      </c>
      <c r="C673" t="s">
        <v>24</v>
      </c>
    </row>
    <row r="674" spans="1:9" x14ac:dyDescent="0.25">
      <c r="A674" t="s">
        <v>110</v>
      </c>
      <c r="B674">
        <v>2829.65</v>
      </c>
      <c r="C674">
        <v>2796.1</v>
      </c>
      <c r="D674">
        <v>2767.98</v>
      </c>
      <c r="E674">
        <v>2762.39</v>
      </c>
      <c r="F674">
        <v>826.86199999999997</v>
      </c>
      <c r="G674">
        <v>5.4149500000000003E-2</v>
      </c>
      <c r="H674">
        <v>0.93183700000000003</v>
      </c>
      <c r="I674">
        <v>0</v>
      </c>
    </row>
    <row r="675" spans="1:9" x14ac:dyDescent="0.25">
      <c r="A675" t="s">
        <v>110</v>
      </c>
      <c r="B675">
        <v>2587.73</v>
      </c>
      <c r="C675">
        <v>2576.98</v>
      </c>
      <c r="D675">
        <v>2550.3000000000002</v>
      </c>
      <c r="E675">
        <v>2547.56</v>
      </c>
      <c r="F675">
        <v>803.16300000000001</v>
      </c>
      <c r="G675">
        <v>5.7040300000000002E-2</v>
      </c>
      <c r="H675">
        <v>0.95918899999999996</v>
      </c>
      <c r="I675">
        <v>0</v>
      </c>
    </row>
    <row r="676" spans="1:9" x14ac:dyDescent="0.25">
      <c r="A676" t="s">
        <v>110</v>
      </c>
      <c r="B676">
        <v>2668.54</v>
      </c>
      <c r="C676">
        <v>2657.01</v>
      </c>
      <c r="D676">
        <v>2629.73</v>
      </c>
      <c r="E676">
        <v>2626.17</v>
      </c>
      <c r="F676">
        <v>877.22299999999996</v>
      </c>
      <c r="G676">
        <v>3.1516299999999997E-2</v>
      </c>
      <c r="H676">
        <v>0.94055500000000003</v>
      </c>
      <c r="I676">
        <v>0</v>
      </c>
    </row>
    <row r="677" spans="1:9" x14ac:dyDescent="0.25">
      <c r="A677" t="s">
        <v>110</v>
      </c>
      <c r="B677">
        <v>2628.07</v>
      </c>
      <c r="C677">
        <v>2616.91</v>
      </c>
      <c r="D677">
        <v>2593.17</v>
      </c>
      <c r="E677">
        <v>2590.5500000000002</v>
      </c>
      <c r="F677">
        <v>851.46199999999999</v>
      </c>
      <c r="G677">
        <v>5.4132E-2</v>
      </c>
      <c r="H677">
        <v>0.93181700000000001</v>
      </c>
      <c r="I677">
        <v>0</v>
      </c>
    </row>
    <row r="678" spans="1:9" x14ac:dyDescent="0.25">
      <c r="A678" t="s">
        <v>110</v>
      </c>
      <c r="B678">
        <v>2620.0500000000002</v>
      </c>
      <c r="C678">
        <v>2609.2600000000002</v>
      </c>
      <c r="D678">
        <v>2586.5</v>
      </c>
      <c r="E678">
        <v>2583.62</v>
      </c>
      <c r="F678">
        <v>846.92899999999997</v>
      </c>
      <c r="G678">
        <v>5.3918300000000002E-2</v>
      </c>
      <c r="H678">
        <v>0.93183099999999996</v>
      </c>
      <c r="I678">
        <v>0</v>
      </c>
    </row>
    <row r="679" spans="1:9" x14ac:dyDescent="0.25">
      <c r="A679" t="s">
        <v>110</v>
      </c>
      <c r="B679">
        <v>2593.27</v>
      </c>
      <c r="C679">
        <v>2582.04</v>
      </c>
      <c r="D679">
        <v>2556.44</v>
      </c>
      <c r="E679">
        <v>2555.15</v>
      </c>
      <c r="F679">
        <v>814.15099999999995</v>
      </c>
      <c r="G679">
        <v>5.7489999999999999E-2</v>
      </c>
      <c r="H679">
        <v>0.93183499999999997</v>
      </c>
      <c r="I679">
        <v>0</v>
      </c>
    </row>
    <row r="680" spans="1:9" x14ac:dyDescent="0.25">
      <c r="A680" t="s">
        <v>110</v>
      </c>
      <c r="B680">
        <v>2589.16</v>
      </c>
      <c r="C680">
        <v>2578.0700000000002</v>
      </c>
      <c r="D680">
        <v>2552.73</v>
      </c>
      <c r="E680">
        <v>2550.69</v>
      </c>
      <c r="F680">
        <v>811.39</v>
      </c>
      <c r="G680">
        <v>5.4073900000000001E-2</v>
      </c>
      <c r="H680">
        <v>0.93183099999999996</v>
      </c>
      <c r="I680">
        <v>0</v>
      </c>
    </row>
    <row r="681" spans="1:9" x14ac:dyDescent="0.25">
      <c r="A681" t="s">
        <v>110</v>
      </c>
      <c r="B681">
        <v>2601.4899999999998</v>
      </c>
      <c r="C681">
        <v>2588.7399999999998</v>
      </c>
      <c r="D681">
        <v>2564</v>
      </c>
      <c r="E681">
        <v>2561.31</v>
      </c>
      <c r="F681">
        <v>819.47900000000004</v>
      </c>
      <c r="G681">
        <v>5.5852300000000001E-2</v>
      </c>
      <c r="H681">
        <v>0.95676799999999995</v>
      </c>
      <c r="I681">
        <v>0</v>
      </c>
    </row>
    <row r="682" spans="1:9" x14ac:dyDescent="0.25">
      <c r="A682" t="s">
        <v>110</v>
      </c>
      <c r="B682">
        <v>2620.9899999999998</v>
      </c>
      <c r="C682">
        <v>2609.83</v>
      </c>
      <c r="D682">
        <v>2584.63</v>
      </c>
      <c r="E682">
        <v>2581.65</v>
      </c>
      <c r="F682">
        <v>835.41899999999998</v>
      </c>
      <c r="G682">
        <v>6.3622100000000001E-2</v>
      </c>
      <c r="H682">
        <v>0.93183400000000005</v>
      </c>
      <c r="I682">
        <v>0</v>
      </c>
    </row>
    <row r="683" spans="1:9" x14ac:dyDescent="0.25">
      <c r="A683" t="s">
        <v>110</v>
      </c>
      <c r="B683">
        <v>2621.42</v>
      </c>
      <c r="C683">
        <v>2608.13</v>
      </c>
      <c r="D683">
        <v>2577.1799999999998</v>
      </c>
      <c r="E683">
        <v>2575.12</v>
      </c>
      <c r="F683">
        <v>824.39300000000003</v>
      </c>
      <c r="G683">
        <v>5.4288099999999999E-2</v>
      </c>
      <c r="H683">
        <v>0.93182600000000004</v>
      </c>
      <c r="I683">
        <v>0</v>
      </c>
    </row>
    <row r="684" spans="1:9" x14ac:dyDescent="0.25">
      <c r="A684" t="s">
        <v>110</v>
      </c>
      <c r="B684">
        <v>2615.14</v>
      </c>
      <c r="C684">
        <v>2603.9</v>
      </c>
      <c r="D684">
        <v>2572.38</v>
      </c>
      <c r="E684">
        <v>2571.4699999999998</v>
      </c>
      <c r="F684">
        <v>838.25900000000001</v>
      </c>
      <c r="G684">
        <v>5.3910600000000003E-2</v>
      </c>
      <c r="H684">
        <v>0.93183300000000002</v>
      </c>
      <c r="I684">
        <v>0</v>
      </c>
    </row>
    <row r="685" spans="1:9" x14ac:dyDescent="0.25">
      <c r="A685" t="s">
        <v>110</v>
      </c>
      <c r="B685">
        <v>2611.52</v>
      </c>
      <c r="C685">
        <v>2600.1999999999998</v>
      </c>
      <c r="D685">
        <v>2570.0100000000002</v>
      </c>
      <c r="E685">
        <v>2569.33</v>
      </c>
      <c r="F685">
        <v>836.755</v>
      </c>
      <c r="G685">
        <v>5.40075E-2</v>
      </c>
      <c r="H685">
        <v>0.95921999999999996</v>
      </c>
      <c r="I685">
        <v>0</v>
      </c>
    </row>
    <row r="686" spans="1:9" x14ac:dyDescent="0.25">
      <c r="A686" t="s">
        <v>110</v>
      </c>
      <c r="B686">
        <v>2649.15</v>
      </c>
      <c r="C686">
        <v>2638.03</v>
      </c>
      <c r="D686">
        <v>2609.29</v>
      </c>
      <c r="E686">
        <v>2606.6999999999998</v>
      </c>
      <c r="F686">
        <v>873.09299999999996</v>
      </c>
      <c r="G686">
        <v>5.76932E-2</v>
      </c>
      <c r="H686">
        <v>0.93182699999999996</v>
      </c>
      <c r="I686">
        <v>0</v>
      </c>
    </row>
    <row r="687" spans="1:9" x14ac:dyDescent="0.25">
      <c r="A687" t="s">
        <v>110</v>
      </c>
      <c r="B687">
        <v>2632.67</v>
      </c>
      <c r="C687">
        <v>2621.62</v>
      </c>
      <c r="D687">
        <v>2595.4</v>
      </c>
      <c r="E687">
        <v>2592.71</v>
      </c>
      <c r="F687">
        <v>863.82500000000005</v>
      </c>
      <c r="G687">
        <v>5.4052900000000001E-2</v>
      </c>
      <c r="H687">
        <v>0.931836</v>
      </c>
      <c r="I687">
        <v>0</v>
      </c>
    </row>
    <row r="688" spans="1:9" x14ac:dyDescent="0.25">
      <c r="A688" t="s">
        <v>110</v>
      </c>
      <c r="B688">
        <v>2620.2399999999998</v>
      </c>
      <c r="C688">
        <v>2608.81</v>
      </c>
      <c r="D688">
        <v>2581.23</v>
      </c>
      <c r="E688">
        <v>2579.61</v>
      </c>
      <c r="F688">
        <v>845.94299999999998</v>
      </c>
      <c r="G688">
        <v>5.4466899999999999E-2</v>
      </c>
      <c r="H688">
        <v>0.93182500000000001</v>
      </c>
      <c r="I688">
        <v>0</v>
      </c>
    </row>
    <row r="689" spans="1:9" x14ac:dyDescent="0.25">
      <c r="A689" t="s">
        <v>110</v>
      </c>
      <c r="B689">
        <v>2657.77</v>
      </c>
      <c r="C689">
        <v>2646.82</v>
      </c>
      <c r="D689">
        <v>2616.15</v>
      </c>
      <c r="E689">
        <v>2613.09</v>
      </c>
      <c r="F689">
        <v>875.47299999999996</v>
      </c>
      <c r="G689">
        <v>5.4199600000000001E-2</v>
      </c>
      <c r="H689">
        <v>0.93178399999999995</v>
      </c>
      <c r="I689">
        <v>0</v>
      </c>
    </row>
    <row r="690" spans="1:9" x14ac:dyDescent="0.25">
      <c r="A690" t="s">
        <v>110</v>
      </c>
      <c r="B690">
        <v>2624.59</v>
      </c>
      <c r="C690">
        <v>2613.29</v>
      </c>
      <c r="D690">
        <v>2583.61</v>
      </c>
      <c r="E690">
        <v>2582.44</v>
      </c>
      <c r="F690">
        <v>847.33299999999997</v>
      </c>
      <c r="G690">
        <v>5.4290600000000001E-2</v>
      </c>
      <c r="H690">
        <v>0.95274099999999995</v>
      </c>
      <c r="I690">
        <v>0</v>
      </c>
    </row>
    <row r="691" spans="1:9" x14ac:dyDescent="0.25">
      <c r="A691" t="s">
        <v>110</v>
      </c>
      <c r="B691">
        <v>2675.42</v>
      </c>
      <c r="C691">
        <v>2664.75</v>
      </c>
      <c r="D691">
        <v>2631.92</v>
      </c>
      <c r="E691">
        <v>2629.44</v>
      </c>
      <c r="F691">
        <v>883.755</v>
      </c>
      <c r="G691">
        <v>5.4070100000000003E-2</v>
      </c>
      <c r="H691">
        <v>0.93183499999999997</v>
      </c>
      <c r="I691">
        <v>0</v>
      </c>
    </row>
    <row r="692" spans="1:9" x14ac:dyDescent="0.25">
      <c r="A692" t="s">
        <v>110</v>
      </c>
      <c r="B692">
        <v>2618.06</v>
      </c>
      <c r="C692">
        <v>2607.08</v>
      </c>
      <c r="D692">
        <v>2576.69</v>
      </c>
      <c r="E692">
        <v>2576.4699999999998</v>
      </c>
      <c r="F692">
        <v>838.44799999999998</v>
      </c>
      <c r="G692">
        <v>5.4260799999999998E-2</v>
      </c>
      <c r="H692">
        <v>0.95733000000000001</v>
      </c>
      <c r="I692">
        <v>0</v>
      </c>
    </row>
    <row r="693" spans="1:9" x14ac:dyDescent="0.25">
      <c r="A693" t="s">
        <v>110</v>
      </c>
      <c r="B693">
        <v>2611.29</v>
      </c>
      <c r="C693">
        <v>2600.5500000000002</v>
      </c>
      <c r="D693">
        <v>2567.5300000000002</v>
      </c>
      <c r="E693">
        <v>2568.69</v>
      </c>
      <c r="F693">
        <v>833.75</v>
      </c>
      <c r="G693">
        <v>5.6833799999999997E-2</v>
      </c>
      <c r="H693">
        <v>0.93183499999999997</v>
      </c>
      <c r="I693">
        <v>0</v>
      </c>
    </row>
    <row r="694" spans="1:9" x14ac:dyDescent="0.25">
      <c r="A694" t="s">
        <v>110</v>
      </c>
      <c r="B694">
        <v>2673.03</v>
      </c>
      <c r="C694">
        <v>2660.83</v>
      </c>
      <c r="D694">
        <v>2623.22</v>
      </c>
      <c r="E694">
        <v>2618.7399999999998</v>
      </c>
      <c r="F694">
        <v>868.88400000000001</v>
      </c>
      <c r="G694">
        <v>5.4008300000000002E-2</v>
      </c>
      <c r="H694">
        <v>0.96265400000000001</v>
      </c>
      <c r="I694">
        <v>0</v>
      </c>
    </row>
    <row r="695" spans="1:9" x14ac:dyDescent="0.25">
      <c r="A695" t="s">
        <v>110</v>
      </c>
      <c r="B695">
        <v>2630.71</v>
      </c>
      <c r="C695">
        <v>2615.66</v>
      </c>
      <c r="D695">
        <v>2578.5500000000002</v>
      </c>
      <c r="E695">
        <v>2576.37</v>
      </c>
      <c r="F695">
        <v>831.85900000000004</v>
      </c>
      <c r="G695">
        <v>5.4037399999999999E-2</v>
      </c>
      <c r="H695">
        <v>0.93181700000000001</v>
      </c>
      <c r="I695">
        <v>0</v>
      </c>
    </row>
    <row r="696" spans="1:9" x14ac:dyDescent="0.25">
      <c r="A696" t="s">
        <v>110</v>
      </c>
      <c r="B696">
        <v>2623.59</v>
      </c>
      <c r="C696">
        <v>2612.87</v>
      </c>
      <c r="D696">
        <v>2578.19</v>
      </c>
      <c r="E696">
        <v>2574.3200000000002</v>
      </c>
      <c r="F696">
        <v>829.90899999999999</v>
      </c>
      <c r="G696">
        <v>5.4902100000000002E-2</v>
      </c>
      <c r="H696">
        <v>0.93183400000000005</v>
      </c>
      <c r="I696">
        <v>0</v>
      </c>
    </row>
    <row r="697" spans="1:9" x14ac:dyDescent="0.25">
      <c r="A697" t="s">
        <v>110</v>
      </c>
      <c r="B697">
        <v>2624.3</v>
      </c>
      <c r="C697">
        <v>2613.92</v>
      </c>
      <c r="D697">
        <v>2578.9499999999998</v>
      </c>
      <c r="E697">
        <v>2575.8000000000002</v>
      </c>
      <c r="F697">
        <v>832.57100000000003</v>
      </c>
      <c r="G697">
        <v>4.1418099999999999E-2</v>
      </c>
      <c r="H697">
        <v>0.95887800000000001</v>
      </c>
      <c r="I697">
        <v>0</v>
      </c>
    </row>
    <row r="698" spans="1:9" x14ac:dyDescent="0.25">
      <c r="A698" t="s">
        <v>110</v>
      </c>
      <c r="B698">
        <v>2637.62</v>
      </c>
      <c r="C698">
        <v>2627.44</v>
      </c>
      <c r="D698">
        <v>2590.65</v>
      </c>
      <c r="E698">
        <v>2587.89</v>
      </c>
      <c r="F698">
        <v>839.23099999999999</v>
      </c>
      <c r="G698">
        <v>5.4032299999999998E-2</v>
      </c>
      <c r="H698">
        <v>0.931836</v>
      </c>
      <c r="I698">
        <v>0</v>
      </c>
    </row>
    <row r="699" spans="1:9" x14ac:dyDescent="0.25">
      <c r="A699" t="s">
        <v>110</v>
      </c>
      <c r="B699">
        <v>2635.87</v>
      </c>
      <c r="C699">
        <v>2624.64</v>
      </c>
      <c r="D699">
        <v>2588.31</v>
      </c>
      <c r="E699">
        <v>2584.5100000000002</v>
      </c>
      <c r="F699">
        <v>838.06899999999996</v>
      </c>
      <c r="G699">
        <v>5.4004900000000002E-2</v>
      </c>
      <c r="H699">
        <v>0.95920899999999998</v>
      </c>
      <c r="I699">
        <v>0</v>
      </c>
    </row>
    <row r="700" spans="1:9" x14ac:dyDescent="0.25">
      <c r="A700" t="s">
        <v>110</v>
      </c>
      <c r="B700">
        <v>2638.51</v>
      </c>
      <c r="C700">
        <v>2627.67</v>
      </c>
      <c r="D700">
        <v>2594.6799999999998</v>
      </c>
      <c r="E700">
        <v>2590.0300000000002</v>
      </c>
      <c r="F700">
        <v>847.71100000000001</v>
      </c>
      <c r="G700">
        <v>5.40857E-2</v>
      </c>
      <c r="H700">
        <v>0.95513800000000004</v>
      </c>
      <c r="I700">
        <v>0</v>
      </c>
    </row>
    <row r="701" spans="1:9" x14ac:dyDescent="0.25">
      <c r="A701" t="s">
        <v>110</v>
      </c>
      <c r="B701">
        <v>2652.52</v>
      </c>
      <c r="C701">
        <v>2641.48</v>
      </c>
      <c r="D701">
        <v>2604.88</v>
      </c>
      <c r="E701">
        <v>2600.21</v>
      </c>
      <c r="F701">
        <v>842.14099999999996</v>
      </c>
      <c r="G701">
        <v>6.0889199999999997E-2</v>
      </c>
      <c r="H701">
        <v>0.95915399999999995</v>
      </c>
      <c r="I701">
        <v>0</v>
      </c>
    </row>
    <row r="702" spans="1:9" x14ac:dyDescent="0.25">
      <c r="A702" t="s">
        <v>110</v>
      </c>
      <c r="B702">
        <v>2615.87</v>
      </c>
      <c r="C702">
        <v>2604.73</v>
      </c>
      <c r="D702">
        <v>2573.39</v>
      </c>
      <c r="E702">
        <v>2572.4299999999998</v>
      </c>
      <c r="F702">
        <v>836.41600000000005</v>
      </c>
      <c r="G702">
        <v>5.3924699999999999E-2</v>
      </c>
      <c r="H702">
        <v>0.931836</v>
      </c>
      <c r="I702">
        <v>0</v>
      </c>
    </row>
    <row r="703" spans="1:9" x14ac:dyDescent="0.25">
      <c r="A703" t="s">
        <v>110</v>
      </c>
      <c r="B703">
        <v>2639.9</v>
      </c>
      <c r="C703">
        <v>2628.23</v>
      </c>
      <c r="D703">
        <v>2596.66</v>
      </c>
      <c r="E703">
        <v>2594.5100000000002</v>
      </c>
      <c r="F703">
        <v>855.95600000000002</v>
      </c>
      <c r="G703">
        <v>5.51513E-2</v>
      </c>
      <c r="H703">
        <v>0.94957599999999998</v>
      </c>
      <c r="I703">
        <v>0</v>
      </c>
    </row>
    <row r="704" spans="1:9" x14ac:dyDescent="0.25">
      <c r="A704" t="s">
        <v>110</v>
      </c>
      <c r="B704">
        <v>2622.37</v>
      </c>
      <c r="C704">
        <v>2611.14</v>
      </c>
      <c r="D704">
        <v>2579.9</v>
      </c>
      <c r="E704">
        <v>2581.0700000000002</v>
      </c>
      <c r="F704">
        <v>844.22400000000005</v>
      </c>
      <c r="G704">
        <v>5.3934700000000002E-2</v>
      </c>
      <c r="H704">
        <v>0.93182600000000004</v>
      </c>
      <c r="I704">
        <v>0</v>
      </c>
    </row>
    <row r="705" spans="1:9" x14ac:dyDescent="0.25">
      <c r="A705" t="s">
        <v>110</v>
      </c>
      <c r="B705">
        <v>2669.43</v>
      </c>
      <c r="C705">
        <v>2658.6</v>
      </c>
      <c r="D705">
        <v>2620.88</v>
      </c>
      <c r="E705">
        <v>2616.9</v>
      </c>
      <c r="F705">
        <v>868.97199999999998</v>
      </c>
      <c r="G705">
        <v>5.6274100000000001E-2</v>
      </c>
      <c r="H705">
        <v>0.95632099999999998</v>
      </c>
      <c r="I705">
        <v>0</v>
      </c>
    </row>
    <row r="706" spans="1:9" x14ac:dyDescent="0.25">
      <c r="A706" t="s">
        <v>110</v>
      </c>
      <c r="B706">
        <v>2637.58</v>
      </c>
      <c r="C706">
        <v>2624.35</v>
      </c>
      <c r="D706">
        <v>2591.8200000000002</v>
      </c>
      <c r="E706">
        <v>2586.75</v>
      </c>
      <c r="F706">
        <v>842.88699999999994</v>
      </c>
      <c r="G706">
        <v>5.3920700000000002E-2</v>
      </c>
      <c r="H706">
        <v>0.93177299999999996</v>
      </c>
      <c r="I706">
        <v>0</v>
      </c>
    </row>
    <row r="707" spans="1:9" x14ac:dyDescent="0.25">
      <c r="A707" t="s">
        <v>110</v>
      </c>
      <c r="B707">
        <v>2637.17</v>
      </c>
      <c r="C707">
        <v>2626.27</v>
      </c>
      <c r="D707">
        <v>2590.6999999999998</v>
      </c>
      <c r="E707">
        <v>2586.4699999999998</v>
      </c>
      <c r="F707">
        <v>837.26499999999999</v>
      </c>
      <c r="G707">
        <v>5.8935300000000003E-2</v>
      </c>
      <c r="H707">
        <v>0.95855599999999996</v>
      </c>
      <c r="I707">
        <v>0</v>
      </c>
    </row>
    <row r="708" spans="1:9" x14ac:dyDescent="0.25">
      <c r="A708" t="s">
        <v>110</v>
      </c>
      <c r="B708">
        <v>2666.67</v>
      </c>
      <c r="C708">
        <v>2656.07</v>
      </c>
      <c r="D708">
        <v>2621.25</v>
      </c>
      <c r="E708">
        <v>2617.81</v>
      </c>
      <c r="F708">
        <v>869.49300000000005</v>
      </c>
      <c r="G708">
        <v>5.4201199999999998E-2</v>
      </c>
      <c r="H708">
        <v>0.93178399999999995</v>
      </c>
      <c r="I708">
        <v>0</v>
      </c>
    </row>
    <row r="709" spans="1:9" x14ac:dyDescent="0.25">
      <c r="A709" t="s">
        <v>110</v>
      </c>
      <c r="B709">
        <v>2613.9899999999998</v>
      </c>
      <c r="C709">
        <v>2603.19</v>
      </c>
      <c r="D709">
        <v>2572.79</v>
      </c>
      <c r="E709">
        <v>2574.12</v>
      </c>
      <c r="F709">
        <v>842.01700000000005</v>
      </c>
      <c r="G709">
        <v>5.4359600000000001E-2</v>
      </c>
      <c r="H709">
        <v>0.931836</v>
      </c>
      <c r="I709">
        <v>0</v>
      </c>
    </row>
    <row r="710" spans="1:9" x14ac:dyDescent="0.25">
      <c r="A710" t="s">
        <v>110</v>
      </c>
      <c r="B710">
        <v>2620.1</v>
      </c>
      <c r="C710">
        <v>2608.5700000000002</v>
      </c>
      <c r="D710">
        <v>2579.4899999999998</v>
      </c>
      <c r="E710">
        <v>2577.9899999999998</v>
      </c>
      <c r="F710">
        <v>842.67899999999997</v>
      </c>
      <c r="G710">
        <v>5.6005199999999998E-2</v>
      </c>
      <c r="H710">
        <v>0.94461300000000004</v>
      </c>
      <c r="I710">
        <v>0</v>
      </c>
    </row>
    <row r="711" spans="1:9" x14ac:dyDescent="0.25">
      <c r="A711" t="s">
        <v>110</v>
      </c>
      <c r="B711">
        <v>2617.77</v>
      </c>
      <c r="C711">
        <v>2606.52</v>
      </c>
      <c r="D711">
        <v>2574.7199999999998</v>
      </c>
      <c r="E711">
        <v>2573.63</v>
      </c>
      <c r="F711">
        <v>837.41899999999998</v>
      </c>
      <c r="G711">
        <v>5.5711799999999999E-2</v>
      </c>
      <c r="H711">
        <v>0.93182299999999996</v>
      </c>
      <c r="I711">
        <v>0</v>
      </c>
    </row>
    <row r="712" spans="1:9" x14ac:dyDescent="0.25">
      <c r="A712" t="s">
        <v>110</v>
      </c>
      <c r="B712">
        <v>2604.77</v>
      </c>
      <c r="C712">
        <v>2593.9899999999998</v>
      </c>
      <c r="D712">
        <v>2564.92</v>
      </c>
      <c r="E712">
        <v>2566.4699999999998</v>
      </c>
      <c r="F712">
        <v>836.673</v>
      </c>
      <c r="G712">
        <v>5.5833099999999997E-2</v>
      </c>
      <c r="H712">
        <v>0.95067400000000002</v>
      </c>
      <c r="I712">
        <v>0</v>
      </c>
    </row>
    <row r="713" spans="1:9" x14ac:dyDescent="0.25">
      <c r="A713" t="s">
        <v>110</v>
      </c>
      <c r="B713">
        <v>2626.25</v>
      </c>
      <c r="C713">
        <v>2615.23</v>
      </c>
      <c r="D713">
        <v>2595.0700000000002</v>
      </c>
      <c r="E713">
        <v>2590.89</v>
      </c>
      <c r="F713">
        <v>868.524</v>
      </c>
      <c r="G713">
        <v>5.4192200000000003E-2</v>
      </c>
      <c r="H713">
        <v>0.95894500000000005</v>
      </c>
      <c r="I713">
        <v>0</v>
      </c>
    </row>
    <row r="714" spans="1:9" x14ac:dyDescent="0.25">
      <c r="A714" t="s">
        <v>110</v>
      </c>
      <c r="B714">
        <v>2610.85</v>
      </c>
      <c r="C714">
        <v>2599.73</v>
      </c>
      <c r="D714">
        <v>2571.13</v>
      </c>
      <c r="E714">
        <v>2568.62</v>
      </c>
      <c r="F714">
        <v>833.00900000000001</v>
      </c>
      <c r="G714">
        <v>5.6199800000000001E-2</v>
      </c>
      <c r="H714">
        <v>0.93182200000000004</v>
      </c>
      <c r="I714">
        <v>0</v>
      </c>
    </row>
    <row r="715" spans="1:9" x14ac:dyDescent="0.25">
      <c r="A715" t="s">
        <v>110</v>
      </c>
      <c r="B715">
        <v>2616.1</v>
      </c>
      <c r="C715">
        <v>2604.9899999999998</v>
      </c>
      <c r="D715">
        <v>2576.89</v>
      </c>
      <c r="E715">
        <v>2575.75</v>
      </c>
      <c r="F715">
        <v>845.67899999999997</v>
      </c>
      <c r="G715">
        <v>7.7089900000000003E-2</v>
      </c>
      <c r="H715">
        <v>0.93174999999999997</v>
      </c>
      <c r="I715">
        <v>0</v>
      </c>
    </row>
    <row r="716" spans="1:9" x14ac:dyDescent="0.25">
      <c r="A716" t="s">
        <v>110</v>
      </c>
      <c r="B716">
        <v>2664.01</v>
      </c>
      <c r="C716">
        <v>2653.29</v>
      </c>
      <c r="D716">
        <v>2610.42</v>
      </c>
      <c r="E716">
        <v>2603.1799999999998</v>
      </c>
      <c r="F716">
        <v>839.09299999999996</v>
      </c>
      <c r="G716">
        <v>5.3915900000000003E-2</v>
      </c>
      <c r="H716">
        <v>0.95233299999999999</v>
      </c>
      <c r="I716">
        <v>0</v>
      </c>
    </row>
    <row r="717" spans="1:9" x14ac:dyDescent="0.25">
      <c r="A717" t="s">
        <v>110</v>
      </c>
      <c r="B717">
        <v>2627.85</v>
      </c>
      <c r="C717">
        <v>2616.7399999999998</v>
      </c>
      <c r="D717">
        <v>2592.86</v>
      </c>
      <c r="E717">
        <v>2590.2800000000002</v>
      </c>
      <c r="F717">
        <v>866.91800000000001</v>
      </c>
      <c r="G717">
        <v>5.3944699999999998E-2</v>
      </c>
      <c r="H717">
        <v>0.954766</v>
      </c>
      <c r="I717">
        <v>0</v>
      </c>
    </row>
    <row r="718" spans="1:9" x14ac:dyDescent="0.25">
      <c r="A718" t="s">
        <v>110</v>
      </c>
      <c r="B718">
        <v>2634.09</v>
      </c>
      <c r="C718">
        <v>2622.56</v>
      </c>
      <c r="D718">
        <v>2597.12</v>
      </c>
      <c r="E718">
        <v>2595.04</v>
      </c>
      <c r="F718">
        <v>866.95399999999995</v>
      </c>
      <c r="G718">
        <v>5.62111E-2</v>
      </c>
      <c r="H718">
        <v>0.94750800000000002</v>
      </c>
      <c r="I718">
        <v>0</v>
      </c>
    </row>
    <row r="719" spans="1:9" x14ac:dyDescent="0.25">
      <c r="A719" t="s">
        <v>110</v>
      </c>
      <c r="B719">
        <v>2597.25</v>
      </c>
      <c r="C719">
        <v>2586.16</v>
      </c>
      <c r="D719">
        <v>2556.5100000000002</v>
      </c>
      <c r="E719">
        <v>2558.94</v>
      </c>
      <c r="F719">
        <v>833.66600000000005</v>
      </c>
      <c r="G719">
        <v>5.4152400000000003E-2</v>
      </c>
      <c r="H719">
        <v>0.95448</v>
      </c>
      <c r="I719">
        <v>0</v>
      </c>
    </row>
    <row r="720" spans="1:9" x14ac:dyDescent="0.25">
      <c r="A720" t="s">
        <v>110</v>
      </c>
      <c r="B720">
        <v>2645.6</v>
      </c>
      <c r="C720">
        <v>2634.82</v>
      </c>
      <c r="D720">
        <v>2594.4899999999998</v>
      </c>
      <c r="E720">
        <v>2587.08</v>
      </c>
      <c r="F720">
        <v>827.66700000000003</v>
      </c>
      <c r="G720">
        <v>5.3911000000000001E-2</v>
      </c>
      <c r="H720">
        <v>0.93163399999999996</v>
      </c>
      <c r="I720">
        <v>0</v>
      </c>
    </row>
    <row r="721" spans="1:25" x14ac:dyDescent="0.25">
      <c r="A721" t="s">
        <v>110</v>
      </c>
      <c r="B721">
        <v>2638.18</v>
      </c>
      <c r="C721">
        <v>2627.57</v>
      </c>
      <c r="D721">
        <v>2604.75</v>
      </c>
      <c r="E721">
        <v>2601.6999999999998</v>
      </c>
      <c r="F721">
        <v>875.59900000000005</v>
      </c>
      <c r="G721">
        <v>5.3909499999999999E-2</v>
      </c>
      <c r="H721">
        <v>0.93183700000000003</v>
      </c>
      <c r="I721">
        <v>0</v>
      </c>
    </row>
    <row r="722" spans="1:25" x14ac:dyDescent="0.25">
      <c r="A722" t="s">
        <v>110</v>
      </c>
      <c r="B722">
        <v>2639.2</v>
      </c>
      <c r="C722">
        <v>2628.14</v>
      </c>
      <c r="D722">
        <v>2586.21</v>
      </c>
      <c r="E722">
        <v>2579.3000000000002</v>
      </c>
      <c r="F722">
        <v>817.16</v>
      </c>
      <c r="G722">
        <v>5.5491800000000001E-2</v>
      </c>
      <c r="H722">
        <v>0.94303000000000003</v>
      </c>
      <c r="I722">
        <v>0</v>
      </c>
    </row>
    <row r="723" spans="1:25" x14ac:dyDescent="0.25">
      <c r="A723" t="s">
        <v>110</v>
      </c>
      <c r="B723">
        <v>2637.2</v>
      </c>
      <c r="C723">
        <v>2626.7</v>
      </c>
      <c r="D723">
        <v>2584.37</v>
      </c>
      <c r="E723">
        <v>2578.1999999999998</v>
      </c>
      <c r="F723">
        <v>819.90099999999995</v>
      </c>
      <c r="G723">
        <v>4.0583300000000003E-2</v>
      </c>
      <c r="H723">
        <v>0.93180300000000005</v>
      </c>
      <c r="I723">
        <v>0</v>
      </c>
    </row>
    <row r="724" spans="1:25" x14ac:dyDescent="0.25">
      <c r="A724" t="s">
        <v>110</v>
      </c>
      <c r="B724">
        <v>2634.32</v>
      </c>
      <c r="C724">
        <v>2623.03</v>
      </c>
      <c r="D724">
        <v>2598.89</v>
      </c>
      <c r="E724">
        <v>2596.04</v>
      </c>
      <c r="F724">
        <v>871.49400000000003</v>
      </c>
      <c r="G724">
        <v>5.4064099999999997E-2</v>
      </c>
      <c r="H724">
        <v>0.93183400000000005</v>
      </c>
      <c r="I724">
        <v>0</v>
      </c>
    </row>
    <row r="725" spans="1:25" x14ac:dyDescent="0.25">
      <c r="A725" t="s">
        <v>110</v>
      </c>
      <c r="B725">
        <v>2650.83</v>
      </c>
      <c r="C725">
        <v>2639.7</v>
      </c>
      <c r="D725">
        <v>2594.96</v>
      </c>
      <c r="E725">
        <v>2588.37</v>
      </c>
      <c r="F725">
        <v>825.26499999999999</v>
      </c>
      <c r="G725">
        <v>5.4175800000000003E-2</v>
      </c>
      <c r="H725">
        <v>0.95497399999999999</v>
      </c>
      <c r="I725">
        <v>0</v>
      </c>
    </row>
    <row r="726" spans="1:25" x14ac:dyDescent="0.25">
      <c r="A726" t="s">
        <v>110</v>
      </c>
      <c r="B726">
        <v>2607.5300000000002</v>
      </c>
      <c r="C726">
        <v>2596.37</v>
      </c>
      <c r="D726">
        <v>2567.4299999999998</v>
      </c>
      <c r="E726">
        <v>2567.69</v>
      </c>
      <c r="F726">
        <v>838.44100000000003</v>
      </c>
      <c r="G726">
        <v>5.5632099999999997E-2</v>
      </c>
      <c r="H726">
        <v>0.95854499999999998</v>
      </c>
      <c r="I726">
        <v>0</v>
      </c>
    </row>
    <row r="727" spans="1:25" x14ac:dyDescent="0.25">
      <c r="A727" t="s">
        <v>110</v>
      </c>
      <c r="B727">
        <v>2644.97</v>
      </c>
      <c r="C727">
        <v>2634.21</v>
      </c>
      <c r="D727">
        <v>2594.35</v>
      </c>
      <c r="E727">
        <v>2586.3200000000002</v>
      </c>
      <c r="F727">
        <v>830.524</v>
      </c>
      <c r="G727">
        <v>5.4050599999999997E-2</v>
      </c>
      <c r="H727">
        <v>0.93179000000000001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2604.65</v>
      </c>
      <c r="C728">
        <v>2593.83</v>
      </c>
      <c r="D728">
        <v>2569.8000000000002</v>
      </c>
      <c r="E728">
        <v>2567.56</v>
      </c>
      <c r="F728">
        <v>846.13300000000004</v>
      </c>
      <c r="G728">
        <v>5.5403899999999999E-2</v>
      </c>
      <c r="H728">
        <v>0.958117</v>
      </c>
      <c r="I728">
        <v>0</v>
      </c>
      <c r="R728">
        <f>AVERAGE(B679:B728)</f>
        <v>2629.6566000000003</v>
      </c>
      <c r="S728">
        <f>AVERAGE(C679:C728)</f>
        <v>2618.4220000000014</v>
      </c>
      <c r="U728">
        <f>_xlfn.VAR.P(B679:B728)</f>
        <v>411.28185844000126</v>
      </c>
      <c r="V728">
        <f>_xlfn.VAR.P(C679:C728)</f>
        <v>414.86654000000095</v>
      </c>
      <c r="X728">
        <f>1.96*SQRT(U728)/50</f>
        <v>0.79497934246950308</v>
      </c>
      <c r="Y728">
        <f>1.96*SQRT(V728)/50</f>
        <v>0.79843629678616279</v>
      </c>
    </row>
    <row r="729" spans="1:25" x14ac:dyDescent="0.25">
      <c r="A729" t="s">
        <v>110</v>
      </c>
      <c r="B729">
        <v>131576.30350000001</v>
      </c>
      <c r="C729" t="s">
        <v>24</v>
      </c>
      <c r="U729" t="s">
        <v>56</v>
      </c>
    </row>
    <row r="730" spans="1:25" x14ac:dyDescent="0.25">
      <c r="A730" t="s">
        <v>111</v>
      </c>
      <c r="B730">
        <v>22973.9</v>
      </c>
      <c r="C730">
        <v>22962.6</v>
      </c>
      <c r="D730">
        <v>22869.200000000001</v>
      </c>
      <c r="E730">
        <v>22839.8</v>
      </c>
      <c r="F730">
        <v>1093.5899999999999</v>
      </c>
      <c r="G730">
        <v>0</v>
      </c>
      <c r="H730">
        <v>1093.5899999999999</v>
      </c>
      <c r="I730">
        <v>0.5</v>
      </c>
      <c r="J730">
        <v>1</v>
      </c>
      <c r="K730">
        <v>0</v>
      </c>
      <c r="U730">
        <f>_xlfn.STDEV.P(B679:B728)</f>
        <v>20.280085267079162</v>
      </c>
      <c r="V730">
        <f>_xlfn.STDEV.P(C679:C728)</f>
        <v>20.368272877198031</v>
      </c>
    </row>
    <row r="731" spans="1:25" x14ac:dyDescent="0.25">
      <c r="A731" t="s">
        <v>111</v>
      </c>
      <c r="B731">
        <v>23035.7</v>
      </c>
      <c r="C731">
        <v>23025.1</v>
      </c>
      <c r="D731">
        <v>22934.7</v>
      </c>
      <c r="E731">
        <v>22906.400000000001</v>
      </c>
      <c r="F731">
        <v>1095.92</v>
      </c>
      <c r="G731">
        <v>0</v>
      </c>
      <c r="H731">
        <v>1095.92</v>
      </c>
      <c r="I731">
        <v>0.5</v>
      </c>
      <c r="J731">
        <v>1</v>
      </c>
      <c r="K731">
        <v>0</v>
      </c>
    </row>
    <row r="732" spans="1:25" x14ac:dyDescent="0.25">
      <c r="A732" t="s">
        <v>111</v>
      </c>
      <c r="B732">
        <v>23044.6</v>
      </c>
      <c r="C732">
        <v>23033.9</v>
      </c>
      <c r="D732">
        <v>22943.8</v>
      </c>
      <c r="E732">
        <v>22915.9</v>
      </c>
      <c r="F732">
        <v>1093.4000000000001</v>
      </c>
      <c r="G732">
        <v>0</v>
      </c>
      <c r="H732">
        <v>1093.4000000000001</v>
      </c>
      <c r="I732">
        <v>0.5</v>
      </c>
      <c r="J732">
        <v>1</v>
      </c>
      <c r="K732">
        <v>0</v>
      </c>
    </row>
    <row r="733" spans="1:25" x14ac:dyDescent="0.25">
      <c r="A733" t="s">
        <v>111</v>
      </c>
      <c r="B733">
        <v>23051</v>
      </c>
      <c r="C733">
        <v>23040.6</v>
      </c>
      <c r="D733">
        <v>22948.6</v>
      </c>
      <c r="E733">
        <v>22920</v>
      </c>
      <c r="F733">
        <v>1094.26</v>
      </c>
      <c r="G733">
        <v>0</v>
      </c>
      <c r="H733">
        <v>1094.26</v>
      </c>
      <c r="I733">
        <v>0.5</v>
      </c>
      <c r="J733">
        <v>1</v>
      </c>
      <c r="K733">
        <v>0</v>
      </c>
    </row>
    <row r="734" spans="1:25" x14ac:dyDescent="0.25">
      <c r="A734" t="s">
        <v>111</v>
      </c>
      <c r="B734">
        <v>23049.1</v>
      </c>
      <c r="C734">
        <v>23038.5</v>
      </c>
      <c r="D734">
        <v>22946.1</v>
      </c>
      <c r="E734">
        <v>22916.9</v>
      </c>
      <c r="F734">
        <v>1096.8499999999999</v>
      </c>
      <c r="G734">
        <v>0</v>
      </c>
      <c r="H734">
        <v>1096.8499999999999</v>
      </c>
      <c r="I734">
        <v>0.5</v>
      </c>
      <c r="J734">
        <v>1</v>
      </c>
      <c r="K734">
        <v>0</v>
      </c>
    </row>
    <row r="735" spans="1:25" x14ac:dyDescent="0.25">
      <c r="A735" t="s">
        <v>111</v>
      </c>
      <c r="B735">
        <v>23056.6</v>
      </c>
      <c r="C735">
        <v>23045.599999999999</v>
      </c>
      <c r="D735">
        <v>22951.3</v>
      </c>
      <c r="E735">
        <v>22921.9</v>
      </c>
      <c r="F735">
        <v>1096.47</v>
      </c>
      <c r="G735">
        <v>0</v>
      </c>
      <c r="H735">
        <v>1096.47</v>
      </c>
      <c r="I735">
        <v>0.5</v>
      </c>
      <c r="J735">
        <v>1</v>
      </c>
      <c r="K735">
        <v>0</v>
      </c>
    </row>
    <row r="736" spans="1:25" x14ac:dyDescent="0.25">
      <c r="A736" t="s">
        <v>111</v>
      </c>
      <c r="B736">
        <v>23058</v>
      </c>
      <c r="C736">
        <v>23047.599999999999</v>
      </c>
      <c r="D736">
        <v>22946.400000000001</v>
      </c>
      <c r="E736">
        <v>22914.799999999999</v>
      </c>
      <c r="F736">
        <v>1093.27</v>
      </c>
      <c r="G736">
        <v>0</v>
      </c>
      <c r="H736">
        <v>1093.27</v>
      </c>
      <c r="I736">
        <v>0.5</v>
      </c>
      <c r="J736">
        <v>1</v>
      </c>
      <c r="K736">
        <v>0</v>
      </c>
    </row>
    <row r="737" spans="1:11" x14ac:dyDescent="0.25">
      <c r="A737" t="s">
        <v>111</v>
      </c>
      <c r="B737">
        <v>23061.7</v>
      </c>
      <c r="C737">
        <v>23051.200000000001</v>
      </c>
      <c r="D737">
        <v>22948.7</v>
      </c>
      <c r="E737">
        <v>22917.7</v>
      </c>
      <c r="F737">
        <v>1097.0899999999999</v>
      </c>
      <c r="G737">
        <v>0</v>
      </c>
      <c r="H737">
        <v>1097.0899999999999</v>
      </c>
      <c r="I737">
        <v>0.5</v>
      </c>
      <c r="J737">
        <v>1</v>
      </c>
      <c r="K737">
        <v>0</v>
      </c>
    </row>
    <row r="738" spans="1:11" x14ac:dyDescent="0.25">
      <c r="A738" t="s">
        <v>111</v>
      </c>
      <c r="B738">
        <v>23056.7</v>
      </c>
      <c r="C738">
        <v>23046</v>
      </c>
      <c r="D738">
        <v>22949.3</v>
      </c>
      <c r="E738">
        <v>22919.3</v>
      </c>
      <c r="F738">
        <v>1097.06</v>
      </c>
      <c r="G738">
        <v>0</v>
      </c>
      <c r="H738">
        <v>1097.06</v>
      </c>
      <c r="I738">
        <v>0.5</v>
      </c>
      <c r="J738">
        <v>1</v>
      </c>
      <c r="K738">
        <v>0</v>
      </c>
    </row>
    <row r="739" spans="1:11" x14ac:dyDescent="0.25">
      <c r="A739" t="s">
        <v>111</v>
      </c>
      <c r="B739">
        <v>23058.7</v>
      </c>
      <c r="C739">
        <v>23047.9</v>
      </c>
      <c r="D739">
        <v>22952.7</v>
      </c>
      <c r="E739">
        <v>22923.5</v>
      </c>
      <c r="F739">
        <v>1096.57</v>
      </c>
      <c r="G739">
        <v>0</v>
      </c>
      <c r="H739">
        <v>1096.57</v>
      </c>
      <c r="I739">
        <v>0.5</v>
      </c>
      <c r="J739">
        <v>1</v>
      </c>
      <c r="K739">
        <v>0</v>
      </c>
    </row>
    <row r="740" spans="1:11" x14ac:dyDescent="0.25">
      <c r="A740" t="s">
        <v>111</v>
      </c>
      <c r="B740">
        <v>23075.3</v>
      </c>
      <c r="C740">
        <v>23064.7</v>
      </c>
      <c r="D740">
        <v>22966.9</v>
      </c>
      <c r="E740">
        <v>22936.9</v>
      </c>
      <c r="F740">
        <v>1095.31</v>
      </c>
      <c r="G740">
        <v>0</v>
      </c>
      <c r="H740">
        <v>1095.31</v>
      </c>
      <c r="I740">
        <v>0.5</v>
      </c>
      <c r="J740">
        <v>1</v>
      </c>
      <c r="K740">
        <v>0</v>
      </c>
    </row>
    <row r="741" spans="1:11" x14ac:dyDescent="0.25">
      <c r="A741" t="s">
        <v>111</v>
      </c>
      <c r="B741">
        <v>23078.7</v>
      </c>
      <c r="C741">
        <v>23066.2</v>
      </c>
      <c r="D741">
        <v>22969.200000000001</v>
      </c>
      <c r="E741">
        <v>22939.599999999999</v>
      </c>
      <c r="F741">
        <v>1095.24</v>
      </c>
      <c r="G741">
        <v>0</v>
      </c>
      <c r="H741">
        <v>1095.24</v>
      </c>
      <c r="I741">
        <v>0.5</v>
      </c>
      <c r="J741">
        <v>1</v>
      </c>
      <c r="K741">
        <v>0</v>
      </c>
    </row>
    <row r="742" spans="1:11" x14ac:dyDescent="0.25">
      <c r="A742" t="s">
        <v>111</v>
      </c>
      <c r="B742">
        <v>23043.5</v>
      </c>
      <c r="C742">
        <v>23033.3</v>
      </c>
      <c r="D742">
        <v>22944.799999999999</v>
      </c>
      <c r="E742">
        <v>22917.200000000001</v>
      </c>
      <c r="F742">
        <v>1096.83</v>
      </c>
      <c r="G742">
        <v>0</v>
      </c>
      <c r="H742">
        <v>1096.83</v>
      </c>
      <c r="I742">
        <v>0.5</v>
      </c>
      <c r="J742">
        <v>1</v>
      </c>
      <c r="K742">
        <v>0</v>
      </c>
    </row>
    <row r="743" spans="1:11" x14ac:dyDescent="0.25">
      <c r="A743" t="s">
        <v>111</v>
      </c>
      <c r="B743">
        <v>23050.799999999999</v>
      </c>
      <c r="C743">
        <v>23040</v>
      </c>
      <c r="D743">
        <v>22948.1</v>
      </c>
      <c r="E743">
        <v>22919.200000000001</v>
      </c>
      <c r="F743">
        <v>1096.79</v>
      </c>
      <c r="G743">
        <v>0</v>
      </c>
      <c r="H743">
        <v>1096.79</v>
      </c>
      <c r="I743">
        <v>0.5</v>
      </c>
      <c r="J743">
        <v>1</v>
      </c>
      <c r="K743">
        <v>0</v>
      </c>
    </row>
    <row r="744" spans="1:11" x14ac:dyDescent="0.25">
      <c r="A744" t="s">
        <v>111</v>
      </c>
      <c r="B744">
        <v>23229.5</v>
      </c>
      <c r="C744">
        <v>23219</v>
      </c>
      <c r="D744">
        <v>23123.7</v>
      </c>
      <c r="E744">
        <v>23093.9</v>
      </c>
      <c r="F744">
        <v>1102.76</v>
      </c>
      <c r="G744">
        <v>0</v>
      </c>
      <c r="H744">
        <v>1102.76</v>
      </c>
      <c r="I744">
        <v>0.5</v>
      </c>
      <c r="J744">
        <v>1</v>
      </c>
      <c r="K744">
        <v>0</v>
      </c>
    </row>
    <row r="745" spans="1:11" x14ac:dyDescent="0.25">
      <c r="A745" t="s">
        <v>111</v>
      </c>
      <c r="B745">
        <v>23222.1</v>
      </c>
      <c r="C745">
        <v>23211.1</v>
      </c>
      <c r="D745">
        <v>23116.2</v>
      </c>
      <c r="E745">
        <v>23085.7</v>
      </c>
      <c r="F745">
        <v>1104.53</v>
      </c>
      <c r="G745">
        <v>0</v>
      </c>
      <c r="H745">
        <v>1104.53</v>
      </c>
      <c r="I745">
        <v>0.5</v>
      </c>
      <c r="J745">
        <v>1</v>
      </c>
      <c r="K745">
        <v>0</v>
      </c>
    </row>
    <row r="746" spans="1:11" x14ac:dyDescent="0.25">
      <c r="A746" t="s">
        <v>111</v>
      </c>
      <c r="B746">
        <v>23221.9</v>
      </c>
      <c r="C746">
        <v>23209.9</v>
      </c>
      <c r="D746">
        <v>23109.200000000001</v>
      </c>
      <c r="E746">
        <v>23078.1</v>
      </c>
      <c r="F746">
        <v>1100.6400000000001</v>
      </c>
      <c r="G746">
        <v>0</v>
      </c>
      <c r="H746">
        <v>1100.6400000000001</v>
      </c>
      <c r="I746">
        <v>0.5</v>
      </c>
      <c r="J746">
        <v>1</v>
      </c>
      <c r="K746">
        <v>0</v>
      </c>
    </row>
    <row r="747" spans="1:11" x14ac:dyDescent="0.25">
      <c r="A747" t="s">
        <v>111</v>
      </c>
      <c r="B747">
        <v>23219.3</v>
      </c>
      <c r="C747">
        <v>23208.7</v>
      </c>
      <c r="D747">
        <v>23121.200000000001</v>
      </c>
      <c r="E747">
        <v>23086.6</v>
      </c>
      <c r="F747">
        <v>1101.54</v>
      </c>
      <c r="G747">
        <v>0</v>
      </c>
      <c r="H747">
        <v>1101.54</v>
      </c>
      <c r="I747">
        <v>0.5</v>
      </c>
      <c r="J747">
        <v>1</v>
      </c>
      <c r="K747">
        <v>0</v>
      </c>
    </row>
    <row r="748" spans="1:11" x14ac:dyDescent="0.25">
      <c r="A748" t="s">
        <v>111</v>
      </c>
      <c r="B748">
        <v>23222.5</v>
      </c>
      <c r="C748">
        <v>23211.200000000001</v>
      </c>
      <c r="D748">
        <v>23120.3</v>
      </c>
      <c r="E748">
        <v>23086.1</v>
      </c>
      <c r="F748">
        <v>1101.9100000000001</v>
      </c>
      <c r="G748">
        <v>0</v>
      </c>
      <c r="H748">
        <v>1101.9100000000001</v>
      </c>
      <c r="I748">
        <v>0.5</v>
      </c>
      <c r="J748">
        <v>1</v>
      </c>
      <c r="K748">
        <v>0</v>
      </c>
    </row>
    <row r="749" spans="1:11" x14ac:dyDescent="0.25">
      <c r="A749" t="s">
        <v>111</v>
      </c>
      <c r="B749">
        <v>23219.4</v>
      </c>
      <c r="C749">
        <v>23208.799999999999</v>
      </c>
      <c r="D749">
        <v>23114.1</v>
      </c>
      <c r="E749">
        <v>23084.9</v>
      </c>
      <c r="F749">
        <v>1101.83</v>
      </c>
      <c r="G749">
        <v>0</v>
      </c>
      <c r="H749">
        <v>1101.83</v>
      </c>
      <c r="I749">
        <v>0.5</v>
      </c>
      <c r="J749">
        <v>1</v>
      </c>
      <c r="K749">
        <v>0</v>
      </c>
    </row>
    <row r="750" spans="1:11" x14ac:dyDescent="0.25">
      <c r="A750" t="s">
        <v>111</v>
      </c>
      <c r="B750">
        <v>23218.6</v>
      </c>
      <c r="C750">
        <v>23207.5</v>
      </c>
      <c r="D750">
        <v>23120.1</v>
      </c>
      <c r="E750">
        <v>23084.799999999999</v>
      </c>
      <c r="F750">
        <v>1104.54</v>
      </c>
      <c r="G750">
        <v>0</v>
      </c>
      <c r="H750">
        <v>1104.54</v>
      </c>
      <c r="I750">
        <v>0.5</v>
      </c>
      <c r="J750">
        <v>1</v>
      </c>
      <c r="K750">
        <v>0</v>
      </c>
    </row>
    <row r="751" spans="1:11" x14ac:dyDescent="0.25">
      <c r="A751" t="s">
        <v>111</v>
      </c>
      <c r="B751">
        <v>23227.7</v>
      </c>
      <c r="C751">
        <v>23217.1</v>
      </c>
      <c r="D751">
        <v>23119.8</v>
      </c>
      <c r="E751">
        <v>23090.5</v>
      </c>
      <c r="F751">
        <v>1104.07</v>
      </c>
      <c r="G751">
        <v>0</v>
      </c>
      <c r="H751">
        <v>1104.07</v>
      </c>
      <c r="I751">
        <v>0.5</v>
      </c>
      <c r="J751">
        <v>1</v>
      </c>
      <c r="K751">
        <v>0</v>
      </c>
    </row>
    <row r="752" spans="1:11" x14ac:dyDescent="0.25">
      <c r="A752" t="s">
        <v>111</v>
      </c>
      <c r="B752">
        <v>23209</v>
      </c>
      <c r="C752">
        <v>23198.5</v>
      </c>
      <c r="D752">
        <v>23107.3</v>
      </c>
      <c r="E752">
        <v>23079.200000000001</v>
      </c>
      <c r="F752">
        <v>1100.56</v>
      </c>
      <c r="G752">
        <v>0</v>
      </c>
      <c r="H752">
        <v>1100.56</v>
      </c>
      <c r="I752">
        <v>0.5</v>
      </c>
      <c r="J752">
        <v>1</v>
      </c>
      <c r="K752">
        <v>0</v>
      </c>
    </row>
    <row r="753" spans="1:11" x14ac:dyDescent="0.25">
      <c r="A753" t="s">
        <v>111</v>
      </c>
      <c r="B753">
        <v>23214.3</v>
      </c>
      <c r="C753">
        <v>23203.8</v>
      </c>
      <c r="D753">
        <v>23114.9</v>
      </c>
      <c r="E753">
        <v>23086.799999999999</v>
      </c>
      <c r="F753">
        <v>1101.96</v>
      </c>
      <c r="G753">
        <v>0</v>
      </c>
      <c r="H753">
        <v>1101.96</v>
      </c>
      <c r="I753">
        <v>0.5</v>
      </c>
      <c r="J753">
        <v>1</v>
      </c>
      <c r="K753">
        <v>0</v>
      </c>
    </row>
    <row r="754" spans="1:11" x14ac:dyDescent="0.25">
      <c r="A754" t="s">
        <v>111</v>
      </c>
      <c r="B754">
        <v>23220.799999999999</v>
      </c>
      <c r="C754">
        <v>23210.6</v>
      </c>
      <c r="D754">
        <v>23115</v>
      </c>
      <c r="E754">
        <v>23085.9</v>
      </c>
      <c r="F754">
        <v>1104.58</v>
      </c>
      <c r="G754">
        <v>0</v>
      </c>
      <c r="H754">
        <v>1104.58</v>
      </c>
      <c r="I754">
        <v>0.5</v>
      </c>
      <c r="J754">
        <v>1</v>
      </c>
      <c r="K754">
        <v>0</v>
      </c>
    </row>
    <row r="755" spans="1:11" x14ac:dyDescent="0.25">
      <c r="A755" t="s">
        <v>111</v>
      </c>
      <c r="B755">
        <v>23210.9</v>
      </c>
      <c r="C755">
        <v>23200.2</v>
      </c>
      <c r="D755">
        <v>23109.3</v>
      </c>
      <c r="E755">
        <v>23080.3</v>
      </c>
      <c r="F755">
        <v>1100.93</v>
      </c>
      <c r="G755">
        <v>0</v>
      </c>
      <c r="H755">
        <v>1100.93</v>
      </c>
      <c r="I755">
        <v>0.5</v>
      </c>
      <c r="J755">
        <v>1</v>
      </c>
      <c r="K755">
        <v>0</v>
      </c>
    </row>
    <row r="756" spans="1:11" x14ac:dyDescent="0.25">
      <c r="A756" t="s">
        <v>111</v>
      </c>
      <c r="B756">
        <v>23216.799999999999</v>
      </c>
      <c r="C756">
        <v>23206.1</v>
      </c>
      <c r="D756">
        <v>23115.3</v>
      </c>
      <c r="E756">
        <v>23084.5</v>
      </c>
      <c r="F756">
        <v>1104.56</v>
      </c>
      <c r="G756">
        <v>0</v>
      </c>
      <c r="H756">
        <v>1104.56</v>
      </c>
      <c r="I756">
        <v>0.5</v>
      </c>
      <c r="J756">
        <v>1</v>
      </c>
      <c r="K756">
        <v>0</v>
      </c>
    </row>
    <row r="757" spans="1:11" x14ac:dyDescent="0.25">
      <c r="A757" t="s">
        <v>111</v>
      </c>
      <c r="B757">
        <v>23242.2</v>
      </c>
      <c r="C757">
        <v>23231.3</v>
      </c>
      <c r="D757">
        <v>23140.3</v>
      </c>
      <c r="E757">
        <v>23105.200000000001</v>
      </c>
      <c r="F757">
        <v>1103.03</v>
      </c>
      <c r="G757">
        <v>0</v>
      </c>
      <c r="H757">
        <v>1103.03</v>
      </c>
      <c r="I757">
        <v>0.5</v>
      </c>
      <c r="J757">
        <v>1</v>
      </c>
      <c r="K757">
        <v>0</v>
      </c>
    </row>
    <row r="758" spans="1:11" x14ac:dyDescent="0.25">
      <c r="A758" t="s">
        <v>111</v>
      </c>
      <c r="B758">
        <v>23251.200000000001</v>
      </c>
      <c r="C758">
        <v>23240.6</v>
      </c>
      <c r="D758">
        <v>23138.400000000001</v>
      </c>
      <c r="E758">
        <v>23107</v>
      </c>
      <c r="F758">
        <v>1103.21</v>
      </c>
      <c r="G758">
        <v>0</v>
      </c>
      <c r="H758">
        <v>1103.21</v>
      </c>
      <c r="I758">
        <v>0.5</v>
      </c>
      <c r="J758">
        <v>1</v>
      </c>
      <c r="K758">
        <v>0</v>
      </c>
    </row>
    <row r="759" spans="1:11" x14ac:dyDescent="0.25">
      <c r="A759" t="s">
        <v>111</v>
      </c>
      <c r="B759">
        <v>23227.7</v>
      </c>
      <c r="C759">
        <v>23216.1</v>
      </c>
      <c r="D759">
        <v>23117.7</v>
      </c>
      <c r="E759">
        <v>23087.4</v>
      </c>
      <c r="F759">
        <v>1103.4000000000001</v>
      </c>
      <c r="G759">
        <v>0</v>
      </c>
      <c r="H759">
        <v>1103.4000000000001</v>
      </c>
      <c r="I759">
        <v>0.5</v>
      </c>
      <c r="J759">
        <v>1</v>
      </c>
      <c r="K759">
        <v>0</v>
      </c>
    </row>
    <row r="760" spans="1:11" x14ac:dyDescent="0.25">
      <c r="A760" t="s">
        <v>111</v>
      </c>
      <c r="B760">
        <v>23215.3</v>
      </c>
      <c r="C760">
        <v>23204.799999999999</v>
      </c>
      <c r="D760">
        <v>23116.400000000001</v>
      </c>
      <c r="E760">
        <v>23080.799999999999</v>
      </c>
      <c r="F760">
        <v>1100.57</v>
      </c>
      <c r="G760">
        <v>0</v>
      </c>
      <c r="H760">
        <v>1100.57</v>
      </c>
      <c r="I760">
        <v>0.5</v>
      </c>
      <c r="J760">
        <v>1</v>
      </c>
      <c r="K760">
        <v>0</v>
      </c>
    </row>
    <row r="761" spans="1:11" x14ac:dyDescent="0.25">
      <c r="A761" t="s">
        <v>111</v>
      </c>
      <c r="B761">
        <v>23222.400000000001</v>
      </c>
      <c r="C761">
        <v>23211.9</v>
      </c>
      <c r="D761">
        <v>23115.200000000001</v>
      </c>
      <c r="E761">
        <v>23085.3</v>
      </c>
      <c r="F761">
        <v>1104.76</v>
      </c>
      <c r="G761">
        <v>0</v>
      </c>
      <c r="H761">
        <v>1104.76</v>
      </c>
      <c r="I761">
        <v>0.5</v>
      </c>
      <c r="J761">
        <v>1</v>
      </c>
      <c r="K761">
        <v>0</v>
      </c>
    </row>
    <row r="762" spans="1:11" x14ac:dyDescent="0.25">
      <c r="A762" t="s">
        <v>111</v>
      </c>
      <c r="B762">
        <v>23215</v>
      </c>
      <c r="C762">
        <v>23204.400000000001</v>
      </c>
      <c r="D762">
        <v>23111.5</v>
      </c>
      <c r="E762">
        <v>23082.3</v>
      </c>
      <c r="F762">
        <v>1104.69</v>
      </c>
      <c r="G762">
        <v>0</v>
      </c>
      <c r="H762">
        <v>1104.69</v>
      </c>
      <c r="I762">
        <v>0.5</v>
      </c>
      <c r="J762">
        <v>1</v>
      </c>
      <c r="K762">
        <v>0</v>
      </c>
    </row>
    <row r="763" spans="1:11" x14ac:dyDescent="0.25">
      <c r="A763" t="s">
        <v>111</v>
      </c>
      <c r="B763">
        <v>23223</v>
      </c>
      <c r="C763">
        <v>23212.400000000001</v>
      </c>
      <c r="D763">
        <v>23118.9</v>
      </c>
      <c r="E763">
        <v>23089.3</v>
      </c>
      <c r="F763">
        <v>1104.0999999999999</v>
      </c>
      <c r="G763">
        <v>0</v>
      </c>
      <c r="H763">
        <v>1104.0999999999999</v>
      </c>
      <c r="I763">
        <v>0.5</v>
      </c>
      <c r="J763">
        <v>1</v>
      </c>
      <c r="K763">
        <v>0</v>
      </c>
    </row>
    <row r="764" spans="1:11" x14ac:dyDescent="0.25">
      <c r="A764" t="s">
        <v>111</v>
      </c>
      <c r="B764">
        <v>23207.1</v>
      </c>
      <c r="C764">
        <v>23196.400000000001</v>
      </c>
      <c r="D764">
        <v>23107.5</v>
      </c>
      <c r="E764">
        <v>23079.599999999999</v>
      </c>
      <c r="F764">
        <v>1100.73</v>
      </c>
      <c r="G764">
        <v>0</v>
      </c>
      <c r="H764">
        <v>1100.73</v>
      </c>
      <c r="I764">
        <v>0.5</v>
      </c>
      <c r="J764">
        <v>1</v>
      </c>
      <c r="K764">
        <v>0</v>
      </c>
    </row>
    <row r="765" spans="1:11" x14ac:dyDescent="0.25">
      <c r="A765" t="s">
        <v>111</v>
      </c>
      <c r="B765">
        <v>23231.8</v>
      </c>
      <c r="C765">
        <v>23221.5</v>
      </c>
      <c r="D765">
        <v>23129.200000000001</v>
      </c>
      <c r="E765">
        <v>23099.4</v>
      </c>
      <c r="F765">
        <v>1100.82</v>
      </c>
      <c r="G765">
        <v>0</v>
      </c>
      <c r="H765">
        <v>1100.82</v>
      </c>
      <c r="I765">
        <v>0.5</v>
      </c>
      <c r="J765">
        <v>1</v>
      </c>
      <c r="K765">
        <v>0</v>
      </c>
    </row>
    <row r="766" spans="1:11" x14ac:dyDescent="0.25">
      <c r="A766" t="s">
        <v>111</v>
      </c>
      <c r="B766">
        <v>23216.5</v>
      </c>
      <c r="C766">
        <v>23205.7</v>
      </c>
      <c r="D766">
        <v>23112.3</v>
      </c>
      <c r="E766">
        <v>23082.9</v>
      </c>
      <c r="F766">
        <v>1104.73</v>
      </c>
      <c r="G766">
        <v>0</v>
      </c>
      <c r="H766">
        <v>1104.73</v>
      </c>
      <c r="I766">
        <v>0.5</v>
      </c>
      <c r="J766">
        <v>1</v>
      </c>
      <c r="K766">
        <v>0</v>
      </c>
    </row>
    <row r="767" spans="1:11" x14ac:dyDescent="0.25">
      <c r="A767" t="s">
        <v>111</v>
      </c>
      <c r="B767">
        <v>23229.200000000001</v>
      </c>
      <c r="C767">
        <v>23218.3</v>
      </c>
      <c r="D767">
        <v>23115.8</v>
      </c>
      <c r="E767">
        <v>23084.799999999999</v>
      </c>
      <c r="F767">
        <v>1104.6300000000001</v>
      </c>
      <c r="G767">
        <v>0</v>
      </c>
      <c r="H767">
        <v>1104.6300000000001</v>
      </c>
      <c r="I767">
        <v>0.5</v>
      </c>
      <c r="J767">
        <v>1</v>
      </c>
      <c r="K767">
        <v>0</v>
      </c>
    </row>
    <row r="768" spans="1:11" x14ac:dyDescent="0.25">
      <c r="A768" t="s">
        <v>111</v>
      </c>
      <c r="B768">
        <v>23228</v>
      </c>
      <c r="C768">
        <v>23217.3</v>
      </c>
      <c r="D768">
        <v>23113.599999999999</v>
      </c>
      <c r="E768">
        <v>23082.2</v>
      </c>
      <c r="F768">
        <v>1104.45</v>
      </c>
      <c r="G768">
        <v>0</v>
      </c>
      <c r="H768">
        <v>1104.45</v>
      </c>
      <c r="I768">
        <v>0.5</v>
      </c>
      <c r="J768">
        <v>1</v>
      </c>
      <c r="K768">
        <v>0</v>
      </c>
    </row>
    <row r="769" spans="1:25" x14ac:dyDescent="0.25">
      <c r="A769" t="s">
        <v>111</v>
      </c>
      <c r="B769">
        <v>23245.599999999999</v>
      </c>
      <c r="C769">
        <v>23233.9</v>
      </c>
      <c r="D769">
        <v>23135.1</v>
      </c>
      <c r="E769">
        <v>23104.6</v>
      </c>
      <c r="F769">
        <v>1103.45</v>
      </c>
      <c r="G769">
        <v>0</v>
      </c>
      <c r="H769">
        <v>1103.45</v>
      </c>
      <c r="I769">
        <v>0.5</v>
      </c>
      <c r="J769">
        <v>1</v>
      </c>
      <c r="K769">
        <v>0</v>
      </c>
    </row>
    <row r="770" spans="1:25" x14ac:dyDescent="0.25">
      <c r="A770" t="s">
        <v>111</v>
      </c>
      <c r="B770">
        <v>23238.2</v>
      </c>
      <c r="C770">
        <v>23224.400000000001</v>
      </c>
      <c r="D770">
        <v>23138.5</v>
      </c>
      <c r="E770">
        <v>23103.3</v>
      </c>
      <c r="F770">
        <v>1103.1199999999999</v>
      </c>
      <c r="G770">
        <v>0</v>
      </c>
      <c r="H770">
        <v>1103.1199999999999</v>
      </c>
      <c r="I770">
        <v>0.5</v>
      </c>
      <c r="J770">
        <v>1</v>
      </c>
      <c r="K770">
        <v>0</v>
      </c>
    </row>
    <row r="771" spans="1:25" x14ac:dyDescent="0.25">
      <c r="A771" t="s">
        <v>111</v>
      </c>
      <c r="B771">
        <v>23217.1</v>
      </c>
      <c r="C771">
        <v>23206.6</v>
      </c>
      <c r="D771">
        <v>23107.3</v>
      </c>
      <c r="E771">
        <v>23077</v>
      </c>
      <c r="F771">
        <v>1100.49</v>
      </c>
      <c r="G771">
        <v>0</v>
      </c>
      <c r="H771">
        <v>1100.49</v>
      </c>
      <c r="I771">
        <v>0.5</v>
      </c>
      <c r="J771">
        <v>1</v>
      </c>
      <c r="K771">
        <v>0</v>
      </c>
    </row>
    <row r="772" spans="1:25" x14ac:dyDescent="0.25">
      <c r="A772" t="s">
        <v>111</v>
      </c>
      <c r="B772">
        <v>23205.9</v>
      </c>
      <c r="C772">
        <v>23195.3</v>
      </c>
      <c r="D772">
        <v>23105.8</v>
      </c>
      <c r="E772">
        <v>23076.1</v>
      </c>
      <c r="F772">
        <v>1100.6400000000001</v>
      </c>
      <c r="G772">
        <v>0</v>
      </c>
      <c r="H772">
        <v>1100.6400000000001</v>
      </c>
      <c r="I772">
        <v>0.5</v>
      </c>
      <c r="J772">
        <v>1</v>
      </c>
      <c r="K772">
        <v>0</v>
      </c>
    </row>
    <row r="773" spans="1:25" x14ac:dyDescent="0.25">
      <c r="A773" t="s">
        <v>111</v>
      </c>
      <c r="B773">
        <v>23238</v>
      </c>
      <c r="C773">
        <v>23227.5</v>
      </c>
      <c r="D773">
        <v>23133.1</v>
      </c>
      <c r="E773">
        <v>23103.599999999999</v>
      </c>
      <c r="F773">
        <v>1101.1099999999999</v>
      </c>
      <c r="G773">
        <v>0</v>
      </c>
      <c r="H773">
        <v>1101.1099999999999</v>
      </c>
      <c r="I773">
        <v>0.5</v>
      </c>
      <c r="J773">
        <v>1</v>
      </c>
      <c r="K773">
        <v>0</v>
      </c>
    </row>
    <row r="774" spans="1:25" x14ac:dyDescent="0.25">
      <c r="A774" t="s">
        <v>111</v>
      </c>
      <c r="B774">
        <v>23208.799999999999</v>
      </c>
      <c r="C774">
        <v>23198.7</v>
      </c>
      <c r="D774">
        <v>23108.2</v>
      </c>
      <c r="E774">
        <v>23079.8</v>
      </c>
      <c r="F774">
        <v>1100.3900000000001</v>
      </c>
      <c r="G774">
        <v>0</v>
      </c>
      <c r="H774">
        <v>1100.3900000000001</v>
      </c>
      <c r="I774">
        <v>0.5</v>
      </c>
      <c r="J774">
        <v>1</v>
      </c>
      <c r="K774">
        <v>0</v>
      </c>
    </row>
    <row r="775" spans="1:25" x14ac:dyDescent="0.25">
      <c r="A775" t="s">
        <v>111</v>
      </c>
      <c r="B775">
        <v>23233.7</v>
      </c>
      <c r="C775">
        <v>23222</v>
      </c>
      <c r="D775">
        <v>23132.5</v>
      </c>
      <c r="E775">
        <v>23103</v>
      </c>
      <c r="F775">
        <v>1101.1400000000001</v>
      </c>
      <c r="G775">
        <v>0</v>
      </c>
      <c r="H775">
        <v>1101.1400000000001</v>
      </c>
      <c r="I775">
        <v>0.5</v>
      </c>
      <c r="J775">
        <v>1</v>
      </c>
      <c r="K775">
        <v>0</v>
      </c>
    </row>
    <row r="776" spans="1:25" x14ac:dyDescent="0.25">
      <c r="A776" t="s">
        <v>111</v>
      </c>
      <c r="B776">
        <v>23239.7</v>
      </c>
      <c r="C776">
        <v>23229</v>
      </c>
      <c r="D776">
        <v>23132.799999999999</v>
      </c>
      <c r="E776">
        <v>23103.599999999999</v>
      </c>
      <c r="F776">
        <v>1100.99</v>
      </c>
      <c r="G776">
        <v>0</v>
      </c>
      <c r="H776">
        <v>1100.99</v>
      </c>
      <c r="I776">
        <v>0.5</v>
      </c>
      <c r="J776">
        <v>1</v>
      </c>
      <c r="K776">
        <v>0</v>
      </c>
    </row>
    <row r="777" spans="1:25" x14ac:dyDescent="0.25">
      <c r="A777" t="s">
        <v>111</v>
      </c>
      <c r="B777">
        <v>23215.8</v>
      </c>
      <c r="C777">
        <v>23204.799999999999</v>
      </c>
      <c r="D777">
        <v>23106</v>
      </c>
      <c r="E777">
        <v>23075.599999999999</v>
      </c>
      <c r="F777">
        <v>1100.51</v>
      </c>
      <c r="G777">
        <v>0</v>
      </c>
      <c r="H777">
        <v>1100.51</v>
      </c>
      <c r="I777">
        <v>0.5</v>
      </c>
      <c r="J777">
        <v>1</v>
      </c>
      <c r="K777">
        <v>0</v>
      </c>
    </row>
    <row r="778" spans="1:25" x14ac:dyDescent="0.25">
      <c r="A778" t="s">
        <v>111</v>
      </c>
      <c r="B778">
        <v>23247.8</v>
      </c>
      <c r="C778">
        <v>23237.1</v>
      </c>
      <c r="D778">
        <v>23133.1</v>
      </c>
      <c r="E778">
        <v>23101.599999999999</v>
      </c>
      <c r="F778">
        <v>1100.79</v>
      </c>
      <c r="G778">
        <v>0</v>
      </c>
      <c r="H778">
        <v>1100.79</v>
      </c>
      <c r="I778">
        <v>0.5</v>
      </c>
      <c r="J778">
        <v>1</v>
      </c>
      <c r="K778">
        <v>0</v>
      </c>
    </row>
    <row r="779" spans="1:25" x14ac:dyDescent="0.25">
      <c r="A779" t="s">
        <v>111</v>
      </c>
      <c r="B779">
        <v>23223.200000000001</v>
      </c>
      <c r="C779">
        <v>23212.5</v>
      </c>
      <c r="D779">
        <v>23120.799999999999</v>
      </c>
      <c r="E779">
        <v>23085.9</v>
      </c>
      <c r="F779">
        <v>1101.6300000000001</v>
      </c>
      <c r="G779">
        <v>0</v>
      </c>
      <c r="H779">
        <v>1101.6300000000001</v>
      </c>
      <c r="I779">
        <v>0.5</v>
      </c>
      <c r="J779">
        <v>1</v>
      </c>
      <c r="K779">
        <v>0</v>
      </c>
    </row>
    <row r="780" spans="1:25" x14ac:dyDescent="0.25">
      <c r="A780" t="s">
        <v>111</v>
      </c>
      <c r="B780">
        <v>23222.6</v>
      </c>
      <c r="C780">
        <v>23209.8</v>
      </c>
      <c r="D780">
        <v>23112.3</v>
      </c>
      <c r="E780">
        <v>23081.8</v>
      </c>
      <c r="F780">
        <v>1100.57</v>
      </c>
      <c r="G780">
        <v>0</v>
      </c>
      <c r="H780">
        <v>1100.57</v>
      </c>
      <c r="I780">
        <v>0.5</v>
      </c>
      <c r="J780">
        <v>1</v>
      </c>
      <c r="K780">
        <v>0</v>
      </c>
    </row>
    <row r="781" spans="1:25" x14ac:dyDescent="0.25">
      <c r="A781" t="s">
        <v>111</v>
      </c>
      <c r="B781">
        <v>23227.599999999999</v>
      </c>
      <c r="C781">
        <v>23216.9</v>
      </c>
      <c r="D781">
        <v>23116.9</v>
      </c>
      <c r="E781">
        <v>23085.9</v>
      </c>
      <c r="F781">
        <v>1101.43</v>
      </c>
      <c r="G781">
        <v>0</v>
      </c>
      <c r="H781">
        <v>1101.43</v>
      </c>
      <c r="I781">
        <v>0.5</v>
      </c>
      <c r="J781">
        <v>1</v>
      </c>
      <c r="K781">
        <v>0</v>
      </c>
    </row>
    <row r="782" spans="1:25" x14ac:dyDescent="0.25">
      <c r="A782" t="s">
        <v>111</v>
      </c>
      <c r="B782">
        <v>23214.799999999999</v>
      </c>
      <c r="C782">
        <v>23203.9</v>
      </c>
      <c r="D782">
        <v>23107.7</v>
      </c>
      <c r="E782">
        <v>23077.599999999999</v>
      </c>
      <c r="F782">
        <v>1100.6099999999999</v>
      </c>
      <c r="G782">
        <v>0</v>
      </c>
      <c r="H782">
        <v>1100.6099999999999</v>
      </c>
      <c r="I782">
        <v>0.5</v>
      </c>
      <c r="J782">
        <v>1</v>
      </c>
      <c r="K782">
        <v>0</v>
      </c>
    </row>
    <row r="783" spans="1:25" x14ac:dyDescent="0.25">
      <c r="A783" t="s">
        <v>111</v>
      </c>
      <c r="B783">
        <v>23221.4</v>
      </c>
      <c r="C783">
        <v>23211</v>
      </c>
      <c r="D783">
        <v>23117</v>
      </c>
      <c r="E783">
        <v>23087.9</v>
      </c>
      <c r="F783">
        <v>1101.6400000000001</v>
      </c>
      <c r="G783">
        <v>0</v>
      </c>
      <c r="H783">
        <v>1101.6400000000001</v>
      </c>
      <c r="I783">
        <v>0.5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23236.1</v>
      </c>
      <c r="C784">
        <v>23225.5</v>
      </c>
      <c r="D784">
        <v>23131.1</v>
      </c>
      <c r="E784">
        <v>23101.5</v>
      </c>
      <c r="F784">
        <v>1101.04</v>
      </c>
      <c r="G784">
        <v>0</v>
      </c>
      <c r="H784">
        <v>1101.04</v>
      </c>
      <c r="I784">
        <v>0.5</v>
      </c>
      <c r="J784">
        <v>1</v>
      </c>
      <c r="K784">
        <v>0</v>
      </c>
      <c r="R784">
        <f>AVERAGE(B735:B784)</f>
        <v>23194.77</v>
      </c>
      <c r="S784">
        <f>AVERAGE(C735:C784)</f>
        <v>23183.891999999996</v>
      </c>
      <c r="U784">
        <f>_xlfn.VAR.P(B735:B784)</f>
        <v>4107.6860999999999</v>
      </c>
      <c r="V784">
        <f>_xlfn.VAR.P(C735:C784)</f>
        <v>4100.8127359999962</v>
      </c>
      <c r="X784">
        <f>1.96*SQRT(U784)/50</f>
        <v>2.5123763190859765</v>
      </c>
      <c r="Y784">
        <f>1.96*SQRT(V784)/50</f>
        <v>2.5102734677016834</v>
      </c>
    </row>
    <row r="785" spans="1:9" x14ac:dyDescent="0.25">
      <c r="A785" t="s">
        <v>111</v>
      </c>
      <c r="B785">
        <v>1159817.5249000001</v>
      </c>
      <c r="C785" t="s">
        <v>24</v>
      </c>
    </row>
    <row r="786" spans="1:9" x14ac:dyDescent="0.25">
      <c r="A786" t="s">
        <v>112</v>
      </c>
      <c r="B786">
        <v>2976.38</v>
      </c>
      <c r="C786">
        <v>2965.61</v>
      </c>
      <c r="D786">
        <v>2921.78</v>
      </c>
      <c r="E786">
        <v>2894.97</v>
      </c>
      <c r="F786">
        <v>1329.82</v>
      </c>
      <c r="G786">
        <v>5.3917199999999998E-2</v>
      </c>
      <c r="H786">
        <v>0.94083499999999998</v>
      </c>
      <c r="I786">
        <v>0</v>
      </c>
    </row>
    <row r="787" spans="1:9" x14ac:dyDescent="0.25">
      <c r="A787" t="s">
        <v>112</v>
      </c>
      <c r="B787">
        <v>2978.21</v>
      </c>
      <c r="C787">
        <v>2967.26</v>
      </c>
      <c r="D787">
        <v>2921.86</v>
      </c>
      <c r="E787">
        <v>2894.84</v>
      </c>
      <c r="F787">
        <v>1329.8</v>
      </c>
      <c r="G787">
        <v>5.7795300000000001E-2</v>
      </c>
      <c r="H787">
        <v>0.93180700000000005</v>
      </c>
      <c r="I787">
        <v>0</v>
      </c>
    </row>
    <row r="788" spans="1:9" x14ac:dyDescent="0.25">
      <c r="A788" t="s">
        <v>112</v>
      </c>
      <c r="B788">
        <v>2975.26</v>
      </c>
      <c r="C788">
        <v>2965</v>
      </c>
      <c r="D788">
        <v>2921.11</v>
      </c>
      <c r="E788">
        <v>2894.31</v>
      </c>
      <c r="F788">
        <v>1329.71</v>
      </c>
      <c r="G788">
        <v>5.5683099999999999E-2</v>
      </c>
      <c r="H788">
        <v>0.93183400000000005</v>
      </c>
      <c r="I788">
        <v>0</v>
      </c>
    </row>
    <row r="789" spans="1:9" x14ac:dyDescent="0.25">
      <c r="A789" t="s">
        <v>112</v>
      </c>
      <c r="B789">
        <v>2974.4</v>
      </c>
      <c r="C789">
        <v>2963.54</v>
      </c>
      <c r="D789">
        <v>2920.84</v>
      </c>
      <c r="E789">
        <v>2894.42</v>
      </c>
      <c r="F789">
        <v>1329.72</v>
      </c>
      <c r="G789">
        <v>5.4541800000000001E-2</v>
      </c>
      <c r="H789">
        <v>0.931836</v>
      </c>
      <c r="I789">
        <v>0</v>
      </c>
    </row>
    <row r="790" spans="1:9" x14ac:dyDescent="0.25">
      <c r="A790" t="s">
        <v>112</v>
      </c>
      <c r="B790">
        <v>2979.53</v>
      </c>
      <c r="C790">
        <v>2968.84</v>
      </c>
      <c r="D790">
        <v>2920.92</v>
      </c>
      <c r="E790">
        <v>2894.17</v>
      </c>
      <c r="F790">
        <v>1329.58</v>
      </c>
      <c r="G790">
        <v>5.84024E-2</v>
      </c>
      <c r="H790">
        <v>0.95072000000000001</v>
      </c>
      <c r="I790">
        <v>0</v>
      </c>
    </row>
    <row r="791" spans="1:9" x14ac:dyDescent="0.25">
      <c r="A791" t="s">
        <v>112</v>
      </c>
      <c r="B791">
        <v>2973.93</v>
      </c>
      <c r="C791">
        <v>2962.45</v>
      </c>
      <c r="D791">
        <v>2920.97</v>
      </c>
      <c r="E791">
        <v>2894.6</v>
      </c>
      <c r="F791">
        <v>1329.79</v>
      </c>
      <c r="G791">
        <v>5.4746000000000003E-2</v>
      </c>
      <c r="H791">
        <v>0.93180200000000002</v>
      </c>
      <c r="I791">
        <v>0</v>
      </c>
    </row>
    <row r="792" spans="1:9" x14ac:dyDescent="0.25">
      <c r="A792" t="s">
        <v>112</v>
      </c>
      <c r="B792">
        <v>2978.41</v>
      </c>
      <c r="C792">
        <v>2967.69</v>
      </c>
      <c r="D792">
        <v>2922.22</v>
      </c>
      <c r="E792">
        <v>2895.01</v>
      </c>
      <c r="F792">
        <v>1329.73</v>
      </c>
      <c r="G792">
        <v>5.5801999999999997E-2</v>
      </c>
      <c r="H792">
        <v>0.95548999999999995</v>
      </c>
      <c r="I792">
        <v>0</v>
      </c>
    </row>
    <row r="793" spans="1:9" x14ac:dyDescent="0.25">
      <c r="A793" t="s">
        <v>112</v>
      </c>
      <c r="B793">
        <v>2980.72</v>
      </c>
      <c r="C793">
        <v>2970.37</v>
      </c>
      <c r="D793">
        <v>2923.56</v>
      </c>
      <c r="E793">
        <v>2895.22</v>
      </c>
      <c r="F793">
        <v>1329.73</v>
      </c>
      <c r="G793">
        <v>5.5478399999999997E-2</v>
      </c>
      <c r="H793">
        <v>0.95829299999999995</v>
      </c>
      <c r="I793">
        <v>0</v>
      </c>
    </row>
    <row r="794" spans="1:9" x14ac:dyDescent="0.25">
      <c r="A794" t="s">
        <v>112</v>
      </c>
      <c r="B794">
        <v>2972.41</v>
      </c>
      <c r="C794">
        <v>2962.11</v>
      </c>
      <c r="D794">
        <v>2920.33</v>
      </c>
      <c r="E794">
        <v>2894.22</v>
      </c>
      <c r="F794">
        <v>1329.56</v>
      </c>
      <c r="G794">
        <v>5.5862700000000001E-2</v>
      </c>
      <c r="H794">
        <v>0.93181099999999994</v>
      </c>
      <c r="I794">
        <v>0</v>
      </c>
    </row>
    <row r="795" spans="1:9" x14ac:dyDescent="0.25">
      <c r="A795" t="s">
        <v>112</v>
      </c>
      <c r="B795">
        <v>2973.24</v>
      </c>
      <c r="C795">
        <v>2962.63</v>
      </c>
      <c r="D795">
        <v>2920.49</v>
      </c>
      <c r="E795">
        <v>2894.25</v>
      </c>
      <c r="F795">
        <v>1329.69</v>
      </c>
      <c r="G795">
        <v>5.4646699999999999E-2</v>
      </c>
      <c r="H795">
        <v>0.95714500000000002</v>
      </c>
      <c r="I795">
        <v>0</v>
      </c>
    </row>
    <row r="796" spans="1:9" x14ac:dyDescent="0.25">
      <c r="A796" t="s">
        <v>112</v>
      </c>
      <c r="B796">
        <v>2975.86</v>
      </c>
      <c r="C796">
        <v>2966.01</v>
      </c>
      <c r="D796">
        <v>2921.44</v>
      </c>
      <c r="E796">
        <v>2894.43</v>
      </c>
      <c r="F796">
        <v>1329.75</v>
      </c>
      <c r="G796">
        <v>5.3980500000000001E-2</v>
      </c>
      <c r="H796">
        <v>0.931836</v>
      </c>
      <c r="I796">
        <v>0</v>
      </c>
    </row>
    <row r="797" spans="1:9" x14ac:dyDescent="0.25">
      <c r="A797" t="s">
        <v>112</v>
      </c>
      <c r="B797">
        <v>2973.98</v>
      </c>
      <c r="C797">
        <v>2963.31</v>
      </c>
      <c r="D797">
        <v>2920.83</v>
      </c>
      <c r="E797">
        <v>2894.56</v>
      </c>
      <c r="F797">
        <v>1329.83</v>
      </c>
      <c r="G797">
        <v>3.95999E-2</v>
      </c>
      <c r="H797">
        <v>0.93182900000000002</v>
      </c>
      <c r="I797">
        <v>0</v>
      </c>
    </row>
    <row r="798" spans="1:9" x14ac:dyDescent="0.25">
      <c r="A798" t="s">
        <v>112</v>
      </c>
      <c r="B798">
        <v>2976.37</v>
      </c>
      <c r="C798">
        <v>2965.29</v>
      </c>
      <c r="D798">
        <v>2921.02</v>
      </c>
      <c r="E798">
        <v>2894.45</v>
      </c>
      <c r="F798">
        <v>1329.74</v>
      </c>
      <c r="G798">
        <v>5.6237700000000002E-2</v>
      </c>
      <c r="H798">
        <v>0.93182600000000004</v>
      </c>
      <c r="I798">
        <v>0</v>
      </c>
    </row>
    <row r="799" spans="1:9" x14ac:dyDescent="0.25">
      <c r="A799" t="s">
        <v>112</v>
      </c>
      <c r="B799">
        <v>2973.61</v>
      </c>
      <c r="C799">
        <v>2962.88</v>
      </c>
      <c r="D799">
        <v>2920.8</v>
      </c>
      <c r="E799">
        <v>2894.73</v>
      </c>
      <c r="F799">
        <v>1329.8</v>
      </c>
      <c r="G799">
        <v>5.5310900000000003E-2</v>
      </c>
      <c r="H799">
        <v>0.931836</v>
      </c>
      <c r="I799">
        <v>0</v>
      </c>
    </row>
    <row r="800" spans="1:9" x14ac:dyDescent="0.25">
      <c r="A800" t="s">
        <v>112</v>
      </c>
      <c r="B800">
        <v>2974.9</v>
      </c>
      <c r="C800">
        <v>2964.18</v>
      </c>
      <c r="D800">
        <v>2921.25</v>
      </c>
      <c r="E800">
        <v>2894.15</v>
      </c>
      <c r="F800">
        <v>1329.59</v>
      </c>
      <c r="G800">
        <v>5.39175E-2</v>
      </c>
      <c r="H800">
        <v>0.95684000000000002</v>
      </c>
      <c r="I800">
        <v>0</v>
      </c>
    </row>
    <row r="801" spans="1:9" x14ac:dyDescent="0.25">
      <c r="A801" t="s">
        <v>112</v>
      </c>
      <c r="B801">
        <v>2985.46</v>
      </c>
      <c r="C801">
        <v>2975.01</v>
      </c>
      <c r="D801">
        <v>2923.51</v>
      </c>
      <c r="E801">
        <v>2894.62</v>
      </c>
      <c r="F801">
        <v>1329.82</v>
      </c>
      <c r="G801">
        <v>5.3981700000000001E-2</v>
      </c>
      <c r="H801">
        <v>0.959148</v>
      </c>
      <c r="I801">
        <v>0</v>
      </c>
    </row>
    <row r="802" spans="1:9" x14ac:dyDescent="0.25">
      <c r="A802" t="s">
        <v>112</v>
      </c>
      <c r="B802">
        <v>2981.83</v>
      </c>
      <c r="C802">
        <v>2971.25</v>
      </c>
      <c r="D802">
        <v>2922.05</v>
      </c>
      <c r="E802">
        <v>2894.26</v>
      </c>
      <c r="F802">
        <v>1329.73</v>
      </c>
      <c r="G802">
        <v>7.1279700000000001E-2</v>
      </c>
      <c r="H802">
        <v>0.93175399999999997</v>
      </c>
      <c r="I802">
        <v>0</v>
      </c>
    </row>
    <row r="803" spans="1:9" x14ac:dyDescent="0.25">
      <c r="A803" t="s">
        <v>112</v>
      </c>
      <c r="B803">
        <v>2972.8</v>
      </c>
      <c r="C803">
        <v>2962.15</v>
      </c>
      <c r="D803">
        <v>2921.23</v>
      </c>
      <c r="E803">
        <v>2895.2</v>
      </c>
      <c r="F803">
        <v>1329.92</v>
      </c>
      <c r="G803">
        <v>5.3960399999999999E-2</v>
      </c>
      <c r="H803">
        <v>0.95914999999999995</v>
      </c>
      <c r="I803">
        <v>0</v>
      </c>
    </row>
    <row r="804" spans="1:9" x14ac:dyDescent="0.25">
      <c r="A804" t="s">
        <v>112</v>
      </c>
      <c r="B804">
        <v>2973.71</v>
      </c>
      <c r="C804">
        <v>2963.28</v>
      </c>
      <c r="D804">
        <v>2920.85</v>
      </c>
      <c r="E804">
        <v>2894.61</v>
      </c>
      <c r="F804">
        <v>1329.6</v>
      </c>
      <c r="G804">
        <v>5.44737E-2</v>
      </c>
      <c r="H804">
        <v>0.93183099999999996</v>
      </c>
      <c r="I804">
        <v>0</v>
      </c>
    </row>
    <row r="805" spans="1:9" x14ac:dyDescent="0.25">
      <c r="A805" t="s">
        <v>112</v>
      </c>
      <c r="B805">
        <v>2973.76</v>
      </c>
      <c r="C805">
        <v>2963.52</v>
      </c>
      <c r="D805">
        <v>2921.16</v>
      </c>
      <c r="E805">
        <v>2894.71</v>
      </c>
      <c r="F805">
        <v>1329.82</v>
      </c>
      <c r="G805">
        <v>5.3992100000000001E-2</v>
      </c>
      <c r="H805">
        <v>0.93918000000000001</v>
      </c>
      <c r="I805">
        <v>0</v>
      </c>
    </row>
    <row r="806" spans="1:9" x14ac:dyDescent="0.25">
      <c r="A806" t="s">
        <v>112</v>
      </c>
      <c r="B806">
        <v>2977.5</v>
      </c>
      <c r="C806">
        <v>2966.79</v>
      </c>
      <c r="D806">
        <v>2922.11</v>
      </c>
      <c r="E806">
        <v>2894.99</v>
      </c>
      <c r="F806">
        <v>1329.95</v>
      </c>
      <c r="G806">
        <v>5.3934099999999999E-2</v>
      </c>
      <c r="H806">
        <v>0.93182600000000004</v>
      </c>
      <c r="I806">
        <v>0</v>
      </c>
    </row>
    <row r="807" spans="1:9" x14ac:dyDescent="0.25">
      <c r="A807" t="s">
        <v>112</v>
      </c>
      <c r="B807">
        <v>2980.72</v>
      </c>
      <c r="C807">
        <v>2969.51</v>
      </c>
      <c r="D807">
        <v>2922.53</v>
      </c>
      <c r="E807">
        <v>2895.19</v>
      </c>
      <c r="F807">
        <v>1329.9</v>
      </c>
      <c r="G807">
        <v>5.4015899999999999E-2</v>
      </c>
      <c r="H807">
        <v>0.95859399999999995</v>
      </c>
      <c r="I807">
        <v>0</v>
      </c>
    </row>
    <row r="808" spans="1:9" x14ac:dyDescent="0.25">
      <c r="A808" t="s">
        <v>112</v>
      </c>
      <c r="B808">
        <v>2999.28</v>
      </c>
      <c r="C808">
        <v>2988.07</v>
      </c>
      <c r="D808">
        <v>2926.99</v>
      </c>
      <c r="E808">
        <v>2894.5</v>
      </c>
      <c r="F808">
        <v>1329.83</v>
      </c>
      <c r="G808">
        <v>5.4352299999999999E-2</v>
      </c>
      <c r="H808">
        <v>0.952318</v>
      </c>
      <c r="I808">
        <v>0</v>
      </c>
    </row>
    <row r="809" spans="1:9" x14ac:dyDescent="0.25">
      <c r="A809" t="s">
        <v>112</v>
      </c>
      <c r="B809">
        <v>2979.72</v>
      </c>
      <c r="C809">
        <v>2969.2</v>
      </c>
      <c r="D809">
        <v>2921.76</v>
      </c>
      <c r="E809">
        <v>2894.36</v>
      </c>
      <c r="F809">
        <v>1329.71</v>
      </c>
      <c r="G809">
        <v>5.3911199999999999E-2</v>
      </c>
      <c r="H809">
        <v>0.94014699999999995</v>
      </c>
      <c r="I809">
        <v>0</v>
      </c>
    </row>
    <row r="810" spans="1:9" x14ac:dyDescent="0.25">
      <c r="A810" t="s">
        <v>112</v>
      </c>
      <c r="B810">
        <v>2981.88</v>
      </c>
      <c r="C810">
        <v>2971.19</v>
      </c>
      <c r="D810">
        <v>2922.01</v>
      </c>
      <c r="E810">
        <v>2894.58</v>
      </c>
      <c r="F810">
        <v>1329.92</v>
      </c>
      <c r="G810">
        <v>6.4230899999999994E-2</v>
      </c>
      <c r="H810">
        <v>0.93182399999999999</v>
      </c>
      <c r="I810">
        <v>0</v>
      </c>
    </row>
    <row r="811" spans="1:9" x14ac:dyDescent="0.25">
      <c r="A811" t="s">
        <v>112</v>
      </c>
      <c r="B811">
        <v>2979.12</v>
      </c>
      <c r="C811">
        <v>2968.49</v>
      </c>
      <c r="D811">
        <v>2921.73</v>
      </c>
      <c r="E811">
        <v>2894.44</v>
      </c>
      <c r="F811">
        <v>1329.89</v>
      </c>
      <c r="G811">
        <v>6.2211200000000001E-2</v>
      </c>
      <c r="H811">
        <v>0.95728800000000003</v>
      </c>
      <c r="I811">
        <v>0</v>
      </c>
    </row>
    <row r="812" spans="1:9" x14ac:dyDescent="0.25">
      <c r="A812" t="s">
        <v>112</v>
      </c>
      <c r="B812">
        <v>2981.8</v>
      </c>
      <c r="C812">
        <v>2971.13</v>
      </c>
      <c r="D812">
        <v>2922.58</v>
      </c>
      <c r="E812">
        <v>2894.92</v>
      </c>
      <c r="F812">
        <v>1329.74</v>
      </c>
      <c r="G812">
        <v>5.4048300000000001E-2</v>
      </c>
      <c r="H812">
        <v>0.93182699999999996</v>
      </c>
      <c r="I812">
        <v>0</v>
      </c>
    </row>
    <row r="813" spans="1:9" x14ac:dyDescent="0.25">
      <c r="A813" t="s">
        <v>112</v>
      </c>
      <c r="B813">
        <v>2985.26</v>
      </c>
      <c r="C813">
        <v>2974.54</v>
      </c>
      <c r="D813">
        <v>2923.69</v>
      </c>
      <c r="E813">
        <v>2895.27</v>
      </c>
      <c r="F813">
        <v>1330.05</v>
      </c>
      <c r="G813">
        <v>5.3915499999999998E-2</v>
      </c>
      <c r="H813">
        <v>0.931813</v>
      </c>
      <c r="I813">
        <v>0</v>
      </c>
    </row>
    <row r="814" spans="1:9" x14ac:dyDescent="0.25">
      <c r="A814" t="s">
        <v>112</v>
      </c>
      <c r="B814">
        <v>3001.24</v>
      </c>
      <c r="C814">
        <v>2989.97</v>
      </c>
      <c r="D814">
        <v>2928.9</v>
      </c>
      <c r="E814">
        <v>2894.41</v>
      </c>
      <c r="F814">
        <v>1329.92</v>
      </c>
      <c r="G814">
        <v>5.4693899999999997E-2</v>
      </c>
      <c r="H814">
        <v>0.934056</v>
      </c>
      <c r="I814">
        <v>0</v>
      </c>
    </row>
    <row r="815" spans="1:9" x14ac:dyDescent="0.25">
      <c r="A815" t="s">
        <v>112</v>
      </c>
      <c r="B815">
        <v>2984.97</v>
      </c>
      <c r="C815">
        <v>2974.13</v>
      </c>
      <c r="D815">
        <v>2923.53</v>
      </c>
      <c r="E815">
        <v>2895</v>
      </c>
      <c r="F815">
        <v>1329.93</v>
      </c>
      <c r="G815">
        <v>5.3916899999999997E-2</v>
      </c>
      <c r="H815">
        <v>0.93183000000000005</v>
      </c>
      <c r="I815">
        <v>0</v>
      </c>
    </row>
    <row r="816" spans="1:9" x14ac:dyDescent="0.25">
      <c r="A816" t="s">
        <v>112</v>
      </c>
      <c r="B816">
        <v>2984.68</v>
      </c>
      <c r="C816">
        <v>2973.37</v>
      </c>
      <c r="D816">
        <v>2923.49</v>
      </c>
      <c r="E816">
        <v>2895.3</v>
      </c>
      <c r="F816">
        <v>1330.04</v>
      </c>
      <c r="G816">
        <v>5.4217000000000001E-2</v>
      </c>
      <c r="H816">
        <v>0.94760100000000003</v>
      </c>
      <c r="I816">
        <v>0</v>
      </c>
    </row>
    <row r="817" spans="1:9" x14ac:dyDescent="0.25">
      <c r="A817" t="s">
        <v>112</v>
      </c>
      <c r="B817">
        <v>2982.61</v>
      </c>
      <c r="C817">
        <v>2970.52</v>
      </c>
      <c r="D817">
        <v>2922.49</v>
      </c>
      <c r="E817">
        <v>2894.73</v>
      </c>
      <c r="F817">
        <v>1330.05</v>
      </c>
      <c r="G817">
        <v>2.9095699999999999E-2</v>
      </c>
      <c r="H817">
        <v>0.95044499999999998</v>
      </c>
      <c r="I817">
        <v>0</v>
      </c>
    </row>
    <row r="818" spans="1:9" x14ac:dyDescent="0.25">
      <c r="A818" t="s">
        <v>112</v>
      </c>
      <c r="B818">
        <v>2979.53</v>
      </c>
      <c r="C818">
        <v>2968.91</v>
      </c>
      <c r="D818">
        <v>2922.62</v>
      </c>
      <c r="E818">
        <v>2895.32</v>
      </c>
      <c r="F818">
        <v>1329.99</v>
      </c>
      <c r="G818">
        <v>5.4805100000000002E-2</v>
      </c>
      <c r="H818">
        <v>0.93179800000000002</v>
      </c>
      <c r="I818">
        <v>0</v>
      </c>
    </row>
    <row r="819" spans="1:9" x14ac:dyDescent="0.25">
      <c r="A819" t="s">
        <v>112</v>
      </c>
      <c r="B819">
        <v>2984.51</v>
      </c>
      <c r="C819">
        <v>2973.85</v>
      </c>
      <c r="D819">
        <v>2922.94</v>
      </c>
      <c r="E819">
        <v>2894.35</v>
      </c>
      <c r="F819">
        <v>1329.68</v>
      </c>
      <c r="G819">
        <v>5.39252E-2</v>
      </c>
      <c r="H819">
        <v>0.95868399999999998</v>
      </c>
      <c r="I819">
        <v>0</v>
      </c>
    </row>
    <row r="820" spans="1:9" x14ac:dyDescent="0.25">
      <c r="A820" t="s">
        <v>112</v>
      </c>
      <c r="B820">
        <v>2984.32</v>
      </c>
      <c r="C820">
        <v>2973.06</v>
      </c>
      <c r="D820">
        <v>2923.16</v>
      </c>
      <c r="E820">
        <v>2894.91</v>
      </c>
      <c r="F820">
        <v>1329.76</v>
      </c>
      <c r="G820">
        <v>4.1766299999999999E-2</v>
      </c>
      <c r="H820">
        <v>0.95865100000000003</v>
      </c>
      <c r="I820">
        <v>0</v>
      </c>
    </row>
    <row r="821" spans="1:9" x14ac:dyDescent="0.25">
      <c r="A821" t="s">
        <v>112</v>
      </c>
      <c r="B821">
        <v>2984.09</v>
      </c>
      <c r="C821">
        <v>2973.04</v>
      </c>
      <c r="D821">
        <v>2922.96</v>
      </c>
      <c r="E821">
        <v>2894.48</v>
      </c>
      <c r="F821">
        <v>1329.87</v>
      </c>
      <c r="G821">
        <v>5.4026900000000003E-2</v>
      </c>
      <c r="H821">
        <v>0.93183700000000003</v>
      </c>
      <c r="I821">
        <v>0</v>
      </c>
    </row>
    <row r="822" spans="1:9" x14ac:dyDescent="0.25">
      <c r="A822" t="s">
        <v>112</v>
      </c>
      <c r="B822">
        <v>2981.28</v>
      </c>
      <c r="C822">
        <v>2969.6</v>
      </c>
      <c r="D822">
        <v>2922.09</v>
      </c>
      <c r="E822">
        <v>2894.32</v>
      </c>
      <c r="F822">
        <v>1329.65</v>
      </c>
      <c r="G822">
        <v>5.4839499999999999E-2</v>
      </c>
      <c r="H822">
        <v>0.931836</v>
      </c>
      <c r="I822">
        <v>0</v>
      </c>
    </row>
    <row r="823" spans="1:9" x14ac:dyDescent="0.25">
      <c r="A823" t="s">
        <v>112</v>
      </c>
      <c r="B823">
        <v>2993.5</v>
      </c>
      <c r="C823">
        <v>2982.66</v>
      </c>
      <c r="D823">
        <v>2926.23</v>
      </c>
      <c r="E823">
        <v>2894.35</v>
      </c>
      <c r="F823">
        <v>1329.76</v>
      </c>
      <c r="G823">
        <v>6.3073199999999996E-2</v>
      </c>
      <c r="H823">
        <v>0.93183499999999997</v>
      </c>
      <c r="I823">
        <v>0</v>
      </c>
    </row>
    <row r="824" spans="1:9" x14ac:dyDescent="0.25">
      <c r="A824" t="s">
        <v>112</v>
      </c>
      <c r="B824">
        <v>2995.23</v>
      </c>
      <c r="C824">
        <v>2984.4</v>
      </c>
      <c r="D824">
        <v>2927.17</v>
      </c>
      <c r="E824">
        <v>2895.02</v>
      </c>
      <c r="F824">
        <v>1329.74</v>
      </c>
      <c r="G824">
        <v>5.4214499999999999E-2</v>
      </c>
      <c r="H824">
        <v>0.95888200000000001</v>
      </c>
      <c r="I824">
        <v>0</v>
      </c>
    </row>
    <row r="825" spans="1:9" x14ac:dyDescent="0.25">
      <c r="A825" t="s">
        <v>112</v>
      </c>
      <c r="B825">
        <v>2984.28</v>
      </c>
      <c r="C825">
        <v>2973.71</v>
      </c>
      <c r="D825">
        <v>2922.36</v>
      </c>
      <c r="E825">
        <v>2894.54</v>
      </c>
      <c r="F825">
        <v>1329.95</v>
      </c>
      <c r="G825">
        <v>5.4002500000000002E-2</v>
      </c>
      <c r="H825">
        <v>0.95532700000000004</v>
      </c>
      <c r="I825">
        <v>0</v>
      </c>
    </row>
    <row r="826" spans="1:9" x14ac:dyDescent="0.25">
      <c r="A826" t="s">
        <v>112</v>
      </c>
      <c r="B826">
        <v>2989.32</v>
      </c>
      <c r="C826">
        <v>2979.02</v>
      </c>
      <c r="D826">
        <v>2923.84</v>
      </c>
      <c r="E826">
        <v>2895.26</v>
      </c>
      <c r="F826">
        <v>1329.83</v>
      </c>
      <c r="G826">
        <v>5.4577100000000003E-2</v>
      </c>
      <c r="H826">
        <v>0.93180200000000002</v>
      </c>
      <c r="I826">
        <v>0</v>
      </c>
    </row>
    <row r="827" spans="1:9" x14ac:dyDescent="0.25">
      <c r="A827" t="s">
        <v>112</v>
      </c>
      <c r="B827">
        <v>2979.82</v>
      </c>
      <c r="C827">
        <v>2969.27</v>
      </c>
      <c r="D827">
        <v>2922.4</v>
      </c>
      <c r="E827">
        <v>2895.29</v>
      </c>
      <c r="F827">
        <v>1329.83</v>
      </c>
      <c r="G827">
        <v>5.4192900000000002E-2</v>
      </c>
      <c r="H827">
        <v>0.93182900000000002</v>
      </c>
      <c r="I827">
        <v>0</v>
      </c>
    </row>
    <row r="828" spans="1:9" x14ac:dyDescent="0.25">
      <c r="A828" t="s">
        <v>112</v>
      </c>
      <c r="B828">
        <v>2979.38</v>
      </c>
      <c r="C828">
        <v>2968.49</v>
      </c>
      <c r="D828">
        <v>2921.6</v>
      </c>
      <c r="E828">
        <v>2894.23</v>
      </c>
      <c r="F828">
        <v>1329.7</v>
      </c>
      <c r="G828">
        <v>5.3909499999999999E-2</v>
      </c>
      <c r="H828">
        <v>0.93177699999999997</v>
      </c>
      <c r="I828">
        <v>0</v>
      </c>
    </row>
    <row r="829" spans="1:9" x14ac:dyDescent="0.25">
      <c r="A829" t="s">
        <v>112</v>
      </c>
      <c r="B829">
        <v>2974.84</v>
      </c>
      <c r="C829">
        <v>2964.12</v>
      </c>
      <c r="D829">
        <v>2920.85</v>
      </c>
      <c r="E829">
        <v>2894.31</v>
      </c>
      <c r="F829">
        <v>1329.76</v>
      </c>
      <c r="G829">
        <v>5.4558700000000002E-2</v>
      </c>
      <c r="H829">
        <v>0.95200799999999997</v>
      </c>
      <c r="I829">
        <v>0</v>
      </c>
    </row>
    <row r="830" spans="1:9" x14ac:dyDescent="0.25">
      <c r="A830" t="s">
        <v>112</v>
      </c>
      <c r="B830">
        <v>2978.86</v>
      </c>
      <c r="C830">
        <v>2968.47</v>
      </c>
      <c r="D830">
        <v>2921.33</v>
      </c>
      <c r="E830">
        <v>2894.75</v>
      </c>
      <c r="F830">
        <v>1329.68</v>
      </c>
      <c r="G830">
        <v>5.4104199999999998E-2</v>
      </c>
      <c r="H830">
        <v>0.95922700000000005</v>
      </c>
      <c r="I830">
        <v>0</v>
      </c>
    </row>
    <row r="831" spans="1:9" x14ac:dyDescent="0.25">
      <c r="A831" t="s">
        <v>112</v>
      </c>
      <c r="B831">
        <v>3002.94</v>
      </c>
      <c r="C831">
        <v>2992.93</v>
      </c>
      <c r="D831">
        <v>2928.49</v>
      </c>
      <c r="E831">
        <v>2894.39</v>
      </c>
      <c r="F831">
        <v>1329.75</v>
      </c>
      <c r="G831">
        <v>5.3942999999999998E-2</v>
      </c>
      <c r="H831">
        <v>0.93182600000000004</v>
      </c>
      <c r="I831">
        <v>0</v>
      </c>
    </row>
    <row r="832" spans="1:9" x14ac:dyDescent="0.25">
      <c r="A832" t="s">
        <v>112</v>
      </c>
      <c r="B832">
        <v>2977.24</v>
      </c>
      <c r="C832">
        <v>2966.73</v>
      </c>
      <c r="D832">
        <v>2921.44</v>
      </c>
      <c r="E832">
        <v>2894.52</v>
      </c>
      <c r="F832">
        <v>1329.94</v>
      </c>
      <c r="G832">
        <v>5.6355200000000001E-2</v>
      </c>
      <c r="H832">
        <v>0.95912799999999998</v>
      </c>
      <c r="I832">
        <v>0</v>
      </c>
    </row>
    <row r="833" spans="1:25" x14ac:dyDescent="0.25">
      <c r="A833" t="s">
        <v>112</v>
      </c>
      <c r="B833">
        <v>2999.12</v>
      </c>
      <c r="C833">
        <v>2988.77</v>
      </c>
      <c r="D833">
        <v>2929.7</v>
      </c>
      <c r="E833">
        <v>2895.09</v>
      </c>
      <c r="F833">
        <v>1329.85</v>
      </c>
      <c r="G833">
        <v>5.4812E-2</v>
      </c>
      <c r="H833">
        <v>0.93162</v>
      </c>
      <c r="I833">
        <v>0</v>
      </c>
    </row>
    <row r="834" spans="1:25" x14ac:dyDescent="0.25">
      <c r="A834" t="s">
        <v>112</v>
      </c>
      <c r="B834">
        <v>2978.79</v>
      </c>
      <c r="C834">
        <v>2968.21</v>
      </c>
      <c r="D834">
        <v>2922.38</v>
      </c>
      <c r="E834">
        <v>2895.22</v>
      </c>
      <c r="F834">
        <v>1329.92</v>
      </c>
      <c r="G834">
        <v>5.4193400000000003E-2</v>
      </c>
      <c r="H834">
        <v>0.9587</v>
      </c>
      <c r="I834">
        <v>0</v>
      </c>
    </row>
    <row r="835" spans="1:25" x14ac:dyDescent="0.25">
      <c r="A835" t="s">
        <v>112</v>
      </c>
      <c r="B835">
        <v>2977.73</v>
      </c>
      <c r="C835">
        <v>2967.38</v>
      </c>
      <c r="D835">
        <v>2921.59</v>
      </c>
      <c r="E835">
        <v>2894.31</v>
      </c>
      <c r="F835">
        <v>1329.65</v>
      </c>
      <c r="G835">
        <v>5.5393400000000002E-2</v>
      </c>
      <c r="H835">
        <v>0.959171</v>
      </c>
      <c r="I835">
        <v>0</v>
      </c>
    </row>
    <row r="836" spans="1:25" x14ac:dyDescent="0.25">
      <c r="A836" t="s">
        <v>112</v>
      </c>
      <c r="B836">
        <v>2979.15</v>
      </c>
      <c r="C836">
        <v>2968.55</v>
      </c>
      <c r="D836">
        <v>2921.79</v>
      </c>
      <c r="E836">
        <v>2894.95</v>
      </c>
      <c r="F836">
        <v>1329.82</v>
      </c>
      <c r="G836">
        <v>5.4002300000000003E-2</v>
      </c>
      <c r="H836">
        <v>0.948075</v>
      </c>
      <c r="I836">
        <v>0</v>
      </c>
    </row>
    <row r="837" spans="1:25" x14ac:dyDescent="0.25">
      <c r="A837" t="s">
        <v>112</v>
      </c>
      <c r="B837">
        <v>3000.65</v>
      </c>
      <c r="C837">
        <v>2990.23</v>
      </c>
      <c r="D837">
        <v>2928.65</v>
      </c>
      <c r="E837">
        <v>2895.1</v>
      </c>
      <c r="F837">
        <v>1330.06</v>
      </c>
      <c r="G837">
        <v>5.5627099999999999E-2</v>
      </c>
      <c r="H837">
        <v>0.93182900000000002</v>
      </c>
      <c r="I837">
        <v>0</v>
      </c>
    </row>
    <row r="838" spans="1:25" x14ac:dyDescent="0.25">
      <c r="A838" t="s">
        <v>112</v>
      </c>
      <c r="B838">
        <v>2998.26</v>
      </c>
      <c r="C838">
        <v>2987.93</v>
      </c>
      <c r="D838">
        <v>2927.73</v>
      </c>
      <c r="E838">
        <v>2894.52</v>
      </c>
      <c r="F838">
        <v>1329.95</v>
      </c>
      <c r="G838">
        <v>5.6118800000000003E-2</v>
      </c>
      <c r="H838">
        <v>0.95523400000000003</v>
      </c>
      <c r="I838">
        <v>0</v>
      </c>
    </row>
    <row r="839" spans="1:25" x14ac:dyDescent="0.25">
      <c r="A839" t="s">
        <v>112</v>
      </c>
      <c r="B839">
        <v>2998.96</v>
      </c>
      <c r="C839">
        <v>2988.95</v>
      </c>
      <c r="D839">
        <v>2928.1</v>
      </c>
      <c r="E839">
        <v>2895</v>
      </c>
      <c r="F839">
        <v>1329.88</v>
      </c>
      <c r="G839">
        <v>5.4360499999999999E-2</v>
      </c>
      <c r="H839">
        <v>0.93180700000000005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2999.24</v>
      </c>
      <c r="C840">
        <v>2988.69</v>
      </c>
      <c r="D840">
        <v>2928.98</v>
      </c>
      <c r="E840">
        <v>2895.13</v>
      </c>
      <c r="F840">
        <v>1329.9</v>
      </c>
      <c r="G840">
        <v>5.5336099999999999E-2</v>
      </c>
      <c r="H840">
        <v>0.94757899999999995</v>
      </c>
      <c r="I840">
        <v>0</v>
      </c>
      <c r="R840">
        <f>AVERAGE(B791:B840)</f>
        <v>2983.2161999999998</v>
      </c>
      <c r="S840">
        <f>AVERAGE(C791:C840)</f>
        <v>2972.5202000000008</v>
      </c>
      <c r="U840">
        <f>_xlfn.VAR.P(B791:B840)</f>
        <v>76.856715560000026</v>
      </c>
      <c r="V840">
        <f>_xlfn.VAR.P(C791:C840)</f>
        <v>77.449925959999632</v>
      </c>
      <c r="X840">
        <f>1.96*SQRT(U840)/50</f>
        <v>0.34365841092299548</v>
      </c>
      <c r="Y840">
        <f>1.96*SQRT(V840)/50</f>
        <v>0.34498210711162086</v>
      </c>
    </row>
    <row r="841" spans="1:25" x14ac:dyDescent="0.25">
      <c r="A841" t="s">
        <v>113</v>
      </c>
      <c r="B841">
        <v>149247.38949999999</v>
      </c>
      <c r="C841" t="s">
        <v>24</v>
      </c>
    </row>
    <row r="842" spans="1:25" x14ac:dyDescent="0.25">
      <c r="A842" t="s">
        <v>114</v>
      </c>
      <c r="B842">
        <v>2957.9</v>
      </c>
      <c r="C842">
        <v>2946.66</v>
      </c>
      <c r="D842">
        <v>2894.54</v>
      </c>
      <c r="E842">
        <v>2864.29</v>
      </c>
      <c r="F842">
        <v>1311.01</v>
      </c>
      <c r="G842">
        <v>5.4923600000000003E-2</v>
      </c>
      <c r="H842">
        <v>0.93181899999999995</v>
      </c>
      <c r="I842">
        <v>0</v>
      </c>
    </row>
    <row r="843" spans="1:25" x14ac:dyDescent="0.25">
      <c r="A843" t="s">
        <v>114</v>
      </c>
      <c r="B843">
        <v>2972.37</v>
      </c>
      <c r="C843">
        <v>2960.33</v>
      </c>
      <c r="D843">
        <v>2896.8</v>
      </c>
      <c r="E843">
        <v>2863.68</v>
      </c>
      <c r="F843">
        <v>1310.79</v>
      </c>
      <c r="G843">
        <v>5.3973800000000002E-2</v>
      </c>
      <c r="H843">
        <v>0.93182799999999999</v>
      </c>
      <c r="I843">
        <v>0</v>
      </c>
    </row>
    <row r="844" spans="1:25" x14ac:dyDescent="0.25">
      <c r="A844" t="s">
        <v>114</v>
      </c>
      <c r="B844">
        <v>2968.77</v>
      </c>
      <c r="C844">
        <v>2958.16</v>
      </c>
      <c r="D844">
        <v>2896.73</v>
      </c>
      <c r="E844">
        <v>2863.64</v>
      </c>
      <c r="F844">
        <v>1310.79</v>
      </c>
      <c r="G844">
        <v>5.4060499999999997E-2</v>
      </c>
      <c r="H844">
        <v>0.93168399999999996</v>
      </c>
      <c r="I844">
        <v>0</v>
      </c>
    </row>
    <row r="845" spans="1:25" x14ac:dyDescent="0.25">
      <c r="A845" t="s">
        <v>114</v>
      </c>
      <c r="B845">
        <v>2966.47</v>
      </c>
      <c r="C845">
        <v>2955.73</v>
      </c>
      <c r="D845">
        <v>2896.93</v>
      </c>
      <c r="E845">
        <v>2863.55</v>
      </c>
      <c r="F845">
        <v>1310.69</v>
      </c>
      <c r="G845">
        <v>5.4836299999999998E-2</v>
      </c>
      <c r="H845">
        <v>0.93180300000000005</v>
      </c>
      <c r="I845">
        <v>0</v>
      </c>
    </row>
    <row r="846" spans="1:25" x14ac:dyDescent="0.25">
      <c r="A846" t="s">
        <v>114</v>
      </c>
      <c r="B846">
        <v>2942.94</v>
      </c>
      <c r="C846">
        <v>2932.44</v>
      </c>
      <c r="D846">
        <v>2889.54</v>
      </c>
      <c r="E846">
        <v>2863.56</v>
      </c>
      <c r="F846">
        <v>1310.68</v>
      </c>
      <c r="G846">
        <v>5.4174300000000002E-2</v>
      </c>
      <c r="H846">
        <v>0.93183499999999997</v>
      </c>
      <c r="I846">
        <v>0</v>
      </c>
    </row>
    <row r="847" spans="1:25" x14ac:dyDescent="0.25">
      <c r="A847" t="s">
        <v>114</v>
      </c>
      <c r="B847">
        <v>2967.41</v>
      </c>
      <c r="C847">
        <v>2956.98</v>
      </c>
      <c r="D847">
        <v>2896.31</v>
      </c>
      <c r="E847">
        <v>2863.52</v>
      </c>
      <c r="F847">
        <v>1310.6400000000001</v>
      </c>
      <c r="G847">
        <v>5.3923499999999999E-2</v>
      </c>
      <c r="H847">
        <v>0.93183099999999996</v>
      </c>
      <c r="I847">
        <v>0</v>
      </c>
    </row>
    <row r="848" spans="1:25" x14ac:dyDescent="0.25">
      <c r="A848" t="s">
        <v>114</v>
      </c>
      <c r="B848">
        <v>2942.48</v>
      </c>
      <c r="C848">
        <v>2931.57</v>
      </c>
      <c r="D848">
        <v>2889.67</v>
      </c>
      <c r="E848">
        <v>2863.61</v>
      </c>
      <c r="F848">
        <v>1310.68</v>
      </c>
      <c r="G848">
        <v>5.6175099999999999E-2</v>
      </c>
      <c r="H848">
        <v>0.949685</v>
      </c>
      <c r="I848">
        <v>0</v>
      </c>
    </row>
    <row r="849" spans="1:9" x14ac:dyDescent="0.25">
      <c r="A849" t="s">
        <v>114</v>
      </c>
      <c r="B849">
        <v>2944.23</v>
      </c>
      <c r="C849">
        <v>2934.05</v>
      </c>
      <c r="D849">
        <v>2889.98</v>
      </c>
      <c r="E849">
        <v>2863.61</v>
      </c>
      <c r="F849">
        <v>1310.7</v>
      </c>
      <c r="G849">
        <v>5.3998200000000003E-2</v>
      </c>
      <c r="H849">
        <v>0.93183499999999997</v>
      </c>
      <c r="I849">
        <v>0</v>
      </c>
    </row>
    <row r="850" spans="1:9" x14ac:dyDescent="0.25">
      <c r="A850" t="s">
        <v>114</v>
      </c>
      <c r="B850">
        <v>2944.41</v>
      </c>
      <c r="C850">
        <v>2934.4</v>
      </c>
      <c r="D850">
        <v>2890.17</v>
      </c>
      <c r="E850">
        <v>2863.64</v>
      </c>
      <c r="F850">
        <v>1310.78</v>
      </c>
      <c r="G850">
        <v>5.3944699999999998E-2</v>
      </c>
      <c r="H850">
        <v>0.93182900000000002</v>
      </c>
      <c r="I850">
        <v>0</v>
      </c>
    </row>
    <row r="851" spans="1:9" x14ac:dyDescent="0.25">
      <c r="A851" t="s">
        <v>114</v>
      </c>
      <c r="B851">
        <v>2942.2</v>
      </c>
      <c r="C851">
        <v>2931.29</v>
      </c>
      <c r="D851">
        <v>2889.44</v>
      </c>
      <c r="E851">
        <v>2863.61</v>
      </c>
      <c r="F851">
        <v>1310.69</v>
      </c>
      <c r="G851">
        <v>5.4923600000000003E-2</v>
      </c>
      <c r="H851">
        <v>0.93171700000000002</v>
      </c>
      <c r="I851">
        <v>0</v>
      </c>
    </row>
    <row r="852" spans="1:9" x14ac:dyDescent="0.25">
      <c r="A852" t="s">
        <v>114</v>
      </c>
      <c r="B852">
        <v>2944.78</v>
      </c>
      <c r="C852">
        <v>2934.17</v>
      </c>
      <c r="D852">
        <v>2889.63</v>
      </c>
      <c r="E852">
        <v>2863.47</v>
      </c>
      <c r="F852">
        <v>1310.5899999999999</v>
      </c>
      <c r="G852">
        <v>5.39759E-2</v>
      </c>
      <c r="H852">
        <v>0.93183700000000003</v>
      </c>
      <c r="I852">
        <v>0</v>
      </c>
    </row>
    <row r="853" spans="1:9" x14ac:dyDescent="0.25">
      <c r="A853" t="s">
        <v>114</v>
      </c>
      <c r="B853">
        <v>2944.45</v>
      </c>
      <c r="C853">
        <v>2933.7</v>
      </c>
      <c r="D853">
        <v>2889.52</v>
      </c>
      <c r="E853">
        <v>2863.47</v>
      </c>
      <c r="F853">
        <v>1310.6300000000001</v>
      </c>
      <c r="G853">
        <v>5.4794900000000001E-2</v>
      </c>
      <c r="H853">
        <v>0.95860299999999998</v>
      </c>
      <c r="I853">
        <v>0</v>
      </c>
    </row>
    <row r="854" spans="1:9" x14ac:dyDescent="0.25">
      <c r="A854" t="s">
        <v>114</v>
      </c>
      <c r="B854">
        <v>2942.23</v>
      </c>
      <c r="C854">
        <v>2931.24</v>
      </c>
      <c r="D854">
        <v>2889.13</v>
      </c>
      <c r="E854">
        <v>2863.51</v>
      </c>
      <c r="F854">
        <v>1310.6300000000001</v>
      </c>
      <c r="G854">
        <v>6.21776E-2</v>
      </c>
      <c r="H854">
        <v>0.95705099999999999</v>
      </c>
      <c r="I854">
        <v>0</v>
      </c>
    </row>
    <row r="855" spans="1:9" x14ac:dyDescent="0.25">
      <c r="A855" t="s">
        <v>114</v>
      </c>
      <c r="B855">
        <v>2942.08</v>
      </c>
      <c r="C855">
        <v>2931.77</v>
      </c>
      <c r="D855">
        <v>2889.36</v>
      </c>
      <c r="E855">
        <v>2863.57</v>
      </c>
      <c r="F855">
        <v>1310.67</v>
      </c>
      <c r="G855">
        <v>5.39129E-2</v>
      </c>
      <c r="H855">
        <v>0.93183700000000003</v>
      </c>
      <c r="I855">
        <v>0</v>
      </c>
    </row>
    <row r="856" spans="1:9" x14ac:dyDescent="0.25">
      <c r="A856" t="s">
        <v>114</v>
      </c>
      <c r="B856">
        <v>2943.06</v>
      </c>
      <c r="C856">
        <v>2932.79</v>
      </c>
      <c r="D856">
        <v>2889.9</v>
      </c>
      <c r="E856">
        <v>2863.76</v>
      </c>
      <c r="F856">
        <v>1310.79</v>
      </c>
      <c r="G856">
        <v>5.3913700000000002E-2</v>
      </c>
      <c r="H856">
        <v>0.94737499999999997</v>
      </c>
      <c r="I856">
        <v>0</v>
      </c>
    </row>
    <row r="857" spans="1:9" x14ac:dyDescent="0.25">
      <c r="A857" t="s">
        <v>114</v>
      </c>
      <c r="B857">
        <v>2942.08</v>
      </c>
      <c r="C857">
        <v>2931.34</v>
      </c>
      <c r="D857">
        <v>2889.68</v>
      </c>
      <c r="E857">
        <v>2863.5</v>
      </c>
      <c r="F857">
        <v>1310.6300000000001</v>
      </c>
      <c r="G857">
        <v>5.4464499999999999E-2</v>
      </c>
      <c r="H857">
        <v>0.931836</v>
      </c>
      <c r="I857">
        <v>0</v>
      </c>
    </row>
    <row r="858" spans="1:9" x14ac:dyDescent="0.25">
      <c r="A858" t="s">
        <v>114</v>
      </c>
      <c r="B858">
        <v>2944.22</v>
      </c>
      <c r="C858">
        <v>2933.57</v>
      </c>
      <c r="D858">
        <v>2889.97</v>
      </c>
      <c r="E858">
        <v>2863.6</v>
      </c>
      <c r="F858">
        <v>1310.72</v>
      </c>
      <c r="G858">
        <v>5.3918300000000002E-2</v>
      </c>
      <c r="H858">
        <v>0.95207399999999998</v>
      </c>
      <c r="I858">
        <v>0</v>
      </c>
    </row>
    <row r="859" spans="1:9" x14ac:dyDescent="0.25">
      <c r="A859" t="s">
        <v>114</v>
      </c>
      <c r="B859">
        <v>2948.27</v>
      </c>
      <c r="C859">
        <v>2937.94</v>
      </c>
      <c r="D859">
        <v>2890.51</v>
      </c>
      <c r="E859">
        <v>2863.6</v>
      </c>
      <c r="F859">
        <v>1310.6300000000001</v>
      </c>
      <c r="G859">
        <v>5.3960000000000001E-2</v>
      </c>
      <c r="H859">
        <v>0.93175600000000003</v>
      </c>
      <c r="I859">
        <v>0</v>
      </c>
    </row>
    <row r="860" spans="1:9" x14ac:dyDescent="0.25">
      <c r="A860" t="s">
        <v>114</v>
      </c>
      <c r="B860">
        <v>2940.05</v>
      </c>
      <c r="C860">
        <v>2929.69</v>
      </c>
      <c r="D860">
        <v>2888.99</v>
      </c>
      <c r="E860">
        <v>2863.71</v>
      </c>
      <c r="F860">
        <v>1310.7</v>
      </c>
      <c r="G860">
        <v>5.4401600000000001E-2</v>
      </c>
      <c r="H860">
        <v>0.93183400000000005</v>
      </c>
      <c r="I860">
        <v>0</v>
      </c>
    </row>
    <row r="861" spans="1:9" x14ac:dyDescent="0.25">
      <c r="A861" t="s">
        <v>114</v>
      </c>
      <c r="B861">
        <v>2939.43</v>
      </c>
      <c r="C861">
        <v>2929.11</v>
      </c>
      <c r="D861">
        <v>2888.86</v>
      </c>
      <c r="E861">
        <v>2863.56</v>
      </c>
      <c r="F861">
        <v>1310.6600000000001</v>
      </c>
      <c r="G861">
        <v>5.4080499999999997E-2</v>
      </c>
      <c r="H861">
        <v>0.95056399999999996</v>
      </c>
      <c r="I861">
        <v>0</v>
      </c>
    </row>
    <row r="862" spans="1:9" x14ac:dyDescent="0.25">
      <c r="A862" t="s">
        <v>114</v>
      </c>
      <c r="B862">
        <v>2945.8</v>
      </c>
      <c r="C862">
        <v>2934.86</v>
      </c>
      <c r="D862">
        <v>2890.34</v>
      </c>
      <c r="E862">
        <v>2863.63</v>
      </c>
      <c r="F862">
        <v>1310.6199999999999</v>
      </c>
      <c r="G862">
        <v>5.47973E-2</v>
      </c>
      <c r="H862">
        <v>0.93183400000000005</v>
      </c>
      <c r="I862">
        <v>0</v>
      </c>
    </row>
    <row r="863" spans="1:9" x14ac:dyDescent="0.25">
      <c r="A863" t="s">
        <v>114</v>
      </c>
      <c r="B863">
        <v>2944.31</v>
      </c>
      <c r="C863">
        <v>2934.1</v>
      </c>
      <c r="D863">
        <v>2890.02</v>
      </c>
      <c r="E863">
        <v>2863.66</v>
      </c>
      <c r="F863">
        <v>1310.71</v>
      </c>
      <c r="G863">
        <v>5.4055699999999998E-2</v>
      </c>
      <c r="H863">
        <v>0.93183099999999996</v>
      </c>
      <c r="I863">
        <v>0</v>
      </c>
    </row>
    <row r="864" spans="1:9" x14ac:dyDescent="0.25">
      <c r="A864" t="s">
        <v>114</v>
      </c>
      <c r="B864">
        <v>2944.62</v>
      </c>
      <c r="C864">
        <v>2934.18</v>
      </c>
      <c r="D864">
        <v>2890.22</v>
      </c>
      <c r="E864">
        <v>2863.69</v>
      </c>
      <c r="F864">
        <v>1310.72</v>
      </c>
      <c r="G864">
        <v>5.3923199999999998E-2</v>
      </c>
      <c r="H864">
        <v>0.95817200000000002</v>
      </c>
      <c r="I864">
        <v>0</v>
      </c>
    </row>
    <row r="865" spans="1:9" x14ac:dyDescent="0.25">
      <c r="A865" t="s">
        <v>114</v>
      </c>
      <c r="B865">
        <v>2941.78</v>
      </c>
      <c r="C865">
        <v>2931.12</v>
      </c>
      <c r="D865">
        <v>2889.42</v>
      </c>
      <c r="E865">
        <v>2863.58</v>
      </c>
      <c r="F865">
        <v>1310.6500000000001</v>
      </c>
      <c r="G865">
        <v>5.6120299999999998E-2</v>
      </c>
      <c r="H865">
        <v>0.93181899999999995</v>
      </c>
      <c r="I865">
        <v>0</v>
      </c>
    </row>
    <row r="866" spans="1:9" x14ac:dyDescent="0.25">
      <c r="A866" t="s">
        <v>114</v>
      </c>
      <c r="B866">
        <v>2941.01</v>
      </c>
      <c r="C866">
        <v>2930.55</v>
      </c>
      <c r="D866">
        <v>2889.4</v>
      </c>
      <c r="E866">
        <v>2863.59</v>
      </c>
      <c r="F866">
        <v>1310.6300000000001</v>
      </c>
      <c r="G866">
        <v>6.1583199999999998E-2</v>
      </c>
      <c r="H866">
        <v>0.95846500000000001</v>
      </c>
      <c r="I866">
        <v>0</v>
      </c>
    </row>
    <row r="867" spans="1:9" x14ac:dyDescent="0.25">
      <c r="A867" t="s">
        <v>114</v>
      </c>
      <c r="B867">
        <v>2946.7</v>
      </c>
      <c r="C867">
        <v>2935.69</v>
      </c>
      <c r="D867">
        <v>2890.41</v>
      </c>
      <c r="E867">
        <v>2863.64</v>
      </c>
      <c r="F867">
        <v>1310.76</v>
      </c>
      <c r="G867">
        <v>5.5548300000000002E-2</v>
      </c>
      <c r="H867">
        <v>0.93183400000000005</v>
      </c>
      <c r="I867">
        <v>0</v>
      </c>
    </row>
    <row r="868" spans="1:9" x14ac:dyDescent="0.25">
      <c r="A868" t="s">
        <v>114</v>
      </c>
      <c r="B868">
        <v>2945.05</v>
      </c>
      <c r="C868">
        <v>2933.92</v>
      </c>
      <c r="D868">
        <v>2890.05</v>
      </c>
      <c r="E868">
        <v>2863.64</v>
      </c>
      <c r="F868">
        <v>1310.7</v>
      </c>
      <c r="G868">
        <v>5.5654700000000001E-2</v>
      </c>
      <c r="H868">
        <v>0.931836</v>
      </c>
      <c r="I868">
        <v>0</v>
      </c>
    </row>
    <row r="869" spans="1:9" x14ac:dyDescent="0.25">
      <c r="A869" t="s">
        <v>114</v>
      </c>
      <c r="B869">
        <v>2946.36</v>
      </c>
      <c r="C869">
        <v>2935.25</v>
      </c>
      <c r="D869">
        <v>2890.29</v>
      </c>
      <c r="E869">
        <v>2863.71</v>
      </c>
      <c r="F869">
        <v>1310.77</v>
      </c>
      <c r="G869">
        <v>5.46197E-2</v>
      </c>
      <c r="H869">
        <v>0.95358200000000004</v>
      </c>
      <c r="I869">
        <v>0</v>
      </c>
    </row>
    <row r="870" spans="1:9" x14ac:dyDescent="0.25">
      <c r="A870" t="s">
        <v>114</v>
      </c>
      <c r="B870">
        <v>2944.99</v>
      </c>
      <c r="C870">
        <v>2933.65</v>
      </c>
      <c r="D870">
        <v>2889.9</v>
      </c>
      <c r="E870">
        <v>2863.55</v>
      </c>
      <c r="F870">
        <v>1310.6300000000001</v>
      </c>
      <c r="G870">
        <v>5.3919099999999998E-2</v>
      </c>
      <c r="H870">
        <v>0.95064199999999999</v>
      </c>
      <c r="I870">
        <v>0</v>
      </c>
    </row>
    <row r="871" spans="1:9" x14ac:dyDescent="0.25">
      <c r="A871" t="s">
        <v>114</v>
      </c>
      <c r="B871">
        <v>2942.25</v>
      </c>
      <c r="C871">
        <v>2931.59</v>
      </c>
      <c r="D871">
        <v>2889.19</v>
      </c>
      <c r="E871">
        <v>2863.55</v>
      </c>
      <c r="F871">
        <v>1310.6099999999999</v>
      </c>
      <c r="G871">
        <v>5.39233E-2</v>
      </c>
      <c r="H871">
        <v>0.93730800000000003</v>
      </c>
      <c r="I871">
        <v>0</v>
      </c>
    </row>
    <row r="872" spans="1:9" x14ac:dyDescent="0.25">
      <c r="A872" t="s">
        <v>114</v>
      </c>
      <c r="B872">
        <v>2939.33</v>
      </c>
      <c r="C872">
        <v>2928.76</v>
      </c>
      <c r="D872">
        <v>2889.04</v>
      </c>
      <c r="E872">
        <v>2863.43</v>
      </c>
      <c r="F872">
        <v>1310.56</v>
      </c>
      <c r="G872">
        <v>5.5877499999999997E-2</v>
      </c>
      <c r="H872">
        <v>0.95661700000000005</v>
      </c>
      <c r="I872">
        <v>0</v>
      </c>
    </row>
    <row r="873" spans="1:9" x14ac:dyDescent="0.25">
      <c r="A873" t="s">
        <v>114</v>
      </c>
      <c r="B873">
        <v>2945.39</v>
      </c>
      <c r="C873">
        <v>2935.11</v>
      </c>
      <c r="D873">
        <v>2890.7</v>
      </c>
      <c r="E873">
        <v>2863.68</v>
      </c>
      <c r="F873">
        <v>1310.74</v>
      </c>
      <c r="G873">
        <v>5.5943699999999999E-2</v>
      </c>
      <c r="H873">
        <v>0.93183300000000002</v>
      </c>
      <c r="I873">
        <v>0</v>
      </c>
    </row>
    <row r="874" spans="1:9" x14ac:dyDescent="0.25">
      <c r="A874" t="s">
        <v>114</v>
      </c>
      <c r="B874">
        <v>2944.53</v>
      </c>
      <c r="C874">
        <v>2934.14</v>
      </c>
      <c r="D874">
        <v>2890.08</v>
      </c>
      <c r="E874">
        <v>2863.57</v>
      </c>
      <c r="F874">
        <v>1310.5999999999999</v>
      </c>
      <c r="G874">
        <v>5.4567400000000002E-2</v>
      </c>
      <c r="H874">
        <v>0.93183099999999996</v>
      </c>
      <c r="I874">
        <v>0</v>
      </c>
    </row>
    <row r="875" spans="1:9" x14ac:dyDescent="0.25">
      <c r="A875" t="s">
        <v>114</v>
      </c>
      <c r="B875">
        <v>2943.56</v>
      </c>
      <c r="C875">
        <v>2932.93</v>
      </c>
      <c r="D875">
        <v>2890.02</v>
      </c>
      <c r="E875">
        <v>2863.64</v>
      </c>
      <c r="F875">
        <v>1310.69</v>
      </c>
      <c r="G875">
        <v>5.3993800000000002E-2</v>
      </c>
      <c r="H875">
        <v>0.93273099999999998</v>
      </c>
      <c r="I875">
        <v>0</v>
      </c>
    </row>
    <row r="876" spans="1:9" x14ac:dyDescent="0.25">
      <c r="A876" t="s">
        <v>114</v>
      </c>
      <c r="B876">
        <v>2948.17</v>
      </c>
      <c r="C876">
        <v>2937.7</v>
      </c>
      <c r="D876">
        <v>2890.88</v>
      </c>
      <c r="E876">
        <v>2863.76</v>
      </c>
      <c r="F876">
        <v>1310.74</v>
      </c>
      <c r="G876">
        <v>5.4077500000000001E-2</v>
      </c>
      <c r="H876">
        <v>0.93183700000000003</v>
      </c>
      <c r="I876">
        <v>0</v>
      </c>
    </row>
    <row r="877" spans="1:9" x14ac:dyDescent="0.25">
      <c r="A877" t="s">
        <v>114</v>
      </c>
      <c r="B877">
        <v>2947.36</v>
      </c>
      <c r="C877">
        <v>2936.85</v>
      </c>
      <c r="D877">
        <v>2890.47</v>
      </c>
      <c r="E877">
        <v>2863.94</v>
      </c>
      <c r="F877">
        <v>1310.87</v>
      </c>
      <c r="G877">
        <v>5.7650800000000002E-2</v>
      </c>
      <c r="H877">
        <v>0.93183300000000002</v>
      </c>
      <c r="I877">
        <v>0</v>
      </c>
    </row>
    <row r="878" spans="1:9" x14ac:dyDescent="0.25">
      <c r="A878" t="s">
        <v>114</v>
      </c>
      <c r="B878">
        <v>2948.68</v>
      </c>
      <c r="C878">
        <v>2938.45</v>
      </c>
      <c r="D878">
        <v>2891.23</v>
      </c>
      <c r="E878">
        <v>2863.62</v>
      </c>
      <c r="F878">
        <v>1310.6400000000001</v>
      </c>
      <c r="G878">
        <v>5.3912700000000001E-2</v>
      </c>
      <c r="H878">
        <v>0.931809</v>
      </c>
      <c r="I878">
        <v>0</v>
      </c>
    </row>
    <row r="879" spans="1:9" x14ac:dyDescent="0.25">
      <c r="A879" t="s">
        <v>114</v>
      </c>
      <c r="B879">
        <v>2943.17</v>
      </c>
      <c r="C879">
        <v>2932.48</v>
      </c>
      <c r="D879">
        <v>2889.88</v>
      </c>
      <c r="E879">
        <v>2863.65</v>
      </c>
      <c r="F879">
        <v>1310.6600000000001</v>
      </c>
      <c r="G879">
        <v>5.3913099999999999E-2</v>
      </c>
      <c r="H879">
        <v>0.93182500000000001</v>
      </c>
      <c r="I879">
        <v>0</v>
      </c>
    </row>
    <row r="880" spans="1:9" x14ac:dyDescent="0.25">
      <c r="A880" t="s">
        <v>114</v>
      </c>
      <c r="B880">
        <v>2941.7</v>
      </c>
      <c r="C880">
        <v>2931.08</v>
      </c>
      <c r="D880">
        <v>2889.28</v>
      </c>
      <c r="E880">
        <v>2863.66</v>
      </c>
      <c r="F880">
        <v>1310.73</v>
      </c>
      <c r="G880">
        <v>5.8303500000000001E-2</v>
      </c>
      <c r="H880">
        <v>0.94828400000000002</v>
      </c>
      <c r="I880">
        <v>0</v>
      </c>
    </row>
    <row r="881" spans="1:25" x14ac:dyDescent="0.25">
      <c r="A881" t="s">
        <v>114</v>
      </c>
      <c r="B881">
        <v>2941.74</v>
      </c>
      <c r="C881">
        <v>2930.96</v>
      </c>
      <c r="D881">
        <v>2889.25</v>
      </c>
      <c r="E881">
        <v>2863.89</v>
      </c>
      <c r="F881">
        <v>1310.95</v>
      </c>
      <c r="G881">
        <v>5.3984600000000001E-2</v>
      </c>
      <c r="H881">
        <v>0.93183499999999997</v>
      </c>
      <c r="I881">
        <v>0</v>
      </c>
    </row>
    <row r="882" spans="1:25" x14ac:dyDescent="0.25">
      <c r="A882" t="s">
        <v>114</v>
      </c>
      <c r="B882">
        <v>2941.4</v>
      </c>
      <c r="C882">
        <v>2931.04</v>
      </c>
      <c r="D882">
        <v>2890.1</v>
      </c>
      <c r="E882">
        <v>2863.77</v>
      </c>
      <c r="F882">
        <v>1310.85</v>
      </c>
      <c r="G882">
        <v>5.5161700000000001E-2</v>
      </c>
      <c r="H882">
        <v>0.93181000000000003</v>
      </c>
      <c r="I882">
        <v>0</v>
      </c>
    </row>
    <row r="883" spans="1:25" x14ac:dyDescent="0.25">
      <c r="A883" t="s">
        <v>114</v>
      </c>
      <c r="B883">
        <v>2950.28</v>
      </c>
      <c r="C883">
        <v>2940.05</v>
      </c>
      <c r="D883">
        <v>2891.61</v>
      </c>
      <c r="E883">
        <v>2863.79</v>
      </c>
      <c r="F883">
        <v>1310.87</v>
      </c>
      <c r="G883">
        <v>5.44409E-2</v>
      </c>
      <c r="H883">
        <v>0.95893300000000004</v>
      </c>
      <c r="I883">
        <v>0</v>
      </c>
    </row>
    <row r="884" spans="1:25" x14ac:dyDescent="0.25">
      <c r="A884" t="s">
        <v>114</v>
      </c>
      <c r="B884">
        <v>2951.23</v>
      </c>
      <c r="C884">
        <v>2940.5</v>
      </c>
      <c r="D884">
        <v>2891.61</v>
      </c>
      <c r="E884">
        <v>2863.79</v>
      </c>
      <c r="F884">
        <v>1310.83</v>
      </c>
      <c r="G884">
        <v>5.4968999999999997E-2</v>
      </c>
      <c r="H884">
        <v>0.93168700000000004</v>
      </c>
      <c r="I884">
        <v>0</v>
      </c>
    </row>
    <row r="885" spans="1:25" x14ac:dyDescent="0.25">
      <c r="A885" t="s">
        <v>114</v>
      </c>
      <c r="B885">
        <v>2944.36</v>
      </c>
      <c r="C885">
        <v>2934.08</v>
      </c>
      <c r="D885">
        <v>2890.24</v>
      </c>
      <c r="E885">
        <v>2863.82</v>
      </c>
      <c r="F885">
        <v>1310.79</v>
      </c>
      <c r="G885">
        <v>5.4403E-2</v>
      </c>
      <c r="H885">
        <v>0.93183400000000005</v>
      </c>
      <c r="I885">
        <v>0</v>
      </c>
    </row>
    <row r="886" spans="1:25" x14ac:dyDescent="0.25">
      <c r="A886" t="s">
        <v>114</v>
      </c>
      <c r="B886">
        <v>2943.35</v>
      </c>
      <c r="C886">
        <v>2932.33</v>
      </c>
      <c r="D886">
        <v>2889.81</v>
      </c>
      <c r="E886">
        <v>2863.7</v>
      </c>
      <c r="F886">
        <v>1310.79</v>
      </c>
      <c r="G886">
        <v>5.4048300000000001E-2</v>
      </c>
      <c r="H886">
        <v>0.94803800000000005</v>
      </c>
      <c r="I886">
        <v>0</v>
      </c>
    </row>
    <row r="887" spans="1:25" x14ac:dyDescent="0.25">
      <c r="A887" t="s">
        <v>114</v>
      </c>
      <c r="B887">
        <v>2947.12</v>
      </c>
      <c r="C887">
        <v>2936.77</v>
      </c>
      <c r="D887">
        <v>2890.9</v>
      </c>
      <c r="E887">
        <v>2863.94</v>
      </c>
      <c r="F887">
        <v>1310.97</v>
      </c>
      <c r="G887">
        <v>5.6803699999999999E-2</v>
      </c>
      <c r="H887">
        <v>0.93183099999999996</v>
      </c>
      <c r="I887">
        <v>0</v>
      </c>
    </row>
    <row r="888" spans="1:25" x14ac:dyDescent="0.25">
      <c r="A888" t="s">
        <v>114</v>
      </c>
      <c r="B888">
        <v>2948.52</v>
      </c>
      <c r="C888">
        <v>2938.14</v>
      </c>
      <c r="D888">
        <v>2891.83</v>
      </c>
      <c r="E888">
        <v>2864.02</v>
      </c>
      <c r="F888">
        <v>1310.92</v>
      </c>
      <c r="G888">
        <v>5.43762E-2</v>
      </c>
      <c r="H888">
        <v>0.93180600000000002</v>
      </c>
      <c r="I888">
        <v>0</v>
      </c>
    </row>
    <row r="889" spans="1:25" x14ac:dyDescent="0.25">
      <c r="A889" t="s">
        <v>114</v>
      </c>
      <c r="B889">
        <v>2962.45</v>
      </c>
      <c r="C889">
        <v>2951.98</v>
      </c>
      <c r="D889">
        <v>2896.07</v>
      </c>
      <c r="E889">
        <v>2863.97</v>
      </c>
      <c r="F889">
        <v>1310.91</v>
      </c>
      <c r="G889">
        <v>5.3972800000000001E-2</v>
      </c>
      <c r="H889">
        <v>0.931813</v>
      </c>
      <c r="I889">
        <v>0</v>
      </c>
    </row>
    <row r="890" spans="1:25" x14ac:dyDescent="0.25">
      <c r="A890" t="s">
        <v>114</v>
      </c>
      <c r="B890">
        <v>2973.03</v>
      </c>
      <c r="C890">
        <v>2962.14</v>
      </c>
      <c r="D890">
        <v>2897.25</v>
      </c>
      <c r="E890">
        <v>2864.02</v>
      </c>
      <c r="F890">
        <v>1310.94</v>
      </c>
      <c r="G890">
        <v>5.6385699999999997E-2</v>
      </c>
      <c r="H890">
        <v>0.95620799999999995</v>
      </c>
      <c r="I890">
        <v>0</v>
      </c>
    </row>
    <row r="891" spans="1:25" x14ac:dyDescent="0.25">
      <c r="A891" t="s">
        <v>114</v>
      </c>
      <c r="B891">
        <v>2973.39</v>
      </c>
      <c r="C891">
        <v>2963.09</v>
      </c>
      <c r="D891">
        <v>2897.25</v>
      </c>
      <c r="E891">
        <v>2864.11</v>
      </c>
      <c r="F891">
        <v>1310.94</v>
      </c>
      <c r="G891">
        <v>5.3915200000000003E-2</v>
      </c>
      <c r="H891">
        <v>0.95916299999999999</v>
      </c>
      <c r="I891">
        <v>0</v>
      </c>
    </row>
    <row r="892" spans="1:25" x14ac:dyDescent="0.25">
      <c r="A892" t="s">
        <v>114</v>
      </c>
      <c r="B892">
        <v>2963.03</v>
      </c>
      <c r="C892">
        <v>2952.43</v>
      </c>
      <c r="D892">
        <v>2896.38</v>
      </c>
      <c r="E892">
        <v>2863.96</v>
      </c>
      <c r="F892">
        <v>1310.88</v>
      </c>
      <c r="G892">
        <v>5.4030700000000001E-2</v>
      </c>
      <c r="H892">
        <v>0.931836</v>
      </c>
      <c r="I892">
        <v>0</v>
      </c>
    </row>
    <row r="893" spans="1:25" x14ac:dyDescent="0.25">
      <c r="A893" t="s">
        <v>114</v>
      </c>
      <c r="B893">
        <v>2948.69</v>
      </c>
      <c r="C893">
        <v>2937.92</v>
      </c>
      <c r="D893">
        <v>2891.33</v>
      </c>
      <c r="E893">
        <v>2864.12</v>
      </c>
      <c r="F893">
        <v>1311</v>
      </c>
      <c r="G893">
        <v>2.9742299999999999E-2</v>
      </c>
      <c r="H893">
        <v>0.93183199999999999</v>
      </c>
      <c r="I893">
        <v>0</v>
      </c>
    </row>
    <row r="894" spans="1:25" x14ac:dyDescent="0.25">
      <c r="A894" t="s">
        <v>114</v>
      </c>
      <c r="B894">
        <v>2971.01</v>
      </c>
      <c r="C894">
        <v>2960.94</v>
      </c>
      <c r="D894">
        <v>2897.3</v>
      </c>
      <c r="E894">
        <v>2864.17</v>
      </c>
      <c r="F894">
        <v>1311</v>
      </c>
      <c r="G894">
        <v>5.4403800000000002E-2</v>
      </c>
      <c r="H894">
        <v>0.93183700000000003</v>
      </c>
      <c r="I894">
        <v>0</v>
      </c>
    </row>
    <row r="895" spans="1:25" x14ac:dyDescent="0.25">
      <c r="A895" t="s">
        <v>114</v>
      </c>
      <c r="B895">
        <v>2947.85</v>
      </c>
      <c r="C895">
        <v>2936.05</v>
      </c>
      <c r="D895">
        <v>2890.98</v>
      </c>
      <c r="E895">
        <v>2863.99</v>
      </c>
      <c r="F895">
        <v>1310.95</v>
      </c>
      <c r="G895">
        <v>5.3921400000000001E-2</v>
      </c>
      <c r="H895">
        <v>0.93177699999999997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2947.36</v>
      </c>
      <c r="C896">
        <v>2936.66</v>
      </c>
      <c r="D896">
        <v>2891.24</v>
      </c>
      <c r="E896">
        <v>2864.09</v>
      </c>
      <c r="F896">
        <v>1311.06</v>
      </c>
      <c r="G896">
        <v>5.3917E-2</v>
      </c>
      <c r="H896">
        <v>0.93899699999999997</v>
      </c>
      <c r="I896">
        <v>0</v>
      </c>
      <c r="R896">
        <f>AVERAGE(B847:B896)</f>
        <v>2947.4189999999999</v>
      </c>
      <c r="S896">
        <f>AVERAGE(C847:C896)</f>
        <v>2936.8220000000001</v>
      </c>
      <c r="U896">
        <f>_xlfn.VAR.P(B847:B896)</f>
        <v>69.473197000000297</v>
      </c>
      <c r="V896">
        <f>_xlfn.VAR.P(C847:C896)</f>
        <v>70.285971999999845</v>
      </c>
      <c r="X896">
        <f>1.96*SQRT(U896)/50</f>
        <v>0.32673428567886842</v>
      </c>
      <c r="Y896">
        <f>1.96*SQRT(V896)/50</f>
        <v>0.3286399793300866</v>
      </c>
    </row>
    <row r="897" spans="1:9" x14ac:dyDescent="0.25">
      <c r="A897" t="s">
        <v>115</v>
      </c>
      <c r="B897">
        <v>147464.16469999999</v>
      </c>
      <c r="C897" t="s">
        <v>24</v>
      </c>
    </row>
    <row r="898" spans="1:9" x14ac:dyDescent="0.25">
      <c r="A898" t="s">
        <v>116</v>
      </c>
      <c r="B898">
        <v>2802.5</v>
      </c>
      <c r="C898">
        <v>2791.48</v>
      </c>
      <c r="D898">
        <v>2749.67</v>
      </c>
      <c r="E898">
        <v>2746.32</v>
      </c>
      <c r="F898">
        <v>983.90899999999999</v>
      </c>
      <c r="G898">
        <v>5.40034E-2</v>
      </c>
      <c r="H898">
        <v>0.95914600000000005</v>
      </c>
      <c r="I898">
        <v>0</v>
      </c>
    </row>
    <row r="899" spans="1:9" x14ac:dyDescent="0.25">
      <c r="A899" t="s">
        <v>116</v>
      </c>
      <c r="B899">
        <v>2792.21</v>
      </c>
      <c r="C899">
        <v>2781.6</v>
      </c>
      <c r="D899">
        <v>2740.31</v>
      </c>
      <c r="E899">
        <v>2736.91</v>
      </c>
      <c r="F899">
        <v>973.24300000000005</v>
      </c>
      <c r="G899">
        <v>5.39175E-2</v>
      </c>
      <c r="H899">
        <v>0.95345299999999999</v>
      </c>
      <c r="I899">
        <v>0</v>
      </c>
    </row>
    <row r="900" spans="1:9" x14ac:dyDescent="0.25">
      <c r="A900" t="s">
        <v>116</v>
      </c>
      <c r="B900">
        <v>2765.46</v>
      </c>
      <c r="C900">
        <v>2754.54</v>
      </c>
      <c r="D900">
        <v>2723.2</v>
      </c>
      <c r="E900">
        <v>2722.65</v>
      </c>
      <c r="F900">
        <v>979.822</v>
      </c>
      <c r="G900">
        <v>5.4613500000000002E-2</v>
      </c>
      <c r="H900">
        <v>0.94001599999999996</v>
      </c>
      <c r="I900">
        <v>0</v>
      </c>
    </row>
    <row r="901" spans="1:9" x14ac:dyDescent="0.25">
      <c r="A901" t="s">
        <v>116</v>
      </c>
      <c r="B901">
        <v>2767.73</v>
      </c>
      <c r="C901">
        <v>2756.99</v>
      </c>
      <c r="D901">
        <v>2728.57</v>
      </c>
      <c r="E901">
        <v>2728.03</v>
      </c>
      <c r="F901">
        <v>990.27700000000004</v>
      </c>
      <c r="G901">
        <v>5.4278899999999998E-2</v>
      </c>
      <c r="H901">
        <v>0.93926200000000004</v>
      </c>
      <c r="I901">
        <v>0</v>
      </c>
    </row>
    <row r="902" spans="1:9" x14ac:dyDescent="0.25">
      <c r="A902" t="s">
        <v>116</v>
      </c>
      <c r="B902">
        <v>2761.53</v>
      </c>
      <c r="C902">
        <v>2750.73</v>
      </c>
      <c r="D902">
        <v>2720.02</v>
      </c>
      <c r="E902">
        <v>2719.83</v>
      </c>
      <c r="F902">
        <v>978.52599999999995</v>
      </c>
      <c r="G902">
        <v>5.4867199999999998E-2</v>
      </c>
      <c r="H902">
        <v>0.93179699999999999</v>
      </c>
      <c r="I902">
        <v>0</v>
      </c>
    </row>
    <row r="903" spans="1:9" x14ac:dyDescent="0.25">
      <c r="A903" t="s">
        <v>116</v>
      </c>
      <c r="B903">
        <v>2766.54</v>
      </c>
      <c r="C903">
        <v>2755.7</v>
      </c>
      <c r="D903">
        <v>2724.85</v>
      </c>
      <c r="E903">
        <v>2724.19</v>
      </c>
      <c r="F903">
        <v>982.88499999999999</v>
      </c>
      <c r="G903">
        <v>5.4172900000000003E-2</v>
      </c>
      <c r="H903">
        <v>0.94161899999999998</v>
      </c>
      <c r="I903">
        <v>0</v>
      </c>
    </row>
    <row r="904" spans="1:9" x14ac:dyDescent="0.25">
      <c r="A904" t="s">
        <v>116</v>
      </c>
      <c r="B904">
        <v>2775.23</v>
      </c>
      <c r="C904">
        <v>2763.77</v>
      </c>
      <c r="D904">
        <v>2719.91</v>
      </c>
      <c r="E904">
        <v>2715.24</v>
      </c>
      <c r="F904">
        <v>944.97799999999995</v>
      </c>
      <c r="G904">
        <v>5.3914200000000002E-2</v>
      </c>
      <c r="H904">
        <v>0.93183300000000002</v>
      </c>
      <c r="I904">
        <v>0</v>
      </c>
    </row>
    <row r="905" spans="1:9" x14ac:dyDescent="0.25">
      <c r="A905" t="s">
        <v>116</v>
      </c>
      <c r="B905">
        <v>2764.42</v>
      </c>
      <c r="C905">
        <v>2752.41</v>
      </c>
      <c r="D905">
        <v>2709.43</v>
      </c>
      <c r="E905">
        <v>2706.82</v>
      </c>
      <c r="F905">
        <v>942.34299999999996</v>
      </c>
      <c r="G905">
        <v>5.39479E-2</v>
      </c>
      <c r="H905">
        <v>0.93180499999999999</v>
      </c>
      <c r="I905">
        <v>0</v>
      </c>
    </row>
    <row r="906" spans="1:9" x14ac:dyDescent="0.25">
      <c r="A906" t="s">
        <v>116</v>
      </c>
      <c r="B906">
        <v>2746.4</v>
      </c>
      <c r="C906">
        <v>2735.61</v>
      </c>
      <c r="D906">
        <v>2695.51</v>
      </c>
      <c r="E906">
        <v>2692.06</v>
      </c>
      <c r="F906">
        <v>933.98400000000004</v>
      </c>
      <c r="G906">
        <v>5.3956299999999999E-2</v>
      </c>
      <c r="H906">
        <v>0.95772699999999999</v>
      </c>
      <c r="I906">
        <v>0</v>
      </c>
    </row>
    <row r="907" spans="1:9" x14ac:dyDescent="0.25">
      <c r="A907" t="s">
        <v>116</v>
      </c>
      <c r="B907">
        <v>2766.03</v>
      </c>
      <c r="C907">
        <v>2754.66</v>
      </c>
      <c r="D907">
        <v>2723.86</v>
      </c>
      <c r="E907">
        <v>2722.44</v>
      </c>
      <c r="F907">
        <v>980.20699999999999</v>
      </c>
      <c r="G907">
        <v>4.6101099999999999E-2</v>
      </c>
      <c r="H907">
        <v>0.951129</v>
      </c>
      <c r="I907">
        <v>0</v>
      </c>
    </row>
    <row r="908" spans="1:9" x14ac:dyDescent="0.25">
      <c r="A908" t="s">
        <v>116</v>
      </c>
      <c r="B908">
        <v>2765.2</v>
      </c>
      <c r="C908">
        <v>2754.12</v>
      </c>
      <c r="D908">
        <v>2722.73</v>
      </c>
      <c r="E908">
        <v>2721.82</v>
      </c>
      <c r="F908">
        <v>979.779</v>
      </c>
      <c r="G908">
        <v>5.5965000000000001E-2</v>
      </c>
      <c r="H908">
        <v>0.95813499999999996</v>
      </c>
      <c r="I908">
        <v>0</v>
      </c>
    </row>
    <row r="909" spans="1:9" x14ac:dyDescent="0.25">
      <c r="A909" t="s">
        <v>116</v>
      </c>
      <c r="B909">
        <v>2761.01</v>
      </c>
      <c r="C909">
        <v>2749.47</v>
      </c>
      <c r="D909">
        <v>2719.02</v>
      </c>
      <c r="E909">
        <v>2718.54</v>
      </c>
      <c r="F909">
        <v>978.32600000000002</v>
      </c>
      <c r="G909">
        <v>5.3912700000000001E-2</v>
      </c>
      <c r="H909">
        <v>0.95447099999999996</v>
      </c>
      <c r="I909">
        <v>0</v>
      </c>
    </row>
    <row r="910" spans="1:9" x14ac:dyDescent="0.25">
      <c r="A910" t="s">
        <v>116</v>
      </c>
      <c r="B910">
        <v>2750.06</v>
      </c>
      <c r="C910">
        <v>2738.91</v>
      </c>
      <c r="D910">
        <v>2711.58</v>
      </c>
      <c r="E910">
        <v>2712</v>
      </c>
      <c r="F910">
        <v>977.06299999999999</v>
      </c>
      <c r="G910">
        <v>5.4657299999999999E-2</v>
      </c>
      <c r="H910">
        <v>0.95877100000000004</v>
      </c>
      <c r="I910">
        <v>0</v>
      </c>
    </row>
    <row r="911" spans="1:9" x14ac:dyDescent="0.25">
      <c r="A911" t="s">
        <v>116</v>
      </c>
      <c r="B911">
        <v>2753.54</v>
      </c>
      <c r="C911">
        <v>2742.02</v>
      </c>
      <c r="D911">
        <v>2716.7</v>
      </c>
      <c r="E911">
        <v>2717.32</v>
      </c>
      <c r="F911">
        <v>987.40599999999995</v>
      </c>
      <c r="G911">
        <v>5.4334300000000002E-2</v>
      </c>
      <c r="H911">
        <v>0.93159000000000003</v>
      </c>
      <c r="I911">
        <v>0</v>
      </c>
    </row>
    <row r="912" spans="1:9" x14ac:dyDescent="0.25">
      <c r="A912" t="s">
        <v>116</v>
      </c>
      <c r="B912">
        <v>2756.31</v>
      </c>
      <c r="C912">
        <v>2745.61</v>
      </c>
      <c r="D912">
        <v>2701.32</v>
      </c>
      <c r="E912">
        <v>2696.54</v>
      </c>
      <c r="F912">
        <v>932.32100000000003</v>
      </c>
      <c r="G912">
        <v>5.3915499999999998E-2</v>
      </c>
      <c r="H912">
        <v>0.95919500000000002</v>
      </c>
      <c r="I912">
        <v>0</v>
      </c>
    </row>
    <row r="913" spans="1:9" x14ac:dyDescent="0.25">
      <c r="A913" t="s">
        <v>116</v>
      </c>
      <c r="B913">
        <v>2776.43</v>
      </c>
      <c r="C913">
        <v>2766.07</v>
      </c>
      <c r="D913">
        <v>2735.56</v>
      </c>
      <c r="E913">
        <v>2735.71</v>
      </c>
      <c r="F913">
        <v>995.08600000000001</v>
      </c>
      <c r="G913">
        <v>5.3944400000000003E-2</v>
      </c>
      <c r="H913">
        <v>0.93183000000000005</v>
      </c>
      <c r="I913">
        <v>0</v>
      </c>
    </row>
    <row r="914" spans="1:9" x14ac:dyDescent="0.25">
      <c r="A914" t="s">
        <v>116</v>
      </c>
      <c r="B914">
        <v>2753.7</v>
      </c>
      <c r="C914">
        <v>2742.04</v>
      </c>
      <c r="D914">
        <v>2716.8</v>
      </c>
      <c r="E914">
        <v>2718.35</v>
      </c>
      <c r="F914">
        <v>990.24900000000002</v>
      </c>
      <c r="G914">
        <v>6.1826899999999997E-2</v>
      </c>
      <c r="H914">
        <v>0.93183499999999997</v>
      </c>
      <c r="I914">
        <v>0</v>
      </c>
    </row>
    <row r="915" spans="1:9" x14ac:dyDescent="0.25">
      <c r="A915" t="s">
        <v>116</v>
      </c>
      <c r="B915">
        <v>2766.61</v>
      </c>
      <c r="C915">
        <v>2755.98</v>
      </c>
      <c r="D915">
        <v>2727.85</v>
      </c>
      <c r="E915">
        <v>2728.05</v>
      </c>
      <c r="F915">
        <v>993.49400000000003</v>
      </c>
      <c r="G915">
        <v>5.4118300000000001E-2</v>
      </c>
      <c r="H915">
        <v>0.93178499999999997</v>
      </c>
      <c r="I915">
        <v>0</v>
      </c>
    </row>
    <row r="916" spans="1:9" x14ac:dyDescent="0.25">
      <c r="A916" t="s">
        <v>116</v>
      </c>
      <c r="B916">
        <v>2769.31</v>
      </c>
      <c r="C916">
        <v>2758.5</v>
      </c>
      <c r="D916">
        <v>2730.73</v>
      </c>
      <c r="E916">
        <v>2730.91</v>
      </c>
      <c r="F916">
        <v>994.60699999999997</v>
      </c>
      <c r="G916">
        <v>5.4034199999999998E-2</v>
      </c>
      <c r="H916">
        <v>0.95878699999999994</v>
      </c>
      <c r="I916">
        <v>0</v>
      </c>
    </row>
    <row r="917" spans="1:9" x14ac:dyDescent="0.25">
      <c r="A917" t="s">
        <v>116</v>
      </c>
      <c r="B917">
        <v>2786.02</v>
      </c>
      <c r="C917">
        <v>2775.46</v>
      </c>
      <c r="D917">
        <v>2746.93</v>
      </c>
      <c r="E917">
        <v>2747.61</v>
      </c>
      <c r="F917">
        <v>1007.55</v>
      </c>
      <c r="G917">
        <v>5.6534399999999999E-2</v>
      </c>
      <c r="H917">
        <v>0.95646500000000001</v>
      </c>
      <c r="I917">
        <v>0</v>
      </c>
    </row>
    <row r="918" spans="1:9" x14ac:dyDescent="0.25">
      <c r="A918" t="s">
        <v>116</v>
      </c>
      <c r="B918">
        <v>2760.89</v>
      </c>
      <c r="C918">
        <v>2749.98</v>
      </c>
      <c r="D918">
        <v>2723.36</v>
      </c>
      <c r="E918">
        <v>2724.06</v>
      </c>
      <c r="F918">
        <v>992.24099999999999</v>
      </c>
      <c r="G918">
        <v>5.6410299999999997E-2</v>
      </c>
      <c r="H918">
        <v>0.95620700000000003</v>
      </c>
      <c r="I918">
        <v>0</v>
      </c>
    </row>
    <row r="919" spans="1:9" x14ac:dyDescent="0.25">
      <c r="A919" t="s">
        <v>116</v>
      </c>
      <c r="B919">
        <v>2758.64</v>
      </c>
      <c r="C919">
        <v>2748.06</v>
      </c>
      <c r="D919">
        <v>2720.67</v>
      </c>
      <c r="E919">
        <v>2720.31</v>
      </c>
      <c r="F919">
        <v>984.57899999999995</v>
      </c>
      <c r="G919">
        <v>5.3924100000000003E-2</v>
      </c>
      <c r="H919">
        <v>0.931836</v>
      </c>
      <c r="I919">
        <v>0</v>
      </c>
    </row>
    <row r="920" spans="1:9" x14ac:dyDescent="0.25">
      <c r="A920" t="s">
        <v>116</v>
      </c>
      <c r="B920">
        <v>2779.75</v>
      </c>
      <c r="C920">
        <v>2768.92</v>
      </c>
      <c r="D920">
        <v>2741.69</v>
      </c>
      <c r="E920">
        <v>2742.53</v>
      </c>
      <c r="F920">
        <v>1004.25</v>
      </c>
      <c r="G920">
        <v>5.4109999999999998E-2</v>
      </c>
      <c r="H920">
        <v>0.95828999999999998</v>
      </c>
      <c r="I920">
        <v>0</v>
      </c>
    </row>
    <row r="921" spans="1:9" x14ac:dyDescent="0.25">
      <c r="A921" t="s">
        <v>116</v>
      </c>
      <c r="B921">
        <v>2763.93</v>
      </c>
      <c r="C921">
        <v>2753.07</v>
      </c>
      <c r="D921">
        <v>2724.69</v>
      </c>
      <c r="E921">
        <v>2725.44</v>
      </c>
      <c r="F921">
        <v>987.79200000000003</v>
      </c>
      <c r="G921">
        <v>5.3910800000000002E-2</v>
      </c>
      <c r="H921">
        <v>0.931836</v>
      </c>
      <c r="I921">
        <v>0</v>
      </c>
    </row>
    <row r="922" spans="1:9" x14ac:dyDescent="0.25">
      <c r="A922" t="s">
        <v>116</v>
      </c>
      <c r="B922">
        <v>2767.73</v>
      </c>
      <c r="C922">
        <v>2756.82</v>
      </c>
      <c r="D922">
        <v>2728.72</v>
      </c>
      <c r="E922">
        <v>2729.03</v>
      </c>
      <c r="F922">
        <v>997.05399999999997</v>
      </c>
      <c r="G922">
        <v>5.3913200000000001E-2</v>
      </c>
      <c r="H922">
        <v>0.931836</v>
      </c>
      <c r="I922">
        <v>0</v>
      </c>
    </row>
    <row r="923" spans="1:9" x14ac:dyDescent="0.25">
      <c r="A923" t="s">
        <v>116</v>
      </c>
      <c r="B923">
        <v>2770.01</v>
      </c>
      <c r="C923">
        <v>2758.74</v>
      </c>
      <c r="D923">
        <v>2732.83</v>
      </c>
      <c r="E923">
        <v>2732.72</v>
      </c>
      <c r="F923">
        <v>1000.63</v>
      </c>
      <c r="G923">
        <v>5.3910600000000003E-2</v>
      </c>
      <c r="H923">
        <v>0.95856600000000003</v>
      </c>
      <c r="I923">
        <v>0</v>
      </c>
    </row>
    <row r="924" spans="1:9" x14ac:dyDescent="0.25">
      <c r="A924" t="s">
        <v>116</v>
      </c>
      <c r="B924">
        <v>2762.5</v>
      </c>
      <c r="C924">
        <v>2751.85</v>
      </c>
      <c r="D924">
        <v>2725.48</v>
      </c>
      <c r="E924">
        <v>2725.33</v>
      </c>
      <c r="F924">
        <v>991.50199999999995</v>
      </c>
      <c r="G924">
        <v>6.1008699999999999E-2</v>
      </c>
      <c r="H924">
        <v>0.95864300000000002</v>
      </c>
      <c r="I924">
        <v>0</v>
      </c>
    </row>
    <row r="925" spans="1:9" x14ac:dyDescent="0.25">
      <c r="A925" t="s">
        <v>116</v>
      </c>
      <c r="B925">
        <v>2772.23</v>
      </c>
      <c r="C925">
        <v>2761.47</v>
      </c>
      <c r="D925">
        <v>2730.46</v>
      </c>
      <c r="E925">
        <v>2730.6</v>
      </c>
      <c r="F925">
        <v>994.71100000000001</v>
      </c>
      <c r="G925">
        <v>5.40413E-2</v>
      </c>
      <c r="H925">
        <v>0.93171999999999999</v>
      </c>
      <c r="I925">
        <v>0</v>
      </c>
    </row>
    <row r="926" spans="1:9" x14ac:dyDescent="0.25">
      <c r="A926" t="s">
        <v>116</v>
      </c>
      <c r="B926">
        <v>2785.54</v>
      </c>
      <c r="C926">
        <v>2772.17</v>
      </c>
      <c r="D926">
        <v>2742.03</v>
      </c>
      <c r="E926">
        <v>2743.45</v>
      </c>
      <c r="F926">
        <v>1002.73</v>
      </c>
      <c r="G926">
        <v>5.4320300000000002E-2</v>
      </c>
      <c r="H926">
        <v>0.931836</v>
      </c>
      <c r="I926">
        <v>0</v>
      </c>
    </row>
    <row r="927" spans="1:9" x14ac:dyDescent="0.25">
      <c r="A927" t="s">
        <v>116</v>
      </c>
      <c r="B927">
        <v>2781.7</v>
      </c>
      <c r="C927">
        <v>2770.6</v>
      </c>
      <c r="D927">
        <v>2741.57</v>
      </c>
      <c r="E927">
        <v>2742.14</v>
      </c>
      <c r="F927">
        <v>1002.86</v>
      </c>
      <c r="G927">
        <v>5.8434699999999999E-2</v>
      </c>
      <c r="H927">
        <v>0.93182500000000001</v>
      </c>
      <c r="I927">
        <v>0</v>
      </c>
    </row>
    <row r="928" spans="1:9" x14ac:dyDescent="0.25">
      <c r="A928" t="s">
        <v>116</v>
      </c>
      <c r="B928">
        <v>2779.25</v>
      </c>
      <c r="C928">
        <v>2768.4</v>
      </c>
      <c r="D928">
        <v>2723.12</v>
      </c>
      <c r="E928">
        <v>2717.95</v>
      </c>
      <c r="F928">
        <v>949.97799999999995</v>
      </c>
      <c r="G928">
        <v>7.1665900000000005E-2</v>
      </c>
      <c r="H928">
        <v>0.95849700000000004</v>
      </c>
      <c r="I928">
        <v>0</v>
      </c>
    </row>
    <row r="929" spans="1:9" x14ac:dyDescent="0.25">
      <c r="A929" t="s">
        <v>116</v>
      </c>
      <c r="B929">
        <v>2756.67</v>
      </c>
      <c r="C929">
        <v>2746.1</v>
      </c>
      <c r="D929">
        <v>2719.61</v>
      </c>
      <c r="E929">
        <v>2720.03</v>
      </c>
      <c r="F929">
        <v>986.822</v>
      </c>
      <c r="G929">
        <v>5.5354300000000002E-2</v>
      </c>
      <c r="H929">
        <v>0.95657599999999998</v>
      </c>
      <c r="I929">
        <v>0</v>
      </c>
    </row>
    <row r="930" spans="1:9" x14ac:dyDescent="0.25">
      <c r="A930" t="s">
        <v>116</v>
      </c>
      <c r="B930">
        <v>2764.82</v>
      </c>
      <c r="C930">
        <v>2754.09</v>
      </c>
      <c r="D930">
        <v>2724.2</v>
      </c>
      <c r="E930">
        <v>2723.97</v>
      </c>
      <c r="F930">
        <v>985.17899999999997</v>
      </c>
      <c r="G930">
        <v>5.6850999999999999E-2</v>
      </c>
      <c r="H930">
        <v>0.94437099999999996</v>
      </c>
      <c r="I930">
        <v>0</v>
      </c>
    </row>
    <row r="931" spans="1:9" x14ac:dyDescent="0.25">
      <c r="A931" t="s">
        <v>116</v>
      </c>
      <c r="B931">
        <v>2773.39</v>
      </c>
      <c r="C931">
        <v>2762.6</v>
      </c>
      <c r="D931">
        <v>2733.08</v>
      </c>
      <c r="E931">
        <v>2733.57</v>
      </c>
      <c r="F931">
        <v>993.05399999999997</v>
      </c>
      <c r="G931">
        <v>5.5548800000000002E-2</v>
      </c>
      <c r="H931">
        <v>0.953928</v>
      </c>
      <c r="I931">
        <v>0</v>
      </c>
    </row>
    <row r="932" spans="1:9" x14ac:dyDescent="0.25">
      <c r="A932" t="s">
        <v>116</v>
      </c>
      <c r="B932">
        <v>2765.26</v>
      </c>
      <c r="C932">
        <v>2754.32</v>
      </c>
      <c r="D932">
        <v>2726.83</v>
      </c>
      <c r="E932">
        <v>2727.53</v>
      </c>
      <c r="F932">
        <v>993.70799999999997</v>
      </c>
      <c r="G932">
        <v>5.3912799999999997E-2</v>
      </c>
      <c r="H932">
        <v>0.93183400000000005</v>
      </c>
      <c r="I932">
        <v>0</v>
      </c>
    </row>
    <row r="933" spans="1:9" x14ac:dyDescent="0.25">
      <c r="A933" t="s">
        <v>116</v>
      </c>
      <c r="B933">
        <v>2744.16</v>
      </c>
      <c r="C933">
        <v>2733.8</v>
      </c>
      <c r="D933">
        <v>2710.38</v>
      </c>
      <c r="E933">
        <v>2711</v>
      </c>
      <c r="F933">
        <v>984.76599999999996</v>
      </c>
      <c r="G933">
        <v>5.3962099999999999E-2</v>
      </c>
      <c r="H933">
        <v>0.931836</v>
      </c>
      <c r="I933">
        <v>0</v>
      </c>
    </row>
    <row r="934" spans="1:9" x14ac:dyDescent="0.25">
      <c r="A934" t="s">
        <v>116</v>
      </c>
      <c r="B934">
        <v>2752.63</v>
      </c>
      <c r="C934">
        <v>2741.91</v>
      </c>
      <c r="D934">
        <v>2716.89</v>
      </c>
      <c r="E934">
        <v>2718.04</v>
      </c>
      <c r="F934">
        <v>987.32799999999997</v>
      </c>
      <c r="G934">
        <v>5.76015E-2</v>
      </c>
      <c r="H934">
        <v>0.95647599999999999</v>
      </c>
      <c r="I934">
        <v>0</v>
      </c>
    </row>
    <row r="935" spans="1:9" x14ac:dyDescent="0.25">
      <c r="A935" t="s">
        <v>116</v>
      </c>
      <c r="B935">
        <v>2721.03</v>
      </c>
      <c r="C935">
        <v>2710.53</v>
      </c>
      <c r="D935">
        <v>2685.37</v>
      </c>
      <c r="E935">
        <v>2685.08</v>
      </c>
      <c r="F935">
        <v>954.41499999999996</v>
      </c>
      <c r="G935">
        <v>5.4918399999999999E-2</v>
      </c>
      <c r="H935">
        <v>0.93183700000000003</v>
      </c>
      <c r="I935">
        <v>0</v>
      </c>
    </row>
    <row r="936" spans="1:9" x14ac:dyDescent="0.25">
      <c r="A936" t="s">
        <v>116</v>
      </c>
      <c r="B936">
        <v>2674.53</v>
      </c>
      <c r="C936">
        <v>2664.09</v>
      </c>
      <c r="D936">
        <v>2637.98</v>
      </c>
      <c r="E936">
        <v>2636.66</v>
      </c>
      <c r="F936">
        <v>907.15499999999997</v>
      </c>
      <c r="G936">
        <v>5.5000899999999998E-2</v>
      </c>
      <c r="H936">
        <v>0.931836</v>
      </c>
      <c r="I936">
        <v>0</v>
      </c>
    </row>
    <row r="937" spans="1:9" x14ac:dyDescent="0.25">
      <c r="A937" t="s">
        <v>116</v>
      </c>
      <c r="B937">
        <v>2737.59</v>
      </c>
      <c r="C937">
        <v>2726.68</v>
      </c>
      <c r="D937">
        <v>2702.08</v>
      </c>
      <c r="E937">
        <v>2702.66</v>
      </c>
      <c r="F937">
        <v>976.01599999999996</v>
      </c>
      <c r="G937">
        <v>5.4054100000000001E-2</v>
      </c>
      <c r="H937">
        <v>0.95909699999999998</v>
      </c>
      <c r="I937">
        <v>0</v>
      </c>
    </row>
    <row r="938" spans="1:9" x14ac:dyDescent="0.25">
      <c r="A938" t="s">
        <v>116</v>
      </c>
      <c r="B938">
        <v>2752.07</v>
      </c>
      <c r="C938">
        <v>2739.15</v>
      </c>
      <c r="D938">
        <v>2714.46</v>
      </c>
      <c r="E938">
        <v>2714.61</v>
      </c>
      <c r="F938">
        <v>986.38900000000001</v>
      </c>
      <c r="G938">
        <v>5.4010500000000003E-2</v>
      </c>
      <c r="H938">
        <v>0.931836</v>
      </c>
      <c r="I938">
        <v>0</v>
      </c>
    </row>
    <row r="939" spans="1:9" x14ac:dyDescent="0.25">
      <c r="A939" t="s">
        <v>116</v>
      </c>
      <c r="B939">
        <v>2761.29</v>
      </c>
      <c r="C939">
        <v>2749.17</v>
      </c>
      <c r="D939">
        <v>2725.84</v>
      </c>
      <c r="E939">
        <v>2726.22</v>
      </c>
      <c r="F939">
        <v>999.29600000000005</v>
      </c>
      <c r="G939">
        <v>5.4087099999999999E-2</v>
      </c>
      <c r="H939">
        <v>0.93468600000000002</v>
      </c>
      <c r="I939">
        <v>0</v>
      </c>
    </row>
    <row r="940" spans="1:9" x14ac:dyDescent="0.25">
      <c r="A940" t="s">
        <v>116</v>
      </c>
      <c r="B940">
        <v>2750.91</v>
      </c>
      <c r="C940">
        <v>2739.77</v>
      </c>
      <c r="D940">
        <v>2713.97</v>
      </c>
      <c r="E940">
        <v>2714.69</v>
      </c>
      <c r="F940">
        <v>982.62300000000005</v>
      </c>
      <c r="G940">
        <v>5.4767799999999998E-2</v>
      </c>
      <c r="H940">
        <v>0.93182900000000002</v>
      </c>
      <c r="I940">
        <v>0</v>
      </c>
    </row>
    <row r="941" spans="1:9" x14ac:dyDescent="0.25">
      <c r="A941" t="s">
        <v>116</v>
      </c>
      <c r="B941">
        <v>2732.62</v>
      </c>
      <c r="C941">
        <v>2722.06</v>
      </c>
      <c r="D941">
        <v>2696.85</v>
      </c>
      <c r="E941">
        <v>2696.48</v>
      </c>
      <c r="F941">
        <v>963.87400000000002</v>
      </c>
      <c r="G941">
        <v>5.4810200000000003E-2</v>
      </c>
      <c r="H941">
        <v>0.94188099999999997</v>
      </c>
      <c r="I941">
        <v>0</v>
      </c>
    </row>
    <row r="942" spans="1:9" x14ac:dyDescent="0.25">
      <c r="A942" t="s">
        <v>116</v>
      </c>
      <c r="B942">
        <v>2741.19</v>
      </c>
      <c r="C942">
        <v>2730.58</v>
      </c>
      <c r="D942">
        <v>2706.79</v>
      </c>
      <c r="E942">
        <v>2707.31</v>
      </c>
      <c r="F942">
        <v>981.11699999999996</v>
      </c>
      <c r="G942">
        <v>3.6415299999999998E-2</v>
      </c>
      <c r="H942">
        <v>0.955735</v>
      </c>
      <c r="I942">
        <v>0</v>
      </c>
    </row>
    <row r="943" spans="1:9" x14ac:dyDescent="0.25">
      <c r="A943" t="s">
        <v>116</v>
      </c>
      <c r="B943">
        <v>2740.81</v>
      </c>
      <c r="C943">
        <v>2730.06</v>
      </c>
      <c r="D943">
        <v>2707.11</v>
      </c>
      <c r="E943">
        <v>2706.99</v>
      </c>
      <c r="F943">
        <v>982.59400000000005</v>
      </c>
      <c r="G943">
        <v>5.5641700000000002E-2</v>
      </c>
      <c r="H943">
        <v>0.95921599999999996</v>
      </c>
      <c r="I943">
        <v>0</v>
      </c>
    </row>
    <row r="944" spans="1:9" x14ac:dyDescent="0.25">
      <c r="A944" t="s">
        <v>116</v>
      </c>
      <c r="B944">
        <v>2751.23</v>
      </c>
      <c r="C944">
        <v>2740.62</v>
      </c>
      <c r="D944">
        <v>2715.77</v>
      </c>
      <c r="E944">
        <v>2716.55</v>
      </c>
      <c r="F944">
        <v>988.30799999999999</v>
      </c>
      <c r="G944">
        <v>4.2330899999999998E-2</v>
      </c>
      <c r="H944">
        <v>0.93182500000000001</v>
      </c>
      <c r="I944">
        <v>0</v>
      </c>
    </row>
    <row r="945" spans="1:25" x14ac:dyDescent="0.25">
      <c r="A945" t="s">
        <v>116</v>
      </c>
      <c r="B945">
        <v>2738.82</v>
      </c>
      <c r="C945">
        <v>2728.12</v>
      </c>
      <c r="D945">
        <v>2704.81</v>
      </c>
      <c r="E945">
        <v>2704.9</v>
      </c>
      <c r="F945">
        <v>979.25800000000004</v>
      </c>
      <c r="G945">
        <v>5.4429600000000002E-2</v>
      </c>
      <c r="H945">
        <v>0.93183700000000003</v>
      </c>
      <c r="I945">
        <v>0</v>
      </c>
    </row>
    <row r="946" spans="1:25" x14ac:dyDescent="0.25">
      <c r="A946" t="s">
        <v>116</v>
      </c>
      <c r="B946">
        <v>2711.45</v>
      </c>
      <c r="C946">
        <v>2700.74</v>
      </c>
      <c r="D946">
        <v>2675.94</v>
      </c>
      <c r="E946">
        <v>2675.36</v>
      </c>
      <c r="F946">
        <v>948.74199999999996</v>
      </c>
      <c r="G946">
        <v>5.3925500000000001E-2</v>
      </c>
      <c r="H946">
        <v>0.93176800000000004</v>
      </c>
      <c r="I946">
        <v>0</v>
      </c>
    </row>
    <row r="947" spans="1:25" x14ac:dyDescent="0.25">
      <c r="A947" t="s">
        <v>116</v>
      </c>
      <c r="B947">
        <v>2753.62</v>
      </c>
      <c r="C947">
        <v>2742.81</v>
      </c>
      <c r="D947">
        <v>2717.01</v>
      </c>
      <c r="E947">
        <v>2717.22</v>
      </c>
      <c r="F947">
        <v>986.62199999999996</v>
      </c>
      <c r="G947">
        <v>5.3934299999999998E-2</v>
      </c>
      <c r="H947">
        <v>0.95858399999999999</v>
      </c>
      <c r="I947">
        <v>0</v>
      </c>
    </row>
    <row r="948" spans="1:25" x14ac:dyDescent="0.25">
      <c r="A948" t="s">
        <v>116</v>
      </c>
      <c r="B948">
        <v>2715.41</v>
      </c>
      <c r="C948">
        <v>2702.65</v>
      </c>
      <c r="D948">
        <v>2675.91</v>
      </c>
      <c r="E948">
        <v>2675.6</v>
      </c>
      <c r="F948">
        <v>943.75300000000004</v>
      </c>
      <c r="G948">
        <v>5.4066999999999997E-2</v>
      </c>
      <c r="H948">
        <v>0.953565</v>
      </c>
      <c r="I948">
        <v>0</v>
      </c>
    </row>
    <row r="949" spans="1:25" x14ac:dyDescent="0.25">
      <c r="A949" t="s">
        <v>116</v>
      </c>
      <c r="B949">
        <v>2658.09</v>
      </c>
      <c r="C949">
        <v>2647.03</v>
      </c>
      <c r="D949">
        <v>2624.56</v>
      </c>
      <c r="E949">
        <v>2623.43</v>
      </c>
      <c r="F949">
        <v>902.52</v>
      </c>
      <c r="G949">
        <v>5.4433700000000002E-2</v>
      </c>
      <c r="H949">
        <v>0.95558500000000002</v>
      </c>
      <c r="I949">
        <v>0</v>
      </c>
    </row>
    <row r="950" spans="1:25" x14ac:dyDescent="0.25">
      <c r="A950" t="s">
        <v>116</v>
      </c>
      <c r="B950">
        <v>2740.87</v>
      </c>
      <c r="C950">
        <v>2730.09</v>
      </c>
      <c r="D950">
        <v>2705.75</v>
      </c>
      <c r="E950">
        <v>2705.13</v>
      </c>
      <c r="F950">
        <v>978.33199999999999</v>
      </c>
      <c r="G950">
        <v>5.3927200000000002E-2</v>
      </c>
      <c r="H950">
        <v>0.94444399999999995</v>
      </c>
      <c r="I950">
        <v>0</v>
      </c>
    </row>
    <row r="951" spans="1:25" x14ac:dyDescent="0.25">
      <c r="A951" t="s">
        <v>116</v>
      </c>
      <c r="B951">
        <v>2749.14</v>
      </c>
      <c r="C951">
        <v>2738.54</v>
      </c>
      <c r="D951">
        <v>2713.03</v>
      </c>
      <c r="E951">
        <v>2713.72</v>
      </c>
      <c r="F951">
        <v>984.97400000000005</v>
      </c>
      <c r="G951">
        <v>5.47044E-2</v>
      </c>
      <c r="H951">
        <v>0.93614200000000003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2756.88</v>
      </c>
      <c r="C952">
        <v>2746.05</v>
      </c>
      <c r="D952">
        <v>2719.29</v>
      </c>
      <c r="E952">
        <v>2719.35</v>
      </c>
      <c r="F952">
        <v>987.05200000000002</v>
      </c>
      <c r="G952">
        <v>6.0517500000000002E-2</v>
      </c>
      <c r="H952">
        <v>0.93183199999999999</v>
      </c>
      <c r="I952">
        <v>0</v>
      </c>
      <c r="R952">
        <f>AVERAGE(B903:B952)</f>
        <v>2753.6692000000003</v>
      </c>
      <c r="S952">
        <f>AVERAGE(C903:C952)</f>
        <v>2742.6394</v>
      </c>
      <c r="U952">
        <f>_xlfn.VAR.P(B903:B952)</f>
        <v>586.21641535999879</v>
      </c>
      <c r="V952">
        <f>_xlfn.VAR.P(C903:C952)</f>
        <v>583.26690163999888</v>
      </c>
      <c r="X952">
        <f>1.96*SQRT(U952)/50</f>
        <v>0.94910673398664092</v>
      </c>
      <c r="Y952">
        <f>1.96*SQRT(V952)/50</f>
        <v>0.94671603542777694</v>
      </c>
    </row>
    <row r="953" spans="1:25" x14ac:dyDescent="0.25">
      <c r="A953" t="s">
        <v>116</v>
      </c>
      <c r="B953">
        <v>137780.34270000001</v>
      </c>
      <c r="C953" t="s">
        <v>24</v>
      </c>
    </row>
    <row r="954" spans="1:25" x14ac:dyDescent="0.25">
      <c r="A954" t="s">
        <v>117</v>
      </c>
      <c r="B954">
        <v>23040.7</v>
      </c>
      <c r="C954">
        <v>23028</v>
      </c>
      <c r="D954">
        <v>22931.5</v>
      </c>
      <c r="E954">
        <v>21826.400000000001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23040.7</v>
      </c>
      <c r="C955">
        <v>23029.4</v>
      </c>
      <c r="D955">
        <v>22930.6</v>
      </c>
      <c r="E955">
        <v>21824.9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23039.3</v>
      </c>
      <c r="C956">
        <v>23028.5</v>
      </c>
      <c r="D956">
        <v>22929.4</v>
      </c>
      <c r="E956">
        <v>21822.7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23056.799999999999</v>
      </c>
      <c r="C957">
        <v>23046</v>
      </c>
      <c r="D957">
        <v>22936.7</v>
      </c>
      <c r="E957">
        <v>21828.5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23222.9</v>
      </c>
      <c r="C958">
        <v>23212.400000000001</v>
      </c>
      <c r="D958">
        <v>23100.2</v>
      </c>
      <c r="E958">
        <v>21983.9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23214.7</v>
      </c>
      <c r="C959">
        <v>23203.9</v>
      </c>
      <c r="D959">
        <v>23097.5</v>
      </c>
      <c r="E959">
        <v>21983.8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23206.400000000001</v>
      </c>
      <c r="C960">
        <v>23195.3</v>
      </c>
      <c r="D960">
        <v>23091.9</v>
      </c>
      <c r="E960">
        <v>21979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23207.5</v>
      </c>
      <c r="C961">
        <v>23196.9</v>
      </c>
      <c r="D961">
        <v>23092.2</v>
      </c>
      <c r="E961">
        <v>21978.5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23204.799999999999</v>
      </c>
      <c r="C962">
        <v>23193.8</v>
      </c>
      <c r="D962">
        <v>23095.1</v>
      </c>
      <c r="E962">
        <v>21983.1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23206.9</v>
      </c>
      <c r="C963">
        <v>23196.2</v>
      </c>
      <c r="D963">
        <v>23095.200000000001</v>
      </c>
      <c r="E963">
        <v>21982.5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23199.9</v>
      </c>
      <c r="C964">
        <v>23189.3</v>
      </c>
      <c r="D964">
        <v>23091.9</v>
      </c>
      <c r="E964">
        <v>21979.599999999999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23194.2</v>
      </c>
      <c r="C965">
        <v>23183.7</v>
      </c>
      <c r="D965">
        <v>23089.4</v>
      </c>
      <c r="E965">
        <v>21978.5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23202.7</v>
      </c>
      <c r="C966">
        <v>23191.8</v>
      </c>
      <c r="D966">
        <v>23091.1</v>
      </c>
      <c r="E966">
        <v>21977.9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23213.5</v>
      </c>
      <c r="C967">
        <v>23200.5</v>
      </c>
      <c r="D967">
        <v>23092.9</v>
      </c>
      <c r="E967">
        <v>21978.2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23215.1</v>
      </c>
      <c r="C968">
        <v>23204.400000000001</v>
      </c>
      <c r="D968">
        <v>23098.799999999999</v>
      </c>
      <c r="E968">
        <v>21981.3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23212.799999999999</v>
      </c>
      <c r="C969">
        <v>23201.200000000001</v>
      </c>
      <c r="D969">
        <v>23098.1</v>
      </c>
      <c r="E969">
        <v>21980.9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23206.400000000001</v>
      </c>
      <c r="C970">
        <v>23195.3</v>
      </c>
      <c r="D970">
        <v>23100.400000000001</v>
      </c>
      <c r="E970">
        <v>21981.4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23204.2</v>
      </c>
      <c r="C971">
        <v>23193.7</v>
      </c>
      <c r="D971">
        <v>23092.3</v>
      </c>
      <c r="E971">
        <v>21979.1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23208.1</v>
      </c>
      <c r="C972">
        <v>23197.200000000001</v>
      </c>
      <c r="D972">
        <v>23095.599999999999</v>
      </c>
      <c r="E972">
        <v>21981.8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23205.5</v>
      </c>
      <c r="C973">
        <v>23194.9</v>
      </c>
      <c r="D973">
        <v>23094.3</v>
      </c>
      <c r="E973">
        <v>21982.400000000001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23207.599999999999</v>
      </c>
      <c r="C974">
        <v>23196</v>
      </c>
      <c r="D974">
        <v>23094.799999999999</v>
      </c>
      <c r="E974">
        <v>21982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23197.7</v>
      </c>
      <c r="C975">
        <v>23187.1</v>
      </c>
      <c r="D975">
        <v>23090.7</v>
      </c>
      <c r="E975">
        <v>21979.3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23203.5</v>
      </c>
      <c r="C976">
        <v>23192.1</v>
      </c>
      <c r="D976">
        <v>23092.1</v>
      </c>
      <c r="E976">
        <v>21979.4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23209</v>
      </c>
      <c r="C977">
        <v>23197.5</v>
      </c>
      <c r="D977">
        <v>23092.400000000001</v>
      </c>
      <c r="E977">
        <v>21979.8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23214.2</v>
      </c>
      <c r="C978">
        <v>23203.5</v>
      </c>
      <c r="D978">
        <v>23096.799999999999</v>
      </c>
      <c r="E978">
        <v>21978.9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23211</v>
      </c>
      <c r="C979">
        <v>23200</v>
      </c>
      <c r="D979">
        <v>23094.400000000001</v>
      </c>
      <c r="E979">
        <v>21977.7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23208.5</v>
      </c>
      <c r="C980">
        <v>23197.7</v>
      </c>
      <c r="D980">
        <v>23093.5</v>
      </c>
      <c r="E980">
        <v>21980.1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23206.2</v>
      </c>
      <c r="C981">
        <v>23195.1</v>
      </c>
      <c r="D981">
        <v>23094.7</v>
      </c>
      <c r="E981">
        <v>21981.8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23203.8</v>
      </c>
      <c r="C982">
        <v>23192.799999999999</v>
      </c>
      <c r="D982">
        <v>23092.799999999999</v>
      </c>
      <c r="E982">
        <v>21980.1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23194.3</v>
      </c>
      <c r="C983">
        <v>23183.8</v>
      </c>
      <c r="D983">
        <v>23089.8</v>
      </c>
      <c r="E983">
        <v>21979.1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23204.6</v>
      </c>
      <c r="C984">
        <v>23194</v>
      </c>
      <c r="D984">
        <v>23094.1</v>
      </c>
      <c r="E984">
        <v>21982.2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23198.9</v>
      </c>
      <c r="C985">
        <v>23188.1</v>
      </c>
      <c r="D985">
        <v>23091.7</v>
      </c>
      <c r="E985">
        <v>21980.5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23200.1</v>
      </c>
      <c r="C986">
        <v>23189.1</v>
      </c>
      <c r="D986">
        <v>23091</v>
      </c>
      <c r="E986">
        <v>21979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23209.200000000001</v>
      </c>
      <c r="C987">
        <v>23193.200000000001</v>
      </c>
      <c r="D987">
        <v>23094</v>
      </c>
      <c r="E987">
        <v>21980.9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23213.5</v>
      </c>
      <c r="C988">
        <v>23202.3</v>
      </c>
      <c r="D988">
        <v>23096</v>
      </c>
      <c r="E988">
        <v>21981.7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23220.2</v>
      </c>
      <c r="C989">
        <v>23209.3</v>
      </c>
      <c r="D989">
        <v>23098.1</v>
      </c>
      <c r="E989">
        <v>21982.7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23212.799999999999</v>
      </c>
      <c r="C990">
        <v>23201.599999999999</v>
      </c>
      <c r="D990">
        <v>23094.1</v>
      </c>
      <c r="E990">
        <v>21979.7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23209.4</v>
      </c>
      <c r="C991">
        <v>23198.400000000001</v>
      </c>
      <c r="D991">
        <v>23093.3</v>
      </c>
      <c r="E991">
        <v>21979.5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23210.799999999999</v>
      </c>
      <c r="C992">
        <v>23199.7</v>
      </c>
      <c r="D992">
        <v>23095</v>
      </c>
      <c r="E992">
        <v>21981.5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23203.8</v>
      </c>
      <c r="C993">
        <v>23193</v>
      </c>
      <c r="D993">
        <v>23092.6</v>
      </c>
      <c r="E993">
        <v>21980.3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23194.400000000001</v>
      </c>
      <c r="C994">
        <v>23183.9</v>
      </c>
      <c r="D994">
        <v>23090.6</v>
      </c>
      <c r="E994">
        <v>21980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23199.4</v>
      </c>
      <c r="C995">
        <v>23188.799999999999</v>
      </c>
      <c r="D995">
        <v>23091</v>
      </c>
      <c r="E995">
        <v>21978.9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23196.3</v>
      </c>
      <c r="C996">
        <v>23185.8</v>
      </c>
      <c r="D996">
        <v>23088.9</v>
      </c>
      <c r="E996">
        <v>21977.7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23198.6</v>
      </c>
      <c r="C997">
        <v>23187.4</v>
      </c>
      <c r="D997">
        <v>23089.3</v>
      </c>
      <c r="E997">
        <v>21977.7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23211.8</v>
      </c>
      <c r="C998">
        <v>23200.7</v>
      </c>
      <c r="D998">
        <v>23096.400000000001</v>
      </c>
      <c r="E998">
        <v>21980.5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23209.9</v>
      </c>
      <c r="C999">
        <v>23198.799999999999</v>
      </c>
      <c r="D999">
        <v>23092</v>
      </c>
      <c r="E999">
        <v>21977.7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23212</v>
      </c>
      <c r="C1000">
        <v>23200.9</v>
      </c>
      <c r="D1000">
        <v>23094.5</v>
      </c>
      <c r="E1000">
        <v>21980.6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23199.5</v>
      </c>
      <c r="C1001">
        <v>23189.1</v>
      </c>
      <c r="D1001">
        <v>23089.7</v>
      </c>
      <c r="E1001">
        <v>21977.4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23209.7</v>
      </c>
      <c r="C1002">
        <v>23198.9</v>
      </c>
      <c r="D1002">
        <v>23099.3</v>
      </c>
      <c r="E1002">
        <v>21980.400000000001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23201.8</v>
      </c>
      <c r="C1003">
        <v>23190.5</v>
      </c>
      <c r="D1003">
        <v>23093.1</v>
      </c>
      <c r="E1003">
        <v>21980.9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23201.4</v>
      </c>
      <c r="C1004">
        <v>23190.7</v>
      </c>
      <c r="D1004">
        <v>23091.1</v>
      </c>
      <c r="E1004">
        <v>21979.1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23204.7</v>
      </c>
      <c r="C1005">
        <v>23193.1</v>
      </c>
      <c r="D1005">
        <v>23093</v>
      </c>
      <c r="E1005">
        <v>21980.3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23208.7</v>
      </c>
      <c r="C1006">
        <v>23195.9</v>
      </c>
      <c r="D1006">
        <v>23093.7</v>
      </c>
      <c r="E1006">
        <v>21980.9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23205.599999999999</v>
      </c>
      <c r="C1007">
        <v>23194.2</v>
      </c>
      <c r="D1007">
        <v>23091.9</v>
      </c>
      <c r="E1007">
        <v>21979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23208.5</v>
      </c>
      <c r="C1008">
        <v>23196.9</v>
      </c>
      <c r="D1008">
        <v>23097.4</v>
      </c>
      <c r="E1008">
        <v>21980.6</v>
      </c>
      <c r="F1008">
        <v>0</v>
      </c>
      <c r="G1008">
        <v>0.5</v>
      </c>
      <c r="H1008">
        <v>1</v>
      </c>
      <c r="I1008">
        <v>0</v>
      </c>
      <c r="R1008">
        <f>AVERAGE(B959:B1008)</f>
        <v>23206.082000000006</v>
      </c>
      <c r="S1008">
        <f>AVERAGE(C959:C1008)</f>
        <v>23194.959999999999</v>
      </c>
      <c r="U1008">
        <f>_xlfn.VAR.P(B959:B1008)</f>
        <v>35.012275999999162</v>
      </c>
      <c r="V1008">
        <f>_xlfn.VAR.P(C959:C1008)</f>
        <v>32.831600000002936</v>
      </c>
      <c r="X1008">
        <f>1.96*SQRT(U1008)/50</f>
        <v>0.23195099437734407</v>
      </c>
      <c r="Y1008">
        <f>1.96*SQRT(V1008)/50</f>
        <v>0.22461155318461362</v>
      </c>
    </row>
    <row r="1009" spans="1:9" x14ac:dyDescent="0.25">
      <c r="A1009" t="s">
        <v>117</v>
      </c>
      <c r="B1009">
        <v>1160372.0214</v>
      </c>
      <c r="C1009" t="s">
        <v>24</v>
      </c>
    </row>
    <row r="1010" spans="1:9" x14ac:dyDescent="0.25">
      <c r="A1010" t="s">
        <v>118</v>
      </c>
      <c r="B1010">
        <v>2981.39</v>
      </c>
      <c r="C1010">
        <v>2968.76</v>
      </c>
      <c r="D1010">
        <v>2918.72</v>
      </c>
      <c r="E1010">
        <v>1567.5</v>
      </c>
      <c r="F1010">
        <v>0</v>
      </c>
      <c r="G1010">
        <v>8.4286E-2</v>
      </c>
      <c r="H1010">
        <v>0.89841199999999999</v>
      </c>
      <c r="I1010">
        <v>0</v>
      </c>
    </row>
    <row r="1011" spans="1:9" x14ac:dyDescent="0.25">
      <c r="A1011" t="s">
        <v>118</v>
      </c>
      <c r="B1011">
        <v>2976.17</v>
      </c>
      <c r="C1011">
        <v>2965.42</v>
      </c>
      <c r="D1011">
        <v>2918.17</v>
      </c>
      <c r="E1011">
        <v>1567.67</v>
      </c>
      <c r="F1011">
        <v>0</v>
      </c>
      <c r="G1011">
        <v>0.114923</v>
      </c>
      <c r="H1011">
        <v>0.90049599999999996</v>
      </c>
      <c r="I1011">
        <v>0</v>
      </c>
    </row>
    <row r="1012" spans="1:9" x14ac:dyDescent="0.25">
      <c r="A1012" t="s">
        <v>118</v>
      </c>
      <c r="B1012">
        <v>2993.78</v>
      </c>
      <c r="C1012">
        <v>2983.18</v>
      </c>
      <c r="D1012">
        <v>2922.96</v>
      </c>
      <c r="E1012">
        <v>1567</v>
      </c>
      <c r="F1012">
        <v>0</v>
      </c>
      <c r="G1012">
        <v>0.114927</v>
      </c>
      <c r="H1012">
        <v>0.90087099999999998</v>
      </c>
      <c r="I1012">
        <v>0</v>
      </c>
    </row>
    <row r="1013" spans="1:9" x14ac:dyDescent="0.25">
      <c r="A1013" t="s">
        <v>118</v>
      </c>
      <c r="B1013">
        <v>2994.53</v>
      </c>
      <c r="C1013">
        <v>2983.74</v>
      </c>
      <c r="D1013">
        <v>2922.78</v>
      </c>
      <c r="E1013">
        <v>1566.63</v>
      </c>
      <c r="F1013">
        <v>0</v>
      </c>
      <c r="G1013">
        <v>0.114925</v>
      </c>
      <c r="H1013">
        <v>0.89911300000000005</v>
      </c>
      <c r="I1013">
        <v>0</v>
      </c>
    </row>
    <row r="1014" spans="1:9" x14ac:dyDescent="0.25">
      <c r="A1014" t="s">
        <v>118</v>
      </c>
      <c r="B1014">
        <v>2978.76</v>
      </c>
      <c r="C1014">
        <v>2967.88</v>
      </c>
      <c r="D1014">
        <v>2917.63</v>
      </c>
      <c r="E1014">
        <v>1566.63</v>
      </c>
      <c r="F1014">
        <v>0</v>
      </c>
      <c r="G1014">
        <v>0.114952</v>
      </c>
      <c r="H1014">
        <v>0.901065</v>
      </c>
      <c r="I1014">
        <v>0</v>
      </c>
    </row>
    <row r="1015" spans="1:9" x14ac:dyDescent="0.25">
      <c r="A1015" t="s">
        <v>118</v>
      </c>
      <c r="B1015">
        <v>2976.9</v>
      </c>
      <c r="C1015">
        <v>2966.25</v>
      </c>
      <c r="D1015">
        <v>2917.85</v>
      </c>
      <c r="E1015">
        <v>1566.78</v>
      </c>
      <c r="F1015">
        <v>0</v>
      </c>
      <c r="G1015">
        <v>0.114923</v>
      </c>
      <c r="H1015">
        <v>0.90097700000000003</v>
      </c>
      <c r="I1015">
        <v>0</v>
      </c>
    </row>
    <row r="1016" spans="1:9" x14ac:dyDescent="0.25">
      <c r="A1016" t="s">
        <v>118</v>
      </c>
      <c r="B1016">
        <v>2974.5</v>
      </c>
      <c r="C1016">
        <v>2963.19</v>
      </c>
      <c r="D1016">
        <v>2917.61</v>
      </c>
      <c r="E1016">
        <v>1566.98</v>
      </c>
      <c r="F1016">
        <v>0</v>
      </c>
      <c r="G1016">
        <v>0.114923</v>
      </c>
      <c r="H1016">
        <v>0.90105800000000003</v>
      </c>
      <c r="I1016">
        <v>0</v>
      </c>
    </row>
    <row r="1017" spans="1:9" x14ac:dyDescent="0.25">
      <c r="A1017" t="s">
        <v>118</v>
      </c>
      <c r="B1017">
        <v>2985.12</v>
      </c>
      <c r="C1017">
        <v>2974.11</v>
      </c>
      <c r="D1017">
        <v>2919.09</v>
      </c>
      <c r="E1017">
        <v>1566.9</v>
      </c>
      <c r="F1017">
        <v>0</v>
      </c>
      <c r="G1017">
        <v>9.8984799999999998E-2</v>
      </c>
      <c r="H1017">
        <v>0.90032699999999999</v>
      </c>
      <c r="I1017">
        <v>0</v>
      </c>
    </row>
    <row r="1018" spans="1:9" x14ac:dyDescent="0.25">
      <c r="A1018" t="s">
        <v>118</v>
      </c>
      <c r="B1018">
        <v>2995.55</v>
      </c>
      <c r="C1018">
        <v>2984.65</v>
      </c>
      <c r="D1018">
        <v>2923.25</v>
      </c>
      <c r="E1018">
        <v>1566.92</v>
      </c>
      <c r="F1018">
        <v>0</v>
      </c>
      <c r="G1018">
        <v>0.11493200000000001</v>
      </c>
      <c r="H1018">
        <v>0.90106299999999995</v>
      </c>
      <c r="I1018">
        <v>0</v>
      </c>
    </row>
    <row r="1019" spans="1:9" x14ac:dyDescent="0.25">
      <c r="A1019" t="s">
        <v>118</v>
      </c>
      <c r="B1019">
        <v>2975.71</v>
      </c>
      <c r="C1019">
        <v>2964.74</v>
      </c>
      <c r="D1019">
        <v>2917.95</v>
      </c>
      <c r="E1019">
        <v>1567.99</v>
      </c>
      <c r="F1019">
        <v>0</v>
      </c>
      <c r="G1019">
        <v>0.11493200000000001</v>
      </c>
      <c r="H1019">
        <v>0.898868</v>
      </c>
      <c r="I1019">
        <v>0</v>
      </c>
    </row>
    <row r="1020" spans="1:9" x14ac:dyDescent="0.25">
      <c r="A1020" t="s">
        <v>118</v>
      </c>
      <c r="B1020">
        <v>2992.38</v>
      </c>
      <c r="C1020">
        <v>2981.08</v>
      </c>
      <c r="D1020">
        <v>2921.86</v>
      </c>
      <c r="E1020">
        <v>1566.98</v>
      </c>
      <c r="F1020">
        <v>0</v>
      </c>
      <c r="G1020">
        <v>0.114924</v>
      </c>
      <c r="H1020">
        <v>0.90104600000000001</v>
      </c>
      <c r="I1020">
        <v>0</v>
      </c>
    </row>
    <row r="1021" spans="1:9" x14ac:dyDescent="0.25">
      <c r="A1021" t="s">
        <v>118</v>
      </c>
      <c r="B1021">
        <v>2989.3</v>
      </c>
      <c r="C1021">
        <v>2978.3</v>
      </c>
      <c r="D1021">
        <v>2921.23</v>
      </c>
      <c r="E1021">
        <v>1566.89</v>
      </c>
      <c r="F1021">
        <v>0</v>
      </c>
      <c r="G1021">
        <v>0.114925</v>
      </c>
      <c r="H1021">
        <v>0.89936099999999997</v>
      </c>
      <c r="I1021">
        <v>0</v>
      </c>
    </row>
    <row r="1022" spans="1:9" x14ac:dyDescent="0.25">
      <c r="A1022" t="s">
        <v>118</v>
      </c>
      <c r="B1022">
        <v>2989.81</v>
      </c>
      <c r="C1022">
        <v>2978.97</v>
      </c>
      <c r="D1022">
        <v>2922.42</v>
      </c>
      <c r="E1022">
        <v>1567.58</v>
      </c>
      <c r="F1022">
        <v>0</v>
      </c>
      <c r="G1022">
        <v>0.114963</v>
      </c>
      <c r="H1022">
        <v>0.90106299999999995</v>
      </c>
      <c r="I1022">
        <v>0</v>
      </c>
    </row>
    <row r="1023" spans="1:9" x14ac:dyDescent="0.25">
      <c r="A1023" t="s">
        <v>118</v>
      </c>
      <c r="B1023">
        <v>2990.67</v>
      </c>
      <c r="C1023">
        <v>2979.76</v>
      </c>
      <c r="D1023">
        <v>2921.97</v>
      </c>
      <c r="E1023">
        <v>1567.05</v>
      </c>
      <c r="F1023">
        <v>0</v>
      </c>
      <c r="G1023">
        <v>0.114923</v>
      </c>
      <c r="H1023">
        <v>0.89022900000000005</v>
      </c>
      <c r="I1023">
        <v>0</v>
      </c>
    </row>
    <row r="1024" spans="1:9" x14ac:dyDescent="0.25">
      <c r="A1024" t="s">
        <v>118</v>
      </c>
      <c r="B1024">
        <v>2990.77</v>
      </c>
      <c r="C1024">
        <v>2979.61</v>
      </c>
      <c r="D1024">
        <v>2921.91</v>
      </c>
      <c r="E1024">
        <v>1567.66</v>
      </c>
      <c r="F1024">
        <v>0</v>
      </c>
      <c r="G1024">
        <v>0.114924</v>
      </c>
      <c r="H1024">
        <v>0.89027599999999996</v>
      </c>
      <c r="I1024">
        <v>0</v>
      </c>
    </row>
    <row r="1025" spans="1:9" x14ac:dyDescent="0.25">
      <c r="A1025" t="s">
        <v>118</v>
      </c>
      <c r="B1025">
        <v>2974.47</v>
      </c>
      <c r="C1025">
        <v>2963.44</v>
      </c>
      <c r="D1025">
        <v>2917.2</v>
      </c>
      <c r="E1025">
        <v>1566.78</v>
      </c>
      <c r="F1025">
        <v>0</v>
      </c>
      <c r="G1025">
        <v>8.37122E-2</v>
      </c>
      <c r="H1025">
        <v>0.90107599999999999</v>
      </c>
      <c r="I1025">
        <v>0</v>
      </c>
    </row>
    <row r="1026" spans="1:9" x14ac:dyDescent="0.25">
      <c r="A1026" t="s">
        <v>118</v>
      </c>
      <c r="B1026">
        <v>2977.5</v>
      </c>
      <c r="C1026">
        <v>2966.44</v>
      </c>
      <c r="D1026">
        <v>2917.78</v>
      </c>
      <c r="E1026">
        <v>1567.58</v>
      </c>
      <c r="F1026">
        <v>0</v>
      </c>
      <c r="G1026">
        <v>0.11287700000000001</v>
      </c>
      <c r="H1026">
        <v>0.90107099999999996</v>
      </c>
      <c r="I1026">
        <v>0</v>
      </c>
    </row>
    <row r="1027" spans="1:9" x14ac:dyDescent="0.25">
      <c r="A1027" t="s">
        <v>118</v>
      </c>
      <c r="B1027">
        <v>2995.73</v>
      </c>
      <c r="C1027">
        <v>2984.67</v>
      </c>
      <c r="D1027">
        <v>2924.44</v>
      </c>
      <c r="E1027">
        <v>1567.45</v>
      </c>
      <c r="F1027">
        <v>0</v>
      </c>
      <c r="G1027">
        <v>8.3607299999999996E-2</v>
      </c>
      <c r="H1027">
        <v>0.90086900000000003</v>
      </c>
      <c r="I1027">
        <v>0</v>
      </c>
    </row>
    <row r="1028" spans="1:9" x14ac:dyDescent="0.25">
      <c r="A1028" t="s">
        <v>118</v>
      </c>
      <c r="B1028">
        <v>2973.04</v>
      </c>
      <c r="C1028">
        <v>2962.15</v>
      </c>
      <c r="D1028">
        <v>2917.3</v>
      </c>
      <c r="E1028">
        <v>1567.44</v>
      </c>
      <c r="F1028">
        <v>0</v>
      </c>
      <c r="G1028">
        <v>9.0830099999999997E-2</v>
      </c>
      <c r="H1028">
        <v>0.88789300000000004</v>
      </c>
      <c r="I1028">
        <v>0</v>
      </c>
    </row>
    <row r="1029" spans="1:9" x14ac:dyDescent="0.25">
      <c r="A1029" t="s">
        <v>118</v>
      </c>
      <c r="B1029">
        <v>2972.49</v>
      </c>
      <c r="C1029">
        <v>2962.27</v>
      </c>
      <c r="D1029">
        <v>2916.41</v>
      </c>
      <c r="E1029">
        <v>1567.05</v>
      </c>
      <c r="F1029">
        <v>0</v>
      </c>
      <c r="G1029">
        <v>0.114958</v>
      </c>
      <c r="H1029">
        <v>0.90107499999999996</v>
      </c>
      <c r="I1029">
        <v>0</v>
      </c>
    </row>
    <row r="1030" spans="1:9" x14ac:dyDescent="0.25">
      <c r="A1030" t="s">
        <v>118</v>
      </c>
      <c r="B1030">
        <v>2973.04</v>
      </c>
      <c r="C1030">
        <v>2961.85</v>
      </c>
      <c r="D1030">
        <v>2916.9</v>
      </c>
      <c r="E1030">
        <v>1566.72</v>
      </c>
      <c r="F1030">
        <v>0</v>
      </c>
      <c r="G1030">
        <v>0.11495900000000001</v>
      </c>
      <c r="H1030">
        <v>0.89752299999999996</v>
      </c>
      <c r="I1030">
        <v>0</v>
      </c>
    </row>
    <row r="1031" spans="1:9" x14ac:dyDescent="0.25">
      <c r="A1031" t="s">
        <v>118</v>
      </c>
      <c r="B1031">
        <v>2971.29</v>
      </c>
      <c r="C1031">
        <v>2960.71</v>
      </c>
      <c r="D1031">
        <v>2916.25</v>
      </c>
      <c r="E1031">
        <v>1567.02</v>
      </c>
      <c r="F1031">
        <v>0</v>
      </c>
      <c r="G1031">
        <v>0.114923</v>
      </c>
      <c r="H1031">
        <v>0.89308699999999996</v>
      </c>
      <c r="I1031">
        <v>0</v>
      </c>
    </row>
    <row r="1032" spans="1:9" x14ac:dyDescent="0.25">
      <c r="A1032" t="s">
        <v>118</v>
      </c>
      <c r="B1032">
        <v>2997.9</v>
      </c>
      <c r="C1032">
        <v>2987.07</v>
      </c>
      <c r="D1032">
        <v>2923.87</v>
      </c>
      <c r="E1032">
        <v>1566.69</v>
      </c>
      <c r="F1032">
        <v>0</v>
      </c>
      <c r="G1032">
        <v>0.114937</v>
      </c>
      <c r="H1032">
        <v>0.90107099999999996</v>
      </c>
      <c r="I1032">
        <v>0</v>
      </c>
    </row>
    <row r="1033" spans="1:9" x14ac:dyDescent="0.25">
      <c r="A1033" t="s">
        <v>118</v>
      </c>
      <c r="B1033">
        <v>2974.68</v>
      </c>
      <c r="C1033">
        <v>2963.37</v>
      </c>
      <c r="D1033">
        <v>2917.56</v>
      </c>
      <c r="E1033">
        <v>1566.83</v>
      </c>
      <c r="F1033">
        <v>0</v>
      </c>
      <c r="G1033">
        <v>0.114928</v>
      </c>
      <c r="H1033">
        <v>0.90107700000000002</v>
      </c>
      <c r="I1033">
        <v>0</v>
      </c>
    </row>
    <row r="1034" spans="1:9" x14ac:dyDescent="0.25">
      <c r="A1034" t="s">
        <v>118</v>
      </c>
      <c r="B1034">
        <v>2976.51</v>
      </c>
      <c r="C1034">
        <v>2965.3</v>
      </c>
      <c r="D1034">
        <v>2918.36</v>
      </c>
      <c r="E1034">
        <v>1567.73</v>
      </c>
      <c r="F1034">
        <v>0</v>
      </c>
      <c r="G1034">
        <v>0.11493399999999999</v>
      </c>
      <c r="H1034">
        <v>0.89986600000000005</v>
      </c>
      <c r="I1034">
        <v>0</v>
      </c>
    </row>
    <row r="1035" spans="1:9" x14ac:dyDescent="0.25">
      <c r="A1035" t="s">
        <v>118</v>
      </c>
      <c r="B1035">
        <v>2973.39</v>
      </c>
      <c r="C1035">
        <v>2962.48</v>
      </c>
      <c r="D1035">
        <v>2917.09</v>
      </c>
      <c r="E1035">
        <v>1566.79</v>
      </c>
      <c r="F1035">
        <v>0</v>
      </c>
      <c r="G1035">
        <v>0.10402599999999999</v>
      </c>
      <c r="H1035">
        <v>0.88472499999999998</v>
      </c>
      <c r="I1035">
        <v>0</v>
      </c>
    </row>
    <row r="1036" spans="1:9" x14ac:dyDescent="0.25">
      <c r="A1036" t="s">
        <v>118</v>
      </c>
      <c r="B1036">
        <v>2974.12</v>
      </c>
      <c r="C1036">
        <v>2963.39</v>
      </c>
      <c r="D1036">
        <v>2917.12</v>
      </c>
      <c r="E1036">
        <v>1566.9</v>
      </c>
      <c r="F1036">
        <v>0</v>
      </c>
      <c r="G1036">
        <v>9.9367700000000003E-2</v>
      </c>
      <c r="H1036">
        <v>0.89948099999999998</v>
      </c>
      <c r="I1036">
        <v>0</v>
      </c>
    </row>
    <row r="1037" spans="1:9" x14ac:dyDescent="0.25">
      <c r="A1037" t="s">
        <v>118</v>
      </c>
      <c r="B1037">
        <v>2997.08</v>
      </c>
      <c r="C1037">
        <v>2986.43</v>
      </c>
      <c r="D1037">
        <v>2923.05</v>
      </c>
      <c r="E1037">
        <v>1566.8</v>
      </c>
      <c r="F1037">
        <v>0</v>
      </c>
      <c r="G1037">
        <v>0.114925</v>
      </c>
      <c r="H1037">
        <v>0.90093500000000004</v>
      </c>
      <c r="I1037">
        <v>0</v>
      </c>
    </row>
    <row r="1038" spans="1:9" x14ac:dyDescent="0.25">
      <c r="A1038" t="s">
        <v>118</v>
      </c>
      <c r="B1038">
        <v>2994.66</v>
      </c>
      <c r="C1038">
        <v>2983.96</v>
      </c>
      <c r="D1038">
        <v>2923.67</v>
      </c>
      <c r="E1038">
        <v>1567.15</v>
      </c>
      <c r="F1038">
        <v>0</v>
      </c>
      <c r="G1038">
        <v>8.3795800000000004E-2</v>
      </c>
      <c r="H1038">
        <v>0.90093800000000002</v>
      </c>
      <c r="I1038">
        <v>0</v>
      </c>
    </row>
    <row r="1039" spans="1:9" x14ac:dyDescent="0.25">
      <c r="A1039" t="s">
        <v>118</v>
      </c>
      <c r="B1039">
        <v>2976.69</v>
      </c>
      <c r="C1039">
        <v>2965.95</v>
      </c>
      <c r="D1039">
        <v>2917.28</v>
      </c>
      <c r="E1039">
        <v>1566.89</v>
      </c>
      <c r="F1039">
        <v>0</v>
      </c>
      <c r="G1039">
        <v>0.114941</v>
      </c>
      <c r="H1039">
        <v>0.89898900000000004</v>
      </c>
      <c r="I1039">
        <v>0</v>
      </c>
    </row>
    <row r="1040" spans="1:9" x14ac:dyDescent="0.25">
      <c r="A1040" t="s">
        <v>118</v>
      </c>
      <c r="B1040">
        <v>2976.58</v>
      </c>
      <c r="C1040">
        <v>2965.69</v>
      </c>
      <c r="D1040">
        <v>2917.17</v>
      </c>
      <c r="E1040">
        <v>1567.08</v>
      </c>
      <c r="F1040">
        <v>0</v>
      </c>
      <c r="G1040">
        <v>0.114926</v>
      </c>
      <c r="H1040">
        <v>0.89901799999999998</v>
      </c>
      <c r="I1040">
        <v>0</v>
      </c>
    </row>
    <row r="1041" spans="1:9" x14ac:dyDescent="0.25">
      <c r="A1041" t="s">
        <v>118</v>
      </c>
      <c r="B1041">
        <v>2969.68</v>
      </c>
      <c r="C1041">
        <v>2958.67</v>
      </c>
      <c r="D1041">
        <v>2916.23</v>
      </c>
      <c r="E1041">
        <v>1566.86</v>
      </c>
      <c r="F1041">
        <v>0</v>
      </c>
      <c r="G1041">
        <v>0.114923</v>
      </c>
      <c r="H1041">
        <v>0.89845600000000003</v>
      </c>
      <c r="I1041">
        <v>0</v>
      </c>
    </row>
    <row r="1042" spans="1:9" x14ac:dyDescent="0.25">
      <c r="A1042" t="s">
        <v>118</v>
      </c>
      <c r="B1042">
        <v>2994.39</v>
      </c>
      <c r="C1042">
        <v>2983.39</v>
      </c>
      <c r="D1042">
        <v>2923.25</v>
      </c>
      <c r="E1042">
        <v>1566.69</v>
      </c>
      <c r="F1042">
        <v>0</v>
      </c>
      <c r="G1042">
        <v>0.114995</v>
      </c>
      <c r="H1042">
        <v>0.89748399999999995</v>
      </c>
      <c r="I1042">
        <v>0</v>
      </c>
    </row>
    <row r="1043" spans="1:9" x14ac:dyDescent="0.25">
      <c r="A1043" t="s">
        <v>118</v>
      </c>
      <c r="B1043">
        <v>3001.35</v>
      </c>
      <c r="C1043">
        <v>2990.48</v>
      </c>
      <c r="D1043">
        <v>2923.92</v>
      </c>
      <c r="E1043">
        <v>1566.73</v>
      </c>
      <c r="F1043">
        <v>0</v>
      </c>
      <c r="G1043">
        <v>0.115047</v>
      </c>
      <c r="H1043">
        <v>0.89732299999999998</v>
      </c>
      <c r="I1043">
        <v>0</v>
      </c>
    </row>
    <row r="1044" spans="1:9" x14ac:dyDescent="0.25">
      <c r="A1044" t="s">
        <v>118</v>
      </c>
      <c r="B1044">
        <v>2993.01</v>
      </c>
      <c r="C1044">
        <v>2982.5</v>
      </c>
      <c r="D1044">
        <v>2923.23</v>
      </c>
      <c r="E1044">
        <v>1567.52</v>
      </c>
      <c r="F1044">
        <v>0</v>
      </c>
      <c r="G1044">
        <v>0.114927</v>
      </c>
      <c r="H1044">
        <v>0.90080700000000002</v>
      </c>
      <c r="I1044">
        <v>0</v>
      </c>
    </row>
    <row r="1045" spans="1:9" x14ac:dyDescent="0.25">
      <c r="A1045" t="s">
        <v>118</v>
      </c>
      <c r="B1045">
        <v>2973.76</v>
      </c>
      <c r="C1045">
        <v>2963.05</v>
      </c>
      <c r="D1045">
        <v>2917.23</v>
      </c>
      <c r="E1045">
        <v>1566.87</v>
      </c>
      <c r="F1045">
        <v>0</v>
      </c>
      <c r="G1045">
        <v>0.114926</v>
      </c>
      <c r="H1045">
        <v>0.89435500000000001</v>
      </c>
      <c r="I1045">
        <v>0</v>
      </c>
    </row>
    <row r="1046" spans="1:9" x14ac:dyDescent="0.25">
      <c r="A1046" t="s">
        <v>118</v>
      </c>
      <c r="B1046">
        <v>2976</v>
      </c>
      <c r="C1046">
        <v>2964.72</v>
      </c>
      <c r="D1046">
        <v>2917.08</v>
      </c>
      <c r="E1046">
        <v>1566.67</v>
      </c>
      <c r="F1046">
        <v>0</v>
      </c>
      <c r="G1046">
        <v>8.3515099999999995E-2</v>
      </c>
      <c r="H1046">
        <v>0.90103200000000006</v>
      </c>
      <c r="I1046">
        <v>0</v>
      </c>
    </row>
    <row r="1047" spans="1:9" x14ac:dyDescent="0.25">
      <c r="A1047" t="s">
        <v>118</v>
      </c>
      <c r="B1047">
        <v>2968.08</v>
      </c>
      <c r="C1047">
        <v>2957.2</v>
      </c>
      <c r="D1047">
        <v>2916.06</v>
      </c>
      <c r="E1047">
        <v>1566.92</v>
      </c>
      <c r="F1047">
        <v>0</v>
      </c>
      <c r="G1047">
        <v>9.6009399999999995E-2</v>
      </c>
      <c r="H1047">
        <v>0.89749299999999999</v>
      </c>
      <c r="I1047">
        <v>0</v>
      </c>
    </row>
    <row r="1048" spans="1:9" x14ac:dyDescent="0.25">
      <c r="A1048" t="s">
        <v>118</v>
      </c>
      <c r="B1048">
        <v>2969.16</v>
      </c>
      <c r="C1048">
        <v>2958.69</v>
      </c>
      <c r="D1048">
        <v>2916.24</v>
      </c>
      <c r="E1048">
        <v>1566.98</v>
      </c>
      <c r="F1048">
        <v>0</v>
      </c>
      <c r="G1048">
        <v>0.11498899999999999</v>
      </c>
      <c r="H1048">
        <v>0.89893900000000004</v>
      </c>
      <c r="I1048">
        <v>0</v>
      </c>
    </row>
    <row r="1049" spans="1:9" x14ac:dyDescent="0.25">
      <c r="A1049" t="s">
        <v>118</v>
      </c>
      <c r="B1049">
        <v>2971.61</v>
      </c>
      <c r="C1049">
        <v>2961.05</v>
      </c>
      <c r="D1049">
        <v>2917.13</v>
      </c>
      <c r="E1049">
        <v>1567.5</v>
      </c>
      <c r="F1049">
        <v>0</v>
      </c>
      <c r="G1049">
        <v>0.114923</v>
      </c>
      <c r="H1049">
        <v>0.901007</v>
      </c>
      <c r="I1049">
        <v>0</v>
      </c>
    </row>
    <row r="1050" spans="1:9" x14ac:dyDescent="0.25">
      <c r="A1050" t="s">
        <v>118</v>
      </c>
      <c r="B1050">
        <v>2968.87</v>
      </c>
      <c r="C1050">
        <v>2958.58</v>
      </c>
      <c r="D1050">
        <v>2917.23</v>
      </c>
      <c r="E1050">
        <v>1567.66</v>
      </c>
      <c r="F1050">
        <v>0</v>
      </c>
      <c r="G1050">
        <v>0.114937</v>
      </c>
      <c r="H1050">
        <v>0.90104600000000001</v>
      </c>
      <c r="I1050">
        <v>0</v>
      </c>
    </row>
    <row r="1051" spans="1:9" x14ac:dyDescent="0.25">
      <c r="A1051" t="s">
        <v>118</v>
      </c>
      <c r="B1051">
        <v>2970.42</v>
      </c>
      <c r="C1051">
        <v>2959.48</v>
      </c>
      <c r="D1051">
        <v>2916.02</v>
      </c>
      <c r="E1051">
        <v>1566.69</v>
      </c>
      <c r="F1051">
        <v>0</v>
      </c>
      <c r="G1051">
        <v>0.114929</v>
      </c>
      <c r="H1051">
        <v>0.90080800000000005</v>
      </c>
      <c r="I1051">
        <v>0</v>
      </c>
    </row>
    <row r="1052" spans="1:9" x14ac:dyDescent="0.25">
      <c r="A1052" t="s">
        <v>118</v>
      </c>
      <c r="B1052">
        <v>2973.76</v>
      </c>
      <c r="C1052">
        <v>2962.85</v>
      </c>
      <c r="D1052">
        <v>2916.9</v>
      </c>
      <c r="E1052">
        <v>1566.97</v>
      </c>
      <c r="F1052">
        <v>0</v>
      </c>
      <c r="G1052">
        <v>0.114923</v>
      </c>
      <c r="H1052">
        <v>0.89929199999999998</v>
      </c>
      <c r="I1052">
        <v>0</v>
      </c>
    </row>
    <row r="1053" spans="1:9" x14ac:dyDescent="0.25">
      <c r="A1053" t="s">
        <v>118</v>
      </c>
      <c r="B1053">
        <v>2966.19</v>
      </c>
      <c r="C1053">
        <v>2955.4</v>
      </c>
      <c r="D1053">
        <v>2915.37</v>
      </c>
      <c r="E1053">
        <v>1566.79</v>
      </c>
      <c r="F1053">
        <v>0</v>
      </c>
      <c r="G1053">
        <v>0.114924</v>
      </c>
      <c r="H1053">
        <v>0.90053899999999998</v>
      </c>
      <c r="I1053">
        <v>0</v>
      </c>
    </row>
    <row r="1054" spans="1:9" x14ac:dyDescent="0.25">
      <c r="A1054" t="s">
        <v>118</v>
      </c>
      <c r="B1054">
        <v>2970.52</v>
      </c>
      <c r="C1054">
        <v>2959.78</v>
      </c>
      <c r="D1054">
        <v>2916.16</v>
      </c>
      <c r="E1054">
        <v>1567.1</v>
      </c>
      <c r="F1054">
        <v>0</v>
      </c>
      <c r="G1054">
        <v>0.114938</v>
      </c>
      <c r="H1054">
        <v>0.90106900000000001</v>
      </c>
      <c r="I1054">
        <v>0</v>
      </c>
    </row>
    <row r="1055" spans="1:9" x14ac:dyDescent="0.25">
      <c r="A1055" t="s">
        <v>118</v>
      </c>
      <c r="B1055">
        <v>2969.69</v>
      </c>
      <c r="C1055">
        <v>2959.2</v>
      </c>
      <c r="D1055">
        <v>2916.05</v>
      </c>
      <c r="E1055">
        <v>1567.05</v>
      </c>
      <c r="F1055">
        <v>0</v>
      </c>
      <c r="G1055">
        <v>0.114924</v>
      </c>
      <c r="H1055">
        <v>0.89895099999999994</v>
      </c>
      <c r="I1055">
        <v>0</v>
      </c>
    </row>
    <row r="1056" spans="1:9" x14ac:dyDescent="0.25">
      <c r="A1056" t="s">
        <v>118</v>
      </c>
      <c r="B1056">
        <v>2968.53</v>
      </c>
      <c r="C1056">
        <v>2957.84</v>
      </c>
      <c r="D1056">
        <v>2916.55</v>
      </c>
      <c r="E1056">
        <v>1567</v>
      </c>
      <c r="F1056">
        <v>0</v>
      </c>
      <c r="G1056">
        <v>0.114924</v>
      </c>
      <c r="H1056">
        <v>0.90091200000000005</v>
      </c>
      <c r="I1056">
        <v>0</v>
      </c>
    </row>
    <row r="1057" spans="1:25" x14ac:dyDescent="0.25">
      <c r="A1057" t="s">
        <v>118</v>
      </c>
      <c r="B1057">
        <v>2965.74</v>
      </c>
      <c r="C1057">
        <v>2954.9</v>
      </c>
      <c r="D1057">
        <v>2914.96</v>
      </c>
      <c r="E1057">
        <v>1566.91</v>
      </c>
      <c r="F1057">
        <v>0</v>
      </c>
      <c r="G1057">
        <v>0.114944</v>
      </c>
      <c r="H1057">
        <v>0.89685400000000004</v>
      </c>
      <c r="I1057">
        <v>0</v>
      </c>
    </row>
    <row r="1058" spans="1:25" x14ac:dyDescent="0.25">
      <c r="A1058" t="s">
        <v>118</v>
      </c>
      <c r="B1058">
        <v>2965.59</v>
      </c>
      <c r="C1058">
        <v>2954.89</v>
      </c>
      <c r="D1058">
        <v>2915.46</v>
      </c>
      <c r="E1058">
        <v>1566.88</v>
      </c>
      <c r="F1058">
        <v>0</v>
      </c>
      <c r="G1058">
        <v>0.114927</v>
      </c>
      <c r="H1058">
        <v>0.88793299999999997</v>
      </c>
      <c r="I1058">
        <v>0</v>
      </c>
    </row>
    <row r="1059" spans="1:25" x14ac:dyDescent="0.25">
      <c r="A1059" t="s">
        <v>118</v>
      </c>
      <c r="B1059">
        <v>2968.79</v>
      </c>
      <c r="C1059">
        <v>2958.21</v>
      </c>
      <c r="D1059">
        <v>2915.9</v>
      </c>
      <c r="E1059">
        <v>1567.04</v>
      </c>
      <c r="F1059">
        <v>0</v>
      </c>
      <c r="G1059">
        <v>0.114928</v>
      </c>
      <c r="H1059">
        <v>0.89963300000000002</v>
      </c>
      <c r="I1059">
        <v>0</v>
      </c>
    </row>
    <row r="1060" spans="1:25" x14ac:dyDescent="0.25">
      <c r="A1060" t="s">
        <v>118</v>
      </c>
      <c r="B1060">
        <v>2966.49</v>
      </c>
      <c r="C1060">
        <v>2956.16</v>
      </c>
      <c r="D1060">
        <v>2916.4</v>
      </c>
      <c r="E1060">
        <v>1567.55</v>
      </c>
      <c r="F1060">
        <v>0</v>
      </c>
      <c r="G1060">
        <v>0.114925</v>
      </c>
      <c r="H1060">
        <v>0.89819099999999996</v>
      </c>
      <c r="I1060">
        <v>0</v>
      </c>
    </row>
    <row r="1061" spans="1:25" x14ac:dyDescent="0.25">
      <c r="A1061" t="s">
        <v>118</v>
      </c>
      <c r="B1061">
        <v>2969.45</v>
      </c>
      <c r="C1061">
        <v>2958.41</v>
      </c>
      <c r="D1061">
        <v>2916.3</v>
      </c>
      <c r="E1061">
        <v>1566.9</v>
      </c>
      <c r="F1061">
        <v>0</v>
      </c>
      <c r="G1061">
        <v>0.11493100000000001</v>
      </c>
      <c r="H1061">
        <v>0.90104300000000004</v>
      </c>
      <c r="I1061">
        <v>0</v>
      </c>
    </row>
    <row r="1062" spans="1:25" x14ac:dyDescent="0.25">
      <c r="A1062" t="s">
        <v>118</v>
      </c>
      <c r="B1062">
        <v>2968.57</v>
      </c>
      <c r="C1062">
        <v>2957.92</v>
      </c>
      <c r="D1062">
        <v>2916.49</v>
      </c>
      <c r="E1062">
        <v>1567.25</v>
      </c>
      <c r="F1062">
        <v>0</v>
      </c>
      <c r="G1062">
        <v>8.3328899999999997E-2</v>
      </c>
      <c r="H1062">
        <v>0.895451</v>
      </c>
      <c r="I1062">
        <v>0</v>
      </c>
    </row>
    <row r="1063" spans="1:25" x14ac:dyDescent="0.25">
      <c r="A1063" t="s">
        <v>118</v>
      </c>
      <c r="B1063">
        <v>2968.71</v>
      </c>
      <c r="C1063">
        <v>2957.59</v>
      </c>
      <c r="D1063">
        <v>2915.38</v>
      </c>
      <c r="E1063">
        <v>1567.06</v>
      </c>
      <c r="F1063">
        <v>0</v>
      </c>
      <c r="G1063">
        <v>0.11498899999999999</v>
      </c>
      <c r="H1063">
        <v>0.86895599999999995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2966.64</v>
      </c>
      <c r="C1064">
        <v>2956.17</v>
      </c>
      <c r="D1064">
        <v>2915.63</v>
      </c>
      <c r="E1064">
        <v>1566.82</v>
      </c>
      <c r="F1064">
        <v>0</v>
      </c>
      <c r="G1064">
        <v>0.114949</v>
      </c>
      <c r="H1064">
        <v>0.88439199999999996</v>
      </c>
      <c r="I1064">
        <v>0</v>
      </c>
      <c r="R1064">
        <f>AVERAGE(B1015:B1064)</f>
        <v>2977.6976000000009</v>
      </c>
      <c r="S1064">
        <f>AVERAGE(C1015:C1064)</f>
        <v>2966.8592000000003</v>
      </c>
      <c r="U1064">
        <f>_xlfn.VAR.P(B1015:B1064)</f>
        <v>109.45239824000043</v>
      </c>
      <c r="V1064">
        <f>_xlfn.VAR.P(C1015:C1064)</f>
        <v>108.13443136000018</v>
      </c>
      <c r="X1064">
        <f>1.96*SQRT(U1064)/50</f>
        <v>0.41010844081963765</v>
      </c>
      <c r="Y1064">
        <f>1.96*SQRT(V1064)/50</f>
        <v>0.40763181009954402</v>
      </c>
    </row>
    <row r="1065" spans="1:25" x14ac:dyDescent="0.25">
      <c r="A1065" t="s">
        <v>119</v>
      </c>
      <c r="B1065">
        <v>148969.95600000001</v>
      </c>
      <c r="C1065" t="s">
        <v>24</v>
      </c>
    </row>
    <row r="1066" spans="1:25" x14ac:dyDescent="0.25">
      <c r="A1066" t="s">
        <v>120</v>
      </c>
      <c r="B1066">
        <v>2939.38</v>
      </c>
      <c r="C1066">
        <v>2929.03</v>
      </c>
      <c r="D1066">
        <v>2887.14</v>
      </c>
      <c r="E1066">
        <v>1553.43</v>
      </c>
      <c r="F1066">
        <v>0</v>
      </c>
      <c r="G1066">
        <v>0.11496000000000001</v>
      </c>
      <c r="H1066">
        <v>0.89199499999999998</v>
      </c>
      <c r="I1066">
        <v>0</v>
      </c>
    </row>
    <row r="1067" spans="1:25" x14ac:dyDescent="0.25">
      <c r="A1067" t="s">
        <v>120</v>
      </c>
      <c r="B1067">
        <v>2938.5</v>
      </c>
      <c r="C1067">
        <v>2927.54</v>
      </c>
      <c r="D1067">
        <v>2885.02</v>
      </c>
      <c r="E1067">
        <v>1552.48</v>
      </c>
      <c r="F1067">
        <v>0</v>
      </c>
      <c r="G1067">
        <v>0.114927</v>
      </c>
      <c r="H1067">
        <v>0.90093100000000004</v>
      </c>
      <c r="I1067">
        <v>0</v>
      </c>
    </row>
    <row r="1068" spans="1:25" x14ac:dyDescent="0.25">
      <c r="A1068" t="s">
        <v>120</v>
      </c>
      <c r="B1068">
        <v>2937.49</v>
      </c>
      <c r="C1068">
        <v>2926.37</v>
      </c>
      <c r="D1068">
        <v>2884.91</v>
      </c>
      <c r="E1068">
        <v>1552.48</v>
      </c>
      <c r="F1068">
        <v>0</v>
      </c>
      <c r="G1068">
        <v>0.11497300000000001</v>
      </c>
      <c r="H1068">
        <v>0.89615999999999996</v>
      </c>
      <c r="I1068">
        <v>0</v>
      </c>
    </row>
    <row r="1069" spans="1:25" x14ac:dyDescent="0.25">
      <c r="A1069" t="s">
        <v>120</v>
      </c>
      <c r="B1069">
        <v>2941.69</v>
      </c>
      <c r="C1069">
        <v>2931.03</v>
      </c>
      <c r="D1069">
        <v>2886.68</v>
      </c>
      <c r="E1069">
        <v>1552.51</v>
      </c>
      <c r="F1069">
        <v>0</v>
      </c>
      <c r="G1069">
        <v>9.5970799999999995E-2</v>
      </c>
      <c r="H1069">
        <v>0.89980099999999996</v>
      </c>
      <c r="I1069">
        <v>0</v>
      </c>
    </row>
    <row r="1070" spans="1:25" x14ac:dyDescent="0.25">
      <c r="A1070" t="s">
        <v>120</v>
      </c>
      <c r="B1070">
        <v>2939.65</v>
      </c>
      <c r="C1070">
        <v>2928.43</v>
      </c>
      <c r="D1070">
        <v>2885.27</v>
      </c>
      <c r="E1070">
        <v>1552.48</v>
      </c>
      <c r="F1070">
        <v>0</v>
      </c>
      <c r="G1070">
        <v>0.114982</v>
      </c>
      <c r="H1070">
        <v>0.89451700000000001</v>
      </c>
      <c r="I1070">
        <v>0</v>
      </c>
    </row>
    <row r="1071" spans="1:25" x14ac:dyDescent="0.25">
      <c r="A1071" t="s">
        <v>120</v>
      </c>
      <c r="B1071">
        <v>2937.86</v>
      </c>
      <c r="C1071">
        <v>2926.99</v>
      </c>
      <c r="D1071">
        <v>2885.32</v>
      </c>
      <c r="E1071">
        <v>1552.54</v>
      </c>
      <c r="F1071">
        <v>0</v>
      </c>
      <c r="G1071">
        <v>0.114923</v>
      </c>
      <c r="H1071">
        <v>0.90024099999999996</v>
      </c>
      <c r="I1071">
        <v>0</v>
      </c>
    </row>
    <row r="1072" spans="1:25" x14ac:dyDescent="0.25">
      <c r="A1072" t="s">
        <v>120</v>
      </c>
      <c r="B1072">
        <v>2938.82</v>
      </c>
      <c r="C1072">
        <v>2928.03</v>
      </c>
      <c r="D1072">
        <v>2885.38</v>
      </c>
      <c r="E1072">
        <v>1552.4</v>
      </c>
      <c r="F1072">
        <v>0</v>
      </c>
      <c r="G1072">
        <v>0.106448</v>
      </c>
      <c r="H1072">
        <v>0.88868499999999995</v>
      </c>
      <c r="I1072">
        <v>0</v>
      </c>
    </row>
    <row r="1073" spans="1:9" x14ac:dyDescent="0.25">
      <c r="A1073" t="s">
        <v>120</v>
      </c>
      <c r="B1073">
        <v>2943.8</v>
      </c>
      <c r="C1073">
        <v>2932.31</v>
      </c>
      <c r="D1073">
        <v>2886.73</v>
      </c>
      <c r="E1073">
        <v>1552.41</v>
      </c>
      <c r="F1073">
        <v>0</v>
      </c>
      <c r="G1073">
        <v>0.114963</v>
      </c>
      <c r="H1073">
        <v>0.90101500000000001</v>
      </c>
      <c r="I1073">
        <v>0</v>
      </c>
    </row>
    <row r="1074" spans="1:9" x14ac:dyDescent="0.25">
      <c r="A1074" t="s">
        <v>120</v>
      </c>
      <c r="B1074">
        <v>2939.98</v>
      </c>
      <c r="C1074">
        <v>2929.01</v>
      </c>
      <c r="D1074">
        <v>2886.18</v>
      </c>
      <c r="E1074">
        <v>1552.49</v>
      </c>
      <c r="F1074">
        <v>0</v>
      </c>
      <c r="G1074">
        <v>0.114939</v>
      </c>
      <c r="H1074">
        <v>0.90107599999999999</v>
      </c>
      <c r="I1074">
        <v>0</v>
      </c>
    </row>
    <row r="1075" spans="1:9" x14ac:dyDescent="0.25">
      <c r="A1075" t="s">
        <v>120</v>
      </c>
      <c r="B1075">
        <v>2946.38</v>
      </c>
      <c r="C1075">
        <v>2935.7</v>
      </c>
      <c r="D1075">
        <v>2887.29</v>
      </c>
      <c r="E1075">
        <v>1552.55</v>
      </c>
      <c r="F1075">
        <v>0</v>
      </c>
      <c r="G1075">
        <v>0.114927</v>
      </c>
      <c r="H1075">
        <v>0.90107599999999999</v>
      </c>
      <c r="I1075">
        <v>0</v>
      </c>
    </row>
    <row r="1076" spans="1:9" x14ac:dyDescent="0.25">
      <c r="A1076" t="s">
        <v>120</v>
      </c>
      <c r="B1076">
        <v>2938.28</v>
      </c>
      <c r="C1076">
        <v>2927.83</v>
      </c>
      <c r="D1076">
        <v>2885.61</v>
      </c>
      <c r="E1076">
        <v>1552.46</v>
      </c>
      <c r="F1076">
        <v>0</v>
      </c>
      <c r="G1076">
        <v>0.114923</v>
      </c>
      <c r="H1076">
        <v>0.89629700000000001</v>
      </c>
      <c r="I1076">
        <v>0</v>
      </c>
    </row>
    <row r="1077" spans="1:9" x14ac:dyDescent="0.25">
      <c r="A1077" t="s">
        <v>120</v>
      </c>
      <c r="B1077">
        <v>2941.59</v>
      </c>
      <c r="C1077">
        <v>2931</v>
      </c>
      <c r="D1077">
        <v>2885.8</v>
      </c>
      <c r="E1077">
        <v>1552.55</v>
      </c>
      <c r="F1077">
        <v>0</v>
      </c>
      <c r="G1077">
        <v>0.10313600000000001</v>
      </c>
      <c r="H1077">
        <v>0.90029300000000001</v>
      </c>
      <c r="I1077">
        <v>0</v>
      </c>
    </row>
    <row r="1078" spans="1:9" x14ac:dyDescent="0.25">
      <c r="A1078" t="s">
        <v>120</v>
      </c>
      <c r="B1078">
        <v>2942.64</v>
      </c>
      <c r="C1078">
        <v>2932.14</v>
      </c>
      <c r="D1078">
        <v>2886.87</v>
      </c>
      <c r="E1078">
        <v>1552.63</v>
      </c>
      <c r="F1078">
        <v>0</v>
      </c>
      <c r="G1078">
        <v>0.114924</v>
      </c>
      <c r="H1078">
        <v>0.88709700000000002</v>
      </c>
      <c r="I1078">
        <v>0</v>
      </c>
    </row>
    <row r="1079" spans="1:9" x14ac:dyDescent="0.25">
      <c r="A1079" t="s">
        <v>120</v>
      </c>
      <c r="B1079">
        <v>2944.26</v>
      </c>
      <c r="C1079">
        <v>2933.04</v>
      </c>
      <c r="D1079">
        <v>2886.78</v>
      </c>
      <c r="E1079">
        <v>1552.47</v>
      </c>
      <c r="F1079">
        <v>0</v>
      </c>
      <c r="G1079">
        <v>8.3647100000000002E-2</v>
      </c>
      <c r="H1079">
        <v>0.90096600000000004</v>
      </c>
      <c r="I1079">
        <v>0</v>
      </c>
    </row>
    <row r="1080" spans="1:9" x14ac:dyDescent="0.25">
      <c r="A1080" t="s">
        <v>120</v>
      </c>
      <c r="B1080">
        <v>2938.11</v>
      </c>
      <c r="C1080">
        <v>2927.52</v>
      </c>
      <c r="D1080">
        <v>2884.94</v>
      </c>
      <c r="E1080">
        <v>1552.48</v>
      </c>
      <c r="F1080">
        <v>0</v>
      </c>
      <c r="G1080">
        <v>0.11493100000000001</v>
      </c>
      <c r="H1080">
        <v>0.89856100000000005</v>
      </c>
      <c r="I1080">
        <v>0</v>
      </c>
    </row>
    <row r="1081" spans="1:9" x14ac:dyDescent="0.25">
      <c r="A1081" t="s">
        <v>120</v>
      </c>
      <c r="B1081">
        <v>2938.41</v>
      </c>
      <c r="C1081">
        <v>2927.88</v>
      </c>
      <c r="D1081">
        <v>2885.15</v>
      </c>
      <c r="E1081">
        <v>1552.49</v>
      </c>
      <c r="F1081">
        <v>0</v>
      </c>
      <c r="G1081">
        <v>0.114926</v>
      </c>
      <c r="H1081">
        <v>0.90062500000000001</v>
      </c>
      <c r="I1081">
        <v>0</v>
      </c>
    </row>
    <row r="1082" spans="1:9" x14ac:dyDescent="0.25">
      <c r="A1082" t="s">
        <v>120</v>
      </c>
      <c r="B1082">
        <v>2943.41</v>
      </c>
      <c r="C1082">
        <v>2929.89</v>
      </c>
      <c r="D1082">
        <v>2886.19</v>
      </c>
      <c r="E1082">
        <v>1552.45</v>
      </c>
      <c r="F1082">
        <v>0</v>
      </c>
      <c r="G1082">
        <v>0.11493399999999999</v>
      </c>
      <c r="H1082">
        <v>0.90093999999999996</v>
      </c>
      <c r="I1082">
        <v>0</v>
      </c>
    </row>
    <row r="1083" spans="1:9" x14ac:dyDescent="0.25">
      <c r="A1083" t="s">
        <v>120</v>
      </c>
      <c r="B1083">
        <v>2937.52</v>
      </c>
      <c r="C1083">
        <v>2926.85</v>
      </c>
      <c r="D1083">
        <v>2885.95</v>
      </c>
      <c r="E1083">
        <v>1552.63</v>
      </c>
      <c r="F1083">
        <v>0</v>
      </c>
      <c r="G1083">
        <v>0.114927</v>
      </c>
      <c r="H1083">
        <v>0.90102099999999996</v>
      </c>
      <c r="I1083">
        <v>0</v>
      </c>
    </row>
    <row r="1084" spans="1:9" x14ac:dyDescent="0.25">
      <c r="A1084" t="s">
        <v>120</v>
      </c>
      <c r="B1084">
        <v>2941.37</v>
      </c>
      <c r="C1084">
        <v>2930.95</v>
      </c>
      <c r="D1084">
        <v>2885.12</v>
      </c>
      <c r="E1084">
        <v>1552.46</v>
      </c>
      <c r="F1084">
        <v>0</v>
      </c>
      <c r="G1084">
        <v>0.114944</v>
      </c>
      <c r="H1084">
        <v>0.90074900000000002</v>
      </c>
      <c r="I1084">
        <v>0</v>
      </c>
    </row>
    <row r="1085" spans="1:9" x14ac:dyDescent="0.25">
      <c r="A1085" t="s">
        <v>120</v>
      </c>
      <c r="B1085">
        <v>2941.35</v>
      </c>
      <c r="C1085">
        <v>2930.35</v>
      </c>
      <c r="D1085">
        <v>2885.64</v>
      </c>
      <c r="E1085">
        <v>1552.47</v>
      </c>
      <c r="F1085">
        <v>0</v>
      </c>
      <c r="G1085">
        <v>0.114575</v>
      </c>
      <c r="H1085">
        <v>0.89831499999999997</v>
      </c>
      <c r="I1085">
        <v>0</v>
      </c>
    </row>
    <row r="1086" spans="1:9" x14ac:dyDescent="0.25">
      <c r="A1086" t="s">
        <v>120</v>
      </c>
      <c r="B1086">
        <v>2940.65</v>
      </c>
      <c r="C1086">
        <v>2929.39</v>
      </c>
      <c r="D1086">
        <v>2885.84</v>
      </c>
      <c r="E1086">
        <v>1552.58</v>
      </c>
      <c r="F1086">
        <v>0</v>
      </c>
      <c r="G1086">
        <v>0.114965</v>
      </c>
      <c r="H1086">
        <v>0.89624300000000001</v>
      </c>
      <c r="I1086">
        <v>0</v>
      </c>
    </row>
    <row r="1087" spans="1:9" x14ac:dyDescent="0.25">
      <c r="A1087" t="s">
        <v>120</v>
      </c>
      <c r="B1087">
        <v>2944.33</v>
      </c>
      <c r="C1087">
        <v>2933.18</v>
      </c>
      <c r="D1087">
        <v>2887.61</v>
      </c>
      <c r="E1087">
        <v>1552.59</v>
      </c>
      <c r="F1087">
        <v>0</v>
      </c>
      <c r="G1087">
        <v>0.114923</v>
      </c>
      <c r="H1087">
        <v>0.90090899999999996</v>
      </c>
      <c r="I1087">
        <v>0</v>
      </c>
    </row>
    <row r="1088" spans="1:9" x14ac:dyDescent="0.25">
      <c r="A1088" t="s">
        <v>120</v>
      </c>
      <c r="B1088">
        <v>2945.65</v>
      </c>
      <c r="C1088">
        <v>2934.43</v>
      </c>
      <c r="D1088">
        <v>2887.15</v>
      </c>
      <c r="E1088">
        <v>1552.51</v>
      </c>
      <c r="F1088">
        <v>0</v>
      </c>
      <c r="G1088">
        <v>0.11494500000000001</v>
      </c>
      <c r="H1088">
        <v>0.90000899999999995</v>
      </c>
      <c r="I1088">
        <v>0</v>
      </c>
    </row>
    <row r="1089" spans="1:9" x14ac:dyDescent="0.25">
      <c r="A1089" t="s">
        <v>120</v>
      </c>
      <c r="B1089">
        <v>2957.16</v>
      </c>
      <c r="C1089">
        <v>2945.66</v>
      </c>
      <c r="D1089">
        <v>2890.89</v>
      </c>
      <c r="E1089">
        <v>1552.5</v>
      </c>
      <c r="F1089">
        <v>0</v>
      </c>
      <c r="G1089">
        <v>0.114924</v>
      </c>
      <c r="H1089">
        <v>0.89984299999999995</v>
      </c>
      <c r="I1089">
        <v>0</v>
      </c>
    </row>
    <row r="1090" spans="1:9" x14ac:dyDescent="0.25">
      <c r="A1090" t="s">
        <v>120</v>
      </c>
      <c r="B1090">
        <v>2945.31</v>
      </c>
      <c r="C1090">
        <v>2934.19</v>
      </c>
      <c r="D1090">
        <v>2887.17</v>
      </c>
      <c r="E1090">
        <v>1552.54</v>
      </c>
      <c r="F1090">
        <v>0</v>
      </c>
      <c r="G1090">
        <v>0.114924</v>
      </c>
      <c r="H1090">
        <v>0.89935500000000002</v>
      </c>
      <c r="I1090">
        <v>0</v>
      </c>
    </row>
    <row r="1091" spans="1:9" x14ac:dyDescent="0.25">
      <c r="A1091" t="s">
        <v>120</v>
      </c>
      <c r="B1091">
        <v>2947.01</v>
      </c>
      <c r="C1091">
        <v>2935.92</v>
      </c>
      <c r="D1091">
        <v>2887.37</v>
      </c>
      <c r="E1091">
        <v>1552.57</v>
      </c>
      <c r="F1091">
        <v>0</v>
      </c>
      <c r="G1091">
        <v>0.114923</v>
      </c>
      <c r="H1091">
        <v>0.89147399999999999</v>
      </c>
      <c r="I1091">
        <v>0</v>
      </c>
    </row>
    <row r="1092" spans="1:9" x14ac:dyDescent="0.25">
      <c r="A1092" t="s">
        <v>120</v>
      </c>
      <c r="B1092">
        <v>2949.11</v>
      </c>
      <c r="C1092">
        <v>2937.89</v>
      </c>
      <c r="D1092">
        <v>2887.98</v>
      </c>
      <c r="E1092">
        <v>1552.42</v>
      </c>
      <c r="F1092">
        <v>0</v>
      </c>
      <c r="G1092">
        <v>0.11493</v>
      </c>
      <c r="H1092">
        <v>0.90105000000000002</v>
      </c>
      <c r="I1092">
        <v>0</v>
      </c>
    </row>
    <row r="1093" spans="1:9" x14ac:dyDescent="0.25">
      <c r="A1093" t="s">
        <v>120</v>
      </c>
      <c r="B1093">
        <v>2945.35</v>
      </c>
      <c r="C1093">
        <v>2934.58</v>
      </c>
      <c r="D1093">
        <v>2886.95</v>
      </c>
      <c r="E1093">
        <v>1552.49</v>
      </c>
      <c r="F1093">
        <v>0</v>
      </c>
      <c r="G1093">
        <v>0.114944</v>
      </c>
      <c r="H1093">
        <v>0.90102300000000002</v>
      </c>
      <c r="I1093">
        <v>0</v>
      </c>
    </row>
    <row r="1094" spans="1:9" x14ac:dyDescent="0.25">
      <c r="A1094" t="s">
        <v>120</v>
      </c>
      <c r="B1094">
        <v>2941.68</v>
      </c>
      <c r="C1094">
        <v>2930.65</v>
      </c>
      <c r="D1094">
        <v>2885.83</v>
      </c>
      <c r="E1094">
        <v>1552.52</v>
      </c>
      <c r="F1094">
        <v>0</v>
      </c>
      <c r="G1094">
        <v>0.114925</v>
      </c>
      <c r="H1094">
        <v>0.90081299999999997</v>
      </c>
      <c r="I1094">
        <v>0</v>
      </c>
    </row>
    <row r="1095" spans="1:9" x14ac:dyDescent="0.25">
      <c r="A1095" t="s">
        <v>120</v>
      </c>
      <c r="B1095">
        <v>2949.47</v>
      </c>
      <c r="C1095">
        <v>2938.4</v>
      </c>
      <c r="D1095">
        <v>2887.79</v>
      </c>
      <c r="E1095">
        <v>1552.46</v>
      </c>
      <c r="F1095">
        <v>0</v>
      </c>
      <c r="G1095">
        <v>0.11494500000000001</v>
      </c>
      <c r="H1095">
        <v>0.89332400000000001</v>
      </c>
      <c r="I1095">
        <v>0</v>
      </c>
    </row>
    <row r="1096" spans="1:9" x14ac:dyDescent="0.25">
      <c r="A1096" t="s">
        <v>120</v>
      </c>
      <c r="B1096">
        <v>2945.9</v>
      </c>
      <c r="C1096">
        <v>2934.99</v>
      </c>
      <c r="D1096">
        <v>2887.53</v>
      </c>
      <c r="E1096">
        <v>1552.68</v>
      </c>
      <c r="F1096">
        <v>0</v>
      </c>
      <c r="G1096">
        <v>8.3315500000000001E-2</v>
      </c>
      <c r="H1096">
        <v>0.90096600000000004</v>
      </c>
      <c r="I1096">
        <v>0</v>
      </c>
    </row>
    <row r="1097" spans="1:9" x14ac:dyDescent="0.25">
      <c r="A1097" t="s">
        <v>120</v>
      </c>
      <c r="B1097">
        <v>2947.23</v>
      </c>
      <c r="C1097">
        <v>2936.44</v>
      </c>
      <c r="D1097">
        <v>2887.47</v>
      </c>
      <c r="E1097">
        <v>1552.6</v>
      </c>
      <c r="F1097">
        <v>0</v>
      </c>
      <c r="G1097">
        <v>0.114923</v>
      </c>
      <c r="H1097">
        <v>0.90071100000000004</v>
      </c>
      <c r="I1097">
        <v>0</v>
      </c>
    </row>
    <row r="1098" spans="1:9" x14ac:dyDescent="0.25">
      <c r="A1098" t="s">
        <v>120</v>
      </c>
      <c r="B1098">
        <v>2946.92</v>
      </c>
      <c r="C1098">
        <v>2936.03</v>
      </c>
      <c r="D1098">
        <v>2887.06</v>
      </c>
      <c r="E1098">
        <v>1552.65</v>
      </c>
      <c r="F1098">
        <v>0</v>
      </c>
      <c r="G1098">
        <v>0.114942</v>
      </c>
      <c r="H1098">
        <v>0.90100999999999998</v>
      </c>
      <c r="I1098">
        <v>0</v>
      </c>
    </row>
    <row r="1099" spans="1:9" x14ac:dyDescent="0.25">
      <c r="A1099" t="s">
        <v>120</v>
      </c>
      <c r="B1099">
        <v>2945.81</v>
      </c>
      <c r="C1099">
        <v>2934.85</v>
      </c>
      <c r="D1099">
        <v>2889.19</v>
      </c>
      <c r="E1099">
        <v>1552.49</v>
      </c>
      <c r="F1099">
        <v>0</v>
      </c>
      <c r="G1099">
        <v>0.114925</v>
      </c>
      <c r="H1099">
        <v>0.89913699999999996</v>
      </c>
      <c r="I1099">
        <v>0</v>
      </c>
    </row>
    <row r="1100" spans="1:9" x14ac:dyDescent="0.25">
      <c r="A1100" t="s">
        <v>120</v>
      </c>
      <c r="B1100">
        <v>2944.5</v>
      </c>
      <c r="C1100">
        <v>2933.78</v>
      </c>
      <c r="D1100">
        <v>2887.36</v>
      </c>
      <c r="E1100">
        <v>1552.54</v>
      </c>
      <c r="F1100">
        <v>0</v>
      </c>
      <c r="G1100">
        <v>0.114923</v>
      </c>
      <c r="H1100">
        <v>0.89989399999999997</v>
      </c>
      <c r="I1100">
        <v>0</v>
      </c>
    </row>
    <row r="1101" spans="1:9" x14ac:dyDescent="0.25">
      <c r="A1101" t="s">
        <v>120</v>
      </c>
      <c r="B1101">
        <v>2947.58</v>
      </c>
      <c r="C1101">
        <v>2936.73</v>
      </c>
      <c r="D1101">
        <v>2887.69</v>
      </c>
      <c r="E1101">
        <v>1552.65</v>
      </c>
      <c r="F1101">
        <v>0</v>
      </c>
      <c r="G1101">
        <v>0.114993</v>
      </c>
      <c r="H1101">
        <v>0.89855499999999999</v>
      </c>
      <c r="I1101">
        <v>0</v>
      </c>
    </row>
    <row r="1102" spans="1:9" x14ac:dyDescent="0.25">
      <c r="A1102" t="s">
        <v>120</v>
      </c>
      <c r="B1102">
        <v>2960.11</v>
      </c>
      <c r="C1102">
        <v>2949.36</v>
      </c>
      <c r="D1102">
        <v>2891.15</v>
      </c>
      <c r="E1102">
        <v>1552.53</v>
      </c>
      <c r="F1102">
        <v>0</v>
      </c>
      <c r="G1102">
        <v>0.11494699999999999</v>
      </c>
      <c r="H1102">
        <v>0.90106799999999998</v>
      </c>
      <c r="I1102">
        <v>0</v>
      </c>
    </row>
    <row r="1103" spans="1:9" x14ac:dyDescent="0.25">
      <c r="A1103" t="s">
        <v>120</v>
      </c>
      <c r="B1103">
        <v>2948.51</v>
      </c>
      <c r="C1103">
        <v>2936.62</v>
      </c>
      <c r="D1103">
        <v>2886.95</v>
      </c>
      <c r="E1103">
        <v>1552.58</v>
      </c>
      <c r="F1103">
        <v>0</v>
      </c>
      <c r="G1103">
        <v>0.114923</v>
      </c>
      <c r="H1103">
        <v>0.89945600000000003</v>
      </c>
      <c r="I1103">
        <v>0</v>
      </c>
    </row>
    <row r="1104" spans="1:9" x14ac:dyDescent="0.25">
      <c r="A1104" t="s">
        <v>120</v>
      </c>
      <c r="B1104">
        <v>2945.97</v>
      </c>
      <c r="C1104">
        <v>2934.67</v>
      </c>
      <c r="D1104">
        <v>2887.74</v>
      </c>
      <c r="E1104">
        <v>1552.66</v>
      </c>
      <c r="F1104">
        <v>0</v>
      </c>
      <c r="G1104">
        <v>0.114935</v>
      </c>
      <c r="H1104">
        <v>0.89290199999999997</v>
      </c>
      <c r="I1104">
        <v>0</v>
      </c>
    </row>
    <row r="1105" spans="1:25" x14ac:dyDescent="0.25">
      <c r="A1105" t="s">
        <v>120</v>
      </c>
      <c r="B1105">
        <v>2942.7</v>
      </c>
      <c r="C1105">
        <v>2931.47</v>
      </c>
      <c r="D1105">
        <v>2886.69</v>
      </c>
      <c r="E1105">
        <v>1552.57</v>
      </c>
      <c r="F1105">
        <v>0</v>
      </c>
      <c r="G1105">
        <v>0.114925</v>
      </c>
      <c r="H1105">
        <v>0.90018200000000004</v>
      </c>
      <c r="I1105">
        <v>0</v>
      </c>
    </row>
    <row r="1106" spans="1:25" x14ac:dyDescent="0.25">
      <c r="A1106" t="s">
        <v>120</v>
      </c>
      <c r="B1106">
        <v>2964.16</v>
      </c>
      <c r="C1106">
        <v>2952.76</v>
      </c>
      <c r="D1106">
        <v>2892.93</v>
      </c>
      <c r="E1106">
        <v>1552.65</v>
      </c>
      <c r="F1106">
        <v>0</v>
      </c>
      <c r="G1106">
        <v>8.3529099999999995E-2</v>
      </c>
      <c r="H1106">
        <v>0.90107300000000001</v>
      </c>
      <c r="I1106">
        <v>0</v>
      </c>
    </row>
    <row r="1107" spans="1:25" x14ac:dyDescent="0.25">
      <c r="A1107" t="s">
        <v>120</v>
      </c>
      <c r="B1107">
        <v>2946.6</v>
      </c>
      <c r="C1107">
        <v>2935.27</v>
      </c>
      <c r="D1107">
        <v>2887.71</v>
      </c>
      <c r="E1107">
        <v>1552.52</v>
      </c>
      <c r="F1107">
        <v>0</v>
      </c>
      <c r="G1107">
        <v>0.115005</v>
      </c>
      <c r="H1107">
        <v>0.90068099999999995</v>
      </c>
      <c r="I1107">
        <v>0</v>
      </c>
    </row>
    <row r="1108" spans="1:25" x14ac:dyDescent="0.25">
      <c r="A1108" t="s">
        <v>120</v>
      </c>
      <c r="B1108">
        <v>2943.94</v>
      </c>
      <c r="C1108">
        <v>2933.1</v>
      </c>
      <c r="D1108">
        <v>2886.88</v>
      </c>
      <c r="E1108">
        <v>1552.53</v>
      </c>
      <c r="F1108">
        <v>0</v>
      </c>
      <c r="G1108">
        <v>0.114923</v>
      </c>
      <c r="H1108">
        <v>0.89969200000000005</v>
      </c>
      <c r="I1108">
        <v>0</v>
      </c>
    </row>
    <row r="1109" spans="1:25" x14ac:dyDescent="0.25">
      <c r="A1109" t="s">
        <v>120</v>
      </c>
      <c r="B1109">
        <v>2940.08</v>
      </c>
      <c r="C1109">
        <v>2929.15</v>
      </c>
      <c r="D1109">
        <v>2885.74</v>
      </c>
      <c r="E1109">
        <v>1552.61</v>
      </c>
      <c r="F1109">
        <v>0</v>
      </c>
      <c r="G1109">
        <v>0.114923</v>
      </c>
      <c r="H1109">
        <v>0.90082600000000002</v>
      </c>
      <c r="I1109">
        <v>0</v>
      </c>
    </row>
    <row r="1110" spans="1:25" x14ac:dyDescent="0.25">
      <c r="A1110" t="s">
        <v>120</v>
      </c>
      <c r="B1110">
        <v>2939.23</v>
      </c>
      <c r="C1110">
        <v>2928.54</v>
      </c>
      <c r="D1110">
        <v>2885.57</v>
      </c>
      <c r="E1110">
        <v>1552.62</v>
      </c>
      <c r="F1110">
        <v>0</v>
      </c>
      <c r="G1110">
        <v>0.114925</v>
      </c>
      <c r="H1110">
        <v>0.90103500000000003</v>
      </c>
      <c r="I1110">
        <v>0</v>
      </c>
    </row>
    <row r="1111" spans="1:25" x14ac:dyDescent="0.25">
      <c r="A1111" t="s">
        <v>120</v>
      </c>
      <c r="B1111">
        <v>2947.78</v>
      </c>
      <c r="C1111">
        <v>2936.73</v>
      </c>
      <c r="D1111">
        <v>2887.55</v>
      </c>
      <c r="E1111">
        <v>1552.56</v>
      </c>
      <c r="F1111">
        <v>0</v>
      </c>
      <c r="G1111">
        <v>8.4495899999999999E-2</v>
      </c>
      <c r="H1111">
        <v>0.89371199999999995</v>
      </c>
      <c r="I1111">
        <v>0</v>
      </c>
    </row>
    <row r="1112" spans="1:25" x14ac:dyDescent="0.25">
      <c r="A1112" t="s">
        <v>120</v>
      </c>
      <c r="B1112">
        <v>2938.13</v>
      </c>
      <c r="C1112">
        <v>2927.42</v>
      </c>
      <c r="D1112">
        <v>2886.37</v>
      </c>
      <c r="E1112">
        <v>1552.66</v>
      </c>
      <c r="F1112">
        <v>0</v>
      </c>
      <c r="G1112">
        <v>0.11497300000000001</v>
      </c>
      <c r="H1112">
        <v>0.90107499999999996</v>
      </c>
      <c r="I1112">
        <v>0</v>
      </c>
    </row>
    <row r="1113" spans="1:25" x14ac:dyDescent="0.25">
      <c r="A1113" t="s">
        <v>120</v>
      </c>
      <c r="B1113">
        <v>2940.99</v>
      </c>
      <c r="C1113">
        <v>2930.11</v>
      </c>
      <c r="D1113">
        <v>2886.43</v>
      </c>
      <c r="E1113">
        <v>1552.58</v>
      </c>
      <c r="F1113">
        <v>0</v>
      </c>
      <c r="G1113">
        <v>0.114923</v>
      </c>
      <c r="H1113">
        <v>0.89972200000000002</v>
      </c>
      <c r="I1113">
        <v>0</v>
      </c>
    </row>
    <row r="1114" spans="1:25" x14ac:dyDescent="0.25">
      <c r="A1114" t="s">
        <v>120</v>
      </c>
      <c r="B1114">
        <v>2967.39</v>
      </c>
      <c r="C1114">
        <v>2956.09</v>
      </c>
      <c r="D1114">
        <v>2893.12</v>
      </c>
      <c r="E1114">
        <v>1552.5</v>
      </c>
      <c r="F1114">
        <v>0</v>
      </c>
      <c r="G1114">
        <v>8.9301000000000005E-2</v>
      </c>
      <c r="H1114">
        <v>0.90056000000000003</v>
      </c>
      <c r="I1114">
        <v>0</v>
      </c>
    </row>
    <row r="1115" spans="1:25" x14ac:dyDescent="0.25">
      <c r="A1115" t="s">
        <v>120</v>
      </c>
      <c r="B1115">
        <v>2941.16</v>
      </c>
      <c r="C1115">
        <v>2930.16</v>
      </c>
      <c r="D1115">
        <v>2886.27</v>
      </c>
      <c r="E1115">
        <v>1552.62</v>
      </c>
      <c r="F1115">
        <v>0</v>
      </c>
      <c r="G1115">
        <v>0.114928</v>
      </c>
      <c r="H1115">
        <v>0.89827599999999996</v>
      </c>
      <c r="I1115">
        <v>0</v>
      </c>
    </row>
    <row r="1116" spans="1:25" x14ac:dyDescent="0.25">
      <c r="A1116" t="s">
        <v>120</v>
      </c>
      <c r="B1116">
        <v>2945.17</v>
      </c>
      <c r="C1116">
        <v>2934.47</v>
      </c>
      <c r="D1116">
        <v>2887.52</v>
      </c>
      <c r="E1116">
        <v>1552.74</v>
      </c>
      <c r="F1116">
        <v>0</v>
      </c>
      <c r="G1116">
        <v>0.114924</v>
      </c>
      <c r="H1116">
        <v>0.90070899999999998</v>
      </c>
      <c r="I1116">
        <v>0</v>
      </c>
    </row>
    <row r="1117" spans="1:25" x14ac:dyDescent="0.25">
      <c r="A1117" t="s">
        <v>120</v>
      </c>
      <c r="B1117">
        <v>2942.97</v>
      </c>
      <c r="C1117">
        <v>2932.21</v>
      </c>
      <c r="D1117">
        <v>2886.62</v>
      </c>
      <c r="E1117">
        <v>1552.52</v>
      </c>
      <c r="F1117">
        <v>0</v>
      </c>
      <c r="G1117">
        <v>0.11104700000000001</v>
      </c>
      <c r="H1117">
        <v>0.90077700000000005</v>
      </c>
      <c r="I1117">
        <v>0</v>
      </c>
    </row>
    <row r="1118" spans="1:25" x14ac:dyDescent="0.25">
      <c r="A1118" t="s">
        <v>120</v>
      </c>
      <c r="B1118">
        <v>2940.39</v>
      </c>
      <c r="C1118">
        <v>2929.39</v>
      </c>
      <c r="D1118">
        <v>2886.75</v>
      </c>
      <c r="E1118">
        <v>1552.7</v>
      </c>
      <c r="F1118">
        <v>0</v>
      </c>
      <c r="G1118">
        <v>0.107471</v>
      </c>
      <c r="H1118">
        <v>0.89424599999999999</v>
      </c>
      <c r="I1118">
        <v>0</v>
      </c>
    </row>
    <row r="1119" spans="1:25" x14ac:dyDescent="0.25">
      <c r="A1119" t="s">
        <v>120</v>
      </c>
      <c r="B1119">
        <v>2945.65</v>
      </c>
      <c r="C1119">
        <v>2935.4</v>
      </c>
      <c r="D1119">
        <v>2887.33</v>
      </c>
      <c r="E1119">
        <v>1552.56</v>
      </c>
      <c r="F1119">
        <v>0</v>
      </c>
      <c r="G1119">
        <v>0.114927</v>
      </c>
      <c r="H1119">
        <v>0.90104499999999998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2942.2</v>
      </c>
      <c r="C1120">
        <v>2931.6</v>
      </c>
      <c r="D1120">
        <v>2886.76</v>
      </c>
      <c r="E1120">
        <v>1552.54</v>
      </c>
      <c r="F1120">
        <v>0</v>
      </c>
      <c r="G1120">
        <v>8.3484100000000006E-2</v>
      </c>
      <c r="H1120">
        <v>0.90105199999999996</v>
      </c>
      <c r="I1120">
        <v>0</v>
      </c>
      <c r="R1120">
        <f>AVERAGE(B1071:B1120)</f>
        <v>2944.8114000000005</v>
      </c>
      <c r="S1120">
        <f>AVERAGE(C1071:C1120)</f>
        <v>2933.8223999999991</v>
      </c>
      <c r="U1120">
        <f>_xlfn.VAR.P(B1071:B1120)</f>
        <v>37.748892039999838</v>
      </c>
      <c r="V1120">
        <f>_xlfn.VAR.P(C1071:C1120)</f>
        <v>36.416642240000385</v>
      </c>
      <c r="X1120">
        <f>1.96*SQRT(U1120)/50</f>
        <v>0.24084529778333924</v>
      </c>
      <c r="Y1120">
        <f>1.96*SQRT(V1120)/50</f>
        <v>0.23655711600303675</v>
      </c>
    </row>
    <row r="1121" spans="1:9" x14ac:dyDescent="0.25">
      <c r="A1121" t="s">
        <v>121</v>
      </c>
      <c r="B1121">
        <v>147326.47500000001</v>
      </c>
      <c r="C1121" t="s">
        <v>24</v>
      </c>
    </row>
    <row r="1122" spans="1:9" x14ac:dyDescent="0.25">
      <c r="A1122" t="s">
        <v>137</v>
      </c>
      <c r="B1122">
        <v>5376.12</v>
      </c>
      <c r="C1122">
        <v>5364.3</v>
      </c>
      <c r="D1122">
        <v>5298.75</v>
      </c>
      <c r="E1122">
        <v>5270.55</v>
      </c>
      <c r="F1122">
        <v>1310.1300000000001</v>
      </c>
      <c r="G1122">
        <v>8.4557300000000002E-2</v>
      </c>
      <c r="H1122">
        <v>0.900926</v>
      </c>
      <c r="I1122">
        <v>0</v>
      </c>
    </row>
    <row r="1123" spans="1:9" x14ac:dyDescent="0.25">
      <c r="A1123" t="s">
        <v>137</v>
      </c>
      <c r="B1123">
        <v>5378.78</v>
      </c>
      <c r="C1123">
        <v>5368.15</v>
      </c>
      <c r="D1123">
        <v>5299.02</v>
      </c>
      <c r="E1123">
        <v>5270.88</v>
      </c>
      <c r="F1123">
        <v>1310.45</v>
      </c>
      <c r="G1123">
        <v>7.2576600000000005E-2</v>
      </c>
      <c r="H1123">
        <v>0.92352900000000004</v>
      </c>
      <c r="I1123">
        <v>0</v>
      </c>
    </row>
    <row r="1124" spans="1:9" x14ac:dyDescent="0.25">
      <c r="A1124" t="s">
        <v>137</v>
      </c>
      <c r="B1124">
        <v>5387.44</v>
      </c>
      <c r="C1124">
        <v>5377.2</v>
      </c>
      <c r="D1124">
        <v>5303.27</v>
      </c>
      <c r="E1124">
        <v>5269.3</v>
      </c>
      <c r="F1124">
        <v>1310.03</v>
      </c>
      <c r="G1124">
        <v>6.1007199999999998E-2</v>
      </c>
      <c r="H1124">
        <v>0.93163499999999999</v>
      </c>
      <c r="I1124">
        <v>0</v>
      </c>
    </row>
    <row r="1125" spans="1:9" x14ac:dyDescent="0.25">
      <c r="A1125" t="s">
        <v>137</v>
      </c>
      <c r="B1125">
        <v>5385.44</v>
      </c>
      <c r="C1125">
        <v>5374.84</v>
      </c>
      <c r="D1125">
        <v>5301.19</v>
      </c>
      <c r="E1125">
        <v>5267.85</v>
      </c>
      <c r="F1125">
        <v>1310.02</v>
      </c>
      <c r="G1125">
        <v>8.6214899999999997E-2</v>
      </c>
      <c r="H1125">
        <v>0.927396</v>
      </c>
      <c r="I1125">
        <v>0</v>
      </c>
    </row>
    <row r="1126" spans="1:9" x14ac:dyDescent="0.25">
      <c r="A1126" t="s">
        <v>137</v>
      </c>
      <c r="B1126">
        <v>5369.04</v>
      </c>
      <c r="C1126">
        <v>5358.16</v>
      </c>
      <c r="D1126">
        <v>5295.65</v>
      </c>
      <c r="E1126">
        <v>5269.46</v>
      </c>
      <c r="F1126">
        <v>1310.4000000000001</v>
      </c>
      <c r="G1126">
        <v>8.4031800000000004E-2</v>
      </c>
      <c r="H1126">
        <v>0.90106799999999998</v>
      </c>
      <c r="I1126">
        <v>0</v>
      </c>
    </row>
    <row r="1127" spans="1:9" x14ac:dyDescent="0.25">
      <c r="A1127" t="s">
        <v>137</v>
      </c>
      <c r="B1127">
        <v>5368.19</v>
      </c>
      <c r="C1127">
        <v>5357.88</v>
      </c>
      <c r="D1127">
        <v>5295.97</v>
      </c>
      <c r="E1127">
        <v>5270.09</v>
      </c>
      <c r="F1127">
        <v>1310.44</v>
      </c>
      <c r="G1127">
        <v>8.3263100000000007E-2</v>
      </c>
      <c r="H1127">
        <v>0.91568700000000003</v>
      </c>
      <c r="I1127">
        <v>0</v>
      </c>
    </row>
    <row r="1128" spans="1:9" x14ac:dyDescent="0.25">
      <c r="A1128" t="s">
        <v>137</v>
      </c>
      <c r="B1128">
        <v>5368.77</v>
      </c>
      <c r="C1128">
        <v>5358.39</v>
      </c>
      <c r="D1128">
        <v>5296.25</v>
      </c>
      <c r="E1128">
        <v>5270.09</v>
      </c>
      <c r="F1128">
        <v>1310.9</v>
      </c>
      <c r="G1128">
        <v>8.3870700000000006E-2</v>
      </c>
      <c r="H1128">
        <v>0.90107800000000005</v>
      </c>
      <c r="I1128">
        <v>0</v>
      </c>
    </row>
    <row r="1129" spans="1:9" x14ac:dyDescent="0.25">
      <c r="A1129" t="s">
        <v>137</v>
      </c>
      <c r="B1129">
        <v>5366.57</v>
      </c>
      <c r="C1129">
        <v>5356.4</v>
      </c>
      <c r="D1129">
        <v>5294.74</v>
      </c>
      <c r="E1129">
        <v>5268.84</v>
      </c>
      <c r="F1129">
        <v>1310.48</v>
      </c>
      <c r="G1129">
        <v>8.3756300000000006E-2</v>
      </c>
      <c r="H1129">
        <v>0.90107700000000002</v>
      </c>
      <c r="I1129">
        <v>0</v>
      </c>
    </row>
    <row r="1130" spans="1:9" x14ac:dyDescent="0.25">
      <c r="A1130" t="s">
        <v>137</v>
      </c>
      <c r="B1130">
        <v>5368.63</v>
      </c>
      <c r="C1130">
        <v>5357.99</v>
      </c>
      <c r="D1130">
        <v>5295.45</v>
      </c>
      <c r="E1130">
        <v>5269.1</v>
      </c>
      <c r="F1130">
        <v>1309.6500000000001</v>
      </c>
      <c r="G1130">
        <v>8.3777799999999999E-2</v>
      </c>
      <c r="H1130">
        <v>0.89947999999999995</v>
      </c>
      <c r="I1130">
        <v>0</v>
      </c>
    </row>
    <row r="1131" spans="1:9" x14ac:dyDescent="0.25">
      <c r="A1131" t="s">
        <v>137</v>
      </c>
      <c r="B1131">
        <v>5370.9</v>
      </c>
      <c r="C1131">
        <v>5360.42</v>
      </c>
      <c r="D1131">
        <v>5296.93</v>
      </c>
      <c r="E1131">
        <v>5270.81</v>
      </c>
      <c r="F1131">
        <v>1311.14</v>
      </c>
      <c r="G1131">
        <v>8.3957299999999999E-2</v>
      </c>
      <c r="H1131">
        <v>0.900644</v>
      </c>
      <c r="I1131">
        <v>0</v>
      </c>
    </row>
    <row r="1132" spans="1:9" x14ac:dyDescent="0.25">
      <c r="A1132" t="s">
        <v>137</v>
      </c>
      <c r="B1132">
        <v>5368.35</v>
      </c>
      <c r="C1132">
        <v>5357.59</v>
      </c>
      <c r="D1132">
        <v>5296.77</v>
      </c>
      <c r="E1132">
        <v>5270.63</v>
      </c>
      <c r="F1132">
        <v>1311.11</v>
      </c>
      <c r="G1132">
        <v>0.11487799999999999</v>
      </c>
      <c r="H1132">
        <v>0.90044900000000005</v>
      </c>
      <c r="I1132">
        <v>0</v>
      </c>
    </row>
    <row r="1133" spans="1:9" x14ac:dyDescent="0.25">
      <c r="A1133" t="s">
        <v>137</v>
      </c>
      <c r="B1133">
        <v>5370.76</v>
      </c>
      <c r="C1133">
        <v>5360.17</v>
      </c>
      <c r="D1133">
        <v>5296.14</v>
      </c>
      <c r="E1133">
        <v>5269.89</v>
      </c>
      <c r="F1133">
        <v>1310.72</v>
      </c>
      <c r="G1133">
        <v>8.3273399999999997E-2</v>
      </c>
      <c r="H1133">
        <v>0.90107800000000005</v>
      </c>
      <c r="I1133">
        <v>0</v>
      </c>
    </row>
    <row r="1134" spans="1:9" x14ac:dyDescent="0.25">
      <c r="A1134" t="s">
        <v>137</v>
      </c>
      <c r="B1134">
        <v>5366.3</v>
      </c>
      <c r="C1134">
        <v>5356.2</v>
      </c>
      <c r="D1134">
        <v>5295.41</v>
      </c>
      <c r="E1134">
        <v>5269.42</v>
      </c>
      <c r="F1134">
        <v>1309.75</v>
      </c>
      <c r="G1134">
        <v>9.4302499999999997E-2</v>
      </c>
      <c r="H1134">
        <v>0.93029200000000001</v>
      </c>
      <c r="I1134">
        <v>0</v>
      </c>
    </row>
    <row r="1135" spans="1:9" x14ac:dyDescent="0.25">
      <c r="A1135" t="s">
        <v>137</v>
      </c>
      <c r="B1135">
        <v>5372.68</v>
      </c>
      <c r="C1135">
        <v>5362.37</v>
      </c>
      <c r="D1135">
        <v>5296.79</v>
      </c>
      <c r="E1135">
        <v>5269.95</v>
      </c>
      <c r="F1135">
        <v>1310.28</v>
      </c>
      <c r="G1135">
        <v>8.3724599999999996E-2</v>
      </c>
      <c r="H1135">
        <v>0.89883599999999997</v>
      </c>
      <c r="I1135">
        <v>0</v>
      </c>
    </row>
    <row r="1136" spans="1:9" x14ac:dyDescent="0.25">
      <c r="A1136" t="s">
        <v>137</v>
      </c>
      <c r="B1136">
        <v>5368.97</v>
      </c>
      <c r="C1136">
        <v>5358.76</v>
      </c>
      <c r="D1136">
        <v>5295.72</v>
      </c>
      <c r="E1136">
        <v>5269.19</v>
      </c>
      <c r="F1136">
        <v>1310.57</v>
      </c>
      <c r="G1136">
        <v>5.4158499999999998E-2</v>
      </c>
      <c r="H1136">
        <v>0.90102700000000002</v>
      </c>
      <c r="I1136">
        <v>0</v>
      </c>
    </row>
    <row r="1137" spans="1:9" x14ac:dyDescent="0.25">
      <c r="A1137" t="s">
        <v>137</v>
      </c>
      <c r="B1137">
        <v>5372.35</v>
      </c>
      <c r="C1137">
        <v>5362.41</v>
      </c>
      <c r="D1137">
        <v>5297.05</v>
      </c>
      <c r="E1137">
        <v>5270.23</v>
      </c>
      <c r="F1137">
        <v>1310.1600000000001</v>
      </c>
      <c r="G1137">
        <v>0.11494799999999999</v>
      </c>
      <c r="H1137">
        <v>0.90103699999999998</v>
      </c>
      <c r="I1137">
        <v>0</v>
      </c>
    </row>
    <row r="1138" spans="1:9" x14ac:dyDescent="0.25">
      <c r="A1138" t="s">
        <v>137</v>
      </c>
      <c r="B1138">
        <v>5366.2</v>
      </c>
      <c r="C1138">
        <v>5354.74</v>
      </c>
      <c r="D1138">
        <v>5293.87</v>
      </c>
      <c r="E1138">
        <v>5268.2</v>
      </c>
      <c r="F1138">
        <v>1310.93</v>
      </c>
      <c r="G1138">
        <v>5.391E-2</v>
      </c>
      <c r="H1138">
        <v>0.95895600000000003</v>
      </c>
      <c r="I1138">
        <v>0</v>
      </c>
    </row>
    <row r="1139" spans="1:9" x14ac:dyDescent="0.25">
      <c r="A1139" t="s">
        <v>137</v>
      </c>
      <c r="B1139">
        <v>5370.35</v>
      </c>
      <c r="C1139">
        <v>5359.73</v>
      </c>
      <c r="D1139">
        <v>5297.11</v>
      </c>
      <c r="E1139">
        <v>5271.42</v>
      </c>
      <c r="F1139">
        <v>1311.12</v>
      </c>
      <c r="G1139">
        <v>8.6040500000000006E-2</v>
      </c>
      <c r="H1139">
        <v>0.89993800000000002</v>
      </c>
      <c r="I1139">
        <v>0</v>
      </c>
    </row>
    <row r="1140" spans="1:9" x14ac:dyDescent="0.25">
      <c r="A1140" t="s">
        <v>137</v>
      </c>
      <c r="B1140">
        <v>5367.37</v>
      </c>
      <c r="C1140">
        <v>5356.61</v>
      </c>
      <c r="D1140">
        <v>5295.02</v>
      </c>
      <c r="E1140">
        <v>5268.73</v>
      </c>
      <c r="F1140">
        <v>1309.58</v>
      </c>
      <c r="G1140">
        <v>8.5039699999999996E-2</v>
      </c>
      <c r="H1140">
        <v>0.89810100000000004</v>
      </c>
      <c r="I1140">
        <v>0</v>
      </c>
    </row>
    <row r="1141" spans="1:9" x14ac:dyDescent="0.25">
      <c r="A1141" t="s">
        <v>137</v>
      </c>
      <c r="B1141">
        <v>5366.34</v>
      </c>
      <c r="C1141">
        <v>5356.02</v>
      </c>
      <c r="D1141">
        <v>5295.39</v>
      </c>
      <c r="E1141">
        <v>5269.8</v>
      </c>
      <c r="F1141">
        <v>1310.6500000000001</v>
      </c>
      <c r="G1141">
        <v>8.4234400000000001E-2</v>
      </c>
      <c r="H1141">
        <v>0.90091200000000005</v>
      </c>
      <c r="I1141">
        <v>0</v>
      </c>
    </row>
    <row r="1142" spans="1:9" x14ac:dyDescent="0.25">
      <c r="A1142" t="s">
        <v>137</v>
      </c>
      <c r="B1142">
        <v>5370.69</v>
      </c>
      <c r="C1142">
        <v>5360.51</v>
      </c>
      <c r="D1142">
        <v>5297.56</v>
      </c>
      <c r="E1142">
        <v>5270.73</v>
      </c>
      <c r="F1142">
        <v>1311.21</v>
      </c>
      <c r="G1142">
        <v>8.3266099999999996E-2</v>
      </c>
      <c r="H1142">
        <v>0.90767799999999998</v>
      </c>
      <c r="I1142">
        <v>0</v>
      </c>
    </row>
    <row r="1143" spans="1:9" x14ac:dyDescent="0.25">
      <c r="A1143" t="s">
        <v>137</v>
      </c>
      <c r="B1143">
        <v>5366.26</v>
      </c>
      <c r="C1143">
        <v>5355.89</v>
      </c>
      <c r="D1143">
        <v>5294.13</v>
      </c>
      <c r="E1143">
        <v>5268.29</v>
      </c>
      <c r="F1143">
        <v>1310.77</v>
      </c>
      <c r="G1143">
        <v>0.115581</v>
      </c>
      <c r="H1143">
        <v>0.90104700000000004</v>
      </c>
      <c r="I1143">
        <v>0</v>
      </c>
    </row>
    <row r="1144" spans="1:9" x14ac:dyDescent="0.25">
      <c r="A1144" t="s">
        <v>137</v>
      </c>
      <c r="B1144">
        <v>5367.82</v>
      </c>
      <c r="C1144">
        <v>5357.32</v>
      </c>
      <c r="D1144">
        <v>5296.39</v>
      </c>
      <c r="E1144">
        <v>5270.65</v>
      </c>
      <c r="F1144">
        <v>1311.38</v>
      </c>
      <c r="G1144">
        <v>8.3641499999999994E-2</v>
      </c>
      <c r="H1144">
        <v>0.92211299999999996</v>
      </c>
      <c r="I1144">
        <v>0</v>
      </c>
    </row>
    <row r="1145" spans="1:9" x14ac:dyDescent="0.25">
      <c r="A1145" t="s">
        <v>137</v>
      </c>
      <c r="B1145">
        <v>5370.21</v>
      </c>
      <c r="C1145">
        <v>5359.48</v>
      </c>
      <c r="D1145">
        <v>5296.38</v>
      </c>
      <c r="E1145">
        <v>5269.52</v>
      </c>
      <c r="F1145">
        <v>1310.76</v>
      </c>
      <c r="G1145">
        <v>8.6804900000000004E-2</v>
      </c>
      <c r="H1145">
        <v>0.90607400000000005</v>
      </c>
      <c r="I1145">
        <v>0</v>
      </c>
    </row>
    <row r="1146" spans="1:9" x14ac:dyDescent="0.25">
      <c r="A1146" t="s">
        <v>137</v>
      </c>
      <c r="B1146">
        <v>5370.19</v>
      </c>
      <c r="C1146">
        <v>5359.93</v>
      </c>
      <c r="D1146">
        <v>5296.61</v>
      </c>
      <c r="E1146">
        <v>5270</v>
      </c>
      <c r="F1146">
        <v>1310.1500000000001</v>
      </c>
      <c r="G1146">
        <v>8.9764499999999997E-2</v>
      </c>
      <c r="H1146">
        <v>0.91255799999999998</v>
      </c>
      <c r="I1146">
        <v>0</v>
      </c>
    </row>
    <row r="1147" spans="1:9" x14ac:dyDescent="0.25">
      <c r="A1147" t="s">
        <v>137</v>
      </c>
      <c r="B1147">
        <v>5369.81</v>
      </c>
      <c r="C1147">
        <v>5359.38</v>
      </c>
      <c r="D1147">
        <v>5296.32</v>
      </c>
      <c r="E1147">
        <v>5269.86</v>
      </c>
      <c r="F1147">
        <v>1311.15</v>
      </c>
      <c r="G1147">
        <v>0.11368</v>
      </c>
      <c r="H1147">
        <v>0.89403900000000003</v>
      </c>
      <c r="I1147">
        <v>0</v>
      </c>
    </row>
    <row r="1148" spans="1:9" x14ac:dyDescent="0.25">
      <c r="A1148" t="s">
        <v>137</v>
      </c>
      <c r="B1148">
        <v>5375.5</v>
      </c>
      <c r="C1148">
        <v>5365.19</v>
      </c>
      <c r="D1148">
        <v>5298.78</v>
      </c>
      <c r="E1148">
        <v>5269.76</v>
      </c>
      <c r="F1148">
        <v>1309.74</v>
      </c>
      <c r="G1148">
        <v>8.3519599999999999E-2</v>
      </c>
      <c r="H1148">
        <v>0.90014499999999997</v>
      </c>
      <c r="I1148">
        <v>0</v>
      </c>
    </row>
    <row r="1149" spans="1:9" x14ac:dyDescent="0.25">
      <c r="A1149" t="s">
        <v>137</v>
      </c>
      <c r="B1149">
        <v>5381.22</v>
      </c>
      <c r="C1149">
        <v>5370.21</v>
      </c>
      <c r="D1149">
        <v>5298.92</v>
      </c>
      <c r="E1149">
        <v>5270.63</v>
      </c>
      <c r="F1149">
        <v>1310.48</v>
      </c>
      <c r="G1149">
        <v>5.4020800000000001E-2</v>
      </c>
      <c r="H1149">
        <v>0.95922700000000005</v>
      </c>
      <c r="I1149">
        <v>0</v>
      </c>
    </row>
    <row r="1150" spans="1:9" x14ac:dyDescent="0.25">
      <c r="A1150" t="s">
        <v>137</v>
      </c>
      <c r="B1150">
        <v>5387.64</v>
      </c>
      <c r="C1150">
        <v>5377.14</v>
      </c>
      <c r="D1150">
        <v>5301.3</v>
      </c>
      <c r="E1150">
        <v>5270.63</v>
      </c>
      <c r="F1150">
        <v>1311.33</v>
      </c>
      <c r="G1150">
        <v>5.4880699999999998E-2</v>
      </c>
      <c r="H1150">
        <v>0.93183300000000002</v>
      </c>
      <c r="I1150">
        <v>0</v>
      </c>
    </row>
    <row r="1151" spans="1:9" x14ac:dyDescent="0.25">
      <c r="A1151" t="s">
        <v>137</v>
      </c>
      <c r="B1151">
        <v>5379.6</v>
      </c>
      <c r="C1151">
        <v>5369.18</v>
      </c>
      <c r="D1151">
        <v>5298.45</v>
      </c>
      <c r="E1151">
        <v>5270.04</v>
      </c>
      <c r="F1151">
        <v>1309.9000000000001</v>
      </c>
      <c r="G1151">
        <v>8.72917E-2</v>
      </c>
      <c r="H1151">
        <v>0.90107800000000005</v>
      </c>
      <c r="I1151">
        <v>0</v>
      </c>
    </row>
    <row r="1152" spans="1:9" x14ac:dyDescent="0.25">
      <c r="A1152" t="s">
        <v>137</v>
      </c>
      <c r="B1152">
        <v>5374.64</v>
      </c>
      <c r="C1152">
        <v>5364.43</v>
      </c>
      <c r="D1152">
        <v>5296.21</v>
      </c>
      <c r="E1152">
        <v>5268.83</v>
      </c>
      <c r="F1152">
        <v>1310.21</v>
      </c>
      <c r="G1152">
        <v>9.5604900000000007E-2</v>
      </c>
      <c r="H1152">
        <v>0.93149899999999997</v>
      </c>
      <c r="I1152">
        <v>0</v>
      </c>
    </row>
    <row r="1153" spans="1:9" x14ac:dyDescent="0.25">
      <c r="A1153" t="s">
        <v>137</v>
      </c>
      <c r="B1153">
        <v>5376.26</v>
      </c>
      <c r="C1153">
        <v>5365.88</v>
      </c>
      <c r="D1153">
        <v>5297.94</v>
      </c>
      <c r="E1153">
        <v>5269.95</v>
      </c>
      <c r="F1153">
        <v>1310.5999999999999</v>
      </c>
      <c r="G1153">
        <v>8.6512500000000006E-2</v>
      </c>
      <c r="H1153">
        <v>0.90107400000000004</v>
      </c>
      <c r="I1153">
        <v>0</v>
      </c>
    </row>
    <row r="1154" spans="1:9" x14ac:dyDescent="0.25">
      <c r="A1154" t="s">
        <v>137</v>
      </c>
      <c r="B1154">
        <v>5384.35</v>
      </c>
      <c r="C1154">
        <v>5374.13</v>
      </c>
      <c r="D1154">
        <v>5301.02</v>
      </c>
      <c r="E1154">
        <v>5269.37</v>
      </c>
      <c r="F1154">
        <v>1311</v>
      </c>
      <c r="G1154">
        <v>8.34062E-2</v>
      </c>
      <c r="H1154">
        <v>0.89688400000000001</v>
      </c>
      <c r="I1154">
        <v>0</v>
      </c>
    </row>
    <row r="1155" spans="1:9" x14ac:dyDescent="0.25">
      <c r="A1155" t="s">
        <v>137</v>
      </c>
      <c r="B1155">
        <v>5386.07</v>
      </c>
      <c r="C1155">
        <v>5375.09</v>
      </c>
      <c r="D1155">
        <v>5300.43</v>
      </c>
      <c r="E1155">
        <v>5269.11</v>
      </c>
      <c r="F1155">
        <v>1310.05</v>
      </c>
      <c r="G1155">
        <v>8.4106600000000004E-2</v>
      </c>
      <c r="H1155">
        <v>0.90617400000000004</v>
      </c>
      <c r="I1155">
        <v>0</v>
      </c>
    </row>
    <row r="1156" spans="1:9" x14ac:dyDescent="0.25">
      <c r="A1156" t="s">
        <v>137</v>
      </c>
      <c r="B1156">
        <v>5375.96</v>
      </c>
      <c r="C1156">
        <v>5365.55</v>
      </c>
      <c r="D1156">
        <v>5297.5</v>
      </c>
      <c r="E1156">
        <v>5269.55</v>
      </c>
      <c r="F1156">
        <v>1310.3599999999999</v>
      </c>
      <c r="G1156">
        <v>8.3284200000000003E-2</v>
      </c>
      <c r="H1156">
        <v>0.90107000000000004</v>
      </c>
      <c r="I1156">
        <v>0</v>
      </c>
    </row>
    <row r="1157" spans="1:9" x14ac:dyDescent="0.25">
      <c r="A1157" t="s">
        <v>137</v>
      </c>
      <c r="B1157">
        <v>5377.68</v>
      </c>
      <c r="C1157">
        <v>5366.95</v>
      </c>
      <c r="D1157">
        <v>5297.07</v>
      </c>
      <c r="E1157">
        <v>5269.14</v>
      </c>
      <c r="F1157">
        <v>1310.19</v>
      </c>
      <c r="G1157">
        <v>5.3914999999999998E-2</v>
      </c>
      <c r="H1157">
        <v>0.93181099999999994</v>
      </c>
      <c r="I1157">
        <v>0</v>
      </c>
    </row>
    <row r="1158" spans="1:9" x14ac:dyDescent="0.25">
      <c r="A1158" t="s">
        <v>137</v>
      </c>
      <c r="B1158">
        <v>5381.44</v>
      </c>
      <c r="C1158">
        <v>5370.9</v>
      </c>
      <c r="D1158">
        <v>5299.42</v>
      </c>
      <c r="E1158">
        <v>5269.23</v>
      </c>
      <c r="F1158">
        <v>1309.8699999999999</v>
      </c>
      <c r="G1158">
        <v>9.9667400000000003E-2</v>
      </c>
      <c r="H1158">
        <v>0.90105000000000002</v>
      </c>
      <c r="I1158">
        <v>0</v>
      </c>
    </row>
    <row r="1159" spans="1:9" x14ac:dyDescent="0.25">
      <c r="A1159" t="s">
        <v>137</v>
      </c>
      <c r="B1159">
        <v>5379.93</v>
      </c>
      <c r="C1159">
        <v>5368.74</v>
      </c>
      <c r="D1159">
        <v>5298.68</v>
      </c>
      <c r="E1159">
        <v>5270.89</v>
      </c>
      <c r="F1159">
        <v>1311</v>
      </c>
      <c r="G1159">
        <v>8.7650199999999998E-2</v>
      </c>
      <c r="H1159">
        <v>0.90055799999999997</v>
      </c>
      <c r="I1159">
        <v>0</v>
      </c>
    </row>
    <row r="1160" spans="1:9" x14ac:dyDescent="0.25">
      <c r="A1160" t="s">
        <v>137</v>
      </c>
      <c r="B1160">
        <v>5375.14</v>
      </c>
      <c r="C1160">
        <v>5363.93</v>
      </c>
      <c r="D1160">
        <v>5296.99</v>
      </c>
      <c r="E1160">
        <v>5269.71</v>
      </c>
      <c r="F1160">
        <v>1310.23</v>
      </c>
      <c r="G1160">
        <v>8.3790500000000004E-2</v>
      </c>
      <c r="H1160">
        <v>0.90100899999999995</v>
      </c>
      <c r="I1160">
        <v>0</v>
      </c>
    </row>
    <row r="1161" spans="1:9" x14ac:dyDescent="0.25">
      <c r="A1161" t="s">
        <v>137</v>
      </c>
      <c r="B1161">
        <v>5389.93</v>
      </c>
      <c r="C1161">
        <v>5378.83</v>
      </c>
      <c r="D1161">
        <v>5304.24</v>
      </c>
      <c r="E1161">
        <v>5271.07</v>
      </c>
      <c r="F1161">
        <v>1310.79</v>
      </c>
      <c r="G1161">
        <v>0.114923</v>
      </c>
      <c r="H1161">
        <v>0.90100599999999997</v>
      </c>
      <c r="I1161">
        <v>0</v>
      </c>
    </row>
    <row r="1162" spans="1:9" x14ac:dyDescent="0.25">
      <c r="A1162" t="s">
        <v>137</v>
      </c>
      <c r="B1162">
        <v>5391.46</v>
      </c>
      <c r="C1162">
        <v>5381.08</v>
      </c>
      <c r="D1162">
        <v>5303.65</v>
      </c>
      <c r="E1162">
        <v>5269.53</v>
      </c>
      <c r="F1162">
        <v>1310.97</v>
      </c>
      <c r="G1162">
        <v>0.107211</v>
      </c>
      <c r="H1162">
        <v>0.90081699999999998</v>
      </c>
      <c r="I1162">
        <v>0</v>
      </c>
    </row>
    <row r="1163" spans="1:9" x14ac:dyDescent="0.25">
      <c r="A1163" t="s">
        <v>137</v>
      </c>
      <c r="B1163">
        <v>5391.38</v>
      </c>
      <c r="C1163">
        <v>5381.08</v>
      </c>
      <c r="D1163">
        <v>5306.08</v>
      </c>
      <c r="E1163">
        <v>5271.9</v>
      </c>
      <c r="F1163">
        <v>1311.08</v>
      </c>
      <c r="G1163">
        <v>9.60284E-2</v>
      </c>
      <c r="H1163">
        <v>0.90286100000000002</v>
      </c>
      <c r="I1163">
        <v>0</v>
      </c>
    </row>
    <row r="1164" spans="1:9" x14ac:dyDescent="0.25">
      <c r="A1164" t="s">
        <v>137</v>
      </c>
      <c r="B1164">
        <v>5376.78</v>
      </c>
      <c r="C1164">
        <v>5366.57</v>
      </c>
      <c r="D1164">
        <v>5299.7</v>
      </c>
      <c r="E1164">
        <v>5270.25</v>
      </c>
      <c r="F1164">
        <v>1311.27</v>
      </c>
      <c r="G1164">
        <v>8.3304199999999995E-2</v>
      </c>
      <c r="H1164">
        <v>0.92940199999999995</v>
      </c>
      <c r="I1164">
        <v>0</v>
      </c>
    </row>
    <row r="1165" spans="1:9" x14ac:dyDescent="0.25">
      <c r="A1165" t="s">
        <v>137</v>
      </c>
      <c r="B1165">
        <v>5372.93</v>
      </c>
      <c r="C1165">
        <v>5362.67</v>
      </c>
      <c r="D1165">
        <v>5297.45</v>
      </c>
      <c r="E1165">
        <v>5270.35</v>
      </c>
      <c r="F1165">
        <v>1310.3</v>
      </c>
      <c r="G1165">
        <v>9.3650399999999995E-2</v>
      </c>
      <c r="H1165">
        <v>0.90099099999999999</v>
      </c>
      <c r="I1165">
        <v>0</v>
      </c>
    </row>
    <row r="1166" spans="1:9" x14ac:dyDescent="0.25">
      <c r="A1166" t="s">
        <v>137</v>
      </c>
      <c r="B1166">
        <v>5388.18</v>
      </c>
      <c r="C1166">
        <v>5377.77</v>
      </c>
      <c r="D1166">
        <v>5304.11</v>
      </c>
      <c r="E1166">
        <v>5270.74</v>
      </c>
      <c r="F1166">
        <v>1311.81</v>
      </c>
      <c r="G1166">
        <v>8.3284499999999997E-2</v>
      </c>
      <c r="H1166">
        <v>0.89966599999999997</v>
      </c>
      <c r="I1166">
        <v>0</v>
      </c>
    </row>
    <row r="1167" spans="1:9" x14ac:dyDescent="0.25">
      <c r="A1167" t="s">
        <v>137</v>
      </c>
      <c r="B1167">
        <v>5373.98</v>
      </c>
      <c r="C1167">
        <v>5363.45</v>
      </c>
      <c r="D1167">
        <v>5296.63</v>
      </c>
      <c r="E1167">
        <v>5269.4</v>
      </c>
      <c r="F1167">
        <v>1310.54</v>
      </c>
      <c r="G1167">
        <v>8.32566E-2</v>
      </c>
      <c r="H1167">
        <v>0.93103199999999997</v>
      </c>
      <c r="I1167">
        <v>0</v>
      </c>
    </row>
    <row r="1168" spans="1:9" x14ac:dyDescent="0.25">
      <c r="A1168" t="s">
        <v>137</v>
      </c>
      <c r="B1168">
        <v>5386.98</v>
      </c>
      <c r="C1168">
        <v>5376.71</v>
      </c>
      <c r="D1168">
        <v>5301.95</v>
      </c>
      <c r="E1168">
        <v>5269.3</v>
      </c>
      <c r="F1168">
        <v>1310.3900000000001</v>
      </c>
      <c r="G1168">
        <v>8.3255599999999999E-2</v>
      </c>
      <c r="H1168">
        <v>0.93178700000000003</v>
      </c>
      <c r="I1168">
        <v>0</v>
      </c>
    </row>
    <row r="1169" spans="1:25" x14ac:dyDescent="0.25">
      <c r="A1169" t="s">
        <v>137</v>
      </c>
      <c r="B1169">
        <v>5373.71</v>
      </c>
      <c r="C1169">
        <v>5362.9</v>
      </c>
      <c r="D1169">
        <v>5297.67</v>
      </c>
      <c r="E1169">
        <v>5270.6</v>
      </c>
      <c r="F1169">
        <v>1310.82</v>
      </c>
      <c r="G1169">
        <v>8.3612099999999995E-2</v>
      </c>
      <c r="H1169">
        <v>0.90431300000000003</v>
      </c>
      <c r="I1169">
        <v>0</v>
      </c>
    </row>
    <row r="1170" spans="1:25" x14ac:dyDescent="0.25">
      <c r="A1170" t="s">
        <v>137</v>
      </c>
      <c r="B1170">
        <v>5372.68</v>
      </c>
      <c r="C1170">
        <v>5362.22</v>
      </c>
      <c r="D1170">
        <v>5297.17</v>
      </c>
      <c r="E1170">
        <v>5270.49</v>
      </c>
      <c r="F1170">
        <v>1311.24</v>
      </c>
      <c r="G1170">
        <v>8.3282599999999998E-2</v>
      </c>
      <c r="H1170">
        <v>0.93054300000000001</v>
      </c>
      <c r="I1170">
        <v>0</v>
      </c>
    </row>
    <row r="1171" spans="1:25" x14ac:dyDescent="0.25">
      <c r="A1171" t="s">
        <v>137</v>
      </c>
      <c r="B1171">
        <v>5369.43</v>
      </c>
      <c r="C1171">
        <v>5359.05</v>
      </c>
      <c r="D1171">
        <v>5296.09</v>
      </c>
      <c r="E1171">
        <v>5269.95</v>
      </c>
      <c r="F1171">
        <v>1309.8599999999999</v>
      </c>
      <c r="G1171">
        <v>0.104118</v>
      </c>
      <c r="H1171">
        <v>0.900339</v>
      </c>
      <c r="I1171">
        <v>0</v>
      </c>
    </row>
    <row r="1172" spans="1:25" x14ac:dyDescent="0.25">
      <c r="A1172" t="s">
        <v>137</v>
      </c>
      <c r="B1172">
        <v>5365.65</v>
      </c>
      <c r="C1172">
        <v>5354.66</v>
      </c>
      <c r="D1172">
        <v>5293.98</v>
      </c>
      <c r="E1172">
        <v>5268.58</v>
      </c>
      <c r="F1172">
        <v>1310.23</v>
      </c>
      <c r="G1172">
        <v>5.3910100000000002E-2</v>
      </c>
      <c r="H1172">
        <v>0.95886899999999997</v>
      </c>
      <c r="I1172">
        <v>0</v>
      </c>
    </row>
    <row r="1173" spans="1:25" x14ac:dyDescent="0.25">
      <c r="A1173" t="s">
        <v>137</v>
      </c>
      <c r="B1173">
        <v>5365.52</v>
      </c>
      <c r="C1173">
        <v>5354.72</v>
      </c>
      <c r="D1173">
        <v>5294.3</v>
      </c>
      <c r="E1173">
        <v>5268.86</v>
      </c>
      <c r="F1173">
        <v>1310.3499999999999</v>
      </c>
      <c r="G1173">
        <v>5.5864999999999998E-2</v>
      </c>
      <c r="H1173">
        <v>0.91010500000000005</v>
      </c>
      <c r="I1173">
        <v>0</v>
      </c>
    </row>
    <row r="1174" spans="1:25" x14ac:dyDescent="0.25">
      <c r="A1174" t="s">
        <v>137</v>
      </c>
      <c r="B1174">
        <v>5370.63</v>
      </c>
      <c r="C1174">
        <v>5360.23</v>
      </c>
      <c r="D1174">
        <v>5296.89</v>
      </c>
      <c r="E1174">
        <v>5270.84</v>
      </c>
      <c r="F1174">
        <v>1310.56</v>
      </c>
      <c r="G1174">
        <v>8.4960099999999997E-2</v>
      </c>
      <c r="H1174">
        <v>0.901057</v>
      </c>
      <c r="I1174">
        <v>0</v>
      </c>
    </row>
    <row r="1175" spans="1:25" x14ac:dyDescent="0.25">
      <c r="A1175" t="s">
        <v>137</v>
      </c>
      <c r="B1175">
        <v>5366.38</v>
      </c>
      <c r="C1175">
        <v>5355.59</v>
      </c>
      <c r="D1175">
        <v>5295.64</v>
      </c>
      <c r="E1175">
        <v>5269.8</v>
      </c>
      <c r="F1175">
        <v>1310.02</v>
      </c>
      <c r="G1175">
        <v>8.4308099999999997E-2</v>
      </c>
      <c r="H1175">
        <v>0.91963099999999998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5368.36</v>
      </c>
      <c r="C1176">
        <v>5357.32</v>
      </c>
      <c r="D1176">
        <v>5294.16</v>
      </c>
      <c r="E1176">
        <v>5268.18</v>
      </c>
      <c r="F1176">
        <v>1309.1600000000001</v>
      </c>
      <c r="G1176">
        <v>8.3814299999999994E-2</v>
      </c>
      <c r="H1176">
        <v>0.90103100000000003</v>
      </c>
      <c r="I1176">
        <v>0</v>
      </c>
      <c r="R1176">
        <f>AVERAGE(B1127:B1176)</f>
        <v>5374.1423999999997</v>
      </c>
      <c r="S1176">
        <f>AVERAGE(C1127:C1176)</f>
        <v>5363.6071999999995</v>
      </c>
      <c r="U1176">
        <f>_xlfn.VAR.P(B1127:B1176)</f>
        <v>55.23015024000037</v>
      </c>
      <c r="V1176">
        <f>_xlfn.VAR.P(C1127:C1176)</f>
        <v>55.306652160000375</v>
      </c>
      <c r="X1176">
        <f>1.96*SQRT(U1176)/50</f>
        <v>0.29132260136280907</v>
      </c>
      <c r="Y1176">
        <f>1.96*SQRT(V1176)/50</f>
        <v>0.29152429397074781</v>
      </c>
    </row>
    <row r="1177" spans="1:25" x14ac:dyDescent="0.25">
      <c r="A1177" t="s">
        <v>137</v>
      </c>
      <c r="B1177">
        <v>268794.5588</v>
      </c>
      <c r="C1177" t="s">
        <v>24</v>
      </c>
    </row>
    <row r="1178" spans="1:25" x14ac:dyDescent="0.25">
      <c r="A1178" t="s">
        <v>138</v>
      </c>
      <c r="B1178">
        <v>3030.92</v>
      </c>
      <c r="C1178">
        <v>3019.11</v>
      </c>
      <c r="D1178">
        <v>2976.9</v>
      </c>
      <c r="E1178">
        <v>2944.33</v>
      </c>
      <c r="F1178">
        <v>1310.46</v>
      </c>
      <c r="G1178">
        <v>5.3984200000000003E-2</v>
      </c>
      <c r="H1178">
        <v>0.94450299999999998</v>
      </c>
      <c r="I1178">
        <v>0</v>
      </c>
    </row>
    <row r="1179" spans="1:25" x14ac:dyDescent="0.25">
      <c r="A1179" t="s">
        <v>138</v>
      </c>
      <c r="B1179">
        <v>3028.67</v>
      </c>
      <c r="C1179">
        <v>3018.25</v>
      </c>
      <c r="D1179">
        <v>2976.74</v>
      </c>
      <c r="E1179">
        <v>2944.3</v>
      </c>
      <c r="F1179">
        <v>1310.54</v>
      </c>
      <c r="G1179">
        <v>5.40232E-2</v>
      </c>
      <c r="H1179">
        <v>0.931836</v>
      </c>
      <c r="I1179">
        <v>0</v>
      </c>
    </row>
    <row r="1180" spans="1:25" x14ac:dyDescent="0.25">
      <c r="A1180" t="s">
        <v>138</v>
      </c>
      <c r="B1180">
        <v>3028.93</v>
      </c>
      <c r="C1180">
        <v>3018.39</v>
      </c>
      <c r="D1180">
        <v>2976.5</v>
      </c>
      <c r="E1180">
        <v>2944.4</v>
      </c>
      <c r="F1180">
        <v>1310.5899999999999</v>
      </c>
      <c r="G1180">
        <v>5.3909600000000002E-2</v>
      </c>
      <c r="H1180">
        <v>0.957708</v>
      </c>
      <c r="I1180">
        <v>0</v>
      </c>
    </row>
    <row r="1181" spans="1:25" x14ac:dyDescent="0.25">
      <c r="A1181" t="s">
        <v>138</v>
      </c>
      <c r="B1181">
        <v>3027.44</v>
      </c>
      <c r="C1181">
        <v>3016.61</v>
      </c>
      <c r="D1181">
        <v>2976.76</v>
      </c>
      <c r="E1181">
        <v>2944.37</v>
      </c>
      <c r="F1181">
        <v>1310.57</v>
      </c>
      <c r="G1181">
        <v>5.64068E-2</v>
      </c>
      <c r="H1181">
        <v>0.95918800000000004</v>
      </c>
      <c r="I1181">
        <v>0</v>
      </c>
    </row>
    <row r="1182" spans="1:25" x14ac:dyDescent="0.25">
      <c r="A1182" t="s">
        <v>138</v>
      </c>
      <c r="B1182">
        <v>3029.67</v>
      </c>
      <c r="C1182">
        <v>3018.81</v>
      </c>
      <c r="D1182">
        <v>2976.78</v>
      </c>
      <c r="E1182">
        <v>2944.37</v>
      </c>
      <c r="F1182">
        <v>1310.6099999999999</v>
      </c>
      <c r="G1182">
        <v>5.3918599999999997E-2</v>
      </c>
      <c r="H1182">
        <v>0.93182799999999999</v>
      </c>
      <c r="I1182">
        <v>0</v>
      </c>
    </row>
    <row r="1183" spans="1:25" x14ac:dyDescent="0.25">
      <c r="A1183" t="s">
        <v>138</v>
      </c>
      <c r="B1183">
        <v>3029.58</v>
      </c>
      <c r="C1183">
        <v>3019.53</v>
      </c>
      <c r="D1183">
        <v>2977.02</v>
      </c>
      <c r="E1183">
        <v>2944.34</v>
      </c>
      <c r="F1183">
        <v>1310.57</v>
      </c>
      <c r="G1183">
        <v>5.3932099999999997E-2</v>
      </c>
      <c r="H1183">
        <v>0.95921900000000004</v>
      </c>
      <c r="I1183">
        <v>0</v>
      </c>
    </row>
    <row r="1184" spans="1:25" x14ac:dyDescent="0.25">
      <c r="A1184" t="s">
        <v>138</v>
      </c>
      <c r="B1184">
        <v>3031.07</v>
      </c>
      <c r="C1184">
        <v>3019.8</v>
      </c>
      <c r="D1184">
        <v>2977.2</v>
      </c>
      <c r="E1184">
        <v>2944.37</v>
      </c>
      <c r="F1184">
        <v>1310.57</v>
      </c>
      <c r="G1184">
        <v>5.4554999999999999E-2</v>
      </c>
      <c r="H1184">
        <v>0.95866899999999999</v>
      </c>
      <c r="I1184">
        <v>0</v>
      </c>
    </row>
    <row r="1185" spans="1:9" x14ac:dyDescent="0.25">
      <c r="A1185" t="s">
        <v>138</v>
      </c>
      <c r="B1185">
        <v>3031.97</v>
      </c>
      <c r="C1185">
        <v>3020.8</v>
      </c>
      <c r="D1185">
        <v>2977.4</v>
      </c>
      <c r="E1185">
        <v>2944.57</v>
      </c>
      <c r="F1185">
        <v>1310.69</v>
      </c>
      <c r="G1185">
        <v>5.3918199999999999E-2</v>
      </c>
      <c r="H1185">
        <v>0.93181999999999998</v>
      </c>
      <c r="I1185">
        <v>0</v>
      </c>
    </row>
    <row r="1186" spans="1:9" x14ac:dyDescent="0.25">
      <c r="A1186" t="s">
        <v>138</v>
      </c>
      <c r="B1186">
        <v>3031.08</v>
      </c>
      <c r="C1186">
        <v>3020.6</v>
      </c>
      <c r="D1186">
        <v>2977.35</v>
      </c>
      <c r="E1186">
        <v>2944.5</v>
      </c>
      <c r="F1186">
        <v>1310.6600000000001</v>
      </c>
      <c r="G1186">
        <v>5.3911000000000001E-2</v>
      </c>
      <c r="H1186">
        <v>0.95501899999999995</v>
      </c>
      <c r="I1186">
        <v>0</v>
      </c>
    </row>
    <row r="1187" spans="1:9" x14ac:dyDescent="0.25">
      <c r="A1187" t="s">
        <v>138</v>
      </c>
      <c r="B1187">
        <v>3026.95</v>
      </c>
      <c r="C1187">
        <v>3016.36</v>
      </c>
      <c r="D1187">
        <v>2976.35</v>
      </c>
      <c r="E1187">
        <v>2944.55</v>
      </c>
      <c r="F1187">
        <v>1310.74</v>
      </c>
      <c r="G1187">
        <v>5.46969E-2</v>
      </c>
      <c r="H1187">
        <v>0.93181700000000001</v>
      </c>
      <c r="I1187">
        <v>0</v>
      </c>
    </row>
    <row r="1188" spans="1:9" x14ac:dyDescent="0.25">
      <c r="A1188" t="s">
        <v>138</v>
      </c>
      <c r="B1188">
        <v>3030.9</v>
      </c>
      <c r="C1188">
        <v>3020.76</v>
      </c>
      <c r="D1188">
        <v>2977.14</v>
      </c>
      <c r="E1188">
        <v>2944.5</v>
      </c>
      <c r="F1188">
        <v>1310.6500000000001</v>
      </c>
      <c r="G1188">
        <v>5.3910399999999997E-2</v>
      </c>
      <c r="H1188">
        <v>0.95060599999999995</v>
      </c>
      <c r="I1188">
        <v>0</v>
      </c>
    </row>
    <row r="1189" spans="1:9" x14ac:dyDescent="0.25">
      <c r="A1189" t="s">
        <v>138</v>
      </c>
      <c r="B1189">
        <v>3035.02</v>
      </c>
      <c r="C1189">
        <v>3024.92</v>
      </c>
      <c r="D1189">
        <v>2978.45</v>
      </c>
      <c r="E1189">
        <v>2944.58</v>
      </c>
      <c r="F1189">
        <v>1310.71</v>
      </c>
      <c r="G1189">
        <v>5.3968000000000002E-2</v>
      </c>
      <c r="H1189">
        <v>0.94514799999999999</v>
      </c>
      <c r="I1189">
        <v>0</v>
      </c>
    </row>
    <row r="1190" spans="1:9" x14ac:dyDescent="0.25">
      <c r="A1190" t="s">
        <v>138</v>
      </c>
      <c r="B1190">
        <v>3034.29</v>
      </c>
      <c r="C1190">
        <v>3023.89</v>
      </c>
      <c r="D1190">
        <v>2978.34</v>
      </c>
      <c r="E1190">
        <v>2944.51</v>
      </c>
      <c r="F1190">
        <v>1310.69</v>
      </c>
      <c r="G1190">
        <v>5.4823799999999999E-2</v>
      </c>
      <c r="H1190">
        <v>0.94866099999999998</v>
      </c>
      <c r="I1190">
        <v>0</v>
      </c>
    </row>
    <row r="1191" spans="1:9" x14ac:dyDescent="0.25">
      <c r="A1191" t="s">
        <v>138</v>
      </c>
      <c r="B1191">
        <v>3030.83</v>
      </c>
      <c r="C1191">
        <v>3020.45</v>
      </c>
      <c r="D1191">
        <v>2977.27</v>
      </c>
      <c r="E1191">
        <v>2944.66</v>
      </c>
      <c r="F1191">
        <v>1310.73</v>
      </c>
      <c r="G1191">
        <v>5.4161500000000001E-2</v>
      </c>
      <c r="H1191">
        <v>0.94098599999999999</v>
      </c>
      <c r="I1191">
        <v>0</v>
      </c>
    </row>
    <row r="1192" spans="1:9" x14ac:dyDescent="0.25">
      <c r="A1192" t="s">
        <v>138</v>
      </c>
      <c r="B1192">
        <v>3030.43</v>
      </c>
      <c r="C1192">
        <v>3020.38</v>
      </c>
      <c r="D1192">
        <v>2977.39</v>
      </c>
      <c r="E1192">
        <v>2944.57</v>
      </c>
      <c r="F1192">
        <v>1310.73</v>
      </c>
      <c r="G1192">
        <v>5.3961299999999997E-2</v>
      </c>
      <c r="H1192">
        <v>0.95058699999999996</v>
      </c>
      <c r="I1192">
        <v>0</v>
      </c>
    </row>
    <row r="1193" spans="1:9" x14ac:dyDescent="0.25">
      <c r="A1193" t="s">
        <v>138</v>
      </c>
      <c r="B1193">
        <v>3037.86</v>
      </c>
      <c r="C1193">
        <v>3027.39</v>
      </c>
      <c r="D1193">
        <v>2978.97</v>
      </c>
      <c r="E1193">
        <v>2944.5</v>
      </c>
      <c r="F1193">
        <v>1310.6600000000001</v>
      </c>
      <c r="G1193">
        <v>5.6288499999999998E-2</v>
      </c>
      <c r="H1193">
        <v>0.94831399999999999</v>
      </c>
      <c r="I1193">
        <v>0</v>
      </c>
    </row>
    <row r="1194" spans="1:9" x14ac:dyDescent="0.25">
      <c r="A1194" t="s">
        <v>138</v>
      </c>
      <c r="B1194">
        <v>3031.67</v>
      </c>
      <c r="C1194">
        <v>3020.65</v>
      </c>
      <c r="D1194">
        <v>2977.07</v>
      </c>
      <c r="E1194">
        <v>2944.54</v>
      </c>
      <c r="F1194">
        <v>1310.7</v>
      </c>
      <c r="G1194">
        <v>5.4119500000000001E-2</v>
      </c>
      <c r="H1194">
        <v>0.95583799999999997</v>
      </c>
      <c r="I1194">
        <v>0</v>
      </c>
    </row>
    <row r="1195" spans="1:9" x14ac:dyDescent="0.25">
      <c r="A1195" t="s">
        <v>138</v>
      </c>
      <c r="B1195">
        <v>3031.03</v>
      </c>
      <c r="C1195">
        <v>3020.06</v>
      </c>
      <c r="D1195">
        <v>2977.62</v>
      </c>
      <c r="E1195">
        <v>2944.75</v>
      </c>
      <c r="F1195">
        <v>1310.87</v>
      </c>
      <c r="G1195">
        <v>5.45736E-2</v>
      </c>
      <c r="H1195">
        <v>0.931836</v>
      </c>
      <c r="I1195">
        <v>0</v>
      </c>
    </row>
    <row r="1196" spans="1:9" x14ac:dyDescent="0.25">
      <c r="A1196" t="s">
        <v>138</v>
      </c>
      <c r="B1196">
        <v>3029.06</v>
      </c>
      <c r="C1196">
        <v>3018.86</v>
      </c>
      <c r="D1196">
        <v>2977.2</v>
      </c>
      <c r="E1196">
        <v>2944.54</v>
      </c>
      <c r="F1196">
        <v>1310.7</v>
      </c>
      <c r="G1196">
        <v>5.3910800000000002E-2</v>
      </c>
      <c r="H1196">
        <v>0.957538</v>
      </c>
      <c r="I1196">
        <v>0</v>
      </c>
    </row>
    <row r="1197" spans="1:9" x14ac:dyDescent="0.25">
      <c r="A1197" t="s">
        <v>138</v>
      </c>
      <c r="B1197">
        <v>3026.52</v>
      </c>
      <c r="C1197">
        <v>3016.39</v>
      </c>
      <c r="D1197">
        <v>2976.54</v>
      </c>
      <c r="E1197">
        <v>2944.58</v>
      </c>
      <c r="F1197">
        <v>1310.69</v>
      </c>
      <c r="G1197">
        <v>5.3921999999999998E-2</v>
      </c>
      <c r="H1197">
        <v>0.94244000000000006</v>
      </c>
      <c r="I1197">
        <v>0</v>
      </c>
    </row>
    <row r="1198" spans="1:9" x14ac:dyDescent="0.25">
      <c r="A1198" t="s">
        <v>138</v>
      </c>
      <c r="B1198">
        <v>3030.27</v>
      </c>
      <c r="C1198">
        <v>3019.55</v>
      </c>
      <c r="D1198">
        <v>2977</v>
      </c>
      <c r="E1198">
        <v>2944.29</v>
      </c>
      <c r="F1198">
        <v>1310.58</v>
      </c>
      <c r="G1198">
        <v>5.3916800000000001E-2</v>
      </c>
      <c r="H1198">
        <v>0.95910399999999996</v>
      </c>
      <c r="I1198">
        <v>0</v>
      </c>
    </row>
    <row r="1199" spans="1:9" x14ac:dyDescent="0.25">
      <c r="A1199" t="s">
        <v>138</v>
      </c>
      <c r="B1199">
        <v>3031.61</v>
      </c>
      <c r="C1199">
        <v>3021.18</v>
      </c>
      <c r="D1199">
        <v>2977.28</v>
      </c>
      <c r="E1199">
        <v>2944.48</v>
      </c>
      <c r="F1199">
        <v>1310.67</v>
      </c>
      <c r="G1199">
        <v>5.4102699999999997E-2</v>
      </c>
      <c r="H1199">
        <v>0.95294900000000005</v>
      </c>
      <c r="I1199">
        <v>0</v>
      </c>
    </row>
    <row r="1200" spans="1:9" x14ac:dyDescent="0.25">
      <c r="A1200" t="s">
        <v>138</v>
      </c>
      <c r="B1200">
        <v>3033.07</v>
      </c>
      <c r="C1200">
        <v>3022.76</v>
      </c>
      <c r="D1200">
        <v>2977.31</v>
      </c>
      <c r="E1200">
        <v>2944.39</v>
      </c>
      <c r="F1200">
        <v>1310.6500000000001</v>
      </c>
      <c r="G1200">
        <v>5.4262499999999998E-2</v>
      </c>
      <c r="H1200">
        <v>0.95496899999999996</v>
      </c>
      <c r="I1200">
        <v>0</v>
      </c>
    </row>
    <row r="1201" spans="1:9" x14ac:dyDescent="0.25">
      <c r="A1201" t="s">
        <v>138</v>
      </c>
      <c r="B1201">
        <v>3045.1</v>
      </c>
      <c r="C1201">
        <v>3034.5</v>
      </c>
      <c r="D1201">
        <v>2979.99</v>
      </c>
      <c r="E1201">
        <v>2944.53</v>
      </c>
      <c r="F1201">
        <v>1310.77</v>
      </c>
      <c r="G1201">
        <v>5.3933399999999999E-2</v>
      </c>
      <c r="H1201">
        <v>0.95922700000000005</v>
      </c>
      <c r="I1201">
        <v>0</v>
      </c>
    </row>
    <row r="1202" spans="1:9" x14ac:dyDescent="0.25">
      <c r="A1202" t="s">
        <v>138</v>
      </c>
      <c r="B1202">
        <v>3033.14</v>
      </c>
      <c r="C1202">
        <v>3022.39</v>
      </c>
      <c r="D1202">
        <v>2977.96</v>
      </c>
      <c r="E1202">
        <v>2944.63</v>
      </c>
      <c r="F1202">
        <v>1310.81</v>
      </c>
      <c r="G1202">
        <v>5.4103499999999999E-2</v>
      </c>
      <c r="H1202">
        <v>0.931836</v>
      </c>
      <c r="I1202">
        <v>0</v>
      </c>
    </row>
    <row r="1203" spans="1:9" x14ac:dyDescent="0.25">
      <c r="A1203" t="s">
        <v>138</v>
      </c>
      <c r="B1203">
        <v>3032.18</v>
      </c>
      <c r="C1203">
        <v>3022.14</v>
      </c>
      <c r="D1203">
        <v>2977.85</v>
      </c>
      <c r="E1203">
        <v>2944.61</v>
      </c>
      <c r="F1203">
        <v>1310.74</v>
      </c>
      <c r="G1203">
        <v>5.3926099999999998E-2</v>
      </c>
      <c r="H1203">
        <v>0.94278300000000004</v>
      </c>
      <c r="I1203">
        <v>0</v>
      </c>
    </row>
    <row r="1204" spans="1:9" x14ac:dyDescent="0.25">
      <c r="A1204" t="s">
        <v>138</v>
      </c>
      <c r="B1204">
        <v>3029.69</v>
      </c>
      <c r="C1204">
        <v>3019.29</v>
      </c>
      <c r="D1204">
        <v>2976.95</v>
      </c>
      <c r="E1204">
        <v>2944.68</v>
      </c>
      <c r="F1204">
        <v>1310.8</v>
      </c>
      <c r="G1204">
        <v>5.4005900000000003E-2</v>
      </c>
      <c r="H1204">
        <v>0.931836</v>
      </c>
      <c r="I1204">
        <v>0</v>
      </c>
    </row>
    <row r="1205" spans="1:9" x14ac:dyDescent="0.25">
      <c r="A1205" t="s">
        <v>138</v>
      </c>
      <c r="B1205">
        <v>3031.02</v>
      </c>
      <c r="C1205">
        <v>3020.78</v>
      </c>
      <c r="D1205">
        <v>2977.58</v>
      </c>
      <c r="E1205">
        <v>2944.84</v>
      </c>
      <c r="F1205">
        <v>1310.88</v>
      </c>
      <c r="G1205">
        <v>5.4140000000000001E-2</v>
      </c>
      <c r="H1205">
        <v>0.93183199999999999</v>
      </c>
      <c r="I1205">
        <v>0</v>
      </c>
    </row>
    <row r="1206" spans="1:9" x14ac:dyDescent="0.25">
      <c r="A1206" t="s">
        <v>138</v>
      </c>
      <c r="B1206">
        <v>3042.17</v>
      </c>
      <c r="C1206">
        <v>3031.8</v>
      </c>
      <c r="D1206">
        <v>2980.64</v>
      </c>
      <c r="E1206">
        <v>2944.71</v>
      </c>
      <c r="F1206">
        <v>1310.85</v>
      </c>
      <c r="G1206">
        <v>5.4507600000000003E-2</v>
      </c>
      <c r="H1206">
        <v>0.93183499999999997</v>
      </c>
      <c r="I1206">
        <v>0</v>
      </c>
    </row>
    <row r="1207" spans="1:9" x14ac:dyDescent="0.25">
      <c r="A1207" t="s">
        <v>138</v>
      </c>
      <c r="B1207">
        <v>3038.66</v>
      </c>
      <c r="C1207">
        <v>3027.47</v>
      </c>
      <c r="D1207">
        <v>2978.57</v>
      </c>
      <c r="E1207">
        <v>2944.59</v>
      </c>
      <c r="F1207">
        <v>1310.76</v>
      </c>
      <c r="G1207">
        <v>5.3918599999999997E-2</v>
      </c>
      <c r="H1207">
        <v>0.95824500000000001</v>
      </c>
      <c r="I1207">
        <v>0</v>
      </c>
    </row>
    <row r="1208" spans="1:9" x14ac:dyDescent="0.25">
      <c r="A1208" t="s">
        <v>138</v>
      </c>
      <c r="B1208">
        <v>3052.22</v>
      </c>
      <c r="C1208">
        <v>3042.01</v>
      </c>
      <c r="D1208">
        <v>2983.52</v>
      </c>
      <c r="E1208">
        <v>2944.65</v>
      </c>
      <c r="F1208">
        <v>1310.77</v>
      </c>
      <c r="G1208">
        <v>5.4874199999999998E-2</v>
      </c>
      <c r="H1208">
        <v>0.93770200000000004</v>
      </c>
      <c r="I1208">
        <v>0</v>
      </c>
    </row>
    <row r="1209" spans="1:9" x14ac:dyDescent="0.25">
      <c r="A1209" t="s">
        <v>138</v>
      </c>
      <c r="B1209">
        <v>3039.04</v>
      </c>
      <c r="C1209">
        <v>3028.34</v>
      </c>
      <c r="D1209">
        <v>2979.32</v>
      </c>
      <c r="E1209">
        <v>2944.47</v>
      </c>
      <c r="F1209">
        <v>1310.6600000000001</v>
      </c>
      <c r="G1209">
        <v>5.4094700000000003E-2</v>
      </c>
      <c r="H1209">
        <v>0.95799699999999999</v>
      </c>
      <c r="I1209">
        <v>0</v>
      </c>
    </row>
    <row r="1210" spans="1:9" x14ac:dyDescent="0.25">
      <c r="A1210" t="s">
        <v>138</v>
      </c>
      <c r="B1210">
        <v>3055.99</v>
      </c>
      <c r="C1210">
        <v>3044.97</v>
      </c>
      <c r="D1210">
        <v>2983.58</v>
      </c>
      <c r="E1210">
        <v>2944.54</v>
      </c>
      <c r="F1210">
        <v>1310.77</v>
      </c>
      <c r="G1210">
        <v>5.42377E-2</v>
      </c>
      <c r="H1210">
        <v>0.95771200000000001</v>
      </c>
      <c r="I1210">
        <v>0</v>
      </c>
    </row>
    <row r="1211" spans="1:9" x14ac:dyDescent="0.25">
      <c r="A1211" t="s">
        <v>138</v>
      </c>
      <c r="B1211">
        <v>3055.53</v>
      </c>
      <c r="C1211">
        <v>3042.18</v>
      </c>
      <c r="D1211">
        <v>2983.21</v>
      </c>
      <c r="E1211">
        <v>2944.5</v>
      </c>
      <c r="F1211">
        <v>1310.69</v>
      </c>
      <c r="G1211">
        <v>5.4749699999999998E-2</v>
      </c>
      <c r="H1211">
        <v>0.93183199999999999</v>
      </c>
      <c r="I1211">
        <v>0</v>
      </c>
    </row>
    <row r="1212" spans="1:9" x14ac:dyDescent="0.25">
      <c r="A1212" t="s">
        <v>138</v>
      </c>
      <c r="B1212">
        <v>3054.69</v>
      </c>
      <c r="C1212">
        <v>3043.83</v>
      </c>
      <c r="D1212">
        <v>2983.22</v>
      </c>
      <c r="E1212">
        <v>2944.39</v>
      </c>
      <c r="F1212">
        <v>1310.6500000000001</v>
      </c>
      <c r="G1212">
        <v>3.2225700000000003E-2</v>
      </c>
      <c r="H1212">
        <v>0.93183099999999996</v>
      </c>
      <c r="I1212">
        <v>0</v>
      </c>
    </row>
    <row r="1213" spans="1:9" x14ac:dyDescent="0.25">
      <c r="A1213" t="s">
        <v>138</v>
      </c>
      <c r="B1213">
        <v>3051.62</v>
      </c>
      <c r="C1213">
        <v>3040.95</v>
      </c>
      <c r="D1213">
        <v>2982.93</v>
      </c>
      <c r="E1213">
        <v>2944.6</v>
      </c>
      <c r="F1213">
        <v>1310.71</v>
      </c>
      <c r="G1213">
        <v>5.3998900000000002E-2</v>
      </c>
      <c r="H1213">
        <v>0.931836</v>
      </c>
      <c r="I1213">
        <v>0</v>
      </c>
    </row>
    <row r="1214" spans="1:9" x14ac:dyDescent="0.25">
      <c r="A1214" t="s">
        <v>138</v>
      </c>
      <c r="B1214">
        <v>3058.55</v>
      </c>
      <c r="C1214">
        <v>3048.12</v>
      </c>
      <c r="D1214">
        <v>2984.23</v>
      </c>
      <c r="E1214">
        <v>2944.48</v>
      </c>
      <c r="F1214">
        <v>1310.6300000000001</v>
      </c>
      <c r="G1214">
        <v>5.4025299999999998E-2</v>
      </c>
      <c r="H1214">
        <v>0.95389000000000002</v>
      </c>
      <c r="I1214">
        <v>0</v>
      </c>
    </row>
    <row r="1215" spans="1:9" x14ac:dyDescent="0.25">
      <c r="A1215" t="s">
        <v>138</v>
      </c>
      <c r="B1215">
        <v>3040.91</v>
      </c>
      <c r="C1215">
        <v>3029.85</v>
      </c>
      <c r="D1215">
        <v>2978.95</v>
      </c>
      <c r="E1215">
        <v>2944.47</v>
      </c>
      <c r="F1215">
        <v>1310.68</v>
      </c>
      <c r="G1215">
        <v>5.4346600000000002E-2</v>
      </c>
      <c r="H1215">
        <v>0.931836</v>
      </c>
      <c r="I1215">
        <v>0</v>
      </c>
    </row>
    <row r="1216" spans="1:9" x14ac:dyDescent="0.25">
      <c r="A1216" t="s">
        <v>138</v>
      </c>
      <c r="B1216">
        <v>3053.26</v>
      </c>
      <c r="C1216">
        <v>3043.05</v>
      </c>
      <c r="D1216">
        <v>2982.99</v>
      </c>
      <c r="E1216">
        <v>2944.45</v>
      </c>
      <c r="F1216">
        <v>1310.5999999999999</v>
      </c>
      <c r="G1216">
        <v>5.3915400000000002E-2</v>
      </c>
      <c r="H1216">
        <v>0.95889800000000003</v>
      </c>
      <c r="I1216">
        <v>0</v>
      </c>
    </row>
    <row r="1217" spans="1:25" x14ac:dyDescent="0.25">
      <c r="A1217" t="s">
        <v>138</v>
      </c>
      <c r="B1217">
        <v>3053.48</v>
      </c>
      <c r="C1217">
        <v>3042.31</v>
      </c>
      <c r="D1217">
        <v>2984.04</v>
      </c>
      <c r="E1217">
        <v>2944.51</v>
      </c>
      <c r="F1217">
        <v>1310.6400000000001</v>
      </c>
      <c r="G1217">
        <v>5.4001300000000002E-2</v>
      </c>
      <c r="H1217">
        <v>0.95451799999999998</v>
      </c>
      <c r="I1217">
        <v>0</v>
      </c>
    </row>
    <row r="1218" spans="1:25" x14ac:dyDescent="0.25">
      <c r="A1218" t="s">
        <v>138</v>
      </c>
      <c r="B1218">
        <v>3038.47</v>
      </c>
      <c r="C1218">
        <v>3027.03</v>
      </c>
      <c r="D1218">
        <v>2977.79</v>
      </c>
      <c r="E1218">
        <v>2944.5</v>
      </c>
      <c r="F1218">
        <v>1310.69</v>
      </c>
      <c r="G1218">
        <v>5.4091100000000003E-2</v>
      </c>
      <c r="H1218">
        <v>0.95922200000000002</v>
      </c>
      <c r="I1218">
        <v>0</v>
      </c>
    </row>
    <row r="1219" spans="1:25" x14ac:dyDescent="0.25">
      <c r="A1219" t="s">
        <v>138</v>
      </c>
      <c r="B1219">
        <v>3050.32</v>
      </c>
      <c r="C1219">
        <v>3039.92</v>
      </c>
      <c r="D1219">
        <v>2982.76</v>
      </c>
      <c r="E1219">
        <v>2944.65</v>
      </c>
      <c r="F1219">
        <v>1310.76</v>
      </c>
      <c r="G1219">
        <v>5.4290999999999999E-2</v>
      </c>
      <c r="H1219">
        <v>0.95119399999999998</v>
      </c>
      <c r="I1219">
        <v>0</v>
      </c>
    </row>
    <row r="1220" spans="1:25" x14ac:dyDescent="0.25">
      <c r="A1220" t="s">
        <v>138</v>
      </c>
      <c r="B1220">
        <v>3038.59</v>
      </c>
      <c r="C1220">
        <v>3027.95</v>
      </c>
      <c r="D1220">
        <v>2979.33</v>
      </c>
      <c r="E1220">
        <v>2944.66</v>
      </c>
      <c r="F1220">
        <v>1310.71</v>
      </c>
      <c r="G1220">
        <v>5.3989799999999998E-2</v>
      </c>
      <c r="H1220">
        <v>0.931836</v>
      </c>
      <c r="I1220">
        <v>0</v>
      </c>
    </row>
    <row r="1221" spans="1:25" x14ac:dyDescent="0.25">
      <c r="A1221" t="s">
        <v>138</v>
      </c>
      <c r="B1221">
        <v>3046.07</v>
      </c>
      <c r="C1221">
        <v>3035.15</v>
      </c>
      <c r="D1221">
        <v>2980.08</v>
      </c>
      <c r="E1221">
        <v>2944.68</v>
      </c>
      <c r="F1221">
        <v>1310.74</v>
      </c>
      <c r="G1221">
        <v>5.3910899999999998E-2</v>
      </c>
      <c r="H1221">
        <v>0.94872800000000002</v>
      </c>
      <c r="I1221">
        <v>0</v>
      </c>
    </row>
    <row r="1222" spans="1:25" x14ac:dyDescent="0.25">
      <c r="A1222" t="s">
        <v>138</v>
      </c>
      <c r="B1222">
        <v>3055.51</v>
      </c>
      <c r="C1222">
        <v>3045.12</v>
      </c>
      <c r="D1222">
        <v>2983.93</v>
      </c>
      <c r="E1222">
        <v>2944.77</v>
      </c>
      <c r="F1222">
        <v>1310.8</v>
      </c>
      <c r="G1222">
        <v>5.3956799999999999E-2</v>
      </c>
      <c r="H1222">
        <v>0.931836</v>
      </c>
      <c r="I1222">
        <v>0</v>
      </c>
    </row>
    <row r="1223" spans="1:25" x14ac:dyDescent="0.25">
      <c r="A1223" t="s">
        <v>138</v>
      </c>
      <c r="B1223">
        <v>3052.45</v>
      </c>
      <c r="C1223">
        <v>3042.23</v>
      </c>
      <c r="D1223">
        <v>2982.73</v>
      </c>
      <c r="E1223">
        <v>2944.42</v>
      </c>
      <c r="F1223">
        <v>1310.6300000000001</v>
      </c>
      <c r="G1223">
        <v>5.39981E-2</v>
      </c>
      <c r="H1223">
        <v>0.93182500000000001</v>
      </c>
      <c r="I1223">
        <v>0</v>
      </c>
    </row>
    <row r="1224" spans="1:25" x14ac:dyDescent="0.25">
      <c r="A1224" t="s">
        <v>138</v>
      </c>
      <c r="B1224">
        <v>3038.31</v>
      </c>
      <c r="C1224">
        <v>3027.55</v>
      </c>
      <c r="D1224">
        <v>2979.06</v>
      </c>
      <c r="E1224">
        <v>2944.59</v>
      </c>
      <c r="F1224">
        <v>1310.6400000000001</v>
      </c>
      <c r="G1224">
        <v>4.6524200000000002E-2</v>
      </c>
      <c r="H1224">
        <v>0.95421999999999996</v>
      </c>
      <c r="I1224">
        <v>0</v>
      </c>
    </row>
    <row r="1225" spans="1:25" x14ac:dyDescent="0.25">
      <c r="A1225" t="s">
        <v>138</v>
      </c>
      <c r="B1225">
        <v>3053.08</v>
      </c>
      <c r="C1225">
        <v>3042.54</v>
      </c>
      <c r="D1225">
        <v>2983.59</v>
      </c>
      <c r="E1225">
        <v>2944.5</v>
      </c>
      <c r="F1225">
        <v>1310.6400000000001</v>
      </c>
      <c r="G1225">
        <v>5.5329499999999997E-2</v>
      </c>
      <c r="H1225">
        <v>0.93177600000000005</v>
      </c>
      <c r="I1225">
        <v>0</v>
      </c>
    </row>
    <row r="1226" spans="1:25" x14ac:dyDescent="0.25">
      <c r="A1226" t="s">
        <v>138</v>
      </c>
      <c r="B1226">
        <v>3053.74</v>
      </c>
      <c r="C1226">
        <v>3043.4</v>
      </c>
      <c r="D1226">
        <v>2983.97</v>
      </c>
      <c r="E1226">
        <v>2944.34</v>
      </c>
      <c r="F1226">
        <v>1310.51</v>
      </c>
      <c r="G1226">
        <v>5.4398599999999998E-2</v>
      </c>
      <c r="H1226">
        <v>0.95187900000000003</v>
      </c>
      <c r="I1226">
        <v>0</v>
      </c>
    </row>
    <row r="1227" spans="1:25" x14ac:dyDescent="0.25">
      <c r="A1227" t="s">
        <v>138</v>
      </c>
      <c r="B1227">
        <v>3035.33</v>
      </c>
      <c r="C1227">
        <v>3024.35</v>
      </c>
      <c r="D1227">
        <v>2977.85</v>
      </c>
      <c r="E1227">
        <v>2944.45</v>
      </c>
      <c r="F1227">
        <v>1310.58</v>
      </c>
      <c r="G1227">
        <v>5.3944199999999998E-2</v>
      </c>
      <c r="H1227">
        <v>0.95908700000000002</v>
      </c>
      <c r="I1227">
        <v>0</v>
      </c>
    </row>
    <row r="1228" spans="1:25" x14ac:dyDescent="0.25">
      <c r="A1228" t="s">
        <v>138</v>
      </c>
      <c r="B1228">
        <v>3056.78</v>
      </c>
      <c r="C1228">
        <v>3046.39</v>
      </c>
      <c r="D1228">
        <v>2984.26</v>
      </c>
      <c r="E1228">
        <v>2944.64</v>
      </c>
      <c r="F1228">
        <v>1310.72</v>
      </c>
      <c r="G1228">
        <v>5.4047499999999998E-2</v>
      </c>
      <c r="H1228">
        <v>0.93182900000000002</v>
      </c>
      <c r="I1228">
        <v>0</v>
      </c>
    </row>
    <row r="1229" spans="1:25" x14ac:dyDescent="0.25">
      <c r="A1229" t="s">
        <v>138</v>
      </c>
      <c r="B1229">
        <v>3032.39</v>
      </c>
      <c r="C1229">
        <v>3021.82</v>
      </c>
      <c r="D1229">
        <v>2977.58</v>
      </c>
      <c r="E1229">
        <v>2944.75</v>
      </c>
      <c r="F1229">
        <v>1310.86</v>
      </c>
      <c r="G1229">
        <v>5.4176200000000001E-2</v>
      </c>
      <c r="H1229">
        <v>0.93180499999999999</v>
      </c>
      <c r="I1229">
        <v>0</v>
      </c>
    </row>
    <row r="1230" spans="1:25" x14ac:dyDescent="0.25">
      <c r="A1230" t="s">
        <v>138</v>
      </c>
      <c r="B1230">
        <v>3037.29</v>
      </c>
      <c r="C1230">
        <v>3026.71</v>
      </c>
      <c r="D1230">
        <v>2978.77</v>
      </c>
      <c r="E1230">
        <v>2944.72</v>
      </c>
      <c r="F1230">
        <v>1310.77</v>
      </c>
      <c r="G1230">
        <v>5.3911800000000003E-2</v>
      </c>
      <c r="H1230">
        <v>0.931836</v>
      </c>
      <c r="I1230">
        <v>0</v>
      </c>
    </row>
    <row r="1231" spans="1:25" x14ac:dyDescent="0.25">
      <c r="A1231" t="s">
        <v>138</v>
      </c>
      <c r="B1231">
        <v>3054.69</v>
      </c>
      <c r="C1231">
        <v>3043.98</v>
      </c>
      <c r="D1231">
        <v>2984.62</v>
      </c>
      <c r="E1231">
        <v>2944.62</v>
      </c>
      <c r="F1231">
        <v>1310.75</v>
      </c>
      <c r="G1231">
        <v>5.3943600000000001E-2</v>
      </c>
      <c r="H1231">
        <v>0.95605600000000002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3056.36</v>
      </c>
      <c r="C1232">
        <v>3045.78</v>
      </c>
      <c r="D1232">
        <v>2984.02</v>
      </c>
      <c r="E1232">
        <v>2944.68</v>
      </c>
      <c r="F1232">
        <v>1310.82</v>
      </c>
      <c r="G1232">
        <v>5.3922900000000003E-2</v>
      </c>
      <c r="H1232">
        <v>0.93183499999999997</v>
      </c>
      <c r="I1232">
        <v>0</v>
      </c>
      <c r="R1232">
        <f>AVERAGE(B1183:B1232)</f>
        <v>3040.5967999999998</v>
      </c>
      <c r="S1232">
        <f>AVERAGE(C1183:C1232)</f>
        <v>3029.9646000000002</v>
      </c>
      <c r="U1232">
        <f>_xlfn.VAR.P(B1183:B1232)</f>
        <v>105.11550976000056</v>
      </c>
      <c r="V1232">
        <f>_xlfn.VAR.P(C1183:C1232)</f>
        <v>103.16995683999947</v>
      </c>
      <c r="X1232">
        <f>1.96*SQRT(U1232)/50</f>
        <v>0.4019013522216705</v>
      </c>
      <c r="Y1232">
        <f>1.96*SQRT(V1232)/50</f>
        <v>0.39816464242649274</v>
      </c>
    </row>
    <row r="1233" spans="1:3" x14ac:dyDescent="0.25">
      <c r="A1233" t="s">
        <v>138</v>
      </c>
      <c r="B1233">
        <v>152116.44760000001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18:25" x14ac:dyDescent="0.25">
      <c r="R2071" t="s">
        <v>50</v>
      </c>
      <c r="U2071" t="s">
        <v>49</v>
      </c>
      <c r="X2071" t="s">
        <v>47</v>
      </c>
    </row>
    <row r="2072" spans="18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7"/>
  <sheetViews>
    <sheetView topLeftCell="A53" zoomScale="70" zoomScaleNormal="70" workbookViewId="0">
      <selection activeCell="C78" sqref="C78:H78"/>
    </sheetView>
  </sheetViews>
  <sheetFormatPr defaultRowHeight="15" x14ac:dyDescent="0.25"/>
  <cols>
    <col min="2" max="2" width="17.85546875" customWidth="1"/>
    <col min="3" max="3" width="27.5703125" bestFit="1" customWidth="1"/>
    <col min="4" max="4" width="12" bestFit="1" customWidth="1"/>
    <col min="5" max="5" width="12.7109375" bestFit="1" customWidth="1"/>
    <col min="11" max="11" width="14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OFFSET('168p stat'!$A$1,A3*20,0)</f>
        <v>CUDA Time</v>
      </c>
      <c r="D3">
        <f ca="1">OFFSET('168p trace'!$M$56,(A3-1)*56,0)-OFFSET('168p trace'!$N$56,(A3-1)*56,0)</f>
        <v>0</v>
      </c>
      <c r="E3">
        <f ca="1">OFFSET('168p trace'!$N$56,(A3-1)*56,0)-OFFSET('168p stat'!$H$1,A3*20,0)</f>
        <v>-23024.630234</v>
      </c>
      <c r="F3">
        <f ca="1">OFFSET('168p stat'!$H$1,A3*20,0)-OFFSET('168p stat'!$K$1,A3*20,0)</f>
        <v>32.888046000000031</v>
      </c>
      <c r="G3">
        <f ca="1">OFFSET('168p stat'!$K$1,A3*20,0)-OFFSET('168p stat'!$N$1,A3*20,0)</f>
        <v>21917.097978999998</v>
      </c>
      <c r="H3">
        <f ca="1">OFFSET('168p stat'!$N$1,A3*20,0)</f>
        <v>1074.644209</v>
      </c>
    </row>
    <row r="4" spans="1:8" x14ac:dyDescent="0.25">
      <c r="A4">
        <v>1</v>
      </c>
      <c r="C4" t="str">
        <f ca="1">OFFSET('168p stat'!$A$1,A4*20,0)</f>
        <v>CUDA Time</v>
      </c>
      <c r="D4" s="5">
        <f ca="1">OFFSET('168p trace'!$P$56,(A4-1)*56,0)</f>
        <v>0</v>
      </c>
      <c r="E4" s="5">
        <f ca="1">OFFSET('168p trace'!$Q$56,(A4-1)*56,0)</f>
        <v>0</v>
      </c>
      <c r="F4" s="5">
        <f ca="1">OFFSET('168p stat'!$H$1,A4*20,1)</f>
        <v>25.862037000000001</v>
      </c>
      <c r="G4" s="5">
        <f ca="1">OFFSET('168p stat'!$K$1,A4*20,1)</f>
        <v>26.309208999999999</v>
      </c>
      <c r="H4" s="5">
        <f ca="1">OFFSET('168p stat'!$N$1,A4*20,1)</f>
        <v>3.5400680000000002</v>
      </c>
    </row>
    <row r="5" spans="1:8" x14ac:dyDescent="0.25">
      <c r="A5">
        <v>2</v>
      </c>
      <c r="C5" t="str">
        <f ca="1">OFFSET('168p stat'!$A$1,A5*20,0)</f>
        <v>CUDA ant par</v>
      </c>
      <c r="D5">
        <f ca="1">OFFSET('168p trace'!$M$56,(A5-1)*56,0)-OFFSET('168p trace'!$N$56,(A5-1)*56,0)</f>
        <v>0</v>
      </c>
      <c r="E5">
        <f ca="1">OFFSET('168p trace'!$N$56,(A5-1)*56,0)-OFFSET('168p stat'!$H$1,A5*20,0)</f>
        <v>-2947.2139259999999</v>
      </c>
      <c r="F5">
        <f ca="1">OFFSET('168p stat'!$H$1,A5*20,0)-OFFSET('168p stat'!$K$1,A5*20,0)</f>
        <v>29.639789999999721</v>
      </c>
      <c r="G5">
        <f ca="1">OFFSET('168p stat'!$K$1,A5*20,0)-OFFSET('168p stat'!$N$1,A5*20,0)</f>
        <v>1585.5037770000001</v>
      </c>
      <c r="H5">
        <f ca="1">OFFSET('168p stat'!$N$1,A5*20,0)</f>
        <v>1332.0703590000001</v>
      </c>
    </row>
    <row r="6" spans="1:8" x14ac:dyDescent="0.25">
      <c r="A6">
        <v>2</v>
      </c>
      <c r="C6" t="str">
        <f ca="1">OFFSET('168p stat'!$A$1,A6*20,0)</f>
        <v>CUDA ant par</v>
      </c>
      <c r="D6" s="5">
        <f ca="1">OFFSET('168p trace'!$P$56,(A6-1)*56,0)</f>
        <v>0</v>
      </c>
      <c r="E6" s="5">
        <f ca="1">OFFSET('168p trace'!$Q$56,(A6-1)*56,0)</f>
        <v>0</v>
      </c>
      <c r="F6" s="5">
        <f ca="1">OFFSET('168p stat'!$H$1,A6*20,1)</f>
        <v>145.04523499999999</v>
      </c>
      <c r="G6" s="5">
        <f ca="1">OFFSET('168p stat'!$K$1,A6*20,1)</f>
        <v>126.71304499999999</v>
      </c>
      <c r="H6" s="5">
        <f ca="1">OFFSET('168p stat'!$N$1,A6*20,1)</f>
        <v>33.59057</v>
      </c>
    </row>
    <row r="7" spans="1:8" x14ac:dyDescent="0.25">
      <c r="A7">
        <v>3</v>
      </c>
      <c r="C7" t="str">
        <f ca="1">OFFSET('168p stat'!$A$1,A7*20,0)</f>
        <v>CUDA ant add CPU Time</v>
      </c>
      <c r="D7">
        <f ca="1">OFFSET('168p trace'!$M$56,(A7-1)*56,0)-OFFSET('168p trace'!$N$56,(A7-1)*56,0)</f>
        <v>0</v>
      </c>
      <c r="E7">
        <f ca="1">OFFSET('168p trace'!$N$56,(A7-1)*56,0)-OFFSET('168p stat'!$H$1,A7*20,0)</f>
        <v>-2743.7834419999999</v>
      </c>
      <c r="F7">
        <f ca="1">OFFSET('168p stat'!$H$1,A7*20,0)-OFFSET('168p stat'!$K$1,A7*20,0)</f>
        <v>0.39152800000010757</v>
      </c>
      <c r="G7">
        <f ca="1">OFFSET('168p stat'!$K$1,A7*20,0)-OFFSET('168p stat'!$N$1,A7*20,0)</f>
        <v>1769.9691499999999</v>
      </c>
      <c r="H7">
        <f ca="1">OFFSET('168p stat'!$N$1,A7*20,0)</f>
        <v>973.42276400000003</v>
      </c>
    </row>
    <row r="8" spans="1:8" x14ac:dyDescent="0.25">
      <c r="A8">
        <v>3</v>
      </c>
      <c r="B8" s="2"/>
      <c r="C8" t="str">
        <f ca="1">OFFSET('168p stat'!$A$1,A8*20,0)</f>
        <v>CUDA ant add CPU Time</v>
      </c>
      <c r="D8" s="5">
        <f ca="1">OFFSET('168p trace'!$P$56,(A8-1)*56,0)</f>
        <v>0</v>
      </c>
      <c r="E8" s="5">
        <f ca="1">OFFSET('168p trace'!$Q$56,(A8-1)*56,0)</f>
        <v>0</v>
      </c>
      <c r="F8" s="5">
        <f ca="1">OFFSET('168p stat'!$H$1,A8*20,1)</f>
        <v>512.25632700000006</v>
      </c>
      <c r="G8" s="5">
        <f ca="1">OFFSET('168p stat'!$K$1,A8*20,1)</f>
        <v>502.686532</v>
      </c>
      <c r="H8" s="5">
        <f ca="1">OFFSET('168p stat'!$N$1,A8*20,1)</f>
        <v>378.04100799999998</v>
      </c>
    </row>
    <row r="9" spans="1:8" x14ac:dyDescent="0.25">
      <c r="A9">
        <v>4</v>
      </c>
      <c r="B9" s="2"/>
      <c r="C9" t="str">
        <f ca="1">OFFSET('168p stat'!$A$1,A9*20,0)</f>
        <v>CUDA opt Time</v>
      </c>
      <c r="D9">
        <f ca="1">OFFSET('168p trace'!$M$56,(A9-1)*56,0)-OFFSET('168p trace'!$N$56,(A9-1)*56,0)</f>
        <v>0</v>
      </c>
      <c r="E9">
        <f ca="1">OFFSET('168p trace'!$N$56,(A9-1)*56,0)-OFFSET('168p stat'!$H$1,A9*20,0)</f>
        <v>-23262.623672000002</v>
      </c>
      <c r="F9">
        <f ca="1">OFFSET('168p stat'!$H$1,A9*20,0)-OFFSET('168p stat'!$K$1,A9*20,0)</f>
        <v>1123.2348050000001</v>
      </c>
      <c r="G9">
        <f ca="1">OFFSET('168p stat'!$K$1,A9*20,0)-OFFSET('168p stat'!$N$1,A9*20,0)</f>
        <v>22139.388867000001</v>
      </c>
      <c r="H9">
        <f ca="1">OFFSET('168p stat'!$N$1,A9*20,0)</f>
        <v>0</v>
      </c>
    </row>
    <row r="10" spans="1:8" x14ac:dyDescent="0.25">
      <c r="A10">
        <v>4</v>
      </c>
      <c r="B10" s="2"/>
      <c r="C10" t="str">
        <f ca="1">OFFSET('168p stat'!$A$1,A10*20,0)</f>
        <v>CUDA opt Time</v>
      </c>
      <c r="D10" s="5">
        <f ca="1">OFFSET('168p trace'!$P$56,(A10-1)*56,0)</f>
        <v>0</v>
      </c>
      <c r="E10" s="5">
        <f ca="1">OFFSET('168p trace'!$Q$56,(A10-1)*56,0)</f>
        <v>0</v>
      </c>
      <c r="F10" s="5">
        <f ca="1">OFFSET('168p stat'!$H$1,A10*20,1)</f>
        <v>49.279097</v>
      </c>
      <c r="G10" s="5">
        <f ca="1">OFFSET('168p stat'!$K$1,A10*20,1)</f>
        <v>57.871622000000002</v>
      </c>
      <c r="H10" s="5">
        <f ca="1">OFFSET('168p stat'!$N$1,A10*20,1)</f>
        <v>0</v>
      </c>
    </row>
    <row r="11" spans="1:8" x14ac:dyDescent="0.25">
      <c r="A11">
        <v>5</v>
      </c>
      <c r="B11" s="2"/>
      <c r="C11" t="str">
        <f ca="1">OFFSET('168p stat'!$A$1,A11*20,0)</f>
        <v>CUDA opt ant</v>
      </c>
      <c r="D11">
        <f ca="1">OFFSET('168p trace'!$M$56,(A11-1)*56,0)-OFFSET('168p trace'!$N$56,(A11-1)*56,0)</f>
        <v>0</v>
      </c>
      <c r="E11">
        <f ca="1">OFFSET('168p trace'!$N$56,(A11-1)*56,0)-OFFSET('168p stat'!$H$1,A11*20,0)</f>
        <v>-2954.0064499999999</v>
      </c>
      <c r="F11">
        <f ca="1">OFFSET('168p stat'!$H$1,A11*20,0)-OFFSET('168p stat'!$K$1,A11*20,0)</f>
        <v>1363.319587</v>
      </c>
      <c r="G11">
        <f ca="1">OFFSET('168p stat'!$K$1,A11*20,0)-OFFSET('168p stat'!$N$1,A11*20,0)</f>
        <v>1590.6868629999999</v>
      </c>
      <c r="H11">
        <f ca="1">OFFSET('168p stat'!$N$1,A11*20,0)</f>
        <v>0</v>
      </c>
    </row>
    <row r="12" spans="1:8" x14ac:dyDescent="0.25">
      <c r="A12">
        <v>5</v>
      </c>
      <c r="B12" s="2"/>
      <c r="C12" t="str">
        <f ca="1">OFFSET('168p stat'!$A$1,A12*20,0)</f>
        <v>CUDA opt ant</v>
      </c>
      <c r="D12" s="5">
        <f ca="1">OFFSET('168p trace'!$P$56,(A12-1)*56,0)</f>
        <v>0</v>
      </c>
      <c r="E12" s="5">
        <f ca="1">OFFSET('168p trace'!$Q$56,(A12-1)*56,0)</f>
        <v>0</v>
      </c>
      <c r="F12" s="5">
        <f ca="1">OFFSET('168p stat'!$H$1,A12*20,1)</f>
        <v>4.2943740000000004</v>
      </c>
      <c r="G12" s="5">
        <f ca="1">OFFSET('168p stat'!$K$1,A12*20,1)</f>
        <v>0.77474799999999999</v>
      </c>
      <c r="H12" s="5">
        <f ca="1">OFFSET('168p stat'!$N$1,A12*20,1)</f>
        <v>0</v>
      </c>
    </row>
    <row r="13" spans="1:8" x14ac:dyDescent="0.25">
      <c r="A13">
        <v>6</v>
      </c>
      <c r="B13" s="2"/>
      <c r="C13" t="str">
        <f ca="1">OFFSET('168p stat'!$A$1,A13*20,0)</f>
        <v>CUDA opt ant par</v>
      </c>
      <c r="D13">
        <f ca="1">OFFSET('168p trace'!$M$56,(A13-1)*56,0)-OFFSET('168p trace'!$N$56,(A13-1)*56,0)</f>
        <v>0</v>
      </c>
      <c r="E13">
        <f ca="1">OFFSET('168p trace'!$N$56,(A13-1)*56,0)-OFFSET('168p stat'!$H$1,A13*20,0)</f>
        <v>-2928.5847359999998</v>
      </c>
      <c r="F13">
        <f ca="1">OFFSET('168p stat'!$H$1,A13*20,0)-OFFSET('168p stat'!$K$1,A13*20,0)</f>
        <v>1349.6608319999998</v>
      </c>
      <c r="G13">
        <f ca="1">OFFSET('168p stat'!$K$1,A13*20,0)-OFFSET('168p stat'!$N$1,A13*20,0)</f>
        <v>1578.923904</v>
      </c>
      <c r="H13">
        <f ca="1">OFFSET('168p stat'!$N$1,A13*20,0)</f>
        <v>0</v>
      </c>
    </row>
    <row r="14" spans="1:8" x14ac:dyDescent="0.25">
      <c r="A14">
        <v>6</v>
      </c>
      <c r="B14" s="2"/>
      <c r="C14" t="str">
        <f ca="1">OFFSET('168p stat'!$A$1,A14*20,0)</f>
        <v>CUDA opt ant par</v>
      </c>
      <c r="D14" s="5">
        <f ca="1">OFFSET('168p trace'!$P$56,(A14-1)*56,0)</f>
        <v>0</v>
      </c>
      <c r="E14" s="5">
        <f ca="1">OFFSET('168p trace'!$Q$56,(A14-1)*56,0)</f>
        <v>0</v>
      </c>
      <c r="F14" s="5">
        <f ca="1">OFFSET('168p stat'!$H$1,A14*20,1)</f>
        <v>36.990532000000002</v>
      </c>
      <c r="G14" s="5">
        <f ca="1">OFFSET('168p stat'!$K$1,A14*20,1)</f>
        <v>7.487921</v>
      </c>
      <c r="H14" s="5">
        <f ca="1">OFFSET('168p stat'!$N$1,A14*20,1)</f>
        <v>0</v>
      </c>
    </row>
    <row r="15" spans="1:8" x14ac:dyDescent="0.25">
      <c r="A15">
        <v>7</v>
      </c>
      <c r="C15" t="str">
        <f ca="1">OFFSET('168p stat'!$A$1,A15*20,0)</f>
        <v>non CUDA Time</v>
      </c>
      <c r="D15">
        <f ca="1">OFFSET('168p trace'!$M$56,(A15-1)*56,0)-OFFSET('168p trace'!$N$56,(A15-1)*56,0)</f>
        <v>0.95874599999999999</v>
      </c>
      <c r="E15">
        <f ca="1">OFFSET('168p trace'!$N$56,(A15-1)*56,0)-OFFSET('168p stat'!$H$1,A15*20,0)</f>
        <v>-11732.038543999999</v>
      </c>
      <c r="F15">
        <f ca="1">OFFSET('168p stat'!$H$1,A15*20,0)-OFFSET('168p stat'!$K$1,A15*20,0)</f>
        <v>6.4302019999995537</v>
      </c>
      <c r="G15">
        <f ca="1">OFFSET('168p stat'!$K$1,A15*20,0)-OFFSET('168p stat'!$N$1,A15*20,0)</f>
        <v>10767.528584</v>
      </c>
      <c r="H15">
        <f ca="1">OFFSET('168p stat'!$N$1,A15*20,0)</f>
        <v>958.07975799999997</v>
      </c>
    </row>
    <row r="16" spans="1:8" x14ac:dyDescent="0.25">
      <c r="A16">
        <v>7</v>
      </c>
      <c r="C16" t="str">
        <f ca="1">OFFSET('168p stat'!$A$1,A16*20,0)</f>
        <v>non CUDA Time</v>
      </c>
      <c r="D16" s="5">
        <f ca="1">OFFSET('168p trace'!$P$56,(A16-1)*56,0)</f>
        <v>0</v>
      </c>
      <c r="E16" s="5">
        <f ca="1">OFFSET('168p trace'!$Q$56,(A16-1)*56,0)</f>
        <v>0</v>
      </c>
      <c r="F16" s="5">
        <f ca="1">OFFSET('168p stat'!$H$1,A16*20,1)</f>
        <v>22189.257438000001</v>
      </c>
      <c r="G16" s="5">
        <f ca="1">OFFSET('168p stat'!$K$1,A16*20,1)</f>
        <v>22157.447579</v>
      </c>
      <c r="H16" s="5">
        <f ca="1">OFFSET('168p stat'!$N$1,A16*20,1)</f>
        <v>454.86455899999999</v>
      </c>
    </row>
    <row r="17" spans="1:12" x14ac:dyDescent="0.25">
      <c r="A17">
        <v>8</v>
      </c>
      <c r="C17" t="str">
        <f ca="1">OFFSET('168p stat'!$A$1,A17*20,0)</f>
        <v>Classic ACO</v>
      </c>
      <c r="D17">
        <f ca="1">OFFSET('168p trace'!$M$56,(A17-1)*56,0)-OFFSET('168p trace'!$N$56,(A17-1)*56,0)</f>
        <v>0</v>
      </c>
      <c r="E17">
        <f ca="1">OFFSET('168p trace'!$N$56,(A17-1)*56,0)-OFFSET('168p stat'!$H$1,A17*20,0)</f>
        <v>-141244.66031199999</v>
      </c>
      <c r="F17">
        <f ca="1">OFFSET('168p stat'!$H$1,A17*20,0)-OFFSET('168p stat'!$K$1,A17*20,0)</f>
        <v>17.00187399997958</v>
      </c>
      <c r="G17">
        <f ca="1">OFFSET('168p stat'!$K$1,A17*20,0)-OFFSET('168p stat'!$N$1,A17*20,0)</f>
        <v>138582.28798400002</v>
      </c>
      <c r="H17">
        <f ca="1">OFFSET('168p stat'!$N$1,A17*20,0)</f>
        <v>2645.3704539999999</v>
      </c>
    </row>
    <row r="18" spans="1:12" x14ac:dyDescent="0.25">
      <c r="A18">
        <v>8</v>
      </c>
      <c r="C18" t="str">
        <f ca="1">OFFSET('168p stat'!$A$1,A18*20,0)</f>
        <v>Classic ACO</v>
      </c>
      <c r="D18" s="5">
        <f ca="1">OFFSET('168p trace'!$P$56,(A18-1)*56,0)</f>
        <v>0</v>
      </c>
      <c r="E18" s="5">
        <f ca="1">OFFSET('168p trace'!$Q$56,(A18-1)*56,0)</f>
        <v>0</v>
      </c>
      <c r="F18" s="5">
        <f ca="1">OFFSET('168p stat'!$H$1,A18*20,1)</f>
        <v>3712092.73912</v>
      </c>
      <c r="G18" s="5">
        <f ca="1">OFFSET('168p stat'!$K$1,A18*20,1)</f>
        <v>3711071.9947660002</v>
      </c>
      <c r="H18" s="5">
        <f ca="1">OFFSET('168p stat'!$N$1,A18*20,1)</f>
        <v>1305.312412</v>
      </c>
    </row>
    <row r="19" spans="1:12" x14ac:dyDescent="0.25">
      <c r="A19">
        <v>9</v>
      </c>
      <c r="C19" t="str">
        <f ca="1">OFFSET('168p stat'!$A$1,A19*20,0)</f>
        <v>omp</v>
      </c>
      <c r="D19">
        <f ca="1">OFFSET('168p trace'!$M$56,(A19-1)*56,0)-OFFSET('168p trace'!$N$56,(A19-1)*56,0)</f>
        <v>0</v>
      </c>
      <c r="E19">
        <f ca="1">OFFSET('168p trace'!$N$56,(A19-1)*56,0)-OFFSET('168p stat'!$H$1,A19*20,0)</f>
        <v>-11594.205156</v>
      </c>
      <c r="F19">
        <f ca="1">OFFSET('168p stat'!$H$1,A19*20,0)-OFFSET('168p stat'!$K$1,A19*20,0)</f>
        <v>6.5479980000000069</v>
      </c>
      <c r="G19">
        <f ca="1">OFFSET('168p stat'!$K$1,A19*20,0)-OFFSET('168p stat'!$N$1,A19*20,0)</f>
        <v>10675.311884000001</v>
      </c>
      <c r="H19">
        <f ca="1">OFFSET('168p stat'!$N$1,A19*20,0)</f>
        <v>912.34527400000002</v>
      </c>
    </row>
    <row r="20" spans="1:12" x14ac:dyDescent="0.25">
      <c r="A20">
        <v>9</v>
      </c>
      <c r="C20" t="str">
        <f ca="1">OFFSET('168p stat'!$A$1,A20*20,0)</f>
        <v>omp</v>
      </c>
      <c r="D20" s="5">
        <f ca="1">OFFSET('168p trace'!$P$56,(A20-1)*56,0)</f>
        <v>0</v>
      </c>
      <c r="E20" s="5">
        <f ca="1">OFFSET('168p trace'!$Q$56,(A20-1)*56,0)</f>
        <v>0</v>
      </c>
      <c r="F20" s="5">
        <f ca="1">OFFSET('168p stat'!$H$1,A20*20,1)</f>
        <v>51940.001225</v>
      </c>
      <c r="G20" s="5">
        <f ca="1">OFFSET('168p stat'!$K$1,A20*20,1)</f>
        <v>51838.680988</v>
      </c>
      <c r="H20" s="5">
        <f ca="1">OFFSET('168p stat'!$N$1,A20*20,1)</f>
        <v>511.57017100000002</v>
      </c>
    </row>
    <row r="21" spans="1:12" x14ac:dyDescent="0.25">
      <c r="A21">
        <v>10</v>
      </c>
      <c r="C21" t="str">
        <f ca="1">OFFSET('168p stat'!$A$1,A21*20,0)</f>
        <v>non CUDA transp Time</v>
      </c>
      <c r="D21">
        <f ca="1">OFFSET('168p trace'!$M$56,(A21-1)*56,0)-OFFSET('168p trace'!$N$56,(A21-1)*56,0)</f>
        <v>0.931813</v>
      </c>
      <c r="E21">
        <f ca="1">OFFSET('168p trace'!$N$56,(A21-1)*56,0)-OFFSET('168p stat'!$H$1,A21*20,0)</f>
        <v>-11485.103214000001</v>
      </c>
      <c r="F21">
        <f ca="1">OFFSET('168p stat'!$H$1,A21*20,0)-OFFSET('168p stat'!$K$1,A21*20,0)</f>
        <v>10.938520000001517</v>
      </c>
      <c r="G21">
        <f ca="1">OFFSET('168p stat'!$K$1,A21*20,0)-OFFSET('168p stat'!$N$1,A21*20,0)</f>
        <v>10700.693936</v>
      </c>
      <c r="H21">
        <f ca="1">OFFSET('168p stat'!$N$1,A21*20,0)</f>
        <v>773.47075800000005</v>
      </c>
    </row>
    <row r="22" spans="1:12" x14ac:dyDescent="0.25">
      <c r="A22">
        <v>10</v>
      </c>
      <c r="C22" t="str">
        <f ca="1">OFFSET('168p stat'!$A$1,A22*20,0)</f>
        <v>non CUDA transp Time</v>
      </c>
      <c r="D22" s="5">
        <f ca="1">OFFSET('168p trace'!$P$56,(A22-1)*56,0)</f>
        <v>0</v>
      </c>
      <c r="E22" s="5">
        <f ca="1">OFFSET('168p trace'!$Q$56,(A22-1)*56,0)</f>
        <v>0</v>
      </c>
      <c r="F22" s="5">
        <f ca="1">OFFSET('168p stat'!$H$1,A22*20,1)</f>
        <v>8836.9168919999993</v>
      </c>
      <c r="G22" s="5">
        <f ca="1">OFFSET('168p stat'!$K$1,A22*20,1)</f>
        <v>8802.7607420000004</v>
      </c>
      <c r="H22" s="5">
        <f ca="1">OFFSET('168p stat'!$N$1,A22*20,1)</f>
        <v>103.96671499999999</v>
      </c>
    </row>
    <row r="23" spans="1:12" x14ac:dyDescent="0.25">
      <c r="A23">
        <v>11</v>
      </c>
      <c r="C23" t="str">
        <f ca="1">OFFSET('168p stat'!$A$1,A23*20,0)</f>
        <v>non CUDA transp_AVX Time</v>
      </c>
      <c r="D23">
        <f ca="1">OFFSET('168p trace'!$M$56,(A23-1)*56,0)-OFFSET('168p trace'!$N$56,(A23-1)*56,0)</f>
        <v>0.94014600000000004</v>
      </c>
      <c r="E23">
        <f ca="1">OFFSET('168p trace'!$N$56,(A23-1)*56,0)-OFFSET('168p stat'!$H$1,A23*20,0)</f>
        <v>-11490.409716</v>
      </c>
      <c r="F23">
        <f ca="1">OFFSET('168p stat'!$H$1,A23*20,0)-OFFSET('168p stat'!$K$1,A23*20,0)</f>
        <v>8.9741340000000491</v>
      </c>
      <c r="G23">
        <f ca="1">OFFSET('168p stat'!$K$1,A23*20,0)-OFFSET('168p stat'!$N$1,A23*20,0)</f>
        <v>10659.625638</v>
      </c>
      <c r="H23">
        <f ca="1">OFFSET('168p stat'!$N$1,A23*20,0)</f>
        <v>821.80994399999997</v>
      </c>
    </row>
    <row r="24" spans="1:12" x14ac:dyDescent="0.25">
      <c r="A24">
        <v>11</v>
      </c>
      <c r="C24" t="str">
        <f ca="1">OFFSET('168p stat'!$A$1,A24*20,0)</f>
        <v>non CUDA transp_AVX Time</v>
      </c>
      <c r="D24" s="5">
        <f ca="1">OFFSET('168p trace'!$P$56,(A24-1)*56,0)</f>
        <v>0</v>
      </c>
      <c r="E24" s="5">
        <f ca="1">OFFSET('168p trace'!$Q$56,(A24-1)*56,0)</f>
        <v>0</v>
      </c>
      <c r="F24" s="5">
        <f ca="1">OFFSET('168p stat'!$H$1,A24*20,1)</f>
        <v>11302.063249999999</v>
      </c>
      <c r="G24" s="5">
        <f ca="1">OFFSET('168p stat'!$K$1,A24*20,1)</f>
        <v>11163.254079</v>
      </c>
      <c r="H24" s="5">
        <f ca="1">OFFSET('168p stat'!$N$1,A24*20,1)</f>
        <v>191.552661</v>
      </c>
    </row>
    <row r="25" spans="1:12" x14ac:dyDescent="0.25">
      <c r="A25">
        <v>12</v>
      </c>
      <c r="C25" t="str">
        <f ca="1">OFFSET('168p stat'!$A$1,A25*20,0)</f>
        <v>non CUDA transp_AVX_OMP Time</v>
      </c>
      <c r="D25">
        <f ca="1">OFFSET('168p trace'!$M$56,(A25-1)*56,0)-OFFSET('168p trace'!$N$56,(A25-1)*56,0)</f>
        <v>0.95809</v>
      </c>
      <c r="E25">
        <f ca="1">OFFSET('168p trace'!$N$56,(A25-1)*56,0)-OFFSET('168p stat'!$H$1,A25*20,0)</f>
        <v>-11436.934772000001</v>
      </c>
      <c r="F25">
        <f ca="1">OFFSET('168p stat'!$H$1,A25*20,0)-OFFSET('168p stat'!$K$1,A25*20,0)</f>
        <v>8.2693240000007791</v>
      </c>
      <c r="G25">
        <f ca="1">OFFSET('168p stat'!$K$1,A25*20,0)-OFFSET('168p stat'!$N$1,A25*20,0)</f>
        <v>10611.265528</v>
      </c>
      <c r="H25">
        <f ca="1">OFFSET('168p stat'!$N$1,A25*20,0)</f>
        <v>817.39991999999995</v>
      </c>
    </row>
    <row r="26" spans="1:12" x14ac:dyDescent="0.25">
      <c r="A26">
        <v>12</v>
      </c>
      <c r="C26" t="str">
        <f ca="1">OFFSET('168p stat'!$A$1,A26*20,0)</f>
        <v>non CUDA transp_AVX_OMP Time</v>
      </c>
      <c r="D26" s="5">
        <f ca="1">OFFSET('168p trace'!$P$56,(A26-1)*56,0)</f>
        <v>0</v>
      </c>
      <c r="E26" s="5">
        <f ca="1">OFFSET('168p trace'!$Q$56,(A26-1)*56,0)</f>
        <v>0</v>
      </c>
      <c r="F26" s="5">
        <f ca="1">OFFSET('168p stat'!$H$1,A26*20,1)</f>
        <v>1785.3215049999999</v>
      </c>
      <c r="G26" s="5">
        <f ca="1">OFFSET('168p stat'!$K$1,A26*20,1)</f>
        <v>1773.8085160000001</v>
      </c>
      <c r="H26" s="5">
        <f ca="1">OFFSET('168p stat'!$N$1,A26*20,1)</f>
        <v>147.50056499999999</v>
      </c>
    </row>
    <row r="27" spans="1:12" x14ac:dyDescent="0.25">
      <c r="A27">
        <v>13</v>
      </c>
      <c r="C27" t="str">
        <f ca="1">OFFSET('168p stat'!$A$1,A27*20,0)</f>
        <v>CUDA ant add CPU_AVX_transp Time</v>
      </c>
      <c r="D27">
        <f ca="1">OFFSET('168p trace'!$M$56,(A27-1)*56,0)-OFFSET('168p trace'!$N$56,(A27-1)*56,0)</f>
        <v>0</v>
      </c>
      <c r="E27">
        <f ca="1">OFFSET('168p trace'!$N$56,(A27-1)*56,0)-OFFSET('168p stat'!$H$1,A27*20,0)</f>
        <v>-2586.7677050000002</v>
      </c>
      <c r="F27">
        <f ca="1">OFFSET('168p stat'!$H$1,A27*20,0)-OFFSET('168p stat'!$K$1,A27*20,0)</f>
        <v>2.6712350000002516</v>
      </c>
      <c r="G27">
        <f ca="1">OFFSET('168p stat'!$K$1,A27*20,0)-OFFSET('168p stat'!$N$1,A27*20,0)</f>
        <v>1740.2591229999998</v>
      </c>
      <c r="H27">
        <f ca="1">OFFSET('168p stat'!$N$1,A27*20,0)</f>
        <v>843.83734700000002</v>
      </c>
    </row>
    <row r="28" spans="1:12" x14ac:dyDescent="0.25">
      <c r="A28">
        <v>13</v>
      </c>
      <c r="C28" t="str">
        <f ca="1">OFFSET('168p stat'!$A$1,A28*20,0)</f>
        <v>CUDA ant add CPU_AVX_transp Time</v>
      </c>
      <c r="D28" s="5">
        <f ca="1">OFFSET('168p trace'!$P$56,(A28-1)*56,0)</f>
        <v>0</v>
      </c>
      <c r="E28" s="5">
        <f ca="1">OFFSET('168p trace'!$Q$56,(A28-1)*56,0)</f>
        <v>0</v>
      </c>
      <c r="F28" s="5">
        <f ca="1">OFFSET('168p stat'!$H$1,A28*20,1)</f>
        <v>321.16227900000001</v>
      </c>
      <c r="G28" s="5">
        <f ca="1">OFFSET('168p stat'!$K$1,A28*20,1)</f>
        <v>282.04560199999997</v>
      </c>
      <c r="H28" s="5">
        <f ca="1">OFFSET('168p stat'!$N$1,A28*20,1)</f>
        <v>313.03189900000001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OFFSET('168p stat'!$A$1,A31*20,0)</f>
        <v>CUDA Time</v>
      </c>
      <c r="D31" s="5">
        <f ca="1">OFFSET('168p trace'!$R$56,(A31-1)*56,0)-OFFSET('168p trace'!$S$56,(A31-1)*56,0)</f>
        <v>10.815999999998894</v>
      </c>
      <c r="E31" s="5">
        <f ca="1">OFFSET('168p trace'!$S$56,(A31-1)*56,0)-OFFSET('168p stat'!$H$1,A31*20,0)</f>
        <v>90.433766000001924</v>
      </c>
      <c r="F31" s="5">
        <f ca="1">OFFSET('168p stat'!$H$1,A31*20,0)-OFFSET('168p stat'!$K$1,A31*20,0)</f>
        <v>32.888046000000031</v>
      </c>
      <c r="G31" s="5">
        <f ca="1">OFFSET('168p stat'!$K$1,A31*20,0)-OFFSET('168p stat'!$N$1,A31*20,0)</f>
        <v>21917.097978999998</v>
      </c>
      <c r="H31" s="5">
        <f ca="1">OFFSET('168p stat'!$N$1,A31*20,0)</f>
        <v>1074.644209</v>
      </c>
      <c r="I31" s="5"/>
      <c r="J31" s="5">
        <f ca="1">SUM(E31:H31)</f>
        <v>23115.063999999998</v>
      </c>
      <c r="K31" s="10">
        <f ca="1">G31/J31</f>
        <v>0.94817379605784347</v>
      </c>
      <c r="L31">
        <f ca="1">$K$29*POWER(K31,2)*SQRT(G179/(POWER(G31,2)*$L$29)+J179/(POWER(J31,2)*$L$29))</f>
        <v>1.4609437509292264E-4</v>
      </c>
    </row>
    <row r="32" spans="1:12" x14ac:dyDescent="0.25">
      <c r="A32">
        <v>2</v>
      </c>
      <c r="C32" t="str">
        <f ca="1">OFFSET('168p stat'!$A$1,A32*20,0)</f>
        <v>CUDA ant par</v>
      </c>
      <c r="D32" s="5">
        <f ca="1">OFFSET('168p trace'!$R$56,(A32-1)*56,0)-OFFSET('168p trace'!$S$56,(A32-1)*56,0)</f>
        <v>11.144600000000082</v>
      </c>
      <c r="E32" s="5">
        <f ca="1">OFFSET('168p trace'!$S$56,(A32-1)*56,0)-OFFSET('168p stat'!$H$1,A32*20,0)</f>
        <v>57.724074000000201</v>
      </c>
      <c r="F32" s="5">
        <f ca="1">OFFSET('168p stat'!$H$1,A32*20,0)-OFFSET('168p stat'!$K$1,A32*20,0)</f>
        <v>29.639789999999721</v>
      </c>
      <c r="G32" s="5">
        <f ca="1">OFFSET('168p stat'!$K$1,A32*20,0)-OFFSET('168p stat'!$N$1,A32*20,0)</f>
        <v>1585.5037770000001</v>
      </c>
      <c r="H32" s="5">
        <f ca="1">OFFSET('168p stat'!$N$1,A32*20,0)</f>
        <v>1332.0703590000001</v>
      </c>
      <c r="I32" s="5"/>
      <c r="J32" s="5">
        <f ca="1">SUM(D32:H32)</f>
        <v>3016.0826000000002</v>
      </c>
      <c r="K32" s="10">
        <f t="shared" ref="K32:K95" ca="1" si="0">G32/J32</f>
        <v>0.52568314176806696</v>
      </c>
      <c r="L32">
        <f ca="1">$K$29*POWER(K32,2)*SQRT(G180/(POWER(G32,2)*$L$29)+J180/(POWER(J32,2)*$L$29))</f>
        <v>1.0062874909593368E-3</v>
      </c>
    </row>
    <row r="33" spans="1:12" x14ac:dyDescent="0.25">
      <c r="A33">
        <v>3</v>
      </c>
      <c r="C33" t="str">
        <f ca="1">OFFSET('168p stat'!$A$1,A33*20,0)</f>
        <v>CUDA ant add CPU Time</v>
      </c>
      <c r="D33" s="5">
        <f ca="1">OFFSET('168p trace'!$R$56,(A33-1)*56,0)-OFFSET('168p trace'!$S$56,(A33-1)*56,0)</f>
        <v>11.506400000000667</v>
      </c>
      <c r="E33" s="5">
        <f ca="1">OFFSET('168p trace'!$S$56,(A33-1)*56,0)-OFFSET('168p stat'!$H$1,A33*20,0)</f>
        <v>30.488757999999052</v>
      </c>
      <c r="F33" s="5">
        <f ca="1">OFFSET('168p stat'!$H$1,A33*20,0)-OFFSET('168p stat'!$K$1,A33*20,0)</f>
        <v>0.39152800000010757</v>
      </c>
      <c r="G33" s="5">
        <f ca="1">OFFSET('168p stat'!$K$1,A33*20,0)-OFFSET('168p stat'!$N$1,A33*20,0)</f>
        <v>1769.9691499999999</v>
      </c>
      <c r="H33" s="5">
        <f ca="1">OFFSET('168p stat'!$N$1,A33*20,0)</f>
        <v>973.42276400000003</v>
      </c>
      <c r="I33" s="5"/>
      <c r="J33" s="5">
        <f t="shared" ref="J33:J96" ca="1" si="1">SUM(E33:H33)</f>
        <v>2774.272199999999</v>
      </c>
      <c r="K33" s="10">
        <f t="shared" ca="1" si="0"/>
        <v>0.63799404759201372</v>
      </c>
      <c r="L33">
        <f ca="1">$K$29*POWER(K33,2)*SQRT(G181/(POWER(G33,2)*$L$29)+J181/(POWER(J33,2)*$L$29))</f>
        <v>2.5165080886238736E-3</v>
      </c>
    </row>
    <row r="34" spans="1:12" x14ac:dyDescent="0.25">
      <c r="A34">
        <v>4</v>
      </c>
      <c r="C34" t="str">
        <f ca="1">OFFSET('168p stat'!$A$1,A34*20,0)</f>
        <v>CUDA opt Time</v>
      </c>
      <c r="D34" s="5">
        <f ca="1">OFFSET('168p trace'!$R$56,(A34-1)*56,0)-OFFSET('168p trace'!$S$56,(A34-1)*56,0)</f>
        <v>11.194000000003143</v>
      </c>
      <c r="E34" s="5">
        <f ca="1">OFFSET('168p trace'!$S$56,(A34-1)*56,0)-OFFSET('168p stat'!$H$1,A34*20,0)</f>
        <v>98.056327999998757</v>
      </c>
      <c r="F34" s="5">
        <f ca="1">OFFSET('168p stat'!$H$1,A34*20,0)-OFFSET('168p stat'!$K$1,A34*20,0)</f>
        <v>1123.2348050000001</v>
      </c>
      <c r="G34" s="5">
        <f ca="1">OFFSET('168p stat'!$K$1,A34*20,0)-OFFSET('168p stat'!$N$1,A34*20,0)</f>
        <v>22139.388867000001</v>
      </c>
      <c r="H34" s="5">
        <f ca="1">OFFSET('168p stat'!$N$1,A34*20,0)</f>
        <v>0</v>
      </c>
      <c r="I34" s="5"/>
      <c r="J34" s="5">
        <f t="shared" ca="1" si="1"/>
        <v>23360.68</v>
      </c>
      <c r="K34" s="10">
        <f t="shared" ca="1" si="0"/>
        <v>0.9477202233411014</v>
      </c>
      <c r="L34">
        <f ca="1">$K$29*POWER(K34,2)*SQRT(G182/(POWER(G34,2)*$L$29)+J182/(POWER(J34,2)*$L$29))</f>
        <v>1.9306604921789632E-4</v>
      </c>
    </row>
    <row r="35" spans="1:12" x14ac:dyDescent="0.25">
      <c r="A35">
        <v>5</v>
      </c>
      <c r="C35" t="str">
        <f ca="1">OFFSET('168p stat'!$A$1,A35*20,0)</f>
        <v>CUDA opt ant</v>
      </c>
      <c r="D35" s="5">
        <f ca="1">OFFSET('168p trace'!$R$56,(A35-1)*56,0)-OFFSET('168p trace'!$S$56,(A35-1)*56,0)</f>
        <v>11.084400000001096</v>
      </c>
      <c r="E35" s="5">
        <f ca="1">OFFSET('168p trace'!$S$56,(A35-1)*56,0)-OFFSET('168p stat'!$H$1,A35*20,0)</f>
        <v>52.356549999999061</v>
      </c>
      <c r="F35" s="5">
        <f ca="1">OFFSET('168p stat'!$H$1,A35*20,0)-OFFSET('168p stat'!$K$1,A35*20,0)</f>
        <v>1363.319587</v>
      </c>
      <c r="G35" s="5">
        <f ca="1">OFFSET('168p stat'!$K$1,A35*20,0)-OFFSET('168p stat'!$N$1,A35*20,0)</f>
        <v>1590.6868629999999</v>
      </c>
      <c r="H35" s="5">
        <f ca="1">OFFSET('168p stat'!$N$1,A35*20,0)</f>
        <v>0</v>
      </c>
      <c r="I35" s="5"/>
      <c r="J35" s="5">
        <f t="shared" ca="1" si="1"/>
        <v>3006.3629999999989</v>
      </c>
      <c r="K35" s="10">
        <f t="shared" ca="1" si="0"/>
        <v>0.52910671898237183</v>
      </c>
      <c r="L35">
        <f ca="1">$K$29*POWER(K35,2)*SQRT(E183/(POWER(E35,2)*$L$29)+J183/(POWER(J35,2)*$L$29))</f>
        <v>1.5104550844153179E-2</v>
      </c>
    </row>
    <row r="36" spans="1:12" x14ac:dyDescent="0.25">
      <c r="A36">
        <v>6</v>
      </c>
      <c r="C36" t="str">
        <f ca="1">OFFSET('168p stat'!$A$1,A36*20,0)</f>
        <v>CUDA opt ant par</v>
      </c>
      <c r="D36" s="5">
        <f ca="1">OFFSET('168p trace'!$R$56,(A36-1)*56,0)-OFFSET('168p trace'!$S$56,(A36-1)*56,0)</f>
        <v>11.044400000000223</v>
      </c>
      <c r="E36" s="5">
        <f ca="1">OFFSET('168p trace'!$S$56,(A36-1)*56,0)-OFFSET('168p stat'!$H$1,A36*20,0)</f>
        <v>52.272664000000077</v>
      </c>
      <c r="F36" s="5">
        <f ca="1">OFFSET('168p stat'!$H$1,A36*20,0)-OFFSET('168p stat'!$K$1,A36*20,0)</f>
        <v>1349.6608319999998</v>
      </c>
      <c r="G36" s="5">
        <f ca="1">OFFSET('168p stat'!$K$1,A36*20,0)-OFFSET('168p stat'!$N$1,A36*20,0)</f>
        <v>1578.923904</v>
      </c>
      <c r="H36" s="5">
        <f ca="1">OFFSET('168p stat'!$N$1,A36*20,0)</f>
        <v>0</v>
      </c>
      <c r="I36" s="5"/>
      <c r="J36" s="5">
        <f t="shared" ca="1" si="1"/>
        <v>2980.8573999999999</v>
      </c>
      <c r="K36" s="10">
        <f t="shared" ca="1" si="0"/>
        <v>0.52968783545298082</v>
      </c>
      <c r="L36">
        <f ca="1">$K$29*POWER(K36,2)*SQRT(E184/(POWER(E36,2)*$L$29)+J184/(POWER(J36,2)*$L$29))</f>
        <v>1.4481364499808842E-2</v>
      </c>
    </row>
    <row r="37" spans="1:12" x14ac:dyDescent="0.25">
      <c r="A37">
        <v>7</v>
      </c>
      <c r="C37" t="str">
        <f ca="1">OFFSET('168p stat'!$A$1,A37*20,0)</f>
        <v>non CUDA Time</v>
      </c>
      <c r="D37" s="5">
        <f ca="1">OFFSET('168p trace'!$R$56,(A37-1)*56,0)-OFFSET('168p trace'!$S$56,(A37-1)*56,0)</f>
        <v>65.595999999995911</v>
      </c>
      <c r="E37" s="5">
        <f ca="1">OFFSET('168p trace'!$S$56,(A37-1)*56,0)-OFFSET('168p stat'!$H$1,A37*20,0)</f>
        <v>0.30545600000550621</v>
      </c>
      <c r="F37" s="5">
        <f ca="1">OFFSET('168p stat'!$H$1,A37*20,0)-OFFSET('168p stat'!$K$1,A37*20,0)</f>
        <v>6.4302019999995537</v>
      </c>
      <c r="G37" s="5">
        <f ca="1">OFFSET('168p stat'!$K$1,A37*20,0)-OFFSET('168p stat'!$N$1,A37*20,0)</f>
        <v>10767.528584</v>
      </c>
      <c r="H37" s="5">
        <f ca="1">OFFSET('168p stat'!$N$1,A37*20,0)</f>
        <v>958.07975799999997</v>
      </c>
      <c r="I37" s="5"/>
      <c r="J37" s="5">
        <f t="shared" ca="1" si="1"/>
        <v>11732.344000000005</v>
      </c>
      <c r="K37" s="10">
        <f t="shared" ca="1" si="0"/>
        <v>0.91776447945951767</v>
      </c>
      <c r="L37">
        <f ca="1">$K$29*POWER(K37,2)*SQRT(G185/(POWER(G37,2)*$L$29)+J185/(POWER(J37,2)*$L$29))</f>
        <v>6.7679946780997736E-3</v>
      </c>
    </row>
    <row r="38" spans="1:12" x14ac:dyDescent="0.25">
      <c r="A38">
        <v>8</v>
      </c>
      <c r="C38" t="str">
        <f ca="1">OFFSET('168p stat'!$A$1,A38*20,0)</f>
        <v>Classic ACO</v>
      </c>
      <c r="D38" s="5">
        <f ca="1">OFFSET('168p trace'!$R$56,(A38-1)*56,0)-OFFSET('168p trace'!$S$56,(A38-1)*56,0)</f>
        <v>5441.9599999999919</v>
      </c>
      <c r="E38" s="5">
        <f ca="1">OFFSET('168p trace'!$S$56,(A38-1)*56,0)-OFFSET('168p stat'!$H$1,A38*20,0)</f>
        <v>397.55968800000846</v>
      </c>
      <c r="F38" s="5">
        <f ca="1">OFFSET('168p stat'!$H$1,A38*20,0)-OFFSET('168p stat'!$K$1,A38*20,0)</f>
        <v>17.00187399997958</v>
      </c>
      <c r="G38" s="5">
        <f ca="1">OFFSET('168p stat'!$K$1,A38*20,0)-OFFSET('168p stat'!$N$1,A38*20,0)</f>
        <v>138582.28798400002</v>
      </c>
      <c r="H38" s="5">
        <f ca="1">OFFSET('168p stat'!$N$1,A38*20,0)</f>
        <v>2645.3704539999999</v>
      </c>
      <c r="I38" s="5"/>
      <c r="J38" s="5">
        <f ca="1">SUM(D38:H38)</f>
        <v>147084.18</v>
      </c>
      <c r="K38" s="10">
        <f t="shared" ca="1" si="0"/>
        <v>0.94219710089827491</v>
      </c>
    </row>
    <row r="39" spans="1:12" x14ac:dyDescent="0.25">
      <c r="A39">
        <v>9</v>
      </c>
      <c r="C39" t="str">
        <f ca="1">OFFSET('168p stat'!$A$1,A39*20,0)</f>
        <v>omp</v>
      </c>
      <c r="D39" s="5">
        <f ca="1">OFFSET('168p trace'!$R$56,(A39-1)*56,0)-OFFSET('168p trace'!$S$56,(A39-1)*56,0)</f>
        <v>67.876000000000204</v>
      </c>
      <c r="E39" s="5">
        <f ca="1">OFFSET('168p trace'!$S$56,(A39-1)*56,0)-OFFSET('168p stat'!$H$1,A39*20,0)</f>
        <v>0.30884400000286405</v>
      </c>
      <c r="F39" s="5">
        <f ca="1">OFFSET('168p stat'!$H$1,A39*20,0)-OFFSET('168p stat'!$K$1,A39*20,0)</f>
        <v>6.5479980000000069</v>
      </c>
      <c r="G39" s="5">
        <f ca="1">OFFSET('168p stat'!$K$1,A39*20,0)-OFFSET('168p stat'!$N$1,A39*20,0)</f>
        <v>10675.311884000001</v>
      </c>
      <c r="H39" s="5">
        <f ca="1">OFFSET('168p stat'!$N$1,A39*20,0)</f>
        <v>912.34527400000002</v>
      </c>
      <c r="I39" s="5"/>
      <c r="J39" s="5">
        <f t="shared" ca="1" si="1"/>
        <v>11594.514000000003</v>
      </c>
      <c r="K39" s="10">
        <f t="shared" ca="1" si="0"/>
        <v>0.92072094475024979</v>
      </c>
      <c r="L39">
        <f t="shared" ref="L39:L80" ca="1" si="2">$K$29*POWER(K39,2)*SQRT(G187/(POWER(G39,2)*$L$29)+J187/(POWER(J39,2)*$L$29))</f>
        <v>1.0526765770108752E-2</v>
      </c>
    </row>
    <row r="40" spans="1:12" x14ac:dyDescent="0.25">
      <c r="A40">
        <v>10</v>
      </c>
      <c r="C40" t="str">
        <f ca="1">OFFSET('168p stat'!$A$1,A40*20,0)</f>
        <v>non CUDA transp Time</v>
      </c>
      <c r="D40" s="5">
        <f ca="1">OFFSET('168p trace'!$R$56,(A40-1)*56,0)-OFFSET('168p trace'!$S$56,(A40-1)*56,0)</f>
        <v>66.596000000003187</v>
      </c>
      <c r="E40" s="5">
        <f ca="1">OFFSET('168p trace'!$S$56,(A40-1)*56,0)-OFFSET('168p stat'!$H$1,A40*20,0)</f>
        <v>0.23278599999866856</v>
      </c>
      <c r="F40" s="5">
        <f ca="1">OFFSET('168p stat'!$H$1,A40*20,0)-OFFSET('168p stat'!$K$1,A40*20,0)</f>
        <v>10.938520000001517</v>
      </c>
      <c r="G40" s="5">
        <f ca="1">OFFSET('168p stat'!$K$1,A40*20,0)-OFFSET('168p stat'!$N$1,A40*20,0)</f>
        <v>10700.693936</v>
      </c>
      <c r="H40" s="5">
        <f ca="1">OFFSET('168p stat'!$N$1,A40*20,0)</f>
        <v>773.47075800000005</v>
      </c>
      <c r="I40" s="5"/>
      <c r="J40" s="5">
        <f t="shared" ca="1" si="1"/>
        <v>11485.335999999999</v>
      </c>
      <c r="K40" s="10">
        <f t="shared" ca="1" si="0"/>
        <v>0.93168314240001338</v>
      </c>
      <c r="L40">
        <f t="shared" ca="1" si="2"/>
        <v>4.4834166489059156E-3</v>
      </c>
    </row>
    <row r="41" spans="1:12" x14ac:dyDescent="0.25">
      <c r="A41">
        <v>11</v>
      </c>
      <c r="C41" t="str">
        <f ca="1">OFFSET('168p stat'!$A$1,A41*20,0)</f>
        <v>non CUDA transp_AVX Time</v>
      </c>
      <c r="D41" s="5">
        <f ca="1">OFFSET('168p trace'!$R$56,(A41-1)*56,0)-OFFSET('168p trace'!$S$56,(A41-1)*56,0)</f>
        <v>64.333999999998923</v>
      </c>
      <c r="E41" s="5">
        <f ca="1">OFFSET('168p trace'!$S$56,(A41-1)*56,0)-OFFSET('168p stat'!$H$1,A41*20,0)</f>
        <v>0.20828399999845715</v>
      </c>
      <c r="F41" s="5">
        <f ca="1">OFFSET('168p stat'!$H$1,A41*20,0)-OFFSET('168p stat'!$K$1,A41*20,0)</f>
        <v>8.9741340000000491</v>
      </c>
      <c r="G41" s="5">
        <f ca="1">OFFSET('168p stat'!$K$1,A41*20,0)-OFFSET('168p stat'!$N$1,A41*20,0)</f>
        <v>10659.625638</v>
      </c>
      <c r="H41" s="5">
        <f ca="1">OFFSET('168p stat'!$N$1,A41*20,0)</f>
        <v>821.80994399999997</v>
      </c>
      <c r="I41" s="5"/>
      <c r="J41" s="5">
        <f ca="1">SUM(D41:H41)</f>
        <v>11554.951999999997</v>
      </c>
      <c r="K41" s="10">
        <f t="shared" ca="1" si="0"/>
        <v>0.92251578699764414</v>
      </c>
      <c r="L41">
        <f t="shared" ca="1" si="2"/>
        <v>4.9375304160437982E-3</v>
      </c>
    </row>
    <row r="42" spans="1:12" x14ac:dyDescent="0.25">
      <c r="A42">
        <v>12</v>
      </c>
      <c r="C42" t="str">
        <f ca="1">OFFSET('168p stat'!$A$1,A42*20,0)</f>
        <v>non CUDA transp_AVX_OMP Time</v>
      </c>
      <c r="D42" s="5">
        <f ca="1">OFFSET('168p trace'!$R$56,(A42-1)*56,0)-OFFSET('168p trace'!$S$56,(A42-1)*56,0)</f>
        <v>65.088000000001557</v>
      </c>
      <c r="E42" s="5">
        <f ca="1">OFFSET('168p trace'!$S$56,(A42-1)*56,0)-OFFSET('168p stat'!$H$1,A42*20,0)</f>
        <v>0.19722799999726703</v>
      </c>
      <c r="F42" s="5">
        <f ca="1">OFFSET('168p stat'!$H$1,A42*20,0)-OFFSET('168p stat'!$K$1,A42*20,0)</f>
        <v>8.2693240000007791</v>
      </c>
      <c r="G42" s="5">
        <f ca="1">OFFSET('168p stat'!$K$1,A42*20,0)-OFFSET('168p stat'!$N$1,A42*20,0)</f>
        <v>10611.265528</v>
      </c>
      <c r="H42" s="5">
        <f ca="1">OFFSET('168p stat'!$N$1,A42*20,0)</f>
        <v>817.39991999999995</v>
      </c>
      <c r="I42" s="5"/>
      <c r="J42" s="5">
        <f t="shared" ca="1" si="1"/>
        <v>11437.131999999998</v>
      </c>
      <c r="K42" s="10">
        <f t="shared" ca="1" si="0"/>
        <v>0.92779077202221694</v>
      </c>
      <c r="L42">
        <f t="shared" ca="1" si="2"/>
        <v>2.020777718889831E-3</v>
      </c>
    </row>
    <row r="43" spans="1:12" x14ac:dyDescent="0.25">
      <c r="A43">
        <v>13</v>
      </c>
      <c r="C43" t="str">
        <f ca="1">OFFSET('168p stat'!$A$1,A43*20,0)</f>
        <v>CUDA ant add CPU_AVX_transp Time</v>
      </c>
      <c r="D43" s="5">
        <f ca="1">OFFSET('168p trace'!$R$56,(A43-1)*56,0)-OFFSET('168p trace'!$S$56,(A43-1)*56,0)</f>
        <v>11.234599999998863</v>
      </c>
      <c r="E43" s="5">
        <f ca="1">OFFSET('168p trace'!$S$56,(A43-1)*56,0)-OFFSET('168p stat'!$H$1,A43*20,0)</f>
        <v>31.654295000001184</v>
      </c>
      <c r="F43" s="5">
        <f ca="1">OFFSET('168p stat'!$H$1,A43*20,0)-OFFSET('168p stat'!$K$1,A43*20,0)</f>
        <v>2.6712350000002516</v>
      </c>
      <c r="G43" s="5">
        <f ca="1">OFFSET('168p stat'!$K$1,A43*20,0)-OFFSET('168p stat'!$N$1,A43*20,0)</f>
        <v>1740.2591229999998</v>
      </c>
      <c r="H43" s="5">
        <f ca="1">OFFSET('168p stat'!$N$1,A43*20,0)</f>
        <v>843.83734700000002</v>
      </c>
      <c r="I43" s="5"/>
      <c r="J43" s="5">
        <f t="shared" ca="1" si="1"/>
        <v>2618.4220000000014</v>
      </c>
      <c r="K43" s="10">
        <f t="shared" ca="1" si="0"/>
        <v>0.6646213341470546</v>
      </c>
      <c r="L43">
        <f t="shared" ca="1" si="2"/>
        <v>2.281659360766576E-3</v>
      </c>
    </row>
    <row r="44" spans="1:12" x14ac:dyDescent="0.25">
      <c r="A44">
        <v>14</v>
      </c>
      <c r="C44" t="str">
        <f ca="1">OFFSET('168p stat'!$A$1,A44*20,0)</f>
        <v>CUDA Const</v>
      </c>
      <c r="D44" s="5">
        <f ca="1">OFFSET('168p trace'!$R$56,(A44-1)*56,0)-OFFSET('168p trace'!$S$56,(A44-1)*56,0)</f>
        <v>10.878000000004249</v>
      </c>
      <c r="E44" s="5">
        <f ca="1">OFFSET('168p trace'!$S$56,(A44-1)*56,0)-OFFSET('168p stat'!$H$1,A44*20,0)</f>
        <v>94.709890999994968</v>
      </c>
      <c r="F44" s="5">
        <f ca="1">OFFSET('168p stat'!$H$1,A44*20,0)-OFFSET('168p stat'!$K$1,A44*20,0)</f>
        <v>30.535351000002265</v>
      </c>
      <c r="G44" s="5">
        <f ca="1">OFFSET('168p stat'!$K$1,A44*20,0)-OFFSET('168p stat'!$N$1,A44*20,0)</f>
        <v>21957.492715</v>
      </c>
      <c r="H44" s="5">
        <f ca="1">OFFSET('168p stat'!$N$1,A44*20,0)</f>
        <v>1101.154043</v>
      </c>
      <c r="I44" s="5"/>
      <c r="J44" s="5">
        <f t="shared" ca="1" si="1"/>
        <v>23183.891999999996</v>
      </c>
      <c r="K44" s="10">
        <f t="shared" ca="1" si="0"/>
        <v>0.94710123369277277</v>
      </c>
      <c r="L44">
        <f t="shared" ca="1" si="2"/>
        <v>1.5560145356116025E-3</v>
      </c>
    </row>
    <row r="45" spans="1:12" x14ac:dyDescent="0.25">
      <c r="A45">
        <v>15</v>
      </c>
      <c r="C45" t="str">
        <f ca="1">OFFSET('168p stat'!$A$1,A45*20,0)</f>
        <v>CUDA ant Const</v>
      </c>
      <c r="D45" s="5">
        <f ca="1">OFFSET('168p trace'!$R$56,(A45-1)*56,0)-OFFSET('168p trace'!$S$56,(A45-1)*56,0)</f>
        <v>10.695999999999003</v>
      </c>
      <c r="E45" s="5">
        <f ca="1">OFFSET('168p trace'!$S$56,(A45-1)*56,0)-OFFSET('168p stat'!$H$1,A45*20,0)</f>
        <v>49.281948000000739</v>
      </c>
      <c r="F45" s="5">
        <f ca="1">OFFSET('168p stat'!$H$1,A45*20,0)-OFFSET('168p stat'!$K$1,A45*20,0)</f>
        <v>28.517671000000064</v>
      </c>
      <c r="G45" s="5">
        <f ca="1">OFFSET('168p stat'!$K$1,A45*20,0)-OFFSET('168p stat'!$N$1,A45*20,0)</f>
        <v>1564.901689</v>
      </c>
      <c r="H45" s="5">
        <f ca="1">OFFSET('168p stat'!$N$1,A45*20,0)</f>
        <v>1329.818892</v>
      </c>
      <c r="I45" s="5"/>
      <c r="J45" s="5">
        <f t="shared" ca="1" si="1"/>
        <v>2972.5202000000008</v>
      </c>
      <c r="K45" s="10">
        <f t="shared" ca="1" si="0"/>
        <v>0.52645620002851434</v>
      </c>
      <c r="L45">
        <f t="shared" ca="1" si="2"/>
        <v>3.2868283511086583E-4</v>
      </c>
    </row>
    <row r="46" spans="1:12" x14ac:dyDescent="0.25">
      <c r="A46">
        <v>16</v>
      </c>
      <c r="C46" t="str">
        <f ca="1">OFFSET('168p stat'!$A$1,A46*20,0)</f>
        <v>CUDA ant par Const</v>
      </c>
      <c r="D46" s="5">
        <f ca="1">OFFSET('168p trace'!$R$56,(A46-1)*56,0)-OFFSET('168p trace'!$S$56,(A46-1)*56,0)</f>
        <v>10.596999999999753</v>
      </c>
      <c r="E46" s="5">
        <f ca="1">OFFSET('168p trace'!$S$56,(A46-1)*56,0)-OFFSET('168p stat'!$H$1,A46*20,0)</f>
        <v>45.91962199999989</v>
      </c>
      <c r="F46" s="5">
        <f ca="1">OFFSET('168p stat'!$H$1,A46*20,0)-OFFSET('168p stat'!$K$1,A46*20,0)</f>
        <v>27.180962000000363</v>
      </c>
      <c r="G46" s="5">
        <f ca="1">OFFSET('168p stat'!$K$1,A46*20,0)-OFFSET('168p stat'!$N$1,A46*20,0)</f>
        <v>1552.9645209999999</v>
      </c>
      <c r="H46" s="5">
        <f ca="1">OFFSET('168p stat'!$N$1,A46*20,0)</f>
        <v>1310.756895</v>
      </c>
      <c r="I46" s="5"/>
      <c r="J46" s="5">
        <f t="shared" ca="1" si="1"/>
        <v>2936.8220000000001</v>
      </c>
      <c r="K46" s="10">
        <f t="shared" ca="1" si="0"/>
        <v>0.5287908225285699</v>
      </c>
      <c r="L46">
        <f t="shared" ca="1" si="2"/>
        <v>3.179533073465332E-4</v>
      </c>
    </row>
    <row r="47" spans="1:12" x14ac:dyDescent="0.25">
      <c r="A47">
        <v>17</v>
      </c>
      <c r="C47" t="str">
        <f ca="1">OFFSET('168p stat'!$A$1,A47*20,0)</f>
        <v>CUDA ant add CPU Const</v>
      </c>
      <c r="D47" s="5">
        <f ca="1">OFFSET('168p trace'!$R$56,(A47-1)*56,0)-OFFSET('168p trace'!$S$56,(A47-1)*56,0)</f>
        <v>11.02980000000025</v>
      </c>
      <c r="E47" s="5">
        <f ca="1">OFFSET('168p trace'!$S$56,(A47-1)*56,0)-OFFSET('168p stat'!$H$1,A47*20,0)</f>
        <v>28.420958000000155</v>
      </c>
      <c r="F47" s="5">
        <f ca="1">OFFSET('168p stat'!$H$1,A47*20,0)-OFFSET('168p stat'!$K$1,A47*20,0)</f>
        <v>0.27254399999992529</v>
      </c>
      <c r="G47" s="5">
        <f ca="1">OFFSET('168p stat'!$K$1,A47*20,0)-OFFSET('168p stat'!$N$1,A47*20,0)</f>
        <v>1736.096002</v>
      </c>
      <c r="H47" s="5">
        <f ca="1">OFFSET('168p stat'!$N$1,A47*20,0)</f>
        <v>977.84989599999994</v>
      </c>
      <c r="I47" s="5"/>
      <c r="J47" s="5">
        <f t="shared" ca="1" si="1"/>
        <v>2742.6394</v>
      </c>
      <c r="K47" s="10">
        <f t="shared" ca="1" si="0"/>
        <v>0.63300191851688559</v>
      </c>
      <c r="L47">
        <f t="shared" ca="1" si="2"/>
        <v>2.5913702941824861E-3</v>
      </c>
    </row>
    <row r="48" spans="1:12" x14ac:dyDescent="0.25">
      <c r="A48">
        <v>18</v>
      </c>
      <c r="C48" t="str">
        <f ca="1">OFFSET('168p stat'!$A$1,A48*20,0)</f>
        <v>CUDA opt Const</v>
      </c>
      <c r="D48" s="5">
        <f ca="1">OFFSET('168p trace'!$R$56,(A48-1)*56,0)-OFFSET('168p trace'!$S$56,(A48-1)*56,0)</f>
        <v>11.122000000006665</v>
      </c>
      <c r="E48" s="5">
        <f ca="1">OFFSET('168p trace'!$S$56,(A48-1)*56,0)-OFFSET('168p stat'!$H$1,A48*20,0)</f>
        <v>101.35144500000024</v>
      </c>
      <c r="F48" s="5">
        <f ca="1">OFFSET('168p stat'!$H$1,A48*20,0)-OFFSET('168p stat'!$K$1,A48*20,0)</f>
        <v>1113.4925389999989</v>
      </c>
      <c r="G48" s="5">
        <f ca="1">OFFSET('168p stat'!$K$1,A48*20,0)-OFFSET('168p stat'!$N$1,A48*20,0)</f>
        <v>21980.116016</v>
      </c>
      <c r="H48" s="5">
        <f ca="1">OFFSET('168p stat'!$N$1,A48*20,0)</f>
        <v>0</v>
      </c>
      <c r="I48" s="5"/>
      <c r="J48" s="5">
        <f ca="1">SUM(D48:H48)</f>
        <v>23206.082000000006</v>
      </c>
      <c r="K48" s="10">
        <f t="shared" ca="1" si="0"/>
        <v>0.94717048815047689</v>
      </c>
      <c r="L48">
        <f t="shared" ca="1" si="2"/>
        <v>9.6089588716980365E-5</v>
      </c>
    </row>
    <row r="49" spans="1:12" x14ac:dyDescent="0.25">
      <c r="A49">
        <v>19</v>
      </c>
      <c r="C49" t="str">
        <f ca="1">OFFSET('168p stat'!$A$1,A49*20,0)</f>
        <v>CUDA opt ant Const</v>
      </c>
      <c r="D49" s="5">
        <f ca="1">OFFSET('168p trace'!$R$56,(A49-1)*56,0)-OFFSET('168p trace'!$S$56,(A49-1)*56,0)</f>
        <v>10.838400000000547</v>
      </c>
      <c r="E49" s="5">
        <f ca="1">OFFSET('168p trace'!$S$56,(A49-1)*56,0)-OFFSET('168p stat'!$H$1,A49*20,0)</f>
        <v>48.503721000000496</v>
      </c>
      <c r="F49" s="5">
        <f ca="1">OFFSET('168p stat'!$H$1,A49*20,0)-OFFSET('168p stat'!$K$1,A49*20,0)</f>
        <v>1351.2950079999998</v>
      </c>
      <c r="G49" s="5">
        <f ca="1">OFFSET('168p stat'!$K$1,A49*20,0)-OFFSET('168p stat'!$N$1,A49*20,0)</f>
        <v>1567.060471</v>
      </c>
      <c r="H49" s="5">
        <f ca="1">OFFSET('168p stat'!$N$1,A49*20,0)</f>
        <v>0</v>
      </c>
      <c r="I49" s="5"/>
      <c r="J49" s="5">
        <f t="shared" ca="1" si="1"/>
        <v>2966.8592000000003</v>
      </c>
      <c r="K49" s="10">
        <f t="shared" ca="1" si="0"/>
        <v>0.5281883518435927</v>
      </c>
      <c r="L49">
        <f t="shared" ca="1" si="2"/>
        <v>3.9202068536153259E-4</v>
      </c>
    </row>
    <row r="50" spans="1:12" x14ac:dyDescent="0.25">
      <c r="A50">
        <v>20</v>
      </c>
      <c r="C50" t="str">
        <f ca="1">OFFSET('168p stat'!$A$1,A50*20,0)</f>
        <v>CUDA opt ant par Const</v>
      </c>
      <c r="D50" s="5">
        <f ca="1">OFFSET('168p trace'!$R$56,(A50-1)*56,0)-OFFSET('168p trace'!$S$56,(A50-1)*56,0)</f>
        <v>10.989000000001397</v>
      </c>
      <c r="E50" s="5">
        <f ca="1">OFFSET('168p trace'!$S$56,(A50-1)*56,0)-OFFSET('168p stat'!$H$1,A50*20,0)</f>
        <v>46.703761999999188</v>
      </c>
      <c r="F50" s="5">
        <f ca="1">OFFSET('168p stat'!$H$1,A50*20,0)-OFFSET('168p stat'!$K$1,A50*20,0)</f>
        <v>1334.5680789999999</v>
      </c>
      <c r="G50" s="5">
        <f ca="1">OFFSET('168p stat'!$K$1,A50*20,0)-OFFSET('168p stat'!$N$1,A50*20,0)</f>
        <v>1552.550559</v>
      </c>
      <c r="H50" s="5">
        <f ca="1">OFFSET('168p stat'!$N$1,A50*20,0)</f>
        <v>0</v>
      </c>
      <c r="I50" s="5"/>
      <c r="J50" s="5">
        <f t="shared" ca="1" si="1"/>
        <v>2933.8223999999991</v>
      </c>
      <c r="K50" s="10">
        <f t="shared" ca="1" si="0"/>
        <v>0.52919036919208218</v>
      </c>
      <c r="L50">
        <f t="shared" ca="1" si="2"/>
        <v>2.323605867287918E-4</v>
      </c>
    </row>
    <row r="51" spans="1:12" x14ac:dyDescent="0.25">
      <c r="A51">
        <v>21</v>
      </c>
      <c r="C51" t="str">
        <f ca="1">OFFSET('168p stat'!$A$1,A51*20,0)</f>
        <v>CUDA ant par not f</v>
      </c>
      <c r="D51" s="5">
        <f ca="1">OFFSET('168p trace'!$R$56,(A51-1)*56,0)-OFFSET('168p trace'!$S$56,(A51-1)*56,0)</f>
        <v>10.535200000000259</v>
      </c>
      <c r="E51" s="5">
        <f ca="1">OFFSET('168p trace'!$S$56,(A51-1)*56,0)-OFFSET('168p stat'!$H$1,A51*20,0)</f>
        <v>66.038312999999107</v>
      </c>
      <c r="F51" s="5">
        <f ca="1">OFFSET('168p stat'!$H$1,A51*20,0)-OFFSET('168p stat'!$K$1,A51*20,0)</f>
        <v>27.726114000000052</v>
      </c>
      <c r="G51" s="5">
        <f ca="1">OFFSET('168p stat'!$K$1,A51*20,0)-OFFSET('168p stat'!$N$1,A51*20,0)</f>
        <v>3959.2989550000002</v>
      </c>
      <c r="H51" s="5">
        <f ca="1">OFFSET('168p stat'!$N$1,A51*20,0)</f>
        <v>1310.5438180000001</v>
      </c>
      <c r="I51" s="5"/>
      <c r="J51" s="5">
        <f t="shared" ca="1" si="1"/>
        <v>5363.6071999999995</v>
      </c>
      <c r="K51" s="10">
        <f t="shared" ca="1" si="0"/>
        <v>0.73817839512930783</v>
      </c>
      <c r="L51">
        <f t="shared" ca="1" si="2"/>
        <v>3.0896942637930732E-4</v>
      </c>
    </row>
    <row r="52" spans="1:12" x14ac:dyDescent="0.25">
      <c r="A52">
        <v>22</v>
      </c>
      <c r="C52" t="str">
        <f ca="1">OFFSET('168p stat'!$A$1,A52*20,0)</f>
        <v>CUDA ant par sort</v>
      </c>
      <c r="D52" s="5">
        <f ca="1">OFFSET('168p trace'!$R$56,(A52-1)*56,0)-OFFSET('168p trace'!$S$56,(A52-1)*56,0)</f>
        <v>10.632199999999557</v>
      </c>
      <c r="E52" s="5">
        <f ca="1">OFFSET('168p trace'!$S$56,(A52-1)*56,0)-OFFSET('168p stat'!$H$1,A52*20,0)</f>
        <v>50.188565000000381</v>
      </c>
      <c r="F52" s="5">
        <f ca="1">OFFSET('168p stat'!$H$1,A52*20,0)-OFFSET('168p stat'!$K$1,A52*20,0)</f>
        <v>35.218744999999672</v>
      </c>
      <c r="G52" s="5">
        <f ca="1">OFFSET('168p stat'!$K$1,A52*20,0)-OFFSET('168p stat'!$N$1,A52*20,0)</f>
        <v>1633.8516450000002</v>
      </c>
      <c r="H52" s="5">
        <f ca="1">OFFSET('168p stat'!$N$1,A52*20,0)</f>
        <v>1310.705645</v>
      </c>
      <c r="I52" s="5"/>
      <c r="J52" s="5">
        <f t="shared" ca="1" si="1"/>
        <v>3029.9646000000002</v>
      </c>
      <c r="K52" s="10">
        <f t="shared" ca="1" si="0"/>
        <v>0.5392312652761686</v>
      </c>
      <c r="L52">
        <f t="shared" ca="1" si="2"/>
        <v>3.9101293324966601E-4</v>
      </c>
    </row>
    <row r="53" spans="1:12" x14ac:dyDescent="0.25">
      <c r="A53">
        <v>23</v>
      </c>
      <c r="C53">
        <f ca="1">OFFSET('168p stat'!$A$1,A53*20,0)</f>
        <v>0</v>
      </c>
      <c r="D53" s="5" t="e">
        <f ca="1">OFFSET('168p trace'!$R$56,(A53-1)*56,0)-OFFSET('168p trace'!$S$56,(A53-1)*56,0)</f>
        <v>#DIV/0!</v>
      </c>
      <c r="E53" s="5" t="e">
        <f ca="1">OFFSET('168p trace'!$S$56,(A53-1)*56,0)-OFFSET('168p stat'!$H$1,A53*20,0)</f>
        <v>#DIV/0!</v>
      </c>
      <c r="F53" s="5">
        <f ca="1">OFFSET('168p stat'!$H$1,A53*20,0)-OFFSET('168p stat'!$K$1,A53*20,0)</f>
        <v>0</v>
      </c>
      <c r="G53" s="5">
        <f ca="1">OFFSET('168p stat'!$K$1,A53*20,0)-OFFSET('168p stat'!$N$1,A53*20,0)</f>
        <v>0</v>
      </c>
      <c r="H53" s="5">
        <f ca="1">OFFSET('168p stat'!$N$1,A53*20,0)</f>
        <v>0</v>
      </c>
      <c r="I53" s="5"/>
      <c r="J53" s="5" t="e">
        <f t="shared" ca="1" si="1"/>
        <v>#DIV/0!</v>
      </c>
      <c r="K53" s="10" t="e">
        <f t="shared" ca="1" si="0"/>
        <v>#DIV/0!</v>
      </c>
      <c r="L53" t="e">
        <f t="shared" ca="1" si="2"/>
        <v>#DIV/0!</v>
      </c>
    </row>
    <row r="54" spans="1:12" x14ac:dyDescent="0.25">
      <c r="A54">
        <v>24</v>
      </c>
      <c r="C54">
        <f ca="1">OFFSET('168p stat'!$A$1,A54*20,0)</f>
        <v>0</v>
      </c>
      <c r="D54" s="5" t="e">
        <f ca="1">OFFSET('168p trace'!$R$56,(A54-1)*56,0)-OFFSET('168p trace'!$S$56,(A54-1)*56,0)</f>
        <v>#DIV/0!</v>
      </c>
      <c r="E54" s="5" t="e">
        <f ca="1">OFFSET('168p trace'!$S$56,(A54-1)*56,0)-OFFSET('168p stat'!$H$1,A54*20,0)</f>
        <v>#DIV/0!</v>
      </c>
      <c r="F54" s="5">
        <f ca="1">OFFSET('168p stat'!$H$1,A54*20,0)-OFFSET('168p stat'!$K$1,A54*20,0)</f>
        <v>0</v>
      </c>
      <c r="G54" s="5">
        <f ca="1">OFFSET('168p stat'!$K$1,A54*20,0)-OFFSET('168p stat'!$N$1,A54*20,0)</f>
        <v>0</v>
      </c>
      <c r="H54" s="5">
        <f ca="1">OFFSET('168p stat'!$N$1,A54*20,0)</f>
        <v>0</v>
      </c>
      <c r="I54" s="5"/>
      <c r="J54" s="5" t="e">
        <f t="shared" ca="1" si="1"/>
        <v>#DIV/0!</v>
      </c>
      <c r="K54" s="10" t="e">
        <f t="shared" ca="1" si="0"/>
        <v>#DIV/0!</v>
      </c>
      <c r="L54" t="e">
        <f t="shared" ca="1" si="2"/>
        <v>#DIV/0!</v>
      </c>
    </row>
    <row r="55" spans="1:12" x14ac:dyDescent="0.25">
      <c r="A55">
        <v>25</v>
      </c>
      <c r="C55">
        <f ca="1">OFFSET('168p stat'!$A$1,A55*20,0)</f>
        <v>0</v>
      </c>
      <c r="D55" s="5" t="e">
        <f ca="1">OFFSET('168p trace'!$R$56,(A55-1)*56,0)-OFFSET('168p trace'!$S$56,(A55-1)*56,0)</f>
        <v>#DIV/0!</v>
      </c>
      <c r="E55" s="5" t="e">
        <f ca="1">OFFSET('168p trace'!$S$56,(A55-1)*56,0)-OFFSET('168p stat'!$H$1,A55*20,0)</f>
        <v>#DIV/0!</v>
      </c>
      <c r="F55" s="5">
        <f ca="1">OFFSET('168p stat'!$H$1,A55*20,0)-OFFSET('168p stat'!$K$1,A55*20,0)</f>
        <v>0</v>
      </c>
      <c r="G55" s="5">
        <f ca="1">OFFSET('168p stat'!$K$1,A55*20,0)-OFFSET('168p stat'!$N$1,A55*20,0)</f>
        <v>0</v>
      </c>
      <c r="H55" s="5">
        <f ca="1">OFFSET('168p stat'!$N$1,A55*20,0)</f>
        <v>0</v>
      </c>
      <c r="I55" s="5"/>
      <c r="J55" s="5" t="e">
        <f ca="1">SUM(D55:H55)</f>
        <v>#DIV/0!</v>
      </c>
      <c r="K55" s="10" t="e">
        <f t="shared" ca="1" si="0"/>
        <v>#DIV/0!</v>
      </c>
      <c r="L55" t="e">
        <f t="shared" ca="1" si="2"/>
        <v>#DIV/0!</v>
      </c>
    </row>
    <row r="56" spans="1:12" x14ac:dyDescent="0.25">
      <c r="A56">
        <v>26</v>
      </c>
      <c r="C56">
        <f ca="1">OFFSET('168p stat'!$A$1,A56*20,0)</f>
        <v>0</v>
      </c>
      <c r="D56" s="5" t="e">
        <f ca="1">OFFSET('168p trace'!$R$56,(A56-1)*56,0)-OFFSET('168p trace'!$S$56,(A56-1)*56,0)</f>
        <v>#DIV/0!</v>
      </c>
      <c r="E56" s="5" t="e">
        <f ca="1">OFFSET('168p trace'!$S$56,(A56-1)*56,0)-OFFSET('168p stat'!$H$1,A56*20,0)</f>
        <v>#DIV/0!</v>
      </c>
      <c r="F56" s="5">
        <f ca="1">OFFSET('168p stat'!$H$1,A56*20,0)-OFFSET('168p stat'!$K$1,A56*20,0)</f>
        <v>0</v>
      </c>
      <c r="G56" s="5">
        <f ca="1">OFFSET('168p stat'!$K$1,A56*20,0)-OFFSET('168p stat'!$N$1,A56*20,0)</f>
        <v>0</v>
      </c>
      <c r="H56" s="5">
        <f ca="1">OFFSET('168p stat'!$N$1,A56*20,0)</f>
        <v>0</v>
      </c>
      <c r="I56" s="5"/>
      <c r="J56" s="5" t="e">
        <f t="shared" ca="1" si="1"/>
        <v>#DIV/0!</v>
      </c>
      <c r="K56" s="10" t="e">
        <f t="shared" ca="1" si="0"/>
        <v>#DIV/0!</v>
      </c>
      <c r="L56" t="e">
        <f t="shared" ca="1" si="2"/>
        <v>#DIV/0!</v>
      </c>
    </row>
    <row r="57" spans="1:12" x14ac:dyDescent="0.25">
      <c r="A57">
        <v>27</v>
      </c>
      <c r="C57">
        <f ca="1">OFFSET('168p stat'!$A$1,A57*20,0)</f>
        <v>0</v>
      </c>
      <c r="D57" s="5" t="e">
        <f ca="1">OFFSET('168p trace'!$R$56,(A57-1)*56,0)-OFFSET('168p trace'!$S$56,(A57-1)*56,0)</f>
        <v>#DIV/0!</v>
      </c>
      <c r="E57" s="5" t="e">
        <f ca="1">OFFSET('168p trace'!$S$56,(A57-1)*56,0)-OFFSET('168p stat'!$H$1,A57*20,0)</f>
        <v>#DIV/0!</v>
      </c>
      <c r="F57" s="5">
        <f ca="1">OFFSET('168p stat'!$H$1,A57*20,0)-OFFSET('168p stat'!$K$1,A57*20,0)</f>
        <v>0</v>
      </c>
      <c r="G57" s="5">
        <f ca="1">OFFSET('168p stat'!$K$1,A57*20,0)-OFFSET('168p stat'!$N$1,A57*20,0)</f>
        <v>0</v>
      </c>
      <c r="H57" s="5">
        <f ca="1">OFFSET('168p stat'!$N$1,A57*20,0)</f>
        <v>0</v>
      </c>
      <c r="I57" s="5"/>
      <c r="J57" s="5" t="e">
        <f t="shared" ca="1" si="1"/>
        <v>#DIV/0!</v>
      </c>
      <c r="K57" s="10" t="e">
        <f t="shared" ca="1" si="0"/>
        <v>#DIV/0!</v>
      </c>
      <c r="L57" t="e">
        <f t="shared" ca="1" si="2"/>
        <v>#DIV/0!</v>
      </c>
    </row>
    <row r="58" spans="1:12" x14ac:dyDescent="0.25">
      <c r="A58">
        <v>28</v>
      </c>
      <c r="C58">
        <f ca="1">OFFSET('168p stat'!$A$1,A58*20,0)</f>
        <v>0</v>
      </c>
      <c r="D58" s="5" t="e">
        <f ca="1">OFFSET('168p trace'!$R$56,(A58-1)*56,0)-OFFSET('168p trace'!$S$56,(A58-1)*56,0)</f>
        <v>#DIV/0!</v>
      </c>
      <c r="E58" s="5" t="e">
        <f ca="1">OFFSET('168p trace'!$S$56,(A58-1)*56,0)-OFFSET('168p stat'!$H$1,A58*20,0)</f>
        <v>#DIV/0!</v>
      </c>
      <c r="F58" s="5">
        <f ca="1">OFFSET('168p stat'!$H$1,A58*20,0)-OFFSET('168p stat'!$K$1,A58*20,0)</f>
        <v>0</v>
      </c>
      <c r="G58" s="5">
        <f ca="1">OFFSET('168p stat'!$K$1,A58*20,0)-OFFSET('168p stat'!$N$1,A58*20,0)</f>
        <v>0</v>
      </c>
      <c r="H58" s="5">
        <f ca="1">OFFSET('168p stat'!$N$1,A58*20,0)</f>
        <v>0</v>
      </c>
      <c r="I58" s="5"/>
      <c r="J58" s="5" t="e">
        <f ca="1">SUM(D58:H58)</f>
        <v>#DIV/0!</v>
      </c>
      <c r="K58" s="10" t="e">
        <f t="shared" ca="1" si="0"/>
        <v>#DIV/0!</v>
      </c>
      <c r="L58" t="e">
        <f t="shared" ca="1" si="2"/>
        <v>#DIV/0!</v>
      </c>
    </row>
    <row r="59" spans="1:12" x14ac:dyDescent="0.25">
      <c r="A59">
        <v>29</v>
      </c>
      <c r="C59">
        <f ca="1">OFFSET('168p stat'!$A$1,A59*20,0)</f>
        <v>0</v>
      </c>
      <c r="D59" s="5" t="e">
        <f ca="1">OFFSET('168p trace'!$R$56,(A59-1)*56,0)-OFFSET('168p trace'!$S$56,(A59-1)*56,0)</f>
        <v>#DIV/0!</v>
      </c>
      <c r="E59" s="5" t="e">
        <f ca="1">OFFSET('168p trace'!$S$56,(A59-1)*56,0)-OFFSET('168p stat'!$H$1,A59*20,0)</f>
        <v>#DIV/0!</v>
      </c>
      <c r="F59" s="5">
        <f ca="1">OFFSET('168p stat'!$H$1,A59*20,0)-OFFSET('168p stat'!$K$1,A59*20,0)</f>
        <v>0</v>
      </c>
      <c r="G59" s="5">
        <f ca="1">OFFSET('168p stat'!$K$1,A59*20,0)-OFFSET('168p stat'!$N$1,A59*20,0)</f>
        <v>0</v>
      </c>
      <c r="H59" s="5">
        <f ca="1">OFFSET('168p stat'!$N$1,A59*20,0)</f>
        <v>0</v>
      </c>
      <c r="I59" s="5"/>
      <c r="J59" s="5" t="e">
        <f t="shared" ca="1" si="1"/>
        <v>#DIV/0!</v>
      </c>
      <c r="K59" s="10" t="e">
        <f t="shared" ca="1" si="0"/>
        <v>#DIV/0!</v>
      </c>
      <c r="L59" t="e">
        <f t="shared" ca="1" si="2"/>
        <v>#DIV/0!</v>
      </c>
    </row>
    <row r="60" spans="1:12" x14ac:dyDescent="0.25">
      <c r="A60">
        <v>30</v>
      </c>
      <c r="C60">
        <f ca="1">OFFSET('168p stat'!$A$1,A60*20,0)</f>
        <v>0</v>
      </c>
      <c r="D60" s="5" t="e">
        <f ca="1">OFFSET('168p trace'!$R$56,(A60-1)*56,0)-OFFSET('168p trace'!$S$56,(A60-1)*56,0)</f>
        <v>#DIV/0!</v>
      </c>
      <c r="E60" s="5" t="e">
        <f ca="1">OFFSET('168p trace'!$S$56,(A60-1)*56,0)-OFFSET('168p stat'!$H$1,A60*20,0)</f>
        <v>#DIV/0!</v>
      </c>
      <c r="F60" s="5">
        <f ca="1">OFFSET('168p stat'!$H$1,A60*20,0)-OFFSET('168p stat'!$K$1,A60*20,0)</f>
        <v>0</v>
      </c>
      <c r="G60" s="5">
        <f ca="1">OFFSET('168p stat'!$K$1,A60*20,0)-OFFSET('168p stat'!$N$1,A60*20,0)</f>
        <v>0</v>
      </c>
      <c r="H60" s="5">
        <f ca="1">OFFSET('168p stat'!$N$1,A60*20,0)</f>
        <v>0</v>
      </c>
      <c r="I60" s="5"/>
      <c r="J60" s="5" t="e">
        <f t="shared" ca="1" si="1"/>
        <v>#DIV/0!</v>
      </c>
      <c r="K60" s="10" t="e">
        <f t="shared" ca="1" si="0"/>
        <v>#DIV/0!</v>
      </c>
      <c r="L60" t="e">
        <f t="shared" ca="1" si="2"/>
        <v>#DIV/0!</v>
      </c>
    </row>
    <row r="61" spans="1:12" x14ac:dyDescent="0.25">
      <c r="A61">
        <v>31</v>
      </c>
      <c r="C61">
        <f ca="1">OFFSET('168p stat'!$A$1,A61*20,0)</f>
        <v>0</v>
      </c>
      <c r="D61" s="5" t="e">
        <f ca="1">OFFSET('168p trace'!$R$56,(A61-1)*56,0)-OFFSET('168p trace'!$S$56,(A61-1)*56,0)</f>
        <v>#DIV/0!</v>
      </c>
      <c r="E61" s="5" t="e">
        <f ca="1">OFFSET('168p trace'!$S$56,(A61-1)*56,0)-OFFSET('168p stat'!$H$1,A61*20,0)</f>
        <v>#DIV/0!</v>
      </c>
      <c r="F61" s="5">
        <f ca="1">OFFSET('168p stat'!$H$1,A61*20,0)-OFFSET('168p stat'!$K$1,A61*20,0)</f>
        <v>0</v>
      </c>
      <c r="G61" s="5">
        <f ca="1">OFFSET('168p stat'!$K$1,A61*20,0)-OFFSET('168p stat'!$N$1,A61*20,0)</f>
        <v>0</v>
      </c>
      <c r="H61" s="5">
        <f ca="1">OFFSET('168p stat'!$N$1,A61*20,0)</f>
        <v>0</v>
      </c>
      <c r="I61" s="5"/>
      <c r="J61" s="5" t="e">
        <f ca="1">SUM(D61:H61)</f>
        <v>#DIV/0!</v>
      </c>
      <c r="K61" s="10" t="e">
        <f t="shared" ca="1" si="0"/>
        <v>#DIV/0!</v>
      </c>
      <c r="L61" t="e">
        <f t="shared" ca="1" si="2"/>
        <v>#DIV/0!</v>
      </c>
    </row>
    <row r="62" spans="1:12" x14ac:dyDescent="0.25">
      <c r="A62">
        <v>32</v>
      </c>
      <c r="C62">
        <f ca="1">OFFSET('168p stat'!$A$1,A62*20,0)</f>
        <v>0</v>
      </c>
      <c r="D62" s="5" t="e">
        <f ca="1">OFFSET('168p trace'!$R$56,(A62-1)*56,0)-OFFSET('168p trace'!$S$56,(A62-1)*56,0)</f>
        <v>#DIV/0!</v>
      </c>
      <c r="E62" s="5" t="e">
        <f ca="1">OFFSET('168p trace'!$S$56,(A62-1)*56,0)-OFFSET('168p stat'!$H$1,A62*20,0)</f>
        <v>#DIV/0!</v>
      </c>
      <c r="F62" s="5">
        <f ca="1">OFFSET('168p stat'!$H$1,A62*20,0)-OFFSET('168p stat'!$K$1,A62*20,0)</f>
        <v>0</v>
      </c>
      <c r="G62" s="5">
        <f ca="1">OFFSET('168p stat'!$K$1,A62*20,0)-OFFSET('168p stat'!$N$1,A62*20,0)</f>
        <v>0</v>
      </c>
      <c r="H62" s="5">
        <f ca="1">OFFSET('168p stat'!$N$1,A62*20,0)</f>
        <v>0</v>
      </c>
      <c r="I62" s="5"/>
      <c r="J62" s="5" t="e">
        <f t="shared" ca="1" si="1"/>
        <v>#DIV/0!</v>
      </c>
      <c r="K62" s="10" t="e">
        <f t="shared" ca="1" si="0"/>
        <v>#DIV/0!</v>
      </c>
      <c r="L62" t="e">
        <f t="shared" ca="1" si="2"/>
        <v>#DIV/0!</v>
      </c>
    </row>
    <row r="63" spans="1:12" x14ac:dyDescent="0.25">
      <c r="A63">
        <v>33</v>
      </c>
      <c r="C63">
        <f ca="1">OFFSET('168p stat'!$A$1,A63*20,0)</f>
        <v>0</v>
      </c>
      <c r="D63" s="5" t="e">
        <f ca="1">OFFSET('168p trace'!$R$56,(A63-1)*56,0)-OFFSET('168p trace'!$S$56,(A63-1)*56,0)</f>
        <v>#DIV/0!</v>
      </c>
      <c r="E63" s="5" t="e">
        <f ca="1">OFFSET('168p trace'!$S$56,(A63-1)*56,0)-OFFSET('168p stat'!$H$1,A63*20,0)</f>
        <v>#DIV/0!</v>
      </c>
      <c r="F63" s="5">
        <f ca="1">OFFSET('168p stat'!$H$1,A63*20,0)-OFFSET('168p stat'!$K$1,A63*20,0)</f>
        <v>0</v>
      </c>
      <c r="G63" s="5">
        <f ca="1">OFFSET('168p stat'!$K$1,A63*20,0)-OFFSET('168p stat'!$N$1,A63*20,0)</f>
        <v>0</v>
      </c>
      <c r="H63" s="5">
        <f ca="1">OFFSET('168p stat'!$N$1,A63*20,0)</f>
        <v>0</v>
      </c>
      <c r="I63" s="5"/>
      <c r="J63" s="5" t="e">
        <f t="shared" ca="1" si="1"/>
        <v>#DIV/0!</v>
      </c>
      <c r="K63" s="10" t="e">
        <f t="shared" ca="1" si="0"/>
        <v>#DIV/0!</v>
      </c>
      <c r="L63" t="e">
        <f t="shared" ca="1" si="2"/>
        <v>#DIV/0!</v>
      </c>
    </row>
    <row r="64" spans="1:12" x14ac:dyDescent="0.25">
      <c r="A64">
        <v>34</v>
      </c>
      <c r="C64">
        <f ca="1">OFFSET('168p stat'!$A$1,A64*20,0)</f>
        <v>0</v>
      </c>
      <c r="D64" s="5" t="e">
        <f ca="1">OFFSET('168p trace'!$R$56,(A64-1)*56,0)-OFFSET('168p trace'!$S$56,(A64-1)*56,0)</f>
        <v>#DIV/0!</v>
      </c>
      <c r="E64" s="5" t="e">
        <f ca="1">OFFSET('168p trace'!$S$56,(A64-1)*56,0)-OFFSET('168p stat'!$H$1,A64*20,0)</f>
        <v>#DIV/0!</v>
      </c>
      <c r="F64" s="5">
        <f ca="1">OFFSET('168p stat'!$H$1,A64*20,0)-OFFSET('168p stat'!$K$1,A64*20,0)</f>
        <v>0</v>
      </c>
      <c r="G64" s="5">
        <f ca="1">OFFSET('168p stat'!$K$1,A64*20,0)-OFFSET('168p stat'!$N$1,A64*20,0)</f>
        <v>0</v>
      </c>
      <c r="H64" s="5">
        <f ca="1">OFFSET('168p stat'!$N$1,A64*20,0)</f>
        <v>0</v>
      </c>
      <c r="I64" s="5"/>
      <c r="J64" s="5" t="e">
        <f ca="1">SUM(D64:H64)</f>
        <v>#DIV/0!</v>
      </c>
      <c r="K64" s="10" t="e">
        <f t="shared" ca="1" si="0"/>
        <v>#DIV/0!</v>
      </c>
      <c r="L64" t="e">
        <f t="shared" ca="1" si="2"/>
        <v>#DIV/0!</v>
      </c>
    </row>
    <row r="65" spans="1:12" x14ac:dyDescent="0.25">
      <c r="A65">
        <v>35</v>
      </c>
      <c r="C65">
        <f ca="1">OFFSET('168p stat'!$A$1,A65*20,0)</f>
        <v>0</v>
      </c>
      <c r="D65" s="5" t="e">
        <f ca="1">OFFSET('168p trace'!$R$56,(A65-1)*56,0)-OFFSET('168p trace'!$S$56,(A65-1)*56,0)</f>
        <v>#DIV/0!</v>
      </c>
      <c r="E65" s="5" t="e">
        <f ca="1">OFFSET('168p trace'!$S$56,(A65-1)*56,0)-OFFSET('168p stat'!$H$1,A65*20,0)</f>
        <v>#DIV/0!</v>
      </c>
      <c r="F65" s="5">
        <f ca="1">OFFSET('168p stat'!$H$1,A65*20,0)-OFFSET('168p stat'!$K$1,A65*20,0)</f>
        <v>0</v>
      </c>
      <c r="G65" s="5">
        <f ca="1">OFFSET('168p stat'!$K$1,A65*20,0)-OFFSET('168p stat'!$N$1,A65*20,0)</f>
        <v>0</v>
      </c>
      <c r="H65" s="5">
        <f ca="1">OFFSET('168p stat'!$N$1,A65*20,0)</f>
        <v>0</v>
      </c>
      <c r="I65" s="5"/>
      <c r="J65" s="5" t="e">
        <f t="shared" ca="1" si="1"/>
        <v>#DIV/0!</v>
      </c>
      <c r="K65" s="10" t="e">
        <f t="shared" ca="1" si="0"/>
        <v>#DIV/0!</v>
      </c>
      <c r="L65" t="e">
        <f t="shared" ca="1" si="2"/>
        <v>#DIV/0!</v>
      </c>
    </row>
    <row r="66" spans="1:12" x14ac:dyDescent="0.25">
      <c r="A66">
        <v>36</v>
      </c>
      <c r="C66">
        <f ca="1">OFFSET('168p stat'!$A$1,A66*20,0)</f>
        <v>0</v>
      </c>
      <c r="D66" s="5" t="e">
        <f ca="1">OFFSET('168p trace'!$R$56,(A66-1)*56,0)-OFFSET('168p trace'!$S$56,(A66-1)*56,0)</f>
        <v>#DIV/0!</v>
      </c>
      <c r="E66" s="5" t="e">
        <f ca="1">OFFSET('168p trace'!$S$56,(A66-1)*56,0)-OFFSET('168p stat'!$H$1,A66*20,0)</f>
        <v>#DIV/0!</v>
      </c>
      <c r="F66" s="5">
        <f ca="1">OFFSET('168p stat'!$H$1,A66*20,0)-OFFSET('168p stat'!$K$1,A66*20,0)</f>
        <v>0</v>
      </c>
      <c r="G66" s="5">
        <f ca="1">OFFSET('168p stat'!$K$1,A66*20,0)-OFFSET('168p stat'!$N$1,A66*20,0)</f>
        <v>0</v>
      </c>
      <c r="H66" s="5">
        <f ca="1">OFFSET('168p stat'!$N$1,A66*20,0)</f>
        <v>0</v>
      </c>
      <c r="I66" s="5"/>
      <c r="J66" s="5" t="e">
        <f t="shared" ca="1" si="1"/>
        <v>#DIV/0!</v>
      </c>
      <c r="K66" s="10" t="e">
        <f t="shared" ca="1" si="0"/>
        <v>#DIV/0!</v>
      </c>
      <c r="L66" t="e">
        <f t="shared" ca="1" si="2"/>
        <v>#DIV/0!</v>
      </c>
    </row>
    <row r="67" spans="1:12" x14ac:dyDescent="0.25">
      <c r="A67">
        <v>37</v>
      </c>
      <c r="C67">
        <f ca="1">OFFSET('168p stat'!$A$1,A67*20,0)</f>
        <v>0</v>
      </c>
      <c r="D67" s="5" t="e">
        <f ca="1">OFFSET('168p trace'!$R$56,(A67-1)*56,0)-OFFSET('168p trace'!$S$56,(A67-1)*56,0)</f>
        <v>#DIV/0!</v>
      </c>
      <c r="E67" s="5" t="e">
        <f ca="1">OFFSET('168p trace'!$S$56,(A67-1)*56,0)-OFFSET('168p stat'!$H$1,A67*20,0)</f>
        <v>#DIV/0!</v>
      </c>
      <c r="F67" s="5">
        <f ca="1">OFFSET('168p stat'!$H$1,A67*20,0)-OFFSET('168p stat'!$K$1,A67*20,0)</f>
        <v>0</v>
      </c>
      <c r="G67" s="5">
        <f ca="1">OFFSET('168p stat'!$K$1,A67*20,0)-OFFSET('168p stat'!$N$1,A67*20,0)</f>
        <v>0</v>
      </c>
      <c r="H67" s="5">
        <f ca="1">OFFSET('168p stat'!$N$1,A67*20,0)</f>
        <v>0</v>
      </c>
      <c r="I67" s="5"/>
      <c r="J67" s="5" t="e">
        <f t="shared" ca="1" si="1"/>
        <v>#DIV/0!</v>
      </c>
      <c r="K67" s="10" t="e">
        <f t="shared" ca="1" si="0"/>
        <v>#DIV/0!</v>
      </c>
      <c r="L67" t="e">
        <f t="shared" ca="1" si="2"/>
        <v>#DIV/0!</v>
      </c>
    </row>
    <row r="68" spans="1:12" x14ac:dyDescent="0.25">
      <c r="A68">
        <v>38</v>
      </c>
      <c r="C68">
        <f ca="1">OFFSET('168p stat'!$A$1,A68*20,0)</f>
        <v>0</v>
      </c>
      <c r="D68" s="5" t="e">
        <f ca="1">OFFSET('168p trace'!$R$56,(A68-1)*56,0)-OFFSET('168p trace'!$S$56,(A68-1)*56,0)</f>
        <v>#DIV/0!</v>
      </c>
      <c r="E68" s="5" t="e">
        <f ca="1">OFFSET('168p trace'!$S$56,(A68-1)*56,0)-OFFSET('168p stat'!$H$1,A68*20,0)</f>
        <v>#DIV/0!</v>
      </c>
      <c r="F68" s="5">
        <f ca="1">OFFSET('168p stat'!$H$1,A68*20,0)-OFFSET('168p stat'!$K$1,A68*20,0)</f>
        <v>0</v>
      </c>
      <c r="G68" s="5">
        <f ca="1">OFFSET('168p stat'!$K$1,A68*20,0)-OFFSET('168p stat'!$N$1,A68*20,0)</f>
        <v>0</v>
      </c>
      <c r="H68" s="5">
        <f ca="1">OFFSET('168p stat'!$N$1,A68*20,0)</f>
        <v>0</v>
      </c>
      <c r="I68" s="5"/>
      <c r="J68" s="5" t="e">
        <f t="shared" ca="1" si="1"/>
        <v>#DIV/0!</v>
      </c>
      <c r="K68" s="10" t="e">
        <f t="shared" ca="1" si="0"/>
        <v>#DIV/0!</v>
      </c>
      <c r="L68" t="e">
        <f t="shared" ca="1" si="2"/>
        <v>#DIV/0!</v>
      </c>
    </row>
    <row r="69" spans="1:12" x14ac:dyDescent="0.25">
      <c r="A69">
        <v>39</v>
      </c>
      <c r="C69">
        <f ca="1">OFFSET('168p stat'!$A$1,A69*20,0)</f>
        <v>0</v>
      </c>
      <c r="D69" s="5" t="e">
        <f ca="1">OFFSET('168p trace'!$R$56,(A69-1)*56,0)-OFFSET('168p trace'!$S$56,(A69-1)*56,0)</f>
        <v>#DIV/0!</v>
      </c>
      <c r="E69" s="5" t="e">
        <f ca="1">OFFSET('168p trace'!$S$56,(A69-1)*56,0)-OFFSET('168p stat'!$H$1,A69*20,0)</f>
        <v>#DIV/0!</v>
      </c>
      <c r="F69" s="5">
        <f ca="1">OFFSET('168p stat'!$H$1,A69*20,0)-OFFSET('168p stat'!$K$1,A69*20,0)</f>
        <v>0</v>
      </c>
      <c r="G69" s="5">
        <f ca="1">OFFSET('168p stat'!$K$1,A69*20,0)-OFFSET('168p stat'!$N$1,A69*20,0)</f>
        <v>0</v>
      </c>
      <c r="H69" s="5">
        <f ca="1">OFFSET('168p stat'!$N$1,A69*20,0)</f>
        <v>0</v>
      </c>
      <c r="I69" s="5"/>
      <c r="J69" s="5" t="e">
        <f t="shared" ca="1" si="1"/>
        <v>#DIV/0!</v>
      </c>
      <c r="K69" s="10" t="e">
        <f t="shared" ca="1" si="0"/>
        <v>#DIV/0!</v>
      </c>
      <c r="L69" t="e">
        <f t="shared" ca="1" si="2"/>
        <v>#DIV/0!</v>
      </c>
    </row>
    <row r="70" spans="1:12" x14ac:dyDescent="0.25">
      <c r="A70">
        <v>40</v>
      </c>
      <c r="C70">
        <f ca="1">OFFSET('168p stat'!$A$1,A70*20,0)</f>
        <v>0</v>
      </c>
      <c r="D70" s="5" t="e">
        <f ca="1">OFFSET('168p trace'!$R$56,(A70-1)*56,0)-OFFSET('168p trace'!$S$56,(A70-1)*56,0)</f>
        <v>#DIV/0!</v>
      </c>
      <c r="E70" s="5" t="e">
        <f ca="1">OFFSET('168p trace'!$S$56,(A70-1)*56,0)-OFFSET('168p stat'!$H$1,A70*20,0)</f>
        <v>#DIV/0!</v>
      </c>
      <c r="F70" s="5">
        <f ca="1">OFFSET('168p stat'!$H$1,A70*20,0)-OFFSET('168p stat'!$K$1,A70*20,0)</f>
        <v>0</v>
      </c>
      <c r="G70" s="5">
        <f ca="1">OFFSET('168p stat'!$K$1,A70*20,0)-OFFSET('168p stat'!$N$1,A70*20,0)</f>
        <v>0</v>
      </c>
      <c r="H70" s="5">
        <f ca="1">OFFSET('168p stat'!$N$1,A70*20,0)</f>
        <v>0</v>
      </c>
      <c r="I70" s="5"/>
      <c r="J70" s="5" t="e">
        <f t="shared" ca="1" si="1"/>
        <v>#DIV/0!</v>
      </c>
      <c r="K70" s="10" t="e">
        <f t="shared" ca="1" si="0"/>
        <v>#DIV/0!</v>
      </c>
      <c r="L70" t="e">
        <f t="shared" ca="1" si="2"/>
        <v>#DIV/0!</v>
      </c>
    </row>
    <row r="71" spans="1:12" x14ac:dyDescent="0.25">
      <c r="A71">
        <v>41</v>
      </c>
      <c r="C71">
        <f ca="1">OFFSET('168p stat'!$A$1,A71*20,0)</f>
        <v>0</v>
      </c>
      <c r="D71" s="5" t="e">
        <f ca="1">OFFSET('168p trace'!$R$56,(A71-1)*56,0)-OFFSET('168p trace'!$S$56,(A71-1)*56,0)</f>
        <v>#DIV/0!</v>
      </c>
      <c r="E71" s="5" t="e">
        <f ca="1">OFFSET('168p trace'!$S$56,(A71-1)*56,0)-OFFSET('168p stat'!$H$1,A71*20,0)</f>
        <v>#DIV/0!</v>
      </c>
      <c r="F71" s="5">
        <f ca="1">OFFSET('168p stat'!$H$1,A71*20,0)-OFFSET('168p stat'!$K$1,A71*20,0)</f>
        <v>0</v>
      </c>
      <c r="G71" s="5">
        <f ca="1">OFFSET('168p stat'!$K$1,A71*20,0)-OFFSET('168p stat'!$N$1,A71*20,0)</f>
        <v>0</v>
      </c>
      <c r="H71" s="5">
        <f ca="1">OFFSET('168p stat'!$N$1,A71*20,0)</f>
        <v>0</v>
      </c>
      <c r="I71" s="5"/>
      <c r="J71" s="5" t="e">
        <f t="shared" ca="1" si="1"/>
        <v>#DIV/0!</v>
      </c>
      <c r="K71" s="10" t="e">
        <f t="shared" ca="1" si="0"/>
        <v>#DIV/0!</v>
      </c>
      <c r="L71" t="e">
        <f t="shared" ca="1" si="2"/>
        <v>#DIV/0!</v>
      </c>
    </row>
    <row r="72" spans="1:12" x14ac:dyDescent="0.25">
      <c r="A72">
        <v>42</v>
      </c>
      <c r="C72">
        <f ca="1">OFFSET('168p stat'!$A$1,A72*20,0)</f>
        <v>0</v>
      </c>
      <c r="D72" s="5" t="e">
        <f ca="1">OFFSET('168p trace'!$R$56,(A72-1)*56,0)-OFFSET('168p trace'!$S$56,(A72-1)*56,0)</f>
        <v>#DIV/0!</v>
      </c>
      <c r="E72" s="5" t="e">
        <f ca="1">OFFSET('168p trace'!$S$56,(A72-1)*56,0)-OFFSET('168p stat'!$H$1,A72*20,0)</f>
        <v>#DIV/0!</v>
      </c>
      <c r="F72" s="5">
        <f ca="1">OFFSET('168p stat'!$H$1,A72*20,0)-OFFSET('168p stat'!$K$1,A72*20,0)</f>
        <v>0</v>
      </c>
      <c r="G72" s="5">
        <f ca="1">OFFSET('168p stat'!$K$1,A72*20,0)-OFFSET('168p stat'!$N$1,A72*20,0)</f>
        <v>0</v>
      </c>
      <c r="H72" s="5">
        <f ca="1">OFFSET('168p stat'!$N$1,A72*20,0)</f>
        <v>0</v>
      </c>
      <c r="I72" s="5"/>
      <c r="J72" s="5" t="e">
        <f t="shared" ca="1" si="1"/>
        <v>#DIV/0!</v>
      </c>
      <c r="K72" s="10" t="e">
        <f t="shared" ca="1" si="0"/>
        <v>#DIV/0!</v>
      </c>
      <c r="L72" t="e">
        <f t="shared" ca="1" si="2"/>
        <v>#DIV/0!</v>
      </c>
    </row>
    <row r="73" spans="1:12" x14ac:dyDescent="0.25">
      <c r="A73">
        <v>43</v>
      </c>
      <c r="C73">
        <f ca="1">OFFSET('168p stat'!$A$1,A73*20,0)</f>
        <v>0</v>
      </c>
      <c r="D73" s="5" t="e">
        <f ca="1">OFFSET('168p trace'!$R$56,(A73-1)*56,0)-OFFSET('168p trace'!$S$56,(A73-1)*56,0)</f>
        <v>#DIV/0!</v>
      </c>
      <c r="E73" s="5" t="e">
        <f ca="1">OFFSET('168p trace'!$S$56,(A73-1)*56,0)-OFFSET('168p stat'!$H$1,A73*20,0)</f>
        <v>#DIV/0!</v>
      </c>
      <c r="F73" s="5">
        <f ca="1">OFFSET('168p stat'!$H$1,A73*20,0)-OFFSET('168p stat'!$K$1,A73*20,0)</f>
        <v>0</v>
      </c>
      <c r="G73" s="5">
        <f ca="1">OFFSET('168p stat'!$K$1,A73*20,0)-OFFSET('168p stat'!$N$1,A73*20,0)</f>
        <v>0</v>
      </c>
      <c r="H73" s="5">
        <f ca="1">OFFSET('168p stat'!$N$1,A73*20,0)</f>
        <v>0</v>
      </c>
      <c r="I73" s="5"/>
      <c r="J73" s="5" t="e">
        <f t="shared" ca="1" si="1"/>
        <v>#DIV/0!</v>
      </c>
      <c r="K73" s="10" t="e">
        <f t="shared" ca="1" si="0"/>
        <v>#DIV/0!</v>
      </c>
      <c r="L73" t="e">
        <f t="shared" ca="1" si="2"/>
        <v>#DIV/0!</v>
      </c>
    </row>
    <row r="74" spans="1:12" x14ac:dyDescent="0.25">
      <c r="A74">
        <v>44</v>
      </c>
      <c r="C74">
        <f ca="1">OFFSET('168p stat'!$A$1,A74*20,0)</f>
        <v>0</v>
      </c>
      <c r="D74" s="5" t="e">
        <f ca="1">OFFSET('168p trace'!$R$56,(A74-1)*56,0)-OFFSET('168p trace'!$S$56,(A74-1)*56,0)</f>
        <v>#DIV/0!</v>
      </c>
      <c r="E74" s="5" t="e">
        <f ca="1">OFFSET('168p trace'!$S$56,(A74-1)*56,0)-OFFSET('168p stat'!$H$1,A74*20,0)</f>
        <v>#DIV/0!</v>
      </c>
      <c r="F74" s="5">
        <f ca="1">OFFSET('168p stat'!$H$1,A74*20,0)-OFFSET('168p stat'!$K$1,A74*20,0)</f>
        <v>0</v>
      </c>
      <c r="G74" s="5">
        <f ca="1">OFFSET('168p stat'!$K$1,A74*20,0)-OFFSET('168p stat'!$N$1,A74*20,0)</f>
        <v>0</v>
      </c>
      <c r="H74" s="5">
        <f ca="1">OFFSET('168p stat'!$N$1,A74*20,0)</f>
        <v>0</v>
      </c>
      <c r="I74" s="5"/>
      <c r="J74" s="5" t="e">
        <f t="shared" ca="1" si="1"/>
        <v>#DIV/0!</v>
      </c>
      <c r="K74" s="10" t="e">
        <f t="shared" ca="1" si="0"/>
        <v>#DIV/0!</v>
      </c>
      <c r="L74" t="e">
        <f t="shared" ca="1" si="2"/>
        <v>#DIV/0!</v>
      </c>
    </row>
    <row r="75" spans="1:12" x14ac:dyDescent="0.25">
      <c r="A75">
        <v>45</v>
      </c>
      <c r="C75">
        <f ca="1">OFFSET('168p stat'!$A$1,A75*20,0)</f>
        <v>0</v>
      </c>
      <c r="D75" s="5" t="e">
        <f ca="1">OFFSET('168p trace'!$R$56,(A75-1)*56,0)-OFFSET('168p trace'!$S$56,(A75-1)*56,0)</f>
        <v>#DIV/0!</v>
      </c>
      <c r="E75" s="5" t="e">
        <f ca="1">OFFSET('168p trace'!$S$56,(A75-1)*56,0)-OFFSET('168p stat'!$H$1,A75*20,0)</f>
        <v>#DIV/0!</v>
      </c>
      <c r="F75" s="5">
        <f ca="1">OFFSET('168p stat'!$H$1,A75*20,0)-OFFSET('168p stat'!$K$1,A75*20,0)</f>
        <v>0</v>
      </c>
      <c r="G75" s="5">
        <f ca="1">OFFSET('168p stat'!$K$1,A75*20,0)-OFFSET('168p stat'!$N$1,A75*20,0)</f>
        <v>0</v>
      </c>
      <c r="H75" s="5">
        <f ca="1">OFFSET('168p stat'!$N$1,A75*20,0)</f>
        <v>0</v>
      </c>
      <c r="I75" s="5"/>
      <c r="J75" s="5" t="e">
        <f t="shared" ca="1" si="1"/>
        <v>#DIV/0!</v>
      </c>
      <c r="K75" s="10" t="e">
        <f t="shared" ca="1" si="0"/>
        <v>#DIV/0!</v>
      </c>
      <c r="L75" t="e">
        <f t="shared" ca="1" si="2"/>
        <v>#DIV/0!</v>
      </c>
    </row>
    <row r="76" spans="1:12" x14ac:dyDescent="0.25">
      <c r="A76">
        <v>46</v>
      </c>
      <c r="C76">
        <f ca="1">OFFSET('168p stat'!$A$1,A76*20,0)</f>
        <v>0</v>
      </c>
      <c r="D76" s="5" t="e">
        <f ca="1">OFFSET('168p trace'!$R$56,(A76-1)*56,0)-OFFSET('168p trace'!$S$56,(A76-1)*56,0)</f>
        <v>#DIV/0!</v>
      </c>
      <c r="E76" s="5" t="e">
        <f ca="1">OFFSET('168p trace'!$S$56,(A76-1)*56,0)-OFFSET('168p stat'!$H$1,A76*20,0)</f>
        <v>#DIV/0!</v>
      </c>
      <c r="F76" s="5">
        <f ca="1">OFFSET('168p stat'!$H$1,A76*20,0)-OFFSET('168p stat'!$K$1,A76*20,0)</f>
        <v>0</v>
      </c>
      <c r="G76" s="5">
        <f ca="1">OFFSET('168p stat'!$K$1,A76*20,0)-OFFSET('168p stat'!$N$1,A76*20,0)</f>
        <v>0</v>
      </c>
      <c r="H76" s="5">
        <f ca="1">OFFSET('168p stat'!$N$1,A76*20,0)</f>
        <v>0</v>
      </c>
      <c r="I76" s="5"/>
      <c r="J76" s="5" t="e">
        <f t="shared" ca="1" si="1"/>
        <v>#DIV/0!</v>
      </c>
      <c r="K76" s="10" t="e">
        <f t="shared" ca="1" si="0"/>
        <v>#DIV/0!</v>
      </c>
      <c r="L76" t="e">
        <f t="shared" ca="1" si="2"/>
        <v>#DIV/0!</v>
      </c>
    </row>
    <row r="77" spans="1:12" x14ac:dyDescent="0.25">
      <c r="A77">
        <v>47</v>
      </c>
      <c r="C77">
        <f ca="1">OFFSET('168p stat'!$A$1,A77*20,0)</f>
        <v>0</v>
      </c>
      <c r="D77" s="5" t="e">
        <f ca="1">OFFSET('168p trace'!$R$56,(A77-1)*56,0)-OFFSET('168p trace'!$S$56,(A77-1)*56,0)</f>
        <v>#DIV/0!</v>
      </c>
      <c r="E77" s="5" t="e">
        <f ca="1">OFFSET('168p trace'!$S$56,(A77-1)*56,0)-OFFSET('168p stat'!$H$1,A77*20,0)</f>
        <v>#DIV/0!</v>
      </c>
      <c r="F77" s="5">
        <f ca="1">OFFSET('168p stat'!$H$1,A77*20,0)-OFFSET('168p stat'!$K$1,A77*20,0)</f>
        <v>0</v>
      </c>
      <c r="G77" s="5">
        <f ca="1">OFFSET('168p stat'!$K$1,A77*20,0)-OFFSET('168p stat'!$N$1,A77*20,0)</f>
        <v>0</v>
      </c>
      <c r="H77" s="5">
        <f ca="1">OFFSET('168p stat'!$N$1,A77*20,0)</f>
        <v>0</v>
      </c>
      <c r="I77" s="5"/>
      <c r="J77" s="5" t="e">
        <f t="shared" ca="1" si="1"/>
        <v>#DIV/0!</v>
      </c>
      <c r="K77" s="10" t="e">
        <f t="shared" ca="1" si="0"/>
        <v>#DIV/0!</v>
      </c>
      <c r="L77" t="e">
        <f t="shared" ca="1" si="2"/>
        <v>#DIV/0!</v>
      </c>
    </row>
    <row r="78" spans="1:12" x14ac:dyDescent="0.25">
      <c r="A78">
        <v>48</v>
      </c>
      <c r="C78">
        <f ca="1">OFFSET('168p stat'!$A$1,A78*20,0)</f>
        <v>0</v>
      </c>
      <c r="D78" s="5" t="e">
        <f ca="1">OFFSET('168p trace'!$R$56,(A78-1)*56,0)-OFFSET('168p trace'!$S$56,(A78-1)*56,0)</f>
        <v>#DIV/0!</v>
      </c>
      <c r="E78" s="5" t="e">
        <f ca="1">OFFSET('168p trace'!$S$56,(A78-1)*56,0)-OFFSET('168p stat'!$H$1,A78*20,0)</f>
        <v>#DIV/0!</v>
      </c>
      <c r="F78" s="5">
        <f ca="1">OFFSET('168p stat'!$H$1,A78*20,0)-OFFSET('168p stat'!$K$1,A78*20,0)</f>
        <v>0</v>
      </c>
      <c r="G78" s="5">
        <f ca="1">OFFSET('168p stat'!$K$1,A78*20,0)-OFFSET('168p stat'!$N$1,A78*20,0)</f>
        <v>0</v>
      </c>
      <c r="H78" s="5">
        <f ca="1">OFFSET('168p stat'!$N$1,A78*20,0)</f>
        <v>0</v>
      </c>
      <c r="I78" s="5"/>
      <c r="J78" s="5" t="e">
        <f t="shared" ca="1" si="1"/>
        <v>#DIV/0!</v>
      </c>
      <c r="K78" s="10" t="e">
        <f t="shared" ca="1" si="0"/>
        <v>#DIV/0!</v>
      </c>
      <c r="L78" t="e">
        <f t="shared" ca="1" si="2"/>
        <v>#DIV/0!</v>
      </c>
    </row>
    <row r="79" spans="1:12" x14ac:dyDescent="0.25">
      <c r="A79">
        <v>49</v>
      </c>
      <c r="C79">
        <f ca="1">OFFSET('168p stat'!$A$1,A79*20,0)</f>
        <v>0</v>
      </c>
      <c r="D79" s="5" t="e">
        <f ca="1">OFFSET('168p trace'!$R$56,(A79-1)*56,0)-OFFSET('168p trace'!$S$56,(A79-1)*56,0)</f>
        <v>#DIV/0!</v>
      </c>
      <c r="E79" s="5" t="e">
        <f ca="1">OFFSET('168p trace'!$S$56,(A79-1)*56,0)-OFFSET('168p stat'!$H$1,A79*20,0)</f>
        <v>#DIV/0!</v>
      </c>
      <c r="F79" s="5">
        <f ca="1">OFFSET('168p stat'!$H$1,A79*20,0)-OFFSET('168p stat'!$K$1,A79*20,0)</f>
        <v>0</v>
      </c>
      <c r="G79" s="5">
        <f ca="1">OFFSET('168p stat'!$K$1,A79*20,0)-OFFSET('168p stat'!$N$1,A79*20,0)</f>
        <v>0</v>
      </c>
      <c r="H79" s="5">
        <f ca="1">OFFSET('168p stat'!$N$1,A79*20,0)</f>
        <v>0</v>
      </c>
      <c r="I79" s="5"/>
      <c r="J79" s="5" t="e">
        <f t="shared" ca="1" si="1"/>
        <v>#DIV/0!</v>
      </c>
      <c r="K79" s="10" t="e">
        <f t="shared" ca="1" si="0"/>
        <v>#DIV/0!</v>
      </c>
      <c r="L79" t="e">
        <f t="shared" ca="1" si="2"/>
        <v>#DIV/0!</v>
      </c>
    </row>
    <row r="80" spans="1:12" x14ac:dyDescent="0.25">
      <c r="A80">
        <v>50</v>
      </c>
      <c r="C80">
        <f ca="1">OFFSET('168p stat'!$A$1,A80*20,0)</f>
        <v>0</v>
      </c>
      <c r="D80" s="5" t="e">
        <f ca="1">OFFSET('168p trace'!$R$56,(A80-1)*56,0)-OFFSET('168p trace'!$S$56,(A80-1)*56,0)</f>
        <v>#DIV/0!</v>
      </c>
      <c r="E80" s="5" t="e">
        <f ca="1">OFFSET('168p trace'!$S$56,(A80-1)*56,0)-OFFSET('168p stat'!$H$1,A80*20,0)</f>
        <v>#DIV/0!</v>
      </c>
      <c r="F80" s="5">
        <f ca="1">OFFSET('168p stat'!$H$1,A80*20,0)-OFFSET('168p stat'!$K$1,A80*20,0)</f>
        <v>0</v>
      </c>
      <c r="G80" s="5">
        <f ca="1">OFFSET('168p stat'!$K$1,A80*20,0)-OFFSET('168p stat'!$N$1,A80*20,0)</f>
        <v>0</v>
      </c>
      <c r="H80" s="5">
        <f ca="1">OFFSET('168p stat'!$N$1,A80*20,0)</f>
        <v>0</v>
      </c>
      <c r="I80" s="5"/>
      <c r="J80" s="5" t="e">
        <f t="shared" ca="1" si="1"/>
        <v>#DIV/0!</v>
      </c>
      <c r="K80" s="10" t="e">
        <f t="shared" ca="1" si="0"/>
        <v>#DIV/0!</v>
      </c>
      <c r="L80" t="e">
        <f t="shared" ca="1" si="2"/>
        <v>#DIV/0!</v>
      </c>
    </row>
    <row r="81" spans="1:12" x14ac:dyDescent="0.25">
      <c r="A81">
        <v>51</v>
      </c>
      <c r="C81">
        <f ca="1">OFFSET('168p stat'!$A$1,A81*20,0)</f>
        <v>0</v>
      </c>
      <c r="D81" s="5" t="e">
        <f ca="1">OFFSET('168p trace'!$R$56,(A81-1)*56,0)-OFFSET('168p trace'!$S$56,(A81-1)*56,0)</f>
        <v>#DIV/0!</v>
      </c>
      <c r="E81" s="5" t="e">
        <f ca="1">OFFSET('168p trace'!$S$56,(A81-1)*56,0)-OFFSET('168p stat'!$H$1,A81*20,0)</f>
        <v>#DIV/0!</v>
      </c>
      <c r="F81" s="5">
        <f ca="1">OFFSET('168p stat'!$H$1,A81*20,0)-OFFSET('168p stat'!$K$1,A81*20,0)</f>
        <v>0</v>
      </c>
      <c r="G81" s="5">
        <f ca="1">OFFSET('168p stat'!$K$1,A81*20,0)-OFFSET('168p stat'!$N$1,A81*20,0)</f>
        <v>0</v>
      </c>
      <c r="H81" s="5">
        <f ca="1">OFFSET('168p stat'!$N$1,A81*20,0)</f>
        <v>0</v>
      </c>
      <c r="I81" s="5"/>
      <c r="J81" s="5" t="e">
        <f t="shared" ca="1" si="1"/>
        <v>#DIV/0!</v>
      </c>
      <c r="K81" s="10" t="e">
        <f t="shared" ca="1" si="0"/>
        <v>#DIV/0!</v>
      </c>
      <c r="L81" t="e">
        <f t="shared" ref="L81:L100" ca="1" si="3">$K$29*POWER(K81,2)*SQRT(G229/(POWER(G81,2)*$L$29)+J229/(POWER(J81,2)*$L$29))</f>
        <v>#DIV/0!</v>
      </c>
    </row>
    <row r="82" spans="1:12" x14ac:dyDescent="0.25">
      <c r="A82">
        <v>52</v>
      </c>
      <c r="C82">
        <f ca="1">OFFSET('168p stat'!$A$1,A82*20,0)</f>
        <v>0</v>
      </c>
      <c r="D82" s="5" t="e">
        <f ca="1">OFFSET('168p trace'!$R$56,(A82-1)*56,0)-OFFSET('168p trace'!$S$56,(A82-1)*56,0)</f>
        <v>#DIV/0!</v>
      </c>
      <c r="E82" s="5" t="e">
        <f ca="1">OFFSET('168p trace'!$S$56,(A82-1)*56,0)-OFFSET('168p stat'!$H$1,A82*20,0)</f>
        <v>#DIV/0!</v>
      </c>
      <c r="F82" s="5">
        <f ca="1">OFFSET('168p stat'!$H$1,A82*20,0)-OFFSET('168p stat'!$K$1,A82*20,0)</f>
        <v>0</v>
      </c>
      <c r="G82" s="5">
        <f ca="1">OFFSET('168p stat'!$K$1,A82*20,0)-OFFSET('168p stat'!$N$1,A82*20,0)</f>
        <v>0</v>
      </c>
      <c r="H82" s="5">
        <f ca="1">OFFSET('168p stat'!$N$1,A82*20,0)</f>
        <v>0</v>
      </c>
      <c r="I82" s="5"/>
      <c r="J82" s="5" t="e">
        <f t="shared" ca="1" si="1"/>
        <v>#DIV/0!</v>
      </c>
      <c r="K82" s="10" t="e">
        <f t="shared" ca="1" si="0"/>
        <v>#DIV/0!</v>
      </c>
      <c r="L82" t="e">
        <f t="shared" ca="1" si="3"/>
        <v>#DIV/0!</v>
      </c>
    </row>
    <row r="83" spans="1:12" x14ac:dyDescent="0.25">
      <c r="A83">
        <v>53</v>
      </c>
      <c r="C83">
        <f ca="1">OFFSET('168p stat'!$A$1,A83*20,0)</f>
        <v>0</v>
      </c>
      <c r="D83" s="5" t="e">
        <f ca="1">OFFSET('168p trace'!$R$56,(A83-1)*56,0)-OFFSET('168p trace'!$S$56,(A83-1)*56,0)</f>
        <v>#DIV/0!</v>
      </c>
      <c r="E83" s="5" t="e">
        <f ca="1">OFFSET('168p trace'!$S$56,(A83-1)*56,0)-OFFSET('168p stat'!$H$1,A83*20,0)</f>
        <v>#DIV/0!</v>
      </c>
      <c r="F83" s="5">
        <f ca="1">OFFSET('168p stat'!$H$1,A83*20,0)-OFFSET('168p stat'!$K$1,A83*20,0)</f>
        <v>0</v>
      </c>
      <c r="G83" s="5">
        <f ca="1">OFFSET('168p stat'!$K$1,A83*20,0)-OFFSET('168p stat'!$N$1,A83*20,0)</f>
        <v>0</v>
      </c>
      <c r="H83" s="5">
        <f ca="1">OFFSET('168p stat'!$N$1,A83*20,0)</f>
        <v>0</v>
      </c>
      <c r="I83" s="5"/>
      <c r="J83" s="5" t="e">
        <f t="shared" ca="1" si="1"/>
        <v>#DIV/0!</v>
      </c>
      <c r="K83" s="10" t="e">
        <f t="shared" ca="1" si="0"/>
        <v>#DIV/0!</v>
      </c>
      <c r="L83" t="e">
        <f t="shared" ca="1" si="3"/>
        <v>#DIV/0!</v>
      </c>
    </row>
    <row r="84" spans="1:12" x14ac:dyDescent="0.25">
      <c r="A84">
        <v>54</v>
      </c>
      <c r="C84">
        <f ca="1">OFFSET('168p stat'!$A$1,A84*20,0)</f>
        <v>0</v>
      </c>
      <c r="D84" s="5" t="e">
        <f ca="1">OFFSET('168p trace'!$R$56,(A84-1)*56,0)-OFFSET('168p trace'!$S$56,(A84-1)*56,0)</f>
        <v>#DIV/0!</v>
      </c>
      <c r="E84" s="5" t="e">
        <f ca="1">OFFSET('168p trace'!$S$56,(A84-1)*56,0)-OFFSET('168p stat'!$H$1,A84*20,0)</f>
        <v>#DIV/0!</v>
      </c>
      <c r="F84" s="5">
        <f ca="1">OFFSET('168p stat'!$H$1,A84*20,0)-OFFSET('168p stat'!$K$1,A84*20,0)</f>
        <v>0</v>
      </c>
      <c r="G84" s="5">
        <f ca="1">OFFSET('168p stat'!$K$1,A84*20,0)-OFFSET('168p stat'!$N$1,A84*20,0)</f>
        <v>0</v>
      </c>
      <c r="H84" s="5">
        <f ca="1">OFFSET('168p stat'!$N$1,A84*20,0)</f>
        <v>0</v>
      </c>
      <c r="I84" s="5"/>
      <c r="J84" s="5" t="e">
        <f t="shared" ca="1" si="1"/>
        <v>#DIV/0!</v>
      </c>
      <c r="K84" s="10" t="e">
        <f t="shared" ca="1" si="0"/>
        <v>#DIV/0!</v>
      </c>
      <c r="L84" t="e">
        <f t="shared" ca="1" si="3"/>
        <v>#DIV/0!</v>
      </c>
    </row>
    <row r="85" spans="1:12" x14ac:dyDescent="0.25">
      <c r="A85">
        <v>55</v>
      </c>
      <c r="C85">
        <f ca="1">OFFSET('168p stat'!$A$1,A85*20,0)</f>
        <v>0</v>
      </c>
      <c r="D85" s="5" t="e">
        <f ca="1">OFFSET('168p trace'!$R$56,(A85-1)*56,0)-OFFSET('168p trace'!$S$56,(A85-1)*56,0)</f>
        <v>#DIV/0!</v>
      </c>
      <c r="E85" s="5" t="e">
        <f ca="1">OFFSET('168p trace'!$S$56,(A85-1)*56,0)-OFFSET('168p stat'!$H$1,A85*20,0)</f>
        <v>#DIV/0!</v>
      </c>
      <c r="F85" s="5">
        <f ca="1">OFFSET('168p stat'!$H$1,A85*20,0)-OFFSET('168p stat'!$K$1,A85*20,0)</f>
        <v>0</v>
      </c>
      <c r="G85" s="5">
        <f ca="1">OFFSET('168p stat'!$K$1,A85*20,0)-OFFSET('168p stat'!$N$1,A85*20,0)</f>
        <v>0</v>
      </c>
      <c r="H85" s="5">
        <f ca="1">OFFSET('168p stat'!$N$1,A85*20,0)</f>
        <v>0</v>
      </c>
      <c r="I85" s="5"/>
      <c r="J85" s="5" t="e">
        <f t="shared" ca="1" si="1"/>
        <v>#DIV/0!</v>
      </c>
      <c r="K85" s="10" t="e">
        <f t="shared" ca="1" si="0"/>
        <v>#DIV/0!</v>
      </c>
      <c r="L85" t="e">
        <f t="shared" ca="1" si="3"/>
        <v>#DIV/0!</v>
      </c>
    </row>
    <row r="86" spans="1:12" x14ac:dyDescent="0.25">
      <c r="A86">
        <v>56</v>
      </c>
      <c r="C86">
        <f ca="1">OFFSET('168p stat'!$A$1,A86*20,0)</f>
        <v>0</v>
      </c>
      <c r="D86" s="5" t="e">
        <f ca="1">OFFSET('168p trace'!$R$56,(A86-1)*56,0)-OFFSET('168p trace'!$S$56,(A86-1)*56,0)</f>
        <v>#DIV/0!</v>
      </c>
      <c r="E86" s="5" t="e">
        <f ca="1">OFFSET('168p trace'!$S$56,(A86-1)*56,0)-OFFSET('168p stat'!$H$1,A86*20,0)</f>
        <v>#DIV/0!</v>
      </c>
      <c r="F86" s="5">
        <f ca="1">OFFSET('168p stat'!$H$1,A86*20,0)-OFFSET('168p stat'!$K$1,A86*20,0)</f>
        <v>0</v>
      </c>
      <c r="G86" s="5">
        <f ca="1">OFFSET('168p stat'!$K$1,A86*20,0)-OFFSET('168p stat'!$N$1,A86*20,0)</f>
        <v>0</v>
      </c>
      <c r="H86" s="5">
        <f ca="1">OFFSET('168p stat'!$N$1,A86*20,0)</f>
        <v>0</v>
      </c>
      <c r="I86" s="5"/>
      <c r="J86" s="5" t="e">
        <f t="shared" ca="1" si="1"/>
        <v>#DIV/0!</v>
      </c>
      <c r="K86" s="10" t="e">
        <f t="shared" ca="1" si="0"/>
        <v>#DIV/0!</v>
      </c>
      <c r="L86" t="e">
        <f t="shared" ca="1" si="3"/>
        <v>#DIV/0!</v>
      </c>
    </row>
    <row r="87" spans="1:12" x14ac:dyDescent="0.25">
      <c r="A87">
        <v>57</v>
      </c>
      <c r="C87">
        <f ca="1">OFFSET('168p stat'!$A$1,A87*20,0)</f>
        <v>0</v>
      </c>
      <c r="D87" s="5" t="e">
        <f ca="1">OFFSET('168p trace'!$R$56,(A87-1)*56,0)-OFFSET('168p trace'!$S$56,(A87-1)*56,0)</f>
        <v>#DIV/0!</v>
      </c>
      <c r="E87" s="5" t="e">
        <f ca="1">OFFSET('168p trace'!$S$56,(A87-1)*56,0)-OFFSET('168p stat'!$H$1,A87*20,0)</f>
        <v>#DIV/0!</v>
      </c>
      <c r="F87" s="5">
        <f ca="1">OFFSET('168p stat'!$H$1,A87*20,0)-OFFSET('168p stat'!$K$1,A87*20,0)</f>
        <v>0</v>
      </c>
      <c r="G87" s="5">
        <f ca="1">OFFSET('168p stat'!$K$1,A87*20,0)-OFFSET('168p stat'!$N$1,A87*20,0)</f>
        <v>0</v>
      </c>
      <c r="H87" s="5">
        <f ca="1">OFFSET('168p stat'!$N$1,A87*20,0)</f>
        <v>0</v>
      </c>
      <c r="I87" s="5"/>
      <c r="J87" s="5" t="e">
        <f t="shared" ca="1" si="1"/>
        <v>#DIV/0!</v>
      </c>
      <c r="K87" s="10" t="e">
        <f t="shared" ca="1" si="0"/>
        <v>#DIV/0!</v>
      </c>
      <c r="L87" t="e">
        <f t="shared" ca="1" si="3"/>
        <v>#DIV/0!</v>
      </c>
    </row>
    <row r="88" spans="1:12" x14ac:dyDescent="0.25">
      <c r="A88">
        <v>58</v>
      </c>
      <c r="C88">
        <f ca="1">OFFSET('168p stat'!$A$1,A88*20,0)</f>
        <v>0</v>
      </c>
      <c r="D88" s="5" t="e">
        <f ca="1">OFFSET('168p trace'!$R$56,(A88-1)*56,0)-OFFSET('168p trace'!$S$56,(A88-1)*56,0)</f>
        <v>#DIV/0!</v>
      </c>
      <c r="E88" s="5" t="e">
        <f ca="1">OFFSET('168p trace'!$S$56,(A88-1)*56,0)-OFFSET('168p stat'!$H$1,A88*20,0)</f>
        <v>#DIV/0!</v>
      </c>
      <c r="F88" s="5">
        <f ca="1">OFFSET('168p stat'!$H$1,A88*20,0)-OFFSET('168p stat'!$K$1,A88*20,0)</f>
        <v>0</v>
      </c>
      <c r="G88" s="5">
        <f ca="1">OFFSET('168p stat'!$K$1,A88*20,0)-OFFSET('168p stat'!$N$1,A88*20,0)</f>
        <v>0</v>
      </c>
      <c r="H88" s="5">
        <f ca="1">OFFSET('168p stat'!$N$1,A88*20,0)</f>
        <v>0</v>
      </c>
      <c r="I88" s="5"/>
      <c r="J88" s="5" t="e">
        <f t="shared" ca="1" si="1"/>
        <v>#DIV/0!</v>
      </c>
      <c r="K88" s="10" t="e">
        <f t="shared" ca="1" si="0"/>
        <v>#DIV/0!</v>
      </c>
      <c r="L88" t="e">
        <f t="shared" ca="1" si="3"/>
        <v>#DIV/0!</v>
      </c>
    </row>
    <row r="89" spans="1:12" x14ac:dyDescent="0.25">
      <c r="A89">
        <v>59</v>
      </c>
      <c r="C89">
        <f ca="1">OFFSET('168p stat'!$A$1,A89*20,0)</f>
        <v>0</v>
      </c>
      <c r="D89" s="5" t="e">
        <f ca="1">OFFSET('168p trace'!$R$56,(A89-1)*56,0)-OFFSET('168p trace'!$S$56,(A89-1)*56,0)</f>
        <v>#DIV/0!</v>
      </c>
      <c r="E89" s="5" t="e">
        <f ca="1">OFFSET('168p trace'!$S$56,(A89-1)*56,0)-OFFSET('168p stat'!$H$1,A89*20,0)</f>
        <v>#DIV/0!</v>
      </c>
      <c r="F89" s="5">
        <f ca="1">OFFSET('168p stat'!$H$1,A89*20,0)-OFFSET('168p stat'!$K$1,A89*20,0)</f>
        <v>0</v>
      </c>
      <c r="G89" s="5">
        <f ca="1">OFFSET('168p stat'!$K$1,A89*20,0)-OFFSET('168p stat'!$N$1,A89*20,0)</f>
        <v>0</v>
      </c>
      <c r="H89" s="5">
        <f ca="1">OFFSET('168p stat'!$N$1,A89*20,0)</f>
        <v>0</v>
      </c>
      <c r="I89" s="5"/>
      <c r="J89" s="5" t="e">
        <f t="shared" ca="1" si="1"/>
        <v>#DIV/0!</v>
      </c>
      <c r="K89" s="10" t="e">
        <f t="shared" ca="1" si="0"/>
        <v>#DIV/0!</v>
      </c>
      <c r="L89" t="e">
        <f t="shared" ca="1" si="3"/>
        <v>#DIV/0!</v>
      </c>
    </row>
    <row r="90" spans="1:12" x14ac:dyDescent="0.25">
      <c r="A90">
        <v>60</v>
      </c>
      <c r="C90">
        <f ca="1">OFFSET('168p stat'!$A$1,A90*20,0)</f>
        <v>0</v>
      </c>
      <c r="D90" s="5" t="e">
        <f ca="1">OFFSET('168p trace'!$R$56,(A90-1)*56,0)-OFFSET('168p trace'!$S$56,(A90-1)*56,0)</f>
        <v>#DIV/0!</v>
      </c>
      <c r="E90" s="5" t="e">
        <f ca="1">OFFSET('168p trace'!$S$56,(A90-1)*56,0)-OFFSET('168p stat'!$H$1,A90*20,0)</f>
        <v>#DIV/0!</v>
      </c>
      <c r="F90" s="5">
        <f ca="1">OFFSET('168p stat'!$H$1,A90*20,0)-OFFSET('168p stat'!$K$1,A90*20,0)</f>
        <v>0</v>
      </c>
      <c r="G90" s="5">
        <f ca="1">OFFSET('168p stat'!$K$1,A90*20,0)-OFFSET('168p stat'!$N$1,A90*20,0)</f>
        <v>0</v>
      </c>
      <c r="H90" s="5">
        <f ca="1">OFFSET('168p stat'!$N$1,A90*20,0)</f>
        <v>0</v>
      </c>
      <c r="I90" s="5"/>
      <c r="J90" s="5" t="e">
        <f t="shared" ca="1" si="1"/>
        <v>#DIV/0!</v>
      </c>
      <c r="K90" s="10" t="e">
        <f t="shared" ca="1" si="0"/>
        <v>#DIV/0!</v>
      </c>
      <c r="L90" t="e">
        <f t="shared" ca="1" si="3"/>
        <v>#DIV/0!</v>
      </c>
    </row>
    <row r="91" spans="1:12" x14ac:dyDescent="0.25">
      <c r="A91">
        <v>61</v>
      </c>
      <c r="C91">
        <f ca="1">OFFSET('168p stat'!$A$1,A91*20,0)</f>
        <v>0</v>
      </c>
      <c r="D91" s="5" t="e">
        <f ca="1">OFFSET('168p trace'!$R$56,(A91-1)*56,0)-OFFSET('168p trace'!$S$56,(A91-1)*56,0)</f>
        <v>#DIV/0!</v>
      </c>
      <c r="E91" s="5" t="e">
        <f ca="1">OFFSET('168p trace'!$S$56,(A91-1)*56,0)-OFFSET('168p stat'!$H$1,A91*20,0)</f>
        <v>#DIV/0!</v>
      </c>
      <c r="F91" s="5">
        <f ca="1">OFFSET('168p stat'!$H$1,A91*20,0)-OFFSET('168p stat'!$K$1,A91*20,0)</f>
        <v>0</v>
      </c>
      <c r="G91" s="5">
        <f ca="1">OFFSET('168p stat'!$K$1,A91*20,0)-OFFSET('168p stat'!$N$1,A91*20,0)</f>
        <v>0</v>
      </c>
      <c r="H91" s="5">
        <f ca="1">OFFSET('168p stat'!$N$1,A91*20,0)</f>
        <v>0</v>
      </c>
      <c r="I91" s="5"/>
      <c r="J91" s="5" t="e">
        <f t="shared" ca="1" si="1"/>
        <v>#DIV/0!</v>
      </c>
      <c r="K91" s="10" t="e">
        <f t="shared" ca="1" si="0"/>
        <v>#DIV/0!</v>
      </c>
      <c r="L91" t="e">
        <f t="shared" ca="1" si="3"/>
        <v>#DIV/0!</v>
      </c>
    </row>
    <row r="92" spans="1:12" x14ac:dyDescent="0.25">
      <c r="A92">
        <v>62</v>
      </c>
      <c r="C92">
        <f ca="1">OFFSET('168p stat'!$A$1,A92*20,0)</f>
        <v>0</v>
      </c>
      <c r="D92" s="5" t="e">
        <f ca="1">OFFSET('168p trace'!$R$56,(A92-1)*56,0)-OFFSET('168p trace'!$S$56,(A92-1)*56,0)</f>
        <v>#DIV/0!</v>
      </c>
      <c r="E92" s="5" t="e">
        <f ca="1">OFFSET('168p trace'!$S$56,(A92-1)*56,0)-OFFSET('168p stat'!$H$1,A92*20,0)</f>
        <v>#DIV/0!</v>
      </c>
      <c r="F92" s="5">
        <f ca="1">OFFSET('168p stat'!$H$1,A92*20,0)-OFFSET('168p stat'!$K$1,A92*20,0)</f>
        <v>0</v>
      </c>
      <c r="G92" s="5">
        <f ca="1">OFFSET('168p stat'!$K$1,A92*20,0)-OFFSET('168p stat'!$N$1,A92*20,0)</f>
        <v>0</v>
      </c>
      <c r="H92" s="5">
        <f ca="1">OFFSET('168p stat'!$N$1,A92*20,0)</f>
        <v>0</v>
      </c>
      <c r="I92" s="5"/>
      <c r="J92" s="5" t="e">
        <f t="shared" ca="1" si="1"/>
        <v>#DIV/0!</v>
      </c>
      <c r="K92" s="10" t="e">
        <f t="shared" ca="1" si="0"/>
        <v>#DIV/0!</v>
      </c>
      <c r="L92" t="e">
        <f t="shared" ca="1" si="3"/>
        <v>#DIV/0!</v>
      </c>
    </row>
    <row r="93" spans="1:12" x14ac:dyDescent="0.25">
      <c r="A93">
        <v>63</v>
      </c>
      <c r="C93">
        <f ca="1">OFFSET('168p stat'!$A$1,A93*20,0)</f>
        <v>0</v>
      </c>
      <c r="D93" s="5" t="e">
        <f ca="1">OFFSET('168p trace'!$R$56,(A93-1)*56,0)-OFFSET('168p trace'!$S$56,(A93-1)*56,0)</f>
        <v>#DIV/0!</v>
      </c>
      <c r="E93" s="5" t="e">
        <f ca="1">OFFSET('168p trace'!$S$56,(A93-1)*56,0)-OFFSET('168p stat'!$H$1,A93*20,0)</f>
        <v>#DIV/0!</v>
      </c>
      <c r="F93" s="5">
        <f ca="1">OFFSET('168p stat'!$H$1,A93*20,0)-OFFSET('168p stat'!$K$1,A93*20,0)</f>
        <v>0</v>
      </c>
      <c r="G93" s="5">
        <f ca="1">OFFSET('168p stat'!$K$1,A93*20,0)-OFFSET('168p stat'!$N$1,A93*20,0)</f>
        <v>0</v>
      </c>
      <c r="H93" s="5">
        <f ca="1">OFFSET('168p stat'!$N$1,A93*20,0)</f>
        <v>0</v>
      </c>
      <c r="I93" s="5"/>
      <c r="J93" s="5" t="e">
        <f t="shared" ca="1" si="1"/>
        <v>#DIV/0!</v>
      </c>
      <c r="K93" s="10" t="e">
        <f t="shared" ca="1" si="0"/>
        <v>#DIV/0!</v>
      </c>
      <c r="L93" t="e">
        <f t="shared" ca="1" si="3"/>
        <v>#DIV/0!</v>
      </c>
    </row>
    <row r="94" spans="1:12" x14ac:dyDescent="0.25">
      <c r="A94">
        <v>64</v>
      </c>
      <c r="C94">
        <f ca="1">OFFSET('168p stat'!$A$1,A94*20,0)</f>
        <v>0</v>
      </c>
      <c r="D94" s="5" t="e">
        <f ca="1">OFFSET('168p trace'!$R$56,(A94-1)*56,0)-OFFSET('168p trace'!$S$56,(A94-1)*56,0)</f>
        <v>#DIV/0!</v>
      </c>
      <c r="E94" s="5" t="e">
        <f ca="1">OFFSET('168p trace'!$S$56,(A94-1)*56,0)-OFFSET('168p stat'!$H$1,A94*20,0)</f>
        <v>#DIV/0!</v>
      </c>
      <c r="F94" s="5">
        <f ca="1">OFFSET('168p stat'!$H$1,A94*20,0)-OFFSET('168p stat'!$K$1,A94*20,0)</f>
        <v>0</v>
      </c>
      <c r="G94" s="5">
        <f ca="1">OFFSET('168p stat'!$K$1,A94*20,0)-OFFSET('168p stat'!$N$1,A94*20,0)</f>
        <v>0</v>
      </c>
      <c r="H94" s="5">
        <f ca="1">OFFSET('168p stat'!$N$1,A94*20,0)</f>
        <v>0</v>
      </c>
      <c r="I94" s="5"/>
      <c r="J94" s="5" t="e">
        <f t="shared" ca="1" si="1"/>
        <v>#DIV/0!</v>
      </c>
      <c r="K94" s="10" t="e">
        <f t="shared" ca="1" si="0"/>
        <v>#DIV/0!</v>
      </c>
      <c r="L94" t="e">
        <f t="shared" ca="1" si="3"/>
        <v>#DIV/0!</v>
      </c>
    </row>
    <row r="95" spans="1:12" x14ac:dyDescent="0.25">
      <c r="A95">
        <v>65</v>
      </c>
      <c r="C95">
        <f ca="1">OFFSET('168p stat'!$A$1,A95*20,0)</f>
        <v>0</v>
      </c>
      <c r="D95" s="5" t="e">
        <f ca="1">OFFSET('168p trace'!$R$56,(A95-1)*56,0)-OFFSET('168p trace'!$S$56,(A95-1)*56,0)</f>
        <v>#DIV/0!</v>
      </c>
      <c r="E95" s="5" t="e">
        <f ca="1">OFFSET('168p trace'!$S$56,(A95-1)*56,0)-OFFSET('168p stat'!$H$1,A95*20,0)</f>
        <v>#DIV/0!</v>
      </c>
      <c r="F95" s="5">
        <f ca="1">OFFSET('168p stat'!$H$1,A95*20,0)-OFFSET('168p stat'!$K$1,A95*20,0)</f>
        <v>0</v>
      </c>
      <c r="G95" s="5">
        <f ca="1">OFFSET('168p stat'!$K$1,A95*20,0)-OFFSET('168p stat'!$N$1,A95*20,0)</f>
        <v>0</v>
      </c>
      <c r="H95" s="5">
        <f ca="1">OFFSET('168p stat'!$N$1,A95*20,0)</f>
        <v>0</v>
      </c>
      <c r="I95" s="5"/>
      <c r="J95" s="5" t="e">
        <f t="shared" ca="1" si="1"/>
        <v>#DIV/0!</v>
      </c>
      <c r="K95" s="10" t="e">
        <f t="shared" ca="1" si="0"/>
        <v>#DIV/0!</v>
      </c>
      <c r="L95" t="e">
        <f t="shared" ca="1" si="3"/>
        <v>#DIV/0!</v>
      </c>
    </row>
    <row r="96" spans="1:12" x14ac:dyDescent="0.25">
      <c r="A96">
        <v>66</v>
      </c>
      <c r="C96">
        <f ca="1">OFFSET('168p stat'!$A$1,A96*20,0)</f>
        <v>0</v>
      </c>
      <c r="D96" s="5" t="e">
        <f ca="1">OFFSET('168p trace'!$R$56,(A96-1)*56,0)-OFFSET('168p trace'!$S$56,(A96-1)*56,0)</f>
        <v>#DIV/0!</v>
      </c>
      <c r="E96" s="5" t="e">
        <f ca="1">OFFSET('168p trace'!$S$56,(A96-1)*56,0)-OFFSET('168p stat'!$H$1,A96*20,0)</f>
        <v>#DIV/0!</v>
      </c>
      <c r="F96" s="5">
        <f ca="1">OFFSET('168p stat'!$H$1,A96*20,0)-OFFSET('168p stat'!$K$1,A96*20,0)</f>
        <v>0</v>
      </c>
      <c r="G96" s="5">
        <f ca="1">OFFSET('168p stat'!$K$1,A96*20,0)-OFFSET('168p stat'!$N$1,A96*20,0)</f>
        <v>0</v>
      </c>
      <c r="H96" s="5">
        <f ca="1">OFFSET('168p stat'!$N$1,A96*20,0)</f>
        <v>0</v>
      </c>
      <c r="I96" s="5"/>
      <c r="J96" s="5" t="e">
        <f t="shared" ca="1" si="1"/>
        <v>#DIV/0!</v>
      </c>
      <c r="K96" s="10" t="e">
        <f t="shared" ref="K96:K100" ca="1" si="4">G96/J96</f>
        <v>#DIV/0!</v>
      </c>
      <c r="L96" t="e">
        <f t="shared" ca="1" si="3"/>
        <v>#DIV/0!</v>
      </c>
    </row>
    <row r="97" spans="1:12" x14ac:dyDescent="0.25">
      <c r="A97">
        <v>67</v>
      </c>
      <c r="C97">
        <f ca="1">OFFSET('168p stat'!$A$1,A97*20,0)</f>
        <v>0</v>
      </c>
      <c r="D97" s="5" t="e">
        <f ca="1">OFFSET('168p trace'!$R$56,(A97-1)*56,0)-OFFSET('168p trace'!$S$56,(A97-1)*56,0)</f>
        <v>#DIV/0!</v>
      </c>
      <c r="E97" s="5" t="e">
        <f ca="1">OFFSET('168p trace'!$S$56,(A97-1)*56,0)-OFFSET('168p stat'!$H$1,A97*20,0)</f>
        <v>#DIV/0!</v>
      </c>
      <c r="F97" s="5">
        <f ca="1">OFFSET('168p stat'!$H$1,A97*20,0)-OFFSET('168p stat'!$K$1,A97*20,0)</f>
        <v>0</v>
      </c>
      <c r="G97" s="5">
        <f ca="1">OFFSET('168p stat'!$K$1,A97*20,0)-OFFSET('168p stat'!$N$1,A97*20,0)</f>
        <v>0</v>
      </c>
      <c r="H97" s="5">
        <f ca="1">OFFSET('168p stat'!$N$1,A97*20,0)</f>
        <v>0</v>
      </c>
      <c r="I97" s="5"/>
      <c r="J97" s="5" t="e">
        <f t="shared" ref="J97:J100" ca="1" si="5">SUM(E97:H97)</f>
        <v>#DIV/0!</v>
      </c>
      <c r="K97" s="10" t="e">
        <f t="shared" ca="1" si="4"/>
        <v>#DIV/0!</v>
      </c>
      <c r="L97" t="e">
        <f t="shared" ca="1" si="3"/>
        <v>#DIV/0!</v>
      </c>
    </row>
    <row r="98" spans="1:12" x14ac:dyDescent="0.25">
      <c r="A98">
        <v>68</v>
      </c>
      <c r="C98">
        <f ca="1">OFFSET('168p stat'!$A$1,A98*20,0)</f>
        <v>0</v>
      </c>
      <c r="D98" s="5" t="e">
        <f ca="1">OFFSET('168p trace'!$R$56,(A98-1)*56,0)-OFFSET('168p trace'!$S$56,(A98-1)*56,0)</f>
        <v>#DIV/0!</v>
      </c>
      <c r="E98" s="5" t="e">
        <f ca="1">OFFSET('168p trace'!$S$56,(A98-1)*56,0)-OFFSET('168p stat'!$H$1,A98*20,0)</f>
        <v>#DIV/0!</v>
      </c>
      <c r="F98" s="5">
        <f ca="1">OFFSET('168p stat'!$H$1,A98*20,0)-OFFSET('168p stat'!$K$1,A98*20,0)</f>
        <v>0</v>
      </c>
      <c r="G98" s="5">
        <f ca="1">OFFSET('168p stat'!$K$1,A98*20,0)-OFFSET('168p stat'!$N$1,A98*20,0)</f>
        <v>0</v>
      </c>
      <c r="H98" s="5">
        <f ca="1">OFFSET('168p stat'!$N$1,A98*20,0)</f>
        <v>0</v>
      </c>
      <c r="I98" s="5"/>
      <c r="J98" s="5" t="e">
        <f t="shared" ca="1" si="5"/>
        <v>#DIV/0!</v>
      </c>
      <c r="K98" s="10" t="e">
        <f t="shared" ca="1" si="4"/>
        <v>#DIV/0!</v>
      </c>
      <c r="L98" t="e">
        <f t="shared" ca="1" si="3"/>
        <v>#DIV/0!</v>
      </c>
    </row>
    <row r="99" spans="1:12" x14ac:dyDescent="0.25">
      <c r="A99">
        <v>69</v>
      </c>
      <c r="C99">
        <f ca="1">OFFSET('168p stat'!$A$1,A99*20,0)</f>
        <v>0</v>
      </c>
      <c r="D99" s="5" t="e">
        <f ca="1">OFFSET('168p trace'!$R$56,(A99-1)*56,0)-OFFSET('168p trace'!$S$56,(A99-1)*56,0)</f>
        <v>#DIV/0!</v>
      </c>
      <c r="E99" s="5" t="e">
        <f ca="1">OFFSET('168p trace'!$S$56,(A99-1)*56,0)-OFFSET('168p stat'!$H$1,A99*20,0)</f>
        <v>#DIV/0!</v>
      </c>
      <c r="F99" s="5">
        <f ca="1">OFFSET('168p stat'!$H$1,A99*20,0)-OFFSET('168p stat'!$K$1,A99*20,0)</f>
        <v>0</v>
      </c>
      <c r="G99" s="5">
        <f ca="1">OFFSET('168p stat'!$K$1,A99*20,0)-OFFSET('168p stat'!$N$1,A99*20,0)</f>
        <v>0</v>
      </c>
      <c r="H99" s="5">
        <f ca="1">OFFSET('168p stat'!$N$1,A99*20,0)</f>
        <v>0</v>
      </c>
      <c r="I99" s="5"/>
      <c r="J99" s="5" t="e">
        <f t="shared" ca="1" si="5"/>
        <v>#DIV/0!</v>
      </c>
      <c r="K99" s="10" t="e">
        <f t="shared" ca="1" si="4"/>
        <v>#DIV/0!</v>
      </c>
      <c r="L99" t="e">
        <f t="shared" ca="1" si="3"/>
        <v>#DIV/0!</v>
      </c>
    </row>
    <row r="100" spans="1:12" x14ac:dyDescent="0.25">
      <c r="A100">
        <v>70</v>
      </c>
      <c r="C100">
        <f ca="1">OFFSET('168p stat'!$A$1,A100*20,0)</f>
        <v>0</v>
      </c>
      <c r="D100" s="5" t="e">
        <f ca="1">OFFSET('168p trace'!$R$56,(A100-1)*56,0)-OFFSET('168p trace'!$S$56,(A100-1)*56,0)</f>
        <v>#DIV/0!</v>
      </c>
      <c r="E100" s="5" t="e">
        <f ca="1">OFFSET('168p trace'!$S$56,(A100-1)*56,0)-OFFSET('168p stat'!$H$1,A100*20,0)</f>
        <v>#DIV/0!</v>
      </c>
      <c r="F100" s="5">
        <f ca="1">OFFSET('168p stat'!$H$1,A100*20,0)-OFFSET('168p stat'!$K$1,A100*20,0)</f>
        <v>0</v>
      </c>
      <c r="G100" s="5">
        <f ca="1">OFFSET('168p stat'!$K$1,A100*20,0)-OFFSET('168p stat'!$N$1,A100*20,0)</f>
        <v>0</v>
      </c>
      <c r="H100" s="5">
        <f ca="1">OFFSET('168p stat'!$N$1,A100*20,0)</f>
        <v>0</v>
      </c>
      <c r="I100" s="5"/>
      <c r="J100" s="5" t="e">
        <f t="shared" ca="1" si="5"/>
        <v>#DIV/0!</v>
      </c>
      <c r="K100" s="10" t="e">
        <f t="shared" ca="1" si="4"/>
        <v>#DIV/0!</v>
      </c>
      <c r="L100" t="e">
        <f t="shared" ca="1" si="3"/>
        <v>#DIV/0!</v>
      </c>
    </row>
    <row r="103" spans="1:12" x14ac:dyDescent="0.25">
      <c r="D103" t="s">
        <v>51</v>
      </c>
    </row>
    <row r="104" spans="1:12" x14ac:dyDescent="0.25">
      <c r="D104" t="s">
        <v>40</v>
      </c>
      <c r="E104" t="s">
        <v>36</v>
      </c>
      <c r="F104" t="s">
        <v>37</v>
      </c>
      <c r="G104" t="s">
        <v>38</v>
      </c>
      <c r="H104" t="s">
        <v>39</v>
      </c>
    </row>
    <row r="105" spans="1:12" x14ac:dyDescent="0.25">
      <c r="A105">
        <v>1</v>
      </c>
      <c r="C105" t="str">
        <f ca="1">OFFSET('168p stat'!$A$1,A105*20,0)</f>
        <v>CUDA Time</v>
      </c>
      <c r="D105" s="5">
        <f ca="1">OFFSET('168p trace'!$R$56,(A105-1)*56,0)</f>
        <v>23125.88</v>
      </c>
      <c r="E105" s="5">
        <f ca="1">OFFSET('168p trace'!$S$56,(A105-1)*56,0)</f>
        <v>23115.064000000002</v>
      </c>
      <c r="F105" s="5">
        <f ca="1">OFFSET('168p stat'!$H$1,A105*20,0)</f>
        <v>23024.630234</v>
      </c>
      <c r="G105" s="5">
        <f ca="1">OFFSET('168p stat'!$K$1,A105*20,0)</f>
        <v>22991.742188</v>
      </c>
      <c r="H105" s="5">
        <f ca="1">OFFSET('168p stat'!$N$1,A105*20,0)</f>
        <v>1074.644209</v>
      </c>
    </row>
    <row r="106" spans="1:12" x14ac:dyDescent="0.25">
      <c r="A106">
        <v>2</v>
      </c>
      <c r="C106" t="str">
        <f ca="1">OFFSET('168p stat'!$A$1,A106*20,0)</f>
        <v>CUDA ant par</v>
      </c>
      <c r="D106" s="5">
        <f ca="1">OFFSET('168p trace'!$R$56,(A106-1)*56,0)</f>
        <v>3016.0826000000002</v>
      </c>
      <c r="E106" s="5">
        <f ca="1">OFFSET('168p trace'!$S$56,(A106-1)*56,0)</f>
        <v>3004.9380000000001</v>
      </c>
      <c r="F106" s="5">
        <f ca="1">OFFSET('168p stat'!$H$1,A106*20,0)</f>
        <v>2947.2139259999999</v>
      </c>
      <c r="G106" s="5">
        <f ca="1">OFFSET('168p stat'!$K$1,A106*20,0)</f>
        <v>2917.5741360000002</v>
      </c>
      <c r="H106" s="5">
        <f ca="1">OFFSET('168p stat'!$N$1,A106*20,0)</f>
        <v>1332.0703590000001</v>
      </c>
    </row>
    <row r="107" spans="1:12" x14ac:dyDescent="0.25">
      <c r="A107">
        <v>3</v>
      </c>
      <c r="C107" t="str">
        <f ca="1">OFFSET('168p stat'!$A$1,A107*20,0)</f>
        <v>CUDA ant add CPU Time</v>
      </c>
      <c r="D107" s="5">
        <f ca="1">OFFSET('168p trace'!$R$56,(A107-1)*56,0)</f>
        <v>2785.7785999999996</v>
      </c>
      <c r="E107" s="5">
        <f ca="1">OFFSET('168p trace'!$S$56,(A107-1)*56,0)</f>
        <v>2774.272199999999</v>
      </c>
      <c r="F107" s="5">
        <f ca="1">OFFSET('168p stat'!$H$1,A107*20,0)</f>
        <v>2743.7834419999999</v>
      </c>
      <c r="G107" s="5">
        <f ca="1">OFFSET('168p stat'!$K$1,A107*20,0)</f>
        <v>2743.3919139999998</v>
      </c>
      <c r="H107" s="5">
        <f ca="1">OFFSET('168p stat'!$N$1,A107*20,0)</f>
        <v>973.42276400000003</v>
      </c>
    </row>
    <row r="108" spans="1:12" x14ac:dyDescent="0.25">
      <c r="A108">
        <v>4</v>
      </c>
      <c r="C108" t="str">
        <f ca="1">OFFSET('168p stat'!$A$1,A108*20,0)</f>
        <v>CUDA opt Time</v>
      </c>
      <c r="D108" s="5">
        <f ca="1">OFFSET('168p trace'!$R$56,(A108-1)*56,0)</f>
        <v>23371.874000000003</v>
      </c>
      <c r="E108" s="5">
        <f ca="1">OFFSET('168p trace'!$S$56,(A108-1)*56,0)</f>
        <v>23360.68</v>
      </c>
      <c r="F108" s="5">
        <f ca="1">OFFSET('168p stat'!$H$1,A108*20,0)</f>
        <v>23262.623672000002</v>
      </c>
      <c r="G108" s="5">
        <f ca="1">OFFSET('168p stat'!$K$1,A108*20,0)</f>
        <v>22139.388867000001</v>
      </c>
      <c r="H108" s="5">
        <f ca="1">OFFSET('168p stat'!$N$1,A108*20,0)</f>
        <v>0</v>
      </c>
    </row>
    <row r="109" spans="1:12" x14ac:dyDescent="0.25">
      <c r="A109">
        <v>5</v>
      </c>
      <c r="C109" t="str">
        <f ca="1">OFFSET('168p stat'!$A$1,A109*20,0)</f>
        <v>CUDA opt ant</v>
      </c>
      <c r="D109" s="5">
        <f ca="1">OFFSET('168p trace'!$R$56,(A109-1)*56,0)</f>
        <v>3017.4474</v>
      </c>
      <c r="E109" s="5">
        <f ca="1">OFFSET('168p trace'!$S$56,(A109-1)*56,0)</f>
        <v>3006.3629999999989</v>
      </c>
      <c r="F109" s="5">
        <f ca="1">OFFSET('168p stat'!$H$1,A109*20,0)</f>
        <v>2954.0064499999999</v>
      </c>
      <c r="G109" s="5">
        <f ca="1">OFFSET('168p stat'!$K$1,A109*20,0)</f>
        <v>1590.6868629999999</v>
      </c>
      <c r="H109" s="5">
        <f ca="1">OFFSET('168p stat'!$N$1,A109*20,0)</f>
        <v>0</v>
      </c>
    </row>
    <row r="110" spans="1:12" x14ac:dyDescent="0.25">
      <c r="A110">
        <v>6</v>
      </c>
      <c r="C110" t="str">
        <f ca="1">OFFSET('168p stat'!$A$1,A110*20,0)</f>
        <v>CUDA opt ant par</v>
      </c>
      <c r="D110" s="5">
        <f ca="1">OFFSET('168p trace'!$R$56,(A110-1)*56,0)</f>
        <v>2991.9018000000001</v>
      </c>
      <c r="E110" s="5">
        <f ca="1">OFFSET('168p trace'!$S$56,(A110-1)*56,0)</f>
        <v>2980.8573999999999</v>
      </c>
      <c r="F110" s="5">
        <f ca="1">OFFSET('168p stat'!$H$1,A110*20,0)</f>
        <v>2928.5847359999998</v>
      </c>
      <c r="G110" s="5">
        <f ca="1">OFFSET('168p stat'!$K$1,A110*20,0)</f>
        <v>1578.923904</v>
      </c>
      <c r="H110" s="5">
        <f ca="1">OFFSET('168p stat'!$N$1,A110*20,0)</f>
        <v>0</v>
      </c>
    </row>
    <row r="111" spans="1:12" x14ac:dyDescent="0.25">
      <c r="A111">
        <v>7</v>
      </c>
      <c r="C111" t="str">
        <f ca="1">OFFSET('168p stat'!$A$1,A111*20,0)</f>
        <v>non CUDA Time</v>
      </c>
      <c r="D111" s="5">
        <f ca="1">OFFSET('168p trace'!$R$56,(A111-1)*56,0)</f>
        <v>11797.94</v>
      </c>
      <c r="E111" s="5">
        <f ca="1">OFFSET('168p trace'!$S$56,(A111-1)*56,0)</f>
        <v>11732.344000000005</v>
      </c>
      <c r="F111" s="5">
        <f ca="1">OFFSET('168p stat'!$H$1,A111*20,0)</f>
        <v>11732.038543999999</v>
      </c>
      <c r="G111" s="5">
        <f ca="1">OFFSET('168p stat'!$K$1,A111*20,0)</f>
        <v>11725.608342</v>
      </c>
      <c r="H111" s="5">
        <f ca="1">OFFSET('168p stat'!$N$1,A111*20,0)</f>
        <v>958.07975799999997</v>
      </c>
    </row>
    <row r="112" spans="1:12" x14ac:dyDescent="0.25">
      <c r="A112">
        <v>8</v>
      </c>
      <c r="C112" t="str">
        <f ca="1">OFFSET('168p stat'!$A$1,A112*20,0)</f>
        <v>Classic ACO</v>
      </c>
      <c r="D112" s="5">
        <f ca="1">OFFSET('168p trace'!$R$56,(A112-1)*56,0)</f>
        <v>147084.18</v>
      </c>
      <c r="E112" s="5">
        <f ca="1">OFFSET('168p trace'!$S$56,(A112-1)*56,0)</f>
        <v>141642.22</v>
      </c>
      <c r="F112" s="5">
        <f ca="1">OFFSET('168p stat'!$H$1,A112*20,0)</f>
        <v>141244.66031199999</v>
      </c>
      <c r="G112" s="5">
        <f ca="1">OFFSET('168p stat'!$K$1,A112*20,0)</f>
        <v>141227.65843800001</v>
      </c>
      <c r="H112" s="5">
        <f ca="1">OFFSET('168p stat'!$N$1,A112*20,0)</f>
        <v>2645.3704539999999</v>
      </c>
    </row>
    <row r="113" spans="1:8" x14ac:dyDescent="0.25">
      <c r="A113">
        <v>9</v>
      </c>
      <c r="C113" t="str">
        <f ca="1">OFFSET('168p stat'!$A$1,A113*20,0)</f>
        <v>omp</v>
      </c>
      <c r="D113" s="5">
        <f ca="1">OFFSET('168p trace'!$R$56,(A113-1)*56,0)</f>
        <v>11662.390000000003</v>
      </c>
      <c r="E113" s="5">
        <f ca="1">OFFSET('168p trace'!$S$56,(A113-1)*56,0)</f>
        <v>11594.514000000003</v>
      </c>
      <c r="F113" s="5">
        <f ca="1">OFFSET('168p stat'!$H$1,A113*20,0)</f>
        <v>11594.205156</v>
      </c>
      <c r="G113" s="5">
        <f ca="1">OFFSET('168p stat'!$K$1,A113*20,0)</f>
        <v>11587.657158</v>
      </c>
      <c r="H113" s="5">
        <f ca="1">OFFSET('168p stat'!$N$1,A113*20,0)</f>
        <v>912.34527400000002</v>
      </c>
    </row>
    <row r="114" spans="1:8" x14ac:dyDescent="0.25">
      <c r="A114">
        <v>10</v>
      </c>
      <c r="C114" t="str">
        <f ca="1">OFFSET('168p stat'!$A$1,A114*20,0)</f>
        <v>non CUDA transp Time</v>
      </c>
      <c r="D114" s="5">
        <f ca="1">OFFSET('168p trace'!$R$56,(A114-1)*56,0)</f>
        <v>11551.932000000003</v>
      </c>
      <c r="E114" s="5">
        <f ca="1">OFFSET('168p trace'!$S$56,(A114-1)*56,0)</f>
        <v>11485.335999999999</v>
      </c>
      <c r="F114" s="5">
        <f ca="1">OFFSET('168p stat'!$H$1,A114*20,0)</f>
        <v>11485.103214000001</v>
      </c>
      <c r="G114" s="5">
        <f ca="1">OFFSET('168p stat'!$K$1,A114*20,0)</f>
        <v>11474.164693999999</v>
      </c>
      <c r="H114" s="5">
        <f ca="1">OFFSET('168p stat'!$N$1,A114*20,0)</f>
        <v>773.47075800000005</v>
      </c>
    </row>
    <row r="115" spans="1:8" x14ac:dyDescent="0.25">
      <c r="A115">
        <v>11</v>
      </c>
      <c r="C115" t="str">
        <f ca="1">OFFSET('168p stat'!$A$1,A115*20,0)</f>
        <v>non CUDA transp_AVX Time</v>
      </c>
      <c r="D115" s="5">
        <f ca="1">OFFSET('168p trace'!$R$56,(A115-1)*56,0)</f>
        <v>11554.951999999997</v>
      </c>
      <c r="E115" s="5">
        <f ca="1">OFFSET('168p trace'!$S$56,(A115-1)*56,0)</f>
        <v>11490.617999999999</v>
      </c>
      <c r="F115" s="5">
        <f ca="1">OFFSET('168p stat'!$H$1,A115*20,0)</f>
        <v>11490.409716</v>
      </c>
      <c r="G115" s="5">
        <f ca="1">OFFSET('168p stat'!$K$1,A115*20,0)</f>
        <v>11481.435582</v>
      </c>
      <c r="H115" s="5">
        <f ca="1">OFFSET('168p stat'!$N$1,A115*20,0)</f>
        <v>821.80994399999997</v>
      </c>
    </row>
    <row r="116" spans="1:8" x14ac:dyDescent="0.25">
      <c r="A116">
        <v>12</v>
      </c>
      <c r="C116" t="str">
        <f ca="1">OFFSET('168p stat'!$A$1,A116*20,0)</f>
        <v>non CUDA transp_AVX_OMP Time</v>
      </c>
      <c r="D116" s="5">
        <f ca="1">OFFSET('168p trace'!$R$56,(A116-1)*56,0)</f>
        <v>11502.22</v>
      </c>
      <c r="E116" s="5">
        <f ca="1">OFFSET('168p trace'!$S$56,(A116-1)*56,0)</f>
        <v>11437.131999999998</v>
      </c>
      <c r="F116" s="5">
        <f ca="1">OFFSET('168p stat'!$H$1,A116*20,0)</f>
        <v>11436.934772000001</v>
      </c>
      <c r="G116" s="5">
        <f ca="1">OFFSET('168p stat'!$K$1,A116*20,0)</f>
        <v>11428.665448</v>
      </c>
      <c r="H116" s="5">
        <f ca="1">OFFSET('168p stat'!$N$1,A116*20,0)</f>
        <v>817.39991999999995</v>
      </c>
    </row>
    <row r="117" spans="1:8" x14ac:dyDescent="0.25">
      <c r="A117">
        <v>13</v>
      </c>
      <c r="C117" t="str">
        <f ca="1">OFFSET('168p stat'!$A$1,A117*20,0)</f>
        <v>CUDA ant add CPU_AVX_transp Time</v>
      </c>
      <c r="D117" s="5">
        <f ca="1">OFFSET('168p trace'!$R$56,(A117-1)*56,0)</f>
        <v>2629.6566000000003</v>
      </c>
      <c r="E117" s="5">
        <f ca="1">OFFSET('168p trace'!$S$56,(A117-1)*56,0)</f>
        <v>2618.4220000000014</v>
      </c>
      <c r="F117" s="5">
        <f ca="1">OFFSET('168p stat'!$H$1,A117*20,0)</f>
        <v>2586.7677050000002</v>
      </c>
      <c r="G117" s="5">
        <f ca="1">OFFSET('168p stat'!$K$1,A117*20,0)</f>
        <v>2584.09647</v>
      </c>
      <c r="H117" s="5">
        <f ca="1">OFFSET('168p stat'!$N$1,A117*20,0)</f>
        <v>843.83734700000002</v>
      </c>
    </row>
    <row r="118" spans="1:8" x14ac:dyDescent="0.25">
      <c r="A118">
        <v>14</v>
      </c>
      <c r="C118" t="str">
        <f ca="1">OFFSET('168p stat'!$A$1,A118*20,0)</f>
        <v>CUDA Const</v>
      </c>
      <c r="D118" s="5">
        <f ca="1">OFFSET('168p trace'!$R$56,(A118-1)*56,0)</f>
        <v>23194.77</v>
      </c>
      <c r="E118" s="5">
        <f ca="1">OFFSET('168p trace'!$S$56,(A118-1)*56,0)</f>
        <v>23183.891999999996</v>
      </c>
      <c r="F118" s="5">
        <f ca="1">OFFSET('168p stat'!$H$1,A118*20,0)</f>
        <v>23089.182109000001</v>
      </c>
      <c r="G118" s="5">
        <f ca="1">OFFSET('168p stat'!$K$1,A118*20,0)</f>
        <v>23058.646757999999</v>
      </c>
      <c r="H118" s="5">
        <f ca="1">OFFSET('168p stat'!$N$1,A118*20,0)</f>
        <v>1101.154043</v>
      </c>
    </row>
    <row r="119" spans="1:8" x14ac:dyDescent="0.25">
      <c r="A119">
        <v>15</v>
      </c>
      <c r="C119" t="str">
        <f ca="1">OFFSET('168p stat'!$A$1,A119*20,0)</f>
        <v>CUDA ant Const</v>
      </c>
      <c r="D119" s="5">
        <f ca="1">OFFSET('168p trace'!$R$56,(A119-1)*56,0)</f>
        <v>2983.2161999999998</v>
      </c>
      <c r="E119" s="5">
        <f ca="1">OFFSET('168p trace'!$S$56,(A119-1)*56,0)</f>
        <v>2972.5202000000008</v>
      </c>
      <c r="F119" s="5">
        <f ca="1">OFFSET('168p stat'!$H$1,A119*20,0)</f>
        <v>2923.2382520000001</v>
      </c>
      <c r="G119" s="5">
        <f ca="1">OFFSET('168p stat'!$K$1,A119*20,0)</f>
        <v>2894.720581</v>
      </c>
      <c r="H119" s="5">
        <f ca="1">OFFSET('168p stat'!$N$1,A119*20,0)</f>
        <v>1329.818892</v>
      </c>
    </row>
    <row r="120" spans="1:8" x14ac:dyDescent="0.25">
      <c r="A120">
        <v>16</v>
      </c>
      <c r="C120" t="str">
        <f ca="1">OFFSET('168p stat'!$A$1,A120*20,0)</f>
        <v>CUDA ant par Const</v>
      </c>
      <c r="D120" s="5">
        <f ca="1">OFFSET('168p trace'!$R$56,(A120-1)*56,0)</f>
        <v>2947.4189999999999</v>
      </c>
      <c r="E120" s="5">
        <f ca="1">OFFSET('168p trace'!$S$56,(A120-1)*56,0)</f>
        <v>2936.8220000000001</v>
      </c>
      <c r="F120" s="5">
        <f ca="1">OFFSET('168p stat'!$H$1,A120*20,0)</f>
        <v>2890.9023780000002</v>
      </c>
      <c r="G120" s="5">
        <f ca="1">OFFSET('168p stat'!$K$1,A120*20,0)</f>
        <v>2863.7214159999999</v>
      </c>
      <c r="H120" s="5">
        <f ca="1">OFFSET('168p stat'!$N$1,A120*20,0)</f>
        <v>1310.756895</v>
      </c>
    </row>
    <row r="121" spans="1:8" x14ac:dyDescent="0.25">
      <c r="A121">
        <v>17</v>
      </c>
      <c r="C121" t="str">
        <f ca="1">OFFSET('168p stat'!$A$1,A121*20,0)</f>
        <v>CUDA ant add CPU Const</v>
      </c>
      <c r="D121" s="5">
        <f ca="1">OFFSET('168p trace'!$R$56,(A121-1)*56,0)</f>
        <v>2753.6692000000003</v>
      </c>
      <c r="E121" s="5">
        <f ca="1">OFFSET('168p trace'!$S$56,(A121-1)*56,0)</f>
        <v>2742.6394</v>
      </c>
      <c r="F121" s="5">
        <f ca="1">OFFSET('168p stat'!$H$1,A121*20,0)</f>
        <v>2714.2184419999999</v>
      </c>
      <c r="G121" s="5">
        <f ca="1">OFFSET('168p stat'!$K$1,A121*20,0)</f>
        <v>2713.9458979999999</v>
      </c>
      <c r="H121" s="5">
        <f ca="1">OFFSET('168p stat'!$N$1,A121*20,0)</f>
        <v>977.84989599999994</v>
      </c>
    </row>
    <row r="122" spans="1:8" x14ac:dyDescent="0.25">
      <c r="A122">
        <v>18</v>
      </c>
      <c r="C122" t="str">
        <f ca="1">OFFSET('168p stat'!$A$1,A122*20,0)</f>
        <v>CUDA opt Const</v>
      </c>
      <c r="D122" s="5">
        <f ca="1">OFFSET('168p trace'!$R$56,(A122-1)*56,0)</f>
        <v>23206.082000000006</v>
      </c>
      <c r="E122" s="5">
        <f ca="1">OFFSET('168p trace'!$S$56,(A122-1)*56,0)</f>
        <v>23194.959999999999</v>
      </c>
      <c r="F122" s="5">
        <f ca="1">OFFSET('168p stat'!$H$1,A122*20,0)</f>
        <v>23093.608554999999</v>
      </c>
      <c r="G122" s="5">
        <f ca="1">OFFSET('168p stat'!$K$1,A122*20,0)</f>
        <v>21980.116016</v>
      </c>
      <c r="H122" s="5">
        <f ca="1">OFFSET('168p stat'!$N$1,A122*20,0)</f>
        <v>0</v>
      </c>
    </row>
    <row r="123" spans="1:8" x14ac:dyDescent="0.25">
      <c r="A123">
        <v>19</v>
      </c>
      <c r="C123" t="str">
        <f ca="1">OFFSET('168p stat'!$A$1,A123*20,0)</f>
        <v>CUDA opt ant Const</v>
      </c>
      <c r="D123" s="5">
        <f ca="1">OFFSET('168p trace'!$R$56,(A123-1)*56,0)</f>
        <v>2977.6976000000009</v>
      </c>
      <c r="E123" s="5">
        <f ca="1">OFFSET('168p trace'!$S$56,(A123-1)*56,0)</f>
        <v>2966.8592000000003</v>
      </c>
      <c r="F123" s="5">
        <f ca="1">OFFSET('168p stat'!$H$1,A123*20,0)</f>
        <v>2918.3554789999998</v>
      </c>
      <c r="G123" s="5">
        <f ca="1">OFFSET('168p stat'!$K$1,A123*20,0)</f>
        <v>1567.060471</v>
      </c>
      <c r="H123" s="5">
        <f ca="1">OFFSET('168p stat'!$N$1,A123*20,0)</f>
        <v>0</v>
      </c>
    </row>
    <row r="124" spans="1:8" x14ac:dyDescent="0.25">
      <c r="A124">
        <v>20</v>
      </c>
      <c r="C124" t="str">
        <f ca="1">OFFSET('168p stat'!$A$1,A124*20,0)</f>
        <v>CUDA opt ant par Const</v>
      </c>
      <c r="D124" s="5">
        <f ca="1">OFFSET('168p trace'!$R$56,(A124-1)*56,0)</f>
        <v>2944.8114000000005</v>
      </c>
      <c r="E124" s="5">
        <f ca="1">OFFSET('168p trace'!$S$56,(A124-1)*56,0)</f>
        <v>2933.8223999999991</v>
      </c>
      <c r="F124" s="5">
        <f ca="1">OFFSET('168p stat'!$H$1,A124*20,0)</f>
        <v>2887.1186379999999</v>
      </c>
      <c r="G124" s="5">
        <f ca="1">OFFSET('168p stat'!$K$1,A124*20,0)</f>
        <v>1552.550559</v>
      </c>
      <c r="H124" s="5">
        <f ca="1">OFFSET('168p stat'!$N$1,A124*20,0)</f>
        <v>0</v>
      </c>
    </row>
    <row r="125" spans="1:8" x14ac:dyDescent="0.25">
      <c r="A125">
        <v>21</v>
      </c>
      <c r="C125" t="str">
        <f ca="1">OFFSET('168p stat'!$A$1,A125*20,0)</f>
        <v>CUDA ant par not f</v>
      </c>
      <c r="D125" s="5">
        <f ca="1">OFFSET('168p trace'!$R$56,(A125-1)*56,0)</f>
        <v>5374.1423999999997</v>
      </c>
      <c r="E125" s="5">
        <f ca="1">OFFSET('168p trace'!$S$56,(A125-1)*56,0)</f>
        <v>5363.6071999999995</v>
      </c>
      <c r="F125" s="5">
        <f ca="1">OFFSET('168p stat'!$H$1,A125*20,0)</f>
        <v>5297.5688870000004</v>
      </c>
      <c r="G125" s="5">
        <f ca="1">OFFSET('168p stat'!$K$1,A125*20,0)</f>
        <v>5269.8427730000003</v>
      </c>
      <c r="H125" s="5">
        <f ca="1">OFFSET('168p stat'!$N$1,A125*20,0)</f>
        <v>1310.5438180000001</v>
      </c>
    </row>
    <row r="126" spans="1:8" x14ac:dyDescent="0.25">
      <c r="A126">
        <v>22</v>
      </c>
      <c r="C126" t="str">
        <f ca="1">OFFSET('168p stat'!$A$1,A126*20,0)</f>
        <v>CUDA ant par sort</v>
      </c>
      <c r="D126" s="5">
        <f ca="1">OFFSET('168p trace'!$R$56,(A126-1)*56,0)</f>
        <v>3040.5967999999998</v>
      </c>
      <c r="E126" s="5">
        <f ca="1">OFFSET('168p trace'!$S$56,(A126-1)*56,0)</f>
        <v>3029.9646000000002</v>
      </c>
      <c r="F126" s="5">
        <f ca="1">OFFSET('168p stat'!$H$1,A126*20,0)</f>
        <v>2979.7760349999999</v>
      </c>
      <c r="G126" s="5">
        <f ca="1">OFFSET('168p stat'!$K$1,A126*20,0)</f>
        <v>2944.5572900000002</v>
      </c>
      <c r="H126" s="5">
        <f ca="1">OFFSET('168p stat'!$N$1,A126*20,0)</f>
        <v>1310.705645</v>
      </c>
    </row>
    <row r="127" spans="1:8" x14ac:dyDescent="0.25">
      <c r="A127">
        <v>23</v>
      </c>
      <c r="C127">
        <f ca="1">OFFSET('168p stat'!$A$1,A127*20,0)</f>
        <v>0</v>
      </c>
      <c r="D127" s="5" t="e">
        <f ca="1">OFFSET('168p trace'!$R$56,(A127-1)*56,0)</f>
        <v>#DIV/0!</v>
      </c>
      <c r="E127" s="5" t="e">
        <f ca="1">OFFSET('168p trace'!$S$56,(A127-1)*56,0)</f>
        <v>#DIV/0!</v>
      </c>
      <c r="F127" s="5">
        <f ca="1">OFFSET('168p stat'!$H$1,A127*20,0)</f>
        <v>0</v>
      </c>
      <c r="G127" s="5">
        <f ca="1">OFFSET('168p stat'!$K$1,A127*20,0)</f>
        <v>0</v>
      </c>
      <c r="H127" s="5">
        <f ca="1">OFFSET('168p stat'!$N$1,A127*20,0)</f>
        <v>0</v>
      </c>
    </row>
    <row r="128" spans="1:8" x14ac:dyDescent="0.25">
      <c r="A128">
        <v>24</v>
      </c>
      <c r="C128">
        <f ca="1">OFFSET('168p stat'!$A$1,A128*20,0)</f>
        <v>0</v>
      </c>
      <c r="D128" s="5" t="e">
        <f ca="1">OFFSET('168p trace'!$R$56,(A128-1)*56,0)</f>
        <v>#DIV/0!</v>
      </c>
      <c r="E128" s="5" t="e">
        <f ca="1">OFFSET('168p trace'!$S$56,(A128-1)*56,0)</f>
        <v>#DIV/0!</v>
      </c>
      <c r="F128" s="5">
        <f ca="1">OFFSET('168p stat'!$H$1,A128*20,0)</f>
        <v>0</v>
      </c>
      <c r="G128" s="5">
        <f ca="1">OFFSET('168p stat'!$K$1,A128*20,0)</f>
        <v>0</v>
      </c>
      <c r="H128" s="5">
        <f ca="1">OFFSET('168p stat'!$N$1,A128*20,0)</f>
        <v>0</v>
      </c>
    </row>
    <row r="129" spans="1:8" x14ac:dyDescent="0.25">
      <c r="A129">
        <v>25</v>
      </c>
      <c r="C129">
        <f ca="1">OFFSET('168p stat'!$A$1,A129*20,0)</f>
        <v>0</v>
      </c>
      <c r="D129" s="5" t="e">
        <f ca="1">OFFSET('168p trace'!$R$56,(A129-1)*56,0)</f>
        <v>#DIV/0!</v>
      </c>
      <c r="E129" s="5" t="e">
        <f ca="1">OFFSET('168p trace'!$S$56,(A129-1)*56,0)</f>
        <v>#DIV/0!</v>
      </c>
      <c r="F129" s="5">
        <f ca="1">OFFSET('168p stat'!$H$1,A129*20,0)</f>
        <v>0</v>
      </c>
      <c r="G129" s="5">
        <f ca="1">OFFSET('168p stat'!$K$1,A129*20,0)</f>
        <v>0</v>
      </c>
      <c r="H129" s="5">
        <f ca="1">OFFSET('168p stat'!$N$1,A129*20,0)</f>
        <v>0</v>
      </c>
    </row>
    <row r="130" spans="1:8" x14ac:dyDescent="0.25">
      <c r="A130">
        <v>26</v>
      </c>
      <c r="C130">
        <f ca="1">OFFSET('168p stat'!$A$1,A130*20,0)</f>
        <v>0</v>
      </c>
      <c r="D130" s="5" t="e">
        <f ca="1">OFFSET('168p trace'!$R$56,(A130-1)*56,0)</f>
        <v>#DIV/0!</v>
      </c>
      <c r="E130" s="5" t="e">
        <f ca="1">OFFSET('168p trace'!$S$56,(A130-1)*56,0)</f>
        <v>#DIV/0!</v>
      </c>
      <c r="F130" s="5">
        <f ca="1">OFFSET('168p stat'!$H$1,A130*20,0)</f>
        <v>0</v>
      </c>
      <c r="G130" s="5">
        <f ca="1">OFFSET('168p stat'!$K$1,A130*20,0)</f>
        <v>0</v>
      </c>
      <c r="H130" s="5">
        <f ca="1">OFFSET('168p stat'!$N$1,A130*20,0)</f>
        <v>0</v>
      </c>
    </row>
    <row r="131" spans="1:8" x14ac:dyDescent="0.25">
      <c r="A131">
        <v>27</v>
      </c>
      <c r="C131">
        <f ca="1">OFFSET('168p stat'!$A$1,A131*20,0)</f>
        <v>0</v>
      </c>
      <c r="D131" s="5" t="e">
        <f ca="1">OFFSET('168p trace'!$R$56,(A131-1)*56,0)</f>
        <v>#DIV/0!</v>
      </c>
      <c r="E131" s="5" t="e">
        <f ca="1">OFFSET('168p trace'!$S$56,(A131-1)*56,0)</f>
        <v>#DIV/0!</v>
      </c>
      <c r="F131" s="5">
        <f ca="1">OFFSET('168p stat'!$H$1,A131*20,0)</f>
        <v>0</v>
      </c>
      <c r="G131" s="5">
        <f ca="1">OFFSET('168p stat'!$K$1,A131*20,0)</f>
        <v>0</v>
      </c>
      <c r="H131" s="5">
        <f ca="1">OFFSET('168p stat'!$N$1,A131*20,0)</f>
        <v>0</v>
      </c>
    </row>
    <row r="132" spans="1:8" x14ac:dyDescent="0.25">
      <c r="A132">
        <v>28</v>
      </c>
      <c r="C132">
        <f ca="1">OFFSET('168p stat'!$A$1,A132*20,0)</f>
        <v>0</v>
      </c>
      <c r="D132" s="5" t="e">
        <f ca="1">OFFSET('168p trace'!$R$56,(A132-1)*56,0)</f>
        <v>#DIV/0!</v>
      </c>
      <c r="E132" s="5" t="e">
        <f ca="1">OFFSET('168p trace'!$S$56,(A132-1)*56,0)</f>
        <v>#DIV/0!</v>
      </c>
      <c r="F132" s="5">
        <f ca="1">OFFSET('168p stat'!$H$1,A132*20,0)</f>
        <v>0</v>
      </c>
      <c r="G132" s="5">
        <f ca="1">OFFSET('168p stat'!$K$1,A132*20,0)</f>
        <v>0</v>
      </c>
      <c r="H132" s="5">
        <f ca="1">OFFSET('168p stat'!$N$1,A132*20,0)</f>
        <v>0</v>
      </c>
    </row>
    <row r="133" spans="1:8" x14ac:dyDescent="0.25">
      <c r="A133">
        <v>29</v>
      </c>
      <c r="C133">
        <f ca="1">OFFSET('168p stat'!$A$1,A133*20,0)</f>
        <v>0</v>
      </c>
      <c r="D133" s="5" t="e">
        <f ca="1">OFFSET('168p trace'!$R$56,(A133-1)*56,0)</f>
        <v>#DIV/0!</v>
      </c>
      <c r="E133" s="5" t="e">
        <f ca="1">OFFSET('168p trace'!$S$56,(A133-1)*56,0)</f>
        <v>#DIV/0!</v>
      </c>
      <c r="F133" s="5">
        <f ca="1">OFFSET('168p stat'!$H$1,A133*20,0)</f>
        <v>0</v>
      </c>
      <c r="G133" s="5">
        <f ca="1">OFFSET('168p stat'!$K$1,A133*20,0)</f>
        <v>0</v>
      </c>
      <c r="H133" s="5">
        <f ca="1">OFFSET('168p stat'!$N$1,A133*20,0)</f>
        <v>0</v>
      </c>
    </row>
    <row r="134" spans="1:8" x14ac:dyDescent="0.25">
      <c r="A134">
        <v>30</v>
      </c>
      <c r="C134">
        <f ca="1">OFFSET('168p stat'!$A$1,A134*20,0)</f>
        <v>0</v>
      </c>
      <c r="D134" s="5" t="e">
        <f ca="1">OFFSET('168p trace'!$R$56,(A134-1)*56,0)</f>
        <v>#DIV/0!</v>
      </c>
      <c r="E134" s="5" t="e">
        <f ca="1">OFFSET('168p trace'!$S$56,(A134-1)*56,0)</f>
        <v>#DIV/0!</v>
      </c>
      <c r="F134" s="5">
        <f ca="1">OFFSET('168p stat'!$H$1,A134*20,0)</f>
        <v>0</v>
      </c>
      <c r="G134" s="5">
        <f ca="1">OFFSET('168p stat'!$K$1,A134*20,0)</f>
        <v>0</v>
      </c>
      <c r="H134" s="5">
        <f ca="1">OFFSET('168p stat'!$N$1,A134*20,0)</f>
        <v>0</v>
      </c>
    </row>
    <row r="135" spans="1:8" x14ac:dyDescent="0.25">
      <c r="A135">
        <v>31</v>
      </c>
      <c r="C135">
        <f ca="1">OFFSET('168p stat'!$A$1,A135*20,0)</f>
        <v>0</v>
      </c>
      <c r="D135" s="5" t="e">
        <f ca="1">OFFSET('168p trace'!$R$56,(A135-1)*56,0)</f>
        <v>#DIV/0!</v>
      </c>
      <c r="E135" s="5" t="e">
        <f ca="1">OFFSET('168p trace'!$S$56,(A135-1)*56,0)</f>
        <v>#DIV/0!</v>
      </c>
      <c r="F135" s="5">
        <f ca="1">OFFSET('168p stat'!$H$1,A135*20,0)</f>
        <v>0</v>
      </c>
      <c r="G135" s="5">
        <f ca="1">OFFSET('168p stat'!$K$1,A135*20,0)</f>
        <v>0</v>
      </c>
      <c r="H135" s="5">
        <f ca="1">OFFSET('168p stat'!$N$1,A135*20,0)</f>
        <v>0</v>
      </c>
    </row>
    <row r="136" spans="1:8" x14ac:dyDescent="0.25">
      <c r="A136">
        <v>32</v>
      </c>
      <c r="C136">
        <f ca="1">OFFSET('168p stat'!$A$1,A136*20,0)</f>
        <v>0</v>
      </c>
      <c r="D136" s="5" t="e">
        <f ca="1">OFFSET('168p trace'!$R$56,(A136-1)*56,0)</f>
        <v>#DIV/0!</v>
      </c>
      <c r="E136" s="5" t="e">
        <f ca="1">OFFSET('168p trace'!$S$56,(A136-1)*56,0)</f>
        <v>#DIV/0!</v>
      </c>
      <c r="F136" s="5">
        <f ca="1">OFFSET('168p stat'!$H$1,A136*20,0)</f>
        <v>0</v>
      </c>
      <c r="G136" s="5">
        <f ca="1">OFFSET('168p stat'!$K$1,A136*20,0)</f>
        <v>0</v>
      </c>
      <c r="H136" s="5">
        <f ca="1">OFFSET('168p stat'!$N$1,A136*20,0)</f>
        <v>0</v>
      </c>
    </row>
    <row r="137" spans="1:8" x14ac:dyDescent="0.25">
      <c r="A137">
        <v>33</v>
      </c>
      <c r="C137">
        <f ca="1">OFFSET('168p stat'!$A$1,A137*20,0)</f>
        <v>0</v>
      </c>
      <c r="D137" s="5" t="e">
        <f ca="1">OFFSET('168p trace'!$R$56,(A137-1)*56,0)</f>
        <v>#DIV/0!</v>
      </c>
      <c r="E137" s="5" t="e">
        <f ca="1">OFFSET('168p trace'!$S$56,(A137-1)*56,0)</f>
        <v>#DIV/0!</v>
      </c>
      <c r="F137" s="5">
        <f ca="1">OFFSET('168p stat'!$H$1,A137*20,0)</f>
        <v>0</v>
      </c>
      <c r="G137" s="5">
        <f ca="1">OFFSET('168p stat'!$K$1,A137*20,0)</f>
        <v>0</v>
      </c>
      <c r="H137" s="5">
        <f ca="1">OFFSET('168p stat'!$N$1,A137*20,0)</f>
        <v>0</v>
      </c>
    </row>
    <row r="138" spans="1:8" x14ac:dyDescent="0.25">
      <c r="A138">
        <v>34</v>
      </c>
      <c r="C138">
        <f ca="1">OFFSET('168p stat'!$A$1,A138*20,0)</f>
        <v>0</v>
      </c>
      <c r="D138" s="5" t="e">
        <f ca="1">OFFSET('168p trace'!$R$56,(A138-1)*56,0)</f>
        <v>#DIV/0!</v>
      </c>
      <c r="E138" s="5" t="e">
        <f ca="1">OFFSET('168p trace'!$S$56,(A138-1)*56,0)</f>
        <v>#DIV/0!</v>
      </c>
      <c r="F138" s="5">
        <f ca="1">OFFSET('168p stat'!$H$1,A138*20,0)</f>
        <v>0</v>
      </c>
      <c r="G138" s="5">
        <f ca="1">OFFSET('168p stat'!$K$1,A138*20,0)</f>
        <v>0</v>
      </c>
      <c r="H138" s="5">
        <f ca="1">OFFSET('168p stat'!$N$1,A138*20,0)</f>
        <v>0</v>
      </c>
    </row>
    <row r="139" spans="1:8" x14ac:dyDescent="0.25">
      <c r="A139">
        <v>35</v>
      </c>
      <c r="C139">
        <f ca="1">OFFSET('168p stat'!$A$1,A139*20,0)</f>
        <v>0</v>
      </c>
      <c r="D139" s="5" t="e">
        <f ca="1">OFFSET('168p trace'!$R$56,(A139-1)*56,0)</f>
        <v>#DIV/0!</v>
      </c>
      <c r="E139" s="5" t="e">
        <f ca="1">OFFSET('168p trace'!$S$56,(A139-1)*56,0)</f>
        <v>#DIV/0!</v>
      </c>
      <c r="F139" s="5">
        <f ca="1">OFFSET('168p stat'!$H$1,A139*20,0)</f>
        <v>0</v>
      </c>
      <c r="G139" s="5">
        <f ca="1">OFFSET('168p stat'!$K$1,A139*20,0)</f>
        <v>0</v>
      </c>
      <c r="H139" s="5">
        <f ca="1">OFFSET('168p stat'!$N$1,A139*20,0)</f>
        <v>0</v>
      </c>
    </row>
    <row r="140" spans="1:8" x14ac:dyDescent="0.25">
      <c r="A140">
        <v>36</v>
      </c>
      <c r="C140">
        <f ca="1">OFFSET('168p stat'!$A$1,A140*20,0)</f>
        <v>0</v>
      </c>
      <c r="D140" s="5" t="e">
        <f ca="1">OFFSET('168p trace'!$R$56,(A140-1)*56,0)</f>
        <v>#DIV/0!</v>
      </c>
      <c r="E140" s="5" t="e">
        <f ca="1">OFFSET('168p trace'!$S$56,(A140-1)*56,0)</f>
        <v>#DIV/0!</v>
      </c>
      <c r="F140" s="5">
        <f ca="1">OFFSET('168p stat'!$H$1,A140*20,0)</f>
        <v>0</v>
      </c>
      <c r="G140" s="5">
        <f ca="1">OFFSET('168p stat'!$K$1,A140*20,0)</f>
        <v>0</v>
      </c>
      <c r="H140" s="5">
        <f ca="1">OFFSET('168p stat'!$N$1,A140*20,0)</f>
        <v>0</v>
      </c>
    </row>
    <row r="141" spans="1:8" x14ac:dyDescent="0.25">
      <c r="A141">
        <v>37</v>
      </c>
      <c r="C141">
        <f ca="1">OFFSET('168p stat'!$A$1,A141*20,0)</f>
        <v>0</v>
      </c>
      <c r="D141" s="5" t="e">
        <f ca="1">OFFSET('168p trace'!$R$56,(A141-1)*56,0)</f>
        <v>#DIV/0!</v>
      </c>
      <c r="E141" s="5" t="e">
        <f ca="1">OFFSET('168p trace'!$S$56,(A141-1)*56,0)</f>
        <v>#DIV/0!</v>
      </c>
      <c r="F141" s="5">
        <f ca="1">OFFSET('168p stat'!$H$1,A141*20,0)</f>
        <v>0</v>
      </c>
      <c r="G141" s="5">
        <f ca="1">OFFSET('168p stat'!$K$1,A141*20,0)</f>
        <v>0</v>
      </c>
      <c r="H141" s="5">
        <f ca="1">OFFSET('168p stat'!$N$1,A141*20,0)</f>
        <v>0</v>
      </c>
    </row>
    <row r="142" spans="1:8" x14ac:dyDescent="0.25">
      <c r="A142">
        <v>38</v>
      </c>
      <c r="C142">
        <f ca="1">OFFSET('168p stat'!$A$1,A142*20,0)</f>
        <v>0</v>
      </c>
      <c r="D142" s="5" t="e">
        <f ca="1">OFFSET('168p trace'!$R$56,(A142-1)*56,0)</f>
        <v>#DIV/0!</v>
      </c>
      <c r="E142" s="5" t="e">
        <f ca="1">OFFSET('168p trace'!$S$56,(A142-1)*56,0)</f>
        <v>#DIV/0!</v>
      </c>
      <c r="F142" s="5">
        <f ca="1">OFFSET('168p stat'!$H$1,A142*20,0)</f>
        <v>0</v>
      </c>
      <c r="G142" s="5">
        <f ca="1">OFFSET('168p stat'!$K$1,A142*20,0)</f>
        <v>0</v>
      </c>
      <c r="H142" s="5">
        <f ca="1">OFFSET('168p stat'!$N$1,A142*20,0)</f>
        <v>0</v>
      </c>
    </row>
    <row r="143" spans="1:8" x14ac:dyDescent="0.25">
      <c r="A143">
        <v>39</v>
      </c>
      <c r="C143">
        <f ca="1">OFFSET('168p stat'!$A$1,A143*20,0)</f>
        <v>0</v>
      </c>
      <c r="D143" s="5" t="e">
        <f ca="1">OFFSET('168p trace'!$R$56,(A143-1)*56,0)</f>
        <v>#DIV/0!</v>
      </c>
      <c r="E143" s="5" t="e">
        <f ca="1">OFFSET('168p trace'!$S$56,(A143-1)*56,0)</f>
        <v>#DIV/0!</v>
      </c>
      <c r="F143" s="5">
        <f ca="1">OFFSET('168p stat'!$H$1,A143*20,0)</f>
        <v>0</v>
      </c>
      <c r="G143" s="5">
        <f ca="1">OFFSET('168p stat'!$K$1,A143*20,0)</f>
        <v>0</v>
      </c>
      <c r="H143" s="5">
        <f ca="1">OFFSET('168p stat'!$N$1,A143*20,0)</f>
        <v>0</v>
      </c>
    </row>
    <row r="144" spans="1:8" x14ac:dyDescent="0.25">
      <c r="A144">
        <v>40</v>
      </c>
      <c r="C144">
        <f ca="1">OFFSET('168p stat'!$A$1,A144*20,0)</f>
        <v>0</v>
      </c>
      <c r="D144" s="5" t="e">
        <f ca="1">OFFSET('168p trace'!$R$56,(A144-1)*56,0)</f>
        <v>#DIV/0!</v>
      </c>
      <c r="E144" s="5" t="e">
        <f ca="1">OFFSET('168p trace'!$S$56,(A144-1)*56,0)</f>
        <v>#DIV/0!</v>
      </c>
      <c r="F144" s="5">
        <f ca="1">OFFSET('168p stat'!$H$1,A144*20,0)</f>
        <v>0</v>
      </c>
      <c r="G144" s="5">
        <f ca="1">OFFSET('168p stat'!$K$1,A144*20,0)</f>
        <v>0</v>
      </c>
      <c r="H144" s="5">
        <f ca="1">OFFSET('168p stat'!$N$1,A144*20,0)</f>
        <v>0</v>
      </c>
    </row>
    <row r="145" spans="1:8" x14ac:dyDescent="0.25">
      <c r="A145">
        <v>41</v>
      </c>
      <c r="C145">
        <f ca="1">OFFSET('168p stat'!$A$1,A145*20,0)</f>
        <v>0</v>
      </c>
      <c r="D145" s="5" t="e">
        <f ca="1">OFFSET('168p trace'!$R$56,(A145-1)*56,0)</f>
        <v>#DIV/0!</v>
      </c>
      <c r="E145" s="5" t="e">
        <f ca="1">OFFSET('168p trace'!$S$56,(A145-1)*56,0)</f>
        <v>#DIV/0!</v>
      </c>
      <c r="F145" s="5">
        <f ca="1">OFFSET('168p stat'!$H$1,A145*20,0)</f>
        <v>0</v>
      </c>
      <c r="G145" s="5">
        <f ca="1">OFFSET('168p stat'!$K$1,A145*20,0)</f>
        <v>0</v>
      </c>
      <c r="H145" s="5">
        <f ca="1">OFFSET('168p stat'!$N$1,A145*20,0)</f>
        <v>0</v>
      </c>
    </row>
    <row r="146" spans="1:8" x14ac:dyDescent="0.25">
      <c r="A146">
        <v>42</v>
      </c>
      <c r="C146">
        <f ca="1">OFFSET('168p stat'!$A$1,A146*20,0)</f>
        <v>0</v>
      </c>
      <c r="D146" s="5" t="e">
        <f ca="1">OFFSET('168p trace'!$R$56,(A146-1)*56,0)</f>
        <v>#DIV/0!</v>
      </c>
      <c r="E146" s="5" t="e">
        <f ca="1">OFFSET('168p trace'!$S$56,(A146-1)*56,0)</f>
        <v>#DIV/0!</v>
      </c>
      <c r="F146" s="5">
        <f ca="1">OFFSET('168p stat'!$H$1,A146*20,0)</f>
        <v>0</v>
      </c>
      <c r="G146" s="5">
        <f ca="1">OFFSET('168p stat'!$K$1,A146*20,0)</f>
        <v>0</v>
      </c>
      <c r="H146" s="5">
        <f ca="1">OFFSET('168p stat'!$N$1,A146*20,0)</f>
        <v>0</v>
      </c>
    </row>
    <row r="147" spans="1:8" x14ac:dyDescent="0.25">
      <c r="A147">
        <v>43</v>
      </c>
      <c r="C147">
        <f ca="1">OFFSET('168p stat'!$A$1,A147*20,0)</f>
        <v>0</v>
      </c>
      <c r="D147" s="5" t="e">
        <f ca="1">OFFSET('168p trace'!$R$56,(A147-1)*56,0)</f>
        <v>#DIV/0!</v>
      </c>
      <c r="E147" s="5" t="e">
        <f ca="1">OFFSET('168p trace'!$S$56,(A147-1)*56,0)</f>
        <v>#DIV/0!</v>
      </c>
      <c r="F147" s="5">
        <f ca="1">OFFSET('168p stat'!$H$1,A147*20,0)</f>
        <v>0</v>
      </c>
      <c r="G147" s="5">
        <f ca="1">OFFSET('168p stat'!$K$1,A147*20,0)</f>
        <v>0</v>
      </c>
      <c r="H147" s="5">
        <f ca="1">OFFSET('168p stat'!$N$1,A147*20,0)</f>
        <v>0</v>
      </c>
    </row>
    <row r="148" spans="1:8" x14ac:dyDescent="0.25">
      <c r="A148">
        <v>44</v>
      </c>
      <c r="C148">
        <f ca="1">OFFSET('168p stat'!$A$1,A148*20,0)</f>
        <v>0</v>
      </c>
      <c r="D148" s="5" t="e">
        <f ca="1">OFFSET('168p trace'!$R$56,(A148-1)*56,0)</f>
        <v>#DIV/0!</v>
      </c>
      <c r="E148" s="5" t="e">
        <f ca="1">OFFSET('168p trace'!$S$56,(A148-1)*56,0)</f>
        <v>#DIV/0!</v>
      </c>
      <c r="F148" s="5">
        <f ca="1">OFFSET('168p stat'!$H$1,A148*20,0)</f>
        <v>0</v>
      </c>
      <c r="G148" s="5">
        <f ca="1">OFFSET('168p stat'!$K$1,A148*20,0)</f>
        <v>0</v>
      </c>
      <c r="H148" s="5">
        <f ca="1">OFFSET('168p stat'!$N$1,A148*20,0)</f>
        <v>0</v>
      </c>
    </row>
    <row r="149" spans="1:8" x14ac:dyDescent="0.25">
      <c r="A149">
        <v>45</v>
      </c>
      <c r="C149">
        <f ca="1">OFFSET('168p stat'!$A$1,A149*20,0)</f>
        <v>0</v>
      </c>
      <c r="D149" s="5" t="e">
        <f ca="1">OFFSET('168p trace'!$R$56,(A149-1)*56,0)</f>
        <v>#DIV/0!</v>
      </c>
      <c r="E149" s="5" t="e">
        <f ca="1">OFFSET('168p trace'!$S$56,(A149-1)*56,0)</f>
        <v>#DIV/0!</v>
      </c>
      <c r="F149" s="5">
        <f ca="1">OFFSET('168p stat'!$H$1,A149*20,0)</f>
        <v>0</v>
      </c>
      <c r="G149" s="5">
        <f ca="1">OFFSET('168p stat'!$K$1,A149*20,0)</f>
        <v>0</v>
      </c>
      <c r="H149" s="5">
        <f ca="1">OFFSET('168p stat'!$N$1,A149*20,0)</f>
        <v>0</v>
      </c>
    </row>
    <row r="150" spans="1:8" x14ac:dyDescent="0.25">
      <c r="A150">
        <v>46</v>
      </c>
      <c r="C150">
        <f ca="1">OFFSET('168p stat'!$A$1,A150*20,0)</f>
        <v>0</v>
      </c>
      <c r="D150" s="5" t="e">
        <f ca="1">OFFSET('168p trace'!$R$56,(A150-1)*56,0)</f>
        <v>#DIV/0!</v>
      </c>
      <c r="E150" s="5" t="e">
        <f ca="1">OFFSET('168p trace'!$S$56,(A150-1)*56,0)</f>
        <v>#DIV/0!</v>
      </c>
      <c r="F150" s="5">
        <f ca="1">OFFSET('168p stat'!$H$1,A150*20,0)</f>
        <v>0</v>
      </c>
      <c r="G150" s="5">
        <f ca="1">OFFSET('168p stat'!$K$1,A150*20,0)</f>
        <v>0</v>
      </c>
      <c r="H150" s="5">
        <f ca="1">OFFSET('168p stat'!$N$1,A150*20,0)</f>
        <v>0</v>
      </c>
    </row>
    <row r="151" spans="1:8" x14ac:dyDescent="0.25">
      <c r="A151">
        <v>47</v>
      </c>
      <c r="C151">
        <f ca="1">OFFSET('168p stat'!$A$1,A151*20,0)</f>
        <v>0</v>
      </c>
      <c r="D151" s="5" t="e">
        <f ca="1">OFFSET('168p trace'!$R$56,(A151-1)*56,0)</f>
        <v>#DIV/0!</v>
      </c>
      <c r="E151" s="5" t="e">
        <f ca="1">OFFSET('168p trace'!$S$56,(A151-1)*56,0)</f>
        <v>#DIV/0!</v>
      </c>
      <c r="F151" s="5">
        <f ca="1">OFFSET('168p stat'!$H$1,A151*20,0)</f>
        <v>0</v>
      </c>
      <c r="G151" s="5">
        <f ca="1">OFFSET('168p stat'!$K$1,A151*20,0)</f>
        <v>0</v>
      </c>
      <c r="H151" s="5">
        <f ca="1">OFFSET('168p stat'!$N$1,A151*20,0)</f>
        <v>0</v>
      </c>
    </row>
    <row r="152" spans="1:8" x14ac:dyDescent="0.25">
      <c r="A152">
        <v>48</v>
      </c>
      <c r="C152">
        <f ca="1">OFFSET('168p stat'!$A$1,A152*20,0)</f>
        <v>0</v>
      </c>
      <c r="D152" s="5" t="e">
        <f ca="1">OFFSET('168p trace'!$R$56,(A152-1)*56,0)</f>
        <v>#DIV/0!</v>
      </c>
      <c r="E152" s="5" t="e">
        <f ca="1">OFFSET('168p trace'!$S$56,(A152-1)*56,0)</f>
        <v>#DIV/0!</v>
      </c>
      <c r="F152" s="5">
        <f ca="1">OFFSET('168p stat'!$H$1,A152*20,0)</f>
        <v>0</v>
      </c>
      <c r="G152" s="5">
        <f ca="1">OFFSET('168p stat'!$K$1,A152*20,0)</f>
        <v>0</v>
      </c>
      <c r="H152" s="5">
        <f ca="1">OFFSET('168p stat'!$N$1,A152*20,0)</f>
        <v>0</v>
      </c>
    </row>
    <row r="153" spans="1:8" x14ac:dyDescent="0.25">
      <c r="A153">
        <v>49</v>
      </c>
      <c r="C153">
        <f ca="1">OFFSET('168p stat'!$A$1,A153*20,0)</f>
        <v>0</v>
      </c>
      <c r="D153" s="5" t="e">
        <f ca="1">OFFSET('168p trace'!$R$56,(A153-1)*56,0)</f>
        <v>#DIV/0!</v>
      </c>
      <c r="E153" s="5" t="e">
        <f ca="1">OFFSET('168p trace'!$S$56,(A153-1)*56,0)</f>
        <v>#DIV/0!</v>
      </c>
      <c r="F153" s="5">
        <f ca="1">OFFSET('168p stat'!$H$1,A153*20,0)</f>
        <v>0</v>
      </c>
      <c r="G153" s="5">
        <f ca="1">OFFSET('168p stat'!$K$1,A153*20,0)</f>
        <v>0</v>
      </c>
      <c r="H153" s="5">
        <f ca="1">OFFSET('168p stat'!$N$1,A153*20,0)</f>
        <v>0</v>
      </c>
    </row>
    <row r="154" spans="1:8" x14ac:dyDescent="0.25">
      <c r="A154">
        <v>50</v>
      </c>
      <c r="C154">
        <f ca="1">OFFSET('168p stat'!$A$1,A154*20,0)</f>
        <v>0</v>
      </c>
      <c r="D154" s="5" t="e">
        <f ca="1">OFFSET('168p trace'!$R$56,(A154-1)*56,0)</f>
        <v>#DIV/0!</v>
      </c>
      <c r="E154" s="5" t="e">
        <f ca="1">OFFSET('168p trace'!$S$56,(A154-1)*56,0)</f>
        <v>#DIV/0!</v>
      </c>
      <c r="F154" s="5">
        <f ca="1">OFFSET('168p stat'!$H$1,A154*20,0)</f>
        <v>0</v>
      </c>
      <c r="G154" s="5">
        <f ca="1">OFFSET('168p stat'!$K$1,A154*20,0)</f>
        <v>0</v>
      </c>
      <c r="H154" s="5">
        <f ca="1">OFFSET('168p stat'!$N$1,A154*20,0)</f>
        <v>0</v>
      </c>
    </row>
    <row r="155" spans="1:8" x14ac:dyDescent="0.25">
      <c r="A155">
        <v>51</v>
      </c>
      <c r="C155">
        <f ca="1">OFFSET('168p stat'!$A$1,A155*20,0)</f>
        <v>0</v>
      </c>
      <c r="D155" s="5" t="e">
        <f ca="1">OFFSET('168p trace'!$R$56,(A155-1)*56,0)</f>
        <v>#DIV/0!</v>
      </c>
      <c r="E155" s="5" t="e">
        <f ca="1">OFFSET('168p trace'!$S$56,(A155-1)*56,0)</f>
        <v>#DIV/0!</v>
      </c>
      <c r="F155" s="5">
        <f ca="1">OFFSET('168p stat'!$H$1,A155*20,0)</f>
        <v>0</v>
      </c>
      <c r="G155" s="5">
        <f ca="1">OFFSET('168p stat'!$K$1,A155*20,0)</f>
        <v>0</v>
      </c>
      <c r="H155" s="5">
        <f ca="1">OFFSET('168p stat'!$N$1,A155*20,0)</f>
        <v>0</v>
      </c>
    </row>
    <row r="156" spans="1:8" x14ac:dyDescent="0.25">
      <c r="A156">
        <v>52</v>
      </c>
      <c r="C156">
        <f ca="1">OFFSET('168p stat'!$A$1,A156*20,0)</f>
        <v>0</v>
      </c>
      <c r="D156" s="5" t="e">
        <f ca="1">OFFSET('168p trace'!$R$56,(A156-1)*56,0)</f>
        <v>#DIV/0!</v>
      </c>
      <c r="E156" s="5" t="e">
        <f ca="1">OFFSET('168p trace'!$S$56,(A156-1)*56,0)</f>
        <v>#DIV/0!</v>
      </c>
      <c r="F156" s="5">
        <f ca="1">OFFSET('168p stat'!$H$1,A156*20,0)</f>
        <v>0</v>
      </c>
      <c r="G156" s="5">
        <f ca="1">OFFSET('168p stat'!$K$1,A156*20,0)</f>
        <v>0</v>
      </c>
      <c r="H156" s="5">
        <f ca="1">OFFSET('168p stat'!$N$1,A156*20,0)</f>
        <v>0</v>
      </c>
    </row>
    <row r="157" spans="1:8" x14ac:dyDescent="0.25">
      <c r="A157">
        <v>53</v>
      </c>
      <c r="C157">
        <f ca="1">OFFSET('168p stat'!$A$1,A157*20,0)</f>
        <v>0</v>
      </c>
      <c r="D157" s="5" t="e">
        <f ca="1">OFFSET('168p trace'!$R$56,(A157-1)*56,0)</f>
        <v>#DIV/0!</v>
      </c>
      <c r="E157" s="5" t="e">
        <f ca="1">OFFSET('168p trace'!$S$56,(A157-1)*56,0)</f>
        <v>#DIV/0!</v>
      </c>
      <c r="F157" s="5">
        <f ca="1">OFFSET('168p stat'!$H$1,A157*20,0)</f>
        <v>0</v>
      </c>
      <c r="G157" s="5">
        <f ca="1">OFFSET('168p stat'!$K$1,A157*20,0)</f>
        <v>0</v>
      </c>
      <c r="H157" s="5">
        <f ca="1">OFFSET('168p stat'!$N$1,A157*20,0)</f>
        <v>0</v>
      </c>
    </row>
    <row r="158" spans="1:8" x14ac:dyDescent="0.25">
      <c r="A158">
        <v>54</v>
      </c>
      <c r="C158">
        <f ca="1">OFFSET('168p stat'!$A$1,A158*20,0)</f>
        <v>0</v>
      </c>
      <c r="D158" s="5" t="e">
        <f ca="1">OFFSET('168p trace'!$R$56,(A158-1)*56,0)</f>
        <v>#DIV/0!</v>
      </c>
      <c r="E158" s="5" t="e">
        <f ca="1">OFFSET('168p trace'!$S$56,(A158-1)*56,0)</f>
        <v>#DIV/0!</v>
      </c>
      <c r="F158" s="5">
        <f ca="1">OFFSET('168p stat'!$H$1,A158*20,0)</f>
        <v>0</v>
      </c>
      <c r="G158" s="5">
        <f ca="1">OFFSET('168p stat'!$K$1,A158*20,0)</f>
        <v>0</v>
      </c>
      <c r="H158" s="5">
        <f ca="1">OFFSET('168p stat'!$N$1,A158*20,0)</f>
        <v>0</v>
      </c>
    </row>
    <row r="159" spans="1:8" x14ac:dyDescent="0.25">
      <c r="A159">
        <v>55</v>
      </c>
      <c r="C159">
        <f ca="1">OFFSET('168p stat'!$A$1,A159*20,0)</f>
        <v>0</v>
      </c>
      <c r="D159" s="5" t="e">
        <f ca="1">OFFSET('168p trace'!$R$56,(A159-1)*56,0)</f>
        <v>#DIV/0!</v>
      </c>
      <c r="E159" s="5" t="e">
        <f ca="1">OFFSET('168p trace'!$S$56,(A159-1)*56,0)</f>
        <v>#DIV/0!</v>
      </c>
      <c r="F159" s="5">
        <f ca="1">OFFSET('168p stat'!$H$1,A159*20,0)</f>
        <v>0</v>
      </c>
      <c r="G159" s="5">
        <f ca="1">OFFSET('168p stat'!$K$1,A159*20,0)</f>
        <v>0</v>
      </c>
      <c r="H159" s="5">
        <f ca="1">OFFSET('168p stat'!$N$1,A159*20,0)</f>
        <v>0</v>
      </c>
    </row>
    <row r="160" spans="1:8" x14ac:dyDescent="0.25">
      <c r="A160">
        <v>56</v>
      </c>
      <c r="C160">
        <f ca="1">OFFSET('168p stat'!$A$1,A160*20,0)</f>
        <v>0</v>
      </c>
      <c r="D160" s="5" t="e">
        <f ca="1">OFFSET('168p trace'!$R$56,(A160-1)*56,0)</f>
        <v>#DIV/0!</v>
      </c>
      <c r="E160" s="5" t="e">
        <f ca="1">OFFSET('168p trace'!$S$56,(A160-1)*56,0)</f>
        <v>#DIV/0!</v>
      </c>
      <c r="F160" s="5">
        <f ca="1">OFFSET('168p stat'!$H$1,A160*20,0)</f>
        <v>0</v>
      </c>
      <c r="G160" s="5">
        <f ca="1">OFFSET('168p stat'!$K$1,A160*20,0)</f>
        <v>0</v>
      </c>
      <c r="H160" s="5">
        <f ca="1">OFFSET('168p stat'!$N$1,A160*20,0)</f>
        <v>0</v>
      </c>
    </row>
    <row r="161" spans="1:8" x14ac:dyDescent="0.25">
      <c r="A161">
        <v>57</v>
      </c>
      <c r="C161">
        <f ca="1">OFFSET('168p stat'!$A$1,A161*20,0)</f>
        <v>0</v>
      </c>
      <c r="D161" s="5" t="e">
        <f ca="1">OFFSET('168p trace'!$R$56,(A161-1)*56,0)</f>
        <v>#DIV/0!</v>
      </c>
      <c r="E161" s="5" t="e">
        <f ca="1">OFFSET('168p trace'!$S$56,(A161-1)*56,0)</f>
        <v>#DIV/0!</v>
      </c>
      <c r="F161" s="5">
        <f ca="1">OFFSET('168p stat'!$H$1,A161*20,0)</f>
        <v>0</v>
      </c>
      <c r="G161" s="5">
        <f ca="1">OFFSET('168p stat'!$K$1,A161*20,0)</f>
        <v>0</v>
      </c>
      <c r="H161" s="5">
        <f ca="1">OFFSET('168p stat'!$N$1,A161*20,0)</f>
        <v>0</v>
      </c>
    </row>
    <row r="162" spans="1:8" x14ac:dyDescent="0.25">
      <c r="A162">
        <v>58</v>
      </c>
      <c r="C162">
        <f ca="1">OFFSET('168p stat'!$A$1,A162*20,0)</f>
        <v>0</v>
      </c>
      <c r="D162" s="5" t="e">
        <f ca="1">OFFSET('168p trace'!$R$56,(A162-1)*56,0)</f>
        <v>#DIV/0!</v>
      </c>
      <c r="E162" s="5" t="e">
        <f ca="1">OFFSET('168p trace'!$S$56,(A162-1)*56,0)</f>
        <v>#DIV/0!</v>
      </c>
      <c r="F162" s="5">
        <f ca="1">OFFSET('168p stat'!$H$1,A162*20,0)</f>
        <v>0</v>
      </c>
      <c r="G162" s="5">
        <f ca="1">OFFSET('168p stat'!$K$1,A162*20,0)</f>
        <v>0</v>
      </c>
      <c r="H162" s="5">
        <f ca="1">OFFSET('168p stat'!$N$1,A162*20,0)</f>
        <v>0</v>
      </c>
    </row>
    <row r="163" spans="1:8" x14ac:dyDescent="0.25">
      <c r="A163">
        <v>59</v>
      </c>
      <c r="C163">
        <f ca="1">OFFSET('168p stat'!$A$1,A163*20,0)</f>
        <v>0</v>
      </c>
      <c r="D163" s="5" t="e">
        <f ca="1">OFFSET('168p trace'!$R$56,(A163-1)*56,0)</f>
        <v>#DIV/0!</v>
      </c>
      <c r="E163" s="5" t="e">
        <f ca="1">OFFSET('168p trace'!$S$56,(A163-1)*56,0)</f>
        <v>#DIV/0!</v>
      </c>
      <c r="F163" s="5">
        <f ca="1">OFFSET('168p stat'!$H$1,A163*20,0)</f>
        <v>0</v>
      </c>
      <c r="G163" s="5">
        <f ca="1">OFFSET('168p stat'!$K$1,A163*20,0)</f>
        <v>0</v>
      </c>
      <c r="H163" s="5">
        <f ca="1">OFFSET('168p stat'!$N$1,A163*20,0)</f>
        <v>0</v>
      </c>
    </row>
    <row r="164" spans="1:8" x14ac:dyDescent="0.25">
      <c r="A164">
        <v>60</v>
      </c>
      <c r="C164">
        <f ca="1">OFFSET('168p stat'!$A$1,A164*20,0)</f>
        <v>0</v>
      </c>
      <c r="D164" s="5" t="e">
        <f ca="1">OFFSET('168p trace'!$R$56,(A164-1)*56,0)</f>
        <v>#DIV/0!</v>
      </c>
      <c r="E164" s="5" t="e">
        <f ca="1">OFFSET('168p trace'!$S$56,(A164-1)*56,0)</f>
        <v>#DIV/0!</v>
      </c>
      <c r="F164" s="5">
        <f ca="1">OFFSET('168p stat'!$H$1,A164*20,0)</f>
        <v>0</v>
      </c>
      <c r="G164" s="5">
        <f ca="1">OFFSET('168p stat'!$K$1,A164*20,0)</f>
        <v>0</v>
      </c>
      <c r="H164" s="5">
        <f ca="1">OFFSET('168p stat'!$N$1,A164*20,0)</f>
        <v>0</v>
      </c>
    </row>
    <row r="165" spans="1:8" x14ac:dyDescent="0.25">
      <c r="A165">
        <v>61</v>
      </c>
      <c r="C165">
        <f ca="1">OFFSET('168p stat'!$A$1,A165*20,0)</f>
        <v>0</v>
      </c>
      <c r="D165" s="5" t="e">
        <f ca="1">OFFSET('168p trace'!$R$56,(A165-1)*56,0)</f>
        <v>#DIV/0!</v>
      </c>
      <c r="E165" s="5" t="e">
        <f ca="1">OFFSET('168p trace'!$S$56,(A165-1)*56,0)</f>
        <v>#DIV/0!</v>
      </c>
      <c r="F165" s="5">
        <f ca="1">OFFSET('168p stat'!$H$1,A165*20,0)</f>
        <v>0</v>
      </c>
      <c r="G165" s="5">
        <f ca="1">OFFSET('168p stat'!$K$1,A165*20,0)</f>
        <v>0</v>
      </c>
      <c r="H165" s="5">
        <f ca="1">OFFSET('168p stat'!$N$1,A165*20,0)</f>
        <v>0</v>
      </c>
    </row>
    <row r="166" spans="1:8" x14ac:dyDescent="0.25">
      <c r="A166">
        <v>62</v>
      </c>
      <c r="C166">
        <f ca="1">OFFSET('168p stat'!$A$1,A166*20,0)</f>
        <v>0</v>
      </c>
      <c r="D166" s="5" t="e">
        <f ca="1">OFFSET('168p trace'!$R$56,(A166-1)*56,0)</f>
        <v>#DIV/0!</v>
      </c>
      <c r="E166" s="5" t="e">
        <f ca="1">OFFSET('168p trace'!$S$56,(A166-1)*56,0)</f>
        <v>#DIV/0!</v>
      </c>
      <c r="F166" s="5">
        <f ca="1">OFFSET('168p stat'!$H$1,A166*20,0)</f>
        <v>0</v>
      </c>
      <c r="G166" s="5">
        <f ca="1">OFFSET('168p stat'!$K$1,A166*20,0)</f>
        <v>0</v>
      </c>
      <c r="H166" s="5">
        <f ca="1">OFFSET('168p stat'!$N$1,A166*20,0)</f>
        <v>0</v>
      </c>
    </row>
    <row r="167" spans="1:8" x14ac:dyDescent="0.25">
      <c r="A167">
        <v>63</v>
      </c>
      <c r="C167">
        <f ca="1">OFFSET('168p stat'!$A$1,A167*20,0)</f>
        <v>0</v>
      </c>
      <c r="D167" s="5" t="e">
        <f ca="1">OFFSET('168p trace'!$R$56,(A167-1)*56,0)</f>
        <v>#DIV/0!</v>
      </c>
      <c r="E167" s="5" t="e">
        <f ca="1">OFFSET('168p trace'!$S$56,(A167-1)*56,0)</f>
        <v>#DIV/0!</v>
      </c>
      <c r="F167" s="5">
        <f ca="1">OFFSET('168p stat'!$H$1,A167*20,0)</f>
        <v>0</v>
      </c>
      <c r="G167" s="5">
        <f ca="1">OFFSET('168p stat'!$K$1,A167*20,0)</f>
        <v>0</v>
      </c>
      <c r="H167" s="5">
        <f ca="1">OFFSET('168p stat'!$N$1,A167*20,0)</f>
        <v>0</v>
      </c>
    </row>
    <row r="168" spans="1:8" x14ac:dyDescent="0.25">
      <c r="A168">
        <v>64</v>
      </c>
      <c r="C168">
        <f ca="1">OFFSET('168p stat'!$A$1,A168*20,0)</f>
        <v>0</v>
      </c>
      <c r="D168" s="5" t="e">
        <f ca="1">OFFSET('168p trace'!$R$56,(A168-1)*56,0)</f>
        <v>#DIV/0!</v>
      </c>
      <c r="E168" s="5" t="e">
        <f ca="1">OFFSET('168p trace'!$S$56,(A168-1)*56,0)</f>
        <v>#DIV/0!</v>
      </c>
      <c r="F168" s="5">
        <f ca="1">OFFSET('168p stat'!$H$1,A168*20,0)</f>
        <v>0</v>
      </c>
      <c r="G168" s="5">
        <f ca="1">OFFSET('168p stat'!$K$1,A168*20,0)</f>
        <v>0</v>
      </c>
      <c r="H168" s="5">
        <f ca="1">OFFSET('168p stat'!$N$1,A168*20,0)</f>
        <v>0</v>
      </c>
    </row>
    <row r="169" spans="1:8" x14ac:dyDescent="0.25">
      <c r="A169">
        <v>65</v>
      </c>
      <c r="C169">
        <f ca="1">OFFSET('168p stat'!$A$1,A169*20,0)</f>
        <v>0</v>
      </c>
      <c r="D169" s="5" t="e">
        <f ca="1">OFFSET('168p trace'!$R$56,(A169-1)*56,0)</f>
        <v>#DIV/0!</v>
      </c>
      <c r="E169" s="5" t="e">
        <f ca="1">OFFSET('168p trace'!$S$56,(A169-1)*56,0)</f>
        <v>#DIV/0!</v>
      </c>
      <c r="F169" s="5">
        <f ca="1">OFFSET('168p stat'!$H$1,A169*20,0)</f>
        <v>0</v>
      </c>
      <c r="G169" s="5">
        <f ca="1">OFFSET('168p stat'!$K$1,A169*20,0)</f>
        <v>0</v>
      </c>
      <c r="H169" s="5">
        <f ca="1">OFFSET('168p stat'!$N$1,A169*20,0)</f>
        <v>0</v>
      </c>
    </row>
    <row r="170" spans="1:8" x14ac:dyDescent="0.25">
      <c r="A170">
        <v>66</v>
      </c>
      <c r="C170">
        <f ca="1">OFFSET('168p stat'!$A$1,A170*20,0)</f>
        <v>0</v>
      </c>
      <c r="D170" s="5" t="e">
        <f ca="1">OFFSET('168p trace'!$R$56,(A170-1)*56,0)</f>
        <v>#DIV/0!</v>
      </c>
      <c r="E170" s="5" t="e">
        <f ca="1">OFFSET('168p trace'!$S$56,(A170-1)*56,0)</f>
        <v>#DIV/0!</v>
      </c>
      <c r="F170" s="5">
        <f ca="1">OFFSET('168p stat'!$H$1,A170*20,0)</f>
        <v>0</v>
      </c>
      <c r="G170" s="5">
        <f ca="1">OFFSET('168p stat'!$K$1,A170*20,0)</f>
        <v>0</v>
      </c>
      <c r="H170" s="5">
        <f ca="1">OFFSET('168p stat'!$N$1,A170*20,0)</f>
        <v>0</v>
      </c>
    </row>
    <row r="171" spans="1:8" x14ac:dyDescent="0.25">
      <c r="A171">
        <v>67</v>
      </c>
      <c r="C171">
        <f ca="1">OFFSET('168p stat'!$A$1,A171*20,0)</f>
        <v>0</v>
      </c>
      <c r="D171" s="5" t="e">
        <f ca="1">OFFSET('168p trace'!$R$56,(A171-1)*56,0)</f>
        <v>#DIV/0!</v>
      </c>
      <c r="E171" s="5" t="e">
        <f ca="1">OFFSET('168p trace'!$S$56,(A171-1)*56,0)</f>
        <v>#DIV/0!</v>
      </c>
      <c r="F171" s="5">
        <f ca="1">OFFSET('168p stat'!$H$1,A171*20,0)</f>
        <v>0</v>
      </c>
      <c r="G171" s="5">
        <f ca="1">OFFSET('168p stat'!$K$1,A171*20,0)</f>
        <v>0</v>
      </c>
      <c r="H171" s="5">
        <f ca="1">OFFSET('168p stat'!$N$1,A171*20,0)</f>
        <v>0</v>
      </c>
    </row>
    <row r="172" spans="1:8" x14ac:dyDescent="0.25">
      <c r="A172">
        <v>68</v>
      </c>
      <c r="C172">
        <f ca="1">OFFSET('168p stat'!$A$1,A172*20,0)</f>
        <v>0</v>
      </c>
      <c r="D172" s="5" t="e">
        <f ca="1">OFFSET('168p trace'!$R$56,(A172-1)*56,0)</f>
        <v>#DIV/0!</v>
      </c>
      <c r="E172" s="5" t="e">
        <f ca="1">OFFSET('168p trace'!$S$56,(A172-1)*56,0)</f>
        <v>#DIV/0!</v>
      </c>
      <c r="F172" s="5">
        <f ca="1">OFFSET('168p stat'!$H$1,A172*20,0)</f>
        <v>0</v>
      </c>
      <c r="G172" s="5">
        <f ca="1">OFFSET('168p stat'!$K$1,A172*20,0)</f>
        <v>0</v>
      </c>
      <c r="H172" s="5">
        <f ca="1">OFFSET('168p stat'!$N$1,A172*20,0)</f>
        <v>0</v>
      </c>
    </row>
    <row r="173" spans="1:8" x14ac:dyDescent="0.25">
      <c r="A173">
        <v>69</v>
      </c>
      <c r="C173">
        <f ca="1">OFFSET('168p stat'!$A$1,A173*20,0)</f>
        <v>0</v>
      </c>
      <c r="D173" s="5" t="e">
        <f ca="1">OFFSET('168p trace'!$R$56,(A173-1)*56,0)</f>
        <v>#DIV/0!</v>
      </c>
      <c r="E173" s="5" t="e">
        <f ca="1">OFFSET('168p trace'!$S$56,(A173-1)*56,0)</f>
        <v>#DIV/0!</v>
      </c>
      <c r="F173" s="5">
        <f ca="1">OFFSET('168p stat'!$H$1,A173*20,0)</f>
        <v>0</v>
      </c>
      <c r="G173" s="5">
        <f ca="1">OFFSET('168p stat'!$K$1,A173*20,0)</f>
        <v>0</v>
      </c>
      <c r="H173" s="5">
        <f ca="1">OFFSET('168p stat'!$N$1,A173*20,0)</f>
        <v>0</v>
      </c>
    </row>
    <row r="174" spans="1:8" x14ac:dyDescent="0.25">
      <c r="A174">
        <v>70</v>
      </c>
      <c r="C174">
        <f ca="1">OFFSET('168p stat'!$A$1,A174*20,0)</f>
        <v>0</v>
      </c>
      <c r="D174" s="5" t="e">
        <f ca="1">OFFSET('168p trace'!$R$56,(A174-1)*56,0)</f>
        <v>#DIV/0!</v>
      </c>
      <c r="E174" s="5" t="e">
        <f ca="1">OFFSET('168p trace'!$S$56,(A174-1)*56,0)</f>
        <v>#DIV/0!</v>
      </c>
      <c r="F174" s="5">
        <f ca="1">OFFSET('168p stat'!$H$1,A174*20,0)</f>
        <v>0</v>
      </c>
      <c r="G174" s="5">
        <f ca="1">OFFSET('168p stat'!$K$1,A174*20,0)</f>
        <v>0</v>
      </c>
      <c r="H174" s="5">
        <f ca="1">OFFSET('168p stat'!$N$1,A174*20,0)</f>
        <v>0</v>
      </c>
    </row>
    <row r="177" spans="1:10" x14ac:dyDescent="0.25">
      <c r="C177" t="s">
        <v>53</v>
      </c>
      <c r="J177" t="s">
        <v>52</v>
      </c>
    </row>
    <row r="178" spans="1:10" x14ac:dyDescent="0.25">
      <c r="D178" t="s">
        <v>40</v>
      </c>
      <c r="E178" t="s">
        <v>36</v>
      </c>
      <c r="F178" t="s">
        <v>37</v>
      </c>
      <c r="G178" t="s">
        <v>38</v>
      </c>
      <c r="H178" t="s">
        <v>39</v>
      </c>
      <c r="J178" s="5">
        <f>SUM(D178:H178)</f>
        <v>0</v>
      </c>
    </row>
    <row r="179" spans="1:10" x14ac:dyDescent="0.25">
      <c r="A179">
        <v>1</v>
      </c>
      <c r="C179" t="str">
        <f ca="1">OFFSET('168p stat'!$A$1,A179*20,0)</f>
        <v>CUDA Time</v>
      </c>
      <c r="D179" s="5">
        <f ca="1">OFFSET('168p trace'!$U$56,(A31-1)*56,0)</f>
        <v>49.36400000000036</v>
      </c>
      <c r="E179" s="5">
        <f ca="1">OFFSET('168p trace'!$V$56,(A31-1)*56,0)</f>
        <v>49.299104000005471</v>
      </c>
      <c r="F179" s="5">
        <f ca="1">OFFSET('168p stat'!$H$1,A179*20,1)</f>
        <v>25.862037000000001</v>
      </c>
      <c r="G179" s="5">
        <f ca="1">OFFSET('168p stat'!$K$1,A179*20,1)</f>
        <v>26.309208999999999</v>
      </c>
      <c r="H179" s="5">
        <f ca="1">OFFSET('168p stat'!$N$1,A179*20,1)</f>
        <v>3.5400680000000002</v>
      </c>
      <c r="J179" s="5">
        <f t="shared" ref="J179:J242" ca="1" si="6">SUM(D179:H179)</f>
        <v>154.37441800000582</v>
      </c>
    </row>
    <row r="180" spans="1:10" x14ac:dyDescent="0.25">
      <c r="A180">
        <v>2</v>
      </c>
      <c r="C180" t="str">
        <f ca="1">OFFSET('168p stat'!$A$1,A180*20,0)</f>
        <v>CUDA ant par</v>
      </c>
      <c r="D180" s="5">
        <f ca="1">OFFSET('168p trace'!$U$56,(A32-1)*56,0)</f>
        <v>408.43705123999842</v>
      </c>
      <c r="E180" s="5">
        <f ca="1">OFFSET('168p trace'!$V$56,(A32-1)*56,0)</f>
        <v>397.65164400000168</v>
      </c>
      <c r="F180" s="5">
        <f ca="1">OFFSET('168p stat'!$H$1,A180*20,1)</f>
        <v>145.04523499999999</v>
      </c>
      <c r="G180" s="5">
        <f ca="1">OFFSET('168p stat'!$K$1,A180*20,1)</f>
        <v>126.71304499999999</v>
      </c>
      <c r="H180" s="5">
        <f ca="1">OFFSET('168p stat'!$N$1,A180*20,1)</f>
        <v>33.59057</v>
      </c>
      <c r="J180" s="5">
        <f t="shared" ca="1" si="6"/>
        <v>1111.4375452400002</v>
      </c>
    </row>
    <row r="181" spans="1:10" x14ac:dyDescent="0.25">
      <c r="A181">
        <v>3</v>
      </c>
      <c r="C181" t="str">
        <f ca="1">OFFSET('168p stat'!$A$1,A181*20,0)</f>
        <v>CUDA ant add CPU Time</v>
      </c>
      <c r="D181" s="5">
        <f ca="1">OFFSET('168p trace'!$U$56,(A33-1)*56,0)</f>
        <v>601.69270004000009</v>
      </c>
      <c r="E181" s="5">
        <f ca="1">OFFSET('168p trace'!$V$56,(A33-1)*56,0)</f>
        <v>599.33881316000111</v>
      </c>
      <c r="F181" s="5">
        <f ca="1">OFFSET('168p stat'!$H$1,A181*20,1)</f>
        <v>512.25632700000006</v>
      </c>
      <c r="G181" s="5">
        <f ca="1">OFFSET('168p stat'!$K$1,A181*20,1)</f>
        <v>502.686532</v>
      </c>
      <c r="H181" s="5">
        <f ca="1">OFFSET('168p stat'!$N$1,A181*20,1)</f>
        <v>378.04100799999998</v>
      </c>
      <c r="J181" s="5">
        <f t="shared" ca="1" si="6"/>
        <v>2594.0153802000013</v>
      </c>
    </row>
    <row r="182" spans="1:10" x14ac:dyDescent="0.25">
      <c r="A182">
        <v>4</v>
      </c>
      <c r="C182" t="str">
        <f ca="1">OFFSET('168p stat'!$A$1,A182*20,0)</f>
        <v>CUDA opt Time</v>
      </c>
      <c r="D182" s="5">
        <f ca="1">OFFSET('168p trace'!$U$56,(A34-1)*56,0)</f>
        <v>78.56712400000022</v>
      </c>
      <c r="E182" s="5">
        <f ca="1">OFFSET('168p trace'!$V$56,(A34-1)*56,0)</f>
        <v>78.035599999997814</v>
      </c>
      <c r="F182" s="5">
        <f ca="1">OFFSET('168p stat'!$H$1,A182*20,1)</f>
        <v>49.279097</v>
      </c>
      <c r="G182" s="5">
        <f ca="1">OFFSET('168p stat'!$K$1,A182*20,1)</f>
        <v>57.871622000000002</v>
      </c>
      <c r="H182" s="5">
        <f ca="1">OFFSET('168p stat'!$N$1,A182*20,1)</f>
        <v>0</v>
      </c>
      <c r="J182" s="5">
        <f t="shared" ca="1" si="6"/>
        <v>263.75344299999801</v>
      </c>
    </row>
    <row r="183" spans="1:10" x14ac:dyDescent="0.25">
      <c r="A183">
        <v>5</v>
      </c>
      <c r="C183" t="str">
        <f ca="1">OFFSET('168p stat'!$A$1,A183*20,0)</f>
        <v>CUDA opt ant</v>
      </c>
      <c r="D183" s="5">
        <f ca="1">OFFSET('168p trace'!$U$56,(A35-1)*56,0)</f>
        <v>104.30057523999986</v>
      </c>
      <c r="E183" s="5">
        <f ca="1">OFFSET('168p trace'!$V$56,(A35-1)*56,0)</f>
        <v>103.7939410000008</v>
      </c>
      <c r="F183" s="5">
        <f ca="1">OFFSET('168p stat'!$H$1,A183*20,1)</f>
        <v>4.2943740000000004</v>
      </c>
      <c r="G183" s="5">
        <f ca="1">OFFSET('168p stat'!$K$1,A183*20,1)</f>
        <v>0.77474799999999999</v>
      </c>
      <c r="H183" s="5">
        <f ca="1">OFFSET('168p stat'!$N$1,A183*20,1)</f>
        <v>0</v>
      </c>
      <c r="J183" s="5">
        <f t="shared" ca="1" si="6"/>
        <v>213.16363824000064</v>
      </c>
    </row>
    <row r="184" spans="1:10" x14ac:dyDescent="0.25">
      <c r="A184">
        <v>6</v>
      </c>
      <c r="C184" t="str">
        <f ca="1">OFFSET('168p stat'!$A$1,A184*20,0)</f>
        <v>CUDA opt ant par</v>
      </c>
      <c r="D184" s="5">
        <f ca="1">OFFSET('168p trace'!$U$56,(A36-1)*56,0)</f>
        <v>94.881406759999749</v>
      </c>
      <c r="E184" s="5">
        <f ca="1">OFFSET('168p trace'!$V$56,(A36-1)*56,0)</f>
        <v>94.670807239999618</v>
      </c>
      <c r="F184" s="5">
        <f ca="1">OFFSET('168p stat'!$H$1,A184*20,1)</f>
        <v>36.990532000000002</v>
      </c>
      <c r="G184" s="5">
        <f ca="1">OFFSET('168p stat'!$K$1,A184*20,1)</f>
        <v>7.487921</v>
      </c>
      <c r="H184" s="5">
        <f ca="1">OFFSET('168p stat'!$N$1,A184*20,1)</f>
        <v>0</v>
      </c>
      <c r="J184" s="5">
        <f t="shared" ca="1" si="6"/>
        <v>234.03066699999937</v>
      </c>
    </row>
    <row r="185" spans="1:10" x14ac:dyDescent="0.25">
      <c r="A185">
        <v>7</v>
      </c>
      <c r="C185" t="str">
        <f ca="1">OFFSET('168p stat'!$A$1,A185*20,0)</f>
        <v>non CUDA Time</v>
      </c>
      <c r="D185" s="5">
        <f ca="1">OFFSET('168p trace'!$U$56,(A37-1)*56,0)</f>
        <v>22365.770400000019</v>
      </c>
      <c r="E185" s="5">
        <f ca="1">OFFSET('168p trace'!$V$56,(A37-1)*56,0)</f>
        <v>22196.976464000014</v>
      </c>
      <c r="F185" s="5">
        <f ca="1">OFFSET('168p stat'!$H$1,A185*20,1)</f>
        <v>22189.257438000001</v>
      </c>
      <c r="G185" s="5">
        <f ca="1">OFFSET('168p stat'!$K$1,A185*20,1)</f>
        <v>22157.447579</v>
      </c>
      <c r="H185" s="5">
        <f ca="1">OFFSET('168p stat'!$N$1,A185*20,1)</f>
        <v>454.86455899999999</v>
      </c>
      <c r="J185" s="5">
        <f t="shared" ca="1" si="6"/>
        <v>89364.316440000024</v>
      </c>
    </row>
    <row r="186" spans="1:10" x14ac:dyDescent="0.25">
      <c r="A186">
        <v>8</v>
      </c>
      <c r="C186" t="str">
        <f ca="1">OFFSET('168p stat'!$A$1,A186*20,0)</f>
        <v>Classic ACO</v>
      </c>
      <c r="D186" s="5">
        <f ca="1">OFFSET('168p trace'!$U$56,(A38-1)*56,0)</f>
        <v>4276451.9875999996</v>
      </c>
      <c r="E186" s="5">
        <f ca="1">OFFSET('168p trace'!$V$56,(A38-1)*56,0)</f>
        <v>3771629.8915999993</v>
      </c>
      <c r="F186" s="5">
        <f ca="1">OFFSET('168p stat'!$H$1,A186*20,1)</f>
        <v>3712092.73912</v>
      </c>
      <c r="G186" s="5">
        <f ca="1">OFFSET('168p stat'!$K$1,A186*20,1)</f>
        <v>3711071.9947660002</v>
      </c>
      <c r="H186" s="5">
        <f ca="1">OFFSET('168p stat'!$N$1,A186*20,1)</f>
        <v>1305.312412</v>
      </c>
      <c r="J186" s="5">
        <f t="shared" ca="1" si="6"/>
        <v>15472551.925497999</v>
      </c>
    </row>
    <row r="187" spans="1:10" x14ac:dyDescent="0.25">
      <c r="A187">
        <v>9</v>
      </c>
      <c r="C187" t="str">
        <f ca="1">OFFSET('168p stat'!$A$1,A187*20,0)</f>
        <v>omp</v>
      </c>
      <c r="D187" s="5">
        <f ca="1">OFFSET('168p trace'!$U$56,(A39-1)*56,0)</f>
        <v>52403.436099999955</v>
      </c>
      <c r="E187" s="5">
        <f ca="1">OFFSET('168p trace'!$V$56,(A39-1)*56,0)</f>
        <v>51955.390804000061</v>
      </c>
      <c r="F187" s="5">
        <f ca="1">OFFSET('168p stat'!$H$1,A187*20,1)</f>
        <v>51940.001225</v>
      </c>
      <c r="G187" s="5">
        <f ca="1">OFFSET('168p stat'!$K$1,A187*20,1)</f>
        <v>51838.680988</v>
      </c>
      <c r="H187" s="5">
        <f ca="1">OFFSET('168p stat'!$N$1,A187*20,1)</f>
        <v>511.57017100000002</v>
      </c>
      <c r="J187" s="5">
        <f t="shared" ca="1" si="6"/>
        <v>208649.07928800004</v>
      </c>
    </row>
    <row r="188" spans="1:10" x14ac:dyDescent="0.25">
      <c r="A188">
        <v>10</v>
      </c>
      <c r="C188" t="str">
        <f ca="1">OFFSET('168p stat'!$A$1,A188*20,0)</f>
        <v>non CUDA transp Time</v>
      </c>
      <c r="D188" s="5">
        <f ca="1">OFFSET('168p trace'!$U$56,(A40-1)*56,0)</f>
        <v>9077.8053759999784</v>
      </c>
      <c r="E188" s="5">
        <f ca="1">OFFSET('168p trace'!$V$56,(A40-1)*56,0)</f>
        <v>8840.1531040000154</v>
      </c>
      <c r="F188" s="5">
        <f ca="1">OFFSET('168p stat'!$H$1,A188*20,1)</f>
        <v>8836.9168919999993</v>
      </c>
      <c r="G188" s="5">
        <f ca="1">OFFSET('168p stat'!$K$1,A188*20,1)</f>
        <v>8802.7607420000004</v>
      </c>
      <c r="H188" s="5">
        <f ca="1">OFFSET('168p stat'!$N$1,A188*20,1)</f>
        <v>103.96671499999999</v>
      </c>
      <c r="J188" s="5">
        <f t="shared" ca="1" si="6"/>
        <v>35661.602828999996</v>
      </c>
    </row>
    <row r="189" spans="1:10" x14ac:dyDescent="0.25">
      <c r="A189">
        <v>11</v>
      </c>
      <c r="C189" t="str">
        <f ca="1">OFFSET('168p stat'!$A$1,A189*20,0)</f>
        <v>non CUDA transp_AVX Time</v>
      </c>
      <c r="D189" s="5">
        <f ca="1">OFFSET('168p trace'!$U$56,(A41-1)*56,0)</f>
        <v>11415.427695999993</v>
      </c>
      <c r="E189" s="5">
        <f ca="1">OFFSET('168p trace'!$V$56,(A41-1)*56,0)</f>
        <v>11305.406276000018</v>
      </c>
      <c r="F189" s="5">
        <f ca="1">OFFSET('168p stat'!$H$1,A189*20,1)</f>
        <v>11302.063249999999</v>
      </c>
      <c r="G189" s="5">
        <f ca="1">OFFSET('168p stat'!$K$1,A189*20,1)</f>
        <v>11163.254079</v>
      </c>
      <c r="H189" s="5">
        <f ca="1">OFFSET('168p stat'!$N$1,A189*20,1)</f>
        <v>191.552661</v>
      </c>
      <c r="J189" s="5">
        <f t="shared" ca="1" si="6"/>
        <v>45377.703962000014</v>
      </c>
    </row>
    <row r="190" spans="1:10" x14ac:dyDescent="0.25">
      <c r="A190">
        <v>12</v>
      </c>
      <c r="C190" t="str">
        <f ca="1">OFFSET('168p stat'!$A$1,A190*20,0)</f>
        <v>non CUDA transp_AVX_OMP Time</v>
      </c>
      <c r="D190" s="5">
        <f ca="1">OFFSET('168p trace'!$U$56,(A42-1)*56,0)</f>
        <v>1830.3696000000027</v>
      </c>
      <c r="E190" s="5">
        <f ca="1">OFFSET('168p trace'!$V$56,(A42-1)*56,0)</f>
        <v>1785.0641759999999</v>
      </c>
      <c r="F190" s="5">
        <f ca="1">OFFSET('168p stat'!$H$1,A190*20,1)</f>
        <v>1785.3215049999999</v>
      </c>
      <c r="G190" s="5">
        <f ca="1">OFFSET('168p stat'!$K$1,A190*20,1)</f>
        <v>1773.8085160000001</v>
      </c>
      <c r="H190" s="5">
        <f ca="1">OFFSET('168p stat'!$N$1,A190*20,1)</f>
        <v>147.50056499999999</v>
      </c>
      <c r="J190" s="5">
        <f t="shared" ca="1" si="6"/>
        <v>7322.0643620000028</v>
      </c>
    </row>
    <row r="191" spans="1:10" x14ac:dyDescent="0.25">
      <c r="A191">
        <v>13</v>
      </c>
      <c r="C191" t="str">
        <f ca="1">OFFSET('168p stat'!$A$1,A191*20,0)</f>
        <v>CUDA ant add CPU_AVX_transp Time</v>
      </c>
      <c r="D191" s="5">
        <f ca="1">OFFSET('168p trace'!$U$56,(A43-1)*56,0)</f>
        <v>411.28185844000126</v>
      </c>
      <c r="E191" s="5">
        <f ca="1">OFFSET('168p trace'!$V$56,(A43-1)*56,0)</f>
        <v>414.86654000000095</v>
      </c>
      <c r="F191" s="5">
        <f ca="1">OFFSET('168p stat'!$H$1,A191*20,1)</f>
        <v>321.16227900000001</v>
      </c>
      <c r="G191" s="5">
        <f ca="1">OFFSET('168p stat'!$K$1,A191*20,1)</f>
        <v>282.04560199999997</v>
      </c>
      <c r="H191" s="5">
        <f ca="1">OFFSET('168p stat'!$N$1,A191*20,1)</f>
        <v>313.03189900000001</v>
      </c>
      <c r="J191" s="5">
        <f t="shared" ca="1" si="6"/>
        <v>1742.3881784400021</v>
      </c>
    </row>
    <row r="192" spans="1:10" x14ac:dyDescent="0.25">
      <c r="A192">
        <v>14</v>
      </c>
      <c r="C192" t="str">
        <f ca="1">OFFSET('168p stat'!$A$1,A192*20,0)</f>
        <v>CUDA Const</v>
      </c>
      <c r="D192" s="5">
        <f ca="1">OFFSET('168p trace'!$U$56,(A44-1)*56,0)</f>
        <v>4107.6860999999999</v>
      </c>
      <c r="E192" s="5">
        <f ca="1">OFFSET('168p trace'!$V$56,(A44-1)*56,0)</f>
        <v>4100.8127359999962</v>
      </c>
      <c r="F192" s="5">
        <f ca="1">OFFSET('168p stat'!$H$1,A192*20,1)</f>
        <v>4159.9098860000004</v>
      </c>
      <c r="G192" s="5">
        <f ca="1">OFFSET('168p stat'!$K$1,A192*20,1)</f>
        <v>4101.7816400000002</v>
      </c>
      <c r="H192" s="5">
        <f ca="1">OFFSET('168p stat'!$N$1,A192*20,1)</f>
        <v>8.0119670000000003</v>
      </c>
      <c r="J192" s="5">
        <f t="shared" ca="1" si="6"/>
        <v>16478.202328999996</v>
      </c>
    </row>
    <row r="193" spans="1:10" x14ac:dyDescent="0.25">
      <c r="A193">
        <v>15</v>
      </c>
      <c r="C193" t="str">
        <f ca="1">OFFSET('168p stat'!$A$1,A193*20,0)</f>
        <v>CUDA ant Const</v>
      </c>
      <c r="D193" s="5">
        <f ca="1">OFFSET('168p trace'!$U$56,(A45-1)*56,0)</f>
        <v>76.856715560000026</v>
      </c>
      <c r="E193" s="5">
        <f ca="1">OFFSET('168p trace'!$V$56,(A45-1)*56,0)</f>
        <v>77.449925959999632</v>
      </c>
      <c r="F193" s="5">
        <f ca="1">OFFSET('168p stat'!$H$1,A193*20,1)</f>
        <v>6.8221579999999999</v>
      </c>
      <c r="G193" s="5">
        <f ca="1">OFFSET('168p stat'!$K$1,A193*20,1)</f>
        <v>0.12895100000000001</v>
      </c>
      <c r="H193" s="5">
        <f ca="1">OFFSET('168p stat'!$N$1,A193*20,1)</f>
        <v>1.5167999999999999E-2</v>
      </c>
      <c r="J193" s="5">
        <f t="shared" ca="1" si="6"/>
        <v>161.27291851999965</v>
      </c>
    </row>
    <row r="194" spans="1:10" x14ac:dyDescent="0.25">
      <c r="A194">
        <v>16</v>
      </c>
      <c r="C194" t="str">
        <f ca="1">OFFSET('168p stat'!$A$1,A194*20,0)</f>
        <v>CUDA ant par Const</v>
      </c>
      <c r="D194" s="5">
        <f ca="1">OFFSET('168p trace'!$U$56,(A46-1)*56,0)</f>
        <v>69.473197000000297</v>
      </c>
      <c r="E194" s="5">
        <f ca="1">OFFSET('168p trace'!$V$56,(A46-1)*56,0)</f>
        <v>70.285971999999845</v>
      </c>
      <c r="F194" s="5">
        <f ca="1">OFFSET('168p stat'!$H$1,A194*20,1)</f>
        <v>5.2036300000000004</v>
      </c>
      <c r="G194" s="5">
        <f ca="1">OFFSET('168p stat'!$K$1,A194*20,1)</f>
        <v>3.6352000000000002E-2</v>
      </c>
      <c r="H194" s="5">
        <f ca="1">OFFSET('168p stat'!$N$1,A194*20,1)</f>
        <v>1.6542000000000001E-2</v>
      </c>
      <c r="J194" s="5">
        <f t="shared" ca="1" si="6"/>
        <v>145.01569300000014</v>
      </c>
    </row>
    <row r="195" spans="1:10" x14ac:dyDescent="0.25">
      <c r="A195">
        <v>17</v>
      </c>
      <c r="C195" t="str">
        <f ca="1">OFFSET('168p stat'!$A$1,A195*20,0)</f>
        <v>CUDA ant add CPU Const</v>
      </c>
      <c r="D195" s="5">
        <f ca="1">OFFSET('168p trace'!$U$56,(A47-1)*56,0)</f>
        <v>586.21641535999879</v>
      </c>
      <c r="E195" s="5">
        <f ca="1">OFFSET('168p trace'!$V$56,(A47-1)*56,0)</f>
        <v>583.26690163999888</v>
      </c>
      <c r="F195" s="5">
        <f ca="1">OFFSET('168p stat'!$H$1,A195*20,1)</f>
        <v>511.66893199999998</v>
      </c>
      <c r="G195" s="5">
        <f ca="1">OFFSET('168p stat'!$K$1,A195*20,1)</f>
        <v>531.13561300000003</v>
      </c>
      <c r="H195" s="5">
        <f ca="1">OFFSET('168p stat'!$N$1,A195*20,1)</f>
        <v>556.97794199999998</v>
      </c>
      <c r="J195" s="5">
        <f t="shared" ca="1" si="6"/>
        <v>2769.2658039999978</v>
      </c>
    </row>
    <row r="196" spans="1:10" x14ac:dyDescent="0.25">
      <c r="A196">
        <v>18</v>
      </c>
      <c r="C196" t="str">
        <f ca="1">OFFSET('168p stat'!$A$1,A196*20,0)</f>
        <v>CUDA opt Const</v>
      </c>
      <c r="D196" s="5">
        <f ca="1">OFFSET('168p trace'!$U$56,(A48-1)*56,0)</f>
        <v>35.012275999999162</v>
      </c>
      <c r="E196" s="5">
        <f ca="1">OFFSET('168p trace'!$V$56,(A48-1)*56,0)</f>
        <v>32.831600000002936</v>
      </c>
      <c r="F196" s="5">
        <f ca="1">OFFSET('168p stat'!$H$1,A196*20,1)</f>
        <v>7.4767939999999999</v>
      </c>
      <c r="G196" s="5">
        <f ca="1">OFFSET('168p stat'!$K$1,A196*20,1)</f>
        <v>2.4059400000000002</v>
      </c>
      <c r="H196" s="5">
        <f ca="1">OFFSET('168p stat'!$N$1,A196*20,1)</f>
        <v>0</v>
      </c>
      <c r="J196" s="5">
        <f t="shared" ca="1" si="6"/>
        <v>77.726610000002097</v>
      </c>
    </row>
    <row r="197" spans="1:10" x14ac:dyDescent="0.25">
      <c r="A197">
        <v>19</v>
      </c>
      <c r="C197" t="str">
        <f ca="1">OFFSET('168p stat'!$A$1,A197*20,0)</f>
        <v>CUDA opt ant Const</v>
      </c>
      <c r="D197" s="5">
        <f ca="1">OFFSET('168p trace'!$U$56,(A49-1)*56,0)</f>
        <v>109.45239824000043</v>
      </c>
      <c r="E197" s="5">
        <f ca="1">OFFSET('168p trace'!$V$56,(A49-1)*56,0)</f>
        <v>108.13443136000018</v>
      </c>
      <c r="F197" s="5">
        <f ca="1">OFFSET('168p stat'!$H$1,A197*20,1)</f>
        <v>8.1500970000000006</v>
      </c>
      <c r="G197" s="5">
        <f ca="1">OFFSET('168p stat'!$K$1,A197*20,1)</f>
        <v>0.103489</v>
      </c>
      <c r="H197" s="5">
        <f ca="1">OFFSET('168p stat'!$N$1,A197*20,1)</f>
        <v>0</v>
      </c>
      <c r="J197" s="5">
        <f t="shared" ca="1" si="6"/>
        <v>225.8404156000006</v>
      </c>
    </row>
    <row r="198" spans="1:10" x14ac:dyDescent="0.25">
      <c r="A198">
        <v>20</v>
      </c>
      <c r="C198" t="str">
        <f ca="1">OFFSET('168p stat'!$A$1,A198*20,0)</f>
        <v>CUDA opt ant par Const</v>
      </c>
      <c r="D198" s="5">
        <f ca="1">OFFSET('168p trace'!$U$56,(A50-1)*56,0)</f>
        <v>37.748892039999838</v>
      </c>
      <c r="E198" s="5">
        <f ca="1">OFFSET('168p trace'!$V$56,(A50-1)*56,0)</f>
        <v>36.416642240000385</v>
      </c>
      <c r="F198" s="5">
        <f ca="1">OFFSET('168p stat'!$H$1,A198*20,1)</f>
        <v>2.9335049999999998</v>
      </c>
      <c r="G198" s="5">
        <f ca="1">OFFSET('168p stat'!$K$1,A198*20,1)</f>
        <v>5.9719999999999999E-3</v>
      </c>
      <c r="H198" s="5">
        <f ca="1">OFFSET('168p stat'!$N$1,A198*20,1)</f>
        <v>0</v>
      </c>
      <c r="J198" s="5">
        <f t="shared" ca="1" si="6"/>
        <v>77.105011280000227</v>
      </c>
    </row>
    <row r="199" spans="1:10" x14ac:dyDescent="0.25">
      <c r="A199">
        <v>21</v>
      </c>
      <c r="C199" t="str">
        <f ca="1">OFFSET('168p stat'!$A$1,A199*20,0)</f>
        <v>CUDA ant par not f</v>
      </c>
      <c r="D199" s="5">
        <f ca="1">OFFSET('168p trace'!$U$56,(A51-1)*56,0)</f>
        <v>55.23015024000037</v>
      </c>
      <c r="E199" s="5">
        <f ca="1">OFFSET('168p trace'!$V$56,(A51-1)*56,0)</f>
        <v>55.306652160000375</v>
      </c>
      <c r="F199" s="5">
        <f ca="1">OFFSET('168p stat'!$H$1,A199*20,1)</f>
        <v>7.5894539999999999</v>
      </c>
      <c r="G199" s="5">
        <f ca="1">OFFSET('168p stat'!$K$1,A199*20,1)</f>
        <v>0.68976899999999997</v>
      </c>
      <c r="H199" s="5">
        <f ca="1">OFFSET('168p stat'!$N$1,A199*20,1)</f>
        <v>0.29899999999999999</v>
      </c>
      <c r="J199" s="5">
        <f t="shared" ca="1" si="6"/>
        <v>119.11502540000075</v>
      </c>
    </row>
    <row r="200" spans="1:10" x14ac:dyDescent="0.25">
      <c r="A200">
        <v>22</v>
      </c>
      <c r="C200" t="str">
        <f ca="1">OFFSET('168p stat'!$A$1,A200*20,0)</f>
        <v>CUDA ant par sort</v>
      </c>
      <c r="D200" s="5">
        <f ca="1">OFFSET('168p trace'!$U$56,(A52-1)*56,0)</f>
        <v>105.11550976000056</v>
      </c>
      <c r="E200" s="5">
        <f ca="1">OFFSET('168p trace'!$V$56,(A52-1)*56,0)</f>
        <v>103.16995683999947</v>
      </c>
      <c r="F200" s="5">
        <f ca="1">OFFSET('168p stat'!$H$1,A200*20,1)</f>
        <v>7.7252640000000001</v>
      </c>
      <c r="G200" s="5">
        <f ca="1">OFFSET('168p stat'!$K$1,A200*20,1)</f>
        <v>1.4158E-2</v>
      </c>
      <c r="H200" s="5">
        <f ca="1">OFFSET('168p stat'!$N$1,A200*20,1)</f>
        <v>6.6109999999999997E-3</v>
      </c>
      <c r="J200" s="5">
        <f t="shared" ca="1" si="6"/>
        <v>216.03149960000005</v>
      </c>
    </row>
    <row r="201" spans="1:10" x14ac:dyDescent="0.25">
      <c r="A201">
        <v>23</v>
      </c>
      <c r="C201">
        <f ca="1">OFFSET('168p stat'!$A$1,A201*20,0)</f>
        <v>0</v>
      </c>
      <c r="D201" s="5" t="e">
        <f ca="1">OFFSET('168p trace'!$U$56,(A53-1)*56,0)</f>
        <v>#DIV/0!</v>
      </c>
      <c r="E201" s="5" t="e">
        <f ca="1">OFFSET('168p trace'!$V$56,(A53-1)*56,0)</f>
        <v>#DIV/0!</v>
      </c>
      <c r="F201" s="5">
        <f ca="1">OFFSET('168p stat'!$H$1,A201*20,1)</f>
        <v>0</v>
      </c>
      <c r="G201" s="5">
        <f ca="1">OFFSET('168p stat'!$K$1,A201*20,1)</f>
        <v>0</v>
      </c>
      <c r="H201" s="5">
        <f ca="1">OFFSET('168p stat'!$N$1,A201*20,1)</f>
        <v>0</v>
      </c>
      <c r="J201" s="5" t="e">
        <f t="shared" ca="1" si="6"/>
        <v>#DIV/0!</v>
      </c>
    </row>
    <row r="202" spans="1:10" x14ac:dyDescent="0.25">
      <c r="A202">
        <v>24</v>
      </c>
      <c r="C202">
        <f ca="1">OFFSET('168p stat'!$A$1,A202*20,0)</f>
        <v>0</v>
      </c>
      <c r="D202" s="5" t="e">
        <f ca="1">OFFSET('168p trace'!$U$56,(A54-1)*56,0)</f>
        <v>#DIV/0!</v>
      </c>
      <c r="E202" s="5" t="e">
        <f ca="1">OFFSET('168p trace'!$V$56,(A54-1)*56,0)</f>
        <v>#DIV/0!</v>
      </c>
      <c r="F202" s="5">
        <f ca="1">OFFSET('168p stat'!$H$1,A202*20,1)</f>
        <v>0</v>
      </c>
      <c r="G202" s="5">
        <f ca="1">OFFSET('168p stat'!$K$1,A202*20,1)</f>
        <v>0</v>
      </c>
      <c r="H202" s="5">
        <f ca="1">OFFSET('168p stat'!$N$1,A202*20,1)</f>
        <v>0</v>
      </c>
      <c r="J202" s="5" t="e">
        <f t="shared" ca="1" si="6"/>
        <v>#DIV/0!</v>
      </c>
    </row>
    <row r="203" spans="1:10" x14ac:dyDescent="0.25">
      <c r="A203">
        <v>25</v>
      </c>
      <c r="C203">
        <f ca="1">OFFSET('168p stat'!$A$1,A203*20,0)</f>
        <v>0</v>
      </c>
      <c r="D203" s="5" t="e">
        <f ca="1">OFFSET('168p trace'!$U$56,(A55-1)*56,0)</f>
        <v>#DIV/0!</v>
      </c>
      <c r="E203" s="5" t="e">
        <f ca="1">OFFSET('168p trace'!$V$56,(A55-1)*56,0)</f>
        <v>#DIV/0!</v>
      </c>
      <c r="F203" s="5">
        <f ca="1">OFFSET('168p stat'!$H$1,A203*20,1)</f>
        <v>0</v>
      </c>
      <c r="G203" s="5">
        <f ca="1">OFFSET('168p stat'!$K$1,A203*20,1)</f>
        <v>0</v>
      </c>
      <c r="H203" s="5">
        <f ca="1">OFFSET('168p stat'!$N$1,A203*20,1)</f>
        <v>0</v>
      </c>
      <c r="J203" s="5" t="e">
        <f t="shared" ca="1" si="6"/>
        <v>#DIV/0!</v>
      </c>
    </row>
    <row r="204" spans="1:10" x14ac:dyDescent="0.25">
      <c r="A204">
        <v>26</v>
      </c>
      <c r="C204">
        <f ca="1">OFFSET('168p stat'!$A$1,A204*20,0)</f>
        <v>0</v>
      </c>
      <c r="D204" s="5" t="e">
        <f ca="1">OFFSET('168p trace'!$U$56,(A56-1)*56,0)</f>
        <v>#DIV/0!</v>
      </c>
      <c r="E204" s="5" t="e">
        <f ca="1">OFFSET('168p trace'!$V$56,(A56-1)*56,0)</f>
        <v>#DIV/0!</v>
      </c>
      <c r="F204" s="5">
        <f ca="1">OFFSET('168p stat'!$H$1,A204*20,1)</f>
        <v>0</v>
      </c>
      <c r="G204" s="5">
        <f ca="1">OFFSET('168p stat'!$K$1,A204*20,1)</f>
        <v>0</v>
      </c>
      <c r="H204" s="5">
        <f ca="1">OFFSET('168p stat'!$N$1,A204*20,1)</f>
        <v>0</v>
      </c>
      <c r="J204" s="5" t="e">
        <f t="shared" ca="1" si="6"/>
        <v>#DIV/0!</v>
      </c>
    </row>
    <row r="205" spans="1:10" x14ac:dyDescent="0.25">
      <c r="A205">
        <v>27</v>
      </c>
      <c r="C205">
        <f ca="1">OFFSET('168p stat'!$A$1,A205*20,0)</f>
        <v>0</v>
      </c>
      <c r="D205" s="5" t="e">
        <f ca="1">OFFSET('168p trace'!$U$56,(A57-1)*56,0)</f>
        <v>#DIV/0!</v>
      </c>
      <c r="E205" s="5" t="e">
        <f ca="1">OFFSET('168p trace'!$V$56,(A57-1)*56,0)</f>
        <v>#DIV/0!</v>
      </c>
      <c r="F205" s="5">
        <f ca="1">OFFSET('168p stat'!$H$1,A205*20,1)</f>
        <v>0</v>
      </c>
      <c r="G205" s="5">
        <f ca="1">OFFSET('168p stat'!$K$1,A205*20,1)</f>
        <v>0</v>
      </c>
      <c r="H205" s="5">
        <f ca="1">OFFSET('168p stat'!$N$1,A205*20,1)</f>
        <v>0</v>
      </c>
      <c r="J205" s="5" t="e">
        <f t="shared" ca="1" si="6"/>
        <v>#DIV/0!</v>
      </c>
    </row>
    <row r="206" spans="1:10" x14ac:dyDescent="0.25">
      <c r="A206">
        <v>28</v>
      </c>
      <c r="C206">
        <f ca="1">OFFSET('168p stat'!$A$1,A206*20,0)</f>
        <v>0</v>
      </c>
      <c r="D206" s="5" t="e">
        <f ca="1">OFFSET('168p trace'!$U$56,(A58-1)*56,0)</f>
        <v>#DIV/0!</v>
      </c>
      <c r="E206" s="5" t="e">
        <f ca="1">OFFSET('168p trace'!$V$56,(A58-1)*56,0)</f>
        <v>#DIV/0!</v>
      </c>
      <c r="F206" s="5">
        <f ca="1">OFFSET('168p stat'!$H$1,A206*20,1)</f>
        <v>0</v>
      </c>
      <c r="G206" s="5">
        <f ca="1">OFFSET('168p stat'!$K$1,A206*20,1)</f>
        <v>0</v>
      </c>
      <c r="H206" s="5">
        <f ca="1">OFFSET('168p stat'!$N$1,A206*20,1)</f>
        <v>0</v>
      </c>
      <c r="J206" s="5" t="e">
        <f t="shared" ca="1" si="6"/>
        <v>#DIV/0!</v>
      </c>
    </row>
    <row r="207" spans="1:10" x14ac:dyDescent="0.25">
      <c r="A207">
        <v>29</v>
      </c>
      <c r="C207">
        <f ca="1">OFFSET('168p stat'!$A$1,A207*20,0)</f>
        <v>0</v>
      </c>
      <c r="D207" s="5" t="e">
        <f ca="1">OFFSET('168p trace'!$U$56,(A59-1)*56,0)</f>
        <v>#DIV/0!</v>
      </c>
      <c r="E207" s="5" t="e">
        <f ca="1">OFFSET('168p trace'!$V$56,(A59-1)*56,0)</f>
        <v>#DIV/0!</v>
      </c>
      <c r="F207" s="5">
        <f ca="1">OFFSET('168p stat'!$H$1,A207*20,1)</f>
        <v>0</v>
      </c>
      <c r="G207" s="5">
        <f ca="1">OFFSET('168p stat'!$K$1,A207*20,1)</f>
        <v>0</v>
      </c>
      <c r="H207" s="5">
        <f ca="1">OFFSET('168p stat'!$N$1,A207*20,1)</f>
        <v>0</v>
      </c>
      <c r="J207" s="5" t="e">
        <f t="shared" ca="1" si="6"/>
        <v>#DIV/0!</v>
      </c>
    </row>
    <row r="208" spans="1:10" x14ac:dyDescent="0.25">
      <c r="A208">
        <v>30</v>
      </c>
      <c r="C208">
        <f ca="1">OFFSET('168p stat'!$A$1,A208*20,0)</f>
        <v>0</v>
      </c>
      <c r="D208" s="5" t="e">
        <f ca="1">OFFSET('168p trace'!$U$56,(A60-1)*56,0)</f>
        <v>#DIV/0!</v>
      </c>
      <c r="E208" s="5" t="e">
        <f ca="1">OFFSET('168p trace'!$V$56,(A60-1)*56,0)</f>
        <v>#DIV/0!</v>
      </c>
      <c r="F208" s="5">
        <f ca="1">OFFSET('168p stat'!$H$1,A208*20,1)</f>
        <v>0</v>
      </c>
      <c r="G208" s="5">
        <f ca="1">OFFSET('168p stat'!$K$1,A208*20,1)</f>
        <v>0</v>
      </c>
      <c r="H208" s="5">
        <f ca="1">OFFSET('168p stat'!$N$1,A208*20,1)</f>
        <v>0</v>
      </c>
      <c r="J208" s="5" t="e">
        <f t="shared" ca="1" si="6"/>
        <v>#DIV/0!</v>
      </c>
    </row>
    <row r="209" spans="1:10" x14ac:dyDescent="0.25">
      <c r="A209">
        <v>31</v>
      </c>
      <c r="C209">
        <f ca="1">OFFSET('168p stat'!$A$1,A209*20,0)</f>
        <v>0</v>
      </c>
      <c r="D209" s="5" t="e">
        <f ca="1">OFFSET('168p trace'!$U$56,(A61-1)*56,0)</f>
        <v>#DIV/0!</v>
      </c>
      <c r="E209" s="5" t="e">
        <f ca="1">OFFSET('168p trace'!$V$56,(A61-1)*56,0)</f>
        <v>#DIV/0!</v>
      </c>
      <c r="F209" s="5">
        <f ca="1">OFFSET('168p stat'!$H$1,A209*20,1)</f>
        <v>0</v>
      </c>
      <c r="G209" s="5">
        <f ca="1">OFFSET('168p stat'!$K$1,A209*20,1)</f>
        <v>0</v>
      </c>
      <c r="H209" s="5">
        <f ca="1">OFFSET('168p stat'!$N$1,A209*20,1)</f>
        <v>0</v>
      </c>
      <c r="J209" s="5" t="e">
        <f t="shared" ca="1" si="6"/>
        <v>#DIV/0!</v>
      </c>
    </row>
    <row r="210" spans="1:10" x14ac:dyDescent="0.25">
      <c r="A210">
        <v>32</v>
      </c>
      <c r="C210">
        <f ca="1">OFFSET('168p stat'!$A$1,A210*20,0)</f>
        <v>0</v>
      </c>
      <c r="D210" s="5" t="e">
        <f ca="1">OFFSET('168p trace'!$U$56,(A62-1)*56,0)</f>
        <v>#DIV/0!</v>
      </c>
      <c r="E210" s="5" t="e">
        <f ca="1">OFFSET('168p trace'!$V$56,(A62-1)*56,0)</f>
        <v>#DIV/0!</v>
      </c>
      <c r="F210" s="5">
        <f ca="1">OFFSET('168p stat'!$H$1,A210*20,1)</f>
        <v>0</v>
      </c>
      <c r="G210" s="5">
        <f ca="1">OFFSET('168p stat'!$K$1,A210*20,1)</f>
        <v>0</v>
      </c>
      <c r="H210" s="5">
        <f ca="1">OFFSET('168p stat'!$N$1,A210*20,1)</f>
        <v>0</v>
      </c>
      <c r="J210" s="5" t="e">
        <f t="shared" ca="1" si="6"/>
        <v>#DIV/0!</v>
      </c>
    </row>
    <row r="211" spans="1:10" x14ac:dyDescent="0.25">
      <c r="A211">
        <v>33</v>
      </c>
      <c r="C211">
        <f ca="1">OFFSET('168p stat'!$A$1,A211*20,0)</f>
        <v>0</v>
      </c>
      <c r="D211" s="5" t="e">
        <f ca="1">OFFSET('168p trace'!$U$56,(A63-1)*56,0)</f>
        <v>#DIV/0!</v>
      </c>
      <c r="E211" s="5" t="e">
        <f ca="1">OFFSET('168p trace'!$V$56,(A63-1)*56,0)</f>
        <v>#DIV/0!</v>
      </c>
      <c r="F211" s="5">
        <f ca="1">OFFSET('168p stat'!$H$1,A211*20,1)</f>
        <v>0</v>
      </c>
      <c r="G211" s="5">
        <f ca="1">OFFSET('168p stat'!$K$1,A211*20,1)</f>
        <v>0</v>
      </c>
      <c r="H211" s="5">
        <f ca="1">OFFSET('168p stat'!$N$1,A211*20,1)</f>
        <v>0</v>
      </c>
      <c r="J211" s="5" t="e">
        <f t="shared" ca="1" si="6"/>
        <v>#DIV/0!</v>
      </c>
    </row>
    <row r="212" spans="1:10" x14ac:dyDescent="0.25">
      <c r="A212">
        <v>34</v>
      </c>
      <c r="C212">
        <f ca="1">OFFSET('168p stat'!$A$1,A212*20,0)</f>
        <v>0</v>
      </c>
      <c r="D212" s="5" t="e">
        <f ca="1">OFFSET('168p trace'!$U$56,(A64-1)*56,0)</f>
        <v>#DIV/0!</v>
      </c>
      <c r="E212" s="5" t="e">
        <f ca="1">OFFSET('168p trace'!$V$56,(A64-1)*56,0)</f>
        <v>#DIV/0!</v>
      </c>
      <c r="F212" s="5">
        <f ca="1">OFFSET('168p stat'!$H$1,A212*20,1)</f>
        <v>0</v>
      </c>
      <c r="G212" s="5">
        <f ca="1">OFFSET('168p stat'!$K$1,A212*20,1)</f>
        <v>0</v>
      </c>
      <c r="H212" s="5">
        <f ca="1">OFFSET('168p stat'!$N$1,A212*20,1)</f>
        <v>0</v>
      </c>
      <c r="J212" s="5" t="e">
        <f t="shared" ca="1" si="6"/>
        <v>#DIV/0!</v>
      </c>
    </row>
    <row r="213" spans="1:10" x14ac:dyDescent="0.25">
      <c r="A213">
        <v>35</v>
      </c>
      <c r="C213">
        <f ca="1">OFFSET('168p stat'!$A$1,A213*20,0)</f>
        <v>0</v>
      </c>
      <c r="D213" s="5" t="e">
        <f ca="1">OFFSET('168p trace'!$U$56,(A65-1)*56,0)</f>
        <v>#DIV/0!</v>
      </c>
      <c r="E213" s="5" t="e">
        <f ca="1">OFFSET('168p trace'!$V$56,(A65-1)*56,0)</f>
        <v>#DIV/0!</v>
      </c>
      <c r="F213" s="5">
        <f ca="1">OFFSET('168p stat'!$H$1,A213*20,1)</f>
        <v>0</v>
      </c>
      <c r="G213" s="5">
        <f ca="1">OFFSET('168p stat'!$K$1,A213*20,1)</f>
        <v>0</v>
      </c>
      <c r="H213" s="5">
        <f ca="1">OFFSET('168p stat'!$N$1,A213*20,1)</f>
        <v>0</v>
      </c>
      <c r="J213" s="5" t="e">
        <f t="shared" ca="1" si="6"/>
        <v>#DIV/0!</v>
      </c>
    </row>
    <row r="214" spans="1:10" x14ac:dyDescent="0.25">
      <c r="A214">
        <v>36</v>
      </c>
      <c r="C214">
        <f ca="1">OFFSET('168p stat'!$A$1,A214*20,0)</f>
        <v>0</v>
      </c>
      <c r="D214" s="5" t="e">
        <f ca="1">OFFSET('168p trace'!$U$56,(A66-1)*56,0)</f>
        <v>#DIV/0!</v>
      </c>
      <c r="E214" s="5" t="e">
        <f ca="1">OFFSET('168p trace'!$V$56,(A66-1)*56,0)</f>
        <v>#DIV/0!</v>
      </c>
      <c r="F214" s="5">
        <f ca="1">OFFSET('168p stat'!$H$1,A214*20,1)</f>
        <v>0</v>
      </c>
      <c r="G214" s="5">
        <f ca="1">OFFSET('168p stat'!$K$1,A214*20,1)</f>
        <v>0</v>
      </c>
      <c r="H214" s="5">
        <f ca="1">OFFSET('168p stat'!$N$1,A214*20,1)</f>
        <v>0</v>
      </c>
      <c r="J214" s="5" t="e">
        <f t="shared" ca="1" si="6"/>
        <v>#DIV/0!</v>
      </c>
    </row>
    <row r="215" spans="1:10" x14ac:dyDescent="0.25">
      <c r="A215">
        <v>37</v>
      </c>
      <c r="C215">
        <f ca="1">OFFSET('168p stat'!$A$1,A215*20,0)</f>
        <v>0</v>
      </c>
      <c r="D215" s="5" t="e">
        <f ca="1">OFFSET('168p trace'!$U$56,(A67-1)*56,0)</f>
        <v>#DIV/0!</v>
      </c>
      <c r="E215" s="5" t="e">
        <f ca="1">OFFSET('168p trace'!$V$56,(A67-1)*56,0)</f>
        <v>#DIV/0!</v>
      </c>
      <c r="F215" s="5">
        <f ca="1">OFFSET('168p stat'!$H$1,A215*20,1)</f>
        <v>0</v>
      </c>
      <c r="G215" s="5">
        <f ca="1">OFFSET('168p stat'!$K$1,A215*20,1)</f>
        <v>0</v>
      </c>
      <c r="H215" s="5">
        <f ca="1">OFFSET('168p stat'!$N$1,A215*20,1)</f>
        <v>0</v>
      </c>
      <c r="J215" s="5" t="e">
        <f t="shared" ca="1" si="6"/>
        <v>#DIV/0!</v>
      </c>
    </row>
    <row r="216" spans="1:10" x14ac:dyDescent="0.25">
      <c r="A216">
        <v>38</v>
      </c>
      <c r="C216">
        <f ca="1">OFFSET('168p stat'!$A$1,A216*20,0)</f>
        <v>0</v>
      </c>
      <c r="D216" s="5" t="e">
        <f ca="1">OFFSET('168p trace'!$U$56,(A68-1)*56,0)</f>
        <v>#DIV/0!</v>
      </c>
      <c r="E216" s="5" t="e">
        <f ca="1">OFFSET('168p trace'!$V$56,(A68-1)*56,0)</f>
        <v>#DIV/0!</v>
      </c>
      <c r="F216" s="5">
        <f ca="1">OFFSET('168p stat'!$H$1,A216*20,1)</f>
        <v>0</v>
      </c>
      <c r="G216" s="5">
        <f ca="1">OFFSET('168p stat'!$K$1,A216*20,1)</f>
        <v>0</v>
      </c>
      <c r="H216" s="5">
        <f ca="1">OFFSET('168p stat'!$N$1,A216*20,1)</f>
        <v>0</v>
      </c>
      <c r="J216" s="5" t="e">
        <f t="shared" ca="1" si="6"/>
        <v>#DIV/0!</v>
      </c>
    </row>
    <row r="217" spans="1:10" x14ac:dyDescent="0.25">
      <c r="A217">
        <v>39</v>
      </c>
      <c r="C217">
        <f ca="1">OFFSET('168p stat'!$A$1,A217*20,0)</f>
        <v>0</v>
      </c>
      <c r="D217" s="5" t="e">
        <f ca="1">OFFSET('168p trace'!$U$56,(A69-1)*56,0)</f>
        <v>#DIV/0!</v>
      </c>
      <c r="E217" s="5" t="e">
        <f ca="1">OFFSET('168p trace'!$V$56,(A69-1)*56,0)</f>
        <v>#DIV/0!</v>
      </c>
      <c r="F217" s="5">
        <f ca="1">OFFSET('168p stat'!$H$1,A217*20,1)</f>
        <v>0</v>
      </c>
      <c r="G217" s="5">
        <f ca="1">OFFSET('168p stat'!$K$1,A217*20,1)</f>
        <v>0</v>
      </c>
      <c r="H217" s="5">
        <f ca="1">OFFSET('168p stat'!$N$1,A217*20,1)</f>
        <v>0</v>
      </c>
      <c r="J217" s="5" t="e">
        <f t="shared" ca="1" si="6"/>
        <v>#DIV/0!</v>
      </c>
    </row>
    <row r="218" spans="1:10" x14ac:dyDescent="0.25">
      <c r="A218">
        <v>40</v>
      </c>
      <c r="C218">
        <f ca="1">OFFSET('168p stat'!$A$1,A218*20,0)</f>
        <v>0</v>
      </c>
      <c r="D218" s="5" t="e">
        <f ca="1">OFFSET('168p trace'!$U$56,(A70-1)*56,0)</f>
        <v>#DIV/0!</v>
      </c>
      <c r="E218" s="5" t="e">
        <f ca="1">OFFSET('168p trace'!$V$56,(A70-1)*56,0)</f>
        <v>#DIV/0!</v>
      </c>
      <c r="F218" s="5">
        <f ca="1">OFFSET('168p stat'!$H$1,A218*20,1)</f>
        <v>0</v>
      </c>
      <c r="G218" s="5">
        <f ca="1">OFFSET('168p stat'!$K$1,A218*20,1)</f>
        <v>0</v>
      </c>
      <c r="H218" s="5">
        <f ca="1">OFFSET('168p stat'!$N$1,A218*20,1)</f>
        <v>0</v>
      </c>
      <c r="J218" s="5" t="e">
        <f t="shared" ca="1" si="6"/>
        <v>#DIV/0!</v>
      </c>
    </row>
    <row r="219" spans="1:10" x14ac:dyDescent="0.25">
      <c r="A219">
        <v>41</v>
      </c>
      <c r="C219">
        <f ca="1">OFFSET('168p stat'!$A$1,A219*20,0)</f>
        <v>0</v>
      </c>
      <c r="D219" s="5" t="e">
        <f ca="1">OFFSET('168p trace'!$U$56,(A71-1)*56,0)</f>
        <v>#DIV/0!</v>
      </c>
      <c r="E219" s="5" t="e">
        <f ca="1">OFFSET('168p trace'!$V$56,(A71-1)*56,0)</f>
        <v>#DIV/0!</v>
      </c>
      <c r="F219" s="5">
        <f ca="1">OFFSET('168p stat'!$H$1,A219*20,1)</f>
        <v>0</v>
      </c>
      <c r="G219" s="5">
        <f ca="1">OFFSET('168p stat'!$K$1,A219*20,1)</f>
        <v>0</v>
      </c>
      <c r="H219" s="5">
        <f ca="1">OFFSET('168p stat'!$N$1,A219*20,1)</f>
        <v>0</v>
      </c>
      <c r="J219" s="5" t="e">
        <f t="shared" ca="1" si="6"/>
        <v>#DIV/0!</v>
      </c>
    </row>
    <row r="220" spans="1:10" x14ac:dyDescent="0.25">
      <c r="A220">
        <v>42</v>
      </c>
      <c r="C220">
        <f ca="1">OFFSET('168p stat'!$A$1,A220*20,0)</f>
        <v>0</v>
      </c>
      <c r="D220" s="5" t="e">
        <f ca="1">OFFSET('168p trace'!$U$56,(A72-1)*56,0)</f>
        <v>#DIV/0!</v>
      </c>
      <c r="E220" s="5" t="e">
        <f ca="1">OFFSET('168p trace'!$V$56,(A72-1)*56,0)</f>
        <v>#DIV/0!</v>
      </c>
      <c r="F220" s="5">
        <f ca="1">OFFSET('168p stat'!$H$1,A220*20,1)</f>
        <v>0</v>
      </c>
      <c r="G220" s="5">
        <f ca="1">OFFSET('168p stat'!$K$1,A220*20,1)</f>
        <v>0</v>
      </c>
      <c r="H220" s="5">
        <f ca="1">OFFSET('168p stat'!$N$1,A220*20,1)</f>
        <v>0</v>
      </c>
      <c r="J220" s="5" t="e">
        <f t="shared" ca="1" si="6"/>
        <v>#DIV/0!</v>
      </c>
    </row>
    <row r="221" spans="1:10" x14ac:dyDescent="0.25">
      <c r="A221">
        <v>43</v>
      </c>
      <c r="C221">
        <f ca="1">OFFSET('168p stat'!$A$1,A221*20,0)</f>
        <v>0</v>
      </c>
      <c r="D221" s="5" t="e">
        <f ca="1">OFFSET('168p trace'!$U$56,(A73-1)*56,0)</f>
        <v>#DIV/0!</v>
      </c>
      <c r="E221" s="5" t="e">
        <f ca="1">OFFSET('168p trace'!$V$56,(A73-1)*56,0)</f>
        <v>#DIV/0!</v>
      </c>
      <c r="F221" s="5">
        <f ca="1">OFFSET('168p stat'!$H$1,A221*20,1)</f>
        <v>0</v>
      </c>
      <c r="G221" s="5">
        <f ca="1">OFFSET('168p stat'!$K$1,A221*20,1)</f>
        <v>0</v>
      </c>
      <c r="H221" s="5">
        <f ca="1">OFFSET('168p stat'!$N$1,A221*20,1)</f>
        <v>0</v>
      </c>
      <c r="J221" s="5" t="e">
        <f t="shared" ca="1" si="6"/>
        <v>#DIV/0!</v>
      </c>
    </row>
    <row r="222" spans="1:10" x14ac:dyDescent="0.25">
      <c r="A222">
        <v>44</v>
      </c>
      <c r="C222">
        <f ca="1">OFFSET('168p stat'!$A$1,A222*20,0)</f>
        <v>0</v>
      </c>
      <c r="D222" s="5" t="e">
        <f ca="1">OFFSET('168p trace'!$U$56,(A74-1)*56,0)</f>
        <v>#DIV/0!</v>
      </c>
      <c r="E222" s="5" t="e">
        <f ca="1">OFFSET('168p trace'!$V$56,(A74-1)*56,0)</f>
        <v>#DIV/0!</v>
      </c>
      <c r="F222" s="5">
        <f ca="1">OFFSET('168p stat'!$H$1,A222*20,1)</f>
        <v>0</v>
      </c>
      <c r="G222" s="5">
        <f ca="1">OFFSET('168p stat'!$K$1,A222*20,1)</f>
        <v>0</v>
      </c>
      <c r="H222" s="5">
        <f ca="1">OFFSET('168p stat'!$N$1,A222*20,1)</f>
        <v>0</v>
      </c>
      <c r="J222" s="5" t="e">
        <f t="shared" ca="1" si="6"/>
        <v>#DIV/0!</v>
      </c>
    </row>
    <row r="223" spans="1:10" x14ac:dyDescent="0.25">
      <c r="A223">
        <v>45</v>
      </c>
      <c r="C223">
        <f ca="1">OFFSET('168p stat'!$A$1,A223*20,0)</f>
        <v>0</v>
      </c>
      <c r="D223" s="5" t="e">
        <f ca="1">OFFSET('168p trace'!$U$56,(A75-1)*56,0)</f>
        <v>#DIV/0!</v>
      </c>
      <c r="E223" s="5" t="e">
        <f ca="1">OFFSET('168p trace'!$V$56,(A75-1)*56,0)</f>
        <v>#DIV/0!</v>
      </c>
      <c r="F223" s="5">
        <f ca="1">OFFSET('168p stat'!$H$1,A223*20,1)</f>
        <v>0</v>
      </c>
      <c r="G223" s="5">
        <f ca="1">OFFSET('168p stat'!$K$1,A223*20,1)</f>
        <v>0</v>
      </c>
      <c r="H223" s="5">
        <f ca="1">OFFSET('168p stat'!$N$1,A223*20,1)</f>
        <v>0</v>
      </c>
      <c r="J223" s="5" t="e">
        <f t="shared" ca="1" si="6"/>
        <v>#DIV/0!</v>
      </c>
    </row>
    <row r="224" spans="1:10" x14ac:dyDescent="0.25">
      <c r="A224">
        <v>46</v>
      </c>
      <c r="C224">
        <f ca="1">OFFSET('168p stat'!$A$1,A224*20,0)</f>
        <v>0</v>
      </c>
      <c r="D224" s="5" t="e">
        <f ca="1">OFFSET('168p trace'!$U$56,(A76-1)*56,0)</f>
        <v>#DIV/0!</v>
      </c>
      <c r="E224" s="5" t="e">
        <f ca="1">OFFSET('168p trace'!$V$56,(A76-1)*56,0)</f>
        <v>#DIV/0!</v>
      </c>
      <c r="F224" s="5">
        <f ca="1">OFFSET('168p stat'!$H$1,A224*20,1)</f>
        <v>0</v>
      </c>
      <c r="G224" s="5">
        <f ca="1">OFFSET('168p stat'!$K$1,A224*20,1)</f>
        <v>0</v>
      </c>
      <c r="H224" s="5">
        <f ca="1">OFFSET('168p stat'!$N$1,A224*20,1)</f>
        <v>0</v>
      </c>
      <c r="J224" s="5" t="e">
        <f t="shared" ca="1" si="6"/>
        <v>#DIV/0!</v>
      </c>
    </row>
    <row r="225" spans="1:10" x14ac:dyDescent="0.25">
      <c r="A225">
        <v>47</v>
      </c>
      <c r="C225">
        <f ca="1">OFFSET('168p stat'!$A$1,A225*20,0)</f>
        <v>0</v>
      </c>
      <c r="D225" s="5" t="e">
        <f ca="1">OFFSET('168p trace'!$U$56,(A77-1)*56,0)</f>
        <v>#DIV/0!</v>
      </c>
      <c r="E225" s="5" t="e">
        <f ca="1">OFFSET('168p trace'!$V$56,(A77-1)*56,0)</f>
        <v>#DIV/0!</v>
      </c>
      <c r="F225" s="5">
        <f ca="1">OFFSET('168p stat'!$H$1,A225*20,1)</f>
        <v>0</v>
      </c>
      <c r="G225" s="5">
        <f ca="1">OFFSET('168p stat'!$K$1,A225*20,1)</f>
        <v>0</v>
      </c>
      <c r="H225" s="5">
        <f ca="1">OFFSET('168p stat'!$N$1,A225*20,1)</f>
        <v>0</v>
      </c>
      <c r="J225" s="5" t="e">
        <f t="shared" ca="1" si="6"/>
        <v>#DIV/0!</v>
      </c>
    </row>
    <row r="226" spans="1:10" x14ac:dyDescent="0.25">
      <c r="A226">
        <v>48</v>
      </c>
      <c r="C226">
        <f ca="1">OFFSET('168p stat'!$A$1,A226*20,0)</f>
        <v>0</v>
      </c>
      <c r="D226" s="5" t="e">
        <f ca="1">OFFSET('168p trace'!$U$56,(A78-1)*56,0)</f>
        <v>#DIV/0!</v>
      </c>
      <c r="E226" s="5" t="e">
        <f ca="1">OFFSET('168p trace'!$V$56,(A78-1)*56,0)</f>
        <v>#DIV/0!</v>
      </c>
      <c r="F226" s="5">
        <f ca="1">OFFSET('168p stat'!$H$1,A226*20,1)</f>
        <v>0</v>
      </c>
      <c r="G226" s="5">
        <f ca="1">OFFSET('168p stat'!$K$1,A226*20,1)</f>
        <v>0</v>
      </c>
      <c r="H226" s="5">
        <f ca="1">OFFSET('168p stat'!$N$1,A226*20,1)</f>
        <v>0</v>
      </c>
      <c r="J226" s="5" t="e">
        <f t="shared" ca="1" si="6"/>
        <v>#DIV/0!</v>
      </c>
    </row>
    <row r="227" spans="1:10" x14ac:dyDescent="0.25">
      <c r="A227">
        <v>49</v>
      </c>
      <c r="C227">
        <f ca="1">OFFSET('168p stat'!$A$1,A227*20,0)</f>
        <v>0</v>
      </c>
      <c r="D227" s="5" t="e">
        <f ca="1">OFFSET('168p trace'!$U$56,(A79-1)*56,0)</f>
        <v>#DIV/0!</v>
      </c>
      <c r="E227" s="5" t="e">
        <f ca="1">OFFSET('168p trace'!$V$56,(A79-1)*56,0)</f>
        <v>#DIV/0!</v>
      </c>
      <c r="F227" s="5">
        <f ca="1">OFFSET('168p stat'!$H$1,A227*20,1)</f>
        <v>0</v>
      </c>
      <c r="G227" s="5">
        <f ca="1">OFFSET('168p stat'!$K$1,A227*20,1)</f>
        <v>0</v>
      </c>
      <c r="H227" s="5">
        <f ca="1">OFFSET('168p stat'!$N$1,A227*20,1)</f>
        <v>0</v>
      </c>
      <c r="J227" s="5" t="e">
        <f t="shared" ca="1" si="6"/>
        <v>#DIV/0!</v>
      </c>
    </row>
    <row r="228" spans="1:10" x14ac:dyDescent="0.25">
      <c r="A228">
        <v>50</v>
      </c>
      <c r="C228">
        <f ca="1">OFFSET('168p stat'!$A$1,A228*20,0)</f>
        <v>0</v>
      </c>
      <c r="D228" s="5" t="e">
        <f ca="1">OFFSET('168p trace'!$U$56,(A80-1)*56,0)</f>
        <v>#DIV/0!</v>
      </c>
      <c r="E228" s="5" t="e">
        <f ca="1">OFFSET('168p trace'!$V$56,(A80-1)*56,0)</f>
        <v>#DIV/0!</v>
      </c>
      <c r="F228" s="5">
        <f ca="1">OFFSET('168p stat'!$H$1,A228*20,1)</f>
        <v>0</v>
      </c>
      <c r="G228" s="5">
        <f ca="1">OFFSET('168p stat'!$K$1,A228*20,1)</f>
        <v>0</v>
      </c>
      <c r="H228" s="5">
        <f ca="1">OFFSET('168p stat'!$N$1,A228*20,1)</f>
        <v>0</v>
      </c>
      <c r="J228" s="5" t="e">
        <f t="shared" ca="1" si="6"/>
        <v>#DIV/0!</v>
      </c>
    </row>
    <row r="229" spans="1:10" x14ac:dyDescent="0.25">
      <c r="A229">
        <v>51</v>
      </c>
      <c r="C229">
        <f ca="1">OFFSET('168p stat'!$A$1,A229*20,0)</f>
        <v>0</v>
      </c>
      <c r="D229" s="5" t="e">
        <f ca="1">OFFSET('168p trace'!$U$56,(A81-1)*56,0)</f>
        <v>#DIV/0!</v>
      </c>
      <c r="E229" s="5" t="e">
        <f ca="1">OFFSET('168p trace'!$V$56,(A81-1)*56,0)</f>
        <v>#DIV/0!</v>
      </c>
      <c r="F229" s="5">
        <f ca="1">OFFSET('168p stat'!$H$1,A229*20,1)</f>
        <v>0</v>
      </c>
      <c r="G229" s="5">
        <f ca="1">OFFSET('168p stat'!$K$1,A229*20,1)</f>
        <v>0</v>
      </c>
      <c r="H229" s="5">
        <f ca="1">OFFSET('168p stat'!$N$1,A229*20,1)</f>
        <v>0</v>
      </c>
      <c r="J229" s="5" t="e">
        <f t="shared" ca="1" si="6"/>
        <v>#DIV/0!</v>
      </c>
    </row>
    <row r="230" spans="1:10" x14ac:dyDescent="0.25">
      <c r="A230">
        <v>52</v>
      </c>
      <c r="C230">
        <f ca="1">OFFSET('168p stat'!$A$1,A230*20,0)</f>
        <v>0</v>
      </c>
      <c r="D230" s="5" t="e">
        <f ca="1">OFFSET('168p trace'!$U$56,(A82-1)*56,0)</f>
        <v>#DIV/0!</v>
      </c>
      <c r="E230" s="5" t="e">
        <f ca="1">OFFSET('168p trace'!$V$56,(A82-1)*56,0)</f>
        <v>#DIV/0!</v>
      </c>
      <c r="F230" s="5">
        <f ca="1">OFFSET('168p stat'!$H$1,A230*20,1)</f>
        <v>0</v>
      </c>
      <c r="G230" s="5">
        <f ca="1">OFFSET('168p stat'!$K$1,A230*20,1)</f>
        <v>0</v>
      </c>
      <c r="H230" s="5">
        <f ca="1">OFFSET('168p stat'!$N$1,A230*20,1)</f>
        <v>0</v>
      </c>
      <c r="J230" s="5" t="e">
        <f t="shared" ca="1" si="6"/>
        <v>#DIV/0!</v>
      </c>
    </row>
    <row r="231" spans="1:10" x14ac:dyDescent="0.25">
      <c r="A231">
        <v>53</v>
      </c>
      <c r="C231">
        <f ca="1">OFFSET('168p stat'!$A$1,A231*20,0)</f>
        <v>0</v>
      </c>
      <c r="D231" s="5" t="e">
        <f ca="1">OFFSET('168p trace'!$U$56,(A83-1)*56,0)</f>
        <v>#DIV/0!</v>
      </c>
      <c r="E231" s="5" t="e">
        <f ca="1">OFFSET('168p trace'!$V$56,(A83-1)*56,0)</f>
        <v>#DIV/0!</v>
      </c>
      <c r="F231" s="5">
        <f ca="1">OFFSET('168p stat'!$H$1,A231*20,1)</f>
        <v>0</v>
      </c>
      <c r="G231" s="5">
        <f ca="1">OFFSET('168p stat'!$K$1,A231*20,1)</f>
        <v>0</v>
      </c>
      <c r="H231" s="5">
        <f ca="1">OFFSET('168p stat'!$N$1,A231*20,1)</f>
        <v>0</v>
      </c>
      <c r="J231" s="5" t="e">
        <f t="shared" ca="1" si="6"/>
        <v>#DIV/0!</v>
      </c>
    </row>
    <row r="232" spans="1:10" x14ac:dyDescent="0.25">
      <c r="A232">
        <v>54</v>
      </c>
      <c r="C232">
        <f ca="1">OFFSET('168p stat'!$A$1,A232*20,0)</f>
        <v>0</v>
      </c>
      <c r="D232" s="5" t="e">
        <f ca="1">OFFSET('168p trace'!$U$56,(A84-1)*56,0)</f>
        <v>#DIV/0!</v>
      </c>
      <c r="E232" s="5" t="e">
        <f ca="1">OFFSET('168p trace'!$V$56,(A84-1)*56,0)</f>
        <v>#DIV/0!</v>
      </c>
      <c r="F232" s="5">
        <f ca="1">OFFSET('168p stat'!$H$1,A232*20,1)</f>
        <v>0</v>
      </c>
      <c r="G232" s="5">
        <f ca="1">OFFSET('168p stat'!$K$1,A232*20,1)</f>
        <v>0</v>
      </c>
      <c r="H232" s="5">
        <f ca="1">OFFSET('168p stat'!$N$1,A232*20,1)</f>
        <v>0</v>
      </c>
      <c r="J232" s="5" t="e">
        <f t="shared" ca="1" si="6"/>
        <v>#DIV/0!</v>
      </c>
    </row>
    <row r="233" spans="1:10" x14ac:dyDescent="0.25">
      <c r="A233">
        <v>55</v>
      </c>
      <c r="C233">
        <f ca="1">OFFSET('168p stat'!$A$1,A233*20,0)</f>
        <v>0</v>
      </c>
      <c r="D233" s="5" t="e">
        <f ca="1">OFFSET('168p trace'!$U$56,(A85-1)*56,0)</f>
        <v>#DIV/0!</v>
      </c>
      <c r="E233" s="5" t="e">
        <f ca="1">OFFSET('168p trace'!$V$56,(A85-1)*56,0)</f>
        <v>#DIV/0!</v>
      </c>
      <c r="F233" s="5">
        <f ca="1">OFFSET('168p stat'!$H$1,A233*20,1)</f>
        <v>0</v>
      </c>
      <c r="G233" s="5">
        <f ca="1">OFFSET('168p stat'!$K$1,A233*20,1)</f>
        <v>0</v>
      </c>
      <c r="H233" s="5">
        <f ca="1">OFFSET('168p stat'!$N$1,A233*20,1)</f>
        <v>0</v>
      </c>
      <c r="J233" s="5" t="e">
        <f t="shared" ca="1" si="6"/>
        <v>#DIV/0!</v>
      </c>
    </row>
    <row r="234" spans="1:10" x14ac:dyDescent="0.25">
      <c r="A234">
        <v>56</v>
      </c>
      <c r="C234">
        <f ca="1">OFFSET('168p stat'!$A$1,A234*20,0)</f>
        <v>0</v>
      </c>
      <c r="D234" s="5" t="e">
        <f ca="1">OFFSET('168p trace'!$U$56,(A86-1)*56,0)</f>
        <v>#DIV/0!</v>
      </c>
      <c r="E234" s="5" t="e">
        <f ca="1">OFFSET('168p trace'!$V$56,(A86-1)*56,0)</f>
        <v>#DIV/0!</v>
      </c>
      <c r="F234" s="5">
        <f ca="1">OFFSET('168p stat'!$H$1,A234*20,1)</f>
        <v>0</v>
      </c>
      <c r="G234" s="5">
        <f ca="1">OFFSET('168p stat'!$K$1,A234*20,1)</f>
        <v>0</v>
      </c>
      <c r="H234" s="5">
        <f ca="1">OFFSET('168p stat'!$N$1,A234*20,1)</f>
        <v>0</v>
      </c>
      <c r="J234" s="5" t="e">
        <f t="shared" ca="1" si="6"/>
        <v>#DIV/0!</v>
      </c>
    </row>
    <row r="235" spans="1:10" x14ac:dyDescent="0.25">
      <c r="A235">
        <v>57</v>
      </c>
      <c r="C235">
        <f ca="1">OFFSET('168p stat'!$A$1,A235*20,0)</f>
        <v>0</v>
      </c>
      <c r="D235" s="5" t="e">
        <f ca="1">OFFSET('168p trace'!$U$56,(A87-1)*56,0)</f>
        <v>#DIV/0!</v>
      </c>
      <c r="E235" s="5" t="e">
        <f ca="1">OFFSET('168p trace'!$V$56,(A87-1)*56,0)</f>
        <v>#DIV/0!</v>
      </c>
      <c r="F235" s="5">
        <f ca="1">OFFSET('168p stat'!$H$1,A235*20,1)</f>
        <v>0</v>
      </c>
      <c r="G235" s="5">
        <f ca="1">OFFSET('168p stat'!$K$1,A235*20,1)</f>
        <v>0</v>
      </c>
      <c r="H235" s="5">
        <f ca="1">OFFSET('168p stat'!$N$1,A235*20,1)</f>
        <v>0</v>
      </c>
      <c r="J235" s="5" t="e">
        <f t="shared" ca="1" si="6"/>
        <v>#DIV/0!</v>
      </c>
    </row>
    <row r="236" spans="1:10" x14ac:dyDescent="0.25">
      <c r="A236">
        <v>58</v>
      </c>
      <c r="C236">
        <f ca="1">OFFSET('168p stat'!$A$1,A236*20,0)</f>
        <v>0</v>
      </c>
      <c r="D236" s="5" t="e">
        <f ca="1">OFFSET('168p trace'!$U$56,(A88-1)*56,0)</f>
        <v>#DIV/0!</v>
      </c>
      <c r="E236" s="5" t="e">
        <f ca="1">OFFSET('168p trace'!$V$56,(A88-1)*56,0)</f>
        <v>#DIV/0!</v>
      </c>
      <c r="F236" s="5">
        <f ca="1">OFFSET('168p stat'!$H$1,A236*20,1)</f>
        <v>0</v>
      </c>
      <c r="G236" s="5">
        <f ca="1">OFFSET('168p stat'!$K$1,A236*20,1)</f>
        <v>0</v>
      </c>
      <c r="H236" s="5">
        <f ca="1">OFFSET('168p stat'!$N$1,A236*20,1)</f>
        <v>0</v>
      </c>
      <c r="J236" s="5" t="e">
        <f t="shared" ca="1" si="6"/>
        <v>#DIV/0!</v>
      </c>
    </row>
    <row r="237" spans="1:10" x14ac:dyDescent="0.25">
      <c r="A237">
        <v>59</v>
      </c>
      <c r="C237">
        <f ca="1">OFFSET('168p stat'!$A$1,A237*20,0)</f>
        <v>0</v>
      </c>
      <c r="D237" s="5" t="e">
        <f ca="1">OFFSET('168p trace'!$U$56,(A89-1)*56,0)</f>
        <v>#DIV/0!</v>
      </c>
      <c r="E237" s="5" t="e">
        <f ca="1">OFFSET('168p trace'!$V$56,(A89-1)*56,0)</f>
        <v>#DIV/0!</v>
      </c>
      <c r="F237" s="5">
        <f ca="1">OFFSET('168p stat'!$H$1,A237*20,1)</f>
        <v>0</v>
      </c>
      <c r="G237" s="5">
        <f ca="1">OFFSET('168p stat'!$K$1,A237*20,1)</f>
        <v>0</v>
      </c>
      <c r="H237" s="5">
        <f ca="1">OFFSET('168p stat'!$N$1,A237*20,1)</f>
        <v>0</v>
      </c>
      <c r="J237" s="5" t="e">
        <f t="shared" ca="1" si="6"/>
        <v>#DIV/0!</v>
      </c>
    </row>
    <row r="238" spans="1:10" x14ac:dyDescent="0.25">
      <c r="A238">
        <v>60</v>
      </c>
      <c r="C238">
        <f ca="1">OFFSET('168p stat'!$A$1,A238*20,0)</f>
        <v>0</v>
      </c>
      <c r="D238" s="5" t="e">
        <f ca="1">OFFSET('168p trace'!$U$56,(A90-1)*56,0)</f>
        <v>#DIV/0!</v>
      </c>
      <c r="E238" s="5" t="e">
        <f ca="1">OFFSET('168p trace'!$V$56,(A90-1)*56,0)</f>
        <v>#DIV/0!</v>
      </c>
      <c r="F238" s="5">
        <f ca="1">OFFSET('168p stat'!$H$1,A238*20,1)</f>
        <v>0</v>
      </c>
      <c r="G238" s="5">
        <f ca="1">OFFSET('168p stat'!$K$1,A238*20,1)</f>
        <v>0</v>
      </c>
      <c r="H238" s="5">
        <f ca="1">OFFSET('168p stat'!$N$1,A238*20,1)</f>
        <v>0</v>
      </c>
      <c r="J238" s="5" t="e">
        <f t="shared" ca="1" si="6"/>
        <v>#DIV/0!</v>
      </c>
    </row>
    <row r="239" spans="1:10" x14ac:dyDescent="0.25">
      <c r="A239">
        <v>61</v>
      </c>
      <c r="C239">
        <f ca="1">OFFSET('168p stat'!$A$1,A239*20,0)</f>
        <v>0</v>
      </c>
      <c r="D239" s="5" t="e">
        <f ca="1">OFFSET('168p trace'!$U$56,(A91-1)*56,0)</f>
        <v>#DIV/0!</v>
      </c>
      <c r="E239" s="5" t="e">
        <f ca="1">OFFSET('168p trace'!$V$56,(A91-1)*56,0)</f>
        <v>#DIV/0!</v>
      </c>
      <c r="F239" s="5">
        <f ca="1">OFFSET('168p stat'!$H$1,A239*20,1)</f>
        <v>0</v>
      </c>
      <c r="G239" s="5">
        <f ca="1">OFFSET('168p stat'!$K$1,A239*20,1)</f>
        <v>0</v>
      </c>
      <c r="H239" s="5">
        <f ca="1">OFFSET('168p stat'!$N$1,A239*20,1)</f>
        <v>0</v>
      </c>
      <c r="J239" s="5" t="e">
        <f t="shared" ca="1" si="6"/>
        <v>#DIV/0!</v>
      </c>
    </row>
    <row r="240" spans="1:10" x14ac:dyDescent="0.25">
      <c r="A240">
        <v>62</v>
      </c>
      <c r="C240">
        <f ca="1">OFFSET('168p stat'!$A$1,A240*20,0)</f>
        <v>0</v>
      </c>
      <c r="D240" s="5" t="e">
        <f ca="1">OFFSET('168p trace'!$U$56,(A92-1)*56,0)</f>
        <v>#DIV/0!</v>
      </c>
      <c r="E240" s="5" t="e">
        <f ca="1">OFFSET('168p trace'!$V$56,(A92-1)*56,0)</f>
        <v>#DIV/0!</v>
      </c>
      <c r="F240" s="5">
        <f ca="1">OFFSET('168p stat'!$H$1,A240*20,1)</f>
        <v>0</v>
      </c>
      <c r="G240" s="5">
        <f ca="1">OFFSET('168p stat'!$K$1,A240*20,1)</f>
        <v>0</v>
      </c>
      <c r="H240" s="5">
        <f ca="1">OFFSET('168p stat'!$N$1,A240*20,1)</f>
        <v>0</v>
      </c>
      <c r="J240" s="5" t="e">
        <f t="shared" ca="1" si="6"/>
        <v>#DIV/0!</v>
      </c>
    </row>
    <row r="241" spans="1:10" x14ac:dyDescent="0.25">
      <c r="A241">
        <v>63</v>
      </c>
      <c r="C241">
        <f ca="1">OFFSET('168p stat'!$A$1,A241*20,0)</f>
        <v>0</v>
      </c>
      <c r="D241" s="5" t="e">
        <f ca="1">OFFSET('168p trace'!$U$56,(A93-1)*56,0)</f>
        <v>#DIV/0!</v>
      </c>
      <c r="E241" s="5" t="e">
        <f ca="1">OFFSET('168p trace'!$V$56,(A93-1)*56,0)</f>
        <v>#DIV/0!</v>
      </c>
      <c r="F241" s="5">
        <f ca="1">OFFSET('168p stat'!$H$1,A241*20,1)</f>
        <v>0</v>
      </c>
      <c r="G241" s="5">
        <f ca="1">OFFSET('168p stat'!$K$1,A241*20,1)</f>
        <v>0</v>
      </c>
      <c r="H241" s="5">
        <f ca="1">OFFSET('168p stat'!$N$1,A241*20,1)</f>
        <v>0</v>
      </c>
      <c r="J241" s="5" t="e">
        <f t="shared" ca="1" si="6"/>
        <v>#DIV/0!</v>
      </c>
    </row>
    <row r="242" spans="1:10" x14ac:dyDescent="0.25">
      <c r="A242">
        <v>64</v>
      </c>
      <c r="C242">
        <f ca="1">OFFSET('168p stat'!$A$1,A242*20,0)</f>
        <v>0</v>
      </c>
      <c r="D242" s="5" t="e">
        <f ca="1">OFFSET('168p trace'!$U$56,(A94-1)*56,0)</f>
        <v>#DIV/0!</v>
      </c>
      <c r="E242" s="5" t="e">
        <f ca="1">OFFSET('168p trace'!$V$56,(A94-1)*56,0)</f>
        <v>#DIV/0!</v>
      </c>
      <c r="F242" s="5">
        <f ca="1">OFFSET('168p stat'!$H$1,A242*20,1)</f>
        <v>0</v>
      </c>
      <c r="G242" s="5">
        <f ca="1">OFFSET('168p stat'!$K$1,A242*20,1)</f>
        <v>0</v>
      </c>
      <c r="H242" s="5">
        <f ca="1">OFFSET('168p stat'!$N$1,A242*20,1)</f>
        <v>0</v>
      </c>
      <c r="J242" s="5" t="e">
        <f t="shared" ca="1" si="6"/>
        <v>#DIV/0!</v>
      </c>
    </row>
    <row r="243" spans="1:10" x14ac:dyDescent="0.25">
      <c r="A243">
        <v>65</v>
      </c>
      <c r="C243">
        <f ca="1">OFFSET('168p stat'!$A$1,A243*20,0)</f>
        <v>0</v>
      </c>
      <c r="D243" s="5" t="e">
        <f ca="1">OFFSET('168p trace'!$U$56,(A95-1)*56,0)</f>
        <v>#DIV/0!</v>
      </c>
      <c r="E243" s="5" t="e">
        <f ca="1">OFFSET('168p trace'!$V$56,(A95-1)*56,0)</f>
        <v>#DIV/0!</v>
      </c>
      <c r="F243" s="5">
        <f ca="1">OFFSET('168p stat'!$H$1,A243*20,1)</f>
        <v>0</v>
      </c>
      <c r="G243" s="5">
        <f ca="1">OFFSET('168p stat'!$K$1,A243*20,1)</f>
        <v>0</v>
      </c>
      <c r="H243" s="5">
        <f ca="1">OFFSET('168p stat'!$N$1,A243*20,1)</f>
        <v>0</v>
      </c>
      <c r="J243" s="5" t="e">
        <f t="shared" ref="J243:J247" ca="1" si="7">SUM(D243:H243)</f>
        <v>#DIV/0!</v>
      </c>
    </row>
    <row r="244" spans="1:10" x14ac:dyDescent="0.25">
      <c r="A244">
        <v>66</v>
      </c>
      <c r="C244">
        <f ca="1">OFFSET('168p stat'!$A$1,A244*20,0)</f>
        <v>0</v>
      </c>
      <c r="D244" s="5" t="e">
        <f ca="1">OFFSET('168p trace'!$U$56,(A96-1)*56,0)</f>
        <v>#DIV/0!</v>
      </c>
      <c r="E244" s="5" t="e">
        <f ca="1">OFFSET('168p trace'!$V$56,(A96-1)*56,0)</f>
        <v>#DIV/0!</v>
      </c>
      <c r="F244" s="5">
        <f ca="1">OFFSET('168p stat'!$H$1,A244*20,1)</f>
        <v>0</v>
      </c>
      <c r="G244" s="5">
        <f ca="1">OFFSET('168p stat'!$K$1,A244*20,1)</f>
        <v>0</v>
      </c>
      <c r="H244" s="5">
        <f ca="1">OFFSET('168p stat'!$N$1,A244*20,1)</f>
        <v>0</v>
      </c>
      <c r="J244" s="5" t="e">
        <f t="shared" ca="1" si="7"/>
        <v>#DIV/0!</v>
      </c>
    </row>
    <row r="245" spans="1:10" x14ac:dyDescent="0.25">
      <c r="A245">
        <v>67</v>
      </c>
      <c r="C245">
        <f ca="1">OFFSET('168p stat'!$A$1,A245*20,0)</f>
        <v>0</v>
      </c>
      <c r="D245" s="5" t="e">
        <f ca="1">OFFSET('168p trace'!$U$56,(A97-1)*56,0)</f>
        <v>#DIV/0!</v>
      </c>
      <c r="E245" s="5" t="e">
        <f ca="1">OFFSET('168p trace'!$V$56,(A97-1)*56,0)</f>
        <v>#DIV/0!</v>
      </c>
      <c r="F245" s="5">
        <f ca="1">OFFSET('168p stat'!$H$1,A245*20,1)</f>
        <v>0</v>
      </c>
      <c r="G245" s="5">
        <f ca="1">OFFSET('168p stat'!$K$1,A245*20,1)</f>
        <v>0</v>
      </c>
      <c r="H245" s="5">
        <f ca="1">OFFSET('168p stat'!$N$1,A245*20,1)</f>
        <v>0</v>
      </c>
      <c r="J245" s="5" t="e">
        <f t="shared" ca="1" si="7"/>
        <v>#DIV/0!</v>
      </c>
    </row>
    <row r="246" spans="1:10" x14ac:dyDescent="0.25">
      <c r="A246">
        <v>68</v>
      </c>
      <c r="C246">
        <f ca="1">OFFSET('168p stat'!$A$1,A246*20,0)</f>
        <v>0</v>
      </c>
      <c r="D246" s="5" t="e">
        <f ca="1">OFFSET('168p trace'!$U$56,(A98-1)*56,0)</f>
        <v>#DIV/0!</v>
      </c>
      <c r="E246" s="5" t="e">
        <f ca="1">OFFSET('168p trace'!$V$56,(A98-1)*56,0)</f>
        <v>#DIV/0!</v>
      </c>
      <c r="F246" s="5">
        <f ca="1">OFFSET('168p stat'!$H$1,A246*20,1)</f>
        <v>0</v>
      </c>
      <c r="G246" s="5">
        <f ca="1">OFFSET('168p stat'!$K$1,A246*20,1)</f>
        <v>0</v>
      </c>
      <c r="H246" s="5">
        <f ca="1">OFFSET('168p stat'!$N$1,A246*20,1)</f>
        <v>0</v>
      </c>
      <c r="J246" s="5" t="e">
        <f t="shared" ca="1" si="7"/>
        <v>#DIV/0!</v>
      </c>
    </row>
    <row r="247" spans="1:10" x14ac:dyDescent="0.25">
      <c r="A247">
        <v>69</v>
      </c>
      <c r="C247">
        <f ca="1">OFFSET('168p stat'!$A$1,A247*20,0)</f>
        <v>0</v>
      </c>
      <c r="D247" s="5" t="e">
        <f ca="1">OFFSET('168p trace'!$U$56,(A99-1)*56,0)</f>
        <v>#DIV/0!</v>
      </c>
      <c r="E247" s="5" t="e">
        <f ca="1">OFFSET('168p trace'!$V$56,(A99-1)*56,0)</f>
        <v>#DIV/0!</v>
      </c>
      <c r="F247" s="5">
        <f ca="1">OFFSET('168p stat'!$H$1,A247*20,1)</f>
        <v>0</v>
      </c>
      <c r="G247" s="5">
        <f ca="1">OFFSET('168p stat'!$K$1,A247*20,1)</f>
        <v>0</v>
      </c>
      <c r="H247" s="5">
        <f ca="1">OFFSET('168p stat'!$N$1,A247*20,1)</f>
        <v>0</v>
      </c>
      <c r="J247" s="5" t="e">
        <f t="shared" ca="1" si="7"/>
        <v>#DIV/0!</v>
      </c>
    </row>
    <row r="248" spans="1:10" x14ac:dyDescent="0.25">
      <c r="A248">
        <v>70</v>
      </c>
      <c r="C248">
        <f ca="1">OFFSET('168p stat'!$A$1,A248*20,0)</f>
        <v>0</v>
      </c>
      <c r="D248" s="5" t="e">
        <f ca="1">OFFSET('168p trace'!$U$56,(A100-1)*56,0)</f>
        <v>#DIV/0!</v>
      </c>
      <c r="E248" s="5" t="e">
        <f ca="1">OFFSET('168p trace'!$V$56,(A100-1)*56,0)</f>
        <v>#DIV/0!</v>
      </c>
      <c r="F248" s="5">
        <f ca="1">OFFSET('168p stat'!$H$1,A248*20,1)</f>
        <v>0</v>
      </c>
      <c r="G248" s="5">
        <f ca="1">OFFSET('168p stat'!$K$1,A248*20,1)</f>
        <v>0</v>
      </c>
      <c r="H248" s="5">
        <f ca="1">OFFSET('168p stat'!$N$1,A248*20,1)</f>
        <v>0</v>
      </c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>$D$251*SQRT(J178)/$E$251</f>
        <v>0</v>
      </c>
    </row>
    <row r="254" spans="1:10" x14ac:dyDescent="0.25">
      <c r="A254">
        <v>1</v>
      </c>
      <c r="C254" t="str">
        <f ca="1">OFFSET('168p stat'!$A$1,A254*20,0)</f>
        <v>CUDA Time</v>
      </c>
      <c r="D254" s="8">
        <f t="shared" ref="D254:H254" ca="1" si="8">$D$252*SQRT(D179)/$E$252</f>
        <v>1.9474945052554133</v>
      </c>
      <c r="E254" s="8">
        <f t="shared" ca="1" si="8"/>
        <v>1.9462139549721711</v>
      </c>
      <c r="F254" s="8">
        <f t="shared" ca="1" si="8"/>
        <v>1.4096212352202984</v>
      </c>
      <c r="G254" s="8">
        <f t="shared" ca="1" si="8"/>
        <v>1.4217556561828759</v>
      </c>
      <c r="H254" s="8">
        <f t="shared" ca="1" si="8"/>
        <v>0.52152708901455924</v>
      </c>
      <c r="J254" s="8">
        <f t="shared" ref="J254:J302" ca="1" si="9">$D$251*SQRT(J179)/$E$251</f>
        <v>0</v>
      </c>
    </row>
    <row r="255" spans="1:10" x14ac:dyDescent="0.25">
      <c r="A255">
        <v>2</v>
      </c>
      <c r="C255" t="str">
        <f ca="1">OFFSET('168p stat'!$A$1,A255*20,0)</f>
        <v>CUDA ant par</v>
      </c>
      <c r="D255" s="8">
        <f t="shared" ref="D255:H255" ca="1" si="10">$D$252*SQRT(D180)/$E$252</f>
        <v>5.6018778566541014</v>
      </c>
      <c r="E255" s="8">
        <f t="shared" ca="1" si="10"/>
        <v>5.5274199326456213</v>
      </c>
      <c r="F255" s="8">
        <f t="shared" ca="1" si="10"/>
        <v>3.338280320092966</v>
      </c>
      <c r="G255" s="8">
        <f t="shared" ca="1" si="10"/>
        <v>3.1201949736258472</v>
      </c>
      <c r="H255" s="8">
        <f t="shared" ca="1" si="10"/>
        <v>1.606496397207289</v>
      </c>
      <c r="J255" s="8">
        <f t="shared" ca="1" si="9"/>
        <v>0</v>
      </c>
    </row>
    <row r="256" spans="1:10" x14ac:dyDescent="0.25">
      <c r="A256">
        <v>3</v>
      </c>
      <c r="C256" t="str">
        <f ca="1">OFFSET('168p stat'!$A$1,A256*20,0)</f>
        <v>CUDA ant add CPU Time</v>
      </c>
      <c r="D256" s="8">
        <f t="shared" ref="D256:H256" ca="1" si="11">$D$252*SQRT(D181)/$E$252</f>
        <v>6.799209772427476</v>
      </c>
      <c r="E256" s="8">
        <f t="shared" ca="1" si="11"/>
        <v>6.7858971177515794</v>
      </c>
      <c r="F256" s="8">
        <f t="shared" ca="1" si="11"/>
        <v>6.2735698064231338</v>
      </c>
      <c r="G256" s="8">
        <f t="shared" ca="1" si="11"/>
        <v>6.2146932045454983</v>
      </c>
      <c r="H256" s="8">
        <f t="shared" ca="1" si="11"/>
        <v>5.3894013328621195</v>
      </c>
      <c r="J256" s="8">
        <f t="shared" ca="1" si="9"/>
        <v>0</v>
      </c>
    </row>
    <row r="257" spans="1:10" x14ac:dyDescent="0.25">
      <c r="A257">
        <v>4</v>
      </c>
      <c r="C257" t="str">
        <f ca="1">OFFSET('168p stat'!$A$1,A257*20,0)</f>
        <v>CUDA opt Time</v>
      </c>
      <c r="D257" s="8">
        <f t="shared" ref="D257:H257" ca="1" si="12">$D$252*SQRT(D182)/$E$252</f>
        <v>2.4569227238901949</v>
      </c>
      <c r="E257" s="8">
        <f t="shared" ca="1" si="12"/>
        <v>2.4485978067456955</v>
      </c>
      <c r="F257" s="8">
        <f t="shared" ca="1" si="12"/>
        <v>1.945818999985353</v>
      </c>
      <c r="G257" s="8">
        <f t="shared" ca="1" si="12"/>
        <v>2.1086470689766932</v>
      </c>
      <c r="H257" s="8">
        <f t="shared" ca="1" si="12"/>
        <v>0</v>
      </c>
      <c r="J257" s="8">
        <f t="shared" ca="1" si="9"/>
        <v>0</v>
      </c>
    </row>
    <row r="258" spans="1:10" x14ac:dyDescent="0.25">
      <c r="A258">
        <v>5</v>
      </c>
      <c r="C258" t="str">
        <f ca="1">OFFSET('168p stat'!$A$1,A258*20,0)</f>
        <v>CUDA opt ant</v>
      </c>
      <c r="D258" s="8">
        <f t="shared" ref="D258:H258" ca="1" si="13">$D$252*SQRT(D183)/$E$252</f>
        <v>2.8308341168001472</v>
      </c>
      <c r="E258" s="8">
        <f t="shared" ca="1" si="13"/>
        <v>2.8239504377577269</v>
      </c>
      <c r="F258" s="8">
        <f t="shared" ca="1" si="13"/>
        <v>0.57440869001783035</v>
      </c>
      <c r="G258" s="8">
        <f t="shared" ca="1" si="13"/>
        <v>0.24397835628596234</v>
      </c>
      <c r="H258" s="8">
        <f t="shared" ca="1" si="13"/>
        <v>0</v>
      </c>
      <c r="J258" s="8">
        <f t="shared" ca="1" si="9"/>
        <v>0</v>
      </c>
    </row>
    <row r="259" spans="1:10" x14ac:dyDescent="0.25">
      <c r="A259">
        <v>6</v>
      </c>
      <c r="C259" t="str">
        <f ca="1">OFFSET('168p stat'!$A$1,A259*20,0)</f>
        <v>CUDA opt ant par</v>
      </c>
      <c r="D259" s="8">
        <f t="shared" ref="D259:H259" ca="1" si="14">$D$252*SQRT(D184)/$E$252</f>
        <v>2.6999867118532821</v>
      </c>
      <c r="E259" s="8">
        <f t="shared" ca="1" si="14"/>
        <v>2.6969885913484415</v>
      </c>
      <c r="F259" s="8">
        <f t="shared" ca="1" si="14"/>
        <v>1.6858400145399324</v>
      </c>
      <c r="G259" s="8">
        <f t="shared" ca="1" si="14"/>
        <v>0.75849320779556095</v>
      </c>
      <c r="H259" s="8">
        <f t="shared" ca="1" si="14"/>
        <v>0</v>
      </c>
      <c r="J259" s="8">
        <f t="shared" ca="1" si="9"/>
        <v>0</v>
      </c>
    </row>
    <row r="260" spans="1:10" x14ac:dyDescent="0.25">
      <c r="A260">
        <v>7</v>
      </c>
      <c r="C260" t="str">
        <f ca="1">OFFSET('168p stat'!$A$1,A260*20,0)</f>
        <v>non CUDA Time</v>
      </c>
      <c r="D260" s="8">
        <f t="shared" ref="D260:H260" ca="1" si="15">$D$252*SQRT(D185)/$E$252</f>
        <v>41.453671385931571</v>
      </c>
      <c r="E260" s="8">
        <f t="shared" ca="1" si="15"/>
        <v>41.296950198314264</v>
      </c>
      <c r="F260" s="8">
        <f t="shared" ca="1" si="15"/>
        <v>41.289769041209418</v>
      </c>
      <c r="G260" s="8">
        <f t="shared" ca="1" si="15"/>
        <v>41.260162534698374</v>
      </c>
      <c r="H260" s="8">
        <f t="shared" ca="1" si="15"/>
        <v>5.9116963552848336</v>
      </c>
      <c r="J260" s="8">
        <f t="shared" ca="1" si="9"/>
        <v>0</v>
      </c>
    </row>
    <row r="261" spans="1:10" x14ac:dyDescent="0.25">
      <c r="A261">
        <v>8</v>
      </c>
      <c r="C261" t="str">
        <f ca="1">OFFSET('168p stat'!$A$1,A261*20,0)</f>
        <v>Classic ACO</v>
      </c>
      <c r="D261" s="8">
        <f t="shared" ref="D261:H261" ca="1" si="16">$D$252*SQRT(D186)/$E$252</f>
        <v>573.20882679114698</v>
      </c>
      <c r="E261" s="8">
        <f t="shared" ca="1" si="16"/>
        <v>538.31391198018571</v>
      </c>
      <c r="F261" s="8">
        <f t="shared" ca="1" si="16"/>
        <v>534.04822753386964</v>
      </c>
      <c r="G261" s="8">
        <f t="shared" ca="1" si="16"/>
        <v>533.97479669162408</v>
      </c>
      <c r="H261" s="8">
        <f t="shared" ca="1" si="16"/>
        <v>10.014477681775718</v>
      </c>
      <c r="J261" s="8">
        <f t="shared" ca="1" si="9"/>
        <v>0</v>
      </c>
    </row>
    <row r="262" spans="1:10" x14ac:dyDescent="0.25">
      <c r="A262">
        <v>9</v>
      </c>
      <c r="C262" t="str">
        <f ca="1">OFFSET('168p stat'!$A$1,A262*20,0)</f>
        <v>omp</v>
      </c>
      <c r="D262" s="8">
        <f t="shared" ref="D262:H276" ca="1" si="17">$D$252*SQRT(D187)/$E$252</f>
        <v>63.452823439427782</v>
      </c>
      <c r="E262" s="8">
        <f t="shared" ref="E262:H266" ca="1" si="18">$D$252*SQRT(E187)/$E$252</f>
        <v>63.180982789546192</v>
      </c>
      <c r="F262" s="8">
        <f t="shared" ca="1" si="18"/>
        <v>63.171624754467096</v>
      </c>
      <c r="G262" s="8">
        <f t="shared" ca="1" si="18"/>
        <v>63.109979699489813</v>
      </c>
      <c r="H262" s="8">
        <f t="shared" ca="1" si="18"/>
        <v>6.2693667445980532</v>
      </c>
      <c r="J262" s="8">
        <f t="shared" ca="1" si="9"/>
        <v>0</v>
      </c>
    </row>
    <row r="263" spans="1:10" x14ac:dyDescent="0.25">
      <c r="A263">
        <v>10</v>
      </c>
      <c r="C263" t="str">
        <f ca="1">OFFSET('168p stat'!$A$1,A263*20,0)</f>
        <v>non CUDA transp Time</v>
      </c>
      <c r="D263" s="8">
        <f t="shared" ca="1" si="17"/>
        <v>26.409580508762922</v>
      </c>
      <c r="E263" s="8">
        <f t="shared" ca="1" si="18"/>
        <v>26.06159326070701</v>
      </c>
      <c r="F263" s="8">
        <f t="shared" ca="1" si="18"/>
        <v>26.05682249711472</v>
      </c>
      <c r="G263" s="8">
        <f t="shared" ca="1" si="18"/>
        <v>26.006416772199589</v>
      </c>
      <c r="H263" s="8">
        <f t="shared" ca="1" si="18"/>
        <v>2.8262998154619052</v>
      </c>
      <c r="J263" s="8">
        <f t="shared" ca="1" si="9"/>
        <v>0</v>
      </c>
    </row>
    <row r="264" spans="1:10" x14ac:dyDescent="0.25">
      <c r="A264">
        <v>11</v>
      </c>
      <c r="C264" t="str">
        <f ca="1">OFFSET('168p stat'!$A$1,A264*20,0)</f>
        <v>non CUDA transp_AVX Time</v>
      </c>
      <c r="D264" s="8">
        <f t="shared" ca="1" si="17"/>
        <v>29.615370008478223</v>
      </c>
      <c r="E264" s="8">
        <f t="shared" ca="1" si="18"/>
        <v>29.472308613300608</v>
      </c>
      <c r="F264" s="8">
        <f t="shared" ca="1" si="18"/>
        <v>29.467950787660822</v>
      </c>
      <c r="G264" s="8">
        <f t="shared" ca="1" si="18"/>
        <v>29.286432650593138</v>
      </c>
      <c r="H264" s="8">
        <f t="shared" ca="1" si="18"/>
        <v>3.8363229856142196</v>
      </c>
      <c r="J264" s="8">
        <f t="shared" ca="1" si="9"/>
        <v>0</v>
      </c>
    </row>
    <row r="265" spans="1:10" x14ac:dyDescent="0.25">
      <c r="A265">
        <v>12</v>
      </c>
      <c r="C265" t="str">
        <f ca="1">OFFSET('168p stat'!$A$1,A265*20,0)</f>
        <v>non CUDA transp_AVX_OMP Time</v>
      </c>
      <c r="D265" s="8">
        <f t="shared" ca="1" si="17"/>
        <v>11.858792396665024</v>
      </c>
      <c r="E265" s="8">
        <f t="shared" ca="1" si="18"/>
        <v>11.71110800780319</v>
      </c>
      <c r="F265" s="8">
        <f t="shared" ca="1" si="18"/>
        <v>11.711952094854214</v>
      </c>
      <c r="G265" s="8">
        <f t="shared" ca="1" si="18"/>
        <v>11.674127629134093</v>
      </c>
      <c r="H265" s="8">
        <f t="shared" ca="1" si="18"/>
        <v>3.3664169988401613</v>
      </c>
      <c r="J265" s="8">
        <f t="shared" ca="1" si="9"/>
        <v>0</v>
      </c>
    </row>
    <row r="266" spans="1:10" x14ac:dyDescent="0.25">
      <c r="A266">
        <v>13</v>
      </c>
      <c r="C266" t="str">
        <f ca="1">OFFSET('168p stat'!$A$1,A266*20,0)</f>
        <v>CUDA ant add CPU_AVX_transp Time</v>
      </c>
      <c r="D266" s="8">
        <f t="shared" ca="1" si="17"/>
        <v>5.6213528396340831</v>
      </c>
      <c r="E266" s="8">
        <f t="shared" ca="1" si="18"/>
        <v>5.6457971980297055</v>
      </c>
      <c r="F266" s="8">
        <f t="shared" ca="1" si="18"/>
        <v>4.9674480591273422</v>
      </c>
      <c r="G266" s="8">
        <f t="shared" ca="1" si="18"/>
        <v>4.6551184402616439</v>
      </c>
      <c r="H266" s="8">
        <f t="shared" ca="1" si="18"/>
        <v>4.9041683152159443</v>
      </c>
      <c r="J266" s="8">
        <f t="shared" ca="1" si="9"/>
        <v>0</v>
      </c>
    </row>
    <row r="267" spans="1:10" x14ac:dyDescent="0.25">
      <c r="A267">
        <v>14</v>
      </c>
      <c r="C267" t="str">
        <f ca="1">OFFSET('168p stat'!$A$1,A267*20,0)</f>
        <v>CUDA Const</v>
      </c>
      <c r="D267" s="8">
        <f t="shared" ca="1" si="17"/>
        <v>17.765183321181912</v>
      </c>
      <c r="E267" s="8">
        <f t="shared" ca="1" si="17"/>
        <v>17.7503139164453</v>
      </c>
      <c r="F267" s="8">
        <f t="shared" ca="1" si="17"/>
        <v>17.877757028250272</v>
      </c>
      <c r="G267" s="8">
        <f t="shared" ca="1" si="17"/>
        <v>17.7524107366994</v>
      </c>
      <c r="H267" s="8">
        <f t="shared" ca="1" si="17"/>
        <v>0.78458616387494373</v>
      </c>
      <c r="J267" s="8">
        <f t="shared" ca="1" si="9"/>
        <v>0</v>
      </c>
    </row>
    <row r="268" spans="1:10" x14ac:dyDescent="0.25">
      <c r="A268">
        <v>15</v>
      </c>
      <c r="C268" t="str">
        <f ca="1">OFFSET('168p stat'!$A$1,A268*20,0)</f>
        <v>CUDA ant Const</v>
      </c>
      <c r="D268" s="8">
        <f t="shared" ca="1" si="17"/>
        <v>2.430031927754432</v>
      </c>
      <c r="E268" s="8">
        <f t="shared" ca="1" si="17"/>
        <v>2.4393918732665099</v>
      </c>
      <c r="F268" s="8">
        <f t="shared" ca="1" si="17"/>
        <v>0.72398898020342817</v>
      </c>
      <c r="G268" s="8">
        <f t="shared" ca="1" si="17"/>
        <v>9.9536743125340402E-2</v>
      </c>
      <c r="H268" s="8">
        <f t="shared" ca="1" si="17"/>
        <v>3.4137776377497112E-2</v>
      </c>
      <c r="J268" s="8">
        <f t="shared" ca="1" si="9"/>
        <v>0</v>
      </c>
    </row>
    <row r="269" spans="1:10" x14ac:dyDescent="0.25">
      <c r="A269">
        <v>16</v>
      </c>
      <c r="C269" t="str">
        <f ca="1">OFFSET('168p stat'!$A$1,A269*20,0)</f>
        <v>CUDA ant par Const</v>
      </c>
      <c r="D269" s="8">
        <f t="shared" ca="1" si="17"/>
        <v>2.3103602904967051</v>
      </c>
      <c r="E269" s="8">
        <f t="shared" ca="1" si="17"/>
        <v>2.3238355795331107</v>
      </c>
      <c r="F269" s="8">
        <f t="shared" ca="1" si="17"/>
        <v>0.63230158955991878</v>
      </c>
      <c r="G269" s="8">
        <f t="shared" ca="1" si="17"/>
        <v>5.2848811377362123E-2</v>
      </c>
      <c r="H269" s="8">
        <f t="shared" ca="1" si="17"/>
        <v>3.5650455032159127E-2</v>
      </c>
      <c r="J269" s="8">
        <f t="shared" ca="1" si="9"/>
        <v>0</v>
      </c>
    </row>
    <row r="270" spans="1:10" x14ac:dyDescent="0.25">
      <c r="A270">
        <v>17</v>
      </c>
      <c r="C270" t="str">
        <f ca="1">OFFSET('168p stat'!$A$1,A270*20,0)</f>
        <v>CUDA ant add CPU Const</v>
      </c>
      <c r="D270" s="8">
        <f t="shared" ca="1" si="17"/>
        <v>6.7111980767177037</v>
      </c>
      <c r="E270" s="8">
        <f t="shared" ca="1" si="17"/>
        <v>6.6942932850902475</v>
      </c>
      <c r="F270" s="8">
        <f t="shared" ca="1" si="17"/>
        <v>6.2699718805927667</v>
      </c>
      <c r="G270" s="8">
        <f t="shared" ca="1" si="17"/>
        <v>6.3881305104088169</v>
      </c>
      <c r="H270" s="8">
        <f t="shared" ca="1" si="17"/>
        <v>6.5416916191260501</v>
      </c>
      <c r="J270" s="8">
        <f t="shared" ca="1" si="9"/>
        <v>0</v>
      </c>
    </row>
    <row r="271" spans="1:10" x14ac:dyDescent="0.25">
      <c r="A271">
        <v>18</v>
      </c>
      <c r="C271" t="str">
        <f ca="1">OFFSET('168p stat'!$A$1,A271*20,0)</f>
        <v>CUDA opt Const</v>
      </c>
      <c r="D271" s="8">
        <f t="shared" ca="1" si="17"/>
        <v>1.6401412102718274</v>
      </c>
      <c r="E271" s="8">
        <f t="shared" ca="1" si="17"/>
        <v>1.5882435238968315</v>
      </c>
      <c r="F271" s="8">
        <f t="shared" ca="1" si="17"/>
        <v>0.75792944038874743</v>
      </c>
      <c r="G271" s="8">
        <f t="shared" ca="1" si="17"/>
        <v>0.42994555711159521</v>
      </c>
      <c r="H271" s="8">
        <f t="shared" ca="1" si="17"/>
        <v>0</v>
      </c>
      <c r="J271" s="8">
        <f t="shared" ca="1" si="9"/>
        <v>0</v>
      </c>
    </row>
    <row r="272" spans="1:10" x14ac:dyDescent="0.25">
      <c r="A272">
        <v>19</v>
      </c>
      <c r="C272" t="str">
        <f ca="1">OFFSET('168p stat'!$A$1,A272*20,0)</f>
        <v>CUDA opt ant Const</v>
      </c>
      <c r="D272" s="8">
        <f t="shared" ca="1" si="17"/>
        <v>2.899904595254077</v>
      </c>
      <c r="E272" s="8">
        <f t="shared" ca="1" si="17"/>
        <v>2.8823921714873455</v>
      </c>
      <c r="F272" s="8">
        <f t="shared" ca="1" si="17"/>
        <v>0.79132057518050158</v>
      </c>
      <c r="G272" s="8">
        <f t="shared" ca="1" si="17"/>
        <v>8.9169876348461977E-2</v>
      </c>
      <c r="H272" s="8">
        <f t="shared" ca="1" si="17"/>
        <v>0</v>
      </c>
      <c r="J272" s="8">
        <f t="shared" ca="1" si="9"/>
        <v>0</v>
      </c>
    </row>
    <row r="273" spans="1:10" x14ac:dyDescent="0.25">
      <c r="A273">
        <v>20</v>
      </c>
      <c r="C273" t="str">
        <f ca="1">OFFSET('168p stat'!$A$1,A273*20,0)</f>
        <v>CUDA opt ant par Const</v>
      </c>
      <c r="D273" s="8">
        <f t="shared" ca="1" si="17"/>
        <v>1.7030334327949253</v>
      </c>
      <c r="E273" s="8">
        <f t="shared" ca="1" si="17"/>
        <v>1.6727114086368005</v>
      </c>
      <c r="F273" s="8">
        <f t="shared" ca="1" si="17"/>
        <v>0.47474946672955831</v>
      </c>
      <c r="G273" s="8">
        <f t="shared" ca="1" si="17"/>
        <v>2.1420567312748742E-2</v>
      </c>
      <c r="H273" s="8">
        <f t="shared" ca="1" si="17"/>
        <v>0</v>
      </c>
      <c r="J273" s="8">
        <f t="shared" ca="1" si="9"/>
        <v>0</v>
      </c>
    </row>
    <row r="274" spans="1:10" x14ac:dyDescent="0.25">
      <c r="A274">
        <v>21</v>
      </c>
      <c r="C274" t="str">
        <f ca="1">OFFSET('168p stat'!$A$1,A274*20,0)</f>
        <v>CUDA ant par not f</v>
      </c>
      <c r="D274" s="8">
        <f t="shared" ca="1" si="17"/>
        <v>2.0599618693654764</v>
      </c>
      <c r="E274" s="8">
        <f t="shared" ca="1" si="17"/>
        <v>2.0613880514733629</v>
      </c>
      <c r="F274" s="8">
        <f t="shared" ca="1" si="17"/>
        <v>0.76361831416487125</v>
      </c>
      <c r="G274" s="8">
        <f t="shared" ca="1" si="17"/>
        <v>0.23020932172264438</v>
      </c>
      <c r="H274" s="8">
        <f t="shared" ca="1" si="17"/>
        <v>0.15156770104478062</v>
      </c>
      <c r="J274" s="8">
        <f t="shared" ca="1" si="9"/>
        <v>0</v>
      </c>
    </row>
    <row r="275" spans="1:10" x14ac:dyDescent="0.25">
      <c r="A275">
        <v>22</v>
      </c>
      <c r="C275" t="str">
        <f ca="1">OFFSET('168p stat'!$A$1,A275*20,0)</f>
        <v>CUDA ant par sort</v>
      </c>
      <c r="D275" s="8">
        <f t="shared" ca="1" si="17"/>
        <v>2.8418717152398631</v>
      </c>
      <c r="E275" s="8">
        <f t="shared" ca="1" si="17"/>
        <v>2.8154491868848992</v>
      </c>
      <c r="F275" s="8">
        <f t="shared" ca="1" si="17"/>
        <v>0.77042032920218295</v>
      </c>
      <c r="G275" s="8">
        <f t="shared" ca="1" si="17"/>
        <v>3.2981623004333792E-2</v>
      </c>
      <c r="H275" s="8">
        <f t="shared" ca="1" si="17"/>
        <v>2.2537443333262092E-2</v>
      </c>
      <c r="J275" s="8">
        <f t="shared" ca="1" si="9"/>
        <v>0</v>
      </c>
    </row>
    <row r="276" spans="1:10" x14ac:dyDescent="0.25">
      <c r="A276">
        <v>23</v>
      </c>
      <c r="C276">
        <f ca="1">OFFSET('168p stat'!$A$1,A276*20,0)</f>
        <v>0</v>
      </c>
      <c r="D276" s="8" t="e">
        <f t="shared" ca="1" si="17"/>
        <v>#DIV/0!</v>
      </c>
      <c r="E276" s="8" t="e">
        <f t="shared" ca="1" si="17"/>
        <v>#DIV/0!</v>
      </c>
      <c r="F276" s="8">
        <f t="shared" ca="1" si="17"/>
        <v>0</v>
      </c>
      <c r="G276" s="8">
        <f t="shared" ca="1" si="17"/>
        <v>0</v>
      </c>
      <c r="H276" s="8">
        <f t="shared" ca="1" si="17"/>
        <v>0</v>
      </c>
      <c r="J276" s="8" t="e">
        <f t="shared" ca="1" si="9"/>
        <v>#DIV/0!</v>
      </c>
    </row>
    <row r="277" spans="1:10" x14ac:dyDescent="0.25">
      <c r="A277">
        <v>24</v>
      </c>
      <c r="C277">
        <f ca="1">OFFSET('168p stat'!$A$1,A277*20,0)</f>
        <v>0</v>
      </c>
      <c r="D277" s="8" t="e">
        <f t="shared" ref="D277:H282" ca="1" si="19">$D$252*SQRT(D202)/$E$252</f>
        <v>#DIV/0!</v>
      </c>
      <c r="E277" s="8" t="e">
        <f t="shared" ca="1" si="19"/>
        <v>#DIV/0!</v>
      </c>
      <c r="F277" s="8">
        <f t="shared" ca="1" si="19"/>
        <v>0</v>
      </c>
      <c r="G277" s="8">
        <f t="shared" ca="1" si="19"/>
        <v>0</v>
      </c>
      <c r="H277" s="8">
        <f t="shared" ca="1" si="19"/>
        <v>0</v>
      </c>
      <c r="J277" s="8" t="e">
        <f t="shared" ca="1" si="9"/>
        <v>#DIV/0!</v>
      </c>
    </row>
    <row r="278" spans="1:10" x14ac:dyDescent="0.25">
      <c r="A278">
        <v>25</v>
      </c>
      <c r="C278">
        <f ca="1">OFFSET('168p stat'!$A$1,A278*20,0)</f>
        <v>0</v>
      </c>
      <c r="D278" s="8" t="e">
        <f t="shared" ca="1" si="19"/>
        <v>#DIV/0!</v>
      </c>
      <c r="E278" s="8" t="e">
        <f t="shared" ca="1" si="19"/>
        <v>#DIV/0!</v>
      </c>
      <c r="F278" s="8">
        <f t="shared" ca="1" si="19"/>
        <v>0</v>
      </c>
      <c r="G278" s="8">
        <f t="shared" ca="1" si="19"/>
        <v>0</v>
      </c>
      <c r="H278" s="8">
        <f t="shared" ca="1" si="19"/>
        <v>0</v>
      </c>
      <c r="J278" s="8" t="e">
        <f t="shared" ca="1" si="9"/>
        <v>#DIV/0!</v>
      </c>
    </row>
    <row r="279" spans="1:10" x14ac:dyDescent="0.25">
      <c r="A279">
        <v>26</v>
      </c>
      <c r="C279">
        <f ca="1">OFFSET('168p stat'!$A$1,A279*20,0)</f>
        <v>0</v>
      </c>
      <c r="D279" s="8" t="e">
        <f t="shared" ca="1" si="19"/>
        <v>#DIV/0!</v>
      </c>
      <c r="E279" s="8" t="e">
        <f t="shared" ca="1" si="19"/>
        <v>#DIV/0!</v>
      </c>
      <c r="F279" s="8">
        <f t="shared" ca="1" si="19"/>
        <v>0</v>
      </c>
      <c r="G279" s="8">
        <f t="shared" ca="1" si="19"/>
        <v>0</v>
      </c>
      <c r="H279" s="8">
        <f t="shared" ca="1" si="19"/>
        <v>0</v>
      </c>
      <c r="J279" s="8" t="e">
        <f t="shared" ca="1" si="9"/>
        <v>#DIV/0!</v>
      </c>
    </row>
    <row r="280" spans="1:10" x14ac:dyDescent="0.25">
      <c r="A280">
        <v>27</v>
      </c>
      <c r="C280">
        <f ca="1">OFFSET('168p stat'!$A$1,A280*20,0)</f>
        <v>0</v>
      </c>
      <c r="D280" s="8" t="e">
        <f t="shared" ca="1" si="19"/>
        <v>#DIV/0!</v>
      </c>
      <c r="E280" s="8" t="e">
        <f t="shared" ca="1" si="19"/>
        <v>#DIV/0!</v>
      </c>
      <c r="F280" s="8">
        <f t="shared" ca="1" si="19"/>
        <v>0</v>
      </c>
      <c r="G280" s="8">
        <f t="shared" ca="1" si="19"/>
        <v>0</v>
      </c>
      <c r="H280" s="8">
        <f t="shared" ca="1" si="19"/>
        <v>0</v>
      </c>
      <c r="J280" s="8" t="e">
        <f t="shared" ca="1" si="9"/>
        <v>#DIV/0!</v>
      </c>
    </row>
    <row r="281" spans="1:10" x14ac:dyDescent="0.25">
      <c r="A281">
        <v>28</v>
      </c>
      <c r="C281">
        <f ca="1">OFFSET('168p stat'!$A$1,A281*20,0)</f>
        <v>0</v>
      </c>
      <c r="D281" s="8" t="e">
        <f t="shared" ca="1" si="19"/>
        <v>#DIV/0!</v>
      </c>
      <c r="E281" s="8" t="e">
        <f t="shared" ca="1" si="19"/>
        <v>#DIV/0!</v>
      </c>
      <c r="F281" s="8">
        <f t="shared" ca="1" si="19"/>
        <v>0</v>
      </c>
      <c r="G281" s="8">
        <f t="shared" ca="1" si="19"/>
        <v>0</v>
      </c>
      <c r="H281" s="8">
        <f t="shared" ca="1" si="19"/>
        <v>0</v>
      </c>
      <c r="J281" s="8" t="e">
        <f t="shared" ca="1" si="9"/>
        <v>#DIV/0!</v>
      </c>
    </row>
    <row r="282" spans="1:10" x14ac:dyDescent="0.25">
      <c r="A282">
        <v>29</v>
      </c>
      <c r="C282">
        <f ca="1">OFFSET('168p stat'!$A$1,A282*20,0)</f>
        <v>0</v>
      </c>
      <c r="D282" s="8" t="e">
        <f t="shared" ca="1" si="19"/>
        <v>#DIV/0!</v>
      </c>
      <c r="E282" s="8" t="e">
        <f t="shared" ca="1" si="19"/>
        <v>#DIV/0!</v>
      </c>
      <c r="F282" s="8">
        <f t="shared" ca="1" si="19"/>
        <v>0</v>
      </c>
      <c r="G282" s="8">
        <f t="shared" ca="1" si="19"/>
        <v>0</v>
      </c>
      <c r="H282" s="8">
        <f t="shared" ca="1" si="19"/>
        <v>0</v>
      </c>
      <c r="J282" s="8" t="e">
        <f t="shared" ca="1" si="9"/>
        <v>#DIV/0!</v>
      </c>
    </row>
    <row r="283" spans="1:10" x14ac:dyDescent="0.25">
      <c r="A283">
        <v>30</v>
      </c>
      <c r="C283">
        <f ca="1">OFFSET('168p stat'!$A$1,A283*20,0)</f>
        <v>0</v>
      </c>
      <c r="D283" s="8" t="e">
        <f t="shared" ref="D283:H283" ca="1" si="20">$D$252*SQRT(D208)/$E$252</f>
        <v>#DIV/0!</v>
      </c>
      <c r="E283" s="8" t="e">
        <f t="shared" ca="1" si="20"/>
        <v>#DIV/0!</v>
      </c>
      <c r="F283" s="8">
        <f t="shared" ca="1" si="20"/>
        <v>0</v>
      </c>
      <c r="G283" s="8">
        <f t="shared" ca="1" si="20"/>
        <v>0</v>
      </c>
      <c r="H283" s="8">
        <f t="shared" ca="1" si="20"/>
        <v>0</v>
      </c>
      <c r="J283" s="8" t="e">
        <f t="shared" ca="1" si="9"/>
        <v>#DIV/0!</v>
      </c>
    </row>
    <row r="284" spans="1:10" x14ac:dyDescent="0.25">
      <c r="A284">
        <v>31</v>
      </c>
      <c r="C284">
        <f ca="1">OFFSET('168p stat'!$A$1,A284*20,0)</f>
        <v>0</v>
      </c>
      <c r="D284" s="8" t="e">
        <f t="shared" ref="D284:H284" ca="1" si="21">$D$252*SQRT(D209)/$E$252</f>
        <v>#DIV/0!</v>
      </c>
      <c r="E284" s="8" t="e">
        <f t="shared" ca="1" si="21"/>
        <v>#DIV/0!</v>
      </c>
      <c r="F284" s="8">
        <f t="shared" ca="1" si="21"/>
        <v>0</v>
      </c>
      <c r="G284" s="8">
        <f t="shared" ca="1" si="21"/>
        <v>0</v>
      </c>
      <c r="H284" s="8">
        <f t="shared" ca="1" si="21"/>
        <v>0</v>
      </c>
      <c r="J284" s="8" t="e">
        <f t="shared" ca="1" si="9"/>
        <v>#DIV/0!</v>
      </c>
    </row>
    <row r="285" spans="1:10" x14ac:dyDescent="0.25">
      <c r="A285">
        <v>32</v>
      </c>
      <c r="C285">
        <f ca="1">OFFSET('168p stat'!$A$1,A285*20,0)</f>
        <v>0</v>
      </c>
      <c r="D285" s="8" t="e">
        <f t="shared" ref="D285:H285" ca="1" si="22">$D$252*SQRT(D210)/$E$252</f>
        <v>#DIV/0!</v>
      </c>
      <c r="E285" s="8" t="e">
        <f t="shared" ca="1" si="22"/>
        <v>#DIV/0!</v>
      </c>
      <c r="F285" s="8">
        <f t="shared" ca="1" si="22"/>
        <v>0</v>
      </c>
      <c r="G285" s="8">
        <f t="shared" ca="1" si="22"/>
        <v>0</v>
      </c>
      <c r="H285" s="8">
        <f t="shared" ca="1" si="22"/>
        <v>0</v>
      </c>
      <c r="J285" s="8" t="e">
        <f t="shared" ca="1" si="9"/>
        <v>#DIV/0!</v>
      </c>
    </row>
    <row r="286" spans="1:10" x14ac:dyDescent="0.25">
      <c r="A286">
        <v>33</v>
      </c>
      <c r="C286">
        <f ca="1">OFFSET('168p stat'!$A$1,A286*20,0)</f>
        <v>0</v>
      </c>
      <c r="D286" s="8" t="e">
        <f t="shared" ref="D286:H286" ca="1" si="23">$D$252*SQRT(D211)/$E$252</f>
        <v>#DIV/0!</v>
      </c>
      <c r="E286" s="8" t="e">
        <f t="shared" ca="1" si="23"/>
        <v>#DIV/0!</v>
      </c>
      <c r="F286" s="8">
        <f t="shared" ca="1" si="23"/>
        <v>0</v>
      </c>
      <c r="G286" s="8">
        <f t="shared" ca="1" si="23"/>
        <v>0</v>
      </c>
      <c r="H286" s="8">
        <f t="shared" ca="1" si="23"/>
        <v>0</v>
      </c>
      <c r="J286" s="8" t="e">
        <f t="shared" ca="1" si="9"/>
        <v>#DIV/0!</v>
      </c>
    </row>
    <row r="287" spans="1:10" x14ac:dyDescent="0.25">
      <c r="A287">
        <v>34</v>
      </c>
      <c r="C287">
        <f ca="1">OFFSET('168p stat'!$A$1,A287*20,0)</f>
        <v>0</v>
      </c>
      <c r="D287" s="8" t="e">
        <f t="shared" ref="D287:H287" ca="1" si="24">$D$252*SQRT(D212)/$E$252</f>
        <v>#DIV/0!</v>
      </c>
      <c r="E287" s="8" t="e">
        <f t="shared" ca="1" si="24"/>
        <v>#DIV/0!</v>
      </c>
      <c r="F287" s="8">
        <f t="shared" ca="1" si="24"/>
        <v>0</v>
      </c>
      <c r="G287" s="8">
        <f t="shared" ca="1" si="24"/>
        <v>0</v>
      </c>
      <c r="H287" s="8">
        <f t="shared" ca="1" si="24"/>
        <v>0</v>
      </c>
      <c r="J287" s="8" t="e">
        <f t="shared" ca="1" si="9"/>
        <v>#DIV/0!</v>
      </c>
    </row>
    <row r="288" spans="1:10" x14ac:dyDescent="0.25">
      <c r="A288">
        <v>35</v>
      </c>
      <c r="C288">
        <f ca="1">OFFSET('168p stat'!$A$1,A288*20,0)</f>
        <v>0</v>
      </c>
      <c r="D288" s="8" t="e">
        <f t="shared" ref="D288:H288" ca="1" si="25">$D$252*SQRT(D213)/$E$252</f>
        <v>#DIV/0!</v>
      </c>
      <c r="E288" s="8" t="e">
        <f t="shared" ca="1" si="25"/>
        <v>#DIV/0!</v>
      </c>
      <c r="F288" s="8">
        <f t="shared" ca="1" si="25"/>
        <v>0</v>
      </c>
      <c r="G288" s="8">
        <f t="shared" ca="1" si="25"/>
        <v>0</v>
      </c>
      <c r="H288" s="8">
        <f t="shared" ca="1" si="25"/>
        <v>0</v>
      </c>
      <c r="J288" s="8" t="e">
        <f t="shared" ca="1" si="9"/>
        <v>#DIV/0!</v>
      </c>
    </row>
    <row r="289" spans="1:10" x14ac:dyDescent="0.25">
      <c r="A289">
        <v>36</v>
      </c>
      <c r="C289">
        <f ca="1">OFFSET('168p stat'!$A$1,A289*20,0)</f>
        <v>0</v>
      </c>
      <c r="D289" s="8" t="e">
        <f t="shared" ref="D289:H289" ca="1" si="26">$D$252*SQRT(D214)/$E$252</f>
        <v>#DIV/0!</v>
      </c>
      <c r="E289" s="8" t="e">
        <f t="shared" ca="1" si="26"/>
        <v>#DIV/0!</v>
      </c>
      <c r="F289" s="8">
        <f t="shared" ca="1" si="26"/>
        <v>0</v>
      </c>
      <c r="G289" s="8">
        <f t="shared" ca="1" si="26"/>
        <v>0</v>
      </c>
      <c r="H289" s="8">
        <f t="shared" ca="1" si="26"/>
        <v>0</v>
      </c>
      <c r="J289" s="8" t="e">
        <f t="shared" ca="1" si="9"/>
        <v>#DIV/0!</v>
      </c>
    </row>
    <row r="290" spans="1:10" x14ac:dyDescent="0.25">
      <c r="A290">
        <v>37</v>
      </c>
      <c r="C290">
        <f ca="1">OFFSET('168p stat'!$A$1,A290*20,0)</f>
        <v>0</v>
      </c>
      <c r="D290" s="8" t="e">
        <f t="shared" ref="D290:H290" ca="1" si="27">$D$252*SQRT(D215)/$E$252</f>
        <v>#DIV/0!</v>
      </c>
      <c r="E290" s="8" t="e">
        <f t="shared" ca="1" si="27"/>
        <v>#DIV/0!</v>
      </c>
      <c r="F290" s="8">
        <f t="shared" ca="1" si="27"/>
        <v>0</v>
      </c>
      <c r="G290" s="8">
        <f t="shared" ca="1" si="27"/>
        <v>0</v>
      </c>
      <c r="H290" s="8">
        <f t="shared" ca="1" si="27"/>
        <v>0</v>
      </c>
      <c r="J290" s="8" t="e">
        <f t="shared" ca="1" si="9"/>
        <v>#DIV/0!</v>
      </c>
    </row>
    <row r="291" spans="1:10" x14ac:dyDescent="0.25">
      <c r="A291">
        <v>38</v>
      </c>
      <c r="C291">
        <f ca="1">OFFSET('168p stat'!$A$1,A291*20,0)</f>
        <v>0</v>
      </c>
      <c r="D291" s="8" t="e">
        <f t="shared" ref="D291:H291" ca="1" si="28">$D$252*SQRT(D216)/$E$252</f>
        <v>#DIV/0!</v>
      </c>
      <c r="E291" s="8" t="e">
        <f t="shared" ca="1" si="28"/>
        <v>#DIV/0!</v>
      </c>
      <c r="F291" s="8">
        <f t="shared" ca="1" si="28"/>
        <v>0</v>
      </c>
      <c r="G291" s="8">
        <f t="shared" ca="1" si="28"/>
        <v>0</v>
      </c>
      <c r="H291" s="8">
        <f t="shared" ca="1" si="28"/>
        <v>0</v>
      </c>
      <c r="J291" s="8" t="e">
        <f t="shared" ca="1" si="9"/>
        <v>#DIV/0!</v>
      </c>
    </row>
    <row r="292" spans="1:10" x14ac:dyDescent="0.25">
      <c r="A292">
        <v>39</v>
      </c>
      <c r="C292">
        <f ca="1">OFFSET('168p stat'!$A$1,A292*20,0)</f>
        <v>0</v>
      </c>
      <c r="D292" s="8" t="e">
        <f t="shared" ref="D292:H292" ca="1" si="29">$D$252*SQRT(D217)/$E$252</f>
        <v>#DIV/0!</v>
      </c>
      <c r="E292" s="8" t="e">
        <f t="shared" ca="1" si="29"/>
        <v>#DIV/0!</v>
      </c>
      <c r="F292" s="8">
        <f t="shared" ca="1" si="29"/>
        <v>0</v>
      </c>
      <c r="G292" s="8">
        <f t="shared" ca="1" si="29"/>
        <v>0</v>
      </c>
      <c r="H292" s="8">
        <f t="shared" ca="1" si="29"/>
        <v>0</v>
      </c>
      <c r="J292" s="8" t="e">
        <f t="shared" ca="1" si="9"/>
        <v>#DIV/0!</v>
      </c>
    </row>
    <row r="293" spans="1:10" x14ac:dyDescent="0.25">
      <c r="A293">
        <v>40</v>
      </c>
      <c r="C293">
        <f ca="1">OFFSET('168p stat'!$A$1,A293*20,0)</f>
        <v>0</v>
      </c>
      <c r="D293" s="8" t="e">
        <f t="shared" ref="D293:H293" ca="1" si="30">$D$252*SQRT(D218)/$E$252</f>
        <v>#DIV/0!</v>
      </c>
      <c r="E293" s="8" t="e">
        <f t="shared" ca="1" si="30"/>
        <v>#DIV/0!</v>
      </c>
      <c r="F293" s="8">
        <f t="shared" ca="1" si="30"/>
        <v>0</v>
      </c>
      <c r="G293" s="8">
        <f t="shared" ca="1" si="30"/>
        <v>0</v>
      </c>
      <c r="H293" s="8">
        <f t="shared" ca="1" si="30"/>
        <v>0</v>
      </c>
      <c r="J293" s="8" t="e">
        <f t="shared" ca="1" si="9"/>
        <v>#DIV/0!</v>
      </c>
    </row>
    <row r="294" spans="1:10" x14ac:dyDescent="0.25">
      <c r="A294">
        <v>41</v>
      </c>
      <c r="C294">
        <f ca="1">OFFSET('168p stat'!$A$1,A294*20,0)</f>
        <v>0</v>
      </c>
      <c r="D294" s="8" t="e">
        <f t="shared" ref="D294:H294" ca="1" si="31">$D$252*SQRT(D219)/$E$252</f>
        <v>#DIV/0!</v>
      </c>
      <c r="E294" s="8" t="e">
        <f t="shared" ca="1" si="31"/>
        <v>#DIV/0!</v>
      </c>
      <c r="F294" s="8">
        <f t="shared" ca="1" si="31"/>
        <v>0</v>
      </c>
      <c r="G294" s="8">
        <f t="shared" ca="1" si="31"/>
        <v>0</v>
      </c>
      <c r="H294" s="8">
        <f t="shared" ca="1" si="31"/>
        <v>0</v>
      </c>
      <c r="J294" s="8" t="e">
        <f t="shared" ca="1" si="9"/>
        <v>#DIV/0!</v>
      </c>
    </row>
    <row r="295" spans="1:10" x14ac:dyDescent="0.25">
      <c r="A295">
        <v>42</v>
      </c>
      <c r="C295">
        <f ca="1">OFFSET('168p stat'!$A$1,A295*20,0)</f>
        <v>0</v>
      </c>
      <c r="D295" s="8" t="e">
        <f t="shared" ref="D295:H295" ca="1" si="32">$D$252*SQRT(D220)/$E$252</f>
        <v>#DIV/0!</v>
      </c>
      <c r="E295" s="8" t="e">
        <f t="shared" ca="1" si="32"/>
        <v>#DIV/0!</v>
      </c>
      <c r="F295" s="8">
        <f t="shared" ca="1" si="32"/>
        <v>0</v>
      </c>
      <c r="G295" s="8">
        <f t="shared" ca="1" si="32"/>
        <v>0</v>
      </c>
      <c r="H295" s="8">
        <f t="shared" ca="1" si="32"/>
        <v>0</v>
      </c>
      <c r="J295" s="8" t="e">
        <f t="shared" ca="1" si="9"/>
        <v>#DIV/0!</v>
      </c>
    </row>
    <row r="296" spans="1:10" x14ac:dyDescent="0.25">
      <c r="A296">
        <v>43</v>
      </c>
      <c r="C296">
        <f ca="1">OFFSET('168p stat'!$A$1,A296*20,0)</f>
        <v>0</v>
      </c>
      <c r="D296" s="8" t="e">
        <f t="shared" ref="D296:H296" ca="1" si="33">$D$252*SQRT(D221)/$E$252</f>
        <v>#DIV/0!</v>
      </c>
      <c r="E296" s="8" t="e">
        <f t="shared" ca="1" si="33"/>
        <v>#DIV/0!</v>
      </c>
      <c r="F296" s="8">
        <f t="shared" ca="1" si="33"/>
        <v>0</v>
      </c>
      <c r="G296" s="8">
        <f t="shared" ca="1" si="33"/>
        <v>0</v>
      </c>
      <c r="H296" s="8">
        <f t="shared" ca="1" si="33"/>
        <v>0</v>
      </c>
      <c r="J296" s="8" t="e">
        <f t="shared" ca="1" si="9"/>
        <v>#DIV/0!</v>
      </c>
    </row>
    <row r="297" spans="1:10" x14ac:dyDescent="0.25">
      <c r="A297">
        <v>44</v>
      </c>
      <c r="C297">
        <f ca="1">OFFSET('168p stat'!$A$1,A297*20,0)</f>
        <v>0</v>
      </c>
      <c r="D297" s="8" t="e">
        <f t="shared" ref="D297:H297" ca="1" si="34">$D$252*SQRT(D222)/$E$252</f>
        <v>#DIV/0!</v>
      </c>
      <c r="E297" s="8" t="e">
        <f t="shared" ca="1" si="34"/>
        <v>#DIV/0!</v>
      </c>
      <c r="F297" s="8">
        <f t="shared" ca="1" si="34"/>
        <v>0</v>
      </c>
      <c r="G297" s="8">
        <f t="shared" ca="1" si="34"/>
        <v>0</v>
      </c>
      <c r="H297" s="8">
        <f t="shared" ca="1" si="34"/>
        <v>0</v>
      </c>
      <c r="J297" s="8" t="e">
        <f t="shared" ca="1" si="9"/>
        <v>#DIV/0!</v>
      </c>
    </row>
    <row r="298" spans="1:10" x14ac:dyDescent="0.25">
      <c r="A298">
        <v>45</v>
      </c>
      <c r="C298">
        <f ca="1">OFFSET('168p stat'!$A$1,A298*20,0)</f>
        <v>0</v>
      </c>
      <c r="D298" s="8" t="e">
        <f t="shared" ref="D298:H298" ca="1" si="35">$D$252*SQRT(D223)/$E$252</f>
        <v>#DIV/0!</v>
      </c>
      <c r="E298" s="8" t="e">
        <f t="shared" ca="1" si="35"/>
        <v>#DIV/0!</v>
      </c>
      <c r="F298" s="8">
        <f t="shared" ca="1" si="35"/>
        <v>0</v>
      </c>
      <c r="G298" s="8">
        <f t="shared" ca="1" si="35"/>
        <v>0</v>
      </c>
      <c r="H298" s="8">
        <f t="shared" ca="1" si="35"/>
        <v>0</v>
      </c>
      <c r="J298" s="8" t="e">
        <f t="shared" ca="1" si="9"/>
        <v>#DIV/0!</v>
      </c>
    </row>
    <row r="299" spans="1:10" x14ac:dyDescent="0.25">
      <c r="A299">
        <v>46</v>
      </c>
      <c r="C299">
        <f ca="1">OFFSET('168p stat'!$A$1,A299*20,0)</f>
        <v>0</v>
      </c>
      <c r="D299" s="8" t="e">
        <f t="shared" ref="D299:H299" ca="1" si="36">$D$252*SQRT(D224)/$E$252</f>
        <v>#DIV/0!</v>
      </c>
      <c r="E299" s="8" t="e">
        <f t="shared" ca="1" si="36"/>
        <v>#DIV/0!</v>
      </c>
      <c r="F299" s="8">
        <f t="shared" ca="1" si="36"/>
        <v>0</v>
      </c>
      <c r="G299" s="8">
        <f t="shared" ca="1" si="36"/>
        <v>0</v>
      </c>
      <c r="H299" s="8">
        <f t="shared" ca="1" si="36"/>
        <v>0</v>
      </c>
      <c r="J299" s="8" t="e">
        <f t="shared" ca="1" si="9"/>
        <v>#DIV/0!</v>
      </c>
    </row>
    <row r="300" spans="1:10" x14ac:dyDescent="0.25">
      <c r="A300">
        <v>47</v>
      </c>
      <c r="C300">
        <f ca="1">OFFSET('168p stat'!$A$1,A300*20,0)</f>
        <v>0</v>
      </c>
      <c r="D300" s="8" t="e">
        <f t="shared" ref="D300:H300" ca="1" si="37">$D$252*SQRT(D225)/$E$252</f>
        <v>#DIV/0!</v>
      </c>
      <c r="E300" s="8" t="e">
        <f t="shared" ca="1" si="37"/>
        <v>#DIV/0!</v>
      </c>
      <c r="F300" s="8">
        <f t="shared" ca="1" si="37"/>
        <v>0</v>
      </c>
      <c r="G300" s="8">
        <f t="shared" ca="1" si="37"/>
        <v>0</v>
      </c>
      <c r="H300" s="8">
        <f t="shared" ca="1" si="37"/>
        <v>0</v>
      </c>
      <c r="J300" s="8" t="e">
        <f t="shared" ca="1" si="9"/>
        <v>#DIV/0!</v>
      </c>
    </row>
    <row r="301" spans="1:10" x14ac:dyDescent="0.25">
      <c r="A301">
        <v>48</v>
      </c>
      <c r="C301">
        <f ca="1">OFFSET('168p stat'!$A$1,A301*20,0)</f>
        <v>0</v>
      </c>
      <c r="D301" s="8" t="e">
        <f t="shared" ref="D301:H301" ca="1" si="38">$D$252*SQRT(D226)/$E$252</f>
        <v>#DIV/0!</v>
      </c>
      <c r="E301" s="8" t="e">
        <f t="shared" ca="1" si="38"/>
        <v>#DIV/0!</v>
      </c>
      <c r="F301" s="8">
        <f t="shared" ca="1" si="38"/>
        <v>0</v>
      </c>
      <c r="G301" s="8">
        <f t="shared" ca="1" si="38"/>
        <v>0</v>
      </c>
      <c r="H301" s="8">
        <f t="shared" ca="1" si="38"/>
        <v>0</v>
      </c>
      <c r="J301" s="8" t="e">
        <f t="shared" ca="1" si="9"/>
        <v>#DIV/0!</v>
      </c>
    </row>
    <row r="302" spans="1:10" x14ac:dyDescent="0.25">
      <c r="A302">
        <v>49</v>
      </c>
      <c r="C302">
        <f ca="1">OFFSET('168p stat'!$A$1,A302*20,0)</f>
        <v>0</v>
      </c>
      <c r="D302" s="8" t="e">
        <f t="shared" ref="D302:H302" ca="1" si="39">$D$252*SQRT(D227)/$E$252</f>
        <v>#DIV/0!</v>
      </c>
      <c r="E302" s="8" t="e">
        <f t="shared" ca="1" si="39"/>
        <v>#DIV/0!</v>
      </c>
      <c r="F302" s="8">
        <f t="shared" ca="1" si="39"/>
        <v>0</v>
      </c>
      <c r="G302" s="8">
        <f t="shared" ca="1" si="39"/>
        <v>0</v>
      </c>
      <c r="H302" s="8">
        <f t="shared" ca="1" si="39"/>
        <v>0</v>
      </c>
      <c r="J302" s="8" t="e">
        <f t="shared" ca="1" si="9"/>
        <v>#DIV/0!</v>
      </c>
    </row>
    <row r="303" spans="1:10" x14ac:dyDescent="0.25">
      <c r="A303">
        <v>50</v>
      </c>
      <c r="C303">
        <f ca="1">OFFSET('168p stat'!$A$1,A303*20,0)</f>
        <v>0</v>
      </c>
      <c r="D303" s="8" t="e">
        <f t="shared" ref="D303:H303" ca="1" si="40">$D$252*SQRT(D228)/$E$252</f>
        <v>#DIV/0!</v>
      </c>
      <c r="E303" s="8" t="e">
        <f t="shared" ca="1" si="40"/>
        <v>#DIV/0!</v>
      </c>
      <c r="F303" s="8">
        <f t="shared" ca="1" si="40"/>
        <v>0</v>
      </c>
      <c r="G303" s="8">
        <f t="shared" ca="1" si="40"/>
        <v>0</v>
      </c>
      <c r="H303" s="8">
        <f t="shared" ca="1" si="40"/>
        <v>0</v>
      </c>
    </row>
    <row r="304" spans="1:10" x14ac:dyDescent="0.25">
      <c r="A304">
        <v>51</v>
      </c>
      <c r="C304">
        <f ca="1">OFFSET('168p stat'!$A$1,A304*20,0)</f>
        <v>0</v>
      </c>
      <c r="D304" s="8" t="e">
        <f t="shared" ref="D304:H304" ca="1" si="41">$D$252*SQRT(D229)/$E$252</f>
        <v>#DIV/0!</v>
      </c>
      <c r="E304" s="8" t="e">
        <f t="shared" ca="1" si="41"/>
        <v>#DIV/0!</v>
      </c>
      <c r="F304" s="8">
        <f t="shared" ca="1" si="41"/>
        <v>0</v>
      </c>
      <c r="G304" s="8">
        <f t="shared" ca="1" si="41"/>
        <v>0</v>
      </c>
      <c r="H304" s="8">
        <f t="shared" ca="1" si="41"/>
        <v>0</v>
      </c>
    </row>
    <row r="305" spans="1:8" x14ac:dyDescent="0.25">
      <c r="A305">
        <v>52</v>
      </c>
      <c r="C305">
        <f ca="1">OFFSET('168p stat'!$A$1,A305*20,0)</f>
        <v>0</v>
      </c>
      <c r="D305" s="8" t="e">
        <f t="shared" ref="D305:H305" ca="1" si="42">$D$252*SQRT(D230)/$E$252</f>
        <v>#DIV/0!</v>
      </c>
      <c r="E305" s="8" t="e">
        <f t="shared" ca="1" si="42"/>
        <v>#DIV/0!</v>
      </c>
      <c r="F305" s="8">
        <f t="shared" ca="1" si="42"/>
        <v>0</v>
      </c>
      <c r="G305" s="8">
        <f t="shared" ca="1" si="42"/>
        <v>0</v>
      </c>
      <c r="H305" s="8">
        <f t="shared" ca="1" si="42"/>
        <v>0</v>
      </c>
    </row>
    <row r="306" spans="1:8" x14ac:dyDescent="0.25">
      <c r="A306">
        <v>53</v>
      </c>
      <c r="C306">
        <f ca="1">OFFSET('168p stat'!$A$1,A306*20,0)</f>
        <v>0</v>
      </c>
      <c r="D306" s="8" t="e">
        <f t="shared" ref="D306:H306" ca="1" si="43">$D$252*SQRT(D231)/$E$252</f>
        <v>#DIV/0!</v>
      </c>
      <c r="E306" s="8" t="e">
        <f t="shared" ca="1" si="43"/>
        <v>#DIV/0!</v>
      </c>
      <c r="F306" s="8">
        <f t="shared" ca="1" si="43"/>
        <v>0</v>
      </c>
      <c r="G306" s="8">
        <f t="shared" ca="1" si="43"/>
        <v>0</v>
      </c>
      <c r="H306" s="8">
        <f t="shared" ca="1" si="43"/>
        <v>0</v>
      </c>
    </row>
    <row r="307" spans="1:8" x14ac:dyDescent="0.25">
      <c r="A307">
        <v>54</v>
      </c>
      <c r="C307">
        <f ca="1">OFFSET('168p stat'!$A$1,A307*20,0)</f>
        <v>0</v>
      </c>
      <c r="D307" s="8" t="e">
        <f t="shared" ref="D307:H307" ca="1" si="44">$D$252*SQRT(D232)/$E$252</f>
        <v>#DIV/0!</v>
      </c>
      <c r="E307" s="8" t="e">
        <f t="shared" ca="1" si="44"/>
        <v>#DIV/0!</v>
      </c>
      <c r="F307" s="8">
        <f t="shared" ca="1" si="44"/>
        <v>0</v>
      </c>
      <c r="G307" s="8">
        <f t="shared" ca="1" si="44"/>
        <v>0</v>
      </c>
      <c r="H307" s="8">
        <f t="shared" ca="1" si="44"/>
        <v>0</v>
      </c>
    </row>
    <row r="308" spans="1:8" x14ac:dyDescent="0.25">
      <c r="A308">
        <v>55</v>
      </c>
      <c r="C308">
        <f ca="1">OFFSET('168p stat'!$A$1,A308*20,0)</f>
        <v>0</v>
      </c>
      <c r="D308" s="8" t="e">
        <f t="shared" ref="D308:H308" ca="1" si="45">$D$252*SQRT(D233)/$E$252</f>
        <v>#DIV/0!</v>
      </c>
      <c r="E308" s="8" t="e">
        <f t="shared" ca="1" si="45"/>
        <v>#DIV/0!</v>
      </c>
      <c r="F308" s="8">
        <f t="shared" ca="1" si="45"/>
        <v>0</v>
      </c>
      <c r="G308" s="8">
        <f t="shared" ca="1" si="45"/>
        <v>0</v>
      </c>
      <c r="H308" s="8">
        <f t="shared" ca="1" si="45"/>
        <v>0</v>
      </c>
    </row>
    <row r="309" spans="1:8" x14ac:dyDescent="0.25">
      <c r="A309">
        <v>56</v>
      </c>
      <c r="C309">
        <f ca="1">OFFSET('168p stat'!$A$1,A309*20,0)</f>
        <v>0</v>
      </c>
      <c r="D309" s="8" t="e">
        <f t="shared" ref="D309:H309" ca="1" si="46">$D$252*SQRT(D234)/$E$252</f>
        <v>#DIV/0!</v>
      </c>
      <c r="E309" s="8" t="e">
        <f t="shared" ca="1" si="46"/>
        <v>#DIV/0!</v>
      </c>
      <c r="F309" s="8">
        <f t="shared" ca="1" si="46"/>
        <v>0</v>
      </c>
      <c r="G309" s="8">
        <f t="shared" ca="1" si="46"/>
        <v>0</v>
      </c>
      <c r="H309" s="8">
        <f t="shared" ca="1" si="46"/>
        <v>0</v>
      </c>
    </row>
    <row r="310" spans="1:8" x14ac:dyDescent="0.25">
      <c r="A310">
        <v>57</v>
      </c>
      <c r="C310">
        <f ca="1">OFFSET('168p stat'!$A$1,A310*20,0)</f>
        <v>0</v>
      </c>
      <c r="D310" s="8" t="e">
        <f t="shared" ref="D310:H310" ca="1" si="47">$D$252*SQRT(D235)/$E$252</f>
        <v>#DIV/0!</v>
      </c>
      <c r="E310" s="8" t="e">
        <f t="shared" ca="1" si="47"/>
        <v>#DIV/0!</v>
      </c>
      <c r="F310" s="8">
        <f t="shared" ca="1" si="47"/>
        <v>0</v>
      </c>
      <c r="G310" s="8">
        <f t="shared" ca="1" si="47"/>
        <v>0</v>
      </c>
      <c r="H310" s="8">
        <f t="shared" ca="1" si="47"/>
        <v>0</v>
      </c>
    </row>
    <row r="311" spans="1:8" x14ac:dyDescent="0.25">
      <c r="A311">
        <v>58</v>
      </c>
      <c r="C311">
        <f ca="1">OFFSET('168p stat'!$A$1,A311*20,0)</f>
        <v>0</v>
      </c>
      <c r="D311" s="8" t="e">
        <f t="shared" ref="D311:H311" ca="1" si="48">$D$252*SQRT(D236)/$E$252</f>
        <v>#DIV/0!</v>
      </c>
      <c r="E311" s="8" t="e">
        <f t="shared" ca="1" si="48"/>
        <v>#DIV/0!</v>
      </c>
      <c r="F311" s="8">
        <f t="shared" ca="1" si="48"/>
        <v>0</v>
      </c>
      <c r="G311" s="8">
        <f t="shared" ca="1" si="48"/>
        <v>0</v>
      </c>
      <c r="H311" s="8">
        <f t="shared" ca="1" si="48"/>
        <v>0</v>
      </c>
    </row>
    <row r="312" spans="1:8" x14ac:dyDescent="0.25">
      <c r="A312">
        <v>59</v>
      </c>
      <c r="C312">
        <f ca="1">OFFSET('168p stat'!$A$1,A312*20,0)</f>
        <v>0</v>
      </c>
      <c r="D312" s="8" t="e">
        <f t="shared" ref="D312:H312" ca="1" si="49">$D$252*SQRT(D237)/$E$252</f>
        <v>#DIV/0!</v>
      </c>
      <c r="E312" s="8" t="e">
        <f t="shared" ca="1" si="49"/>
        <v>#DIV/0!</v>
      </c>
      <c r="F312" s="8">
        <f t="shared" ca="1" si="49"/>
        <v>0</v>
      </c>
      <c r="G312" s="8">
        <f t="shared" ca="1" si="49"/>
        <v>0</v>
      </c>
      <c r="H312" s="8">
        <f t="shared" ca="1" si="49"/>
        <v>0</v>
      </c>
    </row>
    <row r="313" spans="1:8" x14ac:dyDescent="0.25">
      <c r="A313">
        <v>60</v>
      </c>
      <c r="C313">
        <f ca="1">OFFSET('168p stat'!$A$1,A313*20,0)</f>
        <v>0</v>
      </c>
      <c r="D313" s="8" t="e">
        <f t="shared" ref="D313:H313" ca="1" si="50">$D$252*SQRT(D238)/$E$252</f>
        <v>#DIV/0!</v>
      </c>
      <c r="E313" s="8" t="e">
        <f t="shared" ca="1" si="50"/>
        <v>#DIV/0!</v>
      </c>
      <c r="F313" s="8">
        <f t="shared" ca="1" si="50"/>
        <v>0</v>
      </c>
      <c r="G313" s="8">
        <f t="shared" ca="1" si="50"/>
        <v>0</v>
      </c>
      <c r="H313" s="8">
        <f t="shared" ca="1" si="50"/>
        <v>0</v>
      </c>
    </row>
    <row r="314" spans="1:8" x14ac:dyDescent="0.25">
      <c r="A314">
        <v>61</v>
      </c>
      <c r="C314">
        <f ca="1">OFFSET('168p stat'!$A$1,A314*20,0)</f>
        <v>0</v>
      </c>
      <c r="D314" s="8" t="e">
        <f t="shared" ref="D314:H314" ca="1" si="51">$D$252*SQRT(D239)/$E$252</f>
        <v>#DIV/0!</v>
      </c>
      <c r="E314" s="8" t="e">
        <f t="shared" ca="1" si="51"/>
        <v>#DIV/0!</v>
      </c>
      <c r="F314" s="8">
        <f t="shared" ca="1" si="51"/>
        <v>0</v>
      </c>
      <c r="G314" s="8">
        <f t="shared" ca="1" si="51"/>
        <v>0</v>
      </c>
      <c r="H314" s="8">
        <f t="shared" ca="1" si="51"/>
        <v>0</v>
      </c>
    </row>
    <row r="315" spans="1:8" x14ac:dyDescent="0.25">
      <c r="A315">
        <v>62</v>
      </c>
      <c r="C315">
        <f ca="1">OFFSET('168p stat'!$A$1,A315*20,0)</f>
        <v>0</v>
      </c>
      <c r="D315" s="8" t="e">
        <f t="shared" ref="D315:H315" ca="1" si="52">$D$252*SQRT(D240)/$E$252</f>
        <v>#DIV/0!</v>
      </c>
      <c r="E315" s="8" t="e">
        <f t="shared" ca="1" si="52"/>
        <v>#DIV/0!</v>
      </c>
      <c r="F315" s="8">
        <f t="shared" ca="1" si="52"/>
        <v>0</v>
      </c>
      <c r="G315" s="8">
        <f t="shared" ca="1" si="52"/>
        <v>0</v>
      </c>
      <c r="H315" s="8">
        <f t="shared" ca="1" si="52"/>
        <v>0</v>
      </c>
    </row>
    <row r="316" spans="1:8" x14ac:dyDescent="0.25">
      <c r="A316">
        <v>63</v>
      </c>
      <c r="C316">
        <f ca="1">OFFSET('168p stat'!$A$1,A316*20,0)</f>
        <v>0</v>
      </c>
      <c r="D316" s="8" t="e">
        <f t="shared" ref="D316:H316" ca="1" si="53">$D$252*SQRT(D241)/$E$252</f>
        <v>#DIV/0!</v>
      </c>
      <c r="E316" s="8" t="e">
        <f t="shared" ca="1" si="53"/>
        <v>#DIV/0!</v>
      </c>
      <c r="F316" s="8">
        <f t="shared" ca="1" si="53"/>
        <v>0</v>
      </c>
      <c r="G316" s="8">
        <f t="shared" ca="1" si="53"/>
        <v>0</v>
      </c>
      <c r="H316" s="8">
        <f t="shared" ca="1" si="53"/>
        <v>0</v>
      </c>
    </row>
    <row r="317" spans="1:8" x14ac:dyDescent="0.25">
      <c r="A317">
        <v>64</v>
      </c>
      <c r="C317">
        <f ca="1">OFFSET('168p stat'!$A$1,A317*20,0)</f>
        <v>0</v>
      </c>
      <c r="D317" s="8" t="e">
        <f t="shared" ref="D317:H317" ca="1" si="54">$D$252*SQRT(D242)/$E$252</f>
        <v>#DIV/0!</v>
      </c>
      <c r="E317" s="8" t="e">
        <f t="shared" ca="1" si="54"/>
        <v>#DIV/0!</v>
      </c>
      <c r="F317" s="8">
        <f t="shared" ca="1" si="54"/>
        <v>0</v>
      </c>
      <c r="G317" s="8">
        <f t="shared" ca="1" si="54"/>
        <v>0</v>
      </c>
      <c r="H317" s="8">
        <f t="shared" ca="1" si="54"/>
        <v>0</v>
      </c>
    </row>
    <row r="318" spans="1:8" x14ac:dyDescent="0.25">
      <c r="A318">
        <v>65</v>
      </c>
      <c r="C318">
        <f ca="1">OFFSET('168p stat'!$A$1,A318*20,0)</f>
        <v>0</v>
      </c>
      <c r="D318" s="8" t="e">
        <f t="shared" ref="D318:H318" ca="1" si="55">$D$252*SQRT(D243)/$E$252</f>
        <v>#DIV/0!</v>
      </c>
      <c r="E318" s="8" t="e">
        <f t="shared" ca="1" si="55"/>
        <v>#DIV/0!</v>
      </c>
      <c r="F318" s="8">
        <f t="shared" ca="1" si="55"/>
        <v>0</v>
      </c>
      <c r="G318" s="8">
        <f t="shared" ca="1" si="55"/>
        <v>0</v>
      </c>
      <c r="H318" s="8">
        <f t="shared" ca="1" si="55"/>
        <v>0</v>
      </c>
    </row>
    <row r="319" spans="1:8" x14ac:dyDescent="0.25">
      <c r="A319">
        <v>66</v>
      </c>
      <c r="C319">
        <f ca="1">OFFSET('168p stat'!$A$1,A319*20,0)</f>
        <v>0</v>
      </c>
      <c r="D319" s="8" t="e">
        <f t="shared" ref="D319:H319" ca="1" si="56">$D$252*SQRT(D244)/$E$252</f>
        <v>#DIV/0!</v>
      </c>
      <c r="E319" s="8" t="e">
        <f t="shared" ca="1" si="56"/>
        <v>#DIV/0!</v>
      </c>
      <c r="F319" s="8">
        <f t="shared" ca="1" si="56"/>
        <v>0</v>
      </c>
      <c r="G319" s="8">
        <f t="shared" ca="1" si="56"/>
        <v>0</v>
      </c>
      <c r="H319" s="8">
        <f t="shared" ca="1" si="56"/>
        <v>0</v>
      </c>
    </row>
    <row r="320" spans="1:8" x14ac:dyDescent="0.25">
      <c r="A320">
        <v>67</v>
      </c>
      <c r="C320">
        <f ca="1">OFFSET('168p stat'!$A$1,A320*20,0)</f>
        <v>0</v>
      </c>
      <c r="D320" s="8" t="e">
        <f t="shared" ref="D320:H320" ca="1" si="57">$D$252*SQRT(D245)/$E$252</f>
        <v>#DIV/0!</v>
      </c>
      <c r="E320" s="8" t="e">
        <f t="shared" ca="1" si="57"/>
        <v>#DIV/0!</v>
      </c>
      <c r="F320" s="8">
        <f t="shared" ca="1" si="57"/>
        <v>0</v>
      </c>
      <c r="G320" s="8">
        <f t="shared" ca="1" si="57"/>
        <v>0</v>
      </c>
      <c r="H320" s="8">
        <f t="shared" ca="1" si="57"/>
        <v>0</v>
      </c>
    </row>
    <row r="321" spans="1:8" x14ac:dyDescent="0.25">
      <c r="A321">
        <v>68</v>
      </c>
      <c r="C321">
        <f ca="1">OFFSET('168p stat'!$A$1,A321*20,0)</f>
        <v>0</v>
      </c>
      <c r="D321" s="8" t="e">
        <f t="shared" ref="D321:H321" ca="1" si="58">$D$252*SQRT(D246)/$E$252</f>
        <v>#DIV/0!</v>
      </c>
      <c r="E321" s="8" t="e">
        <f t="shared" ca="1" si="58"/>
        <v>#DIV/0!</v>
      </c>
      <c r="F321" s="8">
        <f t="shared" ca="1" si="58"/>
        <v>0</v>
      </c>
      <c r="G321" s="8">
        <f t="shared" ca="1" si="58"/>
        <v>0</v>
      </c>
      <c r="H321" s="8">
        <f t="shared" ca="1" si="58"/>
        <v>0</v>
      </c>
    </row>
    <row r="322" spans="1:8" x14ac:dyDescent="0.25">
      <c r="A322">
        <v>69</v>
      </c>
      <c r="C322">
        <f ca="1">OFFSET('168p stat'!$A$1,A322*20,0)</f>
        <v>0</v>
      </c>
      <c r="D322" s="8" t="e">
        <f t="shared" ref="D322:H322" ca="1" si="59">$D$252*SQRT(D247)/$E$252</f>
        <v>#DIV/0!</v>
      </c>
      <c r="E322" s="8" t="e">
        <f t="shared" ca="1" si="59"/>
        <v>#DIV/0!</v>
      </c>
      <c r="F322" s="8">
        <f t="shared" ca="1" si="59"/>
        <v>0</v>
      </c>
      <c r="G322" s="8">
        <f t="shared" ca="1" si="59"/>
        <v>0</v>
      </c>
      <c r="H322" s="8">
        <f t="shared" ca="1" si="59"/>
        <v>0</v>
      </c>
    </row>
    <row r="323" spans="1:8" x14ac:dyDescent="0.25">
      <c r="A323">
        <v>70</v>
      </c>
      <c r="C323">
        <f ca="1">OFFSET('168p stat'!$A$1,A323*20,0)</f>
        <v>0</v>
      </c>
      <c r="D323" s="8" t="e">
        <f t="shared" ref="D323:H323" ca="1" si="60">$D$252*SQRT(D248)/$E$252</f>
        <v>#DIV/0!</v>
      </c>
      <c r="E323" s="8" t="e">
        <f t="shared" ca="1" si="60"/>
        <v>#DIV/0!</v>
      </c>
      <c r="F323" s="8">
        <f t="shared" ca="1" si="60"/>
        <v>0</v>
      </c>
      <c r="G323" s="8">
        <f t="shared" ca="1" si="60"/>
        <v>0</v>
      </c>
      <c r="H323" s="8">
        <f t="shared" ca="1" si="60"/>
        <v>0</v>
      </c>
    </row>
    <row r="326" spans="1:8" x14ac:dyDescent="0.25">
      <c r="C326" t="s">
        <v>47</v>
      </c>
      <c r="D326">
        <v>1.96</v>
      </c>
      <c r="E326">
        <v>50</v>
      </c>
    </row>
    <row r="327" spans="1:8" x14ac:dyDescent="0.25">
      <c r="D327" t="s">
        <v>40</v>
      </c>
      <c r="E327" t="s">
        <v>36</v>
      </c>
      <c r="F327" t="s">
        <v>37</v>
      </c>
      <c r="G327" t="s">
        <v>38</v>
      </c>
      <c r="H327" t="s">
        <v>39</v>
      </c>
    </row>
    <row r="328" spans="1:8" x14ac:dyDescent="0.25">
      <c r="A328">
        <v>1</v>
      </c>
      <c r="C328" t="str">
        <f ca="1">OFFSET('168p stat'!$A$1,A328*20,0)</f>
        <v>CUDA Time</v>
      </c>
      <c r="D328" s="9">
        <f ca="1">POWER(SQRT(D179)/D105,2)</f>
        <v>9.230257313901673E-8</v>
      </c>
      <c r="E328" s="9">
        <f ca="1">POWER(SQRT(E179)/E105,2)</f>
        <v>9.2267515334358266E-8</v>
      </c>
      <c r="F328" s="9">
        <f ca="1">POWER(SQRT(F179)/F105,2)</f>
        <v>4.8783999214975544E-8</v>
      </c>
      <c r="G328" s="9">
        <f ca="1">POWER(SQRT(G179)/G105,2)</f>
        <v>4.97695861037164E-8</v>
      </c>
      <c r="H328" s="9">
        <f ca="1">POWER(SQRT(H179)/H105,2)</f>
        <v>3.0653650318550732E-6</v>
      </c>
    </row>
    <row r="329" spans="1:8" x14ac:dyDescent="0.25">
      <c r="A329">
        <v>2</v>
      </c>
      <c r="C329" t="str">
        <f ca="1">OFFSET('168p stat'!$A$1,A329*20,0)</f>
        <v>CUDA ant par</v>
      </c>
      <c r="D329" s="9">
        <f t="shared" ref="D329:H329" ca="1" si="61">POWER(SQRT(D180)/D106,2)</f>
        <v>4.4899206905471419E-5</v>
      </c>
      <c r="E329" s="9">
        <f t="shared" ca="1" si="61"/>
        <v>4.4038422200115527E-5</v>
      </c>
      <c r="F329" s="9">
        <f t="shared" ca="1" si="61"/>
        <v>1.6698603193646485E-5</v>
      </c>
      <c r="G329" s="9">
        <f t="shared" ca="1" si="61"/>
        <v>1.4885983276057861E-5</v>
      </c>
      <c r="H329" s="9">
        <f t="shared" ca="1" si="61"/>
        <v>1.8930541822301784E-5</v>
      </c>
    </row>
    <row r="330" spans="1:8" x14ac:dyDescent="0.25">
      <c r="A330">
        <v>3</v>
      </c>
      <c r="C330" t="str">
        <f ca="1">OFFSET('168p stat'!$A$1,A330*20,0)</f>
        <v>CUDA ant add CPU Time</v>
      </c>
      <c r="D330" s="9">
        <f t="shared" ref="D330:H330" ca="1" si="62">POWER(SQRT(D181)/D107,2)</f>
        <v>7.7532099916218002E-5</v>
      </c>
      <c r="E330" s="9">
        <f t="shared" ca="1" si="62"/>
        <v>7.7870733139984971E-5</v>
      </c>
      <c r="F330" s="9">
        <f t="shared" ca="1" si="62"/>
        <v>6.8043660549450857E-5</v>
      </c>
      <c r="G330" s="9">
        <f t="shared" ca="1" si="62"/>
        <v>6.6791552954653235E-5</v>
      </c>
      <c r="H330" s="9">
        <f t="shared" ca="1" si="62"/>
        <v>3.9896602707181333E-4</v>
      </c>
    </row>
    <row r="331" spans="1:8" x14ac:dyDescent="0.25">
      <c r="A331">
        <v>4</v>
      </c>
      <c r="C331" t="str">
        <f ca="1">OFFSET('168p stat'!$A$1,A331*20,0)</f>
        <v>CUDA opt Time</v>
      </c>
      <c r="D331" s="9">
        <f t="shared" ref="D331:H331" ca="1" si="63">POWER(SQRT(D182)/D108,2)</f>
        <v>1.4383142498255715E-7</v>
      </c>
      <c r="E331" s="9">
        <f t="shared" ca="1" si="63"/>
        <v>1.4299531643973355E-7</v>
      </c>
      <c r="F331" s="9">
        <f t="shared" ca="1" si="63"/>
        <v>9.1063712375666419E-8</v>
      </c>
      <c r="G331" s="9">
        <f t="shared" ca="1" si="63"/>
        <v>1.1806859568725304E-7</v>
      </c>
      <c r="H331" s="9" t="e">
        <f t="shared" ca="1" si="63"/>
        <v>#DIV/0!</v>
      </c>
    </row>
    <row r="332" spans="1:8" x14ac:dyDescent="0.25">
      <c r="A332">
        <v>5</v>
      </c>
      <c r="C332" t="str">
        <f ca="1">OFFSET('168p stat'!$A$1,A332*20,0)</f>
        <v>CUDA opt ant</v>
      </c>
      <c r="D332" s="9">
        <f t="shared" ref="D332:H332" ca="1" si="64">POWER(SQRT(D183)/D109,2)</f>
        <v>1.1455321626008791E-5</v>
      </c>
      <c r="E332" s="9">
        <f t="shared" ca="1" si="64"/>
        <v>1.1483893771815804E-5</v>
      </c>
      <c r="F332" s="9">
        <f t="shared" ca="1" si="64"/>
        <v>4.9212676598634574E-7</v>
      </c>
      <c r="G332" s="9">
        <f t="shared" ca="1" si="64"/>
        <v>3.0619005094082034E-7</v>
      </c>
      <c r="H332" s="9" t="e">
        <f t="shared" ca="1" si="64"/>
        <v>#DIV/0!</v>
      </c>
    </row>
    <row r="333" spans="1:8" x14ac:dyDescent="0.25">
      <c r="A333">
        <v>6</v>
      </c>
      <c r="C333" t="str">
        <f ca="1">OFFSET('168p stat'!$A$1,A333*20,0)</f>
        <v>CUDA opt ant par</v>
      </c>
      <c r="D333" s="9">
        <f t="shared" ref="D333:H333" ca="1" si="65">POWER(SQRT(D184)/D110,2)</f>
        <v>1.0599526013725771E-5</v>
      </c>
      <c r="E333" s="9">
        <f t="shared" ca="1" si="65"/>
        <v>1.0654514856145103E-5</v>
      </c>
      <c r="F333" s="9">
        <f t="shared" ca="1" si="65"/>
        <v>4.3129556116228166E-6</v>
      </c>
      <c r="G333" s="9">
        <f t="shared" ca="1" si="65"/>
        <v>3.0035775826903836E-6</v>
      </c>
      <c r="H333" s="9" t="e">
        <f t="shared" ca="1" si="65"/>
        <v>#DIV/0!</v>
      </c>
    </row>
    <row r="334" spans="1:8" x14ac:dyDescent="0.25">
      <c r="A334">
        <v>7</v>
      </c>
      <c r="C334" t="str">
        <f ca="1">OFFSET('168p stat'!$A$1,A334*20,0)</f>
        <v>non CUDA Time</v>
      </c>
      <c r="D334" s="9">
        <f t="shared" ref="D334:H334" ca="1" si="66">POWER(SQRT(D185)/D111,2)</f>
        <v>1.6068357879194005E-4</v>
      </c>
      <c r="E334" s="9">
        <f t="shared" ca="1" si="66"/>
        <v>1.6125910494731234E-4</v>
      </c>
      <c r="F334" s="9">
        <f t="shared" ca="1" si="66"/>
        <v>1.6121142118525933E-4</v>
      </c>
      <c r="G334" s="9">
        <f t="shared" ca="1" si="66"/>
        <v>1.6115692157043598E-4</v>
      </c>
      <c r="H334" s="9">
        <f t="shared" ca="1" si="66"/>
        <v>4.9554006175344409E-4</v>
      </c>
    </row>
    <row r="335" spans="1:8" x14ac:dyDescent="0.25">
      <c r="A335">
        <v>8</v>
      </c>
      <c r="C335" t="str">
        <f ca="1">OFFSET('168p stat'!$A$1,A335*20,0)</f>
        <v>Classic ACO</v>
      </c>
      <c r="D335" s="9">
        <f t="shared" ref="D335:H335" ca="1" si="67">POWER(SQRT(D186)/D112,2)</f>
        <v>1.9767496621299159E-4</v>
      </c>
      <c r="E335" s="9">
        <f t="shared" ca="1" si="67"/>
        <v>1.8799384006213264E-4</v>
      </c>
      <c r="F335" s="9">
        <f t="shared" ca="1" si="67"/>
        <v>1.8606930721681549E-4</v>
      </c>
      <c r="G335" s="9">
        <f t="shared" ca="1" si="67"/>
        <v>1.8606293298932582E-4</v>
      </c>
      <c r="H335" s="9">
        <f t="shared" ca="1" si="67"/>
        <v>1.8652689910741429E-4</v>
      </c>
    </row>
    <row r="336" spans="1:8" x14ac:dyDescent="0.25">
      <c r="A336">
        <v>9</v>
      </c>
      <c r="C336" t="str">
        <f ca="1">OFFSET('168p stat'!$A$1,A336*20,0)</f>
        <v>omp</v>
      </c>
      <c r="D336" s="9">
        <f t="shared" ref="D336:H336" ca="1" si="68">POWER(SQRT(D187)/D113,2)</f>
        <v>3.8528725547953813E-4</v>
      </c>
      <c r="E336" s="9">
        <f t="shared" ca="1" si="68"/>
        <v>3.8647865874740178E-4</v>
      </c>
      <c r="F336" s="9">
        <f t="shared" ca="1" si="68"/>
        <v>3.8638476490074559E-4</v>
      </c>
      <c r="G336" s="9">
        <f t="shared" ca="1" si="68"/>
        <v>3.860669885065132E-4</v>
      </c>
      <c r="H336" s="9">
        <f t="shared" ca="1" si="68"/>
        <v>6.1459179777339807E-4</v>
      </c>
    </row>
    <row r="337" spans="1:8" x14ac:dyDescent="0.25">
      <c r="A337">
        <v>10</v>
      </c>
      <c r="C337" t="str">
        <f ca="1">OFFSET('168p stat'!$A$1,A337*20,0)</f>
        <v>non CUDA transp Time</v>
      </c>
      <c r="D337" s="9">
        <f t="shared" ref="D337:H337" ca="1" si="69">POWER(SQRT(D188)/D114,2)</f>
        <v>6.8025480776595347E-5</v>
      </c>
      <c r="E337" s="9">
        <f t="shared" ca="1" si="69"/>
        <v>6.7015054783483137E-5</v>
      </c>
      <c r="F337" s="9">
        <f t="shared" ca="1" si="69"/>
        <v>6.6993237470352126E-5</v>
      </c>
      <c r="G337" s="9">
        <f t="shared" ca="1" si="69"/>
        <v>6.6861596065163762E-5</v>
      </c>
      <c r="H337" s="9">
        <f t="shared" ca="1" si="69"/>
        <v>1.7378269315230591E-4</v>
      </c>
    </row>
    <row r="338" spans="1:8" x14ac:dyDescent="0.25">
      <c r="A338">
        <v>11</v>
      </c>
      <c r="C338" t="str">
        <f ca="1">OFFSET('168p stat'!$A$1,A338*20,0)</f>
        <v>non CUDA transp_AVX Time</v>
      </c>
      <c r="D338" s="9">
        <f t="shared" ref="D338:H338" ca="1" si="70">POWER(SQRT(D189)/D115,2)</f>
        <v>8.549798828294124E-5</v>
      </c>
      <c r="E338" s="9">
        <f t="shared" ca="1" si="70"/>
        <v>8.5624766465026517E-5</v>
      </c>
      <c r="F338" s="9">
        <f t="shared" ca="1" si="70"/>
        <v>8.560255040096478E-5</v>
      </c>
      <c r="G338" s="9">
        <f t="shared" ca="1" si="70"/>
        <v>8.4683426541015672E-5</v>
      </c>
      <c r="H338" s="9">
        <f t="shared" ca="1" si="70"/>
        <v>2.8362558556172993E-4</v>
      </c>
    </row>
    <row r="339" spans="1:8" x14ac:dyDescent="0.25">
      <c r="A339">
        <v>12</v>
      </c>
      <c r="C339" t="str">
        <f ca="1">OFFSET('168p stat'!$A$1,A339*20,0)</f>
        <v>non CUDA transp_AVX_OMP Time</v>
      </c>
      <c r="D339" s="9">
        <f t="shared" ref="D339:H339" ca="1" si="71">POWER(SQRT(D190)/D116,2)</f>
        <v>1.38348818355361E-5</v>
      </c>
      <c r="E339" s="9">
        <f t="shared" ca="1" si="71"/>
        <v>1.3646446199756034E-5</v>
      </c>
      <c r="F339" s="9">
        <f t="shared" ca="1" si="71"/>
        <v>1.3648884159913139E-5</v>
      </c>
      <c r="G339" s="9">
        <f t="shared" ca="1" si="71"/>
        <v>1.3580498004340027E-5</v>
      </c>
      <c r="H339" s="9">
        <f t="shared" ca="1" si="71"/>
        <v>2.2076209262844983E-4</v>
      </c>
    </row>
    <row r="340" spans="1:8" x14ac:dyDescent="0.25">
      <c r="A340">
        <v>13</v>
      </c>
      <c r="C340" t="str">
        <f ca="1">OFFSET('168p stat'!$A$1,A340*20,0)</f>
        <v>CUDA ant add CPU_AVX_transp Time</v>
      </c>
      <c r="D340" s="9">
        <f t="shared" ref="D340:H340" ca="1" si="72">POWER(SQRT(D191)/D117,2)</f>
        <v>5.9475962050198778E-5</v>
      </c>
      <c r="E340" s="9">
        <f t="shared" ca="1" si="72"/>
        <v>6.0510275019753249E-5</v>
      </c>
      <c r="F340" s="9">
        <f t="shared" ca="1" si="72"/>
        <v>4.7996511226819645E-5</v>
      </c>
      <c r="G340" s="9">
        <f t="shared" ca="1" si="72"/>
        <v>4.223785806630955E-5</v>
      </c>
      <c r="H340" s="9">
        <f t="shared" ca="1" si="72"/>
        <v>4.3961359093734137E-4</v>
      </c>
    </row>
    <row r="341" spans="1:8" x14ac:dyDescent="0.25">
      <c r="A341">
        <v>14</v>
      </c>
      <c r="C341" t="str">
        <f ca="1">OFFSET('168p stat'!$A$1,A341*20,0)</f>
        <v>CUDA Const</v>
      </c>
      <c r="D341" s="9">
        <f t="shared" ref="D341:H341" ca="1" si="73">POWER(SQRT(D192)/D118,2)</f>
        <v>7.6351418071666145E-6</v>
      </c>
      <c r="E341" s="9">
        <f t="shared" ca="1" si="73"/>
        <v>7.629520558676996E-6</v>
      </c>
      <c r="F341" s="9">
        <f t="shared" ca="1" si="73"/>
        <v>7.8030937468245204E-6</v>
      </c>
      <c r="G341" s="9">
        <f t="shared" ca="1" si="73"/>
        <v>7.7144488572741311E-6</v>
      </c>
      <c r="H341" s="9">
        <f t="shared" ca="1" si="73"/>
        <v>6.6075886188836638E-6</v>
      </c>
    </row>
    <row r="342" spans="1:8" x14ac:dyDescent="0.25">
      <c r="A342">
        <v>15</v>
      </c>
      <c r="C342" t="str">
        <f ca="1">OFFSET('168p stat'!$A$1,A342*20,0)</f>
        <v>CUDA ant Const</v>
      </c>
      <c r="D342" s="9">
        <f t="shared" ref="D342:H342" ca="1" si="74">POWER(SQRT(D193)/D119,2)</f>
        <v>8.635994630604498E-6</v>
      </c>
      <c r="E342" s="9">
        <f t="shared" ca="1" si="74"/>
        <v>8.7653926995981898E-6</v>
      </c>
      <c r="F342" s="9">
        <f t="shared" ca="1" si="74"/>
        <v>7.9835003261829303E-7</v>
      </c>
      <c r="G342" s="9">
        <f t="shared" ca="1" si="74"/>
        <v>1.5389036034990701E-8</v>
      </c>
      <c r="H342" s="9">
        <f t="shared" ca="1" si="74"/>
        <v>8.5771562781250911E-9</v>
      </c>
    </row>
    <row r="343" spans="1:8" x14ac:dyDescent="0.25">
      <c r="A343">
        <v>16</v>
      </c>
      <c r="C343" t="str">
        <f ca="1">OFFSET('168p stat'!$A$1,A343*20,0)</f>
        <v>CUDA ant par Const</v>
      </c>
      <c r="D343" s="9">
        <f t="shared" ref="D343:H343" ca="1" si="75">POWER(SQRT(D194)/D120,2)</f>
        <v>7.9971184195678764E-6</v>
      </c>
      <c r="E343" s="9">
        <f t="shared" ca="1" si="75"/>
        <v>8.1491705205897522E-6</v>
      </c>
      <c r="F343" s="9">
        <f t="shared" ca="1" si="75"/>
        <v>6.2264363964025271E-7</v>
      </c>
      <c r="G343" s="9">
        <f t="shared" ca="1" si="75"/>
        <v>4.4326840292406966E-9</v>
      </c>
      <c r="H343" s="9">
        <f t="shared" ca="1" si="75"/>
        <v>9.6281692207242373E-9</v>
      </c>
    </row>
    <row r="344" spans="1:8" x14ac:dyDescent="0.25">
      <c r="A344">
        <v>17</v>
      </c>
      <c r="C344" t="str">
        <f ca="1">OFFSET('168p stat'!$A$1,A344*20,0)</f>
        <v>CUDA ant add CPU Const</v>
      </c>
      <c r="D344" s="9">
        <f t="shared" ref="D344:H344" ca="1" si="76">POWER(SQRT(D195)/D121,2)</f>
        <v>7.7309780730604232E-5</v>
      </c>
      <c r="E344" s="9">
        <f t="shared" ca="1" si="76"/>
        <v>7.7540734601739728E-5</v>
      </c>
      <c r="F344" s="9">
        <f t="shared" ca="1" si="76"/>
        <v>6.9454350411277132E-5</v>
      </c>
      <c r="G344" s="9">
        <f t="shared" ca="1" si="76"/>
        <v>7.2111254423522426E-5</v>
      </c>
      <c r="H344" s="9">
        <f t="shared" ca="1" si="76"/>
        <v>5.824968864674956E-4</v>
      </c>
    </row>
    <row r="345" spans="1:8" x14ac:dyDescent="0.25">
      <c r="A345">
        <v>18</v>
      </c>
      <c r="C345" t="str">
        <f ca="1">OFFSET('168p stat'!$A$1,A345*20,0)</f>
        <v>CUDA opt Const</v>
      </c>
      <c r="D345" s="9">
        <f t="shared" ref="D345:H345" ca="1" si="77">POWER(SQRT(D196)/D122,2)</f>
        <v>6.5015468782820141E-8</v>
      </c>
      <c r="E345" s="9">
        <f t="shared" ca="1" si="77"/>
        <v>6.1024579023917233E-8</v>
      </c>
      <c r="F345" s="9">
        <f t="shared" ca="1" si="77"/>
        <v>1.4019477081028392E-8</v>
      </c>
      <c r="G345" s="9">
        <f t="shared" ca="1" si="77"/>
        <v>4.9799482735178373E-9</v>
      </c>
      <c r="H345" s="9" t="e">
        <f t="shared" ca="1" si="77"/>
        <v>#DIV/0!</v>
      </c>
    </row>
    <row r="346" spans="1:8" x14ac:dyDescent="0.25">
      <c r="A346">
        <v>19</v>
      </c>
      <c r="C346" t="str">
        <f ca="1">OFFSET('168p stat'!$A$1,A346*20,0)</f>
        <v>CUDA opt ant Const</v>
      </c>
      <c r="D346" s="9">
        <f t="shared" ref="D346:H346" ca="1" si="78">POWER(SQRT(D197)/D123,2)</f>
        <v>1.2344232705338422E-5</v>
      </c>
      <c r="E346" s="9">
        <f t="shared" ca="1" si="78"/>
        <v>1.2284857645250533E-5</v>
      </c>
      <c r="F346" s="9">
        <f t="shared" ca="1" si="78"/>
        <v>9.5694371621916879E-7</v>
      </c>
      <c r="G346" s="9">
        <f t="shared" ca="1" si="78"/>
        <v>4.2142731292718869E-8</v>
      </c>
      <c r="H346" s="9" t="e">
        <f t="shared" ca="1" si="78"/>
        <v>#DIV/0!</v>
      </c>
    </row>
    <row r="347" spans="1:8" x14ac:dyDescent="0.25">
      <c r="A347">
        <v>20</v>
      </c>
      <c r="C347" t="str">
        <f ca="1">OFFSET('168p stat'!$A$1,A347*20,0)</f>
        <v>CUDA opt ant par Const</v>
      </c>
      <c r="D347" s="9">
        <f t="shared" ref="D347:H347" ca="1" si="79">POWER(SQRT(D198)/D124,2)</f>
        <v>4.353005720493163E-6</v>
      </c>
      <c r="E347" s="9">
        <f t="shared" ca="1" si="79"/>
        <v>4.2308951166362565E-6</v>
      </c>
      <c r="F347" s="9">
        <f t="shared" ca="1" si="79"/>
        <v>3.5193103932693355E-7</v>
      </c>
      <c r="G347" s="9">
        <f t="shared" ca="1" si="79"/>
        <v>2.4775834720907714E-9</v>
      </c>
      <c r="H347" s="9" t="e">
        <f t="shared" ca="1" si="79"/>
        <v>#DIV/0!</v>
      </c>
    </row>
    <row r="348" spans="1:8" x14ac:dyDescent="0.25">
      <c r="A348">
        <v>21</v>
      </c>
      <c r="C348" t="str">
        <f ca="1">OFFSET('168p stat'!$A$1,A348*20,0)</f>
        <v>CUDA ant par not f</v>
      </c>
      <c r="D348" s="9">
        <f t="shared" ref="D348:H348" ca="1" si="80">POWER(SQRT(D199)/D125,2)</f>
        <v>1.9123081894282385E-6</v>
      </c>
      <c r="E348" s="9">
        <f t="shared" ca="1" si="80"/>
        <v>1.9224871260439135E-6</v>
      </c>
      <c r="F348" s="9">
        <f t="shared" ca="1" si="80"/>
        <v>2.7043151894723363E-7</v>
      </c>
      <c r="G348" s="9">
        <f t="shared" ca="1" si="80"/>
        <v>2.4837527210160113E-8</v>
      </c>
      <c r="H348" s="9">
        <f t="shared" ca="1" si="80"/>
        <v>1.7408770340057427E-7</v>
      </c>
    </row>
    <row r="349" spans="1:8" x14ac:dyDescent="0.25">
      <c r="A349">
        <v>22</v>
      </c>
      <c r="C349" t="str">
        <f ca="1">OFFSET('168p stat'!$A$1,A349*20,0)</f>
        <v>CUDA ant par sort</v>
      </c>
      <c r="D349" s="9">
        <f t="shared" ref="D349:H349" ca="1" si="81">POWER(SQRT(D200)/D126,2)</f>
        <v>1.1369703324280591E-5</v>
      </c>
      <c r="E349" s="9">
        <f t="shared" ca="1" si="81"/>
        <v>1.1237718261411095E-5</v>
      </c>
      <c r="F349" s="9">
        <f t="shared" ca="1" si="81"/>
        <v>8.7005375111757398E-7</v>
      </c>
      <c r="G349" s="9">
        <f t="shared" ca="1" si="81"/>
        <v>1.6329086553259718E-9</v>
      </c>
      <c r="H349" s="9">
        <f t="shared" ca="1" si="81"/>
        <v>3.8481927533098799E-9</v>
      </c>
    </row>
    <row r="350" spans="1:8" x14ac:dyDescent="0.25">
      <c r="A350">
        <v>23</v>
      </c>
      <c r="C350">
        <f ca="1">OFFSET('168p stat'!$A$1,A350*20,0)</f>
        <v>0</v>
      </c>
      <c r="D350" s="9" t="e">
        <f t="shared" ref="D350:H350" ca="1" si="82">POWER(SQRT(D201)/D127,2)</f>
        <v>#DIV/0!</v>
      </c>
      <c r="E350" s="9" t="e">
        <f t="shared" ca="1" si="82"/>
        <v>#DIV/0!</v>
      </c>
      <c r="F350" s="9" t="e">
        <f t="shared" ca="1" si="82"/>
        <v>#DIV/0!</v>
      </c>
      <c r="G350" s="9" t="e">
        <f t="shared" ca="1" si="82"/>
        <v>#DIV/0!</v>
      </c>
      <c r="H350" s="9" t="e">
        <f t="shared" ca="1" si="82"/>
        <v>#DIV/0!</v>
      </c>
    </row>
    <row r="351" spans="1:8" x14ac:dyDescent="0.25">
      <c r="A351">
        <v>24</v>
      </c>
      <c r="C351">
        <f ca="1">OFFSET('168p stat'!$A$1,A351*20,0)</f>
        <v>0</v>
      </c>
      <c r="D351" s="9" t="e">
        <f t="shared" ref="D351:H351" ca="1" si="83">POWER(SQRT(D202)/D128,2)</f>
        <v>#DIV/0!</v>
      </c>
      <c r="E351" s="9" t="e">
        <f t="shared" ca="1" si="83"/>
        <v>#DIV/0!</v>
      </c>
      <c r="F351" s="9" t="e">
        <f t="shared" ca="1" si="83"/>
        <v>#DIV/0!</v>
      </c>
      <c r="G351" s="9" t="e">
        <f t="shared" ca="1" si="83"/>
        <v>#DIV/0!</v>
      </c>
      <c r="H351" s="9" t="e">
        <f t="shared" ca="1" si="83"/>
        <v>#DIV/0!</v>
      </c>
    </row>
    <row r="352" spans="1:8" x14ac:dyDescent="0.25">
      <c r="A352">
        <v>25</v>
      </c>
      <c r="C352">
        <f ca="1">OFFSET('168p stat'!$A$1,A352*20,0)</f>
        <v>0</v>
      </c>
      <c r="D352" s="9" t="e">
        <f t="shared" ref="D352:H352" ca="1" si="84">POWER(SQRT(D203)/D129,2)</f>
        <v>#DIV/0!</v>
      </c>
      <c r="E352" s="9" t="e">
        <f t="shared" ca="1" si="84"/>
        <v>#DIV/0!</v>
      </c>
      <c r="F352" s="9" t="e">
        <f t="shared" ca="1" si="84"/>
        <v>#DIV/0!</v>
      </c>
      <c r="G352" s="9" t="e">
        <f t="shared" ca="1" si="84"/>
        <v>#DIV/0!</v>
      </c>
      <c r="H352" s="9" t="e">
        <f t="shared" ca="1" si="84"/>
        <v>#DIV/0!</v>
      </c>
    </row>
    <row r="353" spans="1:8" x14ac:dyDescent="0.25">
      <c r="A353">
        <v>26</v>
      </c>
      <c r="C353">
        <f ca="1">OFFSET('168p stat'!$A$1,A353*20,0)</f>
        <v>0</v>
      </c>
      <c r="D353" s="9" t="e">
        <f t="shared" ref="D353:H353" ca="1" si="85">POWER(SQRT(D204)/D130,2)</f>
        <v>#DIV/0!</v>
      </c>
      <c r="E353" s="9" t="e">
        <f t="shared" ca="1" si="85"/>
        <v>#DIV/0!</v>
      </c>
      <c r="F353" s="9" t="e">
        <f t="shared" ca="1" si="85"/>
        <v>#DIV/0!</v>
      </c>
      <c r="G353" s="9" t="e">
        <f t="shared" ca="1" si="85"/>
        <v>#DIV/0!</v>
      </c>
      <c r="H353" s="9" t="e">
        <f t="shared" ca="1" si="85"/>
        <v>#DIV/0!</v>
      </c>
    </row>
    <row r="354" spans="1:8" x14ac:dyDescent="0.25">
      <c r="A354">
        <v>27</v>
      </c>
      <c r="C354">
        <f ca="1">OFFSET('168p stat'!$A$1,A354*20,0)</f>
        <v>0</v>
      </c>
      <c r="D354" s="9" t="e">
        <f t="shared" ref="D354:H354" ca="1" si="86">POWER(SQRT(D205)/D131,2)</f>
        <v>#DIV/0!</v>
      </c>
      <c r="E354" s="9" t="e">
        <f t="shared" ca="1" si="86"/>
        <v>#DIV/0!</v>
      </c>
      <c r="F354" s="9" t="e">
        <f t="shared" ca="1" si="86"/>
        <v>#DIV/0!</v>
      </c>
      <c r="G354" s="9" t="e">
        <f t="shared" ca="1" si="86"/>
        <v>#DIV/0!</v>
      </c>
      <c r="H354" s="9" t="e">
        <f t="shared" ca="1" si="86"/>
        <v>#DIV/0!</v>
      </c>
    </row>
    <row r="355" spans="1:8" x14ac:dyDescent="0.25">
      <c r="A355">
        <v>28</v>
      </c>
      <c r="C355">
        <f ca="1">OFFSET('168p stat'!$A$1,A355*20,0)</f>
        <v>0</v>
      </c>
      <c r="D355" s="9" t="e">
        <f t="shared" ref="D355:H355" ca="1" si="87">POWER(SQRT(D206)/D132,2)</f>
        <v>#DIV/0!</v>
      </c>
      <c r="E355" s="9" t="e">
        <f t="shared" ca="1" si="87"/>
        <v>#DIV/0!</v>
      </c>
      <c r="F355" s="9" t="e">
        <f t="shared" ca="1" si="87"/>
        <v>#DIV/0!</v>
      </c>
      <c r="G355" s="9" t="e">
        <f t="shared" ca="1" si="87"/>
        <v>#DIV/0!</v>
      </c>
      <c r="H355" s="9" t="e">
        <f t="shared" ca="1" si="87"/>
        <v>#DIV/0!</v>
      </c>
    </row>
    <row r="356" spans="1:8" x14ac:dyDescent="0.25">
      <c r="A356">
        <v>29</v>
      </c>
      <c r="C356">
        <f ca="1">OFFSET('168p stat'!$A$1,A356*20,0)</f>
        <v>0</v>
      </c>
      <c r="D356" s="9" t="e">
        <f t="shared" ref="D356:H356" ca="1" si="88">POWER(SQRT(D207)/D133,2)</f>
        <v>#DIV/0!</v>
      </c>
      <c r="E356" s="9" t="e">
        <f t="shared" ca="1" si="88"/>
        <v>#DIV/0!</v>
      </c>
      <c r="F356" s="9" t="e">
        <f t="shared" ca="1" si="88"/>
        <v>#DIV/0!</v>
      </c>
      <c r="G356" s="9" t="e">
        <f t="shared" ca="1" si="88"/>
        <v>#DIV/0!</v>
      </c>
      <c r="H356" s="9" t="e">
        <f t="shared" ca="1" si="88"/>
        <v>#DIV/0!</v>
      </c>
    </row>
    <row r="357" spans="1:8" x14ac:dyDescent="0.25">
      <c r="A357">
        <v>30</v>
      </c>
      <c r="C357">
        <f ca="1">OFFSET('168p stat'!$A$1,A357*20,0)</f>
        <v>0</v>
      </c>
      <c r="D357" s="9" t="e">
        <f t="shared" ref="D357:H357" ca="1" si="89">POWER(SQRT(D208)/D134,2)</f>
        <v>#DIV/0!</v>
      </c>
      <c r="E357" s="9" t="e">
        <f t="shared" ca="1" si="89"/>
        <v>#DIV/0!</v>
      </c>
      <c r="F357" s="9" t="e">
        <f t="shared" ca="1" si="89"/>
        <v>#DIV/0!</v>
      </c>
      <c r="G357" s="9" t="e">
        <f t="shared" ca="1" si="89"/>
        <v>#DIV/0!</v>
      </c>
      <c r="H357" s="9" t="e">
        <f t="shared" ca="1" si="89"/>
        <v>#DIV/0!</v>
      </c>
    </row>
    <row r="358" spans="1:8" x14ac:dyDescent="0.25">
      <c r="A358">
        <v>31</v>
      </c>
      <c r="C358">
        <f ca="1">OFFSET('168p stat'!$A$1,A358*20,0)</f>
        <v>0</v>
      </c>
      <c r="D358" s="9" t="e">
        <f t="shared" ref="D358:H358" ca="1" si="90">POWER(SQRT(D209)/D135,2)</f>
        <v>#DIV/0!</v>
      </c>
      <c r="E358" s="9" t="e">
        <f t="shared" ca="1" si="90"/>
        <v>#DIV/0!</v>
      </c>
      <c r="F358" s="9" t="e">
        <f t="shared" ca="1" si="90"/>
        <v>#DIV/0!</v>
      </c>
      <c r="G358" s="9" t="e">
        <f t="shared" ca="1" si="90"/>
        <v>#DIV/0!</v>
      </c>
      <c r="H358" s="9" t="e">
        <f t="shared" ca="1" si="90"/>
        <v>#DIV/0!</v>
      </c>
    </row>
    <row r="359" spans="1:8" x14ac:dyDescent="0.25">
      <c r="A359">
        <v>32</v>
      </c>
      <c r="C359">
        <f ca="1">OFFSET('168p stat'!$A$1,A359*20,0)</f>
        <v>0</v>
      </c>
      <c r="D359" s="9" t="e">
        <f t="shared" ref="D359:H359" ca="1" si="91">POWER(SQRT(D210)/D136,2)</f>
        <v>#DIV/0!</v>
      </c>
      <c r="E359" s="9" t="e">
        <f t="shared" ca="1" si="91"/>
        <v>#DIV/0!</v>
      </c>
      <c r="F359" s="9" t="e">
        <f t="shared" ca="1" si="91"/>
        <v>#DIV/0!</v>
      </c>
      <c r="G359" s="9" t="e">
        <f t="shared" ca="1" si="91"/>
        <v>#DIV/0!</v>
      </c>
      <c r="H359" s="9" t="e">
        <f t="shared" ca="1" si="91"/>
        <v>#DIV/0!</v>
      </c>
    </row>
    <row r="360" spans="1:8" x14ac:dyDescent="0.25">
      <c r="A360">
        <v>33</v>
      </c>
      <c r="C360">
        <f ca="1">OFFSET('168p stat'!$A$1,A360*20,0)</f>
        <v>0</v>
      </c>
      <c r="D360" s="9" t="e">
        <f t="shared" ref="D360:H360" ca="1" si="92">POWER(SQRT(D211)/D137,2)</f>
        <v>#DIV/0!</v>
      </c>
      <c r="E360" s="9" t="e">
        <f t="shared" ca="1" si="92"/>
        <v>#DIV/0!</v>
      </c>
      <c r="F360" s="9" t="e">
        <f t="shared" ca="1" si="92"/>
        <v>#DIV/0!</v>
      </c>
      <c r="G360" s="9" t="e">
        <f t="shared" ca="1" si="92"/>
        <v>#DIV/0!</v>
      </c>
      <c r="H360" s="9" t="e">
        <f t="shared" ca="1" si="92"/>
        <v>#DIV/0!</v>
      </c>
    </row>
    <row r="361" spans="1:8" x14ac:dyDescent="0.25">
      <c r="A361">
        <v>34</v>
      </c>
      <c r="C361">
        <f ca="1">OFFSET('168p stat'!$A$1,A361*20,0)</f>
        <v>0</v>
      </c>
      <c r="D361" s="9" t="e">
        <f t="shared" ref="D361:H361" ca="1" si="93">POWER(SQRT(D212)/D138,2)</f>
        <v>#DIV/0!</v>
      </c>
      <c r="E361" s="9" t="e">
        <f t="shared" ca="1" si="93"/>
        <v>#DIV/0!</v>
      </c>
      <c r="F361" s="9" t="e">
        <f t="shared" ca="1" si="93"/>
        <v>#DIV/0!</v>
      </c>
      <c r="G361" s="9" t="e">
        <f t="shared" ca="1" si="93"/>
        <v>#DIV/0!</v>
      </c>
      <c r="H361" s="9" t="e">
        <f t="shared" ca="1" si="93"/>
        <v>#DIV/0!</v>
      </c>
    </row>
    <row r="362" spans="1:8" x14ac:dyDescent="0.25">
      <c r="A362">
        <v>35</v>
      </c>
      <c r="C362">
        <f ca="1">OFFSET('168p stat'!$A$1,A362*20,0)</f>
        <v>0</v>
      </c>
      <c r="D362" s="9" t="e">
        <f t="shared" ref="D362:H362" ca="1" si="94">POWER(SQRT(D213)/D139,2)</f>
        <v>#DIV/0!</v>
      </c>
      <c r="E362" s="9" t="e">
        <f t="shared" ca="1" si="94"/>
        <v>#DIV/0!</v>
      </c>
      <c r="F362" s="9" t="e">
        <f t="shared" ca="1" si="94"/>
        <v>#DIV/0!</v>
      </c>
      <c r="G362" s="9" t="e">
        <f t="shared" ca="1" si="94"/>
        <v>#DIV/0!</v>
      </c>
      <c r="H362" s="9" t="e">
        <f t="shared" ca="1" si="94"/>
        <v>#DIV/0!</v>
      </c>
    </row>
    <row r="363" spans="1:8" x14ac:dyDescent="0.25">
      <c r="A363">
        <v>36</v>
      </c>
      <c r="C363">
        <f ca="1">OFFSET('168p stat'!$A$1,A363*20,0)</f>
        <v>0</v>
      </c>
      <c r="D363" s="9" t="e">
        <f t="shared" ref="D363:H363" ca="1" si="95">POWER(SQRT(D214)/D140,2)</f>
        <v>#DIV/0!</v>
      </c>
      <c r="E363" s="9" t="e">
        <f t="shared" ca="1" si="95"/>
        <v>#DIV/0!</v>
      </c>
      <c r="F363" s="9" t="e">
        <f t="shared" ca="1" si="95"/>
        <v>#DIV/0!</v>
      </c>
      <c r="G363" s="9" t="e">
        <f t="shared" ca="1" si="95"/>
        <v>#DIV/0!</v>
      </c>
      <c r="H363" s="9" t="e">
        <f t="shared" ca="1" si="95"/>
        <v>#DIV/0!</v>
      </c>
    </row>
    <row r="364" spans="1:8" x14ac:dyDescent="0.25">
      <c r="A364">
        <v>37</v>
      </c>
      <c r="C364">
        <f ca="1">OFFSET('168p stat'!$A$1,A364*20,0)</f>
        <v>0</v>
      </c>
      <c r="D364" s="9" t="e">
        <f t="shared" ref="D364:H364" ca="1" si="96">POWER(SQRT(D215)/D141,2)</f>
        <v>#DIV/0!</v>
      </c>
      <c r="E364" s="9" t="e">
        <f t="shared" ca="1" si="96"/>
        <v>#DIV/0!</v>
      </c>
      <c r="F364" s="9" t="e">
        <f t="shared" ca="1" si="96"/>
        <v>#DIV/0!</v>
      </c>
      <c r="G364" s="9" t="e">
        <f t="shared" ca="1" si="96"/>
        <v>#DIV/0!</v>
      </c>
      <c r="H364" s="9" t="e">
        <f t="shared" ca="1" si="96"/>
        <v>#DIV/0!</v>
      </c>
    </row>
    <row r="365" spans="1:8" x14ac:dyDescent="0.25">
      <c r="A365">
        <v>38</v>
      </c>
      <c r="C365">
        <f ca="1">OFFSET('168p stat'!$A$1,A365*20,0)</f>
        <v>0</v>
      </c>
      <c r="D365" s="9" t="e">
        <f t="shared" ref="D365:H365" ca="1" si="97">POWER(SQRT(D216)/D142,2)</f>
        <v>#DIV/0!</v>
      </c>
      <c r="E365" s="9" t="e">
        <f t="shared" ca="1" si="97"/>
        <v>#DIV/0!</v>
      </c>
      <c r="F365" s="9" t="e">
        <f t="shared" ca="1" si="97"/>
        <v>#DIV/0!</v>
      </c>
      <c r="G365" s="9" t="e">
        <f t="shared" ca="1" si="97"/>
        <v>#DIV/0!</v>
      </c>
      <c r="H365" s="9" t="e">
        <f t="shared" ca="1" si="97"/>
        <v>#DIV/0!</v>
      </c>
    </row>
    <row r="366" spans="1:8" x14ac:dyDescent="0.25">
      <c r="A366">
        <v>39</v>
      </c>
      <c r="C366">
        <f ca="1">OFFSET('168p stat'!$A$1,A366*20,0)</f>
        <v>0</v>
      </c>
      <c r="D366" s="9" t="e">
        <f t="shared" ref="D366:H366" ca="1" si="98">POWER(SQRT(D217)/D143,2)</f>
        <v>#DIV/0!</v>
      </c>
      <c r="E366" s="9" t="e">
        <f t="shared" ca="1" si="98"/>
        <v>#DIV/0!</v>
      </c>
      <c r="F366" s="9" t="e">
        <f t="shared" ca="1" si="98"/>
        <v>#DIV/0!</v>
      </c>
      <c r="G366" s="9" t="e">
        <f t="shared" ca="1" si="98"/>
        <v>#DIV/0!</v>
      </c>
      <c r="H366" s="9" t="e">
        <f t="shared" ca="1" si="98"/>
        <v>#DIV/0!</v>
      </c>
    </row>
    <row r="367" spans="1:8" x14ac:dyDescent="0.25">
      <c r="A367">
        <v>40</v>
      </c>
      <c r="C367">
        <f ca="1">OFFSET('168p stat'!$A$1,A367*20,0)</f>
        <v>0</v>
      </c>
      <c r="D367" s="9" t="e">
        <f t="shared" ref="D367:H367" ca="1" si="99">POWER(SQRT(D218)/D144,2)</f>
        <v>#DIV/0!</v>
      </c>
      <c r="E367" s="9" t="e">
        <f t="shared" ca="1" si="99"/>
        <v>#DIV/0!</v>
      </c>
      <c r="F367" s="9" t="e">
        <f t="shared" ca="1" si="99"/>
        <v>#DIV/0!</v>
      </c>
      <c r="G367" s="9" t="e">
        <f t="shared" ca="1" si="99"/>
        <v>#DIV/0!</v>
      </c>
      <c r="H367" s="9" t="e">
        <f t="shared" ca="1" si="99"/>
        <v>#DIV/0!</v>
      </c>
    </row>
    <row r="368" spans="1:8" x14ac:dyDescent="0.25">
      <c r="A368">
        <v>41</v>
      </c>
      <c r="C368">
        <f ca="1">OFFSET('168p stat'!$A$1,A368*20,0)</f>
        <v>0</v>
      </c>
      <c r="D368" s="9" t="e">
        <f t="shared" ref="D368:H368" ca="1" si="100">POWER(SQRT(D219)/D145,2)</f>
        <v>#DIV/0!</v>
      </c>
      <c r="E368" s="9" t="e">
        <f t="shared" ca="1" si="100"/>
        <v>#DIV/0!</v>
      </c>
      <c r="F368" s="9" t="e">
        <f t="shared" ca="1" si="100"/>
        <v>#DIV/0!</v>
      </c>
      <c r="G368" s="9" t="e">
        <f t="shared" ca="1" si="100"/>
        <v>#DIV/0!</v>
      </c>
      <c r="H368" s="9" t="e">
        <f t="shared" ca="1" si="100"/>
        <v>#DIV/0!</v>
      </c>
    </row>
    <row r="369" spans="1:8" x14ac:dyDescent="0.25">
      <c r="A369">
        <v>42</v>
      </c>
      <c r="C369">
        <f ca="1">OFFSET('168p stat'!$A$1,A369*20,0)</f>
        <v>0</v>
      </c>
      <c r="D369" s="9" t="e">
        <f t="shared" ref="D369:H369" ca="1" si="101">POWER(SQRT(D220)/D146,2)</f>
        <v>#DIV/0!</v>
      </c>
      <c r="E369" s="9" t="e">
        <f t="shared" ca="1" si="101"/>
        <v>#DIV/0!</v>
      </c>
      <c r="F369" s="9" t="e">
        <f t="shared" ca="1" si="101"/>
        <v>#DIV/0!</v>
      </c>
      <c r="G369" s="9" t="e">
        <f t="shared" ca="1" si="101"/>
        <v>#DIV/0!</v>
      </c>
      <c r="H369" s="9" t="e">
        <f t="shared" ca="1" si="101"/>
        <v>#DIV/0!</v>
      </c>
    </row>
    <row r="370" spans="1:8" x14ac:dyDescent="0.25">
      <c r="A370">
        <v>43</v>
      </c>
      <c r="C370">
        <f ca="1">OFFSET('168p stat'!$A$1,A370*20,0)</f>
        <v>0</v>
      </c>
      <c r="D370" s="9" t="e">
        <f t="shared" ref="D370:H370" ca="1" si="102">POWER(SQRT(D221)/D147,2)</f>
        <v>#DIV/0!</v>
      </c>
      <c r="E370" s="9" t="e">
        <f t="shared" ca="1" si="102"/>
        <v>#DIV/0!</v>
      </c>
      <c r="F370" s="9" t="e">
        <f t="shared" ca="1" si="102"/>
        <v>#DIV/0!</v>
      </c>
      <c r="G370" s="9" t="e">
        <f t="shared" ca="1" si="102"/>
        <v>#DIV/0!</v>
      </c>
      <c r="H370" s="9" t="e">
        <f t="shared" ca="1" si="102"/>
        <v>#DIV/0!</v>
      </c>
    </row>
    <row r="371" spans="1:8" x14ac:dyDescent="0.25">
      <c r="A371">
        <v>44</v>
      </c>
      <c r="C371">
        <f ca="1">OFFSET('168p stat'!$A$1,A371*20,0)</f>
        <v>0</v>
      </c>
      <c r="D371" s="9" t="e">
        <f t="shared" ref="D371:H371" ca="1" si="103">POWER(SQRT(D222)/D148,2)</f>
        <v>#DIV/0!</v>
      </c>
      <c r="E371" s="9" t="e">
        <f t="shared" ca="1" si="103"/>
        <v>#DIV/0!</v>
      </c>
      <c r="F371" s="9" t="e">
        <f t="shared" ca="1" si="103"/>
        <v>#DIV/0!</v>
      </c>
      <c r="G371" s="9" t="e">
        <f t="shared" ca="1" si="103"/>
        <v>#DIV/0!</v>
      </c>
      <c r="H371" s="9" t="e">
        <f t="shared" ca="1" si="103"/>
        <v>#DIV/0!</v>
      </c>
    </row>
    <row r="372" spans="1:8" x14ac:dyDescent="0.25">
      <c r="A372">
        <v>45</v>
      </c>
      <c r="C372">
        <f ca="1">OFFSET('168p stat'!$A$1,A372*20,0)</f>
        <v>0</v>
      </c>
      <c r="D372" s="9" t="e">
        <f t="shared" ref="D372:H372" ca="1" si="104">POWER(SQRT(D223)/D149,2)</f>
        <v>#DIV/0!</v>
      </c>
      <c r="E372" s="9" t="e">
        <f t="shared" ca="1" si="104"/>
        <v>#DIV/0!</v>
      </c>
      <c r="F372" s="9" t="e">
        <f t="shared" ca="1" si="104"/>
        <v>#DIV/0!</v>
      </c>
      <c r="G372" s="9" t="e">
        <f t="shared" ca="1" si="104"/>
        <v>#DIV/0!</v>
      </c>
      <c r="H372" s="9" t="e">
        <f t="shared" ca="1" si="104"/>
        <v>#DIV/0!</v>
      </c>
    </row>
    <row r="373" spans="1:8" x14ac:dyDescent="0.25">
      <c r="A373">
        <v>46</v>
      </c>
      <c r="C373">
        <f ca="1">OFFSET('168p stat'!$A$1,A373*20,0)</f>
        <v>0</v>
      </c>
      <c r="D373" s="9" t="e">
        <f t="shared" ref="D373:H373" ca="1" si="105">POWER(SQRT(D224)/D150,2)</f>
        <v>#DIV/0!</v>
      </c>
      <c r="E373" s="9" t="e">
        <f t="shared" ca="1" si="105"/>
        <v>#DIV/0!</v>
      </c>
      <c r="F373" s="9" t="e">
        <f t="shared" ca="1" si="105"/>
        <v>#DIV/0!</v>
      </c>
      <c r="G373" s="9" t="e">
        <f t="shared" ca="1" si="105"/>
        <v>#DIV/0!</v>
      </c>
      <c r="H373" s="9" t="e">
        <f t="shared" ca="1" si="105"/>
        <v>#DIV/0!</v>
      </c>
    </row>
    <row r="374" spans="1:8" x14ac:dyDescent="0.25">
      <c r="A374">
        <v>47</v>
      </c>
      <c r="C374">
        <f ca="1">OFFSET('168p stat'!$A$1,A374*20,0)</f>
        <v>0</v>
      </c>
      <c r="D374" s="9" t="e">
        <f t="shared" ref="D374:H374" ca="1" si="106">POWER(SQRT(D225)/D151,2)</f>
        <v>#DIV/0!</v>
      </c>
      <c r="E374" s="9" t="e">
        <f t="shared" ca="1" si="106"/>
        <v>#DIV/0!</v>
      </c>
      <c r="F374" s="9" t="e">
        <f t="shared" ca="1" si="106"/>
        <v>#DIV/0!</v>
      </c>
      <c r="G374" s="9" t="e">
        <f t="shared" ca="1" si="106"/>
        <v>#DIV/0!</v>
      </c>
      <c r="H374" s="9" t="e">
        <f t="shared" ca="1" si="106"/>
        <v>#DIV/0!</v>
      </c>
    </row>
    <row r="375" spans="1:8" x14ac:dyDescent="0.25">
      <c r="A375">
        <v>48</v>
      </c>
      <c r="C375">
        <f ca="1">OFFSET('168p stat'!$A$1,A375*20,0)</f>
        <v>0</v>
      </c>
      <c r="D375" s="9" t="e">
        <f t="shared" ref="D375:H375" ca="1" si="107">POWER(SQRT(D226)/D152,2)</f>
        <v>#DIV/0!</v>
      </c>
      <c r="E375" s="9" t="e">
        <f t="shared" ca="1" si="107"/>
        <v>#DIV/0!</v>
      </c>
      <c r="F375" s="9" t="e">
        <f t="shared" ca="1" si="107"/>
        <v>#DIV/0!</v>
      </c>
      <c r="G375" s="9" t="e">
        <f t="shared" ca="1" si="107"/>
        <v>#DIV/0!</v>
      </c>
      <c r="H375" s="9" t="e">
        <f t="shared" ca="1" si="107"/>
        <v>#DIV/0!</v>
      </c>
    </row>
    <row r="376" spans="1:8" x14ac:dyDescent="0.25">
      <c r="A376">
        <v>49</v>
      </c>
      <c r="C376">
        <f ca="1">OFFSET('168p stat'!$A$1,A376*20,0)</f>
        <v>0</v>
      </c>
      <c r="D376" s="9" t="e">
        <f t="shared" ref="D376:H376" ca="1" si="108">POWER(SQRT(D227)/D153,2)</f>
        <v>#DIV/0!</v>
      </c>
      <c r="E376" s="9" t="e">
        <f t="shared" ca="1" si="108"/>
        <v>#DIV/0!</v>
      </c>
      <c r="F376" s="9" t="e">
        <f t="shared" ca="1" si="108"/>
        <v>#DIV/0!</v>
      </c>
      <c r="G376" s="9" t="e">
        <f t="shared" ca="1" si="108"/>
        <v>#DIV/0!</v>
      </c>
      <c r="H376" s="9" t="e">
        <f t="shared" ca="1" si="108"/>
        <v>#DIV/0!</v>
      </c>
    </row>
    <row r="377" spans="1:8" x14ac:dyDescent="0.25">
      <c r="A377">
        <v>50</v>
      </c>
      <c r="C377">
        <f ca="1">OFFSET('168p stat'!$A$1,A377*20,0)</f>
        <v>0</v>
      </c>
      <c r="D377" s="9" t="e">
        <f t="shared" ref="D377:H377" ca="1" si="109">POWER(SQRT(D228)/D154,2)</f>
        <v>#DIV/0!</v>
      </c>
      <c r="E377" s="9" t="e">
        <f t="shared" ca="1" si="109"/>
        <v>#DIV/0!</v>
      </c>
      <c r="F377" s="9" t="e">
        <f t="shared" ca="1" si="109"/>
        <v>#DIV/0!</v>
      </c>
      <c r="G377" s="9" t="e">
        <f t="shared" ca="1" si="109"/>
        <v>#DIV/0!</v>
      </c>
      <c r="H377" s="9" t="e">
        <f t="shared" ca="1" si="109"/>
        <v>#DIV/0!</v>
      </c>
    </row>
    <row r="378" spans="1:8" x14ac:dyDescent="0.25">
      <c r="A378">
        <v>51</v>
      </c>
      <c r="C378">
        <f ca="1">OFFSET('168p stat'!$A$1,A378*20,0)</f>
        <v>0</v>
      </c>
      <c r="D378" s="9" t="e">
        <f t="shared" ref="D378:H378" ca="1" si="110">POWER(SQRT(D229)/D155,2)</f>
        <v>#DIV/0!</v>
      </c>
      <c r="E378" s="9" t="e">
        <f t="shared" ca="1" si="110"/>
        <v>#DIV/0!</v>
      </c>
      <c r="F378" s="9" t="e">
        <f t="shared" ca="1" si="110"/>
        <v>#DIV/0!</v>
      </c>
      <c r="G378" s="9" t="e">
        <f t="shared" ca="1" si="110"/>
        <v>#DIV/0!</v>
      </c>
      <c r="H378" s="9" t="e">
        <f t="shared" ca="1" si="110"/>
        <v>#DIV/0!</v>
      </c>
    </row>
    <row r="379" spans="1:8" x14ac:dyDescent="0.25">
      <c r="A379">
        <v>52</v>
      </c>
      <c r="C379">
        <f ca="1">OFFSET('168p stat'!$A$1,A379*20,0)</f>
        <v>0</v>
      </c>
      <c r="D379" s="9" t="e">
        <f t="shared" ref="D379:H379" ca="1" si="111">POWER(SQRT(D230)/D156,2)</f>
        <v>#DIV/0!</v>
      </c>
      <c r="E379" s="9" t="e">
        <f t="shared" ca="1" si="111"/>
        <v>#DIV/0!</v>
      </c>
      <c r="F379" s="9" t="e">
        <f t="shared" ca="1" si="111"/>
        <v>#DIV/0!</v>
      </c>
      <c r="G379" s="9" t="e">
        <f t="shared" ca="1" si="111"/>
        <v>#DIV/0!</v>
      </c>
      <c r="H379" s="9" t="e">
        <f t="shared" ca="1" si="111"/>
        <v>#DIV/0!</v>
      </c>
    </row>
    <row r="380" spans="1:8" x14ac:dyDescent="0.25">
      <c r="A380">
        <v>53</v>
      </c>
      <c r="C380">
        <f ca="1">OFFSET('168p stat'!$A$1,A380*20,0)</f>
        <v>0</v>
      </c>
      <c r="D380" s="9" t="e">
        <f t="shared" ref="D380:H380" ca="1" si="112">POWER(SQRT(D231)/D157,2)</f>
        <v>#DIV/0!</v>
      </c>
      <c r="E380" s="9" t="e">
        <f t="shared" ca="1" si="112"/>
        <v>#DIV/0!</v>
      </c>
      <c r="F380" s="9" t="e">
        <f t="shared" ca="1" si="112"/>
        <v>#DIV/0!</v>
      </c>
      <c r="G380" s="9" t="e">
        <f t="shared" ca="1" si="112"/>
        <v>#DIV/0!</v>
      </c>
      <c r="H380" s="9" t="e">
        <f t="shared" ca="1" si="112"/>
        <v>#DIV/0!</v>
      </c>
    </row>
    <row r="381" spans="1:8" x14ac:dyDescent="0.25">
      <c r="A381">
        <v>54</v>
      </c>
      <c r="C381">
        <f ca="1">OFFSET('168p stat'!$A$1,A381*20,0)</f>
        <v>0</v>
      </c>
      <c r="D381" s="9" t="e">
        <f t="shared" ref="D381:H381" ca="1" si="113">POWER(SQRT(D232)/D158,2)</f>
        <v>#DIV/0!</v>
      </c>
      <c r="E381" s="9" t="e">
        <f t="shared" ca="1" si="113"/>
        <v>#DIV/0!</v>
      </c>
      <c r="F381" s="9" t="e">
        <f t="shared" ca="1" si="113"/>
        <v>#DIV/0!</v>
      </c>
      <c r="G381" s="9" t="e">
        <f t="shared" ca="1" si="113"/>
        <v>#DIV/0!</v>
      </c>
      <c r="H381" s="9" t="e">
        <f t="shared" ca="1" si="113"/>
        <v>#DIV/0!</v>
      </c>
    </row>
    <row r="382" spans="1:8" x14ac:dyDescent="0.25">
      <c r="A382">
        <v>55</v>
      </c>
      <c r="C382">
        <f ca="1">OFFSET('168p stat'!$A$1,A382*20,0)</f>
        <v>0</v>
      </c>
      <c r="D382" s="9" t="e">
        <f t="shared" ref="D382:H382" ca="1" si="114">POWER(SQRT(D233)/D159,2)</f>
        <v>#DIV/0!</v>
      </c>
      <c r="E382" s="9" t="e">
        <f t="shared" ca="1" si="114"/>
        <v>#DIV/0!</v>
      </c>
      <c r="F382" s="9" t="e">
        <f t="shared" ca="1" si="114"/>
        <v>#DIV/0!</v>
      </c>
      <c r="G382" s="9" t="e">
        <f t="shared" ca="1" si="114"/>
        <v>#DIV/0!</v>
      </c>
      <c r="H382" s="9" t="e">
        <f t="shared" ca="1" si="114"/>
        <v>#DIV/0!</v>
      </c>
    </row>
    <row r="383" spans="1:8" x14ac:dyDescent="0.25">
      <c r="A383">
        <v>56</v>
      </c>
      <c r="C383">
        <f ca="1">OFFSET('168p stat'!$A$1,A383*20,0)</f>
        <v>0</v>
      </c>
      <c r="D383" s="9" t="e">
        <f t="shared" ref="D383:H383" ca="1" si="115">POWER(SQRT(D234)/D160,2)</f>
        <v>#DIV/0!</v>
      </c>
      <c r="E383" s="9" t="e">
        <f t="shared" ca="1" si="115"/>
        <v>#DIV/0!</v>
      </c>
      <c r="F383" s="9" t="e">
        <f t="shared" ca="1" si="115"/>
        <v>#DIV/0!</v>
      </c>
      <c r="G383" s="9" t="e">
        <f t="shared" ca="1" si="115"/>
        <v>#DIV/0!</v>
      </c>
      <c r="H383" s="9" t="e">
        <f t="shared" ca="1" si="115"/>
        <v>#DIV/0!</v>
      </c>
    </row>
    <row r="384" spans="1:8" x14ac:dyDescent="0.25">
      <c r="A384">
        <v>57</v>
      </c>
      <c r="C384">
        <f ca="1">OFFSET('168p stat'!$A$1,A384*20,0)</f>
        <v>0</v>
      </c>
      <c r="D384" s="9" t="e">
        <f t="shared" ref="D384:H384" ca="1" si="116">POWER(SQRT(D235)/D161,2)</f>
        <v>#DIV/0!</v>
      </c>
      <c r="E384" s="9" t="e">
        <f t="shared" ca="1" si="116"/>
        <v>#DIV/0!</v>
      </c>
      <c r="F384" s="9" t="e">
        <f t="shared" ca="1" si="116"/>
        <v>#DIV/0!</v>
      </c>
      <c r="G384" s="9" t="e">
        <f t="shared" ca="1" si="116"/>
        <v>#DIV/0!</v>
      </c>
      <c r="H384" s="9" t="e">
        <f t="shared" ca="1" si="116"/>
        <v>#DIV/0!</v>
      </c>
    </row>
    <row r="385" spans="1:8" x14ac:dyDescent="0.25">
      <c r="A385">
        <v>58</v>
      </c>
      <c r="C385">
        <f ca="1">OFFSET('168p stat'!$A$1,A385*20,0)</f>
        <v>0</v>
      </c>
      <c r="D385" s="9" t="e">
        <f t="shared" ref="D385:H385" ca="1" si="117">POWER(SQRT(D236)/D162,2)</f>
        <v>#DIV/0!</v>
      </c>
      <c r="E385" s="9" t="e">
        <f t="shared" ca="1" si="117"/>
        <v>#DIV/0!</v>
      </c>
      <c r="F385" s="9" t="e">
        <f t="shared" ca="1" si="117"/>
        <v>#DIV/0!</v>
      </c>
      <c r="G385" s="9" t="e">
        <f t="shared" ca="1" si="117"/>
        <v>#DIV/0!</v>
      </c>
      <c r="H385" s="9" t="e">
        <f t="shared" ca="1" si="117"/>
        <v>#DIV/0!</v>
      </c>
    </row>
    <row r="386" spans="1:8" x14ac:dyDescent="0.25">
      <c r="A386">
        <v>59</v>
      </c>
      <c r="C386">
        <f ca="1">OFFSET('168p stat'!$A$1,A386*20,0)</f>
        <v>0</v>
      </c>
      <c r="D386" s="9" t="e">
        <f t="shared" ref="D386:H386" ca="1" si="118">POWER(SQRT(D237)/D163,2)</f>
        <v>#DIV/0!</v>
      </c>
      <c r="E386" s="9" t="e">
        <f t="shared" ca="1" si="118"/>
        <v>#DIV/0!</v>
      </c>
      <c r="F386" s="9" t="e">
        <f t="shared" ca="1" si="118"/>
        <v>#DIV/0!</v>
      </c>
      <c r="G386" s="9" t="e">
        <f t="shared" ca="1" si="118"/>
        <v>#DIV/0!</v>
      </c>
      <c r="H386" s="9" t="e">
        <f t="shared" ca="1" si="118"/>
        <v>#DIV/0!</v>
      </c>
    </row>
    <row r="387" spans="1:8" x14ac:dyDescent="0.25">
      <c r="A387">
        <v>60</v>
      </c>
      <c r="C387">
        <f ca="1">OFFSET('168p stat'!$A$1,A387*20,0)</f>
        <v>0</v>
      </c>
      <c r="D387" s="9" t="e">
        <f t="shared" ref="D387:H387" ca="1" si="119">POWER(SQRT(D238)/D164,2)</f>
        <v>#DIV/0!</v>
      </c>
      <c r="E387" s="9" t="e">
        <f t="shared" ca="1" si="119"/>
        <v>#DIV/0!</v>
      </c>
      <c r="F387" s="9" t="e">
        <f t="shared" ca="1" si="119"/>
        <v>#DIV/0!</v>
      </c>
      <c r="G387" s="9" t="e">
        <f t="shared" ca="1" si="119"/>
        <v>#DIV/0!</v>
      </c>
      <c r="H387" s="9" t="e">
        <f t="shared" ca="1" si="119"/>
        <v>#DIV/0!</v>
      </c>
    </row>
    <row r="388" spans="1:8" x14ac:dyDescent="0.25">
      <c r="A388">
        <v>61</v>
      </c>
      <c r="C388">
        <f ca="1">OFFSET('168p stat'!$A$1,A388*20,0)</f>
        <v>0</v>
      </c>
      <c r="D388" s="9" t="e">
        <f t="shared" ref="D388:H388" ca="1" si="120">POWER(SQRT(D239)/D165,2)</f>
        <v>#DIV/0!</v>
      </c>
      <c r="E388" s="9" t="e">
        <f t="shared" ca="1" si="120"/>
        <v>#DIV/0!</v>
      </c>
      <c r="F388" s="9" t="e">
        <f t="shared" ca="1" si="120"/>
        <v>#DIV/0!</v>
      </c>
      <c r="G388" s="9" t="e">
        <f t="shared" ca="1" si="120"/>
        <v>#DIV/0!</v>
      </c>
      <c r="H388" s="9" t="e">
        <f t="shared" ca="1" si="120"/>
        <v>#DIV/0!</v>
      </c>
    </row>
    <row r="389" spans="1:8" x14ac:dyDescent="0.25">
      <c r="A389">
        <v>62</v>
      </c>
      <c r="C389">
        <f ca="1">OFFSET('168p stat'!$A$1,A389*20,0)</f>
        <v>0</v>
      </c>
      <c r="D389" s="9" t="e">
        <f t="shared" ref="D389:H389" ca="1" si="121">POWER(SQRT(D240)/D166,2)</f>
        <v>#DIV/0!</v>
      </c>
      <c r="E389" s="9" t="e">
        <f t="shared" ca="1" si="121"/>
        <v>#DIV/0!</v>
      </c>
      <c r="F389" s="9" t="e">
        <f t="shared" ca="1" si="121"/>
        <v>#DIV/0!</v>
      </c>
      <c r="G389" s="9" t="e">
        <f t="shared" ca="1" si="121"/>
        <v>#DIV/0!</v>
      </c>
      <c r="H389" s="9" t="e">
        <f t="shared" ca="1" si="121"/>
        <v>#DIV/0!</v>
      </c>
    </row>
    <row r="390" spans="1:8" x14ac:dyDescent="0.25">
      <c r="A390">
        <v>63</v>
      </c>
      <c r="C390">
        <f ca="1">OFFSET('168p stat'!$A$1,A390*20,0)</f>
        <v>0</v>
      </c>
      <c r="D390" s="9" t="e">
        <f t="shared" ref="D390:H390" ca="1" si="122">POWER(SQRT(D241)/D167,2)</f>
        <v>#DIV/0!</v>
      </c>
      <c r="E390" s="9" t="e">
        <f t="shared" ca="1" si="122"/>
        <v>#DIV/0!</v>
      </c>
      <c r="F390" s="9" t="e">
        <f t="shared" ca="1" si="122"/>
        <v>#DIV/0!</v>
      </c>
      <c r="G390" s="9" t="e">
        <f t="shared" ca="1" si="122"/>
        <v>#DIV/0!</v>
      </c>
      <c r="H390" s="9" t="e">
        <f t="shared" ca="1" si="122"/>
        <v>#DIV/0!</v>
      </c>
    </row>
    <row r="391" spans="1:8" x14ac:dyDescent="0.25">
      <c r="A391">
        <v>64</v>
      </c>
      <c r="C391">
        <f ca="1">OFFSET('168p stat'!$A$1,A391*20,0)</f>
        <v>0</v>
      </c>
      <c r="D391" s="9" t="e">
        <f t="shared" ref="D391:H391" ca="1" si="123">POWER(SQRT(D242)/D168,2)</f>
        <v>#DIV/0!</v>
      </c>
      <c r="E391" s="9" t="e">
        <f t="shared" ca="1" si="123"/>
        <v>#DIV/0!</v>
      </c>
      <c r="F391" s="9" t="e">
        <f t="shared" ca="1" si="123"/>
        <v>#DIV/0!</v>
      </c>
      <c r="G391" s="9" t="e">
        <f t="shared" ca="1" si="123"/>
        <v>#DIV/0!</v>
      </c>
      <c r="H391" s="9" t="e">
        <f t="shared" ca="1" si="123"/>
        <v>#DIV/0!</v>
      </c>
    </row>
    <row r="392" spans="1:8" x14ac:dyDescent="0.25">
      <c r="A392">
        <v>65</v>
      </c>
      <c r="C392">
        <f ca="1">OFFSET('168p stat'!$A$1,A392*20,0)</f>
        <v>0</v>
      </c>
      <c r="D392" s="9" t="e">
        <f t="shared" ref="D392:H392" ca="1" si="124">POWER(SQRT(D243)/D169,2)</f>
        <v>#DIV/0!</v>
      </c>
      <c r="E392" s="9" t="e">
        <f t="shared" ca="1" si="124"/>
        <v>#DIV/0!</v>
      </c>
      <c r="F392" s="9" t="e">
        <f t="shared" ca="1" si="124"/>
        <v>#DIV/0!</v>
      </c>
      <c r="G392" s="9" t="e">
        <f t="shared" ca="1" si="124"/>
        <v>#DIV/0!</v>
      </c>
      <c r="H392" s="9" t="e">
        <f t="shared" ca="1" si="124"/>
        <v>#DIV/0!</v>
      </c>
    </row>
    <row r="393" spans="1:8" x14ac:dyDescent="0.25">
      <c r="A393">
        <v>66</v>
      </c>
      <c r="C393">
        <f ca="1">OFFSET('168p stat'!$A$1,A393*20,0)</f>
        <v>0</v>
      </c>
      <c r="D393" s="9" t="e">
        <f t="shared" ref="D393:H393" ca="1" si="125">POWER(SQRT(D244)/D170,2)</f>
        <v>#DIV/0!</v>
      </c>
      <c r="E393" s="9" t="e">
        <f t="shared" ca="1" si="125"/>
        <v>#DIV/0!</v>
      </c>
      <c r="F393" s="9" t="e">
        <f t="shared" ca="1" si="125"/>
        <v>#DIV/0!</v>
      </c>
      <c r="G393" s="9" t="e">
        <f t="shared" ca="1" si="125"/>
        <v>#DIV/0!</v>
      </c>
      <c r="H393" s="9" t="e">
        <f t="shared" ca="1" si="125"/>
        <v>#DIV/0!</v>
      </c>
    </row>
    <row r="394" spans="1:8" x14ac:dyDescent="0.25">
      <c r="A394">
        <v>67</v>
      </c>
      <c r="C394">
        <f ca="1">OFFSET('168p stat'!$A$1,A394*20,0)</f>
        <v>0</v>
      </c>
      <c r="D394" s="9" t="e">
        <f t="shared" ref="D394:H394" ca="1" si="126">POWER(SQRT(D245)/D171,2)</f>
        <v>#DIV/0!</v>
      </c>
      <c r="E394" s="9" t="e">
        <f t="shared" ca="1" si="126"/>
        <v>#DIV/0!</v>
      </c>
      <c r="F394" s="9" t="e">
        <f t="shared" ca="1" si="126"/>
        <v>#DIV/0!</v>
      </c>
      <c r="G394" s="9" t="e">
        <f t="shared" ca="1" si="126"/>
        <v>#DIV/0!</v>
      </c>
      <c r="H394" s="9" t="e">
        <f t="shared" ca="1" si="126"/>
        <v>#DIV/0!</v>
      </c>
    </row>
    <row r="395" spans="1:8" x14ac:dyDescent="0.25">
      <c r="A395">
        <v>68</v>
      </c>
      <c r="C395">
        <f ca="1">OFFSET('168p stat'!$A$1,A395*20,0)</f>
        <v>0</v>
      </c>
      <c r="D395" s="9" t="e">
        <f t="shared" ref="D395:H395" ca="1" si="127">POWER(SQRT(D246)/D172,2)</f>
        <v>#DIV/0!</v>
      </c>
      <c r="E395" s="9" t="e">
        <f t="shared" ca="1" si="127"/>
        <v>#DIV/0!</v>
      </c>
      <c r="F395" s="9" t="e">
        <f t="shared" ca="1" si="127"/>
        <v>#DIV/0!</v>
      </c>
      <c r="G395" s="9" t="e">
        <f t="shared" ca="1" si="127"/>
        <v>#DIV/0!</v>
      </c>
      <c r="H395" s="9" t="e">
        <f t="shared" ca="1" si="127"/>
        <v>#DIV/0!</v>
      </c>
    </row>
    <row r="396" spans="1:8" x14ac:dyDescent="0.25">
      <c r="A396">
        <v>69</v>
      </c>
      <c r="C396">
        <f ca="1">OFFSET('168p stat'!$A$1,A396*20,0)</f>
        <v>0</v>
      </c>
      <c r="D396" s="9" t="e">
        <f t="shared" ref="D396:H396" ca="1" si="128">POWER(SQRT(D247)/D173,2)</f>
        <v>#DIV/0!</v>
      </c>
      <c r="E396" s="9" t="e">
        <f t="shared" ca="1" si="128"/>
        <v>#DIV/0!</v>
      </c>
      <c r="F396" s="9" t="e">
        <f t="shared" ca="1" si="128"/>
        <v>#DIV/0!</v>
      </c>
      <c r="G396" s="9" t="e">
        <f t="shared" ca="1" si="128"/>
        <v>#DIV/0!</v>
      </c>
      <c r="H396" s="9" t="e">
        <f t="shared" ca="1" si="128"/>
        <v>#DIV/0!</v>
      </c>
    </row>
    <row r="397" spans="1:8" x14ac:dyDescent="0.25">
      <c r="A397">
        <v>70</v>
      </c>
      <c r="C397">
        <f ca="1">OFFSET('168p stat'!$A$1,A397*20,0)</f>
        <v>0</v>
      </c>
      <c r="D397" s="9" t="e">
        <f t="shared" ref="D397:H397" ca="1" si="129">POWER(SQRT(D248)/D174,2)</f>
        <v>#DIV/0!</v>
      </c>
      <c r="E397" s="9" t="e">
        <f t="shared" ca="1" si="129"/>
        <v>#DIV/0!</v>
      </c>
      <c r="F397" s="9" t="e">
        <f t="shared" ca="1" si="129"/>
        <v>#DIV/0!</v>
      </c>
      <c r="G397" s="9" t="e">
        <f t="shared" ca="1" si="129"/>
        <v>#DIV/0!</v>
      </c>
      <c r="H397" s="9" t="e">
        <f t="shared" ca="1" si="129"/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441"/>
  <sheetViews>
    <sheetView workbookViewId="0">
      <selection activeCell="A2" sqref="A2:AN441"/>
    </sheetView>
  </sheetViews>
  <sheetFormatPr defaultRowHeight="15" x14ac:dyDescent="0.25"/>
  <cols>
    <col min="1" max="1" width="27.5703125" bestFit="1" customWidth="1"/>
    <col min="2" max="2" width="3" bestFit="1" customWidth="1"/>
    <col min="3" max="3" width="4" bestFit="1" customWidth="1"/>
    <col min="4" max="4" width="15.28515625" bestFit="1" customWidth="1"/>
    <col min="5" max="6" width="9" bestFit="1" customWidth="1"/>
    <col min="7" max="7" width="17.7109375" bestFit="1" customWidth="1"/>
    <col min="8" max="9" width="13.140625" bestFit="1" customWidth="1"/>
    <col min="10" max="10" width="17.7109375" bestFit="1" customWidth="1"/>
    <col min="11" max="12" width="13.140625" bestFit="1" customWidth="1"/>
    <col min="13" max="13" width="17.7109375" bestFit="1" customWidth="1"/>
    <col min="14" max="14" width="11" bestFit="1" customWidth="1"/>
    <col min="15" max="15" width="10" bestFit="1" customWidth="1"/>
    <col min="16" max="16" width="17.7109375" bestFit="1" customWidth="1"/>
    <col min="17" max="17" width="12" bestFit="1" customWidth="1"/>
    <col min="18" max="18" width="11" bestFit="1" customWidth="1"/>
    <col min="19" max="19" width="17.7109375" bestFit="1" customWidth="1"/>
    <col min="20" max="20" width="11" bestFit="1" customWidth="1"/>
    <col min="21" max="21" width="10" bestFit="1" customWidth="1"/>
    <col min="22" max="22" width="17.7109375" bestFit="1" customWidth="1"/>
    <col min="23" max="23" width="11" bestFit="1" customWidth="1"/>
    <col min="24" max="24" width="10" bestFit="1" customWidth="1"/>
    <col min="25" max="25" width="17.7109375" bestFit="1" customWidth="1"/>
    <col min="26" max="26" width="11" bestFit="1" customWidth="1"/>
    <col min="27" max="27" width="10" bestFit="1" customWidth="1"/>
    <col min="28" max="28" width="17.7109375" bestFit="1" customWidth="1"/>
    <col min="29" max="30" width="12" bestFit="1" customWidth="1"/>
    <col min="31" max="31" width="17.28515625" bestFit="1" customWidth="1"/>
    <col min="32" max="32" width="13.140625" bestFit="1" customWidth="1"/>
    <col min="33" max="33" width="9.7109375" bestFit="1" customWidth="1"/>
    <col min="34" max="34" width="17.5703125" bestFit="1" customWidth="1"/>
    <col min="35" max="35" width="13.85546875" bestFit="1" customWidth="1"/>
    <col min="36" max="36" width="9" bestFit="1" customWidth="1"/>
    <col min="37" max="37" width="21.42578125" bestFit="1" customWidth="1"/>
    <col min="38" max="38" width="11" bestFit="1" customWidth="1"/>
    <col min="39" max="39" width="14.140625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1521.6982029999999</v>
      </c>
      <c r="I2">
        <v>1.2925690000000001</v>
      </c>
      <c r="J2" t="s">
        <v>2</v>
      </c>
      <c r="K2">
        <v>1519.9880350000001</v>
      </c>
      <c r="L2">
        <v>1.2218039999999999</v>
      </c>
      <c r="M2" t="s">
        <v>3</v>
      </c>
      <c r="N2">
        <v>70.872365000000002</v>
      </c>
      <c r="O2">
        <v>4.1390000000000003E-3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3043.4358010000001</v>
      </c>
      <c r="I3">
        <v>5.1045400000000001</v>
      </c>
      <c r="J3" t="s">
        <v>2</v>
      </c>
      <c r="K3">
        <v>3039.9947120000002</v>
      </c>
      <c r="L3">
        <v>4.9301370000000002</v>
      </c>
      <c r="M3" t="s">
        <v>3</v>
      </c>
      <c r="N3">
        <v>141.745193</v>
      </c>
      <c r="O3">
        <v>1.6455999999999998E-2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4565.1763090000004</v>
      </c>
      <c r="I4">
        <v>11.508257</v>
      </c>
      <c r="J4" t="s">
        <v>2</v>
      </c>
      <c r="K4">
        <v>4560.0284570000003</v>
      </c>
      <c r="L4">
        <v>11.129588999999999</v>
      </c>
      <c r="M4" t="s">
        <v>3</v>
      </c>
      <c r="N4">
        <v>212.61772999999999</v>
      </c>
      <c r="O4">
        <v>3.7150000000000002E-2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6086.9562109999997</v>
      </c>
      <c r="I5">
        <v>20.438745000000001</v>
      </c>
      <c r="J5" t="s">
        <v>2</v>
      </c>
      <c r="K5">
        <v>6080.0863479999998</v>
      </c>
      <c r="L5">
        <v>19.778480999999999</v>
      </c>
      <c r="M5" t="s">
        <v>3</v>
      </c>
      <c r="N5">
        <v>283.489983</v>
      </c>
      <c r="O5">
        <v>6.5698000000000006E-2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7608.767715</v>
      </c>
      <c r="I6">
        <v>31.975441</v>
      </c>
      <c r="J6" t="s">
        <v>2</v>
      </c>
      <c r="K6">
        <v>7600.1605659999996</v>
      </c>
      <c r="L6">
        <v>30.929448000000001</v>
      </c>
      <c r="M6" t="s">
        <v>3</v>
      </c>
      <c r="N6">
        <v>354.36380100000002</v>
      </c>
      <c r="O6">
        <v>0.102876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9130.6146869999993</v>
      </c>
      <c r="I7">
        <v>45.830105000000003</v>
      </c>
      <c r="J7" t="s">
        <v>2</v>
      </c>
      <c r="K7">
        <v>9120.2688670000007</v>
      </c>
      <c r="L7">
        <v>44.599071000000002</v>
      </c>
      <c r="M7" t="s">
        <v>3</v>
      </c>
      <c r="N7">
        <v>425.23639900000001</v>
      </c>
      <c r="O7">
        <v>0.147596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10652.466211000001</v>
      </c>
      <c r="I8">
        <v>62.130085999999999</v>
      </c>
      <c r="J8" t="s">
        <v>2</v>
      </c>
      <c r="K8">
        <v>10640.396895</v>
      </c>
      <c r="L8">
        <v>60.719696999999996</v>
      </c>
      <c r="M8" t="s">
        <v>3</v>
      </c>
      <c r="N8">
        <v>496.10859199999999</v>
      </c>
      <c r="O8">
        <v>0.20088400000000001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12174.325176</v>
      </c>
      <c r="I9">
        <v>80.902839999999998</v>
      </c>
      <c r="J9" t="s">
        <v>2</v>
      </c>
      <c r="K9">
        <v>12160.554473</v>
      </c>
      <c r="L9">
        <v>79.279669999999996</v>
      </c>
      <c r="M9" t="s">
        <v>3</v>
      </c>
      <c r="N9">
        <v>566.981089</v>
      </c>
      <c r="O9">
        <v>0.26150800000000002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13696.223046999999</v>
      </c>
      <c r="I10">
        <v>102.65259</v>
      </c>
      <c r="J10" t="s">
        <v>2</v>
      </c>
      <c r="K10">
        <v>13680.738164</v>
      </c>
      <c r="L10">
        <v>100.629502</v>
      </c>
      <c r="M10" t="s">
        <v>3</v>
      </c>
      <c r="N10">
        <v>637.85400400000003</v>
      </c>
      <c r="O10">
        <v>0.33115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15218.144921999999</v>
      </c>
      <c r="I11">
        <v>126.48479</v>
      </c>
      <c r="J11" t="s">
        <v>2</v>
      </c>
      <c r="K11">
        <v>15200.936797</v>
      </c>
      <c r="L11">
        <v>124.363141</v>
      </c>
      <c r="M11" t="s">
        <v>3</v>
      </c>
      <c r="N11">
        <v>708.72709999999995</v>
      </c>
      <c r="O11">
        <v>0.40689900000000001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16740.093358999999</v>
      </c>
      <c r="I12">
        <v>153.10002700000001</v>
      </c>
      <c r="J12" t="s">
        <v>2</v>
      </c>
      <c r="K12">
        <v>16721.171328</v>
      </c>
      <c r="L12">
        <v>150.460027</v>
      </c>
      <c r="M12" t="s">
        <v>3</v>
      </c>
      <c r="N12">
        <v>779.599647</v>
      </c>
      <c r="O12">
        <v>0.49357200000000001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18262.125391000001</v>
      </c>
      <c r="I13">
        <v>174.24493000000001</v>
      </c>
      <c r="J13" t="s">
        <v>2</v>
      </c>
      <c r="K13">
        <v>18241.507108999998</v>
      </c>
      <c r="L13">
        <v>171.15553199999999</v>
      </c>
      <c r="M13" t="s">
        <v>3</v>
      </c>
      <c r="N13">
        <v>850.47619499999996</v>
      </c>
      <c r="O13">
        <v>0.56861899999999999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19784.240936999999</v>
      </c>
      <c r="I14">
        <v>190.652897</v>
      </c>
      <c r="J14" t="s">
        <v>2</v>
      </c>
      <c r="K14">
        <v>19761.929883000001</v>
      </c>
      <c r="L14">
        <v>186.553393</v>
      </c>
      <c r="M14" t="s">
        <v>3</v>
      </c>
      <c r="N14">
        <v>921.35469999999998</v>
      </c>
      <c r="O14">
        <v>0.638768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21306.388944999999</v>
      </c>
      <c r="I15">
        <v>207.684516</v>
      </c>
      <c r="J15" t="s">
        <v>2</v>
      </c>
      <c r="K15">
        <v>21282.362031000001</v>
      </c>
      <c r="L15">
        <v>203.01935900000001</v>
      </c>
      <c r="M15" t="s">
        <v>3</v>
      </c>
      <c r="N15">
        <v>992.23200099999997</v>
      </c>
      <c r="O15">
        <v>0.71554600000000002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22828.576055000001</v>
      </c>
      <c r="I16">
        <v>226.36978300000001</v>
      </c>
      <c r="J16" t="s">
        <v>2</v>
      </c>
      <c r="K16">
        <v>22802.829414</v>
      </c>
      <c r="L16">
        <v>220.76203899999999</v>
      </c>
      <c r="M16" t="s">
        <v>3</v>
      </c>
      <c r="N16">
        <v>1063.109324</v>
      </c>
      <c r="O16">
        <v>0.79860399999999998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24350.791641</v>
      </c>
      <c r="I17">
        <v>246.78967900000001</v>
      </c>
      <c r="J17" t="s">
        <v>2</v>
      </c>
      <c r="K17">
        <v>24323.325195000001</v>
      </c>
      <c r="L17">
        <v>239.90179900000001</v>
      </c>
      <c r="M17" t="s">
        <v>3</v>
      </c>
      <c r="N17">
        <v>1133.986404</v>
      </c>
      <c r="O17">
        <v>0.88391900000000001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25873.032772999999</v>
      </c>
      <c r="I18">
        <v>267.66089299999999</v>
      </c>
      <c r="J18" t="s">
        <v>2</v>
      </c>
      <c r="K18">
        <v>25843.858789000002</v>
      </c>
      <c r="L18">
        <v>260.18201399999998</v>
      </c>
      <c r="M18" t="s">
        <v>3</v>
      </c>
      <c r="N18">
        <v>1204.863613</v>
      </c>
      <c r="O18">
        <v>0.97735799999999995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27395.290155999999</v>
      </c>
      <c r="I19">
        <v>289.63055600000001</v>
      </c>
      <c r="J19" t="s">
        <v>2</v>
      </c>
      <c r="K19">
        <v>27364.413594000001</v>
      </c>
      <c r="L19">
        <v>281.81511799999998</v>
      </c>
      <c r="M19" t="s">
        <v>3</v>
      </c>
      <c r="N19">
        <v>1275.741716</v>
      </c>
      <c r="O19">
        <v>1.07562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28917.609101999999</v>
      </c>
      <c r="I20">
        <v>313.52129200000002</v>
      </c>
      <c r="J20" t="s">
        <v>2</v>
      </c>
      <c r="K20">
        <v>28885.013632999999</v>
      </c>
      <c r="L20">
        <v>305.07548700000001</v>
      </c>
      <c r="M20" t="s">
        <v>3</v>
      </c>
      <c r="N20">
        <v>1346.620083</v>
      </c>
      <c r="O20">
        <v>1.1787650000000001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30439.947109000001</v>
      </c>
      <c r="I21">
        <v>338.229285</v>
      </c>
      <c r="J21" t="s">
        <v>2</v>
      </c>
      <c r="K21">
        <v>30405.647539000001</v>
      </c>
      <c r="L21">
        <v>328.91866599999997</v>
      </c>
      <c r="M21" t="s">
        <v>3</v>
      </c>
      <c r="N21">
        <v>1417.497529</v>
      </c>
      <c r="O21">
        <v>1.2922119999999999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170.86870500000001</v>
      </c>
      <c r="I22">
        <v>0.10638400000000001</v>
      </c>
      <c r="J22" t="s">
        <v>2</v>
      </c>
      <c r="K22">
        <v>169.38801000000001</v>
      </c>
      <c r="L22">
        <v>9.9222000000000005E-2</v>
      </c>
      <c r="M22" t="s">
        <v>3</v>
      </c>
      <c r="N22">
        <v>90.625648999999996</v>
      </c>
      <c r="O22">
        <v>2.7185000000000001E-2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341.73579899999999</v>
      </c>
      <c r="I23">
        <v>0.434392</v>
      </c>
      <c r="J23" t="s">
        <v>2</v>
      </c>
      <c r="K23">
        <v>338.791223</v>
      </c>
      <c r="L23">
        <v>0.40718900000000002</v>
      </c>
      <c r="M23" t="s">
        <v>3</v>
      </c>
      <c r="N23">
        <v>181.248378</v>
      </c>
      <c r="O23">
        <v>0.11153399999999999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512.59409200000005</v>
      </c>
      <c r="I24">
        <v>0.97444799999999998</v>
      </c>
      <c r="J24" t="s">
        <v>2</v>
      </c>
      <c r="K24">
        <v>508.19471099999998</v>
      </c>
      <c r="L24">
        <v>0.90919499999999998</v>
      </c>
      <c r="M24" t="s">
        <v>3</v>
      </c>
      <c r="N24">
        <v>271.86588599999999</v>
      </c>
      <c r="O24">
        <v>0.24604200000000001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683.47452999999996</v>
      </c>
      <c r="I25">
        <v>1.7099979999999999</v>
      </c>
      <c r="J25" t="s">
        <v>2</v>
      </c>
      <c r="K25">
        <v>677.60362199999997</v>
      </c>
      <c r="L25">
        <v>1.633356</v>
      </c>
      <c r="M25" t="s">
        <v>3</v>
      </c>
      <c r="N25">
        <v>362.48263900000001</v>
      </c>
      <c r="O25">
        <v>0.44547300000000001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854.35456299999998</v>
      </c>
      <c r="I26">
        <v>2.6481129999999999</v>
      </c>
      <c r="J26" t="s">
        <v>2</v>
      </c>
      <c r="K26">
        <v>847.02447400000005</v>
      </c>
      <c r="L26">
        <v>2.5693890000000001</v>
      </c>
      <c r="M26" t="s">
        <v>3</v>
      </c>
      <c r="N26">
        <v>453.10154399999999</v>
      </c>
      <c r="O26">
        <v>0.70586000000000004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1025.2645640000001</v>
      </c>
      <c r="I27">
        <v>3.8160690000000002</v>
      </c>
      <c r="J27" t="s">
        <v>2</v>
      </c>
      <c r="K27">
        <v>1016.455162</v>
      </c>
      <c r="L27">
        <v>3.7091289999999999</v>
      </c>
      <c r="M27" t="s">
        <v>3</v>
      </c>
      <c r="N27">
        <v>543.72606599999995</v>
      </c>
      <c r="O27">
        <v>1.0219959999999999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1196.1803809999999</v>
      </c>
      <c r="I28">
        <v>5.2251649999999996</v>
      </c>
      <c r="J28" t="s">
        <v>2</v>
      </c>
      <c r="K28">
        <v>1185.8962739999999</v>
      </c>
      <c r="L28">
        <v>5.0351840000000001</v>
      </c>
      <c r="M28" t="s">
        <v>3</v>
      </c>
      <c r="N28">
        <v>634.35140999999999</v>
      </c>
      <c r="O28">
        <v>1.3886579999999999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1367.1246309999999</v>
      </c>
      <c r="I29">
        <v>6.8999319999999997</v>
      </c>
      <c r="J29" t="s">
        <v>2</v>
      </c>
      <c r="K29">
        <v>1355.34575</v>
      </c>
      <c r="L29">
        <v>6.5778420000000004</v>
      </c>
      <c r="M29" t="s">
        <v>3</v>
      </c>
      <c r="N29">
        <v>724.98117300000001</v>
      </c>
      <c r="O29">
        <v>1.813418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1538.0298780000001</v>
      </c>
      <c r="I30">
        <v>8.6461279999999991</v>
      </c>
      <c r="J30" t="s">
        <v>2</v>
      </c>
      <c r="K30">
        <v>1524.80304</v>
      </c>
      <c r="L30">
        <v>8.3512749999999993</v>
      </c>
      <c r="M30" t="s">
        <v>3</v>
      </c>
      <c r="N30">
        <v>815.61061199999995</v>
      </c>
      <c r="O30">
        <v>2.3130489999999999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1709.033989</v>
      </c>
      <c r="I31">
        <v>11.01441</v>
      </c>
      <c r="J31" t="s">
        <v>2</v>
      </c>
      <c r="K31">
        <v>1694.265652</v>
      </c>
      <c r="L31">
        <v>10.343064</v>
      </c>
      <c r="M31" t="s">
        <v>3</v>
      </c>
      <c r="N31">
        <v>906.24482999999998</v>
      </c>
      <c r="O31">
        <v>2.8685589999999999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1879.9876830000001</v>
      </c>
      <c r="I32">
        <v>13.213869000000001</v>
      </c>
      <c r="J32" t="s">
        <v>2</v>
      </c>
      <c r="K32">
        <v>1863.7333759999999</v>
      </c>
      <c r="L32">
        <v>12.564044000000001</v>
      </c>
      <c r="M32" t="s">
        <v>3</v>
      </c>
      <c r="N32">
        <v>996.87706200000002</v>
      </c>
      <c r="O32">
        <v>3.4935520000000002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2050.9226680000002</v>
      </c>
      <c r="I33">
        <v>15.603402000000001</v>
      </c>
      <c r="J33" t="s">
        <v>2</v>
      </c>
      <c r="K33">
        <v>2033.2063700000001</v>
      </c>
      <c r="L33">
        <v>14.911149999999999</v>
      </c>
      <c r="M33" t="s">
        <v>3</v>
      </c>
      <c r="N33">
        <v>1087.5083569999999</v>
      </c>
      <c r="O33">
        <v>4.1455279999999997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2221.8834470000002</v>
      </c>
      <c r="I34">
        <v>18.351025</v>
      </c>
      <c r="J34" t="s">
        <v>2</v>
      </c>
      <c r="K34">
        <v>2202.6941550000001</v>
      </c>
      <c r="L34">
        <v>17.527767000000001</v>
      </c>
      <c r="M34" t="s">
        <v>3</v>
      </c>
      <c r="N34">
        <v>1178.1478050000001</v>
      </c>
      <c r="O34">
        <v>4.8784219999999996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2392.8948340000002</v>
      </c>
      <c r="I35">
        <v>21.501795999999999</v>
      </c>
      <c r="J35" t="s">
        <v>2</v>
      </c>
      <c r="K35">
        <v>2372.191836</v>
      </c>
      <c r="L35">
        <v>20.308685000000001</v>
      </c>
      <c r="M35" t="s">
        <v>3</v>
      </c>
      <c r="N35">
        <v>1268.7932370000001</v>
      </c>
      <c r="O35">
        <v>5.6475799999999996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2563.8685449999998</v>
      </c>
      <c r="I36">
        <v>24.767351999999999</v>
      </c>
      <c r="J36" t="s">
        <v>2</v>
      </c>
      <c r="K36">
        <v>2541.69668</v>
      </c>
      <c r="L36">
        <v>23.302039000000001</v>
      </c>
      <c r="M36" t="s">
        <v>3</v>
      </c>
      <c r="N36">
        <v>1359.4388160000001</v>
      </c>
      <c r="O36">
        <v>6.4549130000000003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2734.8386909999999</v>
      </c>
      <c r="I37">
        <v>27.987964999999999</v>
      </c>
      <c r="J37" t="s">
        <v>2</v>
      </c>
      <c r="K37">
        <v>2711.2097020000001</v>
      </c>
      <c r="L37">
        <v>26.535164000000002</v>
      </c>
      <c r="M37" t="s">
        <v>3</v>
      </c>
      <c r="N37">
        <v>1450.0851709999999</v>
      </c>
      <c r="O37">
        <v>7.340859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2905.821582</v>
      </c>
      <c r="I38">
        <v>31.590326000000001</v>
      </c>
      <c r="J38" t="s">
        <v>2</v>
      </c>
      <c r="K38">
        <v>2880.727617</v>
      </c>
      <c r="L38">
        <v>29.967780000000001</v>
      </c>
      <c r="M38" t="s">
        <v>3</v>
      </c>
      <c r="N38">
        <v>1540.732722</v>
      </c>
      <c r="O38">
        <v>8.313402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3076.8147359999998</v>
      </c>
      <c r="I39">
        <v>35.267609</v>
      </c>
      <c r="J39" t="s">
        <v>2</v>
      </c>
      <c r="K39">
        <v>3050.247676</v>
      </c>
      <c r="L39">
        <v>33.584991000000002</v>
      </c>
      <c r="M39" t="s">
        <v>3</v>
      </c>
      <c r="N39">
        <v>1631.3833199999999</v>
      </c>
      <c r="O39">
        <v>9.3179759999999998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3247.8289359999999</v>
      </c>
      <c r="I40">
        <v>39.343775999999998</v>
      </c>
      <c r="J40" t="s">
        <v>2</v>
      </c>
      <c r="K40">
        <v>3219.7848730000001</v>
      </c>
      <c r="L40">
        <v>37.352907999999999</v>
      </c>
      <c r="M40" t="s">
        <v>3</v>
      </c>
      <c r="N40">
        <v>1722.0433889999999</v>
      </c>
      <c r="O40">
        <v>10.349557000000001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3418.845112</v>
      </c>
      <c r="I41">
        <v>43.429135000000002</v>
      </c>
      <c r="J41" t="s">
        <v>2</v>
      </c>
      <c r="K41">
        <v>3389.3357420000002</v>
      </c>
      <c r="L41">
        <v>41.176375</v>
      </c>
      <c r="M41" t="s">
        <v>3</v>
      </c>
      <c r="N41">
        <v>1812.698879</v>
      </c>
      <c r="O41">
        <v>11.495775999999999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159.057636</v>
      </c>
      <c r="I42">
        <v>7.0645730000000002</v>
      </c>
      <c r="J42" t="s">
        <v>2</v>
      </c>
      <c r="K42">
        <v>159.25672800000001</v>
      </c>
      <c r="L42">
        <v>7.0856139999999996</v>
      </c>
      <c r="M42" t="s">
        <v>3</v>
      </c>
      <c r="N42">
        <v>66.957285999999996</v>
      </c>
      <c r="O42">
        <v>4.7321910000000003</v>
      </c>
      <c r="P42" t="s">
        <v>4</v>
      </c>
      <c r="Q42">
        <v>0.37790200000000002</v>
      </c>
      <c r="R42">
        <v>1.4549999999999999E-3</v>
      </c>
      <c r="S42" t="s">
        <v>5</v>
      </c>
      <c r="T42">
        <v>78.887947999999994</v>
      </c>
      <c r="U42">
        <v>2.7660000000000001E-2</v>
      </c>
      <c r="V42" t="s">
        <v>6</v>
      </c>
      <c r="W42">
        <v>0.38717400000000002</v>
      </c>
      <c r="X42">
        <v>1.0638999999999999E-2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7.7842999999999996E-2</v>
      </c>
      <c r="AG42">
        <v>8.8999999999999995E-5</v>
      </c>
      <c r="AH42" t="s">
        <v>10</v>
      </c>
      <c r="AI42">
        <v>0.92919700000000005</v>
      </c>
      <c r="AJ42">
        <v>8.8999999999999995E-5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318.546018</v>
      </c>
      <c r="I43">
        <v>17.798568</v>
      </c>
      <c r="J43" t="s">
        <v>2</v>
      </c>
      <c r="K43">
        <v>318.90381000000002</v>
      </c>
      <c r="L43">
        <v>17.819476999999999</v>
      </c>
      <c r="M43" t="s">
        <v>3</v>
      </c>
      <c r="N43">
        <v>134.23034100000001</v>
      </c>
      <c r="O43">
        <v>11.079477000000001</v>
      </c>
      <c r="P43" t="s">
        <v>4</v>
      </c>
      <c r="Q43">
        <v>0.76120399999999999</v>
      </c>
      <c r="R43">
        <v>6.4819999999999999E-3</v>
      </c>
      <c r="S43" t="s">
        <v>5</v>
      </c>
      <c r="T43">
        <v>157.766704</v>
      </c>
      <c r="U43">
        <v>4.6030000000000001E-2</v>
      </c>
      <c r="V43" t="s">
        <v>6</v>
      </c>
      <c r="W43">
        <v>0.776806</v>
      </c>
      <c r="X43">
        <v>2.3018E-2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7.1305999999999994E-2</v>
      </c>
      <c r="AG43">
        <v>1.36E-4</v>
      </c>
      <c r="AH43" t="s">
        <v>10</v>
      </c>
      <c r="AI43">
        <v>0.93206599999999995</v>
      </c>
      <c r="AJ43">
        <v>3.3000000000000003E-5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478.84461099999999</v>
      </c>
      <c r="I44">
        <v>35.929864000000002</v>
      </c>
      <c r="J44" t="s">
        <v>2</v>
      </c>
      <c r="K44">
        <v>479.38379300000003</v>
      </c>
      <c r="L44">
        <v>36.617595999999999</v>
      </c>
      <c r="M44" t="s">
        <v>3</v>
      </c>
      <c r="N44">
        <v>202.02087399999999</v>
      </c>
      <c r="O44">
        <v>21.895766999999999</v>
      </c>
      <c r="P44" t="s">
        <v>4</v>
      </c>
      <c r="Q44">
        <v>1.145392</v>
      </c>
      <c r="R44">
        <v>1.338E-2</v>
      </c>
      <c r="S44" t="s">
        <v>5</v>
      </c>
      <c r="T44">
        <v>236.67581100000001</v>
      </c>
      <c r="U44">
        <v>6.5355999999999997E-2</v>
      </c>
      <c r="V44" t="s">
        <v>6</v>
      </c>
      <c r="W44">
        <v>1.1775</v>
      </c>
      <c r="X44">
        <v>3.7004000000000002E-2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6.7879999999999996E-2</v>
      </c>
      <c r="AG44">
        <v>1.4799999999999999E-4</v>
      </c>
      <c r="AH44" t="s">
        <v>10</v>
      </c>
      <c r="AI44">
        <v>0.93342099999999995</v>
      </c>
      <c r="AJ44">
        <v>4.3000000000000002E-5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638.65189699999996</v>
      </c>
      <c r="I45">
        <v>50.454526000000001</v>
      </c>
      <c r="J45" t="s">
        <v>2</v>
      </c>
      <c r="K45">
        <v>639.27329999999995</v>
      </c>
      <c r="L45">
        <v>51.723877999999999</v>
      </c>
      <c r="M45" t="s">
        <v>3</v>
      </c>
      <c r="N45">
        <v>269.52849900000001</v>
      </c>
      <c r="O45">
        <v>29.210331</v>
      </c>
      <c r="P45" t="s">
        <v>4</v>
      </c>
      <c r="Q45">
        <v>1.5916440000000001</v>
      </c>
      <c r="R45">
        <v>9.0454999999999994E-2</v>
      </c>
      <c r="S45" t="s">
        <v>5</v>
      </c>
      <c r="T45">
        <v>315.60857299999998</v>
      </c>
      <c r="U45">
        <v>7.8836000000000003E-2</v>
      </c>
      <c r="V45" t="s">
        <v>6</v>
      </c>
      <c r="W45">
        <v>1.5986899999999999</v>
      </c>
      <c r="X45">
        <v>5.4373999999999999E-2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6.6179000000000002E-2</v>
      </c>
      <c r="AG45">
        <v>1.27E-4</v>
      </c>
      <c r="AH45" t="s">
        <v>10</v>
      </c>
      <c r="AI45">
        <v>0.93471000000000004</v>
      </c>
      <c r="AJ45">
        <v>6.2000000000000003E-5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798.40904499999999</v>
      </c>
      <c r="I46">
        <v>75.744904000000005</v>
      </c>
      <c r="J46" t="s">
        <v>2</v>
      </c>
      <c r="K46">
        <v>799.202628</v>
      </c>
      <c r="L46">
        <v>77.372427999999999</v>
      </c>
      <c r="M46" t="s">
        <v>3</v>
      </c>
      <c r="N46">
        <v>337.072542</v>
      </c>
      <c r="O46">
        <v>44.698124999999997</v>
      </c>
      <c r="P46" t="s">
        <v>4</v>
      </c>
      <c r="Q46">
        <v>1.980084</v>
      </c>
      <c r="R46">
        <v>0.106567</v>
      </c>
      <c r="S46" t="s">
        <v>5</v>
      </c>
      <c r="T46">
        <v>394.52791100000002</v>
      </c>
      <c r="U46">
        <v>0.10460800000000001</v>
      </c>
      <c r="V46" t="s">
        <v>6</v>
      </c>
      <c r="W46">
        <v>1.994186</v>
      </c>
      <c r="X46">
        <v>7.2328000000000003E-2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6.5526000000000001E-2</v>
      </c>
      <c r="AG46">
        <v>1.35E-4</v>
      </c>
      <c r="AH46" t="s">
        <v>10</v>
      </c>
      <c r="AI46">
        <v>0.93567699999999998</v>
      </c>
      <c r="AJ46">
        <v>7.6000000000000004E-5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957.46479599999998</v>
      </c>
      <c r="I47">
        <v>96.158055000000004</v>
      </c>
      <c r="J47" t="s">
        <v>2</v>
      </c>
      <c r="K47">
        <v>958.42293900000004</v>
      </c>
      <c r="L47">
        <v>100.128117</v>
      </c>
      <c r="M47" t="s">
        <v>3</v>
      </c>
      <c r="N47">
        <v>404.014681</v>
      </c>
      <c r="O47">
        <v>54.095630999999997</v>
      </c>
      <c r="P47" t="s">
        <v>4</v>
      </c>
      <c r="Q47">
        <v>2.3570060000000002</v>
      </c>
      <c r="R47">
        <v>0.11046599999999999</v>
      </c>
      <c r="S47" t="s">
        <v>5</v>
      </c>
      <c r="T47">
        <v>473.41873199999998</v>
      </c>
      <c r="U47">
        <v>0.122099</v>
      </c>
      <c r="V47" t="s">
        <v>6</v>
      </c>
      <c r="W47">
        <v>2.3725860000000001</v>
      </c>
      <c r="X47">
        <v>8.4572999999999995E-2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6.1055999999999999E-2</v>
      </c>
      <c r="AG47">
        <v>8.6000000000000003E-5</v>
      </c>
      <c r="AH47" t="s">
        <v>10</v>
      </c>
      <c r="AI47">
        <v>0.93590300000000004</v>
      </c>
      <c r="AJ47">
        <v>7.7000000000000001E-5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1117.0745529999999</v>
      </c>
      <c r="I48">
        <v>120.90031500000001</v>
      </c>
      <c r="J48" t="s">
        <v>2</v>
      </c>
      <c r="K48">
        <v>1118.2287839999999</v>
      </c>
      <c r="L48">
        <v>125.72851900000001</v>
      </c>
      <c r="M48" t="s">
        <v>3</v>
      </c>
      <c r="N48">
        <v>471.36106000000001</v>
      </c>
      <c r="O48">
        <v>67.109184999999997</v>
      </c>
      <c r="P48" t="s">
        <v>4</v>
      </c>
      <c r="Q48">
        <v>2.7402700000000002</v>
      </c>
      <c r="R48">
        <v>0.113611</v>
      </c>
      <c r="S48" t="s">
        <v>5</v>
      </c>
      <c r="T48">
        <v>552.34178199999997</v>
      </c>
      <c r="U48">
        <v>0.15826200000000001</v>
      </c>
      <c r="V48" t="s">
        <v>6</v>
      </c>
      <c r="W48">
        <v>2.7609020000000002</v>
      </c>
      <c r="X48">
        <v>0.10814799999999999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5.9523E-2</v>
      </c>
      <c r="AG48">
        <v>5.8E-5</v>
      </c>
      <c r="AH48" t="s">
        <v>10</v>
      </c>
      <c r="AI48">
        <v>0.93625800000000003</v>
      </c>
      <c r="AJ48">
        <v>8.2000000000000001E-5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1276.5066380000001</v>
      </c>
      <c r="I49">
        <v>148.05109899999999</v>
      </c>
      <c r="J49" t="s">
        <v>2</v>
      </c>
      <c r="K49">
        <v>1277.8712989999999</v>
      </c>
      <c r="L49">
        <v>153.62478400000001</v>
      </c>
      <c r="M49" t="s">
        <v>3</v>
      </c>
      <c r="N49">
        <v>538.64280599999995</v>
      </c>
      <c r="O49">
        <v>84.434037000000004</v>
      </c>
      <c r="P49" t="s">
        <v>4</v>
      </c>
      <c r="Q49">
        <v>3.1144829999999999</v>
      </c>
      <c r="R49">
        <v>0.117397</v>
      </c>
      <c r="S49" t="s">
        <v>5</v>
      </c>
      <c r="T49">
        <v>631.25445999999999</v>
      </c>
      <c r="U49">
        <v>0.19151299999999999</v>
      </c>
      <c r="V49" t="s">
        <v>6</v>
      </c>
      <c r="W49">
        <v>3.141492</v>
      </c>
      <c r="X49">
        <v>0.13060099999999999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5.8874000000000003E-2</v>
      </c>
      <c r="AG49">
        <v>4.5000000000000003E-5</v>
      </c>
      <c r="AH49" t="s">
        <v>10</v>
      </c>
      <c r="AI49">
        <v>0.93704699999999996</v>
      </c>
      <c r="AJ49">
        <v>8.8999999999999995E-5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1436.1003880000001</v>
      </c>
      <c r="I50">
        <v>183.07955100000001</v>
      </c>
      <c r="J50" t="s">
        <v>2</v>
      </c>
      <c r="K50">
        <v>1437.6622190000001</v>
      </c>
      <c r="L50">
        <v>191.59923900000001</v>
      </c>
      <c r="M50" t="s">
        <v>3</v>
      </c>
      <c r="N50">
        <v>605.91144199999997</v>
      </c>
      <c r="O50">
        <v>101.003705</v>
      </c>
      <c r="P50" t="s">
        <v>4</v>
      </c>
      <c r="Q50">
        <v>3.502389</v>
      </c>
      <c r="R50">
        <v>0.125248</v>
      </c>
      <c r="S50" t="s">
        <v>5</v>
      </c>
      <c r="T50">
        <v>710.19564100000002</v>
      </c>
      <c r="U50">
        <v>0.25408199999999997</v>
      </c>
      <c r="V50" t="s">
        <v>6</v>
      </c>
      <c r="W50">
        <v>3.5424060000000002</v>
      </c>
      <c r="X50">
        <v>0.17666100000000001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5.8596000000000002E-2</v>
      </c>
      <c r="AG50">
        <v>4.5000000000000003E-5</v>
      </c>
      <c r="AH50" t="s">
        <v>10</v>
      </c>
      <c r="AI50">
        <v>0.93828699999999998</v>
      </c>
      <c r="AJ50">
        <v>1E-4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1595.2975100000001</v>
      </c>
      <c r="I51">
        <v>226.358261</v>
      </c>
      <c r="J51" t="s">
        <v>2</v>
      </c>
      <c r="K51">
        <v>1597.035024</v>
      </c>
      <c r="L51">
        <v>238.27784500000001</v>
      </c>
      <c r="M51" t="s">
        <v>3</v>
      </c>
      <c r="N51">
        <v>673.02361900000005</v>
      </c>
      <c r="O51">
        <v>124.639499</v>
      </c>
      <c r="P51" t="s">
        <v>4</v>
      </c>
      <c r="Q51">
        <v>3.883947</v>
      </c>
      <c r="R51">
        <v>0.135569</v>
      </c>
      <c r="S51" t="s">
        <v>5</v>
      </c>
      <c r="T51">
        <v>789.12570900000003</v>
      </c>
      <c r="U51">
        <v>0.28955199999999998</v>
      </c>
      <c r="V51" t="s">
        <v>6</v>
      </c>
      <c r="W51">
        <v>3.9305219999999998</v>
      </c>
      <c r="X51">
        <v>0.20006299999999999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5.7972000000000003E-2</v>
      </c>
      <c r="AG51">
        <v>3.4999999999999997E-5</v>
      </c>
      <c r="AH51" t="s">
        <v>10</v>
      </c>
      <c r="AI51">
        <v>0.93884599999999996</v>
      </c>
      <c r="AJ51">
        <v>1.08E-4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1755.096121</v>
      </c>
      <c r="I52">
        <v>249.334633</v>
      </c>
      <c r="J52" t="s">
        <v>2</v>
      </c>
      <c r="K52">
        <v>1757.0006960000001</v>
      </c>
      <c r="L52">
        <v>262.280912</v>
      </c>
      <c r="M52" t="s">
        <v>3</v>
      </c>
      <c r="N52">
        <v>740.53556000000003</v>
      </c>
      <c r="O52">
        <v>139.842365</v>
      </c>
      <c r="P52" t="s">
        <v>4</v>
      </c>
      <c r="Q52">
        <v>4.2721910000000003</v>
      </c>
      <c r="R52">
        <v>0.149562</v>
      </c>
      <c r="S52" t="s">
        <v>5</v>
      </c>
      <c r="T52">
        <v>868.06083599999999</v>
      </c>
      <c r="U52">
        <v>0.34351799999999999</v>
      </c>
      <c r="V52" t="s">
        <v>6</v>
      </c>
      <c r="W52">
        <v>4.3247179999999998</v>
      </c>
      <c r="X52">
        <v>0.23133300000000001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5.6973000000000003E-2</v>
      </c>
      <c r="AG52">
        <v>1.9000000000000001E-5</v>
      </c>
      <c r="AH52" t="s">
        <v>10</v>
      </c>
      <c r="AI52">
        <v>0.93940900000000005</v>
      </c>
      <c r="AJ52">
        <v>1.1400000000000001E-4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1913.981814</v>
      </c>
      <c r="I53">
        <v>283.77473500000002</v>
      </c>
      <c r="J53" t="s">
        <v>2</v>
      </c>
      <c r="K53">
        <v>1916.0257099999999</v>
      </c>
      <c r="L53">
        <v>298.209563</v>
      </c>
      <c r="M53" t="s">
        <v>3</v>
      </c>
      <c r="N53">
        <v>807.33258999999998</v>
      </c>
      <c r="O53">
        <v>164.51634899999999</v>
      </c>
      <c r="P53" t="s">
        <v>4</v>
      </c>
      <c r="Q53">
        <v>4.6623130000000002</v>
      </c>
      <c r="R53">
        <v>0.16959299999999999</v>
      </c>
      <c r="S53" t="s">
        <v>5</v>
      </c>
      <c r="T53">
        <v>947.01930100000004</v>
      </c>
      <c r="U53">
        <v>0.39139499999999999</v>
      </c>
      <c r="V53" t="s">
        <v>6</v>
      </c>
      <c r="W53">
        <v>4.7299020000000001</v>
      </c>
      <c r="X53">
        <v>0.25694299999999998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5.5957E-2</v>
      </c>
      <c r="AG53">
        <v>3.1999999999999999E-5</v>
      </c>
      <c r="AH53" t="s">
        <v>10</v>
      </c>
      <c r="AI53">
        <v>0.94022300000000003</v>
      </c>
      <c r="AJ53">
        <v>1.1900000000000001E-4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2073.513989</v>
      </c>
      <c r="I54">
        <v>315.62769800000001</v>
      </c>
      <c r="J54" t="s">
        <v>2</v>
      </c>
      <c r="K54">
        <v>2075.7174610000002</v>
      </c>
      <c r="L54">
        <v>330.46831100000003</v>
      </c>
      <c r="M54" t="s">
        <v>3</v>
      </c>
      <c r="N54">
        <v>874.47007399999995</v>
      </c>
      <c r="O54">
        <v>188.08899199999999</v>
      </c>
      <c r="P54" t="s">
        <v>4</v>
      </c>
      <c r="Q54">
        <v>5.0441279999999997</v>
      </c>
      <c r="R54">
        <v>0.190024</v>
      </c>
      <c r="S54" t="s">
        <v>5</v>
      </c>
      <c r="T54">
        <v>1025.961384</v>
      </c>
      <c r="U54">
        <v>0.44984099999999999</v>
      </c>
      <c r="V54" t="s">
        <v>6</v>
      </c>
      <c r="W54">
        <v>5.1144059999999998</v>
      </c>
      <c r="X54">
        <v>0.30252400000000002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5.5251000000000001E-2</v>
      </c>
      <c r="AG54">
        <v>2.0000000000000002E-5</v>
      </c>
      <c r="AH54" t="s">
        <v>10</v>
      </c>
      <c r="AI54">
        <v>0.94070799999999999</v>
      </c>
      <c r="AJ54">
        <v>1.22E-4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2233.0411519999998</v>
      </c>
      <c r="I55">
        <v>337.759817</v>
      </c>
      <c r="J55" t="s">
        <v>2</v>
      </c>
      <c r="K55">
        <v>2235.4292529999998</v>
      </c>
      <c r="L55">
        <v>350.430252</v>
      </c>
      <c r="M55" t="s">
        <v>3</v>
      </c>
      <c r="N55">
        <v>941.81339000000003</v>
      </c>
      <c r="O55">
        <v>195.78501499999999</v>
      </c>
      <c r="P55" t="s">
        <v>4</v>
      </c>
      <c r="Q55">
        <v>5.4192939999999998</v>
      </c>
      <c r="R55">
        <v>0.20866699999999999</v>
      </c>
      <c r="S55" t="s">
        <v>5</v>
      </c>
      <c r="T55">
        <v>1104.906111</v>
      </c>
      <c r="U55">
        <v>0.54076599999999997</v>
      </c>
      <c r="V55" t="s">
        <v>6</v>
      </c>
      <c r="W55">
        <v>5.4913420000000004</v>
      </c>
      <c r="X55">
        <v>0.35919899999999999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5.4585000000000002E-2</v>
      </c>
      <c r="AG55">
        <v>3.1000000000000001E-5</v>
      </c>
      <c r="AH55" t="s">
        <v>10</v>
      </c>
      <c r="AI55">
        <v>0.94081999999999999</v>
      </c>
      <c r="AJ55">
        <v>1.21E-4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2392.7707810000002</v>
      </c>
      <c r="I56">
        <v>378.69796500000001</v>
      </c>
      <c r="J56" t="s">
        <v>2</v>
      </c>
      <c r="K56">
        <v>2395.3148489999999</v>
      </c>
      <c r="L56">
        <v>391.05516699999998</v>
      </c>
      <c r="M56" t="s">
        <v>3</v>
      </c>
      <c r="N56">
        <v>1009.23323</v>
      </c>
      <c r="O56">
        <v>212.881553</v>
      </c>
      <c r="P56" t="s">
        <v>4</v>
      </c>
      <c r="Q56">
        <v>5.8041219999999996</v>
      </c>
      <c r="R56">
        <v>0.22067300000000001</v>
      </c>
      <c r="S56" t="s">
        <v>5</v>
      </c>
      <c r="T56">
        <v>1183.871455</v>
      </c>
      <c r="U56">
        <v>0.61524900000000005</v>
      </c>
      <c r="V56" t="s">
        <v>6</v>
      </c>
      <c r="W56">
        <v>5.8856700000000002</v>
      </c>
      <c r="X56">
        <v>0.42008600000000001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5.4510000000000003E-2</v>
      </c>
      <c r="AG56">
        <v>3.1000000000000001E-5</v>
      </c>
      <c r="AH56" t="s">
        <v>10</v>
      </c>
      <c r="AI56">
        <v>0.94081999999999999</v>
      </c>
      <c r="AJ56">
        <v>1.21E-4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2552.5538430000001</v>
      </c>
      <c r="I57">
        <v>430.99786999999998</v>
      </c>
      <c r="J57" t="s">
        <v>2</v>
      </c>
      <c r="K57">
        <v>2555.2653759999998</v>
      </c>
      <c r="L57">
        <v>442.95399800000001</v>
      </c>
      <c r="M57" t="s">
        <v>3</v>
      </c>
      <c r="N57">
        <v>1076.6874539999999</v>
      </c>
      <c r="O57">
        <v>239.67477700000001</v>
      </c>
      <c r="P57" t="s">
        <v>4</v>
      </c>
      <c r="Q57">
        <v>6.2012159999999996</v>
      </c>
      <c r="R57">
        <v>0.25151299999999999</v>
      </c>
      <c r="S57" t="s">
        <v>5</v>
      </c>
      <c r="T57">
        <v>1262.8455570000001</v>
      </c>
      <c r="U57">
        <v>0.68420099999999995</v>
      </c>
      <c r="V57" t="s">
        <v>6</v>
      </c>
      <c r="W57">
        <v>6.2855499999999997</v>
      </c>
      <c r="X57">
        <v>0.47106599999999998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5.4414999999999998E-2</v>
      </c>
      <c r="AG57">
        <v>3.0000000000000001E-5</v>
      </c>
      <c r="AH57" t="s">
        <v>10</v>
      </c>
      <c r="AI57">
        <v>0.94162999999999997</v>
      </c>
      <c r="AJ57">
        <v>1.2300000000000001E-4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2711.8471920000002</v>
      </c>
      <c r="I58">
        <v>500.45869699999997</v>
      </c>
      <c r="J58" t="s">
        <v>2</v>
      </c>
      <c r="K58">
        <v>2714.7441359999998</v>
      </c>
      <c r="L58">
        <v>515.09910100000002</v>
      </c>
      <c r="M58" t="s">
        <v>3</v>
      </c>
      <c r="N58">
        <v>1143.7617359999999</v>
      </c>
      <c r="O58">
        <v>277.58241800000002</v>
      </c>
      <c r="P58" t="s">
        <v>4</v>
      </c>
      <c r="Q58">
        <v>6.5845789999999997</v>
      </c>
      <c r="R58">
        <v>0.27679999999999999</v>
      </c>
      <c r="S58" t="s">
        <v>5</v>
      </c>
      <c r="T58">
        <v>1341.8075220000001</v>
      </c>
      <c r="U58">
        <v>0.75016400000000005</v>
      </c>
      <c r="V58" t="s">
        <v>6</v>
      </c>
      <c r="W58">
        <v>6.6769780000000001</v>
      </c>
      <c r="X58">
        <v>0.52392300000000003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5.4363000000000002E-2</v>
      </c>
      <c r="AG58">
        <v>2.9E-5</v>
      </c>
      <c r="AH58" t="s">
        <v>10</v>
      </c>
      <c r="AI58">
        <v>0.94302200000000003</v>
      </c>
      <c r="AJ58">
        <v>1.2899999999999999E-4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2871.1150779999998</v>
      </c>
      <c r="I59">
        <v>570.51348399999995</v>
      </c>
      <c r="J59" t="s">
        <v>2</v>
      </c>
      <c r="K59">
        <v>2874.1698489999999</v>
      </c>
      <c r="L59">
        <v>587.59853699999996</v>
      </c>
      <c r="M59" t="s">
        <v>3</v>
      </c>
      <c r="N59">
        <v>1210.776218</v>
      </c>
      <c r="O59">
        <v>316.61311499999999</v>
      </c>
      <c r="P59" t="s">
        <v>4</v>
      </c>
      <c r="Q59">
        <v>6.9840590000000002</v>
      </c>
      <c r="R59">
        <v>0.31509900000000002</v>
      </c>
      <c r="S59" t="s">
        <v>5</v>
      </c>
      <c r="T59">
        <v>1420.7836689999999</v>
      </c>
      <c r="U59">
        <v>0.80494399999999999</v>
      </c>
      <c r="V59" t="s">
        <v>6</v>
      </c>
      <c r="W59">
        <v>7.0684779999999998</v>
      </c>
      <c r="X59">
        <v>0.57432700000000003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5.4086000000000002E-2</v>
      </c>
      <c r="AG59">
        <v>2.8E-5</v>
      </c>
      <c r="AH59" t="s">
        <v>10</v>
      </c>
      <c r="AI59">
        <v>0.94332499999999997</v>
      </c>
      <c r="AJ59">
        <v>1.2999999999999999E-4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3030.4552640000002</v>
      </c>
      <c r="I60">
        <v>632.02245700000003</v>
      </c>
      <c r="J60" t="s">
        <v>2</v>
      </c>
      <c r="K60">
        <v>3033.701787</v>
      </c>
      <c r="L60">
        <v>651.27357500000005</v>
      </c>
      <c r="M60" t="s">
        <v>3</v>
      </c>
      <c r="N60">
        <v>1277.8629639999999</v>
      </c>
      <c r="O60">
        <v>351.38146599999999</v>
      </c>
      <c r="P60" t="s">
        <v>4</v>
      </c>
      <c r="Q60">
        <v>7.3768289999999999</v>
      </c>
      <c r="R60">
        <v>0.34471800000000002</v>
      </c>
      <c r="S60" t="s">
        <v>5</v>
      </c>
      <c r="T60">
        <v>1499.7758570000001</v>
      </c>
      <c r="U60">
        <v>0.90829499999999996</v>
      </c>
      <c r="V60" t="s">
        <v>6</v>
      </c>
      <c r="W60">
        <v>7.465732</v>
      </c>
      <c r="X60">
        <v>0.64833200000000002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5.4058000000000002E-2</v>
      </c>
      <c r="AG60">
        <v>2.8E-5</v>
      </c>
      <c r="AH60" t="s">
        <v>10</v>
      </c>
      <c r="AI60">
        <v>0.94426500000000002</v>
      </c>
      <c r="AJ60">
        <v>1.2999999999999999E-4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3189.8100100000001</v>
      </c>
      <c r="I61">
        <v>685.38861099999997</v>
      </c>
      <c r="J61" t="s">
        <v>2</v>
      </c>
      <c r="K61">
        <v>3193.2701999999999</v>
      </c>
      <c r="L61">
        <v>707.78845000000001</v>
      </c>
      <c r="M61" t="s">
        <v>3</v>
      </c>
      <c r="N61">
        <v>1344.9496730000001</v>
      </c>
      <c r="O61">
        <v>387.06215300000002</v>
      </c>
      <c r="P61" t="s">
        <v>4</v>
      </c>
      <c r="Q61">
        <v>7.7527869999999997</v>
      </c>
      <c r="R61">
        <v>0.35716399999999998</v>
      </c>
      <c r="S61" t="s">
        <v>5</v>
      </c>
      <c r="T61">
        <v>1578.7504710000001</v>
      </c>
      <c r="U61">
        <v>0.96185200000000004</v>
      </c>
      <c r="V61" t="s">
        <v>6</v>
      </c>
      <c r="W61">
        <v>7.8488800000000003</v>
      </c>
      <c r="X61">
        <v>0.68968399999999996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5.4053999999999998E-2</v>
      </c>
      <c r="AG61">
        <v>2.8E-5</v>
      </c>
      <c r="AH61" t="s">
        <v>10</v>
      </c>
      <c r="AI61">
        <v>0.94436500000000001</v>
      </c>
      <c r="AJ61">
        <v>1.2799999999999999E-4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1531.93156</v>
      </c>
      <c r="I62">
        <v>24.825962000000001</v>
      </c>
      <c r="J62" t="s">
        <v>2</v>
      </c>
      <c r="K62">
        <v>1456.685974</v>
      </c>
      <c r="L62">
        <v>22.939651999999999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3064.0793309999999</v>
      </c>
      <c r="I63">
        <v>98.716741999999996</v>
      </c>
      <c r="J63" t="s">
        <v>2</v>
      </c>
      <c r="K63">
        <v>2913.4072310000001</v>
      </c>
      <c r="L63">
        <v>91.880283000000006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4596.2562600000001</v>
      </c>
      <c r="I64">
        <v>222.14547899999999</v>
      </c>
      <c r="J64" t="s">
        <v>2</v>
      </c>
      <c r="K64">
        <v>4370.1516110000002</v>
      </c>
      <c r="L64">
        <v>206.88902400000001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6128.4690330000003</v>
      </c>
      <c r="I65">
        <v>394.46923299999997</v>
      </c>
      <c r="J65" t="s">
        <v>2</v>
      </c>
      <c r="K65">
        <v>5826.9160250000004</v>
      </c>
      <c r="L65">
        <v>367.82082700000001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7660.7092190000003</v>
      </c>
      <c r="I66">
        <v>617.00058999999999</v>
      </c>
      <c r="J66" t="s">
        <v>2</v>
      </c>
      <c r="K66">
        <v>7283.7117289999997</v>
      </c>
      <c r="L66">
        <v>574.97963000000004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9192.9734769999995</v>
      </c>
      <c r="I67">
        <v>887.74430199999995</v>
      </c>
      <c r="J67" t="s">
        <v>2</v>
      </c>
      <c r="K67">
        <v>8740.5341989999997</v>
      </c>
      <c r="L67">
        <v>828.54137000000003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10725.248555</v>
      </c>
      <c r="I68">
        <v>1208.6351529999999</v>
      </c>
      <c r="J68" t="s">
        <v>2</v>
      </c>
      <c r="K68">
        <v>10197.385059</v>
      </c>
      <c r="L68">
        <v>1128.585695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12257.556621</v>
      </c>
      <c r="I69">
        <v>1578.9286729999999</v>
      </c>
      <c r="J69" t="s">
        <v>2</v>
      </c>
      <c r="K69">
        <v>11654.264961000001</v>
      </c>
      <c r="L69">
        <v>1474.1395090000001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13789.895527000001</v>
      </c>
      <c r="I70">
        <v>1999.7109350000001</v>
      </c>
      <c r="J70" t="s">
        <v>2</v>
      </c>
      <c r="K70">
        <v>13111.175117000001</v>
      </c>
      <c r="L70">
        <v>1866.8298950000001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15322.279667999999</v>
      </c>
      <c r="I71">
        <v>2470.3922630000002</v>
      </c>
      <c r="J71" t="s">
        <v>2</v>
      </c>
      <c r="K71">
        <v>14568.117109000001</v>
      </c>
      <c r="L71">
        <v>2304.8580189999998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16854.679101999998</v>
      </c>
      <c r="I72">
        <v>2989.4330909999999</v>
      </c>
      <c r="J72" t="s">
        <v>2</v>
      </c>
      <c r="K72">
        <v>16025.075605</v>
      </c>
      <c r="L72">
        <v>2788.0174780000002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18387.121718999999</v>
      </c>
      <c r="I73">
        <v>3557.7906710000002</v>
      </c>
      <c r="J73" t="s">
        <v>2</v>
      </c>
      <c r="K73">
        <v>17482.070780999999</v>
      </c>
      <c r="L73">
        <v>3317.9581710000002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19919.575897999999</v>
      </c>
      <c r="I74">
        <v>4174.7589440000002</v>
      </c>
      <c r="J74" t="s">
        <v>2</v>
      </c>
      <c r="K74">
        <v>18939.099492000001</v>
      </c>
      <c r="L74">
        <v>3893.8228840000002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21452.057891</v>
      </c>
      <c r="I75">
        <v>4842.1655899999996</v>
      </c>
      <c r="J75" t="s">
        <v>2</v>
      </c>
      <c r="K75">
        <v>20396.158047000001</v>
      </c>
      <c r="L75">
        <v>4516.0977050000001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22984.733319999999</v>
      </c>
      <c r="I76">
        <v>5529.2579489999998</v>
      </c>
      <c r="J76" t="s">
        <v>2</v>
      </c>
      <c r="K76">
        <v>21853.396094</v>
      </c>
      <c r="L76">
        <v>5157.4185939999998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24517.504492</v>
      </c>
      <c r="I77">
        <v>6248.4596009999996</v>
      </c>
      <c r="J77" t="s">
        <v>2</v>
      </c>
      <c r="K77">
        <v>23310.728711</v>
      </c>
      <c r="L77">
        <v>5829.643771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26050.310077999999</v>
      </c>
      <c r="I78">
        <v>7021.6156590000001</v>
      </c>
      <c r="J78" t="s">
        <v>2</v>
      </c>
      <c r="K78">
        <v>24768.092382999999</v>
      </c>
      <c r="L78">
        <v>6548.0256300000001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27583.137030999998</v>
      </c>
      <c r="I79">
        <v>7842.946105</v>
      </c>
      <c r="J79" t="s">
        <v>2</v>
      </c>
      <c r="K79">
        <v>26225.481405999999</v>
      </c>
      <c r="L79">
        <v>7311.6652510000004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29116.004688000001</v>
      </c>
      <c r="I80">
        <v>8709.4028170000001</v>
      </c>
      <c r="J80" t="s">
        <v>2</v>
      </c>
      <c r="K80">
        <v>27682.905508</v>
      </c>
      <c r="L80">
        <v>8119.110052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30648.916991999999</v>
      </c>
      <c r="I81">
        <v>9624.2254780000003</v>
      </c>
      <c r="J81" t="s">
        <v>2</v>
      </c>
      <c r="K81">
        <v>29140.361484000001</v>
      </c>
      <c r="L81">
        <v>8971.8501209999995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168.42681099999999</v>
      </c>
      <c r="I82">
        <v>7.4297000000000002E-2</v>
      </c>
      <c r="J82" t="s">
        <v>2</v>
      </c>
      <c r="K82">
        <v>78.856849999999994</v>
      </c>
      <c r="L82">
        <v>1.0701E-2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337.66623600000003</v>
      </c>
      <c r="I83">
        <v>0.249444</v>
      </c>
      <c r="J83" t="s">
        <v>2</v>
      </c>
      <c r="K83">
        <v>157.70996500000001</v>
      </c>
      <c r="L83">
        <v>4.1761E-2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506.91032799999999</v>
      </c>
      <c r="I84">
        <v>0.56928000000000001</v>
      </c>
      <c r="J84" t="s">
        <v>2</v>
      </c>
      <c r="K84">
        <v>236.575289</v>
      </c>
      <c r="L84">
        <v>9.5024999999999998E-2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676.18975999999998</v>
      </c>
      <c r="I85">
        <v>1.0126470000000001</v>
      </c>
      <c r="J85" t="s">
        <v>2</v>
      </c>
      <c r="K85">
        <v>315.44841100000002</v>
      </c>
      <c r="L85">
        <v>0.170626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845.48823400000003</v>
      </c>
      <c r="I86">
        <v>1.533155</v>
      </c>
      <c r="J86" t="s">
        <v>2</v>
      </c>
      <c r="K86">
        <v>394.32973099999998</v>
      </c>
      <c r="L86">
        <v>0.266513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1014.790488</v>
      </c>
      <c r="I87">
        <v>2.1637469999999999</v>
      </c>
      <c r="J87" t="s">
        <v>2</v>
      </c>
      <c r="K87">
        <v>473.21644199999997</v>
      </c>
      <c r="L87">
        <v>0.38238699999999998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1184.1255349999999</v>
      </c>
      <c r="I88">
        <v>2.876436</v>
      </c>
      <c r="J88" t="s">
        <v>2</v>
      </c>
      <c r="K88">
        <v>552.11134600000003</v>
      </c>
      <c r="L88">
        <v>0.52243399999999995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1353.4449629999999</v>
      </c>
      <c r="I89">
        <v>3.6881200000000001</v>
      </c>
      <c r="J89" t="s">
        <v>2</v>
      </c>
      <c r="K89">
        <v>631.01095499999997</v>
      </c>
      <c r="L89">
        <v>0.68157199999999996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1522.743125</v>
      </c>
      <c r="I90">
        <v>4.6702240000000002</v>
      </c>
      <c r="J90" t="s">
        <v>2</v>
      </c>
      <c r="K90">
        <v>709.91338099999996</v>
      </c>
      <c r="L90">
        <v>0.86318399999999995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1692.071199</v>
      </c>
      <c r="I91">
        <v>5.731827</v>
      </c>
      <c r="J91" t="s">
        <v>2</v>
      </c>
      <c r="K91">
        <v>788.82081700000003</v>
      </c>
      <c r="L91">
        <v>1.065169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1861.392693</v>
      </c>
      <c r="I92">
        <v>6.9684749999999998</v>
      </c>
      <c r="J92" t="s">
        <v>2</v>
      </c>
      <c r="K92">
        <v>867.73677399999997</v>
      </c>
      <c r="L92">
        <v>1.290732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2030.734121</v>
      </c>
      <c r="I93">
        <v>8.4357480000000002</v>
      </c>
      <c r="J93" t="s">
        <v>2</v>
      </c>
      <c r="K93">
        <v>946.65605200000005</v>
      </c>
      <c r="L93">
        <v>1.5345070000000001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2200.0682029999998</v>
      </c>
      <c r="I94">
        <v>9.8619640000000004</v>
      </c>
      <c r="J94" t="s">
        <v>2</v>
      </c>
      <c r="K94">
        <v>1025.5809300000001</v>
      </c>
      <c r="L94">
        <v>1.8001050000000001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2369.4193310000001</v>
      </c>
      <c r="I95">
        <v>11.441248</v>
      </c>
      <c r="J95" t="s">
        <v>2</v>
      </c>
      <c r="K95">
        <v>1104.5124290000001</v>
      </c>
      <c r="L95">
        <v>2.087933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2538.7832229999999</v>
      </c>
      <c r="I96">
        <v>13.155362</v>
      </c>
      <c r="J96" t="s">
        <v>2</v>
      </c>
      <c r="K96">
        <v>1183.4471530000001</v>
      </c>
      <c r="L96">
        <v>2.4000349999999999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2708.1545649999998</v>
      </c>
      <c r="I97">
        <v>15.016102</v>
      </c>
      <c r="J97" t="s">
        <v>2</v>
      </c>
      <c r="K97">
        <v>1262.386479</v>
      </c>
      <c r="L97">
        <v>2.7329850000000002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2877.5201609999999</v>
      </c>
      <c r="I98">
        <v>17.08315</v>
      </c>
      <c r="J98" t="s">
        <v>2</v>
      </c>
      <c r="K98">
        <v>1341.330044</v>
      </c>
      <c r="L98">
        <v>3.091323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3046.9190579999999</v>
      </c>
      <c r="I99">
        <v>19.433890999999999</v>
      </c>
      <c r="J99" t="s">
        <v>2</v>
      </c>
      <c r="K99">
        <v>1420.2793429999999</v>
      </c>
      <c r="L99">
        <v>3.4619469999999999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3216.311338</v>
      </c>
      <c r="I100">
        <v>21.794709999999998</v>
      </c>
      <c r="J100" t="s">
        <v>2</v>
      </c>
      <c r="K100">
        <v>1499.2338010000001</v>
      </c>
      <c r="L100">
        <v>3.855464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3385.6961230000002</v>
      </c>
      <c r="I101">
        <v>24.188040000000001</v>
      </c>
      <c r="J101" t="s">
        <v>2</v>
      </c>
      <c r="K101">
        <v>1578.192053</v>
      </c>
      <c r="L101">
        <v>4.2712409999999998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169.48568499999999</v>
      </c>
      <c r="I102">
        <v>9.9100999999999995E-2</v>
      </c>
      <c r="J102" t="s">
        <v>2</v>
      </c>
      <c r="K102">
        <v>78.585859999999997</v>
      </c>
      <c r="L102">
        <v>2.6676999999999999E-2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339.85388999999998</v>
      </c>
      <c r="I103">
        <v>0.387295</v>
      </c>
      <c r="J103" t="s">
        <v>2</v>
      </c>
      <c r="K103">
        <v>157.18389999999999</v>
      </c>
      <c r="L103">
        <v>0.104532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510.19759299999998</v>
      </c>
      <c r="I104">
        <v>0.85436699999999999</v>
      </c>
      <c r="J104" t="s">
        <v>2</v>
      </c>
      <c r="K104">
        <v>235.79354599999999</v>
      </c>
      <c r="L104">
        <v>0.23857400000000001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680.54366700000003</v>
      </c>
      <c r="I105">
        <v>1.5384</v>
      </c>
      <c r="J105" t="s">
        <v>2</v>
      </c>
      <c r="K105">
        <v>314.41288800000001</v>
      </c>
      <c r="L105">
        <v>0.42864999999999998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850.90148099999999</v>
      </c>
      <c r="I106">
        <v>2.3780109999999999</v>
      </c>
      <c r="J106" t="s">
        <v>2</v>
      </c>
      <c r="K106">
        <v>393.03978899999998</v>
      </c>
      <c r="L106">
        <v>0.67548900000000001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1021.285404</v>
      </c>
      <c r="I107">
        <v>3.4964550000000001</v>
      </c>
      <c r="J107" t="s">
        <v>2</v>
      </c>
      <c r="K107">
        <v>471.67256700000002</v>
      </c>
      <c r="L107">
        <v>0.97355899999999995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1191.677649</v>
      </c>
      <c r="I108">
        <v>4.8147409999999997</v>
      </c>
      <c r="J108" t="s">
        <v>2</v>
      </c>
      <c r="K108">
        <v>550.31257300000004</v>
      </c>
      <c r="L108">
        <v>1.3270949999999999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1362.0748140000001</v>
      </c>
      <c r="I109">
        <v>6.2673249999999996</v>
      </c>
      <c r="J109" t="s">
        <v>2</v>
      </c>
      <c r="K109">
        <v>628.95506</v>
      </c>
      <c r="L109">
        <v>1.7387280000000001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1532.4969410000001</v>
      </c>
      <c r="I110">
        <v>8.0251669999999997</v>
      </c>
      <c r="J110" t="s">
        <v>2</v>
      </c>
      <c r="K110">
        <v>707.60364700000002</v>
      </c>
      <c r="L110">
        <v>2.2006049999999999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1702.902783</v>
      </c>
      <c r="I111">
        <v>9.9353350000000002</v>
      </c>
      <c r="J111" t="s">
        <v>2</v>
      </c>
      <c r="K111">
        <v>786.25817700000005</v>
      </c>
      <c r="L111">
        <v>2.7200129999999998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1873.3067209999999</v>
      </c>
      <c r="I112">
        <v>12.188893</v>
      </c>
      <c r="J112" t="s">
        <v>2</v>
      </c>
      <c r="K112">
        <v>864.91854000000001</v>
      </c>
      <c r="L112">
        <v>3.3030729999999999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2043.738267</v>
      </c>
      <c r="I113">
        <v>14.634679</v>
      </c>
      <c r="J113" t="s">
        <v>2</v>
      </c>
      <c r="K113">
        <v>943.58609000000001</v>
      </c>
      <c r="L113">
        <v>3.9312499999999999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2214.172681</v>
      </c>
      <c r="I114">
        <v>17.220374</v>
      </c>
      <c r="J114" t="s">
        <v>2</v>
      </c>
      <c r="K114">
        <v>1022.25713</v>
      </c>
      <c r="L114">
        <v>4.6132309999999999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2384.6008299999999</v>
      </c>
      <c r="I115">
        <v>19.761785</v>
      </c>
      <c r="J115" t="s">
        <v>2</v>
      </c>
      <c r="K115">
        <v>1100.9339789999999</v>
      </c>
      <c r="L115">
        <v>5.3348069999999996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2555.0439110000002</v>
      </c>
      <c r="I116">
        <v>22.844850999999998</v>
      </c>
      <c r="J116" t="s">
        <v>2</v>
      </c>
      <c r="K116">
        <v>1179.6131049999999</v>
      </c>
      <c r="L116">
        <v>6.1263529999999999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2725.5430809999998</v>
      </c>
      <c r="I117">
        <v>26.103853000000001</v>
      </c>
      <c r="J117" t="s">
        <v>2</v>
      </c>
      <c r="K117">
        <v>1258.298757</v>
      </c>
      <c r="L117">
        <v>6.979768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2896.031919</v>
      </c>
      <c r="I118">
        <v>29.513483999999998</v>
      </c>
      <c r="J118" t="s">
        <v>2</v>
      </c>
      <c r="K118">
        <v>1336.9887329999999</v>
      </c>
      <c r="L118">
        <v>7.8760539999999999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3066.498857</v>
      </c>
      <c r="I119">
        <v>33.147606000000003</v>
      </c>
      <c r="J119" t="s">
        <v>2</v>
      </c>
      <c r="K119">
        <v>1415.681824</v>
      </c>
      <c r="L119">
        <v>8.8478720000000006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3236.9672270000001</v>
      </c>
      <c r="I120">
        <v>36.713118999999999</v>
      </c>
      <c r="J120" t="s">
        <v>2</v>
      </c>
      <c r="K120">
        <v>1494.380457</v>
      </c>
      <c r="L120">
        <v>9.8509170000000008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3407.4468069999998</v>
      </c>
      <c r="I121">
        <v>40.443725999999998</v>
      </c>
      <c r="J121" t="s">
        <v>2</v>
      </c>
      <c r="K121">
        <v>1573.0820120000001</v>
      </c>
      <c r="L121">
        <v>10.935706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s="3" customFormat="1" x14ac:dyDescent="0.25">
      <c r="A122" s="3" t="s">
        <v>14</v>
      </c>
      <c r="B122" s="3">
        <v>1</v>
      </c>
      <c r="C122" s="3">
        <v>25</v>
      </c>
      <c r="D122" s="3" t="s">
        <v>0</v>
      </c>
      <c r="E122" s="3">
        <v>0</v>
      </c>
      <c r="F122" s="3">
        <v>0</v>
      </c>
      <c r="G122" s="3" t="s">
        <v>1</v>
      </c>
      <c r="H122" s="3">
        <v>773.37526400000002</v>
      </c>
      <c r="I122" s="3">
        <v>133.43514500000001</v>
      </c>
      <c r="J122" s="3" t="s">
        <v>2</v>
      </c>
      <c r="K122" s="3">
        <v>773.05588</v>
      </c>
      <c r="L122" s="3">
        <v>133.27155500000001</v>
      </c>
      <c r="M122" s="3" t="s">
        <v>3</v>
      </c>
      <c r="N122" s="3">
        <v>63.250048</v>
      </c>
      <c r="O122" s="3">
        <v>6.0174779999999997</v>
      </c>
      <c r="P122" s="3" t="s">
        <v>4</v>
      </c>
      <c r="Q122" s="3">
        <v>80.210037999999997</v>
      </c>
      <c r="R122" s="3">
        <v>1.8751819999999999</v>
      </c>
      <c r="S122" s="3" t="s">
        <v>5</v>
      </c>
      <c r="T122" s="3">
        <v>26.970269999999999</v>
      </c>
      <c r="U122" s="3">
        <v>0.22325500000000001</v>
      </c>
      <c r="V122" s="3" t="s">
        <v>6</v>
      </c>
      <c r="W122" s="3">
        <v>18.652788000000001</v>
      </c>
      <c r="X122" s="3">
        <v>5.6598999999999997E-2</v>
      </c>
      <c r="Y122" s="3" t="s">
        <v>7</v>
      </c>
      <c r="Z122" s="3">
        <v>29.260082000000001</v>
      </c>
      <c r="AA122" s="3">
        <v>0.71955800000000003</v>
      </c>
      <c r="AB122" s="3" t="s">
        <v>8</v>
      </c>
      <c r="AC122" s="3">
        <v>626.12410999999997</v>
      </c>
      <c r="AD122" s="3">
        <v>73.422912999999994</v>
      </c>
      <c r="AE122" s="3" t="s">
        <v>9</v>
      </c>
      <c r="AF122" s="3">
        <v>7.6784000000000005E-2</v>
      </c>
      <c r="AG122" s="3">
        <v>1.25E-4</v>
      </c>
      <c r="AH122" s="3" t="s">
        <v>10</v>
      </c>
      <c r="AI122" s="3">
        <v>0.92810899999999996</v>
      </c>
      <c r="AJ122" s="3">
        <v>1.2400000000000001E-4</v>
      </c>
      <c r="AK122" s="3" t="s">
        <v>11</v>
      </c>
      <c r="AL122" s="3">
        <v>0</v>
      </c>
      <c r="AM122" s="3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1546.7339320000001</v>
      </c>
      <c r="I123">
        <v>408.83225499999998</v>
      </c>
      <c r="J123" t="s">
        <v>2</v>
      </c>
      <c r="K123">
        <v>1546.0932</v>
      </c>
      <c r="L123">
        <v>408.12042400000001</v>
      </c>
      <c r="M123" t="s">
        <v>3</v>
      </c>
      <c r="N123">
        <v>126.406246</v>
      </c>
      <c r="O123">
        <v>17.891186999999999</v>
      </c>
      <c r="P123" t="s">
        <v>4</v>
      </c>
      <c r="Q123">
        <v>160.46527</v>
      </c>
      <c r="R123">
        <v>5.8478399999999997</v>
      </c>
      <c r="S123" t="s">
        <v>5</v>
      </c>
      <c r="T123">
        <v>53.948650000000001</v>
      </c>
      <c r="U123">
        <v>0.54172399999999998</v>
      </c>
      <c r="V123" t="s">
        <v>6</v>
      </c>
      <c r="W123">
        <v>37.38693</v>
      </c>
      <c r="X123">
        <v>0.293626</v>
      </c>
      <c r="Y123" t="s">
        <v>7</v>
      </c>
      <c r="Z123">
        <v>58.471518000000003</v>
      </c>
      <c r="AA123">
        <v>1.8032969999999999</v>
      </c>
      <c r="AB123" t="s">
        <v>8</v>
      </c>
      <c r="AC123">
        <v>1252.2684879999999</v>
      </c>
      <c r="AD123">
        <v>215.26657</v>
      </c>
      <c r="AE123" t="s">
        <v>9</v>
      </c>
      <c r="AF123">
        <v>6.8701999999999999E-2</v>
      </c>
      <c r="AG123">
        <v>1.4200000000000001E-4</v>
      </c>
      <c r="AH123" t="s">
        <v>10</v>
      </c>
      <c r="AI123">
        <v>0.93201000000000001</v>
      </c>
      <c r="AJ123">
        <v>6.3E-5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2319.6072180000001</v>
      </c>
      <c r="I124">
        <v>805.87341500000002</v>
      </c>
      <c r="J124" t="s">
        <v>2</v>
      </c>
      <c r="K124">
        <v>2318.6438600000001</v>
      </c>
      <c r="L124">
        <v>804.37710900000002</v>
      </c>
      <c r="M124" t="s">
        <v>3</v>
      </c>
      <c r="N124">
        <v>189.60495599999999</v>
      </c>
      <c r="O124">
        <v>37.700065000000002</v>
      </c>
      <c r="P124" t="s">
        <v>4</v>
      </c>
      <c r="Q124">
        <v>240.64540400000001</v>
      </c>
      <c r="R124">
        <v>12.452189000000001</v>
      </c>
      <c r="S124" t="s">
        <v>5</v>
      </c>
      <c r="T124">
        <v>80.891875999999996</v>
      </c>
      <c r="U124">
        <v>1.247212</v>
      </c>
      <c r="V124" t="s">
        <v>6</v>
      </c>
      <c r="W124">
        <v>56.098018000000003</v>
      </c>
      <c r="X124">
        <v>0.64865799999999996</v>
      </c>
      <c r="Y124" t="s">
        <v>7</v>
      </c>
      <c r="Z124">
        <v>87.643960000000007</v>
      </c>
      <c r="AA124">
        <v>3.1948439999999998</v>
      </c>
      <c r="AB124" t="s">
        <v>8</v>
      </c>
      <c r="AC124">
        <v>1877.9677240000001</v>
      </c>
      <c r="AD124">
        <v>393.09432099999998</v>
      </c>
      <c r="AE124" t="s">
        <v>9</v>
      </c>
      <c r="AF124">
        <v>6.5351000000000006E-2</v>
      </c>
      <c r="AG124">
        <v>1.2E-4</v>
      </c>
      <c r="AH124" t="s">
        <v>10</v>
      </c>
      <c r="AI124">
        <v>0.93414799999999998</v>
      </c>
      <c r="AJ124">
        <v>6.3999999999999997E-5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3090.9408600000002</v>
      </c>
      <c r="I125">
        <v>1244.4981519999999</v>
      </c>
      <c r="J125" t="s">
        <v>2</v>
      </c>
      <c r="K125">
        <v>3089.6595280000001</v>
      </c>
      <c r="L125">
        <v>1242.1357149999999</v>
      </c>
      <c r="M125" t="s">
        <v>3</v>
      </c>
      <c r="N125">
        <v>252.43705</v>
      </c>
      <c r="O125">
        <v>59.227410999999996</v>
      </c>
      <c r="P125" t="s">
        <v>4</v>
      </c>
      <c r="Q125">
        <v>320.63344999999998</v>
      </c>
      <c r="R125">
        <v>19.016055000000001</v>
      </c>
      <c r="S125" t="s">
        <v>5</v>
      </c>
      <c r="T125">
        <v>107.75943599999999</v>
      </c>
      <c r="U125">
        <v>1.5388999999999999</v>
      </c>
      <c r="V125" t="s">
        <v>6</v>
      </c>
      <c r="W125">
        <v>74.812972000000002</v>
      </c>
      <c r="X125">
        <v>1.0527059999999999</v>
      </c>
      <c r="Y125" t="s">
        <v>7</v>
      </c>
      <c r="Z125">
        <v>116.72528</v>
      </c>
      <c r="AA125">
        <v>4.8475900000000003</v>
      </c>
      <c r="AB125" t="s">
        <v>8</v>
      </c>
      <c r="AC125">
        <v>2502.6465819999999</v>
      </c>
      <c r="AD125">
        <v>589.66962999999998</v>
      </c>
      <c r="AE125" t="s">
        <v>9</v>
      </c>
      <c r="AF125">
        <v>6.3474000000000003E-2</v>
      </c>
      <c r="AG125">
        <v>1.06E-4</v>
      </c>
      <c r="AH125" t="s">
        <v>10</v>
      </c>
      <c r="AI125">
        <v>0.93472</v>
      </c>
      <c r="AJ125">
        <v>6.2000000000000003E-5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3861.5867819999999</v>
      </c>
      <c r="I126">
        <v>1769.6390879999999</v>
      </c>
      <c r="J126" t="s">
        <v>2</v>
      </c>
      <c r="K126">
        <v>3859.989458</v>
      </c>
      <c r="L126">
        <v>1766.207044</v>
      </c>
      <c r="M126" t="s">
        <v>3</v>
      </c>
      <c r="N126">
        <v>314.87749200000002</v>
      </c>
      <c r="O126">
        <v>86.691383000000002</v>
      </c>
      <c r="P126" t="s">
        <v>4</v>
      </c>
      <c r="Q126">
        <v>400.85234000000003</v>
      </c>
      <c r="R126">
        <v>31.747714999999999</v>
      </c>
      <c r="S126" t="s">
        <v>5</v>
      </c>
      <c r="T126">
        <v>134.68275600000001</v>
      </c>
      <c r="U126">
        <v>2.1816870000000002</v>
      </c>
      <c r="V126" t="s">
        <v>6</v>
      </c>
      <c r="W126">
        <v>93.719059999999999</v>
      </c>
      <c r="X126">
        <v>4.4655709999999997</v>
      </c>
      <c r="Y126" t="s">
        <v>7</v>
      </c>
      <c r="Z126">
        <v>145.75496000000001</v>
      </c>
      <c r="AA126">
        <v>6.7383600000000001</v>
      </c>
      <c r="AB126" t="s">
        <v>8</v>
      </c>
      <c r="AC126">
        <v>3126.8560299999999</v>
      </c>
      <c r="AD126">
        <v>804.37039600000003</v>
      </c>
      <c r="AE126" t="s">
        <v>9</v>
      </c>
      <c r="AF126">
        <v>6.0752E-2</v>
      </c>
      <c r="AG126">
        <v>7.4999999999999993E-5</v>
      </c>
      <c r="AH126" t="s">
        <v>10</v>
      </c>
      <c r="AI126">
        <v>0.93537199999999998</v>
      </c>
      <c r="AJ126">
        <v>6.6000000000000005E-5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4633.6298859999997</v>
      </c>
      <c r="I127">
        <v>2439.5292920000002</v>
      </c>
      <c r="J127" t="s">
        <v>2</v>
      </c>
      <c r="K127">
        <v>4631.7104060000001</v>
      </c>
      <c r="L127">
        <v>2434.4315969999998</v>
      </c>
      <c r="M127" t="s">
        <v>3</v>
      </c>
      <c r="N127">
        <v>377.55711000000002</v>
      </c>
      <c r="O127">
        <v>121.763986</v>
      </c>
      <c r="P127" t="s">
        <v>4</v>
      </c>
      <c r="Q127">
        <v>480.933922</v>
      </c>
      <c r="R127">
        <v>42.213248</v>
      </c>
      <c r="S127" t="s">
        <v>5</v>
      </c>
      <c r="T127">
        <v>161.59225599999999</v>
      </c>
      <c r="U127">
        <v>2.729244</v>
      </c>
      <c r="V127" t="s">
        <v>6</v>
      </c>
      <c r="W127">
        <v>112.42543000000001</v>
      </c>
      <c r="X127">
        <v>5.1110509999999998</v>
      </c>
      <c r="Y127" t="s">
        <v>7</v>
      </c>
      <c r="Z127">
        <v>174.857134</v>
      </c>
      <c r="AA127">
        <v>9.3830969999999994</v>
      </c>
      <c r="AB127" t="s">
        <v>8</v>
      </c>
      <c r="AC127">
        <v>3752.3469180000002</v>
      </c>
      <c r="AD127">
        <v>1106.240157</v>
      </c>
      <c r="AE127" t="s">
        <v>9</v>
      </c>
      <c r="AF127">
        <v>5.8930000000000003E-2</v>
      </c>
      <c r="AG127">
        <v>5.3999999999999998E-5</v>
      </c>
      <c r="AH127" t="s">
        <v>10</v>
      </c>
      <c r="AI127">
        <v>0.93674100000000005</v>
      </c>
      <c r="AJ127">
        <v>8.6000000000000003E-5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5405.4023340000003</v>
      </c>
      <c r="I128">
        <v>3130.813854</v>
      </c>
      <c r="J128" t="s">
        <v>2</v>
      </c>
      <c r="K128">
        <v>5403.1642199999997</v>
      </c>
      <c r="L128">
        <v>3124.3536720000002</v>
      </c>
      <c r="M128" t="s">
        <v>3</v>
      </c>
      <c r="N128">
        <v>440.442454</v>
      </c>
      <c r="O128">
        <v>157.43594300000001</v>
      </c>
      <c r="P128" t="s">
        <v>4</v>
      </c>
      <c r="Q128">
        <v>560.98825599999998</v>
      </c>
      <c r="R128">
        <v>50.846196999999997</v>
      </c>
      <c r="S128" t="s">
        <v>5</v>
      </c>
      <c r="T128">
        <v>188.43145999999999</v>
      </c>
      <c r="U128">
        <v>3.227366</v>
      </c>
      <c r="V128" t="s">
        <v>6</v>
      </c>
      <c r="W128">
        <v>131.07004000000001</v>
      </c>
      <c r="X128">
        <v>5.5202770000000001</v>
      </c>
      <c r="Y128" t="s">
        <v>7</v>
      </c>
      <c r="Z128">
        <v>204.084406</v>
      </c>
      <c r="AA128">
        <v>11.304897</v>
      </c>
      <c r="AB128" t="s">
        <v>8</v>
      </c>
      <c r="AC128">
        <v>4377.3956440000002</v>
      </c>
      <c r="AD128">
        <v>1443.5960540000001</v>
      </c>
      <c r="AE128" t="s">
        <v>9</v>
      </c>
      <c r="AF128">
        <v>5.8110000000000002E-2</v>
      </c>
      <c r="AG128">
        <v>3.8999999999999999E-5</v>
      </c>
      <c r="AH128" t="s">
        <v>10</v>
      </c>
      <c r="AI128">
        <v>0.93704600000000005</v>
      </c>
      <c r="AJ128">
        <v>8.7000000000000001E-5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6177.7400980000002</v>
      </c>
      <c r="I129">
        <v>3893.6268490000002</v>
      </c>
      <c r="J129" t="s">
        <v>2</v>
      </c>
      <c r="K129">
        <v>6175.1832080000004</v>
      </c>
      <c r="L129">
        <v>3885.556415</v>
      </c>
      <c r="M129" t="s">
        <v>3</v>
      </c>
      <c r="N129">
        <v>503.30419599999999</v>
      </c>
      <c r="O129">
        <v>212.01274599999999</v>
      </c>
      <c r="P129" t="s">
        <v>4</v>
      </c>
      <c r="Q129">
        <v>641.21263799999997</v>
      </c>
      <c r="R129">
        <v>64.892482999999999</v>
      </c>
      <c r="S129" t="s">
        <v>5</v>
      </c>
      <c r="T129">
        <v>215.343132</v>
      </c>
      <c r="U129">
        <v>4.1009599999999997</v>
      </c>
      <c r="V129" t="s">
        <v>6</v>
      </c>
      <c r="W129">
        <v>149.81075000000001</v>
      </c>
      <c r="X129">
        <v>6.042313</v>
      </c>
      <c r="Y129" t="s">
        <v>7</v>
      </c>
      <c r="Z129">
        <v>233.29794799999999</v>
      </c>
      <c r="AA129">
        <v>15.182057</v>
      </c>
      <c r="AB129" t="s">
        <v>8</v>
      </c>
      <c r="AC129">
        <v>5002.8383400000002</v>
      </c>
      <c r="AD129">
        <v>1735.1423279999999</v>
      </c>
      <c r="AE129" t="s">
        <v>9</v>
      </c>
      <c r="AF129">
        <v>5.7077000000000003E-2</v>
      </c>
      <c r="AG129">
        <v>1.8E-5</v>
      </c>
      <c r="AH129" t="s">
        <v>10</v>
      </c>
      <c r="AI129">
        <v>0.93787399999999999</v>
      </c>
      <c r="AJ129">
        <v>1.02E-4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6950.3179920000002</v>
      </c>
      <c r="I130">
        <v>5012.0039800000004</v>
      </c>
      <c r="J130" t="s">
        <v>2</v>
      </c>
      <c r="K130">
        <v>6947.4439359999997</v>
      </c>
      <c r="L130">
        <v>5001.7976440000002</v>
      </c>
      <c r="M130" t="s">
        <v>3</v>
      </c>
      <c r="N130">
        <v>566.40309600000001</v>
      </c>
      <c r="O130">
        <v>276.30517700000001</v>
      </c>
      <c r="P130" t="s">
        <v>4</v>
      </c>
      <c r="Q130">
        <v>721.44075599999996</v>
      </c>
      <c r="R130">
        <v>80.364324999999994</v>
      </c>
      <c r="S130" t="s">
        <v>5</v>
      </c>
      <c r="T130">
        <v>242.25807599999999</v>
      </c>
      <c r="U130">
        <v>5.018745</v>
      </c>
      <c r="V130" t="s">
        <v>6</v>
      </c>
      <c r="W130">
        <v>168.58165</v>
      </c>
      <c r="X130">
        <v>7.6166720000000003</v>
      </c>
      <c r="Y130" t="s">
        <v>7</v>
      </c>
      <c r="Z130">
        <v>262.50054399999999</v>
      </c>
      <c r="AA130">
        <v>18.501715000000001</v>
      </c>
      <c r="AB130" t="s">
        <v>8</v>
      </c>
      <c r="AC130">
        <v>5628.2728880000004</v>
      </c>
      <c r="AD130">
        <v>2239.3854150000002</v>
      </c>
      <c r="AE130" t="s">
        <v>9</v>
      </c>
      <c r="AF130">
        <v>5.6512E-2</v>
      </c>
      <c r="AG130">
        <v>1.2E-5</v>
      </c>
      <c r="AH130" t="s">
        <v>10</v>
      </c>
      <c r="AI130">
        <v>0.93839899999999998</v>
      </c>
      <c r="AJ130">
        <v>1.08E-4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7723.8936359999998</v>
      </c>
      <c r="I131">
        <v>6053.7606939999996</v>
      </c>
      <c r="J131" t="s">
        <v>2</v>
      </c>
      <c r="K131">
        <v>7720.7018820000003</v>
      </c>
      <c r="L131">
        <v>6041.3842649999997</v>
      </c>
      <c r="M131" t="s">
        <v>3</v>
      </c>
      <c r="N131">
        <v>629.23054400000001</v>
      </c>
      <c r="O131">
        <v>336.13655299999999</v>
      </c>
      <c r="P131" t="s">
        <v>4</v>
      </c>
      <c r="Q131">
        <v>801.77847599999996</v>
      </c>
      <c r="R131">
        <v>95.600727000000006</v>
      </c>
      <c r="S131" t="s">
        <v>5</v>
      </c>
      <c r="T131">
        <v>269.27605399999999</v>
      </c>
      <c r="U131">
        <v>5.9641060000000001</v>
      </c>
      <c r="V131" t="s">
        <v>6</v>
      </c>
      <c r="W131">
        <v>187.277458</v>
      </c>
      <c r="X131">
        <v>8.1718449999999994</v>
      </c>
      <c r="Y131" t="s">
        <v>7</v>
      </c>
      <c r="Z131">
        <v>291.79568799999998</v>
      </c>
      <c r="AA131">
        <v>22.351367</v>
      </c>
      <c r="AB131" t="s">
        <v>8</v>
      </c>
      <c r="AC131">
        <v>6254.886528</v>
      </c>
      <c r="AD131">
        <v>2689.389283</v>
      </c>
      <c r="AE131" t="s">
        <v>9</v>
      </c>
      <c r="AF131">
        <v>5.5714E-2</v>
      </c>
      <c r="AG131">
        <v>1.4E-5</v>
      </c>
      <c r="AH131" t="s">
        <v>10</v>
      </c>
      <c r="AI131">
        <v>0.93933900000000004</v>
      </c>
      <c r="AJ131">
        <v>1.16E-4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8496.8695779999998</v>
      </c>
      <c r="I132">
        <v>7213.8335559999996</v>
      </c>
      <c r="J132" t="s">
        <v>2</v>
      </c>
      <c r="K132">
        <v>8493.3603199999998</v>
      </c>
      <c r="L132">
        <v>7199.3344710000001</v>
      </c>
      <c r="M132" t="s">
        <v>3</v>
      </c>
      <c r="N132">
        <v>692.049306</v>
      </c>
      <c r="O132">
        <v>393.70669299999997</v>
      </c>
      <c r="P132" t="s">
        <v>4</v>
      </c>
      <c r="Q132">
        <v>882.05953399999999</v>
      </c>
      <c r="R132">
        <v>114.186054</v>
      </c>
      <c r="S132" t="s">
        <v>5</v>
      </c>
      <c r="T132">
        <v>296.242974</v>
      </c>
      <c r="U132">
        <v>6.9935869999999998</v>
      </c>
      <c r="V132" t="s">
        <v>6</v>
      </c>
      <c r="W132">
        <v>206.053786</v>
      </c>
      <c r="X132">
        <v>9.0688980000000008</v>
      </c>
      <c r="Y132" t="s">
        <v>7</v>
      </c>
      <c r="Z132">
        <v>320.97368399999999</v>
      </c>
      <c r="AA132">
        <v>27.238617999999999</v>
      </c>
      <c r="AB132" t="s">
        <v>8</v>
      </c>
      <c r="AC132">
        <v>6880.9648559999996</v>
      </c>
      <c r="AD132">
        <v>3220.3578980000002</v>
      </c>
      <c r="AE132" t="s">
        <v>9</v>
      </c>
      <c r="AF132">
        <v>5.5386999999999999E-2</v>
      </c>
      <c r="AG132">
        <v>1.0000000000000001E-5</v>
      </c>
      <c r="AH132" t="s">
        <v>10</v>
      </c>
      <c r="AI132">
        <v>0.94033100000000003</v>
      </c>
      <c r="AJ132">
        <v>1.25E-4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9269.5022779999999</v>
      </c>
      <c r="I133">
        <v>8146.1362300000001</v>
      </c>
      <c r="J133" t="s">
        <v>2</v>
      </c>
      <c r="K133">
        <v>9265.6727960000007</v>
      </c>
      <c r="L133">
        <v>8130.0852109999996</v>
      </c>
      <c r="M133" t="s">
        <v>3</v>
      </c>
      <c r="N133">
        <v>754.926288</v>
      </c>
      <c r="O133">
        <v>455.16893199999998</v>
      </c>
      <c r="P133" t="s">
        <v>4</v>
      </c>
      <c r="Q133">
        <v>962.50918000000001</v>
      </c>
      <c r="R133">
        <v>130.86080100000001</v>
      </c>
      <c r="S133" t="s">
        <v>5</v>
      </c>
      <c r="T133">
        <v>323.20758000000001</v>
      </c>
      <c r="U133">
        <v>7.9632370000000003</v>
      </c>
      <c r="V133" t="s">
        <v>6</v>
      </c>
      <c r="W133">
        <v>224.82422</v>
      </c>
      <c r="X133">
        <v>9.8908039999999993</v>
      </c>
      <c r="Y133" t="s">
        <v>7</v>
      </c>
      <c r="Z133">
        <v>350.26608800000002</v>
      </c>
      <c r="AA133">
        <v>31.976825999999999</v>
      </c>
      <c r="AB133" t="s">
        <v>8</v>
      </c>
      <c r="AC133">
        <v>7506.4741839999997</v>
      </c>
      <c r="AD133">
        <v>3607.879942</v>
      </c>
      <c r="AE133" t="s">
        <v>9</v>
      </c>
      <c r="AF133">
        <v>5.5136999999999999E-2</v>
      </c>
      <c r="AG133">
        <v>1.0000000000000001E-5</v>
      </c>
      <c r="AH133" t="s">
        <v>10</v>
      </c>
      <c r="AI133">
        <v>0.94126399999999999</v>
      </c>
      <c r="AJ133">
        <v>1.2899999999999999E-4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10042.147011999999</v>
      </c>
      <c r="I134">
        <v>9529.9793890000001</v>
      </c>
      <c r="J134" t="s">
        <v>2</v>
      </c>
      <c r="K134">
        <v>10037.992534000001</v>
      </c>
      <c r="L134">
        <v>9511.4321039999995</v>
      </c>
      <c r="M134" t="s">
        <v>3</v>
      </c>
      <c r="N134">
        <v>817.86195599999996</v>
      </c>
      <c r="O134">
        <v>506.70680800000002</v>
      </c>
      <c r="P134" t="s">
        <v>4</v>
      </c>
      <c r="Q134">
        <v>1042.86176</v>
      </c>
      <c r="R134">
        <v>150.05727899999999</v>
      </c>
      <c r="S134" t="s">
        <v>5</v>
      </c>
      <c r="T134">
        <v>350.16767800000002</v>
      </c>
      <c r="U134">
        <v>9.3052229999999998</v>
      </c>
      <c r="V134" t="s">
        <v>6</v>
      </c>
      <c r="W134">
        <v>243.54260400000001</v>
      </c>
      <c r="X134">
        <v>10.814705999999999</v>
      </c>
      <c r="Y134" t="s">
        <v>7</v>
      </c>
      <c r="Z134">
        <v>379.56179800000001</v>
      </c>
      <c r="AA134">
        <v>37.092387000000002</v>
      </c>
      <c r="AB134" t="s">
        <v>8</v>
      </c>
      <c r="AC134">
        <v>8132.0120379999998</v>
      </c>
      <c r="AD134">
        <v>4287.9829309999996</v>
      </c>
      <c r="AE134" t="s">
        <v>9</v>
      </c>
      <c r="AF134">
        <v>5.5092000000000002E-2</v>
      </c>
      <c r="AG134">
        <v>1.0000000000000001E-5</v>
      </c>
      <c r="AH134" t="s">
        <v>10</v>
      </c>
      <c r="AI134">
        <v>0.94254800000000005</v>
      </c>
      <c r="AJ134">
        <v>1.34E-4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10817.415836</v>
      </c>
      <c r="I135">
        <v>10978.580572999999</v>
      </c>
      <c r="J135" t="s">
        <v>2</v>
      </c>
      <c r="K135">
        <v>10812.924638</v>
      </c>
      <c r="L135">
        <v>10955.459588</v>
      </c>
      <c r="M135" t="s">
        <v>3</v>
      </c>
      <c r="N135">
        <v>881.35706200000004</v>
      </c>
      <c r="O135">
        <v>580.77975200000003</v>
      </c>
      <c r="P135" t="s">
        <v>4</v>
      </c>
      <c r="Q135">
        <v>1123.410588</v>
      </c>
      <c r="R135">
        <v>173.83631399999999</v>
      </c>
      <c r="S135" t="s">
        <v>5</v>
      </c>
      <c r="T135">
        <v>377.17590799999999</v>
      </c>
      <c r="U135">
        <v>10.781825</v>
      </c>
      <c r="V135" t="s">
        <v>6</v>
      </c>
      <c r="W135">
        <v>262.39534200000003</v>
      </c>
      <c r="X135">
        <v>12.027164000000001</v>
      </c>
      <c r="Y135" t="s">
        <v>7</v>
      </c>
      <c r="Z135">
        <v>408.86688600000002</v>
      </c>
      <c r="AA135">
        <v>42.726936000000002</v>
      </c>
      <c r="AB135" t="s">
        <v>8</v>
      </c>
      <c r="AC135">
        <v>8759.4073559999997</v>
      </c>
      <c r="AD135">
        <v>4924.5814440000004</v>
      </c>
      <c r="AE135" t="s">
        <v>9</v>
      </c>
      <c r="AF135">
        <v>5.5014E-2</v>
      </c>
      <c r="AG135">
        <v>9.0000000000000002E-6</v>
      </c>
      <c r="AH135" t="s">
        <v>10</v>
      </c>
      <c r="AI135">
        <v>0.94294</v>
      </c>
      <c r="AJ135">
        <v>1.3300000000000001E-4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11591.572274</v>
      </c>
      <c r="I136">
        <v>12242.994962000001</v>
      </c>
      <c r="J136" t="s">
        <v>2</v>
      </c>
      <c r="K136">
        <v>11586.750086</v>
      </c>
      <c r="L136">
        <v>12213.985213</v>
      </c>
      <c r="M136" t="s">
        <v>3</v>
      </c>
      <c r="N136">
        <v>944.08734800000002</v>
      </c>
      <c r="O136">
        <v>663.00158199999998</v>
      </c>
      <c r="P136" t="s">
        <v>4</v>
      </c>
      <c r="Q136">
        <v>1204.0023699999999</v>
      </c>
      <c r="R136">
        <v>195.39852400000001</v>
      </c>
      <c r="S136" t="s">
        <v>5</v>
      </c>
      <c r="T136">
        <v>404.32425000000001</v>
      </c>
      <c r="U136">
        <v>12.595910999999999</v>
      </c>
      <c r="V136" t="s">
        <v>6</v>
      </c>
      <c r="W136">
        <v>281.12818399999998</v>
      </c>
      <c r="X136">
        <v>12.746741</v>
      </c>
      <c r="Y136" t="s">
        <v>7</v>
      </c>
      <c r="Z136">
        <v>438.212132</v>
      </c>
      <c r="AA136">
        <v>47.605646999999998</v>
      </c>
      <c r="AB136" t="s">
        <v>8</v>
      </c>
      <c r="AC136">
        <v>9386.4243740000002</v>
      </c>
      <c r="AD136">
        <v>5403.3018570000004</v>
      </c>
      <c r="AE136" t="s">
        <v>9</v>
      </c>
      <c r="AF136">
        <v>5.4658999999999999E-2</v>
      </c>
      <c r="AG136">
        <v>7.9999999999999996E-6</v>
      </c>
      <c r="AH136" t="s">
        <v>10</v>
      </c>
      <c r="AI136">
        <v>0.94319600000000003</v>
      </c>
      <c r="AJ136">
        <v>1.3799999999999999E-4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12363.780304</v>
      </c>
      <c r="I137">
        <v>13175.514757999999</v>
      </c>
      <c r="J137" t="s">
        <v>2</v>
      </c>
      <c r="K137">
        <v>12358.6386</v>
      </c>
      <c r="L137">
        <v>13142.67218</v>
      </c>
      <c r="M137" t="s">
        <v>3</v>
      </c>
      <c r="N137">
        <v>1007.0876919999999</v>
      </c>
      <c r="O137">
        <v>729.382969</v>
      </c>
      <c r="P137" t="s">
        <v>4</v>
      </c>
      <c r="Q137">
        <v>1284.3009059999999</v>
      </c>
      <c r="R137">
        <v>211.133566</v>
      </c>
      <c r="S137" t="s">
        <v>5</v>
      </c>
      <c r="T137">
        <v>431.26126399999998</v>
      </c>
      <c r="U137">
        <v>13.279344999999999</v>
      </c>
      <c r="V137" t="s">
        <v>6</v>
      </c>
      <c r="W137">
        <v>299.86060800000001</v>
      </c>
      <c r="X137">
        <v>13.621331</v>
      </c>
      <c r="Y137" t="s">
        <v>7</v>
      </c>
      <c r="Z137">
        <v>467.47585800000002</v>
      </c>
      <c r="AA137">
        <v>52.496941</v>
      </c>
      <c r="AB137" t="s">
        <v>8</v>
      </c>
      <c r="AC137">
        <v>10011.522940000001</v>
      </c>
      <c r="AD137">
        <v>5759.4267369999998</v>
      </c>
      <c r="AE137" t="s">
        <v>9</v>
      </c>
      <c r="AF137">
        <v>5.4658999999999999E-2</v>
      </c>
      <c r="AG137">
        <v>7.9999999999999996E-6</v>
      </c>
      <c r="AH137" t="s">
        <v>10</v>
      </c>
      <c r="AI137">
        <v>0.94319600000000003</v>
      </c>
      <c r="AJ137">
        <v>1.3799999999999999E-4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13135.543320000001</v>
      </c>
      <c r="I138">
        <v>14399.823984000001</v>
      </c>
      <c r="J138" t="s">
        <v>2</v>
      </c>
      <c r="K138">
        <v>13130.082061999999</v>
      </c>
      <c r="L138">
        <v>14364.045325999999</v>
      </c>
      <c r="M138" t="s">
        <v>3</v>
      </c>
      <c r="N138">
        <v>1069.9764419999999</v>
      </c>
      <c r="O138">
        <v>816.06840599999998</v>
      </c>
      <c r="P138" t="s">
        <v>4</v>
      </c>
      <c r="Q138">
        <v>1364.513044</v>
      </c>
      <c r="R138">
        <v>224.74521300000001</v>
      </c>
      <c r="S138" t="s">
        <v>5</v>
      </c>
      <c r="T138">
        <v>458.18962399999998</v>
      </c>
      <c r="U138">
        <v>13.673216</v>
      </c>
      <c r="V138" t="s">
        <v>6</v>
      </c>
      <c r="W138">
        <v>318.58690999999999</v>
      </c>
      <c r="X138">
        <v>14.099729</v>
      </c>
      <c r="Y138" t="s">
        <v>7</v>
      </c>
      <c r="Z138">
        <v>496.66514999999998</v>
      </c>
      <c r="AA138">
        <v>56.339409000000003</v>
      </c>
      <c r="AB138" t="s">
        <v>8</v>
      </c>
      <c r="AC138">
        <v>10636.360718</v>
      </c>
      <c r="AD138">
        <v>6265.8516799999998</v>
      </c>
      <c r="AE138" t="s">
        <v>9</v>
      </c>
      <c r="AF138">
        <v>5.4658999999999999E-2</v>
      </c>
      <c r="AG138">
        <v>7.9999999999999996E-6</v>
      </c>
      <c r="AH138" t="s">
        <v>10</v>
      </c>
      <c r="AI138">
        <v>0.94319600000000003</v>
      </c>
      <c r="AJ138">
        <v>1.3799999999999999E-4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13906.36707</v>
      </c>
      <c r="I139">
        <v>15855.704772999999</v>
      </c>
      <c r="J139" t="s">
        <v>2</v>
      </c>
      <c r="K139">
        <v>13900.588822</v>
      </c>
      <c r="L139">
        <v>15816.076950000001</v>
      </c>
      <c r="M139" t="s">
        <v>3</v>
      </c>
      <c r="N139">
        <v>1132.6444919999999</v>
      </c>
      <c r="O139">
        <v>890.76291500000002</v>
      </c>
      <c r="P139" t="s">
        <v>4</v>
      </c>
      <c r="Q139">
        <v>1444.65715</v>
      </c>
      <c r="R139">
        <v>247.454218</v>
      </c>
      <c r="S139" t="s">
        <v>5</v>
      </c>
      <c r="T139">
        <v>485.06035200000002</v>
      </c>
      <c r="U139">
        <v>14.72059</v>
      </c>
      <c r="V139" t="s">
        <v>6</v>
      </c>
      <c r="W139">
        <v>337.34691800000002</v>
      </c>
      <c r="X139">
        <v>15.726528</v>
      </c>
      <c r="Y139" t="s">
        <v>7</v>
      </c>
      <c r="Z139">
        <v>525.81460200000004</v>
      </c>
      <c r="AA139">
        <v>61.536611000000001</v>
      </c>
      <c r="AB139" t="s">
        <v>8</v>
      </c>
      <c r="AC139">
        <v>11260.590324000001</v>
      </c>
      <c r="AD139">
        <v>6917.2289300000002</v>
      </c>
      <c r="AE139" t="s">
        <v>9</v>
      </c>
      <c r="AF139">
        <v>5.4387999999999999E-2</v>
      </c>
      <c r="AG139">
        <v>6.0000000000000002E-6</v>
      </c>
      <c r="AH139" t="s">
        <v>10</v>
      </c>
      <c r="AI139">
        <v>0.94322399999999995</v>
      </c>
      <c r="AJ139">
        <v>1.3899999999999999E-4</v>
      </c>
      <c r="AK139" t="s">
        <v>11</v>
      </c>
      <c r="AL139">
        <v>0</v>
      </c>
      <c r="AM139">
        <v>0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14680.894835999999</v>
      </c>
      <c r="I140">
        <v>17948.135558000002</v>
      </c>
      <c r="J140" t="s">
        <v>2</v>
      </c>
      <c r="K140">
        <v>14674.795873999999</v>
      </c>
      <c r="L140">
        <v>17903.579503000001</v>
      </c>
      <c r="M140" t="s">
        <v>3</v>
      </c>
      <c r="N140">
        <v>1195.4753519999999</v>
      </c>
      <c r="O140">
        <v>999.66299100000003</v>
      </c>
      <c r="P140" t="s">
        <v>4</v>
      </c>
      <c r="Q140">
        <v>1525.248936</v>
      </c>
      <c r="R140">
        <v>277.20696299999997</v>
      </c>
      <c r="S140" t="s">
        <v>5</v>
      </c>
      <c r="T140">
        <v>512.12962200000004</v>
      </c>
      <c r="U140">
        <v>16.827542999999999</v>
      </c>
      <c r="V140" t="s">
        <v>6</v>
      </c>
      <c r="W140">
        <v>356.18155200000001</v>
      </c>
      <c r="X140">
        <v>16.857530000000001</v>
      </c>
      <c r="Y140" t="s">
        <v>7</v>
      </c>
      <c r="Z140">
        <v>555.13357199999996</v>
      </c>
      <c r="AA140">
        <v>68.864321000000004</v>
      </c>
      <c r="AB140" t="s">
        <v>8</v>
      </c>
      <c r="AC140">
        <v>11887.869862</v>
      </c>
      <c r="AD140">
        <v>7834.1382819999999</v>
      </c>
      <c r="AE140" t="s">
        <v>9</v>
      </c>
      <c r="AF140">
        <v>5.4341E-2</v>
      </c>
      <c r="AG140">
        <v>5.0000000000000004E-6</v>
      </c>
      <c r="AH140" t="s">
        <v>10</v>
      </c>
      <c r="AI140">
        <v>0.94322600000000001</v>
      </c>
      <c r="AJ140">
        <v>1.3899999999999999E-4</v>
      </c>
      <c r="AK140" t="s">
        <v>11</v>
      </c>
      <c r="AL140">
        <v>0</v>
      </c>
      <c r="AM140">
        <v>0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15453.123002</v>
      </c>
      <c r="I141">
        <v>19780.170394000001</v>
      </c>
      <c r="J141" t="s">
        <v>2</v>
      </c>
      <c r="K141">
        <v>15446.702262000001</v>
      </c>
      <c r="L141">
        <v>19730.946085</v>
      </c>
      <c r="M141" t="s">
        <v>3</v>
      </c>
      <c r="N141">
        <v>1258.1934040000001</v>
      </c>
      <c r="O141">
        <v>1126.8208549999999</v>
      </c>
      <c r="P141" t="s">
        <v>4</v>
      </c>
      <c r="Q141">
        <v>1605.468586</v>
      </c>
      <c r="R141">
        <v>303.31066900000002</v>
      </c>
      <c r="S141" t="s">
        <v>5</v>
      </c>
      <c r="T141">
        <v>539.01284399999997</v>
      </c>
      <c r="U141">
        <v>18.461482</v>
      </c>
      <c r="V141" t="s">
        <v>6</v>
      </c>
      <c r="W141">
        <v>374.91967799999998</v>
      </c>
      <c r="X141">
        <v>17.845883000000001</v>
      </c>
      <c r="Y141" t="s">
        <v>7</v>
      </c>
      <c r="Z141">
        <v>584.33875399999999</v>
      </c>
      <c r="AA141">
        <v>76.449376999999998</v>
      </c>
      <c r="AB141" t="s">
        <v>8</v>
      </c>
      <c r="AC141">
        <v>12513.368367999999</v>
      </c>
      <c r="AD141">
        <v>8538.734402</v>
      </c>
      <c r="AE141" t="s">
        <v>9</v>
      </c>
      <c r="AF141">
        <v>5.4258000000000001E-2</v>
      </c>
      <c r="AG141">
        <v>5.0000000000000004E-6</v>
      </c>
      <c r="AH141" t="s">
        <v>10</v>
      </c>
      <c r="AI141">
        <v>0.94322600000000001</v>
      </c>
      <c r="AJ141">
        <v>1.3899999999999999E-4</v>
      </c>
      <c r="AK141" t="s">
        <v>11</v>
      </c>
      <c r="AL141">
        <v>0</v>
      </c>
      <c r="AM141">
        <v>0</v>
      </c>
    </row>
    <row r="142" spans="1:39" s="4" customFormat="1" x14ac:dyDescent="0.25">
      <c r="A142" s="4" t="s">
        <v>15</v>
      </c>
      <c r="B142" s="4">
        <v>1</v>
      </c>
      <c r="C142" s="4">
        <v>25</v>
      </c>
      <c r="D142" s="4" t="s">
        <v>0</v>
      </c>
      <c r="E142" s="4">
        <v>0</v>
      </c>
      <c r="F142" s="4">
        <v>0</v>
      </c>
      <c r="G142" s="4" t="s">
        <v>1</v>
      </c>
      <c r="H142" s="4">
        <v>9257.5451950000006</v>
      </c>
      <c r="I142" s="4">
        <v>35189.935762000001</v>
      </c>
      <c r="J142" s="4" t="s">
        <v>2</v>
      </c>
      <c r="K142" s="4">
        <v>9256.7018360000002</v>
      </c>
      <c r="L142" s="4">
        <v>35181.725001999999</v>
      </c>
      <c r="M142" s="4" t="s">
        <v>3</v>
      </c>
      <c r="N142" s="4">
        <v>171.02604199999999</v>
      </c>
      <c r="O142" s="4">
        <v>14.806179</v>
      </c>
      <c r="P142" s="4" t="s">
        <v>4</v>
      </c>
      <c r="Q142" s="4">
        <v>230.73234400000001</v>
      </c>
      <c r="R142" s="4">
        <v>296.22705300000001</v>
      </c>
      <c r="S142" s="4" t="s">
        <v>5</v>
      </c>
      <c r="T142" s="4">
        <v>121.072644</v>
      </c>
      <c r="U142" s="4">
        <v>24.178483</v>
      </c>
      <c r="V142" s="4" t="s">
        <v>6</v>
      </c>
      <c r="W142" s="4">
        <v>0</v>
      </c>
      <c r="X142" s="4">
        <v>0</v>
      </c>
      <c r="Y142" s="4" t="s">
        <v>7</v>
      </c>
      <c r="Z142" s="4">
        <v>0</v>
      </c>
      <c r="AA142" s="4">
        <v>0</v>
      </c>
      <c r="AB142" s="4" t="s">
        <v>8</v>
      </c>
      <c r="AC142" s="4">
        <v>0</v>
      </c>
      <c r="AD142" s="4">
        <v>0</v>
      </c>
      <c r="AE142" s="4" t="s">
        <v>9</v>
      </c>
      <c r="AF142" s="4">
        <v>7.4985999999999997E-2</v>
      </c>
      <c r="AG142" s="4">
        <v>1.3799999999999999E-4</v>
      </c>
      <c r="AH142" s="4" t="s">
        <v>10</v>
      </c>
      <c r="AI142" s="4">
        <v>0.92884699999999998</v>
      </c>
      <c r="AJ142" s="4">
        <v>6.0999999999999999E-5</v>
      </c>
      <c r="AK142" s="4" t="s">
        <v>11</v>
      </c>
      <c r="AL142" s="4">
        <v>0</v>
      </c>
      <c r="AM142" s="4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18497.579727</v>
      </c>
      <c r="I143">
        <v>107274.812385</v>
      </c>
      <c r="J143" t="s">
        <v>2</v>
      </c>
      <c r="K143">
        <v>18495.900469</v>
      </c>
      <c r="L143">
        <v>107253.656993</v>
      </c>
      <c r="M143" t="s">
        <v>3</v>
      </c>
      <c r="N143">
        <v>341.67366099999998</v>
      </c>
      <c r="O143">
        <v>41.090522</v>
      </c>
      <c r="P143" t="s">
        <v>4</v>
      </c>
      <c r="Q143">
        <v>459.32386200000002</v>
      </c>
      <c r="R143">
        <v>948.85718799999995</v>
      </c>
      <c r="S143" t="s">
        <v>5</v>
      </c>
      <c r="T143">
        <v>241.736726</v>
      </c>
      <c r="U143">
        <v>71.411260999999996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6.9968000000000002E-2</v>
      </c>
      <c r="AG143">
        <v>1.4999999999999999E-4</v>
      </c>
      <c r="AH143" t="s">
        <v>10</v>
      </c>
      <c r="AI143">
        <v>0.93244099999999996</v>
      </c>
      <c r="AJ143">
        <v>4.1E-5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27745.538828000001</v>
      </c>
      <c r="I144">
        <v>229717.64997599999</v>
      </c>
      <c r="J144" t="s">
        <v>2</v>
      </c>
      <c r="K144">
        <v>27743.023281000002</v>
      </c>
      <c r="L144">
        <v>229673.06872800001</v>
      </c>
      <c r="M144" t="s">
        <v>3</v>
      </c>
      <c r="N144">
        <v>512.93055100000004</v>
      </c>
      <c r="O144">
        <v>97.522199000000001</v>
      </c>
      <c r="P144" t="s">
        <v>4</v>
      </c>
      <c r="Q144">
        <v>688.85358799999995</v>
      </c>
      <c r="R144">
        <v>1996.079223</v>
      </c>
      <c r="S144" t="s">
        <v>5</v>
      </c>
      <c r="T144">
        <v>362.43346200000002</v>
      </c>
      <c r="U144">
        <v>150.41316599999999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6.6299999999999998E-2</v>
      </c>
      <c r="AG144">
        <v>1.3999999999999999E-4</v>
      </c>
      <c r="AH144" t="s">
        <v>10</v>
      </c>
      <c r="AI144">
        <v>0.93365600000000004</v>
      </c>
      <c r="AJ144">
        <v>5.1E-5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37004.391172000003</v>
      </c>
      <c r="I145">
        <v>395764.35368200002</v>
      </c>
      <c r="J145" t="s">
        <v>2</v>
      </c>
      <c r="K145">
        <v>37001.043905999999</v>
      </c>
      <c r="L145">
        <v>395687.48228200001</v>
      </c>
      <c r="M145" t="s">
        <v>3</v>
      </c>
      <c r="N145">
        <v>683.77244399999995</v>
      </c>
      <c r="O145">
        <v>180.97770600000001</v>
      </c>
      <c r="P145" t="s">
        <v>4</v>
      </c>
      <c r="Q145">
        <v>920.22957899999994</v>
      </c>
      <c r="R145">
        <v>3618.3705100000002</v>
      </c>
      <c r="S145" t="s">
        <v>5</v>
      </c>
      <c r="T145">
        <v>483.106672</v>
      </c>
      <c r="U145">
        <v>250.090982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6.2753000000000003E-2</v>
      </c>
      <c r="AG145">
        <v>1.01E-4</v>
      </c>
      <c r="AH145" t="s">
        <v>10</v>
      </c>
      <c r="AI145">
        <v>0.93374299999999999</v>
      </c>
      <c r="AJ145">
        <v>5.1E-5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46250.776562999999</v>
      </c>
      <c r="I146">
        <v>610048.59962899995</v>
      </c>
      <c r="J146" t="s">
        <v>2</v>
      </c>
      <c r="K146">
        <v>46246.590078000001</v>
      </c>
      <c r="L146">
        <v>609920.65574900003</v>
      </c>
      <c r="M146" t="s">
        <v>3</v>
      </c>
      <c r="N146">
        <v>854.63137800000004</v>
      </c>
      <c r="O146">
        <v>275.858181</v>
      </c>
      <c r="P146" t="s">
        <v>4</v>
      </c>
      <c r="Q146">
        <v>1152.1089790000001</v>
      </c>
      <c r="R146">
        <v>6097.2201560000003</v>
      </c>
      <c r="S146" t="s">
        <v>5</v>
      </c>
      <c r="T146">
        <v>603.75739799999997</v>
      </c>
      <c r="U146">
        <v>382.33244999999999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6.0525000000000002E-2</v>
      </c>
      <c r="AG146">
        <v>6.9999999999999994E-5</v>
      </c>
      <c r="AH146" t="s">
        <v>10</v>
      </c>
      <c r="AI146">
        <v>0.934805</v>
      </c>
      <c r="AJ146">
        <v>6.2000000000000003E-5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55485.711483999999</v>
      </c>
      <c r="I147">
        <v>801187.549703</v>
      </c>
      <c r="J147" t="s">
        <v>2</v>
      </c>
      <c r="K147">
        <v>55480.700155999999</v>
      </c>
      <c r="L147">
        <v>801021.60129499994</v>
      </c>
      <c r="M147" t="s">
        <v>3</v>
      </c>
      <c r="N147">
        <v>1025.529657</v>
      </c>
      <c r="O147">
        <v>359.22772600000002</v>
      </c>
      <c r="P147" t="s">
        <v>4</v>
      </c>
      <c r="Q147">
        <v>1382.913826</v>
      </c>
      <c r="R147">
        <v>9104.9203589999997</v>
      </c>
      <c r="S147" t="s">
        <v>5</v>
      </c>
      <c r="T147">
        <v>723.85362199999997</v>
      </c>
      <c r="U147">
        <v>501.56756300000001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5.9687999999999998E-2</v>
      </c>
      <c r="AG147">
        <v>6.4999999999999994E-5</v>
      </c>
      <c r="AH147" t="s">
        <v>10</v>
      </c>
      <c r="AI147">
        <v>0.93534700000000004</v>
      </c>
      <c r="AJ147">
        <v>6.9999999999999994E-5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64716.170468999997</v>
      </c>
      <c r="I148">
        <v>994950.31924999994</v>
      </c>
      <c r="J148" t="s">
        <v>2</v>
      </c>
      <c r="K148">
        <v>64710.308828000001</v>
      </c>
      <c r="L148">
        <v>994728.05892900005</v>
      </c>
      <c r="M148" t="s">
        <v>3</v>
      </c>
      <c r="N148">
        <v>1196.08833</v>
      </c>
      <c r="O148">
        <v>447.81064900000001</v>
      </c>
      <c r="P148" t="s">
        <v>4</v>
      </c>
      <c r="Q148">
        <v>1613.5514009999999</v>
      </c>
      <c r="R148">
        <v>12897.265321000001</v>
      </c>
      <c r="S148" t="s">
        <v>5</v>
      </c>
      <c r="T148">
        <v>843.97401000000002</v>
      </c>
      <c r="U148">
        <v>634.65683899999999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5.8556999999999998E-2</v>
      </c>
      <c r="AG148">
        <v>5.1999999999999997E-5</v>
      </c>
      <c r="AH148" t="s">
        <v>10</v>
      </c>
      <c r="AI148">
        <v>0.93641600000000003</v>
      </c>
      <c r="AJ148">
        <v>8.7000000000000001E-5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73956.209686999995</v>
      </c>
      <c r="I149">
        <v>1244350.543392</v>
      </c>
      <c r="J149" t="s">
        <v>2</v>
      </c>
      <c r="K149">
        <v>73949.519218999994</v>
      </c>
      <c r="L149">
        <v>1244051.1193619999</v>
      </c>
      <c r="M149" t="s">
        <v>3</v>
      </c>
      <c r="N149">
        <v>1367.2350220000001</v>
      </c>
      <c r="O149">
        <v>581.74202100000002</v>
      </c>
      <c r="P149" t="s">
        <v>4</v>
      </c>
      <c r="Q149">
        <v>1845.3850950000001</v>
      </c>
      <c r="R149">
        <v>18059.427142</v>
      </c>
      <c r="S149" t="s">
        <v>5</v>
      </c>
      <c r="T149">
        <v>964.55065999999999</v>
      </c>
      <c r="U149">
        <v>804.35642800000005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5.7308999999999999E-2</v>
      </c>
      <c r="AG149">
        <v>3.0000000000000001E-5</v>
      </c>
      <c r="AH149" t="s">
        <v>10</v>
      </c>
      <c r="AI149">
        <v>0.93696999999999997</v>
      </c>
      <c r="AJ149">
        <v>9.5000000000000005E-5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83207.162500000006</v>
      </c>
      <c r="I150">
        <v>1568709.6783809999</v>
      </c>
      <c r="J150" t="s">
        <v>2</v>
      </c>
      <c r="K150">
        <v>83199.644687000007</v>
      </c>
      <c r="L150">
        <v>1568289.1547330001</v>
      </c>
      <c r="M150" t="s">
        <v>3</v>
      </c>
      <c r="N150">
        <v>1538.0664750000001</v>
      </c>
      <c r="O150">
        <v>687.572497</v>
      </c>
      <c r="P150" t="s">
        <v>4</v>
      </c>
      <c r="Q150">
        <v>2076.5037010000001</v>
      </c>
      <c r="R150">
        <v>24606.890627000001</v>
      </c>
      <c r="S150" t="s">
        <v>5</v>
      </c>
      <c r="T150">
        <v>1085.1726759999999</v>
      </c>
      <c r="U150">
        <v>1005.952656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5.6966999999999997E-2</v>
      </c>
      <c r="AG150">
        <v>2.6999999999999999E-5</v>
      </c>
      <c r="AH150" t="s">
        <v>10</v>
      </c>
      <c r="AI150">
        <v>0.93812600000000002</v>
      </c>
      <c r="AJ150">
        <v>1.05E-4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92445.945781000002</v>
      </c>
      <c r="I151">
        <v>1857022.218072</v>
      </c>
      <c r="J151" t="s">
        <v>2</v>
      </c>
      <c r="K151">
        <v>92437.602343999999</v>
      </c>
      <c r="L151">
        <v>1856540.0639589999</v>
      </c>
      <c r="M151" t="s">
        <v>3</v>
      </c>
      <c r="N151">
        <v>1709.2040010000001</v>
      </c>
      <c r="O151">
        <v>754.38554099999999</v>
      </c>
      <c r="P151" t="s">
        <v>4</v>
      </c>
      <c r="Q151">
        <v>2305.9028560000002</v>
      </c>
      <c r="R151">
        <v>30157.418095000001</v>
      </c>
      <c r="S151" t="s">
        <v>5</v>
      </c>
      <c r="T151">
        <v>1205.8519859999999</v>
      </c>
      <c r="U151">
        <v>1218.019982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5.5399999999999998E-2</v>
      </c>
      <c r="AG151">
        <v>4.6999999999999997E-5</v>
      </c>
      <c r="AH151" t="s">
        <v>10</v>
      </c>
      <c r="AI151">
        <v>0.93859000000000004</v>
      </c>
      <c r="AJ151">
        <v>1.11E-4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101693.84671899999</v>
      </c>
      <c r="I152">
        <v>2371703.6056650002</v>
      </c>
      <c r="J152" t="s">
        <v>2</v>
      </c>
      <c r="K152">
        <v>101684.668125</v>
      </c>
      <c r="L152">
        <v>2371082.765751</v>
      </c>
      <c r="M152" t="s">
        <v>3</v>
      </c>
      <c r="N152">
        <v>1880.1710720000001</v>
      </c>
      <c r="O152">
        <v>904.88754400000005</v>
      </c>
      <c r="P152" t="s">
        <v>4</v>
      </c>
      <c r="Q152">
        <v>2534.1740279999999</v>
      </c>
      <c r="R152">
        <v>35169.422267000002</v>
      </c>
      <c r="S152" t="s">
        <v>5</v>
      </c>
      <c r="T152">
        <v>1326.674454</v>
      </c>
      <c r="U152">
        <v>1594.6218739999999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5.4536000000000001E-2</v>
      </c>
      <c r="AG152">
        <v>2.9E-5</v>
      </c>
      <c r="AH152" t="s">
        <v>10</v>
      </c>
      <c r="AI152">
        <v>0.93918999999999997</v>
      </c>
      <c r="AJ152">
        <v>1.1900000000000001E-4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110934.571719</v>
      </c>
      <c r="I153">
        <v>2774429.672092</v>
      </c>
      <c r="J153" t="s">
        <v>2</v>
      </c>
      <c r="K153">
        <v>110924.565156</v>
      </c>
      <c r="L153">
        <v>2773703.0447920002</v>
      </c>
      <c r="M153" t="s">
        <v>3</v>
      </c>
      <c r="N153">
        <v>2051.358455</v>
      </c>
      <c r="O153">
        <v>1047.646029</v>
      </c>
      <c r="P153" t="s">
        <v>4</v>
      </c>
      <c r="Q153">
        <v>2760.3505709999999</v>
      </c>
      <c r="R153">
        <v>38440.132189000004</v>
      </c>
      <c r="S153" t="s">
        <v>5</v>
      </c>
      <c r="T153">
        <v>1447.3163380000001</v>
      </c>
      <c r="U153">
        <v>1905.5011609999999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5.4536000000000001E-2</v>
      </c>
      <c r="AG153">
        <v>2.9E-5</v>
      </c>
      <c r="AH153" t="s">
        <v>10</v>
      </c>
      <c r="AI153">
        <v>0.94061099999999997</v>
      </c>
      <c r="AJ153">
        <v>1.34E-4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120190.938437</v>
      </c>
      <c r="I154">
        <v>3179979.0415380001</v>
      </c>
      <c r="J154" t="s">
        <v>2</v>
      </c>
      <c r="K154">
        <v>120180.10531299999</v>
      </c>
      <c r="L154">
        <v>3179177.7273309999</v>
      </c>
      <c r="M154" t="s">
        <v>3</v>
      </c>
      <c r="N154">
        <v>2222.2785250000002</v>
      </c>
      <c r="O154">
        <v>1175.8514500000001</v>
      </c>
      <c r="P154" t="s">
        <v>4</v>
      </c>
      <c r="Q154">
        <v>2988.0817529999999</v>
      </c>
      <c r="R154">
        <v>41812.078886000003</v>
      </c>
      <c r="S154" t="s">
        <v>5</v>
      </c>
      <c r="T154">
        <v>1568.3658579999999</v>
      </c>
      <c r="U154">
        <v>2184.823488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5.4412000000000002E-2</v>
      </c>
      <c r="AG154">
        <v>2.8E-5</v>
      </c>
      <c r="AH154" t="s">
        <v>10</v>
      </c>
      <c r="AI154">
        <v>0.94106500000000004</v>
      </c>
      <c r="AJ154">
        <v>1.36E-4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129466.069844</v>
      </c>
      <c r="I155">
        <v>3678513.890234</v>
      </c>
      <c r="J155" t="s">
        <v>2</v>
      </c>
      <c r="K155">
        <v>129454.406875</v>
      </c>
      <c r="L155">
        <v>3677566.5021290001</v>
      </c>
      <c r="M155" t="s">
        <v>3</v>
      </c>
      <c r="N155">
        <v>2394.027783</v>
      </c>
      <c r="O155">
        <v>1305.2570920000001</v>
      </c>
      <c r="P155" t="s">
        <v>4</v>
      </c>
      <c r="Q155">
        <v>3217.1152929999998</v>
      </c>
      <c r="R155">
        <v>45940.576713000002</v>
      </c>
      <c r="S155" t="s">
        <v>5</v>
      </c>
      <c r="T155">
        <v>1689.6227799999999</v>
      </c>
      <c r="U155">
        <v>2492.211002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5.4167E-2</v>
      </c>
      <c r="AG155">
        <v>2.5999999999999998E-5</v>
      </c>
      <c r="AH155" t="s">
        <v>10</v>
      </c>
      <c r="AI155">
        <v>0.94131200000000004</v>
      </c>
      <c r="AJ155">
        <v>1.3999999999999999E-4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138730.99124999999</v>
      </c>
      <c r="I156">
        <v>4188448.5125429998</v>
      </c>
      <c r="J156" t="s">
        <v>2</v>
      </c>
      <c r="K156">
        <v>138718.50156199999</v>
      </c>
      <c r="L156">
        <v>4187391.7570079998</v>
      </c>
      <c r="M156" t="s">
        <v>3</v>
      </c>
      <c r="N156">
        <v>2565.1137650000001</v>
      </c>
      <c r="O156">
        <v>1458.654327</v>
      </c>
      <c r="P156" t="s">
        <v>4</v>
      </c>
      <c r="Q156">
        <v>3447.1028369999999</v>
      </c>
      <c r="R156">
        <v>50582.859338000002</v>
      </c>
      <c r="S156" t="s">
        <v>5</v>
      </c>
      <c r="T156">
        <v>1810.880686</v>
      </c>
      <c r="U156">
        <v>2791.7166860000002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5.4158999999999999E-2</v>
      </c>
      <c r="AG156">
        <v>2.5999999999999998E-5</v>
      </c>
      <c r="AH156" t="s">
        <v>10</v>
      </c>
      <c r="AI156">
        <v>0.94178799999999996</v>
      </c>
      <c r="AJ156">
        <v>1.4100000000000001E-4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148001.00562499999</v>
      </c>
      <c r="I157">
        <v>4678468.1668170001</v>
      </c>
      <c r="J157" t="s">
        <v>2</v>
      </c>
      <c r="K157">
        <v>147987.68531199999</v>
      </c>
      <c r="L157">
        <v>4677290.5152089996</v>
      </c>
      <c r="M157" t="s">
        <v>3</v>
      </c>
      <c r="N157">
        <v>2736.909443</v>
      </c>
      <c r="O157">
        <v>1569.48325</v>
      </c>
      <c r="P157" t="s">
        <v>4</v>
      </c>
      <c r="Q157">
        <v>3677.7662209999999</v>
      </c>
      <c r="R157">
        <v>54911.204964999997</v>
      </c>
      <c r="S157" t="s">
        <v>5</v>
      </c>
      <c r="T157">
        <v>1932.1726200000001</v>
      </c>
      <c r="U157">
        <v>3050.2083229999998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5.4127000000000002E-2</v>
      </c>
      <c r="AG157">
        <v>2.5999999999999998E-5</v>
      </c>
      <c r="AH157" t="s">
        <v>10</v>
      </c>
      <c r="AI157">
        <v>0.94232700000000003</v>
      </c>
      <c r="AJ157">
        <v>1.45E-4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157268.39000000001</v>
      </c>
      <c r="I158">
        <v>5240257.0293309996</v>
      </c>
      <c r="J158" t="s">
        <v>2</v>
      </c>
      <c r="K158">
        <v>157254.231875</v>
      </c>
      <c r="L158">
        <v>5238947.2052800003</v>
      </c>
      <c r="M158" t="s">
        <v>3</v>
      </c>
      <c r="N158">
        <v>2908.6883200000002</v>
      </c>
      <c r="O158">
        <v>1739.3802000000001</v>
      </c>
      <c r="P158" t="s">
        <v>4</v>
      </c>
      <c r="Q158">
        <v>3908.1057569999998</v>
      </c>
      <c r="R158">
        <v>59368.245591999999</v>
      </c>
      <c r="S158" t="s">
        <v>5</v>
      </c>
      <c r="T158">
        <v>2053.4744420000002</v>
      </c>
      <c r="U158">
        <v>3387.0608360000001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5.3579000000000002E-2</v>
      </c>
      <c r="AG158">
        <v>3.1000000000000001E-5</v>
      </c>
      <c r="AH158" t="s">
        <v>10</v>
      </c>
      <c r="AI158">
        <v>0.94373700000000005</v>
      </c>
      <c r="AJ158">
        <v>1.4799999999999999E-4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166531.4325</v>
      </c>
      <c r="I159">
        <v>5968749.6345370002</v>
      </c>
      <c r="J159" t="s">
        <v>2</v>
      </c>
      <c r="K159">
        <v>166516.444062</v>
      </c>
      <c r="L159">
        <v>5967271.1970410002</v>
      </c>
      <c r="M159" t="s">
        <v>3</v>
      </c>
      <c r="N159">
        <v>3079.710928</v>
      </c>
      <c r="O159">
        <v>1917.910165</v>
      </c>
      <c r="P159" t="s">
        <v>4</v>
      </c>
      <c r="Q159">
        <v>4138.8531789999997</v>
      </c>
      <c r="R159">
        <v>64882.736348999999</v>
      </c>
      <c r="S159" t="s">
        <v>5</v>
      </c>
      <c r="T159">
        <v>2174.8808880000001</v>
      </c>
      <c r="U159">
        <v>3847.46162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5.3545000000000002E-2</v>
      </c>
      <c r="AG159">
        <v>3.1000000000000001E-5</v>
      </c>
      <c r="AH159" t="s">
        <v>10</v>
      </c>
      <c r="AI159">
        <v>0.94373899999999999</v>
      </c>
      <c r="AJ159">
        <v>1.4799999999999999E-4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175800.73250000001</v>
      </c>
      <c r="I160">
        <v>6733095.9665069999</v>
      </c>
      <c r="J160" t="s">
        <v>2</v>
      </c>
      <c r="K160">
        <v>175784.90531199999</v>
      </c>
      <c r="L160">
        <v>6731496.8086700002</v>
      </c>
      <c r="M160" t="s">
        <v>3</v>
      </c>
      <c r="N160">
        <v>3251.370449</v>
      </c>
      <c r="O160">
        <v>2138.5857820000001</v>
      </c>
      <c r="P160" t="s">
        <v>4</v>
      </c>
      <c r="Q160">
        <v>4371.9474120000004</v>
      </c>
      <c r="R160">
        <v>70826.940208999993</v>
      </c>
      <c r="S160" t="s">
        <v>5</v>
      </c>
      <c r="T160">
        <v>2296.0148260000001</v>
      </c>
      <c r="U160">
        <v>4248.423522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5.3419000000000001E-2</v>
      </c>
      <c r="AG160">
        <v>3.0000000000000001E-5</v>
      </c>
      <c r="AH160" t="s">
        <v>10</v>
      </c>
      <c r="AI160">
        <v>0.94419500000000001</v>
      </c>
      <c r="AJ160">
        <v>1.47E-4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185081.67125000001</v>
      </c>
      <c r="I161">
        <v>7697306.8625339996</v>
      </c>
      <c r="J161" t="s">
        <v>2</v>
      </c>
      <c r="K161">
        <v>185065.01718699999</v>
      </c>
      <c r="L161">
        <v>7695487.8291929998</v>
      </c>
      <c r="M161" t="s">
        <v>3</v>
      </c>
      <c r="N161">
        <v>3422.4073539999999</v>
      </c>
      <c r="O161">
        <v>2440.4967729999998</v>
      </c>
      <c r="P161" t="s">
        <v>4</v>
      </c>
      <c r="Q161">
        <v>4607.1192090000004</v>
      </c>
      <c r="R161">
        <v>77932.347209</v>
      </c>
      <c r="S161" t="s">
        <v>5</v>
      </c>
      <c r="T161">
        <v>2417.3746460000002</v>
      </c>
      <c r="U161">
        <v>4847.519354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5.3085E-2</v>
      </c>
      <c r="AG161">
        <v>3.1999999999999999E-5</v>
      </c>
      <c r="AH161" t="s">
        <v>10</v>
      </c>
      <c r="AI161">
        <v>0.94459499999999996</v>
      </c>
      <c r="AJ161">
        <v>1.45E-4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753.28645800000004</v>
      </c>
      <c r="I162">
        <v>69.335280999999995</v>
      </c>
      <c r="J162" t="s">
        <v>2</v>
      </c>
      <c r="K162">
        <v>752.96293600000001</v>
      </c>
      <c r="L162">
        <v>69.235889</v>
      </c>
      <c r="M162" t="s">
        <v>3</v>
      </c>
      <c r="N162">
        <v>59.328594000000002</v>
      </c>
      <c r="O162">
        <v>2.3870429999999998</v>
      </c>
      <c r="P162" t="s">
        <v>4</v>
      </c>
      <c r="Q162">
        <v>74.340260000000001</v>
      </c>
      <c r="R162">
        <v>0.76985800000000004</v>
      </c>
      <c r="S162" t="s">
        <v>5</v>
      </c>
      <c r="T162">
        <v>27.142531999999999</v>
      </c>
      <c r="U162">
        <v>8.9567999999999995E-2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7.5176999999999994E-2</v>
      </c>
      <c r="AG162">
        <v>1.3999999999999999E-4</v>
      </c>
      <c r="AH162" t="s">
        <v>10</v>
      </c>
      <c r="AI162">
        <v>0.92574800000000002</v>
      </c>
      <c r="AJ162">
        <v>6.3E-5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1508.3828080000001</v>
      </c>
      <c r="I163">
        <v>243.329442</v>
      </c>
      <c r="J163" t="s">
        <v>2</v>
      </c>
      <c r="K163">
        <v>1507.739456</v>
      </c>
      <c r="L163">
        <v>243.045624</v>
      </c>
      <c r="M163" t="s">
        <v>3</v>
      </c>
      <c r="N163">
        <v>118.822312</v>
      </c>
      <c r="O163">
        <v>6.1418410000000003</v>
      </c>
      <c r="P163" t="s">
        <v>4</v>
      </c>
      <c r="Q163">
        <v>149.09410600000001</v>
      </c>
      <c r="R163">
        <v>3.249288</v>
      </c>
      <c r="S163" t="s">
        <v>5</v>
      </c>
      <c r="T163">
        <v>54.498792000000002</v>
      </c>
      <c r="U163">
        <v>0.75056599999999996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7.0989999999999998E-2</v>
      </c>
      <c r="AG163">
        <v>1.66E-4</v>
      </c>
      <c r="AH163" t="s">
        <v>10</v>
      </c>
      <c r="AI163">
        <v>0.92927400000000004</v>
      </c>
      <c r="AJ163">
        <v>2.0999999999999999E-5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2264.3339120000001</v>
      </c>
      <c r="I164">
        <v>426.48378700000001</v>
      </c>
      <c r="J164" t="s">
        <v>2</v>
      </c>
      <c r="K164">
        <v>2263.3716199999999</v>
      </c>
      <c r="L164">
        <v>425.974761</v>
      </c>
      <c r="M164" t="s">
        <v>3</v>
      </c>
      <c r="N164">
        <v>178.58635799999999</v>
      </c>
      <c r="O164">
        <v>10.237830000000001</v>
      </c>
      <c r="P164" t="s">
        <v>4</v>
      </c>
      <c r="Q164">
        <v>223.80649399999999</v>
      </c>
      <c r="R164">
        <v>6.4701199999999996</v>
      </c>
      <c r="S164" t="s">
        <v>5</v>
      </c>
      <c r="T164">
        <v>81.816745999999995</v>
      </c>
      <c r="U164">
        <v>1.2609459999999999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6.4516000000000004E-2</v>
      </c>
      <c r="AG164">
        <v>1.4899999999999999E-4</v>
      </c>
      <c r="AH164" t="s">
        <v>10</v>
      </c>
      <c r="AI164">
        <v>0.93118800000000002</v>
      </c>
      <c r="AJ164">
        <v>1.8E-5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3018.7484359999999</v>
      </c>
      <c r="I165">
        <v>714.09030600000006</v>
      </c>
      <c r="J165" t="s">
        <v>2</v>
      </c>
      <c r="K165">
        <v>3017.4684619999998</v>
      </c>
      <c r="L165">
        <v>713.08596</v>
      </c>
      <c r="M165" t="s">
        <v>3</v>
      </c>
      <c r="N165">
        <v>237.94589199999999</v>
      </c>
      <c r="O165">
        <v>18.241396000000002</v>
      </c>
      <c r="P165" t="s">
        <v>4</v>
      </c>
      <c r="Q165">
        <v>298.42635200000001</v>
      </c>
      <c r="R165">
        <v>9.6732259999999997</v>
      </c>
      <c r="S165" t="s">
        <v>5</v>
      </c>
      <c r="T165">
        <v>109.12170999999999</v>
      </c>
      <c r="U165">
        <v>1.9256310000000001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6.2741000000000005E-2</v>
      </c>
      <c r="AG165">
        <v>1.66E-4</v>
      </c>
      <c r="AH165" t="s">
        <v>10</v>
      </c>
      <c r="AI165">
        <v>0.93271999999999999</v>
      </c>
      <c r="AJ165">
        <v>4.3999999999999999E-5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3772.5158740000002</v>
      </c>
      <c r="I166">
        <v>1081.380332</v>
      </c>
      <c r="J166" t="s">
        <v>2</v>
      </c>
      <c r="K166">
        <v>3770.9200919999998</v>
      </c>
      <c r="L166">
        <v>1080.106757</v>
      </c>
      <c r="M166" t="s">
        <v>3</v>
      </c>
      <c r="N166">
        <v>297.34585800000002</v>
      </c>
      <c r="O166">
        <v>26.200778</v>
      </c>
      <c r="P166" t="s">
        <v>4</v>
      </c>
      <c r="Q166">
        <v>372.85476199999999</v>
      </c>
      <c r="R166">
        <v>12.773406</v>
      </c>
      <c r="S166" t="s">
        <v>5</v>
      </c>
      <c r="T166">
        <v>136.29469399999999</v>
      </c>
      <c r="U166">
        <v>2.147681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6.1011000000000003E-2</v>
      </c>
      <c r="AG166">
        <v>1.36E-4</v>
      </c>
      <c r="AH166" t="s">
        <v>10</v>
      </c>
      <c r="AI166">
        <v>0.93313100000000004</v>
      </c>
      <c r="AJ166">
        <v>4.1999999999999998E-5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4525.8622480000004</v>
      </c>
      <c r="I167">
        <v>1545.4983810000001</v>
      </c>
      <c r="J167" t="s">
        <v>2</v>
      </c>
      <c r="K167">
        <v>4523.9479680000004</v>
      </c>
      <c r="L167">
        <v>1544.191345</v>
      </c>
      <c r="M167" t="s">
        <v>3</v>
      </c>
      <c r="N167">
        <v>356.86757599999999</v>
      </c>
      <c r="O167">
        <v>37.457313999999997</v>
      </c>
      <c r="P167" t="s">
        <v>4</v>
      </c>
      <c r="Q167">
        <v>447.44319200000001</v>
      </c>
      <c r="R167">
        <v>18.451802000000001</v>
      </c>
      <c r="S167" t="s">
        <v>5</v>
      </c>
      <c r="T167">
        <v>163.526668</v>
      </c>
      <c r="U167">
        <v>2.733387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5.9353999999999997E-2</v>
      </c>
      <c r="AG167">
        <v>1.08E-4</v>
      </c>
      <c r="AH167" t="s">
        <v>10</v>
      </c>
      <c r="AI167">
        <v>0.93392799999999998</v>
      </c>
      <c r="AJ167">
        <v>5.3000000000000001E-5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5279.4009779999997</v>
      </c>
      <c r="I168">
        <v>2145.5127649999999</v>
      </c>
      <c r="J168" t="s">
        <v>2</v>
      </c>
      <c r="K168">
        <v>5277.1688139999997</v>
      </c>
      <c r="L168">
        <v>2143.7276700000002</v>
      </c>
      <c r="M168" t="s">
        <v>3</v>
      </c>
      <c r="N168">
        <v>416.228362</v>
      </c>
      <c r="O168">
        <v>52.226667999999997</v>
      </c>
      <c r="P168" t="s">
        <v>4</v>
      </c>
      <c r="Q168">
        <v>522.00268600000004</v>
      </c>
      <c r="R168">
        <v>22.919392999999999</v>
      </c>
      <c r="S168" t="s">
        <v>5</v>
      </c>
      <c r="T168">
        <v>190.72509400000001</v>
      </c>
      <c r="U168">
        <v>3.2817919999999998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5.8437999999999997E-2</v>
      </c>
      <c r="AG168">
        <v>9.5000000000000005E-5</v>
      </c>
      <c r="AH168" t="s">
        <v>10</v>
      </c>
      <c r="AI168">
        <v>0.93473300000000004</v>
      </c>
      <c r="AJ168">
        <v>6.3999999999999997E-5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6031.9435819999999</v>
      </c>
      <c r="I169">
        <v>2696.8525089999998</v>
      </c>
      <c r="J169" t="s">
        <v>2</v>
      </c>
      <c r="K169">
        <v>6029.3901379999998</v>
      </c>
      <c r="L169">
        <v>2694.7136970000001</v>
      </c>
      <c r="M169" t="s">
        <v>3</v>
      </c>
      <c r="N169">
        <v>475.52009199999998</v>
      </c>
      <c r="O169">
        <v>65.9071</v>
      </c>
      <c r="P169" t="s">
        <v>4</v>
      </c>
      <c r="Q169">
        <v>596.39011400000004</v>
      </c>
      <c r="R169">
        <v>27.274701</v>
      </c>
      <c r="S169" t="s">
        <v>5</v>
      </c>
      <c r="T169">
        <v>217.863426</v>
      </c>
      <c r="U169">
        <v>3.9152269999999998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5.7362000000000003E-2</v>
      </c>
      <c r="AG169">
        <v>7.7999999999999999E-5</v>
      </c>
      <c r="AH169" t="s">
        <v>10</v>
      </c>
      <c r="AI169">
        <v>0.93529700000000005</v>
      </c>
      <c r="AJ169">
        <v>7.2999999999999999E-5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6783.5610740000002</v>
      </c>
      <c r="I170">
        <v>3422.6099629999999</v>
      </c>
      <c r="J170" t="s">
        <v>2</v>
      </c>
      <c r="K170">
        <v>6780.6795659999998</v>
      </c>
      <c r="L170">
        <v>3420.2444580000001</v>
      </c>
      <c r="M170" t="s">
        <v>3</v>
      </c>
      <c r="N170">
        <v>534.64816599999995</v>
      </c>
      <c r="O170">
        <v>80.570222000000001</v>
      </c>
      <c r="P170" t="s">
        <v>4</v>
      </c>
      <c r="Q170">
        <v>670.82710799999995</v>
      </c>
      <c r="R170">
        <v>34.646945000000002</v>
      </c>
      <c r="S170" t="s">
        <v>5</v>
      </c>
      <c r="T170">
        <v>245.02376799999999</v>
      </c>
      <c r="U170">
        <v>4.6891449999999999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5.6441999999999999E-2</v>
      </c>
      <c r="AG170">
        <v>6.3E-5</v>
      </c>
      <c r="AH170" t="s">
        <v>10</v>
      </c>
      <c r="AI170">
        <v>0.93534099999999998</v>
      </c>
      <c r="AJ170">
        <v>7.3999999999999996E-5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7538.1026979999997</v>
      </c>
      <c r="I171">
        <v>4291.9530329999998</v>
      </c>
      <c r="J171" t="s">
        <v>2</v>
      </c>
      <c r="K171">
        <v>7534.8989540000002</v>
      </c>
      <c r="L171">
        <v>4288.6743029999998</v>
      </c>
      <c r="M171" t="s">
        <v>3</v>
      </c>
      <c r="N171">
        <v>594.12191399999995</v>
      </c>
      <c r="O171">
        <v>96.850155999999998</v>
      </c>
      <c r="P171" t="s">
        <v>4</v>
      </c>
      <c r="Q171">
        <v>745.44939799999997</v>
      </c>
      <c r="R171">
        <v>43.893194999999999</v>
      </c>
      <c r="S171" t="s">
        <v>5</v>
      </c>
      <c r="T171">
        <v>272.29489799999999</v>
      </c>
      <c r="U171">
        <v>6.2833379999999996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5.6356999999999997E-2</v>
      </c>
      <c r="AG171">
        <v>6.2000000000000003E-5</v>
      </c>
      <c r="AH171" t="s">
        <v>10</v>
      </c>
      <c r="AI171">
        <v>0.93566700000000003</v>
      </c>
      <c r="AJ171">
        <v>7.6000000000000004E-5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8292.0104900000006</v>
      </c>
      <c r="I172">
        <v>5160.5855549999997</v>
      </c>
      <c r="J172" t="s">
        <v>2</v>
      </c>
      <c r="K172">
        <v>8288.4865200000004</v>
      </c>
      <c r="L172">
        <v>5156.4999660000003</v>
      </c>
      <c r="M172" t="s">
        <v>3</v>
      </c>
      <c r="N172">
        <v>653.41146400000002</v>
      </c>
      <c r="O172">
        <v>114.79507599999999</v>
      </c>
      <c r="P172" t="s">
        <v>4</v>
      </c>
      <c r="Q172">
        <v>819.97445800000003</v>
      </c>
      <c r="R172">
        <v>52.179206000000001</v>
      </c>
      <c r="S172" t="s">
        <v>5</v>
      </c>
      <c r="T172">
        <v>299.47677199999998</v>
      </c>
      <c r="U172">
        <v>7.2499609999999999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5.5919000000000003E-2</v>
      </c>
      <c r="AG172">
        <v>5.5000000000000002E-5</v>
      </c>
      <c r="AH172" t="s">
        <v>10</v>
      </c>
      <c r="AI172">
        <v>0.93609799999999999</v>
      </c>
      <c r="AJ172">
        <v>8.1000000000000004E-5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9046.5065599999998</v>
      </c>
      <c r="I173">
        <v>6313.5857189999997</v>
      </c>
      <c r="J173" t="s">
        <v>2</v>
      </c>
      <c r="K173">
        <v>9042.6655740000006</v>
      </c>
      <c r="L173">
        <v>6308.6007079999999</v>
      </c>
      <c r="M173" t="s">
        <v>3</v>
      </c>
      <c r="N173">
        <v>712.57809599999996</v>
      </c>
      <c r="O173">
        <v>132.153201</v>
      </c>
      <c r="P173" t="s">
        <v>4</v>
      </c>
      <c r="Q173">
        <v>894.61091199999998</v>
      </c>
      <c r="R173">
        <v>63.349919</v>
      </c>
      <c r="S173" t="s">
        <v>5</v>
      </c>
      <c r="T173">
        <v>326.638012</v>
      </c>
      <c r="U173">
        <v>8.2451559999999997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5.5506E-2</v>
      </c>
      <c r="AG173">
        <v>5.3000000000000001E-5</v>
      </c>
      <c r="AH173" t="s">
        <v>10</v>
      </c>
      <c r="AI173">
        <v>0.93612600000000001</v>
      </c>
      <c r="AJ173">
        <v>8.1000000000000004E-5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9799.1082100000003</v>
      </c>
      <c r="I174">
        <v>7245.9715859999997</v>
      </c>
      <c r="J174" t="s">
        <v>2</v>
      </c>
      <c r="K174">
        <v>9794.9511500000008</v>
      </c>
      <c r="L174">
        <v>7240.2995819999996</v>
      </c>
      <c r="M174" t="s">
        <v>3</v>
      </c>
      <c r="N174">
        <v>771.86042199999997</v>
      </c>
      <c r="O174">
        <v>148.170219</v>
      </c>
      <c r="P174" t="s">
        <v>4</v>
      </c>
      <c r="Q174">
        <v>969.08783000000005</v>
      </c>
      <c r="R174">
        <v>71.898864000000003</v>
      </c>
      <c r="S174" t="s">
        <v>5</v>
      </c>
      <c r="T174">
        <v>353.80638800000003</v>
      </c>
      <c r="U174">
        <v>9.2059420000000003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5.5351999999999998E-2</v>
      </c>
      <c r="AG174">
        <v>5.1999999999999997E-5</v>
      </c>
      <c r="AH174" t="s">
        <v>10</v>
      </c>
      <c r="AI174">
        <v>0.93613500000000005</v>
      </c>
      <c r="AJ174">
        <v>8.1000000000000004E-5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10553.129158</v>
      </c>
      <c r="I175">
        <v>8432.8947489999991</v>
      </c>
      <c r="J175" t="s">
        <v>2</v>
      </c>
      <c r="K175">
        <v>10548.654393999999</v>
      </c>
      <c r="L175">
        <v>8426.1576069999992</v>
      </c>
      <c r="M175" t="s">
        <v>3</v>
      </c>
      <c r="N175">
        <v>831.25057000000004</v>
      </c>
      <c r="O175">
        <v>166.66515100000001</v>
      </c>
      <c r="P175" t="s">
        <v>4</v>
      </c>
      <c r="Q175">
        <v>1043.689212</v>
      </c>
      <c r="R175">
        <v>82.206013999999996</v>
      </c>
      <c r="S175" t="s">
        <v>5</v>
      </c>
      <c r="T175">
        <v>380.97929399999998</v>
      </c>
      <c r="U175">
        <v>10.398882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5.5301000000000003E-2</v>
      </c>
      <c r="AG175">
        <v>5.1999999999999997E-5</v>
      </c>
      <c r="AH175" t="s">
        <v>10</v>
      </c>
      <c r="AI175">
        <v>0.93613599999999997</v>
      </c>
      <c r="AJ175">
        <v>8.1000000000000004E-5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11308.346678</v>
      </c>
      <c r="I176">
        <v>9381.961851</v>
      </c>
      <c r="J176" t="s">
        <v>2</v>
      </c>
      <c r="K176">
        <v>11303.552906000001</v>
      </c>
      <c r="L176">
        <v>9374.4889910000002</v>
      </c>
      <c r="M176" t="s">
        <v>3</v>
      </c>
      <c r="N176">
        <v>890.61601599999995</v>
      </c>
      <c r="O176">
        <v>198.07445999999999</v>
      </c>
      <c r="P176" t="s">
        <v>4</v>
      </c>
      <c r="Q176">
        <v>1118.4642779999999</v>
      </c>
      <c r="R176">
        <v>92.286890999999997</v>
      </c>
      <c r="S176" t="s">
        <v>5</v>
      </c>
      <c r="T176">
        <v>408.22767599999997</v>
      </c>
      <c r="U176">
        <v>11.66746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5.5045999999999998E-2</v>
      </c>
      <c r="AG176">
        <v>5.0000000000000002E-5</v>
      </c>
      <c r="AH176" t="s">
        <v>10</v>
      </c>
      <c r="AI176">
        <v>0.93661899999999998</v>
      </c>
      <c r="AJ176">
        <v>8.7999999999999998E-5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12063.122262000001</v>
      </c>
      <c r="I177">
        <v>10638.307919999999</v>
      </c>
      <c r="J177" t="s">
        <v>2</v>
      </c>
      <c r="K177">
        <v>12058.010526</v>
      </c>
      <c r="L177">
        <v>10630.088777999999</v>
      </c>
      <c r="M177" t="s">
        <v>3</v>
      </c>
      <c r="N177">
        <v>949.93988200000001</v>
      </c>
      <c r="O177">
        <v>220.92094</v>
      </c>
      <c r="P177" t="s">
        <v>4</v>
      </c>
      <c r="Q177">
        <v>1193.2176019999999</v>
      </c>
      <c r="R177">
        <v>104.82343</v>
      </c>
      <c r="S177" t="s">
        <v>5</v>
      </c>
      <c r="T177">
        <v>435.44711799999999</v>
      </c>
      <c r="U177">
        <v>13.165571999999999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5.4323000000000003E-2</v>
      </c>
      <c r="AG177">
        <v>3.1000000000000001E-5</v>
      </c>
      <c r="AH177" t="s">
        <v>10</v>
      </c>
      <c r="AI177">
        <v>0.93661899999999998</v>
      </c>
      <c r="AJ177">
        <v>8.7999999999999998E-5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12816.840061999999</v>
      </c>
      <c r="I178">
        <v>12035.420854</v>
      </c>
      <c r="J178" t="s">
        <v>2</v>
      </c>
      <c r="K178">
        <v>12811.411625999999</v>
      </c>
      <c r="L178">
        <v>12026.247396000001</v>
      </c>
      <c r="M178" t="s">
        <v>3</v>
      </c>
      <c r="N178">
        <v>1009.127714</v>
      </c>
      <c r="O178">
        <v>245.35016200000001</v>
      </c>
      <c r="P178" t="s">
        <v>4</v>
      </c>
      <c r="Q178">
        <v>1268.0076280000001</v>
      </c>
      <c r="R178">
        <v>122.66765599999999</v>
      </c>
      <c r="S178" t="s">
        <v>5</v>
      </c>
      <c r="T178">
        <v>462.67771599999998</v>
      </c>
      <c r="U178">
        <v>15.081860000000001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5.4196000000000001E-2</v>
      </c>
      <c r="AG178">
        <v>3.0000000000000001E-5</v>
      </c>
      <c r="AH178" t="s">
        <v>10</v>
      </c>
      <c r="AI178">
        <v>0.93723500000000004</v>
      </c>
      <c r="AJ178">
        <v>9.8999999999999994E-5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13572.459842</v>
      </c>
      <c r="I179">
        <v>13608.838287</v>
      </c>
      <c r="J179" t="s">
        <v>2</v>
      </c>
      <c r="K179">
        <v>13566.711642</v>
      </c>
      <c r="L179">
        <v>13599.093242000001</v>
      </c>
      <c r="M179" t="s">
        <v>3</v>
      </c>
      <c r="N179">
        <v>1068.5851740000001</v>
      </c>
      <c r="O179">
        <v>273.558423</v>
      </c>
      <c r="P179" t="s">
        <v>4</v>
      </c>
      <c r="Q179">
        <v>1342.986934</v>
      </c>
      <c r="R179">
        <v>143.24563699999999</v>
      </c>
      <c r="S179" t="s">
        <v>5</v>
      </c>
      <c r="T179">
        <v>489.97259600000001</v>
      </c>
      <c r="U179">
        <v>17.652450000000002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5.4094000000000003E-2</v>
      </c>
      <c r="AG179">
        <v>3.0000000000000001E-5</v>
      </c>
      <c r="AH179" t="s">
        <v>10</v>
      </c>
      <c r="AI179">
        <v>0.93890899999999999</v>
      </c>
      <c r="AJ179">
        <v>1.15E-4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14327.2394</v>
      </c>
      <c r="I180">
        <v>14861.107007000001</v>
      </c>
      <c r="J180" t="s">
        <v>2</v>
      </c>
      <c r="K180">
        <v>14321.164462000001</v>
      </c>
      <c r="L180">
        <v>14849.958334000001</v>
      </c>
      <c r="M180" t="s">
        <v>3</v>
      </c>
      <c r="N180">
        <v>1127.9698000000001</v>
      </c>
      <c r="O180">
        <v>300.865813</v>
      </c>
      <c r="P180" t="s">
        <v>4</v>
      </c>
      <c r="Q180">
        <v>1417.8284940000001</v>
      </c>
      <c r="R180">
        <v>156.52028000000001</v>
      </c>
      <c r="S180" t="s">
        <v>5</v>
      </c>
      <c r="T180">
        <v>517.19101799999999</v>
      </c>
      <c r="U180">
        <v>19.056325999999999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5.3688E-2</v>
      </c>
      <c r="AG180">
        <v>2.6999999999999999E-5</v>
      </c>
      <c r="AH180" t="s">
        <v>10</v>
      </c>
      <c r="AI180">
        <v>0.93891000000000002</v>
      </c>
      <c r="AJ180">
        <v>1.15E-4</v>
      </c>
      <c r="AK180" t="s">
        <v>11</v>
      </c>
      <c r="AL180">
        <v>0</v>
      </c>
      <c r="AM180">
        <v>0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15081.712684</v>
      </c>
      <c r="I181">
        <v>16488.923984000001</v>
      </c>
      <c r="J181" t="s">
        <v>2</v>
      </c>
      <c r="K181">
        <v>15075.315130000001</v>
      </c>
      <c r="L181">
        <v>16476.527033999999</v>
      </c>
      <c r="M181" t="s">
        <v>3</v>
      </c>
      <c r="N181">
        <v>1187.4220640000001</v>
      </c>
      <c r="O181">
        <v>338.272852</v>
      </c>
      <c r="P181" t="s">
        <v>4</v>
      </c>
      <c r="Q181">
        <v>1492.7626540000001</v>
      </c>
      <c r="R181">
        <v>175.815372</v>
      </c>
      <c r="S181" t="s">
        <v>5</v>
      </c>
      <c r="T181">
        <v>544.42300399999999</v>
      </c>
      <c r="U181">
        <v>20.509039999999999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5.3650999999999997E-2</v>
      </c>
      <c r="AG181">
        <v>2.6999999999999999E-5</v>
      </c>
      <c r="AH181" t="s">
        <v>10</v>
      </c>
      <c r="AI181">
        <v>0.93935400000000002</v>
      </c>
      <c r="AJ181">
        <v>1.18E-4</v>
      </c>
      <c r="AK181" t="s">
        <v>11</v>
      </c>
      <c r="AL181">
        <v>0</v>
      </c>
      <c r="AM181">
        <v>0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754.12747000000002</v>
      </c>
      <c r="I182">
        <v>38.755412999999997</v>
      </c>
      <c r="J182" t="s">
        <v>2</v>
      </c>
      <c r="K182">
        <v>753.60151599999995</v>
      </c>
      <c r="L182">
        <v>38.726436999999997</v>
      </c>
      <c r="M182" t="s">
        <v>3</v>
      </c>
      <c r="N182">
        <v>50.681676000000003</v>
      </c>
      <c r="O182">
        <v>2.08656</v>
      </c>
      <c r="P182" t="s">
        <v>4</v>
      </c>
      <c r="Q182">
        <v>79.581872000000004</v>
      </c>
      <c r="R182">
        <v>0.72487000000000001</v>
      </c>
      <c r="S182" t="s">
        <v>5</v>
      </c>
      <c r="T182">
        <v>27.412510000000001</v>
      </c>
      <c r="U182">
        <v>0.35095300000000001</v>
      </c>
      <c r="V182" t="s">
        <v>6</v>
      </c>
      <c r="W182">
        <v>18.925515999999998</v>
      </c>
      <c r="X182">
        <v>4.8190999999999998E-2</v>
      </c>
      <c r="Y182" t="s">
        <v>7</v>
      </c>
      <c r="Z182">
        <v>27.783956</v>
      </c>
      <c r="AA182">
        <v>0.165463</v>
      </c>
      <c r="AB182" t="s">
        <v>8</v>
      </c>
      <c r="AC182">
        <v>619.81871599999999</v>
      </c>
      <c r="AD182">
        <v>29.949746999999999</v>
      </c>
      <c r="AE182" t="s">
        <v>9</v>
      </c>
      <c r="AF182">
        <v>7.5644000000000003E-2</v>
      </c>
      <c r="AG182">
        <v>1.36E-4</v>
      </c>
      <c r="AH182" t="s">
        <v>10</v>
      </c>
      <c r="AI182">
        <v>0.92676499999999995</v>
      </c>
      <c r="AJ182">
        <v>5.8E-5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1508.4445700000001</v>
      </c>
      <c r="I183">
        <v>76.600075000000004</v>
      </c>
      <c r="J183" t="s">
        <v>2</v>
      </c>
      <c r="K183">
        <v>1507.3934360000001</v>
      </c>
      <c r="L183">
        <v>76.317724999999996</v>
      </c>
      <c r="M183" t="s">
        <v>3</v>
      </c>
      <c r="N183">
        <v>101.076768</v>
      </c>
      <c r="O183">
        <v>4.2196959999999999</v>
      </c>
      <c r="P183" t="s">
        <v>4</v>
      </c>
      <c r="Q183">
        <v>159.33876599999999</v>
      </c>
      <c r="R183">
        <v>2.14344</v>
      </c>
      <c r="S183" t="s">
        <v>5</v>
      </c>
      <c r="T183">
        <v>54.902112000000002</v>
      </c>
      <c r="U183">
        <v>0.69543299999999997</v>
      </c>
      <c r="V183" t="s">
        <v>6</v>
      </c>
      <c r="W183">
        <v>37.835377999999999</v>
      </c>
      <c r="X183">
        <v>0.15665100000000001</v>
      </c>
      <c r="Y183" t="s">
        <v>7</v>
      </c>
      <c r="Z183">
        <v>55.698278000000002</v>
      </c>
      <c r="AA183">
        <v>0.59559200000000001</v>
      </c>
      <c r="AB183" t="s">
        <v>8</v>
      </c>
      <c r="AC183">
        <v>1240.002988</v>
      </c>
      <c r="AD183">
        <v>57.60727</v>
      </c>
      <c r="AE183" t="s">
        <v>9</v>
      </c>
      <c r="AF183">
        <v>7.1387000000000006E-2</v>
      </c>
      <c r="AG183">
        <v>1.37E-4</v>
      </c>
      <c r="AH183" t="s">
        <v>10</v>
      </c>
      <c r="AI183">
        <v>0.93224300000000004</v>
      </c>
      <c r="AJ183">
        <v>6.0999999999999999E-5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2262.0595840000001</v>
      </c>
      <c r="I184">
        <v>124.40634300000001</v>
      </c>
      <c r="J184" t="s">
        <v>2</v>
      </c>
      <c r="K184">
        <v>2260.4714020000001</v>
      </c>
      <c r="L184">
        <v>123.930937</v>
      </c>
      <c r="M184" t="s">
        <v>3</v>
      </c>
      <c r="N184">
        <v>151.78399400000001</v>
      </c>
      <c r="O184">
        <v>6.8373010000000001</v>
      </c>
      <c r="P184" t="s">
        <v>4</v>
      </c>
      <c r="Q184">
        <v>238.82423399999999</v>
      </c>
      <c r="R184">
        <v>3.2445349999999999</v>
      </c>
      <c r="S184" t="s">
        <v>5</v>
      </c>
      <c r="T184">
        <v>82.237234000000001</v>
      </c>
      <c r="U184">
        <v>0.69750500000000004</v>
      </c>
      <c r="V184" t="s">
        <v>6</v>
      </c>
      <c r="W184">
        <v>56.788516000000001</v>
      </c>
      <c r="X184">
        <v>0.26072699999999999</v>
      </c>
      <c r="Y184" t="s">
        <v>7</v>
      </c>
      <c r="Z184">
        <v>83.446995999999999</v>
      </c>
      <c r="AA184">
        <v>0.78173199999999998</v>
      </c>
      <c r="AB184" t="s">
        <v>8</v>
      </c>
      <c r="AC184">
        <v>1859.4051959999999</v>
      </c>
      <c r="AD184">
        <v>94.268461000000002</v>
      </c>
      <c r="AE184" t="s">
        <v>9</v>
      </c>
      <c r="AF184">
        <v>6.7575999999999997E-2</v>
      </c>
      <c r="AG184">
        <v>1.3899999999999999E-4</v>
      </c>
      <c r="AH184" t="s">
        <v>10</v>
      </c>
      <c r="AI184">
        <v>0.933091</v>
      </c>
      <c r="AJ184">
        <v>5.1999999999999997E-5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3015.4671060000001</v>
      </c>
      <c r="I185">
        <v>212.87848500000001</v>
      </c>
      <c r="J185" t="s">
        <v>2</v>
      </c>
      <c r="K185">
        <v>3013.3386420000002</v>
      </c>
      <c r="L185">
        <v>211.664513</v>
      </c>
      <c r="M185" t="s">
        <v>3</v>
      </c>
      <c r="N185">
        <v>202.41460000000001</v>
      </c>
      <c r="O185">
        <v>11.704862</v>
      </c>
      <c r="P185" t="s">
        <v>4</v>
      </c>
      <c r="Q185">
        <v>318.37102599999997</v>
      </c>
      <c r="R185">
        <v>5.4384899999999998</v>
      </c>
      <c r="S185" t="s">
        <v>5</v>
      </c>
      <c r="T185">
        <v>109.58182600000001</v>
      </c>
      <c r="U185">
        <v>1.192758</v>
      </c>
      <c r="V185" t="s">
        <v>6</v>
      </c>
      <c r="W185">
        <v>75.747141999999997</v>
      </c>
      <c r="X185">
        <v>0.44392399999999999</v>
      </c>
      <c r="Y185" t="s">
        <v>7</v>
      </c>
      <c r="Z185">
        <v>111.263524</v>
      </c>
      <c r="AA185">
        <v>1.0456099999999999</v>
      </c>
      <c r="AB185" t="s">
        <v>8</v>
      </c>
      <c r="AC185">
        <v>2478.5767300000002</v>
      </c>
      <c r="AD185">
        <v>149.526342</v>
      </c>
      <c r="AE185" t="s">
        <v>9</v>
      </c>
      <c r="AF185">
        <v>6.4198000000000005E-2</v>
      </c>
      <c r="AG185">
        <v>1.17E-4</v>
      </c>
      <c r="AH185" t="s">
        <v>10</v>
      </c>
      <c r="AI185">
        <v>0.93337999999999999</v>
      </c>
      <c r="AJ185">
        <v>4.6E-5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3770.0517460000001</v>
      </c>
      <c r="I186">
        <v>305.327607</v>
      </c>
      <c r="J186" t="s">
        <v>2</v>
      </c>
      <c r="K186">
        <v>3767.39248</v>
      </c>
      <c r="L186">
        <v>303.694661</v>
      </c>
      <c r="M186" t="s">
        <v>3</v>
      </c>
      <c r="N186">
        <v>253.17899199999999</v>
      </c>
      <c r="O186">
        <v>17.748791000000001</v>
      </c>
      <c r="P186" t="s">
        <v>4</v>
      </c>
      <c r="Q186">
        <v>397.95531999999997</v>
      </c>
      <c r="R186">
        <v>6.6392870000000004</v>
      </c>
      <c r="S186" t="s">
        <v>5</v>
      </c>
      <c r="T186">
        <v>136.931082</v>
      </c>
      <c r="U186">
        <v>1.408795</v>
      </c>
      <c r="V186" t="s">
        <v>6</v>
      </c>
      <c r="W186">
        <v>94.713958000000005</v>
      </c>
      <c r="X186">
        <v>0.62133400000000005</v>
      </c>
      <c r="Y186" t="s">
        <v>7</v>
      </c>
      <c r="Z186">
        <v>139.08069800000001</v>
      </c>
      <c r="AA186">
        <v>1.221441</v>
      </c>
      <c r="AB186" t="s">
        <v>8</v>
      </c>
      <c r="AC186">
        <v>3098.7930660000002</v>
      </c>
      <c r="AD186">
        <v>211.578732</v>
      </c>
      <c r="AE186" t="s">
        <v>9</v>
      </c>
      <c r="AF186">
        <v>6.2059000000000003E-2</v>
      </c>
      <c r="AG186">
        <v>9.5000000000000005E-5</v>
      </c>
      <c r="AH186" t="s">
        <v>10</v>
      </c>
      <c r="AI186">
        <v>0.93505799999999994</v>
      </c>
      <c r="AJ186">
        <v>6.7000000000000002E-5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4523.840518</v>
      </c>
      <c r="I187">
        <v>401.25009699999998</v>
      </c>
      <c r="J187" t="s">
        <v>2</v>
      </c>
      <c r="K187">
        <v>4520.6448499999997</v>
      </c>
      <c r="L187">
        <v>399.36501399999997</v>
      </c>
      <c r="M187" t="s">
        <v>3</v>
      </c>
      <c r="N187">
        <v>303.97912600000001</v>
      </c>
      <c r="O187">
        <v>26.375671000000001</v>
      </c>
      <c r="P187" t="s">
        <v>4</v>
      </c>
      <c r="Q187">
        <v>477.48319800000002</v>
      </c>
      <c r="R187">
        <v>8.7785670000000007</v>
      </c>
      <c r="S187" t="s">
        <v>5</v>
      </c>
      <c r="T187">
        <v>164.30200199999999</v>
      </c>
      <c r="U187">
        <v>1.7299979999999999</v>
      </c>
      <c r="V187" t="s">
        <v>6</v>
      </c>
      <c r="W187">
        <v>113.683316</v>
      </c>
      <c r="X187">
        <v>0.79228799999999999</v>
      </c>
      <c r="Y187" t="s">
        <v>7</v>
      </c>
      <c r="Z187">
        <v>166.798846</v>
      </c>
      <c r="AA187">
        <v>1.4045639999999999</v>
      </c>
      <c r="AB187" t="s">
        <v>8</v>
      </c>
      <c r="AC187">
        <v>3718.2357440000001</v>
      </c>
      <c r="AD187">
        <v>262.71100799999999</v>
      </c>
      <c r="AE187" t="s">
        <v>9</v>
      </c>
      <c r="AF187">
        <v>6.0181999999999999E-2</v>
      </c>
      <c r="AG187">
        <v>8.2000000000000001E-5</v>
      </c>
      <c r="AH187" t="s">
        <v>10</v>
      </c>
      <c r="AI187">
        <v>0.936446</v>
      </c>
      <c r="AJ187">
        <v>8.5000000000000006E-5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5278.5696340000004</v>
      </c>
      <c r="I188">
        <v>540.24057500000004</v>
      </c>
      <c r="J188" t="s">
        <v>2</v>
      </c>
      <c r="K188">
        <v>5274.8354300000001</v>
      </c>
      <c r="L188">
        <v>536.93111299999998</v>
      </c>
      <c r="M188" t="s">
        <v>3</v>
      </c>
      <c r="N188">
        <v>354.72144800000001</v>
      </c>
      <c r="O188">
        <v>35.845998999999999</v>
      </c>
      <c r="P188" t="s">
        <v>4</v>
      </c>
      <c r="Q188">
        <v>557.21863599999995</v>
      </c>
      <c r="R188">
        <v>10.401596</v>
      </c>
      <c r="S188" t="s">
        <v>5</v>
      </c>
      <c r="T188">
        <v>191.662948</v>
      </c>
      <c r="U188">
        <v>1.7537750000000001</v>
      </c>
      <c r="V188" t="s">
        <v>6</v>
      </c>
      <c r="W188">
        <v>132.69747799999999</v>
      </c>
      <c r="X188">
        <v>1.000454</v>
      </c>
      <c r="Y188" t="s">
        <v>7</v>
      </c>
      <c r="Z188">
        <v>194.66807</v>
      </c>
      <c r="AA188">
        <v>1.7555149999999999</v>
      </c>
      <c r="AB188" t="s">
        <v>8</v>
      </c>
      <c r="AC188">
        <v>4338.4664460000004</v>
      </c>
      <c r="AD188">
        <v>352.29847899999999</v>
      </c>
      <c r="AE188" t="s">
        <v>9</v>
      </c>
      <c r="AF188">
        <v>5.8821999999999999E-2</v>
      </c>
      <c r="AG188">
        <v>4.8000000000000001E-5</v>
      </c>
      <c r="AH188" t="s">
        <v>10</v>
      </c>
      <c r="AI188">
        <v>0.93748799999999999</v>
      </c>
      <c r="AJ188">
        <v>1.01E-4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6032.9584720000003</v>
      </c>
      <c r="I189">
        <v>703.85034900000005</v>
      </c>
      <c r="J189" t="s">
        <v>2</v>
      </c>
      <c r="K189">
        <v>6028.6921679999996</v>
      </c>
      <c r="L189">
        <v>699.99558300000001</v>
      </c>
      <c r="M189" t="s">
        <v>3</v>
      </c>
      <c r="N189">
        <v>405.36245000000002</v>
      </c>
      <c r="O189">
        <v>47.500298999999998</v>
      </c>
      <c r="P189" t="s">
        <v>4</v>
      </c>
      <c r="Q189">
        <v>636.71963800000003</v>
      </c>
      <c r="R189">
        <v>11.912903999999999</v>
      </c>
      <c r="S189" t="s">
        <v>5</v>
      </c>
      <c r="T189">
        <v>219.02174600000001</v>
      </c>
      <c r="U189">
        <v>1.990413</v>
      </c>
      <c r="V189" t="s">
        <v>6</v>
      </c>
      <c r="W189">
        <v>151.63480799999999</v>
      </c>
      <c r="X189">
        <v>1.1417520000000001</v>
      </c>
      <c r="Y189" t="s">
        <v>7</v>
      </c>
      <c r="Z189">
        <v>222.443152</v>
      </c>
      <c r="AA189">
        <v>1.8955960000000001</v>
      </c>
      <c r="AB189" t="s">
        <v>8</v>
      </c>
      <c r="AC189">
        <v>4958.6783740000001</v>
      </c>
      <c r="AD189">
        <v>456.50704000000002</v>
      </c>
      <c r="AE189" t="s">
        <v>9</v>
      </c>
      <c r="AF189">
        <v>5.7676999999999999E-2</v>
      </c>
      <c r="AG189">
        <v>4.0000000000000003E-5</v>
      </c>
      <c r="AH189" t="s">
        <v>10</v>
      </c>
      <c r="AI189">
        <v>0.93882200000000005</v>
      </c>
      <c r="AJ189">
        <v>1.08E-4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6788.0412480000005</v>
      </c>
      <c r="I190">
        <v>882.01365099999998</v>
      </c>
      <c r="J190" t="s">
        <v>2</v>
      </c>
      <c r="K190">
        <v>6783.2408420000002</v>
      </c>
      <c r="L190">
        <v>877.48271199999999</v>
      </c>
      <c r="M190" t="s">
        <v>3</v>
      </c>
      <c r="N190">
        <v>456.08407799999998</v>
      </c>
      <c r="O190">
        <v>58.683216000000002</v>
      </c>
      <c r="P190" t="s">
        <v>4</v>
      </c>
      <c r="Q190">
        <v>716.42992800000002</v>
      </c>
      <c r="R190">
        <v>14.750256</v>
      </c>
      <c r="S190" t="s">
        <v>5</v>
      </c>
      <c r="T190">
        <v>246.45725999999999</v>
      </c>
      <c r="U190">
        <v>2.3033790000000001</v>
      </c>
      <c r="V190" t="s">
        <v>6</v>
      </c>
      <c r="W190">
        <v>170.60887199999999</v>
      </c>
      <c r="X190">
        <v>1.269045</v>
      </c>
      <c r="Y190" t="s">
        <v>7</v>
      </c>
      <c r="Z190">
        <v>250.26582999999999</v>
      </c>
      <c r="AA190">
        <v>2.1016689999999998</v>
      </c>
      <c r="AB190" t="s">
        <v>8</v>
      </c>
      <c r="AC190">
        <v>5579.2945760000002</v>
      </c>
      <c r="AD190">
        <v>561.77816499999994</v>
      </c>
      <c r="AE190" t="s">
        <v>9</v>
      </c>
      <c r="AF190">
        <v>5.5883000000000002E-2</v>
      </c>
      <c r="AG190">
        <v>4.6E-5</v>
      </c>
      <c r="AH190" t="s">
        <v>10</v>
      </c>
      <c r="AI190">
        <v>0.93887100000000001</v>
      </c>
      <c r="AJ190">
        <v>1.08E-4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7544.5643239999999</v>
      </c>
      <c r="I191">
        <v>1105.3286230000001</v>
      </c>
      <c r="J191" t="s">
        <v>2</v>
      </c>
      <c r="K191">
        <v>7539.2345139999998</v>
      </c>
      <c r="L191">
        <v>1100.0956570000001</v>
      </c>
      <c r="M191" t="s">
        <v>3</v>
      </c>
      <c r="N191">
        <v>506.94649800000002</v>
      </c>
      <c r="O191">
        <v>69.268460000000005</v>
      </c>
      <c r="P191" t="s">
        <v>4</v>
      </c>
      <c r="Q191">
        <v>796.49114999999995</v>
      </c>
      <c r="R191">
        <v>21.142233999999998</v>
      </c>
      <c r="S191" t="s">
        <v>5</v>
      </c>
      <c r="T191">
        <v>274.03300400000001</v>
      </c>
      <c r="U191">
        <v>3.667986</v>
      </c>
      <c r="V191" t="s">
        <v>6</v>
      </c>
      <c r="W191">
        <v>189.691836</v>
      </c>
      <c r="X191">
        <v>1.535765</v>
      </c>
      <c r="Y191" t="s">
        <v>7</v>
      </c>
      <c r="Z191">
        <v>278.19725399999999</v>
      </c>
      <c r="AA191">
        <v>3.0306690000000001</v>
      </c>
      <c r="AB191" t="s">
        <v>8</v>
      </c>
      <c r="AC191">
        <v>6200.8918780000004</v>
      </c>
      <c r="AD191">
        <v>710.26625899999999</v>
      </c>
      <c r="AE191" t="s">
        <v>9</v>
      </c>
      <c r="AF191">
        <v>5.5120000000000002E-2</v>
      </c>
      <c r="AG191">
        <v>2.8E-5</v>
      </c>
      <c r="AH191" t="s">
        <v>10</v>
      </c>
      <c r="AI191">
        <v>0.93990300000000004</v>
      </c>
      <c r="AJ191">
        <v>1.11E-4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8299.7145099999998</v>
      </c>
      <c r="I192">
        <v>1256.1965829999999</v>
      </c>
      <c r="J192" t="s">
        <v>2</v>
      </c>
      <c r="K192">
        <v>8293.8467459999993</v>
      </c>
      <c r="L192">
        <v>1250.455279</v>
      </c>
      <c r="M192" t="s">
        <v>3</v>
      </c>
      <c r="N192">
        <v>557.83820400000002</v>
      </c>
      <c r="O192">
        <v>81.264281999999994</v>
      </c>
      <c r="P192" t="s">
        <v>4</v>
      </c>
      <c r="Q192">
        <v>876.21852799999999</v>
      </c>
      <c r="R192">
        <v>23.478997</v>
      </c>
      <c r="S192" t="s">
        <v>5</v>
      </c>
      <c r="T192">
        <v>301.45848599999999</v>
      </c>
      <c r="U192">
        <v>3.8012429999999999</v>
      </c>
      <c r="V192" t="s">
        <v>6</v>
      </c>
      <c r="W192">
        <v>208.728218</v>
      </c>
      <c r="X192">
        <v>1.7928539999999999</v>
      </c>
      <c r="Y192" t="s">
        <v>7</v>
      </c>
      <c r="Z192">
        <v>306.028392</v>
      </c>
      <c r="AA192">
        <v>3.4137499999999998</v>
      </c>
      <c r="AB192" t="s">
        <v>8</v>
      </c>
      <c r="AC192">
        <v>6821.3948339999997</v>
      </c>
      <c r="AD192">
        <v>817.80433900000003</v>
      </c>
      <c r="AE192" t="s">
        <v>9</v>
      </c>
      <c r="AF192">
        <v>5.4917000000000001E-2</v>
      </c>
      <c r="AG192">
        <v>2.6999999999999999E-5</v>
      </c>
      <c r="AH192" t="s">
        <v>10</v>
      </c>
      <c r="AI192">
        <v>0.94071000000000005</v>
      </c>
      <c r="AJ192">
        <v>1.1400000000000001E-4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9054.1565840000003</v>
      </c>
      <c r="I193">
        <v>1458.9675299999999</v>
      </c>
      <c r="J193" t="s">
        <v>2</v>
      </c>
      <c r="K193">
        <v>9047.7538920000006</v>
      </c>
      <c r="L193">
        <v>1452.6685190000001</v>
      </c>
      <c r="M193" t="s">
        <v>3</v>
      </c>
      <c r="N193">
        <v>608.66991399999995</v>
      </c>
      <c r="O193">
        <v>95.820447999999999</v>
      </c>
      <c r="P193" t="s">
        <v>4</v>
      </c>
      <c r="Q193">
        <v>955.85823600000003</v>
      </c>
      <c r="R193">
        <v>24.939543</v>
      </c>
      <c r="S193" t="s">
        <v>5</v>
      </c>
      <c r="T193">
        <v>328.84656999999999</v>
      </c>
      <c r="U193">
        <v>4.0087570000000001</v>
      </c>
      <c r="V193" t="s">
        <v>6</v>
      </c>
      <c r="W193">
        <v>227.684912</v>
      </c>
      <c r="X193">
        <v>1.9065859999999999</v>
      </c>
      <c r="Y193" t="s">
        <v>7</v>
      </c>
      <c r="Z193">
        <v>333.871848</v>
      </c>
      <c r="AA193">
        <v>3.7498450000000001</v>
      </c>
      <c r="AB193" t="s">
        <v>8</v>
      </c>
      <c r="AC193">
        <v>7441.3320899999999</v>
      </c>
      <c r="AD193">
        <v>971.15975000000003</v>
      </c>
      <c r="AE193" t="s">
        <v>9</v>
      </c>
      <c r="AF193">
        <v>5.4843999999999997E-2</v>
      </c>
      <c r="AG193">
        <v>2.6999999999999999E-5</v>
      </c>
      <c r="AH193" t="s">
        <v>10</v>
      </c>
      <c r="AI193">
        <v>0.94071700000000003</v>
      </c>
      <c r="AJ193">
        <v>1.1400000000000001E-4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9808.7944160000006</v>
      </c>
      <c r="I194">
        <v>1703.1891390000001</v>
      </c>
      <c r="J194" t="s">
        <v>2</v>
      </c>
      <c r="K194">
        <v>9801.8559800000003</v>
      </c>
      <c r="L194">
        <v>1695.993532</v>
      </c>
      <c r="M194" t="s">
        <v>3</v>
      </c>
      <c r="N194">
        <v>659.16413</v>
      </c>
      <c r="O194">
        <v>112.923334</v>
      </c>
      <c r="P194" t="s">
        <v>4</v>
      </c>
      <c r="Q194">
        <v>1035.5360900000001</v>
      </c>
      <c r="R194">
        <v>27.948121</v>
      </c>
      <c r="S194" t="s">
        <v>5</v>
      </c>
      <c r="T194">
        <v>356.23019599999998</v>
      </c>
      <c r="U194">
        <v>4.3317759999999996</v>
      </c>
      <c r="V194" t="s">
        <v>6</v>
      </c>
      <c r="W194">
        <v>246.67781400000001</v>
      </c>
      <c r="X194">
        <v>2.2835230000000002</v>
      </c>
      <c r="Y194" t="s">
        <v>7</v>
      </c>
      <c r="Z194">
        <v>361.73492199999998</v>
      </c>
      <c r="AA194">
        <v>4.2270599999999998</v>
      </c>
      <c r="AB194" t="s">
        <v>8</v>
      </c>
      <c r="AC194">
        <v>8061.7696660000001</v>
      </c>
      <c r="AD194">
        <v>1147.3157819999999</v>
      </c>
      <c r="AE194" t="s">
        <v>9</v>
      </c>
      <c r="AF194">
        <v>5.4710000000000002E-2</v>
      </c>
      <c r="AG194">
        <v>2.5999999999999998E-5</v>
      </c>
      <c r="AH194" t="s">
        <v>10</v>
      </c>
      <c r="AI194">
        <v>0.94086700000000001</v>
      </c>
      <c r="AJ194">
        <v>1.12E-4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10562.631706</v>
      </c>
      <c r="I195">
        <v>1931.992082</v>
      </c>
      <c r="J195" t="s">
        <v>2</v>
      </c>
      <c r="K195">
        <v>10555.106808</v>
      </c>
      <c r="L195">
        <v>1931.3339249999999</v>
      </c>
      <c r="M195" t="s">
        <v>3</v>
      </c>
      <c r="N195">
        <v>709.98173199999997</v>
      </c>
      <c r="O195">
        <v>128.38776899999999</v>
      </c>
      <c r="P195" t="s">
        <v>4</v>
      </c>
      <c r="Q195">
        <v>1115.1444959999999</v>
      </c>
      <c r="R195">
        <v>32.224654000000001</v>
      </c>
      <c r="S195" t="s">
        <v>5</v>
      </c>
      <c r="T195">
        <v>383.624346</v>
      </c>
      <c r="U195">
        <v>4.737393</v>
      </c>
      <c r="V195" t="s">
        <v>6</v>
      </c>
      <c r="W195">
        <v>265.59051199999999</v>
      </c>
      <c r="X195">
        <v>2.4417360000000001</v>
      </c>
      <c r="Y195" t="s">
        <v>7</v>
      </c>
      <c r="Z195">
        <v>389.56879400000003</v>
      </c>
      <c r="AA195">
        <v>5.1107079999999998</v>
      </c>
      <c r="AB195" t="s">
        <v>8</v>
      </c>
      <c r="AC195">
        <v>8681.1068579999992</v>
      </c>
      <c r="AD195">
        <v>1314.2777349999999</v>
      </c>
      <c r="AE195" t="s">
        <v>9</v>
      </c>
      <c r="AF195">
        <v>5.4649000000000003E-2</v>
      </c>
      <c r="AG195">
        <v>2.5999999999999998E-5</v>
      </c>
      <c r="AH195" t="s">
        <v>10</v>
      </c>
      <c r="AI195">
        <v>0.94141600000000003</v>
      </c>
      <c r="AJ195">
        <v>1.17E-4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11317.521412</v>
      </c>
      <c r="I196">
        <v>2197.741935</v>
      </c>
      <c r="J196" t="s">
        <v>2</v>
      </c>
      <c r="K196">
        <v>11309.463471999999</v>
      </c>
      <c r="L196">
        <v>2196.8990650000001</v>
      </c>
      <c r="M196" t="s">
        <v>3</v>
      </c>
      <c r="N196">
        <v>760.58383600000002</v>
      </c>
      <c r="O196">
        <v>142.580354</v>
      </c>
      <c r="P196" t="s">
        <v>4</v>
      </c>
      <c r="Q196">
        <v>1195.174612</v>
      </c>
      <c r="R196">
        <v>38.842685000000003</v>
      </c>
      <c r="S196" t="s">
        <v>5</v>
      </c>
      <c r="T196">
        <v>411.13749799999999</v>
      </c>
      <c r="U196">
        <v>5.4255040000000001</v>
      </c>
      <c r="V196" t="s">
        <v>6</v>
      </c>
      <c r="W196">
        <v>284.597058</v>
      </c>
      <c r="X196">
        <v>2.684723</v>
      </c>
      <c r="Y196" t="s">
        <v>7</v>
      </c>
      <c r="Z196">
        <v>417.59399200000001</v>
      </c>
      <c r="AA196">
        <v>6.804284</v>
      </c>
      <c r="AB196" t="s">
        <v>8</v>
      </c>
      <c r="AC196">
        <v>9301.3108659999998</v>
      </c>
      <c r="AD196">
        <v>1483.8392200000001</v>
      </c>
      <c r="AE196" t="s">
        <v>9</v>
      </c>
      <c r="AF196">
        <v>5.457E-2</v>
      </c>
      <c r="AG196">
        <v>2.5999999999999998E-5</v>
      </c>
      <c r="AH196" t="s">
        <v>10</v>
      </c>
      <c r="AI196">
        <v>0.94164000000000003</v>
      </c>
      <c r="AJ196">
        <v>1.15E-4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12071.143035999999</v>
      </c>
      <c r="I197">
        <v>2521.4146139999998</v>
      </c>
      <c r="J197" t="s">
        <v>2</v>
      </c>
      <c r="K197">
        <v>12062.5502</v>
      </c>
      <c r="L197">
        <v>2518.4127589999998</v>
      </c>
      <c r="M197" t="s">
        <v>3</v>
      </c>
      <c r="N197">
        <v>811.24485000000004</v>
      </c>
      <c r="O197">
        <v>161.60547800000001</v>
      </c>
      <c r="P197" t="s">
        <v>4</v>
      </c>
      <c r="Q197">
        <v>1274.8872739999999</v>
      </c>
      <c r="R197">
        <v>45.897596</v>
      </c>
      <c r="S197" t="s">
        <v>5</v>
      </c>
      <c r="T197">
        <v>438.47942</v>
      </c>
      <c r="U197">
        <v>5.8663629999999998</v>
      </c>
      <c r="V197" t="s">
        <v>6</v>
      </c>
      <c r="W197">
        <v>303.65453600000001</v>
      </c>
      <c r="X197">
        <v>3.6043059999999998</v>
      </c>
      <c r="Y197" t="s">
        <v>7</v>
      </c>
      <c r="Z197">
        <v>445.480208</v>
      </c>
      <c r="AA197">
        <v>8.0196749999999994</v>
      </c>
      <c r="AB197" t="s">
        <v>8</v>
      </c>
      <c r="AC197">
        <v>9920.4832879999994</v>
      </c>
      <c r="AD197">
        <v>1687.965136</v>
      </c>
      <c r="AE197" t="s">
        <v>9</v>
      </c>
      <c r="AF197">
        <v>5.4545000000000003E-2</v>
      </c>
      <c r="AG197">
        <v>2.5999999999999998E-5</v>
      </c>
      <c r="AH197" t="s">
        <v>10</v>
      </c>
      <c r="AI197">
        <v>0.94164000000000003</v>
      </c>
      <c r="AJ197">
        <v>1.15E-4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12824.256230000001</v>
      </c>
      <c r="I198">
        <v>2687.8931579999999</v>
      </c>
      <c r="J198" t="s">
        <v>2</v>
      </c>
      <c r="K198">
        <v>12815.131939999999</v>
      </c>
      <c r="L198">
        <v>2684.5111750000001</v>
      </c>
      <c r="M198" t="s">
        <v>3</v>
      </c>
      <c r="N198">
        <v>861.74237600000004</v>
      </c>
      <c r="O198">
        <v>183.06522100000001</v>
      </c>
      <c r="P198" t="s">
        <v>4</v>
      </c>
      <c r="Q198">
        <v>1354.505592</v>
      </c>
      <c r="R198">
        <v>48.362003999999999</v>
      </c>
      <c r="S198" t="s">
        <v>5</v>
      </c>
      <c r="T198">
        <v>465.82151199999998</v>
      </c>
      <c r="U198">
        <v>6.1180640000000004</v>
      </c>
      <c r="V198" t="s">
        <v>6</v>
      </c>
      <c r="W198">
        <v>322.69471199999998</v>
      </c>
      <c r="X198">
        <v>3.714124</v>
      </c>
      <c r="Y198" t="s">
        <v>7</v>
      </c>
      <c r="Z198">
        <v>473.25145400000002</v>
      </c>
      <c r="AA198">
        <v>8.8360529999999997</v>
      </c>
      <c r="AB198" t="s">
        <v>8</v>
      </c>
      <c r="AC198">
        <v>10539.456819999999</v>
      </c>
      <c r="AD198">
        <v>1760.4276629999999</v>
      </c>
      <c r="AE198" t="s">
        <v>9</v>
      </c>
      <c r="AF198">
        <v>5.4068999999999999E-2</v>
      </c>
      <c r="AG198">
        <v>2.5000000000000001E-5</v>
      </c>
      <c r="AH198" t="s">
        <v>10</v>
      </c>
      <c r="AI198">
        <v>0.94164000000000003</v>
      </c>
      <c r="AJ198">
        <v>1.15E-4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13578.177018</v>
      </c>
      <c r="I199">
        <v>2946.1931760000002</v>
      </c>
      <c r="J199" t="s">
        <v>2</v>
      </c>
      <c r="K199">
        <v>13568.516344</v>
      </c>
      <c r="L199">
        <v>2941.2786070000002</v>
      </c>
      <c r="M199" t="s">
        <v>3</v>
      </c>
      <c r="N199">
        <v>912.10898799999995</v>
      </c>
      <c r="O199">
        <v>204.36347000000001</v>
      </c>
      <c r="P199" t="s">
        <v>4</v>
      </c>
      <c r="Q199">
        <v>1434.353024</v>
      </c>
      <c r="R199">
        <v>54.142032999999998</v>
      </c>
      <c r="S199" t="s">
        <v>5</v>
      </c>
      <c r="T199">
        <v>493.21752199999997</v>
      </c>
      <c r="U199">
        <v>6.8315659999999996</v>
      </c>
      <c r="V199" t="s">
        <v>6</v>
      </c>
      <c r="W199">
        <v>341.72070400000001</v>
      </c>
      <c r="X199">
        <v>4.1711850000000004</v>
      </c>
      <c r="Y199" t="s">
        <v>7</v>
      </c>
      <c r="Z199">
        <v>501.19582200000002</v>
      </c>
      <c r="AA199">
        <v>10.097352000000001</v>
      </c>
      <c r="AB199" t="s">
        <v>8</v>
      </c>
      <c r="AC199">
        <v>11159.162372000001</v>
      </c>
      <c r="AD199">
        <v>1959.463743</v>
      </c>
      <c r="AE199" t="s">
        <v>9</v>
      </c>
      <c r="AF199">
        <v>5.3917E-2</v>
      </c>
      <c r="AG199">
        <v>2.4000000000000001E-5</v>
      </c>
      <c r="AH199" t="s">
        <v>10</v>
      </c>
      <c r="AI199">
        <v>0.94210300000000002</v>
      </c>
      <c r="AJ199">
        <v>1.16E-4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14332.087439999999</v>
      </c>
      <c r="I200">
        <v>3265.3843339999999</v>
      </c>
      <c r="J200" t="s">
        <v>2</v>
      </c>
      <c r="K200">
        <v>14321.891032</v>
      </c>
      <c r="L200">
        <v>3258.2874350000002</v>
      </c>
      <c r="M200" t="s">
        <v>3</v>
      </c>
      <c r="N200">
        <v>962.77512200000001</v>
      </c>
      <c r="O200">
        <v>230.25830500000001</v>
      </c>
      <c r="P200" t="s">
        <v>4</v>
      </c>
      <c r="Q200">
        <v>1514.1235979999999</v>
      </c>
      <c r="R200">
        <v>58.401077000000001</v>
      </c>
      <c r="S200" t="s">
        <v>5</v>
      </c>
      <c r="T200">
        <v>520.65725799999996</v>
      </c>
      <c r="U200">
        <v>7.0297669999999997</v>
      </c>
      <c r="V200" t="s">
        <v>6</v>
      </c>
      <c r="W200">
        <v>360.81755199999998</v>
      </c>
      <c r="X200">
        <v>4.5263150000000003</v>
      </c>
      <c r="Y200" t="s">
        <v>7</v>
      </c>
      <c r="Z200">
        <v>528.99551599999995</v>
      </c>
      <c r="AA200">
        <v>10.83893</v>
      </c>
      <c r="AB200" t="s">
        <v>8</v>
      </c>
      <c r="AC200">
        <v>11778.605014000001</v>
      </c>
      <c r="AD200">
        <v>2174.2660780000001</v>
      </c>
      <c r="AE200" t="s">
        <v>9</v>
      </c>
      <c r="AF200">
        <v>5.3789999999999998E-2</v>
      </c>
      <c r="AG200">
        <v>2.3E-5</v>
      </c>
      <c r="AH200" t="s">
        <v>10</v>
      </c>
      <c r="AI200">
        <v>0.94253699999999996</v>
      </c>
      <c r="AJ200">
        <v>1.22E-4</v>
      </c>
      <c r="AK200" t="s">
        <v>11</v>
      </c>
      <c r="AL200">
        <v>0</v>
      </c>
      <c r="AM200">
        <v>0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15086.321118</v>
      </c>
      <c r="I201">
        <v>3607.5355030000001</v>
      </c>
      <c r="J201" t="s">
        <v>2</v>
      </c>
      <c r="K201">
        <v>15075.5844</v>
      </c>
      <c r="L201">
        <v>3598.00929</v>
      </c>
      <c r="M201" t="s">
        <v>3</v>
      </c>
      <c r="N201">
        <v>1013.52739</v>
      </c>
      <c r="O201">
        <v>260.08023400000002</v>
      </c>
      <c r="P201" t="s">
        <v>4</v>
      </c>
      <c r="Q201">
        <v>1593.9887160000001</v>
      </c>
      <c r="R201">
        <v>65.699541999999994</v>
      </c>
      <c r="S201" t="s">
        <v>5</v>
      </c>
      <c r="T201">
        <v>548.08385999999996</v>
      </c>
      <c r="U201">
        <v>8.0205210000000005</v>
      </c>
      <c r="V201" t="s">
        <v>6</v>
      </c>
      <c r="W201">
        <v>379.85049199999997</v>
      </c>
      <c r="X201">
        <v>5.1406159999999996</v>
      </c>
      <c r="Y201" t="s">
        <v>7</v>
      </c>
      <c r="Z201">
        <v>556.94997999999998</v>
      </c>
      <c r="AA201">
        <v>11.831523000000001</v>
      </c>
      <c r="AB201" t="s">
        <v>8</v>
      </c>
      <c r="AC201">
        <v>12398.205394000001</v>
      </c>
      <c r="AD201">
        <v>2377.59031</v>
      </c>
      <c r="AE201" t="s">
        <v>9</v>
      </c>
      <c r="AF201">
        <v>5.3749999999999999E-2</v>
      </c>
      <c r="AG201">
        <v>2.3E-5</v>
      </c>
      <c r="AH201" t="s">
        <v>10</v>
      </c>
      <c r="AI201">
        <v>0.942963</v>
      </c>
      <c r="AJ201">
        <v>1.1900000000000001E-4</v>
      </c>
      <c r="AK201" t="s">
        <v>11</v>
      </c>
      <c r="AL201">
        <v>0</v>
      </c>
      <c r="AM201">
        <v>0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766.09019599999999</v>
      </c>
      <c r="I202">
        <v>63.216667000000001</v>
      </c>
      <c r="J202" t="s">
        <v>2</v>
      </c>
      <c r="K202">
        <v>765.589652</v>
      </c>
      <c r="L202">
        <v>63.056300999999998</v>
      </c>
      <c r="M202" t="s">
        <v>3</v>
      </c>
      <c r="N202">
        <v>55.384298000000001</v>
      </c>
      <c r="O202">
        <v>2.8057859999999999</v>
      </c>
      <c r="P202" t="s">
        <v>4</v>
      </c>
      <c r="Q202">
        <v>85.230335999999994</v>
      </c>
      <c r="R202">
        <v>1.1182080000000001</v>
      </c>
      <c r="S202" t="s">
        <v>5</v>
      </c>
      <c r="T202">
        <v>32.961131999999999</v>
      </c>
      <c r="U202">
        <v>0.187445</v>
      </c>
      <c r="V202" t="s">
        <v>6</v>
      </c>
      <c r="W202">
        <v>18.911656000000001</v>
      </c>
      <c r="X202">
        <v>0.116158</v>
      </c>
      <c r="Y202" t="s">
        <v>7</v>
      </c>
      <c r="Z202">
        <v>27.874496000000001</v>
      </c>
      <c r="AA202">
        <v>0.28151199999999998</v>
      </c>
      <c r="AB202" t="s">
        <v>8</v>
      </c>
      <c r="AC202">
        <v>621.45227599999998</v>
      </c>
      <c r="AD202">
        <v>37.027709999999999</v>
      </c>
      <c r="AE202" t="s">
        <v>9</v>
      </c>
      <c r="AF202">
        <v>7.6791999999999999E-2</v>
      </c>
      <c r="AG202">
        <v>1.08E-4</v>
      </c>
      <c r="AH202" t="s">
        <v>10</v>
      </c>
      <c r="AI202">
        <v>0.92755799999999999</v>
      </c>
      <c r="AJ202">
        <v>1.06E-4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1531.01322</v>
      </c>
      <c r="I203">
        <v>118.43141</v>
      </c>
      <c r="J203" t="s">
        <v>2</v>
      </c>
      <c r="K203">
        <v>1529.9995859999999</v>
      </c>
      <c r="L203">
        <v>117.979151</v>
      </c>
      <c r="M203" t="s">
        <v>3</v>
      </c>
      <c r="N203">
        <v>110.42219799999999</v>
      </c>
      <c r="O203">
        <v>6.6562080000000003</v>
      </c>
      <c r="P203" t="s">
        <v>4</v>
      </c>
      <c r="Q203">
        <v>170.32276200000001</v>
      </c>
      <c r="R203">
        <v>2.6123470000000002</v>
      </c>
      <c r="S203" t="s">
        <v>5</v>
      </c>
      <c r="T203">
        <v>65.873047999999997</v>
      </c>
      <c r="U203">
        <v>0.432695</v>
      </c>
      <c r="V203" t="s">
        <v>6</v>
      </c>
      <c r="W203">
        <v>37.821404000000001</v>
      </c>
      <c r="X203">
        <v>0.27116200000000001</v>
      </c>
      <c r="Y203" t="s">
        <v>7</v>
      </c>
      <c r="Z203">
        <v>55.686264000000001</v>
      </c>
      <c r="AA203">
        <v>0.61731499999999995</v>
      </c>
      <c r="AB203" t="s">
        <v>8</v>
      </c>
      <c r="AC203">
        <v>1242.2305040000001</v>
      </c>
      <c r="AD203">
        <v>69.509874999999994</v>
      </c>
      <c r="AE203" t="s">
        <v>9</v>
      </c>
      <c r="AF203">
        <v>7.2701000000000002E-2</v>
      </c>
      <c r="AG203">
        <v>1.3100000000000001E-4</v>
      </c>
      <c r="AH203" t="s">
        <v>10</v>
      </c>
      <c r="AI203">
        <v>0.932728</v>
      </c>
      <c r="AJ203">
        <v>3.8000000000000002E-5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2296.6694579999998</v>
      </c>
      <c r="I204">
        <v>181.56582</v>
      </c>
      <c r="J204" t="s">
        <v>2</v>
      </c>
      <c r="K204">
        <v>2295.1437940000001</v>
      </c>
      <c r="L204">
        <v>180.788917</v>
      </c>
      <c r="M204" t="s">
        <v>3</v>
      </c>
      <c r="N204">
        <v>165.42411799999999</v>
      </c>
      <c r="O204">
        <v>13.157595000000001</v>
      </c>
      <c r="P204" t="s">
        <v>4</v>
      </c>
      <c r="Q204">
        <v>255.35072400000001</v>
      </c>
      <c r="R204">
        <v>3.5951110000000002</v>
      </c>
      <c r="S204" t="s">
        <v>5</v>
      </c>
      <c r="T204">
        <v>98.817211999999998</v>
      </c>
      <c r="U204">
        <v>0.59216500000000005</v>
      </c>
      <c r="V204" t="s">
        <v>6</v>
      </c>
      <c r="W204">
        <v>56.675621999999997</v>
      </c>
      <c r="X204">
        <v>0.33433200000000002</v>
      </c>
      <c r="Y204" t="s">
        <v>7</v>
      </c>
      <c r="Z204">
        <v>83.446696000000003</v>
      </c>
      <c r="AA204">
        <v>0.78142800000000001</v>
      </c>
      <c r="AB204" t="s">
        <v>8</v>
      </c>
      <c r="AC204">
        <v>1863.848268</v>
      </c>
      <c r="AD204">
        <v>103.122597</v>
      </c>
      <c r="AE204" t="s">
        <v>9</v>
      </c>
      <c r="AF204">
        <v>6.9936999999999999E-2</v>
      </c>
      <c r="AG204">
        <v>1.35E-4</v>
      </c>
      <c r="AH204" t="s">
        <v>10</v>
      </c>
      <c r="AI204">
        <v>0.93316699999999997</v>
      </c>
      <c r="AJ204">
        <v>3.4999999999999997E-5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3061.259642</v>
      </c>
      <c r="I205">
        <v>255.81535299999999</v>
      </c>
      <c r="J205" t="s">
        <v>2</v>
      </c>
      <c r="K205">
        <v>3059.2321360000001</v>
      </c>
      <c r="L205">
        <v>254.607506</v>
      </c>
      <c r="M205" t="s">
        <v>3</v>
      </c>
      <c r="N205">
        <v>220.30827600000001</v>
      </c>
      <c r="O205">
        <v>21.203581</v>
      </c>
      <c r="P205" t="s">
        <v>4</v>
      </c>
      <c r="Q205">
        <v>340.61545599999999</v>
      </c>
      <c r="R205">
        <v>5.8302350000000001</v>
      </c>
      <c r="S205" t="s">
        <v>5</v>
      </c>
      <c r="T205">
        <v>131.70740000000001</v>
      </c>
      <c r="U205">
        <v>0.97670000000000001</v>
      </c>
      <c r="V205" t="s">
        <v>6</v>
      </c>
      <c r="W205">
        <v>75.608187999999998</v>
      </c>
      <c r="X205">
        <v>0.59309599999999996</v>
      </c>
      <c r="Y205" t="s">
        <v>7</v>
      </c>
      <c r="Z205">
        <v>111.41819</v>
      </c>
      <c r="AA205">
        <v>1.3742970000000001</v>
      </c>
      <c r="AB205" t="s">
        <v>8</v>
      </c>
      <c r="AC205">
        <v>2484.2623159999998</v>
      </c>
      <c r="AD205">
        <v>139.53082699999999</v>
      </c>
      <c r="AE205" t="s">
        <v>9</v>
      </c>
      <c r="AF205">
        <v>6.7752000000000007E-2</v>
      </c>
      <c r="AG205">
        <v>1.2300000000000001E-4</v>
      </c>
      <c r="AH205" t="s">
        <v>10</v>
      </c>
      <c r="AI205">
        <v>0.93381599999999998</v>
      </c>
      <c r="AJ205">
        <v>4.0000000000000003E-5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3825.239364</v>
      </c>
      <c r="I206">
        <v>348.404045</v>
      </c>
      <c r="J206" t="s">
        <v>2</v>
      </c>
      <c r="K206">
        <v>3822.7129719999998</v>
      </c>
      <c r="L206">
        <v>346.77595600000001</v>
      </c>
      <c r="M206" t="s">
        <v>3</v>
      </c>
      <c r="N206">
        <v>275.21661599999999</v>
      </c>
      <c r="O206">
        <v>31.104361999999998</v>
      </c>
      <c r="P206" t="s">
        <v>4</v>
      </c>
      <c r="Q206">
        <v>425.61967600000003</v>
      </c>
      <c r="R206">
        <v>7.459943</v>
      </c>
      <c r="S206" t="s">
        <v>5</v>
      </c>
      <c r="T206">
        <v>164.589314</v>
      </c>
      <c r="U206">
        <v>1.3685259999999999</v>
      </c>
      <c r="V206" t="s">
        <v>6</v>
      </c>
      <c r="W206">
        <v>94.51294</v>
      </c>
      <c r="X206">
        <v>0.72639399999999998</v>
      </c>
      <c r="Y206" t="s">
        <v>7</v>
      </c>
      <c r="Z206">
        <v>139.186194</v>
      </c>
      <c r="AA206">
        <v>1.6006670000000001</v>
      </c>
      <c r="AB206" t="s">
        <v>8</v>
      </c>
      <c r="AC206">
        <v>3104.3512839999999</v>
      </c>
      <c r="AD206">
        <v>192.48703900000001</v>
      </c>
      <c r="AE206" t="s">
        <v>9</v>
      </c>
      <c r="AF206">
        <v>6.4134999999999998E-2</v>
      </c>
      <c r="AG206">
        <v>1.11E-4</v>
      </c>
      <c r="AH206" t="s">
        <v>10</v>
      </c>
      <c r="AI206">
        <v>0.934554</v>
      </c>
      <c r="AJ206">
        <v>5.1999999999999997E-5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4589.5089040000003</v>
      </c>
      <c r="I207">
        <v>482.99992200000003</v>
      </c>
      <c r="J207" t="s">
        <v>2</v>
      </c>
      <c r="K207">
        <v>4586.4819440000001</v>
      </c>
      <c r="L207">
        <v>480.81957499999999</v>
      </c>
      <c r="M207" t="s">
        <v>3</v>
      </c>
      <c r="N207">
        <v>330.09007000000003</v>
      </c>
      <c r="O207">
        <v>43.348100000000002</v>
      </c>
      <c r="P207" t="s">
        <v>4</v>
      </c>
      <c r="Q207">
        <v>510.79356000000001</v>
      </c>
      <c r="R207">
        <v>11.144893</v>
      </c>
      <c r="S207" t="s">
        <v>5</v>
      </c>
      <c r="T207">
        <v>197.55979400000001</v>
      </c>
      <c r="U207">
        <v>1.9971179999999999</v>
      </c>
      <c r="V207" t="s">
        <v>6</v>
      </c>
      <c r="W207">
        <v>113.44146600000001</v>
      </c>
      <c r="X207">
        <v>0.95658799999999999</v>
      </c>
      <c r="Y207" t="s">
        <v>7</v>
      </c>
      <c r="Z207">
        <v>167.026996</v>
      </c>
      <c r="AA207">
        <v>2.3029160000000002</v>
      </c>
      <c r="AB207" t="s">
        <v>8</v>
      </c>
      <c r="AC207">
        <v>3724.5918200000001</v>
      </c>
      <c r="AD207">
        <v>266.12116400000002</v>
      </c>
      <c r="AE207" t="s">
        <v>9</v>
      </c>
      <c r="AF207">
        <v>6.2109999999999999E-2</v>
      </c>
      <c r="AG207">
        <v>1E-4</v>
      </c>
      <c r="AH207" t="s">
        <v>10</v>
      </c>
      <c r="AI207">
        <v>0.93515700000000002</v>
      </c>
      <c r="AJ207">
        <v>5.7000000000000003E-5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5355.557476</v>
      </c>
      <c r="I208">
        <v>670.59934399999997</v>
      </c>
      <c r="J208" t="s">
        <v>2</v>
      </c>
      <c r="K208">
        <v>5352.0141000000003</v>
      </c>
      <c r="L208">
        <v>667.14660500000002</v>
      </c>
      <c r="M208" t="s">
        <v>3</v>
      </c>
      <c r="N208">
        <v>385.04436600000002</v>
      </c>
      <c r="O208">
        <v>57.974904000000002</v>
      </c>
      <c r="P208" t="s">
        <v>4</v>
      </c>
      <c r="Q208">
        <v>596.14260999999999</v>
      </c>
      <c r="R208">
        <v>14.377901</v>
      </c>
      <c r="S208" t="s">
        <v>5</v>
      </c>
      <c r="T208">
        <v>230.52108000000001</v>
      </c>
      <c r="U208">
        <v>2.7076560000000001</v>
      </c>
      <c r="V208" t="s">
        <v>6</v>
      </c>
      <c r="W208">
        <v>132.41735399999999</v>
      </c>
      <c r="X208">
        <v>1.289463</v>
      </c>
      <c r="Y208" t="s">
        <v>7</v>
      </c>
      <c r="Z208">
        <v>194.908368</v>
      </c>
      <c r="AA208">
        <v>2.6810649999999998</v>
      </c>
      <c r="AB208" t="s">
        <v>8</v>
      </c>
      <c r="AC208">
        <v>4346.3238959999999</v>
      </c>
      <c r="AD208">
        <v>387.36192799999998</v>
      </c>
      <c r="AE208" t="s">
        <v>9</v>
      </c>
      <c r="AF208">
        <v>5.9656000000000001E-2</v>
      </c>
      <c r="AG208">
        <v>6.9999999999999994E-5</v>
      </c>
      <c r="AH208" t="s">
        <v>10</v>
      </c>
      <c r="AI208">
        <v>0.93621900000000002</v>
      </c>
      <c r="AJ208">
        <v>7.6000000000000004E-5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6121.1726799999997</v>
      </c>
      <c r="I209">
        <v>839.499278</v>
      </c>
      <c r="J209" t="s">
        <v>2</v>
      </c>
      <c r="K209">
        <v>6117.1243459999996</v>
      </c>
      <c r="L209">
        <v>835.81216099999995</v>
      </c>
      <c r="M209" t="s">
        <v>3</v>
      </c>
      <c r="N209">
        <v>440.15383800000001</v>
      </c>
      <c r="O209">
        <v>76.397784999999999</v>
      </c>
      <c r="P209" t="s">
        <v>4</v>
      </c>
      <c r="Q209">
        <v>681.48472200000003</v>
      </c>
      <c r="R209">
        <v>17.033750000000001</v>
      </c>
      <c r="S209" t="s">
        <v>5</v>
      </c>
      <c r="T209">
        <v>263.40222999999997</v>
      </c>
      <c r="U209">
        <v>3.0634459999999999</v>
      </c>
      <c r="V209" t="s">
        <v>6</v>
      </c>
      <c r="W209">
        <v>151.41399200000001</v>
      </c>
      <c r="X209">
        <v>1.554767</v>
      </c>
      <c r="Y209" t="s">
        <v>7</v>
      </c>
      <c r="Z209">
        <v>222.861996</v>
      </c>
      <c r="AA209">
        <v>3.2239900000000001</v>
      </c>
      <c r="AB209" t="s">
        <v>8</v>
      </c>
      <c r="AC209">
        <v>4967.4748559999998</v>
      </c>
      <c r="AD209">
        <v>462.11191600000001</v>
      </c>
      <c r="AE209" t="s">
        <v>9</v>
      </c>
      <c r="AF209">
        <v>5.8368999999999997E-2</v>
      </c>
      <c r="AG209">
        <v>5.3000000000000001E-5</v>
      </c>
      <c r="AH209" t="s">
        <v>10</v>
      </c>
      <c r="AI209">
        <v>0.93679199999999996</v>
      </c>
      <c r="AJ209">
        <v>8.1000000000000004E-5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6885.9943620000004</v>
      </c>
      <c r="I210">
        <v>1073.6591209999999</v>
      </c>
      <c r="J210" t="s">
        <v>2</v>
      </c>
      <c r="K210">
        <v>6881.4482120000002</v>
      </c>
      <c r="L210">
        <v>1069.5022630000001</v>
      </c>
      <c r="M210" t="s">
        <v>3</v>
      </c>
      <c r="N210">
        <v>495.02812</v>
      </c>
      <c r="O210">
        <v>96.453055000000006</v>
      </c>
      <c r="P210" t="s">
        <v>4</v>
      </c>
      <c r="Q210">
        <v>766.70986000000005</v>
      </c>
      <c r="R210">
        <v>21.517205000000001</v>
      </c>
      <c r="S210" t="s">
        <v>5</v>
      </c>
      <c r="T210">
        <v>296.38294000000002</v>
      </c>
      <c r="U210">
        <v>3.9827249999999998</v>
      </c>
      <c r="V210" t="s">
        <v>6</v>
      </c>
      <c r="W210">
        <v>170.31271000000001</v>
      </c>
      <c r="X210">
        <v>1.799579</v>
      </c>
      <c r="Y210" t="s">
        <v>7</v>
      </c>
      <c r="Z210">
        <v>250.72368</v>
      </c>
      <c r="AA210">
        <v>3.6619619999999999</v>
      </c>
      <c r="AB210" t="s">
        <v>8</v>
      </c>
      <c r="AC210">
        <v>5588.2199179999998</v>
      </c>
      <c r="AD210">
        <v>587.56340499999999</v>
      </c>
      <c r="AE210" t="s">
        <v>9</v>
      </c>
      <c r="AF210">
        <v>5.6926999999999998E-2</v>
      </c>
      <c r="AG210">
        <v>3.1999999999999999E-5</v>
      </c>
      <c r="AH210" t="s">
        <v>10</v>
      </c>
      <c r="AI210">
        <v>0.93732499999999996</v>
      </c>
      <c r="AJ210">
        <v>9.0000000000000006E-5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7651.8433940000004</v>
      </c>
      <c r="I211">
        <v>1186.998726</v>
      </c>
      <c r="J211" t="s">
        <v>2</v>
      </c>
      <c r="K211">
        <v>7646.7956999999997</v>
      </c>
      <c r="L211">
        <v>1182.390893</v>
      </c>
      <c r="M211" t="s">
        <v>3</v>
      </c>
      <c r="N211">
        <v>549.92906400000004</v>
      </c>
      <c r="O211">
        <v>115.691743</v>
      </c>
      <c r="P211" t="s">
        <v>4</v>
      </c>
      <c r="Q211">
        <v>851.97273399999995</v>
      </c>
      <c r="R211">
        <v>23.787213999999999</v>
      </c>
      <c r="S211" t="s">
        <v>5</v>
      </c>
      <c r="T211">
        <v>329.36614600000001</v>
      </c>
      <c r="U211">
        <v>4.5651929999999998</v>
      </c>
      <c r="V211" t="s">
        <v>6</v>
      </c>
      <c r="W211">
        <v>189.24493200000001</v>
      </c>
      <c r="X211">
        <v>1.873475</v>
      </c>
      <c r="Y211" t="s">
        <v>7</v>
      </c>
      <c r="Z211">
        <v>278.58026000000001</v>
      </c>
      <c r="AA211">
        <v>4.0338190000000003</v>
      </c>
      <c r="AB211" t="s">
        <v>8</v>
      </c>
      <c r="AC211">
        <v>6209.8750499999996</v>
      </c>
      <c r="AD211">
        <v>643.68273799999997</v>
      </c>
      <c r="AE211" t="s">
        <v>9</v>
      </c>
      <c r="AF211">
        <v>5.6647000000000003E-2</v>
      </c>
      <c r="AG211">
        <v>3.1000000000000001E-5</v>
      </c>
      <c r="AH211" t="s">
        <v>10</v>
      </c>
      <c r="AI211">
        <v>0.937774</v>
      </c>
      <c r="AJ211">
        <v>9.2999999999999997E-5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8417.1891259999993</v>
      </c>
      <c r="I212">
        <v>1348.5055279999999</v>
      </c>
      <c r="J212" t="s">
        <v>2</v>
      </c>
      <c r="K212">
        <v>8411.6393979999993</v>
      </c>
      <c r="L212">
        <v>1343.267881</v>
      </c>
      <c r="M212" t="s">
        <v>3</v>
      </c>
      <c r="N212">
        <v>605.00971400000003</v>
      </c>
      <c r="O212">
        <v>140.27596399999999</v>
      </c>
      <c r="P212" t="s">
        <v>4</v>
      </c>
      <c r="Q212">
        <v>937.28303000000005</v>
      </c>
      <c r="R212">
        <v>26.930531999999999</v>
      </c>
      <c r="S212" t="s">
        <v>5</v>
      </c>
      <c r="T212">
        <v>362.33770399999997</v>
      </c>
      <c r="U212">
        <v>5.0104879999999996</v>
      </c>
      <c r="V212" t="s">
        <v>6</v>
      </c>
      <c r="W212">
        <v>208.28580600000001</v>
      </c>
      <c r="X212">
        <v>2.3724660000000002</v>
      </c>
      <c r="Y212" t="s">
        <v>7</v>
      </c>
      <c r="Z212">
        <v>306.42927200000003</v>
      </c>
      <c r="AA212">
        <v>4.6900779999999997</v>
      </c>
      <c r="AB212" t="s">
        <v>8</v>
      </c>
      <c r="AC212">
        <v>6830.8488100000004</v>
      </c>
      <c r="AD212">
        <v>723.60372400000006</v>
      </c>
      <c r="AE212" t="s">
        <v>9</v>
      </c>
      <c r="AF212">
        <v>5.6347000000000001E-2</v>
      </c>
      <c r="AG212">
        <v>2.6999999999999999E-5</v>
      </c>
      <c r="AH212" t="s">
        <v>10</v>
      </c>
      <c r="AI212">
        <v>0.93777699999999997</v>
      </c>
      <c r="AJ212">
        <v>9.2999999999999997E-5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9183.7694960000008</v>
      </c>
      <c r="I213">
        <v>1586.7685449999999</v>
      </c>
      <c r="J213" t="s">
        <v>2</v>
      </c>
      <c r="K213">
        <v>9177.7068639999998</v>
      </c>
      <c r="L213">
        <v>1579.071355</v>
      </c>
      <c r="M213" t="s">
        <v>3</v>
      </c>
      <c r="N213">
        <v>660.14882999999998</v>
      </c>
      <c r="O213">
        <v>163.09227999999999</v>
      </c>
      <c r="P213" t="s">
        <v>4</v>
      </c>
      <c r="Q213">
        <v>1022.698034</v>
      </c>
      <c r="R213">
        <v>30.469190999999999</v>
      </c>
      <c r="S213" t="s">
        <v>5</v>
      </c>
      <c r="T213">
        <v>395.32592199999999</v>
      </c>
      <c r="U213">
        <v>5.6622430000000001</v>
      </c>
      <c r="V213" t="s">
        <v>6</v>
      </c>
      <c r="W213">
        <v>227.31867399999999</v>
      </c>
      <c r="X213">
        <v>2.818146</v>
      </c>
      <c r="Y213" t="s">
        <v>7</v>
      </c>
      <c r="Z213">
        <v>334.35486600000002</v>
      </c>
      <c r="AA213">
        <v>4.7028049999999997</v>
      </c>
      <c r="AB213" t="s">
        <v>8</v>
      </c>
      <c r="AC213">
        <v>7452.8847960000003</v>
      </c>
      <c r="AD213">
        <v>854.18749500000001</v>
      </c>
      <c r="AE213" t="s">
        <v>9</v>
      </c>
      <c r="AF213">
        <v>5.5194E-2</v>
      </c>
      <c r="AG213">
        <v>9.0000000000000002E-6</v>
      </c>
      <c r="AH213" t="s">
        <v>10</v>
      </c>
      <c r="AI213">
        <v>0.93812700000000004</v>
      </c>
      <c r="AJ213">
        <v>9.5000000000000005E-5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9948.89372</v>
      </c>
      <c r="I214">
        <v>1855.024322</v>
      </c>
      <c r="J214" t="s">
        <v>2</v>
      </c>
      <c r="K214">
        <v>9942.3318199999994</v>
      </c>
      <c r="L214">
        <v>1845.721947</v>
      </c>
      <c r="M214" t="s">
        <v>3</v>
      </c>
      <c r="N214">
        <v>715.08340999999996</v>
      </c>
      <c r="O214">
        <v>197.08159599999999</v>
      </c>
      <c r="P214" t="s">
        <v>4</v>
      </c>
      <c r="Q214">
        <v>1108.0325760000001</v>
      </c>
      <c r="R214">
        <v>33.912958000000003</v>
      </c>
      <c r="S214" t="s">
        <v>5</v>
      </c>
      <c r="T214">
        <v>428.36140599999999</v>
      </c>
      <c r="U214">
        <v>6.7542470000000003</v>
      </c>
      <c r="V214" t="s">
        <v>6</v>
      </c>
      <c r="W214">
        <v>246.29906399999999</v>
      </c>
      <c r="X214">
        <v>3.0932930000000001</v>
      </c>
      <c r="Y214" t="s">
        <v>7</v>
      </c>
      <c r="Z214">
        <v>362.19628</v>
      </c>
      <c r="AA214">
        <v>4.8571</v>
      </c>
      <c r="AB214" t="s">
        <v>8</v>
      </c>
      <c r="AC214">
        <v>8073.7249039999997</v>
      </c>
      <c r="AD214">
        <v>984.04743299999996</v>
      </c>
      <c r="AE214" t="s">
        <v>9</v>
      </c>
      <c r="AF214">
        <v>5.4339999999999999E-2</v>
      </c>
      <c r="AG214">
        <v>1.5999999999999999E-5</v>
      </c>
      <c r="AH214" t="s">
        <v>10</v>
      </c>
      <c r="AI214">
        <v>0.93864899999999996</v>
      </c>
      <c r="AJ214">
        <v>1.02E-4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10714.253486</v>
      </c>
      <c r="I215">
        <v>2208.173076</v>
      </c>
      <c r="J215" t="s">
        <v>2</v>
      </c>
      <c r="K215">
        <v>10707.189374</v>
      </c>
      <c r="L215">
        <v>2197.1096699999998</v>
      </c>
      <c r="M215" t="s">
        <v>3</v>
      </c>
      <c r="N215">
        <v>770.04430400000001</v>
      </c>
      <c r="O215">
        <v>226.53001900000001</v>
      </c>
      <c r="P215" t="s">
        <v>4</v>
      </c>
      <c r="Q215">
        <v>1193.273238</v>
      </c>
      <c r="R215">
        <v>39.746983</v>
      </c>
      <c r="S215" t="s">
        <v>5</v>
      </c>
      <c r="T215">
        <v>461.27998600000001</v>
      </c>
      <c r="U215">
        <v>7.6701680000000003</v>
      </c>
      <c r="V215" t="s">
        <v>6</v>
      </c>
      <c r="W215">
        <v>265.28080999999997</v>
      </c>
      <c r="X215">
        <v>3.9109400000000001</v>
      </c>
      <c r="Y215" t="s">
        <v>7</v>
      </c>
      <c r="Z215">
        <v>390.08175</v>
      </c>
      <c r="AA215">
        <v>5.2457580000000004</v>
      </c>
      <c r="AB215" t="s">
        <v>8</v>
      </c>
      <c r="AC215">
        <v>8694.9101059999994</v>
      </c>
      <c r="AD215">
        <v>1188.850549</v>
      </c>
      <c r="AE215" t="s">
        <v>9</v>
      </c>
      <c r="AF215">
        <v>5.4335000000000001E-2</v>
      </c>
      <c r="AG215">
        <v>1.5999999999999999E-5</v>
      </c>
      <c r="AH215" t="s">
        <v>10</v>
      </c>
      <c r="AI215">
        <v>0.93978899999999999</v>
      </c>
      <c r="AJ215">
        <v>1.11E-4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11480.619922</v>
      </c>
      <c r="I216">
        <v>2486.473336</v>
      </c>
      <c r="J216" t="s">
        <v>2</v>
      </c>
      <c r="K216">
        <v>11473.05438</v>
      </c>
      <c r="L216">
        <v>2474.1963289999999</v>
      </c>
      <c r="M216" t="s">
        <v>3</v>
      </c>
      <c r="N216">
        <v>825.03746599999999</v>
      </c>
      <c r="O216">
        <v>266.60500999999999</v>
      </c>
      <c r="P216" t="s">
        <v>4</v>
      </c>
      <c r="Q216">
        <v>1278.63284</v>
      </c>
      <c r="R216">
        <v>42.953944</v>
      </c>
      <c r="S216" t="s">
        <v>5</v>
      </c>
      <c r="T216">
        <v>494.26568200000003</v>
      </c>
      <c r="U216">
        <v>8.1758710000000008</v>
      </c>
      <c r="V216" t="s">
        <v>6</v>
      </c>
      <c r="W216">
        <v>284.25573400000002</v>
      </c>
      <c r="X216">
        <v>4.1437309999999998</v>
      </c>
      <c r="Y216" t="s">
        <v>7</v>
      </c>
      <c r="Z216">
        <v>418.02148799999998</v>
      </c>
      <c r="AA216">
        <v>5.9985010000000001</v>
      </c>
      <c r="AB216" t="s">
        <v>8</v>
      </c>
      <c r="AC216">
        <v>9316.9367980000006</v>
      </c>
      <c r="AD216">
        <v>1309.805531</v>
      </c>
      <c r="AE216" t="s">
        <v>9</v>
      </c>
      <c r="AF216">
        <v>5.4254999999999998E-2</v>
      </c>
      <c r="AG216">
        <v>1.5E-5</v>
      </c>
      <c r="AH216" t="s">
        <v>10</v>
      </c>
      <c r="AI216">
        <v>0.94039200000000001</v>
      </c>
      <c r="AJ216">
        <v>1.16E-4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12245.300878</v>
      </c>
      <c r="I217">
        <v>2648.637526</v>
      </c>
      <c r="J217" t="s">
        <v>2</v>
      </c>
      <c r="K217">
        <v>12237.235345999999</v>
      </c>
      <c r="L217">
        <v>2635.6252009999998</v>
      </c>
      <c r="M217" t="s">
        <v>3</v>
      </c>
      <c r="N217">
        <v>880.20090800000003</v>
      </c>
      <c r="O217">
        <v>294.29381799999999</v>
      </c>
      <c r="P217" t="s">
        <v>4</v>
      </c>
      <c r="Q217">
        <v>1363.7552820000001</v>
      </c>
      <c r="R217">
        <v>45.884714000000002</v>
      </c>
      <c r="S217" t="s">
        <v>5</v>
      </c>
      <c r="T217">
        <v>527.15332799999999</v>
      </c>
      <c r="U217">
        <v>8.4376630000000006</v>
      </c>
      <c r="V217" t="s">
        <v>6</v>
      </c>
      <c r="W217">
        <v>303.17913399999998</v>
      </c>
      <c r="X217">
        <v>4.2415139999999996</v>
      </c>
      <c r="Y217" t="s">
        <v>7</v>
      </c>
      <c r="Z217">
        <v>445.88404000000003</v>
      </c>
      <c r="AA217">
        <v>6.7066129999999999</v>
      </c>
      <c r="AB217" t="s">
        <v>8</v>
      </c>
      <c r="AC217">
        <v>9937.3356139999996</v>
      </c>
      <c r="AD217">
        <v>1390.502287</v>
      </c>
      <c r="AE217" t="s">
        <v>9</v>
      </c>
      <c r="AF217">
        <v>5.4128000000000003E-2</v>
      </c>
      <c r="AG217">
        <v>1.4E-5</v>
      </c>
      <c r="AH217" t="s">
        <v>10</v>
      </c>
      <c r="AI217">
        <v>0.94098000000000004</v>
      </c>
      <c r="AJ217">
        <v>1.2E-4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13010.604482000001</v>
      </c>
      <c r="I218">
        <v>3106.0574390000002</v>
      </c>
      <c r="J218" t="s">
        <v>2</v>
      </c>
      <c r="K218">
        <v>13002.03692</v>
      </c>
      <c r="L218">
        <v>3091.612126</v>
      </c>
      <c r="M218" t="s">
        <v>3</v>
      </c>
      <c r="N218">
        <v>935.12183800000003</v>
      </c>
      <c r="O218">
        <v>326.39570400000002</v>
      </c>
      <c r="P218" t="s">
        <v>4</v>
      </c>
      <c r="Q218">
        <v>1449.1208819999999</v>
      </c>
      <c r="R218">
        <v>50.024948999999999</v>
      </c>
      <c r="S218" t="s">
        <v>5</v>
      </c>
      <c r="T218">
        <v>560.06260599999996</v>
      </c>
      <c r="U218">
        <v>9.5463740000000001</v>
      </c>
      <c r="V218" t="s">
        <v>6</v>
      </c>
      <c r="W218">
        <v>322.27311400000002</v>
      </c>
      <c r="X218">
        <v>4.5626689999999996</v>
      </c>
      <c r="Y218" t="s">
        <v>7</v>
      </c>
      <c r="Z218">
        <v>473.785258</v>
      </c>
      <c r="AA218">
        <v>7.1598579999999998</v>
      </c>
      <c r="AB218" t="s">
        <v>8</v>
      </c>
      <c r="AC218">
        <v>10558.344338000001</v>
      </c>
      <c r="AD218">
        <v>1639.5735999999999</v>
      </c>
      <c r="AE218" t="s">
        <v>9</v>
      </c>
      <c r="AF218">
        <v>5.4035E-2</v>
      </c>
      <c r="AG218">
        <v>1.2999999999999999E-5</v>
      </c>
      <c r="AH218" t="s">
        <v>10</v>
      </c>
      <c r="AI218">
        <v>0.94098000000000004</v>
      </c>
      <c r="AJ218">
        <v>1.2E-4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13776.247368</v>
      </c>
      <c r="I219">
        <v>3483.4573110000001</v>
      </c>
      <c r="J219" t="s">
        <v>2</v>
      </c>
      <c r="K219">
        <v>13767.181734</v>
      </c>
      <c r="L219">
        <v>3467.2128899999998</v>
      </c>
      <c r="M219" t="s">
        <v>3</v>
      </c>
      <c r="N219">
        <v>990.03456200000005</v>
      </c>
      <c r="O219">
        <v>362.31935199999998</v>
      </c>
      <c r="P219" t="s">
        <v>4</v>
      </c>
      <c r="Q219">
        <v>1534.51946</v>
      </c>
      <c r="R219">
        <v>56.471862999999999</v>
      </c>
      <c r="S219" t="s">
        <v>5</v>
      </c>
      <c r="T219">
        <v>592.93418599999995</v>
      </c>
      <c r="U219">
        <v>10.648763000000001</v>
      </c>
      <c r="V219" t="s">
        <v>6</v>
      </c>
      <c r="W219">
        <v>341.30598400000002</v>
      </c>
      <c r="X219">
        <v>5.3408470000000001</v>
      </c>
      <c r="Y219" t="s">
        <v>7</v>
      </c>
      <c r="Z219">
        <v>501.79630600000002</v>
      </c>
      <c r="AA219">
        <v>7.46035</v>
      </c>
      <c r="AB219" t="s">
        <v>8</v>
      </c>
      <c r="AC219">
        <v>11179.696096</v>
      </c>
      <c r="AD219">
        <v>1827.3085940000001</v>
      </c>
      <c r="AE219" t="s">
        <v>9</v>
      </c>
      <c r="AF219">
        <v>5.3907999999999998E-2</v>
      </c>
      <c r="AG219">
        <v>1.2999999999999999E-5</v>
      </c>
      <c r="AH219" t="s">
        <v>10</v>
      </c>
      <c r="AI219">
        <v>0.94098199999999999</v>
      </c>
      <c r="AJ219">
        <v>1.2E-4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14541.810826000001</v>
      </c>
      <c r="I220">
        <v>3731.4469869999998</v>
      </c>
      <c r="J220" t="s">
        <v>2</v>
      </c>
      <c r="K220">
        <v>14532.240658000001</v>
      </c>
      <c r="L220">
        <v>3714.5032209999999</v>
      </c>
      <c r="M220" t="s">
        <v>3</v>
      </c>
      <c r="N220">
        <v>1045.088006</v>
      </c>
      <c r="O220">
        <v>391.71936899999997</v>
      </c>
      <c r="P220" t="s">
        <v>4</v>
      </c>
      <c r="Q220">
        <v>1619.9126920000001</v>
      </c>
      <c r="R220">
        <v>61.127643999999997</v>
      </c>
      <c r="S220" t="s">
        <v>5</v>
      </c>
      <c r="T220">
        <v>625.92891999999995</v>
      </c>
      <c r="U220">
        <v>11.469621</v>
      </c>
      <c r="V220" t="s">
        <v>6</v>
      </c>
      <c r="W220">
        <v>360.330444</v>
      </c>
      <c r="X220">
        <v>5.8536869999999999</v>
      </c>
      <c r="Y220" t="s">
        <v>7</v>
      </c>
      <c r="Z220">
        <v>529.69924200000003</v>
      </c>
      <c r="AA220">
        <v>7.9738910000000001</v>
      </c>
      <c r="AB220" t="s">
        <v>8</v>
      </c>
      <c r="AC220">
        <v>11800.819385999999</v>
      </c>
      <c r="AD220">
        <v>1991.6143320000001</v>
      </c>
      <c r="AE220" t="s">
        <v>9</v>
      </c>
      <c r="AF220">
        <v>5.3874999999999999E-2</v>
      </c>
      <c r="AG220">
        <v>1.2999999999999999E-5</v>
      </c>
      <c r="AH220" t="s">
        <v>10</v>
      </c>
      <c r="AI220">
        <v>0.94238299999999997</v>
      </c>
      <c r="AJ220">
        <v>1.2400000000000001E-4</v>
      </c>
      <c r="AK220" t="s">
        <v>11</v>
      </c>
      <c r="AL220">
        <v>0</v>
      </c>
      <c r="AM220">
        <v>0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15307.315065999999</v>
      </c>
      <c r="I221">
        <v>4123.86096</v>
      </c>
      <c r="J221" t="s">
        <v>2</v>
      </c>
      <c r="K221">
        <v>15297.24229</v>
      </c>
      <c r="L221">
        <v>4106.0174559999996</v>
      </c>
      <c r="M221" t="s">
        <v>3</v>
      </c>
      <c r="N221">
        <v>1100.1056880000001</v>
      </c>
      <c r="O221">
        <v>428.46537699999999</v>
      </c>
      <c r="P221" t="s">
        <v>4</v>
      </c>
      <c r="Q221">
        <v>1705.2387200000001</v>
      </c>
      <c r="R221">
        <v>66.622350999999995</v>
      </c>
      <c r="S221" t="s">
        <v>5</v>
      </c>
      <c r="T221">
        <v>658.88149999999996</v>
      </c>
      <c r="U221">
        <v>12.509601999999999</v>
      </c>
      <c r="V221" t="s">
        <v>6</v>
      </c>
      <c r="W221">
        <v>379.33629000000002</v>
      </c>
      <c r="X221">
        <v>6.5177490000000002</v>
      </c>
      <c r="Y221" t="s">
        <v>7</v>
      </c>
      <c r="Z221">
        <v>557.62649799999997</v>
      </c>
      <c r="AA221">
        <v>8.8665559999999992</v>
      </c>
      <c r="AB221" t="s">
        <v>8</v>
      </c>
      <c r="AC221">
        <v>12421.959113999999</v>
      </c>
      <c r="AD221">
        <v>2200.9404030000001</v>
      </c>
      <c r="AE221" t="s">
        <v>9</v>
      </c>
      <c r="AF221">
        <v>5.3814000000000001E-2</v>
      </c>
      <c r="AG221">
        <v>1.2E-5</v>
      </c>
      <c r="AH221" t="s">
        <v>10</v>
      </c>
      <c r="AI221">
        <v>0.94250500000000004</v>
      </c>
      <c r="AJ221">
        <v>1.26E-4</v>
      </c>
      <c r="AK221" t="s">
        <v>11</v>
      </c>
      <c r="AL221">
        <v>0</v>
      </c>
      <c r="AM221">
        <v>0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766.54880800000001</v>
      </c>
      <c r="I222">
        <v>51.055712</v>
      </c>
      <c r="J222" t="s">
        <v>2</v>
      </c>
      <c r="K222">
        <v>766.06430399999999</v>
      </c>
      <c r="L222">
        <v>51.030473000000001</v>
      </c>
      <c r="M222" t="s">
        <v>3</v>
      </c>
      <c r="N222">
        <v>54.946344000000003</v>
      </c>
      <c r="O222">
        <v>1.435705</v>
      </c>
      <c r="P222" t="s">
        <v>4</v>
      </c>
      <c r="Q222">
        <v>85.175128000000001</v>
      </c>
      <c r="R222">
        <v>0.65384900000000001</v>
      </c>
      <c r="S222" t="s">
        <v>5</v>
      </c>
      <c r="T222">
        <v>32.879877999999998</v>
      </c>
      <c r="U222">
        <v>0.124208</v>
      </c>
      <c r="V222" t="s">
        <v>6</v>
      </c>
      <c r="W222">
        <v>18.932172000000001</v>
      </c>
      <c r="X222">
        <v>7.1110999999999994E-2</v>
      </c>
      <c r="Y222" t="s">
        <v>7</v>
      </c>
      <c r="Z222">
        <v>27.904555999999999</v>
      </c>
      <c r="AA222">
        <v>0.189799</v>
      </c>
      <c r="AB222" t="s">
        <v>8</v>
      </c>
      <c r="AC222">
        <v>622.42609800000002</v>
      </c>
      <c r="AD222">
        <v>34.620882000000002</v>
      </c>
      <c r="AE222" t="s">
        <v>9</v>
      </c>
      <c r="AF222">
        <v>7.7907000000000004E-2</v>
      </c>
      <c r="AG222">
        <v>9.7999999999999997E-5</v>
      </c>
      <c r="AH222" t="s">
        <v>10</v>
      </c>
      <c r="AI222">
        <v>0.92693000000000003</v>
      </c>
      <c r="AJ222">
        <v>1.08E-4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1530.647612</v>
      </c>
      <c r="I223">
        <v>104.515855</v>
      </c>
      <c r="J223" t="s">
        <v>2</v>
      </c>
      <c r="K223">
        <v>1529.6765700000001</v>
      </c>
      <c r="L223">
        <v>104.26863299999999</v>
      </c>
      <c r="M223" t="s">
        <v>3</v>
      </c>
      <c r="N223">
        <v>109.636366</v>
      </c>
      <c r="O223">
        <v>2.6083449999999999</v>
      </c>
      <c r="P223" t="s">
        <v>4</v>
      </c>
      <c r="Q223">
        <v>170.28166200000001</v>
      </c>
      <c r="R223">
        <v>1.6589739999999999</v>
      </c>
      <c r="S223" t="s">
        <v>5</v>
      </c>
      <c r="T223">
        <v>65.859306000000004</v>
      </c>
      <c r="U223">
        <v>0.32810299999999998</v>
      </c>
      <c r="V223" t="s">
        <v>6</v>
      </c>
      <c r="W223">
        <v>37.800840000000001</v>
      </c>
      <c r="X223">
        <v>0.17299600000000001</v>
      </c>
      <c r="Y223" t="s">
        <v>7</v>
      </c>
      <c r="Z223">
        <v>55.714804000000001</v>
      </c>
      <c r="AA223">
        <v>0.31971500000000003</v>
      </c>
      <c r="AB223" t="s">
        <v>8</v>
      </c>
      <c r="AC223">
        <v>1242.7620340000001</v>
      </c>
      <c r="AD223">
        <v>66.848240000000004</v>
      </c>
      <c r="AE223" t="s">
        <v>9</v>
      </c>
      <c r="AF223">
        <v>7.1933999999999998E-2</v>
      </c>
      <c r="AG223">
        <v>1.4999999999999999E-4</v>
      </c>
      <c r="AH223" t="s">
        <v>10</v>
      </c>
      <c r="AI223">
        <v>0.93271400000000004</v>
      </c>
      <c r="AJ223">
        <v>7.2999999999999999E-5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2295.6087579999999</v>
      </c>
      <c r="I224">
        <v>171.692373</v>
      </c>
      <c r="J224" t="s">
        <v>2</v>
      </c>
      <c r="K224">
        <v>2294.1514419999999</v>
      </c>
      <c r="L224">
        <v>171.37122600000001</v>
      </c>
      <c r="M224" t="s">
        <v>3</v>
      </c>
      <c r="N224">
        <v>164.406712</v>
      </c>
      <c r="O224">
        <v>3.9009999999999998</v>
      </c>
      <c r="P224" t="s">
        <v>4</v>
      </c>
      <c r="Q224">
        <v>255.466532</v>
      </c>
      <c r="R224">
        <v>2.7715860000000001</v>
      </c>
      <c r="S224" t="s">
        <v>5</v>
      </c>
      <c r="T224">
        <v>98.741513999999995</v>
      </c>
      <c r="U224">
        <v>0.46012700000000001</v>
      </c>
      <c r="V224" t="s">
        <v>6</v>
      </c>
      <c r="W224">
        <v>56.770277999999998</v>
      </c>
      <c r="X224">
        <v>0.27184999999999998</v>
      </c>
      <c r="Y224" t="s">
        <v>7</v>
      </c>
      <c r="Z224">
        <v>83.573520000000002</v>
      </c>
      <c r="AA224">
        <v>0.52559400000000001</v>
      </c>
      <c r="AB224" t="s">
        <v>8</v>
      </c>
      <c r="AC224">
        <v>1863.78775</v>
      </c>
      <c r="AD224">
        <v>113.009958</v>
      </c>
      <c r="AE224" t="s">
        <v>9</v>
      </c>
      <c r="AF224">
        <v>6.5227999999999994E-2</v>
      </c>
      <c r="AG224">
        <v>1.56E-4</v>
      </c>
      <c r="AH224" t="s">
        <v>10</v>
      </c>
      <c r="AI224">
        <v>0.93422099999999997</v>
      </c>
      <c r="AJ224">
        <v>7.2999999999999999E-5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3060.5180359999999</v>
      </c>
      <c r="I225">
        <v>272.66438499999998</v>
      </c>
      <c r="J225" t="s">
        <v>2</v>
      </c>
      <c r="K225">
        <v>3058.5797160000002</v>
      </c>
      <c r="L225">
        <v>272.165953</v>
      </c>
      <c r="M225" t="s">
        <v>3</v>
      </c>
      <c r="N225">
        <v>219.25885400000001</v>
      </c>
      <c r="O225">
        <v>5.2572039999999998</v>
      </c>
      <c r="P225" t="s">
        <v>4</v>
      </c>
      <c r="Q225">
        <v>340.66073</v>
      </c>
      <c r="R225">
        <v>4.8983660000000002</v>
      </c>
      <c r="S225" t="s">
        <v>5</v>
      </c>
      <c r="T225">
        <v>131.59566799999999</v>
      </c>
      <c r="U225">
        <v>0.77400500000000005</v>
      </c>
      <c r="V225" t="s">
        <v>6</v>
      </c>
      <c r="W225">
        <v>75.711281999999997</v>
      </c>
      <c r="X225">
        <v>0.43417600000000001</v>
      </c>
      <c r="Y225" t="s">
        <v>7</v>
      </c>
      <c r="Z225">
        <v>111.497038</v>
      </c>
      <c r="AA225">
        <v>1.1831739999999999</v>
      </c>
      <c r="AB225" t="s">
        <v>8</v>
      </c>
      <c r="AC225">
        <v>2484.6825220000001</v>
      </c>
      <c r="AD225">
        <v>176.793071</v>
      </c>
      <c r="AE225" t="s">
        <v>9</v>
      </c>
      <c r="AF225">
        <v>6.2142999999999997E-2</v>
      </c>
      <c r="AG225">
        <v>1.15E-4</v>
      </c>
      <c r="AH225" t="s">
        <v>10</v>
      </c>
      <c r="AI225">
        <v>0.93600300000000003</v>
      </c>
      <c r="AJ225">
        <v>8.7999999999999998E-5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3826.3505399999999</v>
      </c>
      <c r="I226">
        <v>414.07002699999998</v>
      </c>
      <c r="J226" t="s">
        <v>2</v>
      </c>
      <c r="K226">
        <v>3823.9209420000002</v>
      </c>
      <c r="L226">
        <v>412.87075199999998</v>
      </c>
      <c r="M226" t="s">
        <v>3</v>
      </c>
      <c r="N226">
        <v>274.043564</v>
      </c>
      <c r="O226">
        <v>9.8146889999999996</v>
      </c>
      <c r="P226" t="s">
        <v>4</v>
      </c>
      <c r="Q226">
        <v>425.92195199999998</v>
      </c>
      <c r="R226">
        <v>8.2320860000000007</v>
      </c>
      <c r="S226" t="s">
        <v>5</v>
      </c>
      <c r="T226">
        <v>164.48951</v>
      </c>
      <c r="U226">
        <v>1.335404</v>
      </c>
      <c r="V226" t="s">
        <v>6</v>
      </c>
      <c r="W226">
        <v>94.664850000000001</v>
      </c>
      <c r="X226">
        <v>0.65339700000000001</v>
      </c>
      <c r="Y226" t="s">
        <v>7</v>
      </c>
      <c r="Z226">
        <v>139.43658199999999</v>
      </c>
      <c r="AA226">
        <v>2.0098029999999998</v>
      </c>
      <c r="AB226" t="s">
        <v>8</v>
      </c>
      <c r="AC226">
        <v>3106.4931379999998</v>
      </c>
      <c r="AD226">
        <v>251.506652</v>
      </c>
      <c r="AE226" t="s">
        <v>9</v>
      </c>
      <c r="AF226">
        <v>6.1228999999999999E-2</v>
      </c>
      <c r="AG226">
        <v>1.0399999999999999E-4</v>
      </c>
      <c r="AH226" t="s">
        <v>10</v>
      </c>
      <c r="AI226">
        <v>0.93617499999999998</v>
      </c>
      <c r="AJ226">
        <v>8.7999999999999998E-5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4590.7232020000001</v>
      </c>
      <c r="I227">
        <v>518.81655499999999</v>
      </c>
      <c r="J227" t="s">
        <v>2</v>
      </c>
      <c r="K227">
        <v>4587.8069020000003</v>
      </c>
      <c r="L227">
        <v>517.18044399999997</v>
      </c>
      <c r="M227" t="s">
        <v>3</v>
      </c>
      <c r="N227">
        <v>328.71454</v>
      </c>
      <c r="O227">
        <v>13.107764</v>
      </c>
      <c r="P227" t="s">
        <v>4</v>
      </c>
      <c r="Q227">
        <v>511.082832</v>
      </c>
      <c r="R227">
        <v>8.9232110000000002</v>
      </c>
      <c r="S227" t="s">
        <v>5</v>
      </c>
      <c r="T227">
        <v>197.39470800000001</v>
      </c>
      <c r="U227">
        <v>1.7354449999999999</v>
      </c>
      <c r="V227" t="s">
        <v>6</v>
      </c>
      <c r="W227">
        <v>113.545496</v>
      </c>
      <c r="X227">
        <v>0.68112799999999996</v>
      </c>
      <c r="Y227" t="s">
        <v>7</v>
      </c>
      <c r="Z227">
        <v>167.311196</v>
      </c>
      <c r="AA227">
        <v>2.1150880000000001</v>
      </c>
      <c r="AB227" t="s">
        <v>8</v>
      </c>
      <c r="AC227">
        <v>3727.0562679999998</v>
      </c>
      <c r="AD227">
        <v>319.69398999999999</v>
      </c>
      <c r="AE227" t="s">
        <v>9</v>
      </c>
      <c r="AF227">
        <v>5.9552000000000001E-2</v>
      </c>
      <c r="AG227">
        <v>8.2999999999999998E-5</v>
      </c>
      <c r="AH227" t="s">
        <v>10</v>
      </c>
      <c r="AI227">
        <v>0.93686700000000001</v>
      </c>
      <c r="AJ227">
        <v>9.7E-5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5356.4416440000005</v>
      </c>
      <c r="I228">
        <v>681.06143599999996</v>
      </c>
      <c r="J228" t="s">
        <v>2</v>
      </c>
      <c r="K228">
        <v>5353.0416180000002</v>
      </c>
      <c r="L228">
        <v>678.93170899999996</v>
      </c>
      <c r="M228" t="s">
        <v>3</v>
      </c>
      <c r="N228">
        <v>383.31751600000001</v>
      </c>
      <c r="O228">
        <v>17.675414</v>
      </c>
      <c r="P228" t="s">
        <v>4</v>
      </c>
      <c r="Q228">
        <v>596.44563400000004</v>
      </c>
      <c r="R228">
        <v>12.034583</v>
      </c>
      <c r="S228" t="s">
        <v>5</v>
      </c>
      <c r="T228">
        <v>230.44897399999999</v>
      </c>
      <c r="U228">
        <v>2.4444219999999999</v>
      </c>
      <c r="V228" t="s">
        <v>6</v>
      </c>
      <c r="W228">
        <v>132.47935799999999</v>
      </c>
      <c r="X228">
        <v>0.83923899999999996</v>
      </c>
      <c r="Y228" t="s">
        <v>7</v>
      </c>
      <c r="Z228">
        <v>195.23210399999999</v>
      </c>
      <c r="AA228">
        <v>2.6369150000000001</v>
      </c>
      <c r="AB228" t="s">
        <v>8</v>
      </c>
      <c r="AC228">
        <v>4348.7994120000003</v>
      </c>
      <c r="AD228">
        <v>414.25291199999998</v>
      </c>
      <c r="AE228" t="s">
        <v>9</v>
      </c>
      <c r="AF228">
        <v>5.8210999999999999E-2</v>
      </c>
      <c r="AG228">
        <v>6.0000000000000002E-5</v>
      </c>
      <c r="AH228" t="s">
        <v>10</v>
      </c>
      <c r="AI228">
        <v>0.93690499999999999</v>
      </c>
      <c r="AJ228">
        <v>9.7E-5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6121.3957780000001</v>
      </c>
      <c r="I229">
        <v>883.458257</v>
      </c>
      <c r="J229" t="s">
        <v>2</v>
      </c>
      <c r="K229">
        <v>6117.5123720000001</v>
      </c>
      <c r="L229">
        <v>880.67356800000005</v>
      </c>
      <c r="M229" t="s">
        <v>3</v>
      </c>
      <c r="N229">
        <v>437.98703999999998</v>
      </c>
      <c r="O229">
        <v>22.072028</v>
      </c>
      <c r="P229" t="s">
        <v>4</v>
      </c>
      <c r="Q229">
        <v>681.75711000000001</v>
      </c>
      <c r="R229">
        <v>14.857101999999999</v>
      </c>
      <c r="S229" t="s">
        <v>5</v>
      </c>
      <c r="T229">
        <v>263.39641399999999</v>
      </c>
      <c r="U229">
        <v>2.718127</v>
      </c>
      <c r="V229" t="s">
        <v>6</v>
      </c>
      <c r="W229">
        <v>151.39035000000001</v>
      </c>
      <c r="X229">
        <v>0.94257199999999997</v>
      </c>
      <c r="Y229" t="s">
        <v>7</v>
      </c>
      <c r="Z229">
        <v>223.196234</v>
      </c>
      <c r="AA229">
        <v>3.626887</v>
      </c>
      <c r="AB229" t="s">
        <v>8</v>
      </c>
      <c r="AC229">
        <v>4969.756942</v>
      </c>
      <c r="AD229">
        <v>532.39622799999995</v>
      </c>
      <c r="AE229" t="s">
        <v>9</v>
      </c>
      <c r="AF229">
        <v>5.6634999999999998E-2</v>
      </c>
      <c r="AG229">
        <v>3.8999999999999999E-5</v>
      </c>
      <c r="AH229" t="s">
        <v>10</v>
      </c>
      <c r="AI229">
        <v>0.93692699999999995</v>
      </c>
      <c r="AJ229">
        <v>9.7E-5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6886.7364360000001</v>
      </c>
      <c r="I230">
        <v>1121.9008819999999</v>
      </c>
      <c r="J230" t="s">
        <v>2</v>
      </c>
      <c r="K230">
        <v>6882.3733979999997</v>
      </c>
      <c r="L230">
        <v>1118.3291119999999</v>
      </c>
      <c r="M230" t="s">
        <v>3</v>
      </c>
      <c r="N230">
        <v>492.858092</v>
      </c>
      <c r="O230">
        <v>26.869219000000001</v>
      </c>
      <c r="P230" t="s">
        <v>4</v>
      </c>
      <c r="Q230">
        <v>766.93353200000001</v>
      </c>
      <c r="R230">
        <v>17.758412</v>
      </c>
      <c r="S230" t="s">
        <v>5</v>
      </c>
      <c r="T230">
        <v>296.24249200000003</v>
      </c>
      <c r="U230">
        <v>3.0754609999999998</v>
      </c>
      <c r="V230" t="s">
        <v>6</v>
      </c>
      <c r="W230">
        <v>170.35851</v>
      </c>
      <c r="X230">
        <v>1.0438480000000001</v>
      </c>
      <c r="Y230" t="s">
        <v>7</v>
      </c>
      <c r="Z230">
        <v>251.09465800000001</v>
      </c>
      <c r="AA230">
        <v>4.3878940000000002</v>
      </c>
      <c r="AB230" t="s">
        <v>8</v>
      </c>
      <c r="AC230">
        <v>5591.0769760000003</v>
      </c>
      <c r="AD230">
        <v>690.28670899999997</v>
      </c>
      <c r="AE230" t="s">
        <v>9</v>
      </c>
      <c r="AF230">
        <v>5.6577000000000002E-2</v>
      </c>
      <c r="AG230">
        <v>3.8999999999999999E-5</v>
      </c>
      <c r="AH230" t="s">
        <v>10</v>
      </c>
      <c r="AI230">
        <v>0.93804900000000002</v>
      </c>
      <c r="AJ230">
        <v>1.06E-4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7652.9590879999996</v>
      </c>
      <c r="I231">
        <v>1278.053269</v>
      </c>
      <c r="J231" t="s">
        <v>2</v>
      </c>
      <c r="K231">
        <v>7648.1109459999998</v>
      </c>
      <c r="L231">
        <v>1273.886563</v>
      </c>
      <c r="M231" t="s">
        <v>3</v>
      </c>
      <c r="N231">
        <v>547.65786800000001</v>
      </c>
      <c r="O231">
        <v>33.966284999999999</v>
      </c>
      <c r="P231" t="s">
        <v>4</v>
      </c>
      <c r="Q231">
        <v>852.24919</v>
      </c>
      <c r="R231">
        <v>20.076205000000002</v>
      </c>
      <c r="S231" t="s">
        <v>5</v>
      </c>
      <c r="T231">
        <v>329.21835199999998</v>
      </c>
      <c r="U231">
        <v>3.5660029999999998</v>
      </c>
      <c r="V231" t="s">
        <v>6</v>
      </c>
      <c r="W231">
        <v>189.339618</v>
      </c>
      <c r="X231">
        <v>1.1962870000000001</v>
      </c>
      <c r="Y231" t="s">
        <v>7</v>
      </c>
      <c r="Z231">
        <v>278.992456</v>
      </c>
      <c r="AA231">
        <v>4.7495690000000002</v>
      </c>
      <c r="AB231" t="s">
        <v>8</v>
      </c>
      <c r="AC231">
        <v>6213.2070960000001</v>
      </c>
      <c r="AD231">
        <v>778.13704399999995</v>
      </c>
      <c r="AE231" t="s">
        <v>9</v>
      </c>
      <c r="AF231">
        <v>5.6106000000000003E-2</v>
      </c>
      <c r="AG231">
        <v>3.1000000000000001E-5</v>
      </c>
      <c r="AH231" t="s">
        <v>10</v>
      </c>
      <c r="AI231">
        <v>0.93863300000000005</v>
      </c>
      <c r="AJ231">
        <v>1.12E-4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8417.9705699999995</v>
      </c>
      <c r="I232">
        <v>1518.4318510000001</v>
      </c>
      <c r="J232" t="s">
        <v>2</v>
      </c>
      <c r="K232">
        <v>8412.6392820000001</v>
      </c>
      <c r="L232">
        <v>1513.012788</v>
      </c>
      <c r="M232" t="s">
        <v>3</v>
      </c>
      <c r="N232">
        <v>602.50702799999999</v>
      </c>
      <c r="O232">
        <v>40.509247000000002</v>
      </c>
      <c r="P232" t="s">
        <v>4</v>
      </c>
      <c r="Q232">
        <v>937.565924</v>
      </c>
      <c r="R232">
        <v>21.691559999999999</v>
      </c>
      <c r="S232" t="s">
        <v>5</v>
      </c>
      <c r="T232">
        <v>362.16643800000003</v>
      </c>
      <c r="U232">
        <v>3.7187030000000001</v>
      </c>
      <c r="V232" t="s">
        <v>6</v>
      </c>
      <c r="W232">
        <v>208.30418399999999</v>
      </c>
      <c r="X232">
        <v>1.5689500000000001</v>
      </c>
      <c r="Y232" t="s">
        <v>7</v>
      </c>
      <c r="Z232">
        <v>306.932458</v>
      </c>
      <c r="AA232">
        <v>5.1459599999999996</v>
      </c>
      <c r="AB232" t="s">
        <v>8</v>
      </c>
      <c r="AC232">
        <v>6834.0679899999996</v>
      </c>
      <c r="AD232">
        <v>922.73757899999998</v>
      </c>
      <c r="AE232" t="s">
        <v>9</v>
      </c>
      <c r="AF232">
        <v>5.5973000000000002E-2</v>
      </c>
      <c r="AG232">
        <v>3.1000000000000001E-5</v>
      </c>
      <c r="AH232" t="s">
        <v>10</v>
      </c>
      <c r="AI232">
        <v>0.93864700000000001</v>
      </c>
      <c r="AJ232">
        <v>1.12E-4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9183.6714479999991</v>
      </c>
      <c r="I233">
        <v>1665.0219159999999</v>
      </c>
      <c r="J233" t="s">
        <v>2</v>
      </c>
      <c r="K233">
        <v>9177.856452</v>
      </c>
      <c r="L233">
        <v>1658.9644269999999</v>
      </c>
      <c r="M233" t="s">
        <v>3</v>
      </c>
      <c r="N233">
        <v>657.33059200000002</v>
      </c>
      <c r="O233">
        <v>50.031661999999997</v>
      </c>
      <c r="P233" t="s">
        <v>4</v>
      </c>
      <c r="Q233">
        <v>1022.858102</v>
      </c>
      <c r="R233">
        <v>24.883009999999999</v>
      </c>
      <c r="S233" t="s">
        <v>5</v>
      </c>
      <c r="T233">
        <v>395.09180800000001</v>
      </c>
      <c r="U233">
        <v>4.1291479999999998</v>
      </c>
      <c r="V233" t="s">
        <v>6</v>
      </c>
      <c r="W233">
        <v>227.23145</v>
      </c>
      <c r="X233">
        <v>1.8420749999999999</v>
      </c>
      <c r="Y233" t="s">
        <v>7</v>
      </c>
      <c r="Z233">
        <v>334.89203400000002</v>
      </c>
      <c r="AA233">
        <v>5.8626740000000002</v>
      </c>
      <c r="AB233" t="s">
        <v>8</v>
      </c>
      <c r="AC233">
        <v>7455.6747219999997</v>
      </c>
      <c r="AD233">
        <v>998.13275299999998</v>
      </c>
      <c r="AE233" t="s">
        <v>9</v>
      </c>
      <c r="AF233">
        <v>5.5664999999999999E-2</v>
      </c>
      <c r="AG233">
        <v>2.9E-5</v>
      </c>
      <c r="AH233" t="s">
        <v>10</v>
      </c>
      <c r="AI233">
        <v>0.93867400000000001</v>
      </c>
      <c r="AJ233">
        <v>1.13E-4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9949.7802140000003</v>
      </c>
      <c r="I234">
        <v>1939.5285490000001</v>
      </c>
      <c r="J234" t="s">
        <v>2</v>
      </c>
      <c r="K234">
        <v>9943.4803119999997</v>
      </c>
      <c r="L234">
        <v>1932.157369</v>
      </c>
      <c r="M234" t="s">
        <v>3</v>
      </c>
      <c r="N234">
        <v>711.98680400000001</v>
      </c>
      <c r="O234">
        <v>57.609732000000001</v>
      </c>
      <c r="P234" t="s">
        <v>4</v>
      </c>
      <c r="Q234">
        <v>1108.2663439999999</v>
      </c>
      <c r="R234">
        <v>27.891808999999999</v>
      </c>
      <c r="S234" t="s">
        <v>5</v>
      </c>
      <c r="T234">
        <v>428.040254</v>
      </c>
      <c r="U234">
        <v>4.3939589999999997</v>
      </c>
      <c r="V234" t="s">
        <v>6</v>
      </c>
      <c r="W234">
        <v>246.243044</v>
      </c>
      <c r="X234">
        <v>2.0883099999999999</v>
      </c>
      <c r="Y234" t="s">
        <v>7</v>
      </c>
      <c r="Z234">
        <v>362.86972600000001</v>
      </c>
      <c r="AA234">
        <v>6.3133039999999996</v>
      </c>
      <c r="AB234" t="s">
        <v>8</v>
      </c>
      <c r="AC234">
        <v>8077.7470819999999</v>
      </c>
      <c r="AD234">
        <v>1170.4153249999999</v>
      </c>
      <c r="AE234" t="s">
        <v>9</v>
      </c>
      <c r="AF234">
        <v>5.5573999999999998E-2</v>
      </c>
      <c r="AG234">
        <v>2.9E-5</v>
      </c>
      <c r="AH234" t="s">
        <v>10</v>
      </c>
      <c r="AI234">
        <v>0.93917899999999999</v>
      </c>
      <c r="AJ234">
        <v>1.21E-4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10715.00542</v>
      </c>
      <c r="I235">
        <v>2333.1083950000002</v>
      </c>
      <c r="J235" t="s">
        <v>2</v>
      </c>
      <c r="K235">
        <v>10708.209846</v>
      </c>
      <c r="L235">
        <v>2322.9036390000001</v>
      </c>
      <c r="M235" t="s">
        <v>3</v>
      </c>
      <c r="N235">
        <v>766.95739800000001</v>
      </c>
      <c r="O235">
        <v>63.881276999999997</v>
      </c>
      <c r="P235" t="s">
        <v>4</v>
      </c>
      <c r="Q235">
        <v>1193.5733640000001</v>
      </c>
      <c r="R235">
        <v>33.359746000000001</v>
      </c>
      <c r="S235" t="s">
        <v>5</v>
      </c>
      <c r="T235">
        <v>460.93311999999997</v>
      </c>
      <c r="U235">
        <v>5.0020670000000003</v>
      </c>
      <c r="V235" t="s">
        <v>6</v>
      </c>
      <c r="W235">
        <v>265.25007199999999</v>
      </c>
      <c r="X235">
        <v>2.482837</v>
      </c>
      <c r="Y235" t="s">
        <v>7</v>
      </c>
      <c r="Z235">
        <v>390.77716600000002</v>
      </c>
      <c r="AA235">
        <v>7.1604000000000001</v>
      </c>
      <c r="AB235" t="s">
        <v>8</v>
      </c>
      <c r="AC235">
        <v>8698.7121999999999</v>
      </c>
      <c r="AD235">
        <v>1395.418733</v>
      </c>
      <c r="AE235" t="s">
        <v>9</v>
      </c>
      <c r="AF235">
        <v>5.4945000000000001E-2</v>
      </c>
      <c r="AG235">
        <v>1.9000000000000001E-5</v>
      </c>
      <c r="AH235" t="s">
        <v>10</v>
      </c>
      <c r="AI235">
        <v>0.93918000000000001</v>
      </c>
      <c r="AJ235">
        <v>1.2E-4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11480.421488</v>
      </c>
      <c r="I236">
        <v>2570.5664729999999</v>
      </c>
      <c r="J236" t="s">
        <v>2</v>
      </c>
      <c r="K236">
        <v>11473.135332</v>
      </c>
      <c r="L236">
        <v>2557.5913580000001</v>
      </c>
      <c r="M236" t="s">
        <v>3</v>
      </c>
      <c r="N236">
        <v>821.57816200000002</v>
      </c>
      <c r="O236">
        <v>72.220545999999999</v>
      </c>
      <c r="P236" t="s">
        <v>4</v>
      </c>
      <c r="Q236">
        <v>1279.04144</v>
      </c>
      <c r="R236">
        <v>37.070748999999999</v>
      </c>
      <c r="S236" t="s">
        <v>5</v>
      </c>
      <c r="T236">
        <v>494.05058000000002</v>
      </c>
      <c r="U236">
        <v>6.499174</v>
      </c>
      <c r="V236" t="s">
        <v>6</v>
      </c>
      <c r="W236">
        <v>284.229174</v>
      </c>
      <c r="X236">
        <v>2.7285849999999998</v>
      </c>
      <c r="Y236" t="s">
        <v>7</v>
      </c>
      <c r="Z236">
        <v>418.68486799999999</v>
      </c>
      <c r="AA236">
        <v>7.3993270000000004</v>
      </c>
      <c r="AB236" t="s">
        <v>8</v>
      </c>
      <c r="AC236">
        <v>9320.0502140000008</v>
      </c>
      <c r="AD236">
        <v>1530.186831</v>
      </c>
      <c r="AE236" t="s">
        <v>9</v>
      </c>
      <c r="AF236">
        <v>5.4873999999999999E-2</v>
      </c>
      <c r="AG236">
        <v>1.9000000000000001E-5</v>
      </c>
      <c r="AH236" t="s">
        <v>10</v>
      </c>
      <c r="AI236">
        <v>0.94079100000000004</v>
      </c>
      <c r="AJ236">
        <v>1.5200000000000001E-4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12245.657216</v>
      </c>
      <c r="I237">
        <v>2829.0210029999998</v>
      </c>
      <c r="J237" t="s">
        <v>2</v>
      </c>
      <c r="K237">
        <v>12237.883422000001</v>
      </c>
      <c r="L237">
        <v>2814.4648029999998</v>
      </c>
      <c r="M237" t="s">
        <v>3</v>
      </c>
      <c r="N237">
        <v>876.39729999999997</v>
      </c>
      <c r="O237">
        <v>81.100200999999998</v>
      </c>
      <c r="P237" t="s">
        <v>4</v>
      </c>
      <c r="Q237">
        <v>1364.238564</v>
      </c>
      <c r="R237">
        <v>40.185096000000001</v>
      </c>
      <c r="S237" t="s">
        <v>5</v>
      </c>
      <c r="T237">
        <v>526.92864999999995</v>
      </c>
      <c r="U237">
        <v>6.9683590000000004</v>
      </c>
      <c r="V237" t="s">
        <v>6</v>
      </c>
      <c r="W237">
        <v>303.16699799999998</v>
      </c>
      <c r="X237">
        <v>2.9545699999999999</v>
      </c>
      <c r="Y237" t="s">
        <v>7</v>
      </c>
      <c r="Z237">
        <v>446.59117199999997</v>
      </c>
      <c r="AA237">
        <v>8.0175669999999997</v>
      </c>
      <c r="AB237" t="s">
        <v>8</v>
      </c>
      <c r="AC237">
        <v>9941.3021200000003</v>
      </c>
      <c r="AD237">
        <v>1671.8498059999999</v>
      </c>
      <c r="AE237" t="s">
        <v>9</v>
      </c>
      <c r="AF237">
        <v>5.4583E-2</v>
      </c>
      <c r="AG237">
        <v>1.5999999999999999E-5</v>
      </c>
      <c r="AH237" t="s">
        <v>10</v>
      </c>
      <c r="AI237">
        <v>0.94079100000000004</v>
      </c>
      <c r="AJ237">
        <v>1.5200000000000001E-4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13009.899132</v>
      </c>
      <c r="I238">
        <v>3135.5311000000002</v>
      </c>
      <c r="J238" t="s">
        <v>2</v>
      </c>
      <c r="K238">
        <v>13001.641261999999</v>
      </c>
      <c r="L238">
        <v>3120.2184010000001</v>
      </c>
      <c r="M238" t="s">
        <v>3</v>
      </c>
      <c r="N238">
        <v>931.07793800000002</v>
      </c>
      <c r="O238">
        <v>89.392069000000006</v>
      </c>
      <c r="P238" t="s">
        <v>4</v>
      </c>
      <c r="Q238">
        <v>1449.600322</v>
      </c>
      <c r="R238">
        <v>45.307789</v>
      </c>
      <c r="S238" t="s">
        <v>5</v>
      </c>
      <c r="T238">
        <v>559.951414</v>
      </c>
      <c r="U238">
        <v>8.5444320000000005</v>
      </c>
      <c r="V238" t="s">
        <v>6</v>
      </c>
      <c r="W238">
        <v>322.15296799999999</v>
      </c>
      <c r="X238">
        <v>3.362276</v>
      </c>
      <c r="Y238" t="s">
        <v>7</v>
      </c>
      <c r="Z238">
        <v>474.485344</v>
      </c>
      <c r="AA238">
        <v>8.1679999999999993</v>
      </c>
      <c r="AB238" t="s">
        <v>8</v>
      </c>
      <c r="AC238">
        <v>10561.520558</v>
      </c>
      <c r="AD238">
        <v>1854.223485</v>
      </c>
      <c r="AE238" t="s">
        <v>9</v>
      </c>
      <c r="AF238">
        <v>5.4522000000000001E-2</v>
      </c>
      <c r="AG238">
        <v>1.5999999999999999E-5</v>
      </c>
      <c r="AH238" t="s">
        <v>10</v>
      </c>
      <c r="AI238">
        <v>0.94111100000000003</v>
      </c>
      <c r="AJ238">
        <v>1.56E-4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13775.146247999999</v>
      </c>
      <c r="I239">
        <v>3490.070025</v>
      </c>
      <c r="J239" t="s">
        <v>2</v>
      </c>
      <c r="K239">
        <v>13766.40667</v>
      </c>
      <c r="L239">
        <v>3472.791862</v>
      </c>
      <c r="M239" t="s">
        <v>3</v>
      </c>
      <c r="N239">
        <v>985.74628800000005</v>
      </c>
      <c r="O239">
        <v>97.445205000000001</v>
      </c>
      <c r="P239" t="s">
        <v>4</v>
      </c>
      <c r="Q239">
        <v>1535.0015060000001</v>
      </c>
      <c r="R239">
        <v>48.557799000000003</v>
      </c>
      <c r="S239" t="s">
        <v>5</v>
      </c>
      <c r="T239">
        <v>592.98536000000001</v>
      </c>
      <c r="U239">
        <v>8.9398879999999998</v>
      </c>
      <c r="V239" t="s">
        <v>6</v>
      </c>
      <c r="W239">
        <v>341.11576200000002</v>
      </c>
      <c r="X239">
        <v>3.6407970000000001</v>
      </c>
      <c r="Y239" t="s">
        <v>7</v>
      </c>
      <c r="Z239">
        <v>502.39978400000001</v>
      </c>
      <c r="AA239">
        <v>8.5201030000000006</v>
      </c>
      <c r="AB239" t="s">
        <v>8</v>
      </c>
      <c r="AC239">
        <v>11182.720906</v>
      </c>
      <c r="AD239">
        <v>2072.2913319999998</v>
      </c>
      <c r="AE239" t="s">
        <v>9</v>
      </c>
      <c r="AF239">
        <v>5.4385000000000003E-2</v>
      </c>
      <c r="AG239">
        <v>1.5E-5</v>
      </c>
      <c r="AH239" t="s">
        <v>10</v>
      </c>
      <c r="AI239">
        <v>0.94140199999999996</v>
      </c>
      <c r="AJ239">
        <v>1.55E-4</v>
      </c>
      <c r="AK239" t="s">
        <v>11</v>
      </c>
      <c r="AL239">
        <v>0</v>
      </c>
      <c r="AM239">
        <v>0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14539.347152</v>
      </c>
      <c r="I240">
        <v>3829.0782180000001</v>
      </c>
      <c r="J240" t="s">
        <v>2</v>
      </c>
      <c r="K240">
        <v>14530.123804000001</v>
      </c>
      <c r="L240">
        <v>3810.2944889999999</v>
      </c>
      <c r="M240" t="s">
        <v>3</v>
      </c>
      <c r="N240">
        <v>1040.421382</v>
      </c>
      <c r="O240">
        <v>111.285239</v>
      </c>
      <c r="P240" t="s">
        <v>4</v>
      </c>
      <c r="Q240">
        <v>1620.217026</v>
      </c>
      <c r="R240">
        <v>51.446429999999999</v>
      </c>
      <c r="S240" t="s">
        <v>5</v>
      </c>
      <c r="T240">
        <v>625.85458600000004</v>
      </c>
      <c r="U240">
        <v>9.7187760000000001</v>
      </c>
      <c r="V240" t="s">
        <v>6</v>
      </c>
      <c r="W240">
        <v>360.07608599999998</v>
      </c>
      <c r="X240">
        <v>3.8707630000000002</v>
      </c>
      <c r="Y240" t="s">
        <v>7</v>
      </c>
      <c r="Z240">
        <v>530.30893400000002</v>
      </c>
      <c r="AA240">
        <v>8.5222189999999998</v>
      </c>
      <c r="AB240" t="s">
        <v>8</v>
      </c>
      <c r="AC240">
        <v>11803.032563999999</v>
      </c>
      <c r="AD240">
        <v>2244.0783200000001</v>
      </c>
      <c r="AE240" t="s">
        <v>9</v>
      </c>
      <c r="AF240">
        <v>5.4385000000000003E-2</v>
      </c>
      <c r="AG240">
        <v>1.5E-5</v>
      </c>
      <c r="AH240" t="s">
        <v>10</v>
      </c>
      <c r="AI240">
        <v>0.94159999999999999</v>
      </c>
      <c r="AJ240">
        <v>1.5200000000000001E-4</v>
      </c>
      <c r="AK240" t="s">
        <v>11</v>
      </c>
      <c r="AL240">
        <v>0</v>
      </c>
      <c r="AM240">
        <v>0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15303.621216</v>
      </c>
      <c r="I241">
        <v>4064.3654019999999</v>
      </c>
      <c r="J241" t="s">
        <v>2</v>
      </c>
      <c r="K241">
        <v>15293.911908</v>
      </c>
      <c r="L241">
        <v>4044.085505</v>
      </c>
      <c r="M241" t="s">
        <v>3</v>
      </c>
      <c r="N241">
        <v>1095.1858239999999</v>
      </c>
      <c r="O241">
        <v>120.609026</v>
      </c>
      <c r="P241" t="s">
        <v>4</v>
      </c>
      <c r="Q241">
        <v>1705.513602</v>
      </c>
      <c r="R241">
        <v>55.141578000000003</v>
      </c>
      <c r="S241" t="s">
        <v>5</v>
      </c>
      <c r="T241">
        <v>658.76892199999998</v>
      </c>
      <c r="U241">
        <v>10.199328</v>
      </c>
      <c r="V241" t="s">
        <v>6</v>
      </c>
      <c r="W241">
        <v>379.08027800000002</v>
      </c>
      <c r="X241">
        <v>4.2071370000000003</v>
      </c>
      <c r="Y241" t="s">
        <v>7</v>
      </c>
      <c r="Z241">
        <v>558.24285599999996</v>
      </c>
      <c r="AA241">
        <v>9.0805539999999993</v>
      </c>
      <c r="AB241" t="s">
        <v>8</v>
      </c>
      <c r="AC241">
        <v>12423.239706</v>
      </c>
      <c r="AD241">
        <v>2369.088444</v>
      </c>
      <c r="AE241" t="s">
        <v>9</v>
      </c>
      <c r="AF241">
        <v>5.4385000000000003E-2</v>
      </c>
      <c r="AG241">
        <v>1.5E-5</v>
      </c>
      <c r="AH241" t="s">
        <v>10</v>
      </c>
      <c r="AI241">
        <v>0.94202900000000001</v>
      </c>
      <c r="AJ241">
        <v>1.4899999999999999E-4</v>
      </c>
      <c r="AK241" t="s">
        <v>11</v>
      </c>
      <c r="AL241">
        <v>0</v>
      </c>
      <c r="AM241">
        <v>0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146.313017</v>
      </c>
      <c r="I242">
        <v>2.7156630000000002</v>
      </c>
      <c r="J242" t="s">
        <v>2</v>
      </c>
      <c r="K242">
        <v>146.208022</v>
      </c>
      <c r="L242">
        <v>2.6721599999999999</v>
      </c>
      <c r="M242" t="s">
        <v>3</v>
      </c>
      <c r="N242">
        <v>56.417918</v>
      </c>
      <c r="O242">
        <v>1.853907</v>
      </c>
      <c r="P242" t="s">
        <v>4</v>
      </c>
      <c r="Q242">
        <v>0.48182399999999997</v>
      </c>
      <c r="R242">
        <v>4.058E-3</v>
      </c>
      <c r="S242" t="s">
        <v>5</v>
      </c>
      <c r="T242">
        <v>78.176146000000003</v>
      </c>
      <c r="U242">
        <v>3.3373E-2</v>
      </c>
      <c r="V242" t="s">
        <v>6</v>
      </c>
      <c r="W242">
        <v>0.29805599999999999</v>
      </c>
      <c r="X242">
        <v>2.0119999999999999E-3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7.8870999999999997E-2</v>
      </c>
      <c r="AG242">
        <v>8.7000000000000001E-5</v>
      </c>
      <c r="AH242" t="s">
        <v>10</v>
      </c>
      <c r="AI242">
        <v>0.93080399999999996</v>
      </c>
      <c r="AJ242">
        <v>7.3999999999999996E-5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292.69545399999998</v>
      </c>
      <c r="I243">
        <v>11.381424000000001</v>
      </c>
      <c r="J243" t="s">
        <v>2</v>
      </c>
      <c r="K243">
        <v>292.48416300000002</v>
      </c>
      <c r="L243">
        <v>11.111575999999999</v>
      </c>
      <c r="M243" t="s">
        <v>3</v>
      </c>
      <c r="N243">
        <v>112.99044000000001</v>
      </c>
      <c r="O243">
        <v>7.6838009999999999</v>
      </c>
      <c r="P243" t="s">
        <v>4</v>
      </c>
      <c r="Q243">
        <v>0.95638599999999996</v>
      </c>
      <c r="R243">
        <v>1.5288E-2</v>
      </c>
      <c r="S243" t="s">
        <v>5</v>
      </c>
      <c r="T243">
        <v>156.34583499999999</v>
      </c>
      <c r="U243">
        <v>0.10675</v>
      </c>
      <c r="V243" t="s">
        <v>6</v>
      </c>
      <c r="W243">
        <v>0.59738400000000003</v>
      </c>
      <c r="X243">
        <v>5.8939999999999999E-3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7.1865999999999999E-2</v>
      </c>
      <c r="AG243">
        <v>1.26E-4</v>
      </c>
      <c r="AH243" t="s">
        <v>10</v>
      </c>
      <c r="AI243">
        <v>0.93308400000000002</v>
      </c>
      <c r="AJ243">
        <v>4.6E-5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438.76617199999998</v>
      </c>
      <c r="I244">
        <v>23.825552999999999</v>
      </c>
      <c r="J244" t="s">
        <v>2</v>
      </c>
      <c r="K244">
        <v>438.44772</v>
      </c>
      <c r="L244">
        <v>23.161086999999998</v>
      </c>
      <c r="M244" t="s">
        <v>3</v>
      </c>
      <c r="N244">
        <v>169.32768899999999</v>
      </c>
      <c r="O244">
        <v>17.045285</v>
      </c>
      <c r="P244" t="s">
        <v>4</v>
      </c>
      <c r="Q244">
        <v>1.432434</v>
      </c>
      <c r="R244">
        <v>2.7692000000000001E-2</v>
      </c>
      <c r="S244" t="s">
        <v>5</v>
      </c>
      <c r="T244">
        <v>234.531632</v>
      </c>
      <c r="U244">
        <v>0.19856199999999999</v>
      </c>
      <c r="V244" t="s">
        <v>6</v>
      </c>
      <c r="W244">
        <v>0.88817199999999996</v>
      </c>
      <c r="X244">
        <v>9.6419999999999995E-3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6.7488999999999993E-2</v>
      </c>
      <c r="AG244">
        <v>1.36E-4</v>
      </c>
      <c r="AH244" t="s">
        <v>10</v>
      </c>
      <c r="AI244">
        <v>0.93384699999999998</v>
      </c>
      <c r="AJ244">
        <v>4.6E-5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585.52293899999995</v>
      </c>
      <c r="I245">
        <v>43.392867000000003</v>
      </c>
      <c r="J245" t="s">
        <v>2</v>
      </c>
      <c r="K245">
        <v>585.11381800000004</v>
      </c>
      <c r="L245">
        <v>42.328659000000002</v>
      </c>
      <c r="M245" t="s">
        <v>3</v>
      </c>
      <c r="N245">
        <v>226.21610200000001</v>
      </c>
      <c r="O245">
        <v>31.208186000000001</v>
      </c>
      <c r="P245" t="s">
        <v>4</v>
      </c>
      <c r="Q245">
        <v>1.8952059999999999</v>
      </c>
      <c r="R245">
        <v>4.4382999999999999E-2</v>
      </c>
      <c r="S245" t="s">
        <v>5</v>
      </c>
      <c r="T245">
        <v>312.71849900000001</v>
      </c>
      <c r="U245">
        <v>0.30919099999999999</v>
      </c>
      <c r="V245" t="s">
        <v>6</v>
      </c>
      <c r="W245">
        <v>1.178388</v>
      </c>
      <c r="X245">
        <v>1.6725E-2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6.5144999999999995E-2</v>
      </c>
      <c r="AG245">
        <v>1.15E-4</v>
      </c>
      <c r="AH245" t="s">
        <v>10</v>
      </c>
      <c r="AI245">
        <v>0.93576199999999998</v>
      </c>
      <c r="AJ245">
        <v>6.9999999999999994E-5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732.37107200000003</v>
      </c>
      <c r="I246">
        <v>65.342180999999997</v>
      </c>
      <c r="J246" t="s">
        <v>2</v>
      </c>
      <c r="K246">
        <v>731.87425299999995</v>
      </c>
      <c r="L246">
        <v>63.945718999999997</v>
      </c>
      <c r="M246" t="s">
        <v>3</v>
      </c>
      <c r="N246">
        <v>283.20308399999999</v>
      </c>
      <c r="O246">
        <v>47.468238999999997</v>
      </c>
      <c r="P246" t="s">
        <v>4</v>
      </c>
      <c r="Q246">
        <v>2.3701780000000001</v>
      </c>
      <c r="R246">
        <v>6.0817999999999997E-2</v>
      </c>
      <c r="S246" t="s">
        <v>5</v>
      </c>
      <c r="T246">
        <v>390.93174900000002</v>
      </c>
      <c r="U246">
        <v>0.48788100000000001</v>
      </c>
      <c r="V246" t="s">
        <v>6</v>
      </c>
      <c r="W246">
        <v>1.504248</v>
      </c>
      <c r="X246">
        <v>3.6373999999999997E-2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6.2330000000000003E-2</v>
      </c>
      <c r="AG246">
        <v>9.7E-5</v>
      </c>
      <c r="AH246" t="s">
        <v>10</v>
      </c>
      <c r="AI246">
        <v>0.93663300000000005</v>
      </c>
      <c r="AJ246">
        <v>8.1000000000000004E-5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878.946372</v>
      </c>
      <c r="I247">
        <v>97.973204999999993</v>
      </c>
      <c r="J247" t="s">
        <v>2</v>
      </c>
      <c r="K247">
        <v>878.35726699999998</v>
      </c>
      <c r="L247">
        <v>96.629964999999999</v>
      </c>
      <c r="M247" t="s">
        <v>3</v>
      </c>
      <c r="N247">
        <v>339.887315</v>
      </c>
      <c r="O247">
        <v>68.768282999999997</v>
      </c>
      <c r="P247" t="s">
        <v>4</v>
      </c>
      <c r="Q247">
        <v>2.8437320000000001</v>
      </c>
      <c r="R247">
        <v>7.2764999999999996E-2</v>
      </c>
      <c r="S247" t="s">
        <v>5</v>
      </c>
      <c r="T247">
        <v>469.15002099999998</v>
      </c>
      <c r="U247">
        <v>0.70804599999999995</v>
      </c>
      <c r="V247" t="s">
        <v>6</v>
      </c>
      <c r="W247">
        <v>1.8118620000000001</v>
      </c>
      <c r="X247">
        <v>4.3443000000000002E-2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6.0245E-2</v>
      </c>
      <c r="AG247">
        <v>6.9999999999999994E-5</v>
      </c>
      <c r="AH247" t="s">
        <v>10</v>
      </c>
      <c r="AI247">
        <v>0.93716500000000003</v>
      </c>
      <c r="AJ247">
        <v>8.7000000000000001E-5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1025.3125</v>
      </c>
      <c r="I248">
        <v>135.51702299999999</v>
      </c>
      <c r="J248" t="s">
        <v>2</v>
      </c>
      <c r="K248">
        <v>1024.627399</v>
      </c>
      <c r="L248">
        <v>134.15313399999999</v>
      </c>
      <c r="M248" t="s">
        <v>3</v>
      </c>
      <c r="N248">
        <v>396.42335600000001</v>
      </c>
      <c r="O248">
        <v>96.704248000000007</v>
      </c>
      <c r="P248" t="s">
        <v>4</v>
      </c>
      <c r="Q248">
        <v>3.3135699999999999</v>
      </c>
      <c r="R248">
        <v>9.4672000000000006E-2</v>
      </c>
      <c r="S248" t="s">
        <v>5</v>
      </c>
      <c r="T248">
        <v>547.37699799999996</v>
      </c>
      <c r="U248">
        <v>0.96065599999999995</v>
      </c>
      <c r="V248" t="s">
        <v>6</v>
      </c>
      <c r="W248">
        <v>2.1139139999999998</v>
      </c>
      <c r="X248">
        <v>5.2796999999999997E-2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5.7931000000000003E-2</v>
      </c>
      <c r="AG248">
        <v>5.3000000000000001E-5</v>
      </c>
      <c r="AH248" t="s">
        <v>10</v>
      </c>
      <c r="AI248">
        <v>0.93720700000000001</v>
      </c>
      <c r="AJ248">
        <v>8.7000000000000001E-5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1171.7413819999999</v>
      </c>
      <c r="I249">
        <v>169.55517499999999</v>
      </c>
      <c r="J249" t="s">
        <v>2</v>
      </c>
      <c r="K249">
        <v>1170.9662519999999</v>
      </c>
      <c r="L249">
        <v>168.10477499999999</v>
      </c>
      <c r="M249" t="s">
        <v>3</v>
      </c>
      <c r="N249">
        <v>453.020757</v>
      </c>
      <c r="O249">
        <v>121.249714</v>
      </c>
      <c r="P249" t="s">
        <v>4</v>
      </c>
      <c r="Q249">
        <v>3.7880280000000002</v>
      </c>
      <c r="R249">
        <v>0.13741999999999999</v>
      </c>
      <c r="S249" t="s">
        <v>5</v>
      </c>
      <c r="T249">
        <v>625.588348</v>
      </c>
      <c r="U249">
        <v>1.2429669999999999</v>
      </c>
      <c r="V249" t="s">
        <v>6</v>
      </c>
      <c r="W249">
        <v>2.4071579999999999</v>
      </c>
      <c r="X249">
        <v>6.2654000000000001E-2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5.6698999999999999E-2</v>
      </c>
      <c r="AG249">
        <v>3.4E-5</v>
      </c>
      <c r="AH249" t="s">
        <v>10</v>
      </c>
      <c r="AI249">
        <v>0.93804799999999999</v>
      </c>
      <c r="AJ249">
        <v>9.0000000000000006E-5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1318.2006690000001</v>
      </c>
      <c r="I250">
        <v>215.02815699999999</v>
      </c>
      <c r="J250" t="s">
        <v>2</v>
      </c>
      <c r="K250">
        <v>1317.308835</v>
      </c>
      <c r="L250">
        <v>211.181939</v>
      </c>
      <c r="M250" t="s">
        <v>3</v>
      </c>
      <c r="N250">
        <v>509.521028</v>
      </c>
      <c r="O250">
        <v>148.54416900000001</v>
      </c>
      <c r="P250" t="s">
        <v>4</v>
      </c>
      <c r="Q250">
        <v>4.2698020000000003</v>
      </c>
      <c r="R250">
        <v>0.18074399999999999</v>
      </c>
      <c r="S250" t="s">
        <v>5</v>
      </c>
      <c r="T250">
        <v>703.82744500000001</v>
      </c>
      <c r="U250">
        <v>1.6201019999999999</v>
      </c>
      <c r="V250" t="s">
        <v>6</v>
      </c>
      <c r="W250">
        <v>2.7132999999999998</v>
      </c>
      <c r="X250">
        <v>7.7158000000000004E-2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5.5586000000000003E-2</v>
      </c>
      <c r="AG250">
        <v>5.0000000000000004E-6</v>
      </c>
      <c r="AH250" t="s">
        <v>10</v>
      </c>
      <c r="AI250">
        <v>0.93878099999999998</v>
      </c>
      <c r="AJ250">
        <v>9.2999999999999997E-5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1465.0906419999999</v>
      </c>
      <c r="I251">
        <v>273.16028699999998</v>
      </c>
      <c r="J251" t="s">
        <v>2</v>
      </c>
      <c r="K251">
        <v>1464.0740310000001</v>
      </c>
      <c r="L251">
        <v>267.94424900000001</v>
      </c>
      <c r="M251" t="s">
        <v>3</v>
      </c>
      <c r="N251">
        <v>566.15909099999999</v>
      </c>
      <c r="O251">
        <v>184.14892</v>
      </c>
      <c r="P251" t="s">
        <v>4</v>
      </c>
      <c r="Q251">
        <v>4.7665639999999998</v>
      </c>
      <c r="R251">
        <v>0.22453400000000001</v>
      </c>
      <c r="S251" t="s">
        <v>5</v>
      </c>
      <c r="T251">
        <v>782.08804799999996</v>
      </c>
      <c r="U251">
        <v>1.9915750000000001</v>
      </c>
      <c r="V251" t="s">
        <v>6</v>
      </c>
      <c r="W251">
        <v>3.0167999999999999</v>
      </c>
      <c r="X251">
        <v>9.9071999999999993E-2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5.5279000000000002E-2</v>
      </c>
      <c r="AG251">
        <v>3.0000000000000001E-6</v>
      </c>
      <c r="AH251" t="s">
        <v>10</v>
      </c>
      <c r="AI251">
        <v>0.93935299999999999</v>
      </c>
      <c r="AJ251">
        <v>9.8999999999999994E-5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1612.479053</v>
      </c>
      <c r="I252">
        <v>335.220933</v>
      </c>
      <c r="J252" t="s">
        <v>2</v>
      </c>
      <c r="K252">
        <v>1611.308843</v>
      </c>
      <c r="L252">
        <v>328.81447200000002</v>
      </c>
      <c r="M252" t="s">
        <v>3</v>
      </c>
      <c r="N252">
        <v>623.35285499999998</v>
      </c>
      <c r="O252">
        <v>225.44575399999999</v>
      </c>
      <c r="P252" t="s">
        <v>4</v>
      </c>
      <c r="Q252">
        <v>5.2831659999999996</v>
      </c>
      <c r="R252">
        <v>0.32260100000000003</v>
      </c>
      <c r="S252" t="s">
        <v>5</v>
      </c>
      <c r="T252">
        <v>860.32549300000005</v>
      </c>
      <c r="U252">
        <v>2.327588</v>
      </c>
      <c r="V252" t="s">
        <v>6</v>
      </c>
      <c r="W252">
        <v>3.3126720000000001</v>
      </c>
      <c r="X252">
        <v>0.10945299999999999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5.5114000000000003E-2</v>
      </c>
      <c r="AG252">
        <v>3.0000000000000001E-6</v>
      </c>
      <c r="AH252" t="s">
        <v>10</v>
      </c>
      <c r="AI252">
        <v>0.94014299999999995</v>
      </c>
      <c r="AJ252">
        <v>1.02E-4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1758.9483130000001</v>
      </c>
      <c r="I253">
        <v>395.726315</v>
      </c>
      <c r="J253" t="s">
        <v>2</v>
      </c>
      <c r="K253">
        <v>1757.702012</v>
      </c>
      <c r="L253">
        <v>389.290526</v>
      </c>
      <c r="M253" t="s">
        <v>3</v>
      </c>
      <c r="N253">
        <v>680.04753700000003</v>
      </c>
      <c r="O253">
        <v>269.58005600000001</v>
      </c>
      <c r="P253" t="s">
        <v>4</v>
      </c>
      <c r="Q253">
        <v>5.7465520000000003</v>
      </c>
      <c r="R253">
        <v>0.35727500000000001</v>
      </c>
      <c r="S253" t="s">
        <v>5</v>
      </c>
      <c r="T253">
        <v>938.55310699999995</v>
      </c>
      <c r="U253">
        <v>2.7648220000000001</v>
      </c>
      <c r="V253" t="s">
        <v>6</v>
      </c>
      <c r="W253">
        <v>3.6173220000000001</v>
      </c>
      <c r="X253">
        <v>0.130659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5.5044000000000003E-2</v>
      </c>
      <c r="AG253">
        <v>3.0000000000000001E-6</v>
      </c>
      <c r="AH253" t="s">
        <v>10</v>
      </c>
      <c r="AI253">
        <v>0.940249</v>
      </c>
      <c r="AJ253">
        <v>1.0399999999999999E-4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1905.23116</v>
      </c>
      <c r="I254">
        <v>452.65068500000001</v>
      </c>
      <c r="J254" t="s">
        <v>2</v>
      </c>
      <c r="K254">
        <v>1903.9295090000001</v>
      </c>
      <c r="L254">
        <v>447.402468</v>
      </c>
      <c r="M254" t="s">
        <v>3</v>
      </c>
      <c r="N254">
        <v>736.73202500000002</v>
      </c>
      <c r="O254">
        <v>316.59109899999999</v>
      </c>
      <c r="P254" t="s">
        <v>4</v>
      </c>
      <c r="Q254">
        <v>6.1926040000000002</v>
      </c>
      <c r="R254">
        <v>0.37650600000000001</v>
      </c>
      <c r="S254" t="s">
        <v>5</v>
      </c>
      <c r="T254">
        <v>1016.762391</v>
      </c>
      <c r="U254">
        <v>3.1301670000000001</v>
      </c>
      <c r="V254" t="s">
        <v>6</v>
      </c>
      <c r="W254">
        <v>3.9043480000000002</v>
      </c>
      <c r="X254">
        <v>0.14652999999999999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5.4969999999999998E-2</v>
      </c>
      <c r="AG254">
        <v>3.0000000000000001E-6</v>
      </c>
      <c r="AH254" t="s">
        <v>10</v>
      </c>
      <c r="AI254">
        <v>0.940249</v>
      </c>
      <c r="AJ254">
        <v>1.0399999999999999E-4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2051.6263330000002</v>
      </c>
      <c r="I255">
        <v>516.18877199999997</v>
      </c>
      <c r="J255" t="s">
        <v>2</v>
      </c>
      <c r="K255">
        <v>2050.229922</v>
      </c>
      <c r="L255">
        <v>510.18984</v>
      </c>
      <c r="M255" t="s">
        <v>3</v>
      </c>
      <c r="N255">
        <v>793.13313500000004</v>
      </c>
      <c r="O255">
        <v>362.807547</v>
      </c>
      <c r="P255" t="s">
        <v>4</v>
      </c>
      <c r="Q255">
        <v>6.6700980000000003</v>
      </c>
      <c r="R255">
        <v>0.421844</v>
      </c>
      <c r="S255" t="s">
        <v>5</v>
      </c>
      <c r="T255">
        <v>1095.040454</v>
      </c>
      <c r="U255">
        <v>3.6510729999999998</v>
      </c>
      <c r="V255" t="s">
        <v>6</v>
      </c>
      <c r="W255">
        <v>4.2108860000000004</v>
      </c>
      <c r="X255">
        <v>0.16627900000000001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5.4789999999999998E-2</v>
      </c>
      <c r="AG255">
        <v>1.9999999999999999E-6</v>
      </c>
      <c r="AH255" t="s">
        <v>10</v>
      </c>
      <c r="AI255">
        <v>0.94032400000000005</v>
      </c>
      <c r="AJ255">
        <v>1.03E-4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2198.2033499999998</v>
      </c>
      <c r="I256">
        <v>586.88382000000001</v>
      </c>
      <c r="J256" t="s">
        <v>2</v>
      </c>
      <c r="K256">
        <v>2196.6862550000001</v>
      </c>
      <c r="L256">
        <v>579.82162100000005</v>
      </c>
      <c r="M256" t="s">
        <v>3</v>
      </c>
      <c r="N256">
        <v>849.65169400000002</v>
      </c>
      <c r="O256">
        <v>413.00067899999999</v>
      </c>
      <c r="P256" t="s">
        <v>4</v>
      </c>
      <c r="Q256">
        <v>7.1554339999999996</v>
      </c>
      <c r="R256">
        <v>0.47592200000000001</v>
      </c>
      <c r="S256" t="s">
        <v>5</v>
      </c>
      <c r="T256">
        <v>1173.328008</v>
      </c>
      <c r="U256">
        <v>4.1509970000000003</v>
      </c>
      <c r="V256" t="s">
        <v>6</v>
      </c>
      <c r="W256">
        <v>4.5149419999999996</v>
      </c>
      <c r="X256">
        <v>0.186108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5.4287000000000002E-2</v>
      </c>
      <c r="AG256">
        <v>1.5E-5</v>
      </c>
      <c r="AH256" t="s">
        <v>10</v>
      </c>
      <c r="AI256">
        <v>0.94081400000000004</v>
      </c>
      <c r="AJ256">
        <v>1.06E-4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2344.557217</v>
      </c>
      <c r="I257">
        <v>656.626126</v>
      </c>
      <c r="J257" t="s">
        <v>2</v>
      </c>
      <c r="K257">
        <v>2342.9508249999999</v>
      </c>
      <c r="L257">
        <v>648.51222399999995</v>
      </c>
      <c r="M257" t="s">
        <v>3</v>
      </c>
      <c r="N257">
        <v>906.35766000000001</v>
      </c>
      <c r="O257">
        <v>470.19190900000001</v>
      </c>
      <c r="P257" t="s">
        <v>4</v>
      </c>
      <c r="Q257">
        <v>7.6160199999999998</v>
      </c>
      <c r="R257">
        <v>0.51473599999999997</v>
      </c>
      <c r="S257" t="s">
        <v>5</v>
      </c>
      <c r="T257">
        <v>1251.5749000000001</v>
      </c>
      <c r="U257">
        <v>4.6847500000000002</v>
      </c>
      <c r="V257" t="s">
        <v>6</v>
      </c>
      <c r="W257">
        <v>4.7983460000000004</v>
      </c>
      <c r="X257">
        <v>0.20588799999999999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5.4274999999999997E-2</v>
      </c>
      <c r="AG257">
        <v>1.5E-5</v>
      </c>
      <c r="AH257" t="s">
        <v>10</v>
      </c>
      <c r="AI257">
        <v>0.940859</v>
      </c>
      <c r="AJ257">
        <v>1.08E-4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2491.370942</v>
      </c>
      <c r="I258">
        <v>751.07536400000004</v>
      </c>
      <c r="J258" t="s">
        <v>2</v>
      </c>
      <c r="K258">
        <v>2489.6639359999999</v>
      </c>
      <c r="L258">
        <v>740.81600000000003</v>
      </c>
      <c r="M258" t="s">
        <v>3</v>
      </c>
      <c r="N258">
        <v>963.11924199999999</v>
      </c>
      <c r="O258">
        <v>533.196146</v>
      </c>
      <c r="P258" t="s">
        <v>4</v>
      </c>
      <c r="Q258">
        <v>8.0943500000000004</v>
      </c>
      <c r="R258">
        <v>0.56370200000000004</v>
      </c>
      <c r="S258" t="s">
        <v>5</v>
      </c>
      <c r="T258">
        <v>1329.8464260000001</v>
      </c>
      <c r="U258">
        <v>5.2589829999999997</v>
      </c>
      <c r="V258" t="s">
        <v>6</v>
      </c>
      <c r="W258">
        <v>5.0998159999999997</v>
      </c>
      <c r="X258">
        <v>0.23017499999999999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5.4272000000000001E-2</v>
      </c>
      <c r="AG258">
        <v>1.5E-5</v>
      </c>
      <c r="AH258" t="s">
        <v>10</v>
      </c>
      <c r="AI258">
        <v>0.94173700000000005</v>
      </c>
      <c r="AJ258">
        <v>1.1400000000000001E-4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2638.0881589999999</v>
      </c>
      <c r="I259">
        <v>850.67823799999996</v>
      </c>
      <c r="J259" t="s">
        <v>2</v>
      </c>
      <c r="K259">
        <v>2636.2808500000001</v>
      </c>
      <c r="L259">
        <v>838.94492300000002</v>
      </c>
      <c r="M259" t="s">
        <v>3</v>
      </c>
      <c r="N259">
        <v>1019.759465</v>
      </c>
      <c r="O259">
        <v>601.693262</v>
      </c>
      <c r="P259" t="s">
        <v>4</v>
      </c>
      <c r="Q259">
        <v>8.5755520000000001</v>
      </c>
      <c r="R259">
        <v>0.62980000000000003</v>
      </c>
      <c r="S259" t="s">
        <v>5</v>
      </c>
      <c r="T259">
        <v>1408.1313130000001</v>
      </c>
      <c r="U259">
        <v>5.9046120000000002</v>
      </c>
      <c r="V259" t="s">
        <v>6</v>
      </c>
      <c r="W259">
        <v>5.4018540000000002</v>
      </c>
      <c r="X259">
        <v>0.26627800000000001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5.4164999999999998E-2</v>
      </c>
      <c r="AG259">
        <v>1.4E-5</v>
      </c>
      <c r="AH259" t="s">
        <v>10</v>
      </c>
      <c r="AI259">
        <v>0.94212099999999999</v>
      </c>
      <c r="AJ259">
        <v>1.13E-4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2785.2727150000001</v>
      </c>
      <c r="I260">
        <v>949.38542600000005</v>
      </c>
      <c r="J260" t="s">
        <v>2</v>
      </c>
      <c r="K260">
        <v>2783.3705960000002</v>
      </c>
      <c r="L260">
        <v>937.35293799999999</v>
      </c>
      <c r="M260" t="s">
        <v>3</v>
      </c>
      <c r="N260">
        <v>1076.8037939999999</v>
      </c>
      <c r="O260">
        <v>673.14044200000001</v>
      </c>
      <c r="P260" t="s">
        <v>4</v>
      </c>
      <c r="Q260">
        <v>9.0475340000000006</v>
      </c>
      <c r="R260">
        <v>0.65386</v>
      </c>
      <c r="S260" t="s">
        <v>5</v>
      </c>
      <c r="T260">
        <v>1486.4163209999999</v>
      </c>
      <c r="U260">
        <v>6.4200790000000003</v>
      </c>
      <c r="V260" t="s">
        <v>6</v>
      </c>
      <c r="W260">
        <v>5.7166079999999999</v>
      </c>
      <c r="X260">
        <v>0.28019300000000003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5.4117999999999999E-2</v>
      </c>
      <c r="AG260">
        <v>1.4E-5</v>
      </c>
      <c r="AH260" t="s">
        <v>10</v>
      </c>
      <c r="AI260">
        <v>0.94266899999999998</v>
      </c>
      <c r="AJ260">
        <v>1.16E-4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2932.1505910000001</v>
      </c>
      <c r="I261">
        <v>1046.154256</v>
      </c>
      <c r="J261" t="s">
        <v>2</v>
      </c>
      <c r="K261">
        <v>2930.1494779999998</v>
      </c>
      <c r="L261">
        <v>1031.448091</v>
      </c>
      <c r="M261" t="s">
        <v>3</v>
      </c>
      <c r="N261">
        <v>1133.75325</v>
      </c>
      <c r="O261">
        <v>731.24076200000002</v>
      </c>
      <c r="P261" t="s">
        <v>4</v>
      </c>
      <c r="Q261">
        <v>9.5232969999999995</v>
      </c>
      <c r="R261">
        <v>0.71636200000000005</v>
      </c>
      <c r="S261" t="s">
        <v>5</v>
      </c>
      <c r="T261">
        <v>1564.692742</v>
      </c>
      <c r="U261">
        <v>7.0499049999999999</v>
      </c>
      <c r="V261" t="s">
        <v>6</v>
      </c>
      <c r="W261">
        <v>6.0068380000000001</v>
      </c>
      <c r="X261">
        <v>0.30293700000000001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5.398E-2</v>
      </c>
      <c r="AG261">
        <v>1.2999999999999999E-5</v>
      </c>
      <c r="AH261" t="s">
        <v>10</v>
      </c>
      <c r="AI261">
        <v>0.94296199999999997</v>
      </c>
      <c r="AJ261">
        <v>1.1400000000000001E-4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1531.3069210000001</v>
      </c>
      <c r="I262">
        <v>24.019922000000001</v>
      </c>
      <c r="J262" t="s">
        <v>2</v>
      </c>
      <c r="K262">
        <v>1529.5793920000001</v>
      </c>
      <c r="L262">
        <v>23.752503000000001</v>
      </c>
      <c r="M262" t="s">
        <v>3</v>
      </c>
      <c r="N262">
        <v>72.277609999999996</v>
      </c>
      <c r="O262">
        <v>5.2565000000000001E-2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0.5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3062.605176</v>
      </c>
      <c r="I263">
        <v>96.050049000000001</v>
      </c>
      <c r="J263" t="s">
        <v>2</v>
      </c>
      <c r="K263">
        <v>3059.1695169999998</v>
      </c>
      <c r="L263">
        <v>94.979080999999994</v>
      </c>
      <c r="M263" t="s">
        <v>3</v>
      </c>
      <c r="N263">
        <v>144.55058600000001</v>
      </c>
      <c r="O263">
        <v>0.211675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0.5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4593.9348339999997</v>
      </c>
      <c r="I264">
        <v>216.434425</v>
      </c>
      <c r="J264" t="s">
        <v>2</v>
      </c>
      <c r="K264">
        <v>4588.7805179999996</v>
      </c>
      <c r="L264">
        <v>213.722129</v>
      </c>
      <c r="M264" t="s">
        <v>3</v>
      </c>
      <c r="N264">
        <v>216.82352800000001</v>
      </c>
      <c r="O264">
        <v>0.46936099999999997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0.5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6125.3663569999999</v>
      </c>
      <c r="I265">
        <v>379.72239100000002</v>
      </c>
      <c r="J265" t="s">
        <v>2</v>
      </c>
      <c r="K265">
        <v>6118.5096480000002</v>
      </c>
      <c r="L265">
        <v>375.39255600000001</v>
      </c>
      <c r="M265" t="s">
        <v>3</v>
      </c>
      <c r="N265">
        <v>289.10796800000003</v>
      </c>
      <c r="O265">
        <v>0.82609699999999997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0.5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7656.941914</v>
      </c>
      <c r="I266">
        <v>581.99024399999996</v>
      </c>
      <c r="J266" t="s">
        <v>2</v>
      </c>
      <c r="K266">
        <v>7648.3824409999997</v>
      </c>
      <c r="L266">
        <v>576.01866800000005</v>
      </c>
      <c r="M266" t="s">
        <v>3</v>
      </c>
      <c r="N266">
        <v>361.39358800000002</v>
      </c>
      <c r="O266">
        <v>1.274246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0.5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9188.5599610000008</v>
      </c>
      <c r="I267">
        <v>832.13604499999997</v>
      </c>
      <c r="J267" t="s">
        <v>2</v>
      </c>
      <c r="K267">
        <v>9178.2891409999993</v>
      </c>
      <c r="L267">
        <v>822.93574100000001</v>
      </c>
      <c r="M267" t="s">
        <v>3</v>
      </c>
      <c r="N267">
        <v>433.67797200000001</v>
      </c>
      <c r="O267">
        <v>1.8196509999999999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0.5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10720.195019999999</v>
      </c>
      <c r="I268">
        <v>1128.151697</v>
      </c>
      <c r="J268" t="s">
        <v>2</v>
      </c>
      <c r="K268">
        <v>10708.211133000001</v>
      </c>
      <c r="L268">
        <v>1115.445747</v>
      </c>
      <c r="M268" t="s">
        <v>3</v>
      </c>
      <c r="N268">
        <v>505.95911899999999</v>
      </c>
      <c r="O268">
        <v>2.4678270000000002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0.5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12251.871698999999</v>
      </c>
      <c r="I269">
        <v>1469.8569789999999</v>
      </c>
      <c r="J269" t="s">
        <v>2</v>
      </c>
      <c r="K269">
        <v>12238.174707</v>
      </c>
      <c r="L269">
        <v>1452.811391</v>
      </c>
      <c r="M269" t="s">
        <v>3</v>
      </c>
      <c r="N269">
        <v>578.24638200000004</v>
      </c>
      <c r="O269">
        <v>3.2211029999999998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0.5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13783.564550999999</v>
      </c>
      <c r="I270">
        <v>1856.9856870000001</v>
      </c>
      <c r="J270" t="s">
        <v>2</v>
      </c>
      <c r="K270">
        <v>13768.168281</v>
      </c>
      <c r="L270">
        <v>1835.4470679999999</v>
      </c>
      <c r="M270" t="s">
        <v>3</v>
      </c>
      <c r="N270">
        <v>650.52970600000003</v>
      </c>
      <c r="O270">
        <v>4.0392089999999996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0.5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15315.286172</v>
      </c>
      <c r="I271">
        <v>2289.215471</v>
      </c>
      <c r="J271" t="s">
        <v>2</v>
      </c>
      <c r="K271">
        <v>15298.188145</v>
      </c>
      <c r="L271">
        <v>2263.881668</v>
      </c>
      <c r="M271" t="s">
        <v>3</v>
      </c>
      <c r="N271">
        <v>722.814255</v>
      </c>
      <c r="O271">
        <v>4.9845519999999999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0.5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16847.051445000001</v>
      </c>
      <c r="I272">
        <v>2768.2257209999998</v>
      </c>
      <c r="J272" t="s">
        <v>2</v>
      </c>
      <c r="K272">
        <v>16828.240742000002</v>
      </c>
      <c r="L272">
        <v>2739.1820929999999</v>
      </c>
      <c r="M272" t="s">
        <v>3</v>
      </c>
      <c r="N272">
        <v>795.09934799999996</v>
      </c>
      <c r="O272">
        <v>6.0191910000000002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0.5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18378.836483999999</v>
      </c>
      <c r="I273">
        <v>3292.6648319999999</v>
      </c>
      <c r="J273" t="s">
        <v>2</v>
      </c>
      <c r="K273">
        <v>18358.327773000001</v>
      </c>
      <c r="L273">
        <v>3259.7321750000001</v>
      </c>
      <c r="M273" t="s">
        <v>3</v>
      </c>
      <c r="N273">
        <v>867.385536</v>
      </c>
      <c r="O273">
        <v>7.1800879999999996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0.5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19910.730976999999</v>
      </c>
      <c r="I274">
        <v>3864.1028030000002</v>
      </c>
      <c r="J274" t="s">
        <v>2</v>
      </c>
      <c r="K274">
        <v>19888.431484000001</v>
      </c>
      <c r="L274">
        <v>3825.757443</v>
      </c>
      <c r="M274" t="s">
        <v>3</v>
      </c>
      <c r="N274">
        <v>939.66342499999996</v>
      </c>
      <c r="O274">
        <v>8.4388769999999997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0.5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21442.603632999999</v>
      </c>
      <c r="I275">
        <v>4479.4405660000002</v>
      </c>
      <c r="J275" t="s">
        <v>2</v>
      </c>
      <c r="K275">
        <v>21418.585976999999</v>
      </c>
      <c r="L275">
        <v>4437.6616299999996</v>
      </c>
      <c r="M275" t="s">
        <v>3</v>
      </c>
      <c r="N275">
        <v>1011.949279</v>
      </c>
      <c r="O275">
        <v>9.7976139999999994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0.5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22974.498711</v>
      </c>
      <c r="I276">
        <v>5139.7186300000003</v>
      </c>
      <c r="J276" t="s">
        <v>2</v>
      </c>
      <c r="K276">
        <v>22948.759882999999</v>
      </c>
      <c r="L276">
        <v>5094.3547269999999</v>
      </c>
      <c r="M276" t="s">
        <v>3</v>
      </c>
      <c r="N276">
        <v>1084.2337620000001</v>
      </c>
      <c r="O276">
        <v>11.237685000000001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0.5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24506.409804999999</v>
      </c>
      <c r="I277">
        <v>5846.7405259999996</v>
      </c>
      <c r="J277" t="s">
        <v>2</v>
      </c>
      <c r="K277">
        <v>24478.966367000001</v>
      </c>
      <c r="L277">
        <v>5796.5653579999998</v>
      </c>
      <c r="M277" t="s">
        <v>3</v>
      </c>
      <c r="N277">
        <v>1156.513389</v>
      </c>
      <c r="O277">
        <v>12.77539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0.5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26038.372500000001</v>
      </c>
      <c r="I278">
        <v>6598.1900409999998</v>
      </c>
      <c r="J278" t="s">
        <v>2</v>
      </c>
      <c r="K278">
        <v>26009.210078</v>
      </c>
      <c r="L278">
        <v>6542.7582039999998</v>
      </c>
      <c r="M278" t="s">
        <v>3</v>
      </c>
      <c r="N278">
        <v>1228.8004129999999</v>
      </c>
      <c r="O278">
        <v>14.401882000000001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0.5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27570.360977</v>
      </c>
      <c r="I279">
        <v>7395.2494619999998</v>
      </c>
      <c r="J279" t="s">
        <v>2</v>
      </c>
      <c r="K279">
        <v>27539.482344</v>
      </c>
      <c r="L279">
        <v>7336.6422700000003</v>
      </c>
      <c r="M279" t="s">
        <v>3</v>
      </c>
      <c r="N279">
        <v>1301.0789749999999</v>
      </c>
      <c r="O279">
        <v>16.110249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0.5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29102.385547000002</v>
      </c>
      <c r="I280">
        <v>8239.9209680000004</v>
      </c>
      <c r="J280" t="s">
        <v>2</v>
      </c>
      <c r="K280">
        <v>29069.790897999999</v>
      </c>
      <c r="L280">
        <v>8176.4428269999999</v>
      </c>
      <c r="M280" t="s">
        <v>3</v>
      </c>
      <c r="N280">
        <v>1373.360259</v>
      </c>
      <c r="O280">
        <v>17.911805999999999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0.5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30634.429608999999</v>
      </c>
      <c r="I281">
        <v>9128.1599709999991</v>
      </c>
      <c r="J281" t="s">
        <v>2</v>
      </c>
      <c r="K281">
        <v>30600.119492000002</v>
      </c>
      <c r="L281">
        <v>9060.4405619999998</v>
      </c>
      <c r="M281" t="s">
        <v>3</v>
      </c>
      <c r="N281">
        <v>1445.638044</v>
      </c>
      <c r="O281">
        <v>19.809322999999999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0.5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169.315563</v>
      </c>
      <c r="I282">
        <v>0.33424900000000002</v>
      </c>
      <c r="J282" t="s">
        <v>2</v>
      </c>
      <c r="K282">
        <v>167.75168500000001</v>
      </c>
      <c r="L282">
        <v>0.314141</v>
      </c>
      <c r="M282" t="s">
        <v>3</v>
      </c>
      <c r="N282">
        <v>89.254689999999997</v>
      </c>
      <c r="O282">
        <v>9.2550999999999994E-2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338.53797200000002</v>
      </c>
      <c r="I283">
        <v>1.1574040000000001</v>
      </c>
      <c r="J283" t="s">
        <v>2</v>
      </c>
      <c r="K283">
        <v>335.50109800000001</v>
      </c>
      <c r="L283">
        <v>1.2419260000000001</v>
      </c>
      <c r="M283" t="s">
        <v>3</v>
      </c>
      <c r="N283">
        <v>178.502543</v>
      </c>
      <c r="O283">
        <v>0.36252200000000001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507.76775700000002</v>
      </c>
      <c r="I284">
        <v>2.5102449999999998</v>
      </c>
      <c r="J284" t="s">
        <v>2</v>
      </c>
      <c r="K284">
        <v>503.25925000000001</v>
      </c>
      <c r="L284">
        <v>2.8018730000000001</v>
      </c>
      <c r="M284" t="s">
        <v>3</v>
      </c>
      <c r="N284">
        <v>267.745698</v>
      </c>
      <c r="O284">
        <v>0.81767699999999999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677.02640399999996</v>
      </c>
      <c r="I285">
        <v>4.2248010000000003</v>
      </c>
      <c r="J285" t="s">
        <v>2</v>
      </c>
      <c r="K285">
        <v>671.04717000000005</v>
      </c>
      <c r="L285">
        <v>4.953106</v>
      </c>
      <c r="M285" t="s">
        <v>3</v>
      </c>
      <c r="N285">
        <v>357.00728600000002</v>
      </c>
      <c r="O285">
        <v>1.4353370000000001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846.26469199999997</v>
      </c>
      <c r="I286">
        <v>6.6778449999999996</v>
      </c>
      <c r="J286" t="s">
        <v>2</v>
      </c>
      <c r="K286">
        <v>838.83124999999995</v>
      </c>
      <c r="L286">
        <v>7.7341759999999997</v>
      </c>
      <c r="M286" t="s">
        <v>3</v>
      </c>
      <c r="N286">
        <v>446.26031799999998</v>
      </c>
      <c r="O286">
        <v>2.2430119999999998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1015.513411</v>
      </c>
      <c r="I287">
        <v>9.6784619999999997</v>
      </c>
      <c r="J287" t="s">
        <v>2</v>
      </c>
      <c r="K287">
        <v>1006.621854</v>
      </c>
      <c r="L287">
        <v>11.204841999999999</v>
      </c>
      <c r="M287" t="s">
        <v>3</v>
      </c>
      <c r="N287">
        <v>535.51277500000003</v>
      </c>
      <c r="O287">
        <v>3.2583150000000001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1184.857908</v>
      </c>
      <c r="I288">
        <v>13.054399999999999</v>
      </c>
      <c r="J288" t="s">
        <v>2</v>
      </c>
      <c r="K288">
        <v>1174.433806</v>
      </c>
      <c r="L288">
        <v>15.25497</v>
      </c>
      <c r="M288" t="s">
        <v>3</v>
      </c>
      <c r="N288">
        <v>624.779313</v>
      </c>
      <c r="O288">
        <v>4.4553380000000002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1354.1326859999999</v>
      </c>
      <c r="I289">
        <v>17.303241</v>
      </c>
      <c r="J289" t="s">
        <v>2</v>
      </c>
      <c r="K289">
        <v>1342.2423510000001</v>
      </c>
      <c r="L289">
        <v>19.910322000000001</v>
      </c>
      <c r="M289" t="s">
        <v>3</v>
      </c>
      <c r="N289">
        <v>714.03896599999996</v>
      </c>
      <c r="O289">
        <v>5.803382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1523.4254980000001</v>
      </c>
      <c r="I290">
        <v>21.801438999999998</v>
      </c>
      <c r="J290" t="s">
        <v>2</v>
      </c>
      <c r="K290">
        <v>1510.062224</v>
      </c>
      <c r="L290">
        <v>25.126152000000001</v>
      </c>
      <c r="M290" t="s">
        <v>3</v>
      </c>
      <c r="N290">
        <v>803.30293099999994</v>
      </c>
      <c r="O290">
        <v>7.3157420000000002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1692.7251220000001</v>
      </c>
      <c r="I291">
        <v>26.776851000000001</v>
      </c>
      <c r="J291" t="s">
        <v>2</v>
      </c>
      <c r="K291">
        <v>1677.8867720000001</v>
      </c>
      <c r="L291">
        <v>31.091183999999998</v>
      </c>
      <c r="M291" t="s">
        <v>3</v>
      </c>
      <c r="N291">
        <v>892.56735000000003</v>
      </c>
      <c r="O291">
        <v>9.08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1862.025815</v>
      </c>
      <c r="I292">
        <v>32.677214999999997</v>
      </c>
      <c r="J292" t="s">
        <v>2</v>
      </c>
      <c r="K292">
        <v>1845.722029</v>
      </c>
      <c r="L292">
        <v>37.693809999999999</v>
      </c>
      <c r="M292" t="s">
        <v>3</v>
      </c>
      <c r="N292">
        <v>981.83670199999995</v>
      </c>
      <c r="O292">
        <v>11.016463999999999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2031.3534199999999</v>
      </c>
      <c r="I293">
        <v>38.516007999999999</v>
      </c>
      <c r="J293" t="s">
        <v>2</v>
      </c>
      <c r="K293">
        <v>2013.5554219999999</v>
      </c>
      <c r="L293">
        <v>44.858246000000001</v>
      </c>
      <c r="M293" t="s">
        <v>3</v>
      </c>
      <c r="N293">
        <v>1071.104167</v>
      </c>
      <c r="O293">
        <v>13.115493000000001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2200.6769920000002</v>
      </c>
      <c r="I294">
        <v>45.480443000000001</v>
      </c>
      <c r="J294" t="s">
        <v>2</v>
      </c>
      <c r="K294">
        <v>2181.402212</v>
      </c>
      <c r="L294">
        <v>52.628618000000003</v>
      </c>
      <c r="M294" t="s">
        <v>3</v>
      </c>
      <c r="N294">
        <v>1160.3734079999999</v>
      </c>
      <c r="O294">
        <v>15.39724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2370.0058939999999</v>
      </c>
      <c r="I295">
        <v>52.839122000000003</v>
      </c>
      <c r="J295" t="s">
        <v>2</v>
      </c>
      <c r="K295">
        <v>2349.259106</v>
      </c>
      <c r="L295">
        <v>61.079076999999998</v>
      </c>
      <c r="M295" t="s">
        <v>3</v>
      </c>
      <c r="N295">
        <v>1249.649482</v>
      </c>
      <c r="O295">
        <v>17.876882999999999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2539.3438529999999</v>
      </c>
      <c r="I296">
        <v>60.354315999999997</v>
      </c>
      <c r="J296" t="s">
        <v>2</v>
      </c>
      <c r="K296">
        <v>2517.1262740000002</v>
      </c>
      <c r="L296">
        <v>70.077118999999996</v>
      </c>
      <c r="M296" t="s">
        <v>3</v>
      </c>
      <c r="N296">
        <v>1338.927214</v>
      </c>
      <c r="O296">
        <v>20.530587000000001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2708.7057669999999</v>
      </c>
      <c r="I297">
        <v>68.530529999999999</v>
      </c>
      <c r="J297" t="s">
        <v>2</v>
      </c>
      <c r="K297">
        <v>2684.9979539999999</v>
      </c>
      <c r="L297">
        <v>79.605383000000003</v>
      </c>
      <c r="M297" t="s">
        <v>3</v>
      </c>
      <c r="N297">
        <v>1428.2078879999999</v>
      </c>
      <c r="O297">
        <v>23.306031000000001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2878.0693409999999</v>
      </c>
      <c r="I298">
        <v>76.864069000000001</v>
      </c>
      <c r="J298" t="s">
        <v>2</v>
      </c>
      <c r="K298">
        <v>2852.8727880000001</v>
      </c>
      <c r="L298">
        <v>89.927068000000006</v>
      </c>
      <c r="M298" t="s">
        <v>3</v>
      </c>
      <c r="N298">
        <v>1517.487744</v>
      </c>
      <c r="O298">
        <v>26.339649000000001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3047.4460250000002</v>
      </c>
      <c r="I299">
        <v>86.056318000000005</v>
      </c>
      <c r="J299" t="s">
        <v>2</v>
      </c>
      <c r="K299">
        <v>3020.7598290000001</v>
      </c>
      <c r="L299">
        <v>100.759024</v>
      </c>
      <c r="M299" t="s">
        <v>3</v>
      </c>
      <c r="N299">
        <v>1606.7716700000001</v>
      </c>
      <c r="O299">
        <v>29.515205999999999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3216.8591940000001</v>
      </c>
      <c r="I300">
        <v>95.628257000000005</v>
      </c>
      <c r="J300" t="s">
        <v>2</v>
      </c>
      <c r="K300">
        <v>3188.656489</v>
      </c>
      <c r="L300">
        <v>112.186424</v>
      </c>
      <c r="M300" t="s">
        <v>3</v>
      </c>
      <c r="N300">
        <v>1696.064102</v>
      </c>
      <c r="O300">
        <v>32.826475000000002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3386.217744</v>
      </c>
      <c r="I301">
        <v>106.030339</v>
      </c>
      <c r="J301" t="s">
        <v>2</v>
      </c>
      <c r="K301">
        <v>3356.5574710000001</v>
      </c>
      <c r="L301">
        <v>124.31898700000001</v>
      </c>
      <c r="M301" t="s">
        <v>3</v>
      </c>
      <c r="N301">
        <v>1785.3537449999999</v>
      </c>
      <c r="O301">
        <v>36.379998000000001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170.42524700000001</v>
      </c>
      <c r="I302">
        <v>4.1550999999999998E-2</v>
      </c>
      <c r="J302" t="s">
        <v>2</v>
      </c>
      <c r="K302">
        <v>168.96449799999999</v>
      </c>
      <c r="L302">
        <v>2.3068000000000002E-2</v>
      </c>
      <c r="M302" t="s">
        <v>3</v>
      </c>
      <c r="N302">
        <v>90.623520999999997</v>
      </c>
      <c r="O302">
        <v>5.4299999999999997E-4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340.81710399999997</v>
      </c>
      <c r="I303">
        <v>9.2309000000000002E-2</v>
      </c>
      <c r="J303" t="s">
        <v>2</v>
      </c>
      <c r="K303">
        <v>337.91464500000001</v>
      </c>
      <c r="L303">
        <v>2.2527999999999999E-2</v>
      </c>
      <c r="M303" t="s">
        <v>3</v>
      </c>
      <c r="N303">
        <v>181.25076799999999</v>
      </c>
      <c r="O303">
        <v>1.2780000000000001E-3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511.22484900000001</v>
      </c>
      <c r="I304">
        <v>0.14686299999999999</v>
      </c>
      <c r="J304" t="s">
        <v>2</v>
      </c>
      <c r="K304">
        <v>506.8827</v>
      </c>
      <c r="L304">
        <v>2.2588E-2</v>
      </c>
      <c r="M304" t="s">
        <v>3</v>
      </c>
      <c r="N304">
        <v>271.88412799999998</v>
      </c>
      <c r="O304">
        <v>2.1919999999999999E-3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681.62322600000005</v>
      </c>
      <c r="I305">
        <v>0.21231900000000001</v>
      </c>
      <c r="J305" t="s">
        <v>2</v>
      </c>
      <c r="K305">
        <v>675.85404300000005</v>
      </c>
      <c r="L305">
        <v>2.4861000000000001E-2</v>
      </c>
      <c r="M305" t="s">
        <v>3</v>
      </c>
      <c r="N305">
        <v>362.51286099999999</v>
      </c>
      <c r="O305">
        <v>3.2889999999999998E-3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852.04831200000001</v>
      </c>
      <c r="I306">
        <v>0.29819099999999998</v>
      </c>
      <c r="J306" t="s">
        <v>2</v>
      </c>
      <c r="K306">
        <v>844.83482400000003</v>
      </c>
      <c r="L306">
        <v>2.7161999999999999E-2</v>
      </c>
      <c r="M306" t="s">
        <v>3</v>
      </c>
      <c r="N306">
        <v>453.14369900000003</v>
      </c>
      <c r="O306">
        <v>5.4140000000000004E-3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1022.464399</v>
      </c>
      <c r="I307">
        <v>0.39596500000000001</v>
      </c>
      <c r="J307" t="s">
        <v>2</v>
      </c>
      <c r="K307">
        <v>1013.827313</v>
      </c>
      <c r="L307">
        <v>2.8968000000000001E-2</v>
      </c>
      <c r="M307" t="s">
        <v>3</v>
      </c>
      <c r="N307">
        <v>543.77678700000001</v>
      </c>
      <c r="O307">
        <v>7.1370000000000001E-3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1192.9035819999999</v>
      </c>
      <c r="I308">
        <v>0.55353699999999995</v>
      </c>
      <c r="J308" t="s">
        <v>2</v>
      </c>
      <c r="K308">
        <v>1182.8342580000001</v>
      </c>
      <c r="L308">
        <v>3.2053999999999999E-2</v>
      </c>
      <c r="M308" t="s">
        <v>3</v>
      </c>
      <c r="N308">
        <v>634.42128200000002</v>
      </c>
      <c r="O308">
        <v>8.9960000000000005E-3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1363.3452420000001</v>
      </c>
      <c r="I309">
        <v>0.73258199999999996</v>
      </c>
      <c r="J309" t="s">
        <v>2</v>
      </c>
      <c r="K309">
        <v>1351.8461689999999</v>
      </c>
      <c r="L309">
        <v>3.5830000000000001E-2</v>
      </c>
      <c r="M309" t="s">
        <v>3</v>
      </c>
      <c r="N309">
        <v>725.06445299999996</v>
      </c>
      <c r="O309">
        <v>1.0097E-2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1533.766619</v>
      </c>
      <c r="I310">
        <v>0.84398799999999996</v>
      </c>
      <c r="J310" t="s">
        <v>2</v>
      </c>
      <c r="K310">
        <v>1520.8617019999999</v>
      </c>
      <c r="L310">
        <v>4.0809999999999999E-2</v>
      </c>
      <c r="M310" t="s">
        <v>3</v>
      </c>
      <c r="N310">
        <v>815.70543899999996</v>
      </c>
      <c r="O310">
        <v>1.2187999999999999E-2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1704.2153029999999</v>
      </c>
      <c r="I311">
        <v>0.982518</v>
      </c>
      <c r="J311" t="s">
        <v>2</v>
      </c>
      <c r="K311">
        <v>1689.8820089999999</v>
      </c>
      <c r="L311">
        <v>4.1456E-2</v>
      </c>
      <c r="M311" t="s">
        <v>3</v>
      </c>
      <c r="N311">
        <v>906.34646699999996</v>
      </c>
      <c r="O311">
        <v>1.3840999999999999E-2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1874.6588959999999</v>
      </c>
      <c r="I312">
        <v>1.224404</v>
      </c>
      <c r="J312" t="s">
        <v>2</v>
      </c>
      <c r="K312">
        <v>1858.9120700000001</v>
      </c>
      <c r="L312">
        <v>4.4395999999999998E-2</v>
      </c>
      <c r="M312" t="s">
        <v>3</v>
      </c>
      <c r="N312">
        <v>996.99341800000002</v>
      </c>
      <c r="O312">
        <v>1.5197E-2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2045.132795</v>
      </c>
      <c r="I313">
        <v>1.49793</v>
      </c>
      <c r="J313" t="s">
        <v>2</v>
      </c>
      <c r="K313">
        <v>2027.950574</v>
      </c>
      <c r="L313">
        <v>4.5865999999999997E-2</v>
      </c>
      <c r="M313" t="s">
        <v>3</v>
      </c>
      <c r="N313">
        <v>1087.641038</v>
      </c>
      <c r="O313">
        <v>1.5795E-2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2215.6074709999998</v>
      </c>
      <c r="I314">
        <v>1.7929520000000001</v>
      </c>
      <c r="J314" t="s">
        <v>2</v>
      </c>
      <c r="K314">
        <v>2196.9968119999999</v>
      </c>
      <c r="L314">
        <v>4.9466000000000003E-2</v>
      </c>
      <c r="M314" t="s">
        <v>3</v>
      </c>
      <c r="N314">
        <v>1178.2908199999999</v>
      </c>
      <c r="O314">
        <v>1.8127999999999998E-2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2386.0945609999999</v>
      </c>
      <c r="I315">
        <v>2.1107640000000001</v>
      </c>
      <c r="J315" t="s">
        <v>2</v>
      </c>
      <c r="K315">
        <v>2366.0493310000002</v>
      </c>
      <c r="L315">
        <v>5.0833999999999997E-2</v>
      </c>
      <c r="M315" t="s">
        <v>3</v>
      </c>
      <c r="N315">
        <v>1268.945735</v>
      </c>
      <c r="O315">
        <v>1.8938E-2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2556.5651269999998</v>
      </c>
      <c r="I316">
        <v>2.3713099999999998</v>
      </c>
      <c r="J316" t="s">
        <v>2</v>
      </c>
      <c r="K316">
        <v>2535.1138089999999</v>
      </c>
      <c r="L316">
        <v>4.9621999999999999E-2</v>
      </c>
      <c r="M316" t="s">
        <v>3</v>
      </c>
      <c r="N316">
        <v>1359.6052</v>
      </c>
      <c r="O316">
        <v>1.9213000000000001E-2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2727.0569190000001</v>
      </c>
      <c r="I317">
        <v>2.7639149999999999</v>
      </c>
      <c r="J317" t="s">
        <v>2</v>
      </c>
      <c r="K317">
        <v>2704.1813379999999</v>
      </c>
      <c r="L317">
        <v>5.1735999999999997E-2</v>
      </c>
      <c r="M317" t="s">
        <v>3</v>
      </c>
      <c r="N317">
        <v>1450.265173</v>
      </c>
      <c r="O317">
        <v>2.0549999999999999E-2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2897.5881250000002</v>
      </c>
      <c r="I318">
        <v>3.1380439999999998</v>
      </c>
      <c r="J318" t="s">
        <v>2</v>
      </c>
      <c r="K318">
        <v>2873.2621479999998</v>
      </c>
      <c r="L318">
        <v>5.4439000000000001E-2</v>
      </c>
      <c r="M318" t="s">
        <v>3</v>
      </c>
      <c r="N318">
        <v>1540.9308129999999</v>
      </c>
      <c r="O318">
        <v>2.2037999999999999E-2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3068.0979349999998</v>
      </c>
      <c r="I319">
        <v>3.4579490000000002</v>
      </c>
      <c r="J319" t="s">
        <v>2</v>
      </c>
      <c r="K319">
        <v>3042.3465139999998</v>
      </c>
      <c r="L319">
        <v>5.6689999999999997E-2</v>
      </c>
      <c r="M319" t="s">
        <v>3</v>
      </c>
      <c r="N319">
        <v>1631.5999409999999</v>
      </c>
      <c r="O319">
        <v>2.2780000000000002E-2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3238.6059279999999</v>
      </c>
      <c r="I320">
        <v>3.8408929999999999</v>
      </c>
      <c r="J320" t="s">
        <v>2</v>
      </c>
      <c r="K320">
        <v>3211.433896</v>
      </c>
      <c r="L320">
        <v>6.2678999999999999E-2</v>
      </c>
      <c r="M320" t="s">
        <v>3</v>
      </c>
      <c r="N320">
        <v>1722.2643310000001</v>
      </c>
      <c r="O320">
        <v>2.5089E-2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3409.119878</v>
      </c>
      <c r="I321">
        <v>4.314406</v>
      </c>
      <c r="J321" t="s">
        <v>2</v>
      </c>
      <c r="K321">
        <v>3380.5247509999999</v>
      </c>
      <c r="L321">
        <v>6.8704000000000001E-2</v>
      </c>
      <c r="M321" t="s">
        <v>3</v>
      </c>
      <c r="N321">
        <v>1812.930764</v>
      </c>
      <c r="O321">
        <v>2.9082E-2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155.13637700000001</v>
      </c>
      <c r="I322">
        <v>10.667904999999999</v>
      </c>
      <c r="J322" t="s">
        <v>2</v>
      </c>
      <c r="K322">
        <v>155.232238</v>
      </c>
      <c r="L322">
        <v>10.444540999999999</v>
      </c>
      <c r="M322" t="s">
        <v>3</v>
      </c>
      <c r="N322">
        <v>65.619573000000003</v>
      </c>
      <c r="O322">
        <v>5.4849819999999996</v>
      </c>
      <c r="P322" t="s">
        <v>4</v>
      </c>
      <c r="Q322">
        <v>0.37968400000000002</v>
      </c>
      <c r="R322">
        <v>4.542E-3</v>
      </c>
      <c r="S322" t="s">
        <v>5</v>
      </c>
      <c r="T322">
        <v>78.280468999999997</v>
      </c>
      <c r="U322">
        <v>1.4009000000000001E-2</v>
      </c>
      <c r="V322" t="s">
        <v>6</v>
      </c>
      <c r="W322">
        <v>0.28653600000000001</v>
      </c>
      <c r="X322">
        <v>3.2209999999999999E-3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7.5864000000000001E-2</v>
      </c>
      <c r="AG322">
        <v>1.3200000000000001E-4</v>
      </c>
      <c r="AH322" t="s">
        <v>10</v>
      </c>
      <c r="AI322">
        <v>0.92926399999999998</v>
      </c>
      <c r="AJ322">
        <v>4.1999999999999998E-5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310.25214299999999</v>
      </c>
      <c r="I323">
        <v>20.026230999999999</v>
      </c>
      <c r="J323" t="s">
        <v>2</v>
      </c>
      <c r="K323">
        <v>310.429012</v>
      </c>
      <c r="L323">
        <v>19.700851</v>
      </c>
      <c r="M323" t="s">
        <v>3</v>
      </c>
      <c r="N323">
        <v>131.63518199999999</v>
      </c>
      <c r="O323">
        <v>11.653269999999999</v>
      </c>
      <c r="P323" t="s">
        <v>4</v>
      </c>
      <c r="Q323">
        <v>0.74418600000000001</v>
      </c>
      <c r="R323">
        <v>1.3461000000000001E-2</v>
      </c>
      <c r="S323" t="s">
        <v>5</v>
      </c>
      <c r="T323">
        <v>156.51902899999999</v>
      </c>
      <c r="U323">
        <v>3.9009000000000002E-2</v>
      </c>
      <c r="V323" t="s">
        <v>6</v>
      </c>
      <c r="W323">
        <v>0.55108599999999996</v>
      </c>
      <c r="X323">
        <v>1.1329000000000001E-2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7.1818000000000007E-2</v>
      </c>
      <c r="AG323">
        <v>1.66E-4</v>
      </c>
      <c r="AH323" t="s">
        <v>10</v>
      </c>
      <c r="AI323">
        <v>0.93240800000000001</v>
      </c>
      <c r="AJ323">
        <v>4.3999999999999999E-5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465.849467</v>
      </c>
      <c r="I324">
        <v>42.760877999999998</v>
      </c>
      <c r="J324" t="s">
        <v>2</v>
      </c>
      <c r="K324">
        <v>466.128805</v>
      </c>
      <c r="L324">
        <v>42.547145999999998</v>
      </c>
      <c r="M324" t="s">
        <v>3</v>
      </c>
      <c r="N324">
        <v>197.93213800000001</v>
      </c>
      <c r="O324">
        <v>26.160919</v>
      </c>
      <c r="P324" t="s">
        <v>4</v>
      </c>
      <c r="Q324">
        <v>1.109642</v>
      </c>
      <c r="R324">
        <v>2.6575999999999999E-2</v>
      </c>
      <c r="S324" t="s">
        <v>5</v>
      </c>
      <c r="T324">
        <v>234.793746</v>
      </c>
      <c r="U324">
        <v>8.8012000000000007E-2</v>
      </c>
      <c r="V324" t="s">
        <v>6</v>
      </c>
      <c r="W324">
        <v>0.82512600000000003</v>
      </c>
      <c r="X324">
        <v>2.0167000000000001E-2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6.7701999999999998E-2</v>
      </c>
      <c r="AG324">
        <v>1.75E-4</v>
      </c>
      <c r="AH324" t="s">
        <v>10</v>
      </c>
      <c r="AI324">
        <v>0.93382200000000004</v>
      </c>
      <c r="AJ324">
        <v>5.8E-5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620.82259399999998</v>
      </c>
      <c r="I325">
        <v>67.690482000000003</v>
      </c>
      <c r="J325" t="s">
        <v>2</v>
      </c>
      <c r="K325">
        <v>621.21404700000005</v>
      </c>
      <c r="L325">
        <v>67.075911000000005</v>
      </c>
      <c r="M325" t="s">
        <v>3</v>
      </c>
      <c r="N325">
        <v>263.76907399999999</v>
      </c>
      <c r="O325">
        <v>39.093229999999998</v>
      </c>
      <c r="P325" t="s">
        <v>4</v>
      </c>
      <c r="Q325">
        <v>1.4719359999999999</v>
      </c>
      <c r="R325">
        <v>3.9912999999999997E-2</v>
      </c>
      <c r="S325" t="s">
        <v>5</v>
      </c>
      <c r="T325">
        <v>313.05630400000001</v>
      </c>
      <c r="U325">
        <v>0.13206000000000001</v>
      </c>
      <c r="V325" t="s">
        <v>6</v>
      </c>
      <c r="W325">
        <v>1.0910420000000001</v>
      </c>
      <c r="X325">
        <v>3.1642000000000003E-2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6.3981999999999997E-2</v>
      </c>
      <c r="AG325">
        <v>1.3899999999999999E-4</v>
      </c>
      <c r="AH325" t="s">
        <v>10</v>
      </c>
      <c r="AI325">
        <v>0.93482200000000004</v>
      </c>
      <c r="AJ325">
        <v>6.3E-5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775.71277599999996</v>
      </c>
      <c r="I326">
        <v>90.418620000000004</v>
      </c>
      <c r="J326" t="s">
        <v>2</v>
      </c>
      <c r="K326">
        <v>776.19136000000003</v>
      </c>
      <c r="L326">
        <v>89.570049999999995</v>
      </c>
      <c r="M326" t="s">
        <v>3</v>
      </c>
      <c r="N326">
        <v>329.43422900000002</v>
      </c>
      <c r="O326">
        <v>53.575004999999997</v>
      </c>
      <c r="P326" t="s">
        <v>4</v>
      </c>
      <c r="Q326">
        <v>1.839356</v>
      </c>
      <c r="R326">
        <v>6.0196E-2</v>
      </c>
      <c r="S326" t="s">
        <v>5</v>
      </c>
      <c r="T326">
        <v>391.33622300000002</v>
      </c>
      <c r="U326">
        <v>0.185222</v>
      </c>
      <c r="V326" t="s">
        <v>6</v>
      </c>
      <c r="W326">
        <v>1.3561719999999999</v>
      </c>
      <c r="X326">
        <v>4.4457000000000003E-2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6.2190000000000002E-2</v>
      </c>
      <c r="AG326">
        <v>1.1E-4</v>
      </c>
      <c r="AH326" t="s">
        <v>10</v>
      </c>
      <c r="AI326">
        <v>0.93540900000000005</v>
      </c>
      <c r="AJ326">
        <v>6.9999999999999994E-5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930.76970200000005</v>
      </c>
      <c r="I327">
        <v>125.018529</v>
      </c>
      <c r="J327" t="s">
        <v>2</v>
      </c>
      <c r="K327">
        <v>931.33539199999996</v>
      </c>
      <c r="L327">
        <v>123.272255</v>
      </c>
      <c r="M327" t="s">
        <v>3</v>
      </c>
      <c r="N327">
        <v>395.21157899999997</v>
      </c>
      <c r="O327">
        <v>75.788487000000003</v>
      </c>
      <c r="P327" t="s">
        <v>4</v>
      </c>
      <c r="Q327">
        <v>2.2143959999999998</v>
      </c>
      <c r="R327">
        <v>8.029E-2</v>
      </c>
      <c r="S327" t="s">
        <v>5</v>
      </c>
      <c r="T327">
        <v>469.62672400000002</v>
      </c>
      <c r="U327">
        <v>0.24135000000000001</v>
      </c>
      <c r="V327" t="s">
        <v>6</v>
      </c>
      <c r="W327">
        <v>1.6284460000000001</v>
      </c>
      <c r="X327">
        <v>6.0349E-2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6.1288000000000002E-2</v>
      </c>
      <c r="AG327">
        <v>9.7E-5</v>
      </c>
      <c r="AH327" t="s">
        <v>10</v>
      </c>
      <c r="AI327">
        <v>0.93587200000000004</v>
      </c>
      <c r="AJ327">
        <v>7.1000000000000005E-5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1085.7146310000001</v>
      </c>
      <c r="I328">
        <v>157.096383</v>
      </c>
      <c r="J328" t="s">
        <v>2</v>
      </c>
      <c r="K328">
        <v>1086.3745730000001</v>
      </c>
      <c r="L328">
        <v>154.988899</v>
      </c>
      <c r="M328" t="s">
        <v>3</v>
      </c>
      <c r="N328">
        <v>461.04329899999999</v>
      </c>
      <c r="O328">
        <v>100.463538</v>
      </c>
      <c r="P328" t="s">
        <v>4</v>
      </c>
      <c r="Q328">
        <v>2.5800879999999999</v>
      </c>
      <c r="R328">
        <v>9.8011000000000001E-2</v>
      </c>
      <c r="S328" t="s">
        <v>5</v>
      </c>
      <c r="T328">
        <v>547.91605500000003</v>
      </c>
      <c r="U328">
        <v>0.28487299999999999</v>
      </c>
      <c r="V328" t="s">
        <v>6</v>
      </c>
      <c r="W328">
        <v>1.8913199999999999</v>
      </c>
      <c r="X328">
        <v>7.1898000000000004E-2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5.926E-2</v>
      </c>
      <c r="AG328">
        <v>7.7000000000000001E-5</v>
      </c>
      <c r="AH328" t="s">
        <v>10</v>
      </c>
      <c r="AI328">
        <v>0.93642700000000001</v>
      </c>
      <c r="AJ328">
        <v>7.7000000000000001E-5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1240.59655</v>
      </c>
      <c r="I329">
        <v>191.33602999999999</v>
      </c>
      <c r="J329" t="s">
        <v>2</v>
      </c>
      <c r="K329">
        <v>1241.3331129999999</v>
      </c>
      <c r="L329">
        <v>190.12335400000001</v>
      </c>
      <c r="M329" t="s">
        <v>3</v>
      </c>
      <c r="N329">
        <v>526.62035800000001</v>
      </c>
      <c r="O329">
        <v>126.50430299999999</v>
      </c>
      <c r="P329" t="s">
        <v>4</v>
      </c>
      <c r="Q329">
        <v>2.9497589999999998</v>
      </c>
      <c r="R329">
        <v>0.12213</v>
      </c>
      <c r="S329" t="s">
        <v>5</v>
      </c>
      <c r="T329">
        <v>626.21449600000005</v>
      </c>
      <c r="U329">
        <v>0.365371</v>
      </c>
      <c r="V329" t="s">
        <v>6</v>
      </c>
      <c r="W329">
        <v>2.1602399999999999</v>
      </c>
      <c r="X329">
        <v>8.6548E-2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5.7572999999999999E-2</v>
      </c>
      <c r="AG329">
        <v>4.1E-5</v>
      </c>
      <c r="AH329" t="s">
        <v>10</v>
      </c>
      <c r="AI329">
        <v>0.93867900000000004</v>
      </c>
      <c r="AJ329">
        <v>1.0399999999999999E-4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1395.8360889999999</v>
      </c>
      <c r="I330">
        <v>246.69281000000001</v>
      </c>
      <c r="J330" t="s">
        <v>2</v>
      </c>
      <c r="K330">
        <v>1396.6704999999999</v>
      </c>
      <c r="L330">
        <v>245.008724</v>
      </c>
      <c r="M330" t="s">
        <v>3</v>
      </c>
      <c r="N330">
        <v>592.47147700000005</v>
      </c>
      <c r="O330">
        <v>161.49728300000001</v>
      </c>
      <c r="P330" t="s">
        <v>4</v>
      </c>
      <c r="Q330">
        <v>3.3262230000000002</v>
      </c>
      <c r="R330">
        <v>0.16395100000000001</v>
      </c>
      <c r="S330" t="s">
        <v>5</v>
      </c>
      <c r="T330">
        <v>704.54648199999997</v>
      </c>
      <c r="U330">
        <v>0.53876100000000005</v>
      </c>
      <c r="V330" t="s">
        <v>6</v>
      </c>
      <c r="W330">
        <v>2.4392260000000001</v>
      </c>
      <c r="X330">
        <v>0.134907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5.6674000000000002E-2</v>
      </c>
      <c r="AG330">
        <v>5.5999999999999999E-5</v>
      </c>
      <c r="AH330" t="s">
        <v>10</v>
      </c>
      <c r="AI330">
        <v>0.93896800000000002</v>
      </c>
      <c r="AJ330">
        <v>1.05E-4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1551.236179</v>
      </c>
      <c r="I331">
        <v>283.22683599999999</v>
      </c>
      <c r="J331" t="s">
        <v>2</v>
      </c>
      <c r="K331">
        <v>1552.1883110000001</v>
      </c>
      <c r="L331">
        <v>281.75048800000002</v>
      </c>
      <c r="M331" t="s">
        <v>3</v>
      </c>
      <c r="N331">
        <v>658.69028400000002</v>
      </c>
      <c r="O331">
        <v>187.44978499999999</v>
      </c>
      <c r="P331" t="s">
        <v>4</v>
      </c>
      <c r="Q331">
        <v>3.692021</v>
      </c>
      <c r="R331">
        <v>0.19742000000000001</v>
      </c>
      <c r="S331" t="s">
        <v>5</v>
      </c>
      <c r="T331">
        <v>782.85178499999995</v>
      </c>
      <c r="U331">
        <v>0.64731099999999997</v>
      </c>
      <c r="V331" t="s">
        <v>6</v>
      </c>
      <c r="W331">
        <v>2.7109100000000002</v>
      </c>
      <c r="X331">
        <v>0.158107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5.6062000000000001E-2</v>
      </c>
      <c r="AG331">
        <v>4.3999999999999999E-5</v>
      </c>
      <c r="AH331" t="s">
        <v>10</v>
      </c>
      <c r="AI331">
        <v>0.93949700000000003</v>
      </c>
      <c r="AJ331">
        <v>1.11E-4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1706.3944509999999</v>
      </c>
      <c r="I332">
        <v>316.20808099999999</v>
      </c>
      <c r="J332" t="s">
        <v>2</v>
      </c>
      <c r="K332">
        <v>1707.4362839999999</v>
      </c>
      <c r="L332">
        <v>314.43153999999998</v>
      </c>
      <c r="M332" t="s">
        <v>3</v>
      </c>
      <c r="N332">
        <v>724.57363399999997</v>
      </c>
      <c r="O332">
        <v>205.709689</v>
      </c>
      <c r="P332" t="s">
        <v>4</v>
      </c>
      <c r="Q332">
        <v>4.0666770000000003</v>
      </c>
      <c r="R332">
        <v>0.231159</v>
      </c>
      <c r="S332" t="s">
        <v>5</v>
      </c>
      <c r="T332">
        <v>861.16888200000005</v>
      </c>
      <c r="U332">
        <v>0.74991600000000003</v>
      </c>
      <c r="V332" t="s">
        <v>6</v>
      </c>
      <c r="W332">
        <v>2.9803220000000001</v>
      </c>
      <c r="X332">
        <v>0.18532599999999999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5.5438000000000001E-2</v>
      </c>
      <c r="AG332">
        <v>4.6E-5</v>
      </c>
      <c r="AH332" t="s">
        <v>10</v>
      </c>
      <c r="AI332">
        <v>0.93949700000000003</v>
      </c>
      <c r="AJ332">
        <v>1.11E-4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1861.64354</v>
      </c>
      <c r="I333">
        <v>349.67596900000001</v>
      </c>
      <c r="J333" t="s">
        <v>2</v>
      </c>
      <c r="K333">
        <v>1862.7882910000001</v>
      </c>
      <c r="L333">
        <v>347.53209500000003</v>
      </c>
      <c r="M333" t="s">
        <v>3</v>
      </c>
      <c r="N333">
        <v>790.50757599999997</v>
      </c>
      <c r="O333">
        <v>218.097048</v>
      </c>
      <c r="P333" t="s">
        <v>4</v>
      </c>
      <c r="Q333">
        <v>4.4428539999999996</v>
      </c>
      <c r="R333">
        <v>0.28408099999999997</v>
      </c>
      <c r="S333" t="s">
        <v>5</v>
      </c>
      <c r="T333">
        <v>939.5009</v>
      </c>
      <c r="U333">
        <v>0.94620599999999999</v>
      </c>
      <c r="V333" t="s">
        <v>6</v>
      </c>
      <c r="W333">
        <v>3.2625009999999999</v>
      </c>
      <c r="X333">
        <v>0.230906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5.4883000000000001E-2</v>
      </c>
      <c r="AG333">
        <v>3.6999999999999998E-5</v>
      </c>
      <c r="AH333" t="s">
        <v>10</v>
      </c>
      <c r="AI333">
        <v>0.93950500000000003</v>
      </c>
      <c r="AJ333">
        <v>1.11E-4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2017.4551289999999</v>
      </c>
      <c r="I334">
        <v>383.05992800000001</v>
      </c>
      <c r="J334" t="s">
        <v>2</v>
      </c>
      <c r="K334">
        <v>2018.683687</v>
      </c>
      <c r="L334">
        <v>381.24138299999998</v>
      </c>
      <c r="M334" t="s">
        <v>3</v>
      </c>
      <c r="N334">
        <v>856.819526</v>
      </c>
      <c r="O334">
        <v>232.54437999999999</v>
      </c>
      <c r="P334" t="s">
        <v>4</v>
      </c>
      <c r="Q334">
        <v>4.8218620000000003</v>
      </c>
      <c r="R334">
        <v>0.33630500000000002</v>
      </c>
      <c r="S334" t="s">
        <v>5</v>
      </c>
      <c r="T334">
        <v>1017.848828</v>
      </c>
      <c r="U334">
        <v>1.0965860000000001</v>
      </c>
      <c r="V334" t="s">
        <v>6</v>
      </c>
      <c r="W334">
        <v>3.5450490000000001</v>
      </c>
      <c r="X334">
        <v>0.26727299999999998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5.4764E-2</v>
      </c>
      <c r="AG334">
        <v>3.6999999999999998E-5</v>
      </c>
      <c r="AH334" t="s">
        <v>10</v>
      </c>
      <c r="AI334">
        <v>0.93993300000000002</v>
      </c>
      <c r="AJ334">
        <v>1.1900000000000001E-4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2172.763672</v>
      </c>
      <c r="I335">
        <v>406.04199899999998</v>
      </c>
      <c r="J335" t="s">
        <v>2</v>
      </c>
      <c r="K335">
        <v>2174.0737989999998</v>
      </c>
      <c r="L335">
        <v>403.52676500000001</v>
      </c>
      <c r="M335" t="s">
        <v>3</v>
      </c>
      <c r="N335">
        <v>922.57965200000001</v>
      </c>
      <c r="O335">
        <v>247.77415099999999</v>
      </c>
      <c r="P335" t="s">
        <v>4</v>
      </c>
      <c r="Q335">
        <v>5.202248</v>
      </c>
      <c r="R335">
        <v>0.39108300000000001</v>
      </c>
      <c r="S335" t="s">
        <v>5</v>
      </c>
      <c r="T335">
        <v>1096.2015309999999</v>
      </c>
      <c r="U335">
        <v>1.2399789999999999</v>
      </c>
      <c r="V335" t="s">
        <v>6</v>
      </c>
      <c r="W335">
        <v>3.8239209999999999</v>
      </c>
      <c r="X335">
        <v>0.29964400000000002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5.4024000000000003E-2</v>
      </c>
      <c r="AG335">
        <v>2.5999999999999998E-5</v>
      </c>
      <c r="AH335" t="s">
        <v>10</v>
      </c>
      <c r="AI335">
        <v>0.94078399999999995</v>
      </c>
      <c r="AJ335">
        <v>1.2300000000000001E-4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2327.6132859999998</v>
      </c>
      <c r="I336">
        <v>435.677637</v>
      </c>
      <c r="J336" t="s">
        <v>2</v>
      </c>
      <c r="K336">
        <v>2329.0175439999998</v>
      </c>
      <c r="L336">
        <v>432.1284</v>
      </c>
      <c r="M336" t="s">
        <v>3</v>
      </c>
      <c r="N336">
        <v>988.28908699999999</v>
      </c>
      <c r="O336">
        <v>258.22986400000002</v>
      </c>
      <c r="P336" t="s">
        <v>4</v>
      </c>
      <c r="Q336">
        <v>5.5645899999999999</v>
      </c>
      <c r="R336">
        <v>0.45608300000000002</v>
      </c>
      <c r="S336" t="s">
        <v>5</v>
      </c>
      <c r="T336">
        <v>1174.523774</v>
      </c>
      <c r="U336">
        <v>1.421797</v>
      </c>
      <c r="V336" t="s">
        <v>6</v>
      </c>
      <c r="W336">
        <v>4.0890230000000001</v>
      </c>
      <c r="X336">
        <v>0.34405000000000002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5.4010000000000002E-2</v>
      </c>
      <c r="AG336">
        <v>2.5999999999999998E-5</v>
      </c>
      <c r="AH336" t="s">
        <v>10</v>
      </c>
      <c r="AI336">
        <v>0.94220599999999999</v>
      </c>
      <c r="AJ336">
        <v>1.2400000000000001E-4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2483.3949459999999</v>
      </c>
      <c r="I337">
        <v>480.03078299999999</v>
      </c>
      <c r="J337" t="s">
        <v>2</v>
      </c>
      <c r="K337">
        <v>2484.9128470000001</v>
      </c>
      <c r="L337">
        <v>475.45421800000003</v>
      </c>
      <c r="M337" t="s">
        <v>3</v>
      </c>
      <c r="N337">
        <v>1054.84959</v>
      </c>
      <c r="O337">
        <v>274.700647</v>
      </c>
      <c r="P337" t="s">
        <v>4</v>
      </c>
      <c r="Q337">
        <v>5.9296550000000003</v>
      </c>
      <c r="R337">
        <v>0.48637399999999997</v>
      </c>
      <c r="S337" t="s">
        <v>5</v>
      </c>
      <c r="T337">
        <v>1252.851433</v>
      </c>
      <c r="U337">
        <v>1.5283709999999999</v>
      </c>
      <c r="V337" t="s">
        <v>6</v>
      </c>
      <c r="W337">
        <v>4.3541819999999998</v>
      </c>
      <c r="X337">
        <v>0.37658000000000003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5.3990999999999997E-2</v>
      </c>
      <c r="AG337">
        <v>2.5999999999999998E-5</v>
      </c>
      <c r="AH337" t="s">
        <v>10</v>
      </c>
      <c r="AI337">
        <v>0.94284400000000002</v>
      </c>
      <c r="AJ337">
        <v>1.2799999999999999E-4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2638.53937</v>
      </c>
      <c r="I338">
        <v>519.22593300000005</v>
      </c>
      <c r="J338" t="s">
        <v>2</v>
      </c>
      <c r="K338">
        <v>2640.1563379999998</v>
      </c>
      <c r="L338">
        <v>515.20391700000005</v>
      </c>
      <c r="M338" t="s">
        <v>3</v>
      </c>
      <c r="N338">
        <v>1120.9189229999999</v>
      </c>
      <c r="O338">
        <v>290.17196100000001</v>
      </c>
      <c r="P338" t="s">
        <v>4</v>
      </c>
      <c r="Q338">
        <v>6.2887630000000003</v>
      </c>
      <c r="R338">
        <v>0.53162600000000004</v>
      </c>
      <c r="S338" t="s">
        <v>5</v>
      </c>
      <c r="T338">
        <v>1331.1721849999999</v>
      </c>
      <c r="U338">
        <v>1.6831290000000001</v>
      </c>
      <c r="V338" t="s">
        <v>6</v>
      </c>
      <c r="W338">
        <v>4.6109879999999999</v>
      </c>
      <c r="X338">
        <v>0.40851799999999999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5.3949999999999998E-2</v>
      </c>
      <c r="AG338">
        <v>2.5999999999999998E-5</v>
      </c>
      <c r="AH338" t="s">
        <v>10</v>
      </c>
      <c r="AI338">
        <v>0.94284400000000002</v>
      </c>
      <c r="AJ338">
        <v>1.2799999999999999E-4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2794.1235160000001</v>
      </c>
      <c r="I339">
        <v>552.22319600000003</v>
      </c>
      <c r="J339" t="s">
        <v>2</v>
      </c>
      <c r="K339">
        <v>2795.872734</v>
      </c>
      <c r="L339">
        <v>547.09193400000004</v>
      </c>
      <c r="M339" t="s">
        <v>3</v>
      </c>
      <c r="N339">
        <v>1187.177095</v>
      </c>
      <c r="O339">
        <v>308.87305800000001</v>
      </c>
      <c r="P339" t="s">
        <v>4</v>
      </c>
      <c r="Q339">
        <v>6.6582850000000002</v>
      </c>
      <c r="R339">
        <v>0.60464600000000002</v>
      </c>
      <c r="S339" t="s">
        <v>5</v>
      </c>
      <c r="T339">
        <v>1409.5168189999999</v>
      </c>
      <c r="U339">
        <v>1.8647609999999999</v>
      </c>
      <c r="V339" t="s">
        <v>6</v>
      </c>
      <c r="W339">
        <v>4.8789340000000001</v>
      </c>
      <c r="X339">
        <v>0.456036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5.3901999999999999E-2</v>
      </c>
      <c r="AG339">
        <v>2.5999999999999998E-5</v>
      </c>
      <c r="AH339" t="s">
        <v>10</v>
      </c>
      <c r="AI339">
        <v>0.943388</v>
      </c>
      <c r="AJ339">
        <v>1.3100000000000001E-4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2949.658735</v>
      </c>
      <c r="I340">
        <v>581.91440699999998</v>
      </c>
      <c r="J340" t="s">
        <v>2</v>
      </c>
      <c r="K340">
        <v>2951.5324999999998</v>
      </c>
      <c r="L340">
        <v>576.51430500000004</v>
      </c>
      <c r="M340" t="s">
        <v>3</v>
      </c>
      <c r="N340">
        <v>1253.4345510000001</v>
      </c>
      <c r="O340">
        <v>321.49077899999997</v>
      </c>
      <c r="P340" t="s">
        <v>4</v>
      </c>
      <c r="Q340">
        <v>7.0190570000000001</v>
      </c>
      <c r="R340">
        <v>0.65774600000000005</v>
      </c>
      <c r="S340" t="s">
        <v>5</v>
      </c>
      <c r="T340">
        <v>1487.8646659999999</v>
      </c>
      <c r="U340">
        <v>2.031266</v>
      </c>
      <c r="V340" t="s">
        <v>6</v>
      </c>
      <c r="W340">
        <v>5.1452419999999996</v>
      </c>
      <c r="X340">
        <v>0.476103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5.3901999999999999E-2</v>
      </c>
      <c r="AG340">
        <v>2.5999999999999998E-5</v>
      </c>
      <c r="AH340" t="s">
        <v>10</v>
      </c>
      <c r="AI340">
        <v>0.94367500000000004</v>
      </c>
      <c r="AJ340">
        <v>1.36E-4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3105.0033250000001</v>
      </c>
      <c r="I341">
        <v>615.42291399999999</v>
      </c>
      <c r="J341" t="s">
        <v>2</v>
      </c>
      <c r="K341">
        <v>3106.9993599999998</v>
      </c>
      <c r="L341">
        <v>608.26303700000005</v>
      </c>
      <c r="M341" t="s">
        <v>3</v>
      </c>
      <c r="N341">
        <v>1319.4895260000001</v>
      </c>
      <c r="O341">
        <v>335.60954199999998</v>
      </c>
      <c r="P341" t="s">
        <v>4</v>
      </c>
      <c r="Q341">
        <v>7.3861150000000002</v>
      </c>
      <c r="R341">
        <v>0.72955199999999998</v>
      </c>
      <c r="S341" t="s">
        <v>5</v>
      </c>
      <c r="T341">
        <v>1566.222808</v>
      </c>
      <c r="U341">
        <v>2.2599330000000002</v>
      </c>
      <c r="V341" t="s">
        <v>6</v>
      </c>
      <c r="W341">
        <v>5.409878</v>
      </c>
      <c r="X341">
        <v>0.51772600000000002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5.3871000000000002E-2</v>
      </c>
      <c r="AG341">
        <v>2.5999999999999998E-5</v>
      </c>
      <c r="AH341" t="s">
        <v>10</v>
      </c>
      <c r="AI341">
        <v>0.94430000000000003</v>
      </c>
      <c r="AJ341">
        <v>1.36E-4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1533.9418209999999</v>
      </c>
      <c r="I342">
        <v>8.4319609999999994</v>
      </c>
      <c r="J342" t="s">
        <v>2</v>
      </c>
      <c r="K342">
        <v>1459.501626</v>
      </c>
      <c r="L342">
        <v>7.5297419999999997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3068.0132669999998</v>
      </c>
      <c r="I343">
        <v>33.648710999999999</v>
      </c>
      <c r="J343" t="s">
        <v>2</v>
      </c>
      <c r="K343">
        <v>2919.0198489999998</v>
      </c>
      <c r="L343">
        <v>30.203313999999999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4602.1288960000002</v>
      </c>
      <c r="I344">
        <v>75.541910000000001</v>
      </c>
      <c r="J344" t="s">
        <v>2</v>
      </c>
      <c r="K344">
        <v>4378.5619729999999</v>
      </c>
      <c r="L344">
        <v>67.738376000000002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6136.2779</v>
      </c>
      <c r="I345">
        <v>134.25547800000001</v>
      </c>
      <c r="J345" t="s">
        <v>2</v>
      </c>
      <c r="K345">
        <v>5838.1375879999996</v>
      </c>
      <c r="L345">
        <v>120.58275399999999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7670.4613769999996</v>
      </c>
      <c r="I346">
        <v>209.704635</v>
      </c>
      <c r="J346" t="s">
        <v>2</v>
      </c>
      <c r="K346">
        <v>7297.7439839999997</v>
      </c>
      <c r="L346">
        <v>188.334902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9204.651699</v>
      </c>
      <c r="I347">
        <v>301.032535</v>
      </c>
      <c r="J347" t="s">
        <v>2</v>
      </c>
      <c r="K347">
        <v>8757.3845700000002</v>
      </c>
      <c r="L347">
        <v>270.77505400000001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10738.860137</v>
      </c>
      <c r="I348">
        <v>410.03277100000003</v>
      </c>
      <c r="J348" t="s">
        <v>2</v>
      </c>
      <c r="K348">
        <v>10217.036308999999</v>
      </c>
      <c r="L348">
        <v>368.92142100000001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12273.117227000001</v>
      </c>
      <c r="I349">
        <v>535.83580300000006</v>
      </c>
      <c r="J349" t="s">
        <v>2</v>
      </c>
      <c r="K349">
        <v>11676.722089999999</v>
      </c>
      <c r="L349">
        <v>482.184867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13807.392617</v>
      </c>
      <c r="I350">
        <v>678.67822000000001</v>
      </c>
      <c r="J350" t="s">
        <v>2</v>
      </c>
      <c r="K350">
        <v>13136.433456999999</v>
      </c>
      <c r="L350">
        <v>610.50698199999999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15341.677519999999</v>
      </c>
      <c r="I351">
        <v>839.29922399999998</v>
      </c>
      <c r="J351" t="s">
        <v>2</v>
      </c>
      <c r="K351">
        <v>14596.181973000001</v>
      </c>
      <c r="L351">
        <v>754.74898499999995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16876.122109</v>
      </c>
      <c r="I352">
        <v>992.10526000000004</v>
      </c>
      <c r="J352" t="s">
        <v>2</v>
      </c>
      <c r="K352">
        <v>16056.062733999999</v>
      </c>
      <c r="L352">
        <v>891.712357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18410.689805000002</v>
      </c>
      <c r="I353">
        <v>1137.264975</v>
      </c>
      <c r="J353" t="s">
        <v>2</v>
      </c>
      <c r="K353">
        <v>17516.063397999998</v>
      </c>
      <c r="L353">
        <v>1021.549263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19945.291289000001</v>
      </c>
      <c r="I354">
        <v>1294.3433789999999</v>
      </c>
      <c r="J354" t="s">
        <v>2</v>
      </c>
      <c r="K354">
        <v>18976.094688000001</v>
      </c>
      <c r="L354">
        <v>1163.22603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21479.947656</v>
      </c>
      <c r="I355">
        <v>1466.0335560000001</v>
      </c>
      <c r="J355" t="s">
        <v>2</v>
      </c>
      <c r="K355">
        <v>20436.160351999999</v>
      </c>
      <c r="L355">
        <v>1316.7180900000001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23014.610468999999</v>
      </c>
      <c r="I356">
        <v>1648.0791059999999</v>
      </c>
      <c r="J356" t="s">
        <v>2</v>
      </c>
      <c r="K356">
        <v>21896.266875000001</v>
      </c>
      <c r="L356">
        <v>1480.5649900000001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24549.331796999999</v>
      </c>
      <c r="I357">
        <v>1844.09131</v>
      </c>
      <c r="J357" t="s">
        <v>2</v>
      </c>
      <c r="K357">
        <v>23356.411875000002</v>
      </c>
      <c r="L357">
        <v>1657.303762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26084.055117</v>
      </c>
      <c r="I358">
        <v>2051.4870780000001</v>
      </c>
      <c r="J358" t="s">
        <v>2</v>
      </c>
      <c r="K358">
        <v>24816.581913999999</v>
      </c>
      <c r="L358">
        <v>1845.2476349999999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27618.810117000001</v>
      </c>
      <c r="I359">
        <v>2272.7599140000002</v>
      </c>
      <c r="J359" t="s">
        <v>2</v>
      </c>
      <c r="K359">
        <v>26276.789101999999</v>
      </c>
      <c r="L359">
        <v>2044.9651180000001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29153.616366999999</v>
      </c>
      <c r="I360">
        <v>2506.140789</v>
      </c>
      <c r="J360" t="s">
        <v>2</v>
      </c>
      <c r="K360">
        <v>27737.021289</v>
      </c>
      <c r="L360">
        <v>2256.106636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30688.448164000001</v>
      </c>
      <c r="I361">
        <v>2753.4466630000002</v>
      </c>
      <c r="J361" t="s">
        <v>2</v>
      </c>
      <c r="K361">
        <v>29197.291406</v>
      </c>
      <c r="L361">
        <v>2479.3965509999998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168.18753100000001</v>
      </c>
      <c r="I362">
        <v>0.37134699999999998</v>
      </c>
      <c r="J362" t="s">
        <v>2</v>
      </c>
      <c r="K362">
        <v>78.504285999999993</v>
      </c>
      <c r="L362">
        <v>6.7964999999999998E-2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337.20984299999998</v>
      </c>
      <c r="I363">
        <v>1.5500959999999999</v>
      </c>
      <c r="J363" t="s">
        <v>2</v>
      </c>
      <c r="K363">
        <v>157.007768</v>
      </c>
      <c r="L363">
        <v>0.272899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506.272469</v>
      </c>
      <c r="I364">
        <v>3.5231560000000002</v>
      </c>
      <c r="J364" t="s">
        <v>2</v>
      </c>
      <c r="K364">
        <v>235.520939</v>
      </c>
      <c r="L364">
        <v>0.613174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675.33460000000002</v>
      </c>
      <c r="I365">
        <v>6.3598840000000001</v>
      </c>
      <c r="J365" t="s">
        <v>2</v>
      </c>
      <c r="K365">
        <v>314.04475600000001</v>
      </c>
      <c r="L365">
        <v>1.0929899999999999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844.395219</v>
      </c>
      <c r="I366">
        <v>10.116910000000001</v>
      </c>
      <c r="J366" t="s">
        <v>2</v>
      </c>
      <c r="K366">
        <v>392.57487500000002</v>
      </c>
      <c r="L366">
        <v>1.712264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1013.45777</v>
      </c>
      <c r="I367">
        <v>14.526431000000001</v>
      </c>
      <c r="J367" t="s">
        <v>2</v>
      </c>
      <c r="K367">
        <v>471.11060199999997</v>
      </c>
      <c r="L367">
        <v>2.4674040000000002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1182.5324559999999</v>
      </c>
      <c r="I368">
        <v>19.865138000000002</v>
      </c>
      <c r="J368" t="s">
        <v>2</v>
      </c>
      <c r="K368">
        <v>549.65396699999997</v>
      </c>
      <c r="L368">
        <v>3.3538800000000002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1351.5971919999999</v>
      </c>
      <c r="I369">
        <v>25.749631999999998</v>
      </c>
      <c r="J369" t="s">
        <v>2</v>
      </c>
      <c r="K369">
        <v>628.20408399999997</v>
      </c>
      <c r="L369">
        <v>4.3849220000000004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1520.6946680000001</v>
      </c>
      <c r="I370">
        <v>32.473021000000003</v>
      </c>
      <c r="J370" t="s">
        <v>2</v>
      </c>
      <c r="K370">
        <v>706.75735199999997</v>
      </c>
      <c r="L370">
        <v>5.5566430000000002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1689.8183300000001</v>
      </c>
      <c r="I371">
        <v>39.992038000000001</v>
      </c>
      <c r="J371" t="s">
        <v>2</v>
      </c>
      <c r="K371">
        <v>785.31590200000005</v>
      </c>
      <c r="L371">
        <v>6.8633920000000002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1858.8989839999999</v>
      </c>
      <c r="I372">
        <v>48.370770999999998</v>
      </c>
      <c r="J372" t="s">
        <v>2</v>
      </c>
      <c r="K372">
        <v>863.88126499999998</v>
      </c>
      <c r="L372">
        <v>8.3116090000000007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2028.0119950000001</v>
      </c>
      <c r="I373">
        <v>57.455511000000001</v>
      </c>
      <c r="J373" t="s">
        <v>2</v>
      </c>
      <c r="K373">
        <v>942.45175500000005</v>
      </c>
      <c r="L373">
        <v>9.8942519999999998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2197.156035</v>
      </c>
      <c r="I374">
        <v>67.347586000000007</v>
      </c>
      <c r="J374" t="s">
        <v>2</v>
      </c>
      <c r="K374">
        <v>1021.025018</v>
      </c>
      <c r="L374">
        <v>11.626566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2366.2944429999998</v>
      </c>
      <c r="I375">
        <v>77.939617999999996</v>
      </c>
      <c r="J375" t="s">
        <v>2</v>
      </c>
      <c r="K375">
        <v>1099.603574</v>
      </c>
      <c r="L375">
        <v>13.492609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2535.421938</v>
      </c>
      <c r="I376">
        <v>89.607200000000006</v>
      </c>
      <c r="J376" t="s">
        <v>2</v>
      </c>
      <c r="K376">
        <v>1178.191155</v>
      </c>
      <c r="L376">
        <v>15.483587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2704.567939</v>
      </c>
      <c r="I377">
        <v>102.24243300000001</v>
      </c>
      <c r="J377" t="s">
        <v>2</v>
      </c>
      <c r="K377">
        <v>1256.7818460000001</v>
      </c>
      <c r="L377">
        <v>17.632159999999999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2873.686279</v>
      </c>
      <c r="I378">
        <v>114.85455399999999</v>
      </c>
      <c r="J378" t="s">
        <v>2</v>
      </c>
      <c r="K378">
        <v>1335.3729490000001</v>
      </c>
      <c r="L378">
        <v>19.930038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3042.8301759999999</v>
      </c>
      <c r="I379">
        <v>128.40828300000001</v>
      </c>
      <c r="J379" t="s">
        <v>2</v>
      </c>
      <c r="K379">
        <v>1413.9699049999999</v>
      </c>
      <c r="L379">
        <v>22.337765999999998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3211.9756689999999</v>
      </c>
      <c r="I380">
        <v>142.560067</v>
      </c>
      <c r="J380" t="s">
        <v>2</v>
      </c>
      <c r="K380">
        <v>1492.573809</v>
      </c>
      <c r="L380">
        <v>24.902553999999999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3381.1412839999998</v>
      </c>
      <c r="I381">
        <v>158.60861299999999</v>
      </c>
      <c r="J381" t="s">
        <v>2</v>
      </c>
      <c r="K381">
        <v>1571.179934</v>
      </c>
      <c r="L381">
        <v>27.607001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169.37177</v>
      </c>
      <c r="I382">
        <v>2.1770999999999999E-2</v>
      </c>
      <c r="J382" t="s">
        <v>2</v>
      </c>
      <c r="K382">
        <v>78.279098000000005</v>
      </c>
      <c r="L382">
        <v>1.1E-4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339.59174300000001</v>
      </c>
      <c r="I383">
        <v>5.5604000000000001E-2</v>
      </c>
      <c r="J383" t="s">
        <v>2</v>
      </c>
      <c r="K383">
        <v>156.56815800000001</v>
      </c>
      <c r="L383">
        <v>2.0699999999999999E-4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509.80291699999998</v>
      </c>
      <c r="I384">
        <v>8.9493000000000003E-2</v>
      </c>
      <c r="J384" t="s">
        <v>2</v>
      </c>
      <c r="K384">
        <v>234.87073100000001</v>
      </c>
      <c r="L384">
        <v>4.4499999999999997E-4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680.03617099999997</v>
      </c>
      <c r="I385">
        <v>0.151724</v>
      </c>
      <c r="J385" t="s">
        <v>2</v>
      </c>
      <c r="K385">
        <v>313.18026900000001</v>
      </c>
      <c r="L385">
        <v>6.29E-4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850.28404999999998</v>
      </c>
      <c r="I386">
        <v>0.210535</v>
      </c>
      <c r="J386" t="s">
        <v>2</v>
      </c>
      <c r="K386">
        <v>391.49741899999998</v>
      </c>
      <c r="L386">
        <v>8.4400000000000002E-4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1020.538446</v>
      </c>
      <c r="I387">
        <v>0.28894399999999998</v>
      </c>
      <c r="J387" t="s">
        <v>2</v>
      </c>
      <c r="K387">
        <v>469.82078200000001</v>
      </c>
      <c r="L387">
        <v>1.188E-3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1190.7874320000001</v>
      </c>
      <c r="I388">
        <v>0.39334200000000002</v>
      </c>
      <c r="J388" t="s">
        <v>2</v>
      </c>
      <c r="K388">
        <v>548.15022199999999</v>
      </c>
      <c r="L388">
        <v>1.449E-3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1361.067507</v>
      </c>
      <c r="I389">
        <v>0.51966500000000004</v>
      </c>
      <c r="J389" t="s">
        <v>2</v>
      </c>
      <c r="K389">
        <v>626.48551899999995</v>
      </c>
      <c r="L389">
        <v>1.6620000000000001E-3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1531.3587259999999</v>
      </c>
      <c r="I390">
        <v>0.661968</v>
      </c>
      <c r="J390" t="s">
        <v>2</v>
      </c>
      <c r="K390">
        <v>704.82818599999996</v>
      </c>
      <c r="L390">
        <v>1.957E-3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1701.6510450000001</v>
      </c>
      <c r="I391">
        <v>0.81809399999999999</v>
      </c>
      <c r="J391" t="s">
        <v>2</v>
      </c>
      <c r="K391">
        <v>783.17214000000001</v>
      </c>
      <c r="L391">
        <v>2.16E-3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1871.9562599999999</v>
      </c>
      <c r="I392">
        <v>1.018143</v>
      </c>
      <c r="J392" t="s">
        <v>2</v>
      </c>
      <c r="K392">
        <v>861.52504899999997</v>
      </c>
      <c r="L392">
        <v>2.6099999999999999E-3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2042.2457669999999</v>
      </c>
      <c r="I393">
        <v>1.1863170000000001</v>
      </c>
      <c r="J393" t="s">
        <v>2</v>
      </c>
      <c r="K393">
        <v>939.879863</v>
      </c>
      <c r="L393">
        <v>2.8960000000000001E-3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2212.5614059999998</v>
      </c>
      <c r="I394">
        <v>1.403885</v>
      </c>
      <c r="J394" t="s">
        <v>2</v>
      </c>
      <c r="K394">
        <v>1018.240752</v>
      </c>
      <c r="L394">
        <v>3.4139999999999999E-3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2382.904614</v>
      </c>
      <c r="I395">
        <v>1.6745410000000001</v>
      </c>
      <c r="J395" t="s">
        <v>2</v>
      </c>
      <c r="K395">
        <v>1096.6063349999999</v>
      </c>
      <c r="L395">
        <v>3.9610000000000001E-3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2553.2318209999999</v>
      </c>
      <c r="I396">
        <v>1.8331189999999999</v>
      </c>
      <c r="J396" t="s">
        <v>2</v>
      </c>
      <c r="K396">
        <v>1174.978838</v>
      </c>
      <c r="L396">
        <v>4.3220000000000003E-3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2723.5529200000001</v>
      </c>
      <c r="I397">
        <v>2.1077029999999999</v>
      </c>
      <c r="J397" t="s">
        <v>2</v>
      </c>
      <c r="K397">
        <v>1253.3538040000001</v>
      </c>
      <c r="L397">
        <v>4.9430000000000003E-3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2893.8920699999999</v>
      </c>
      <c r="I398">
        <v>2.3315000000000001</v>
      </c>
      <c r="J398" t="s">
        <v>2</v>
      </c>
      <c r="K398">
        <v>1331.7336399999999</v>
      </c>
      <c r="L398">
        <v>5.5469999999999998E-3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3064.2345460000001</v>
      </c>
      <c r="I399">
        <v>2.526367</v>
      </c>
      <c r="J399" t="s">
        <v>2</v>
      </c>
      <c r="K399">
        <v>1410.120291</v>
      </c>
      <c r="L399">
        <v>5.9049999999999997E-3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3234.569966</v>
      </c>
      <c r="I400">
        <v>2.8576540000000001</v>
      </c>
      <c r="J400" t="s">
        <v>2</v>
      </c>
      <c r="K400">
        <v>1488.5123490000001</v>
      </c>
      <c r="L400">
        <v>6.6150000000000002E-3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3404.9527779999999</v>
      </c>
      <c r="I401">
        <v>3.1381779999999999</v>
      </c>
      <c r="J401" t="s">
        <v>2</v>
      </c>
      <c r="K401">
        <v>1566.907952</v>
      </c>
      <c r="L401">
        <v>6.8729999999999998E-3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291.595125</v>
      </c>
      <c r="I402">
        <v>1.2224E-2</v>
      </c>
      <c r="J402" t="s">
        <v>2</v>
      </c>
      <c r="K402">
        <v>290.09832899999998</v>
      </c>
      <c r="L402">
        <v>2.4229999999999998E-3</v>
      </c>
      <c r="M402" t="s">
        <v>3</v>
      </c>
      <c r="N402">
        <v>90.698447999999999</v>
      </c>
      <c r="O402">
        <v>7.6300000000000001E-4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582.94297099999994</v>
      </c>
      <c r="I403">
        <v>4.2798000000000003E-2</v>
      </c>
      <c r="J403" t="s">
        <v>2</v>
      </c>
      <c r="K403">
        <v>579.96580200000005</v>
      </c>
      <c r="L403">
        <v>8.0350000000000005E-3</v>
      </c>
      <c r="M403" t="s">
        <v>3</v>
      </c>
      <c r="N403">
        <v>181.40695400000001</v>
      </c>
      <c r="O403">
        <v>2.9629999999999999E-3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874.27930700000002</v>
      </c>
      <c r="I404">
        <v>9.4131999999999993E-2</v>
      </c>
      <c r="J404" t="s">
        <v>2</v>
      </c>
      <c r="K404">
        <v>869.81512299999997</v>
      </c>
      <c r="L404">
        <v>1.8492000000000001E-2</v>
      </c>
      <c r="M404" t="s">
        <v>3</v>
      </c>
      <c r="N404">
        <v>272.111198</v>
      </c>
      <c r="O404">
        <v>8.0260000000000001E-3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1165.6403170000001</v>
      </c>
      <c r="I405">
        <v>0.17038500000000001</v>
      </c>
      <c r="J405" t="s">
        <v>2</v>
      </c>
      <c r="K405">
        <v>1159.669678</v>
      </c>
      <c r="L405">
        <v>3.9641000000000003E-2</v>
      </c>
      <c r="M405" t="s">
        <v>3</v>
      </c>
      <c r="N405">
        <v>362.82721700000002</v>
      </c>
      <c r="O405">
        <v>1.8735000000000002E-2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1456.952734</v>
      </c>
      <c r="I406">
        <v>0.26080799999999998</v>
      </c>
      <c r="J406" t="s">
        <v>2</v>
      </c>
      <c r="K406">
        <v>1449.5005960000001</v>
      </c>
      <c r="L406">
        <v>6.5823000000000007E-2</v>
      </c>
      <c r="M406" t="s">
        <v>3</v>
      </c>
      <c r="N406">
        <v>453.52795099999997</v>
      </c>
      <c r="O406">
        <v>3.2502999999999997E-2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1748.2830879999999</v>
      </c>
      <c r="I407">
        <v>0.40084900000000001</v>
      </c>
      <c r="J407" t="s">
        <v>2</v>
      </c>
      <c r="K407">
        <v>1739.3419140000001</v>
      </c>
      <c r="L407">
        <v>0.101565</v>
      </c>
      <c r="M407" t="s">
        <v>3</v>
      </c>
      <c r="N407">
        <v>544.24143700000002</v>
      </c>
      <c r="O407">
        <v>5.0077999999999998E-2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2039.6096580000001</v>
      </c>
      <c r="I408">
        <v>0.54620400000000002</v>
      </c>
      <c r="J408" t="s">
        <v>2</v>
      </c>
      <c r="K408">
        <v>2029.1790800000001</v>
      </c>
      <c r="L408">
        <v>0.152005</v>
      </c>
      <c r="M408" t="s">
        <v>3</v>
      </c>
      <c r="N408">
        <v>634.95993299999998</v>
      </c>
      <c r="O408">
        <v>7.4287000000000006E-2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2330.931333</v>
      </c>
      <c r="I409">
        <v>0.70916699999999999</v>
      </c>
      <c r="J409" t="s">
        <v>2</v>
      </c>
      <c r="K409">
        <v>2319.0129440000001</v>
      </c>
      <c r="L409">
        <v>0.20654800000000001</v>
      </c>
      <c r="M409" t="s">
        <v>3</v>
      </c>
      <c r="N409">
        <v>725.68093999999996</v>
      </c>
      <c r="O409">
        <v>0.104363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2622.2437789999999</v>
      </c>
      <c r="I410">
        <v>0.93948600000000004</v>
      </c>
      <c r="J410" t="s">
        <v>2</v>
      </c>
      <c r="K410">
        <v>2608.8309180000001</v>
      </c>
      <c r="L410">
        <v>0.27409299999999998</v>
      </c>
      <c r="M410" t="s">
        <v>3</v>
      </c>
      <c r="N410">
        <v>816.39674400000001</v>
      </c>
      <c r="O410">
        <v>0.138878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2913.55834</v>
      </c>
      <c r="I411">
        <v>1.1746559999999999</v>
      </c>
      <c r="J411" t="s">
        <v>2</v>
      </c>
      <c r="K411">
        <v>2898.650791</v>
      </c>
      <c r="L411">
        <v>0.34637499999999999</v>
      </c>
      <c r="M411" t="s">
        <v>3</v>
      </c>
      <c r="N411">
        <v>907.12026000000003</v>
      </c>
      <c r="O411">
        <v>0.17441100000000001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3204.8735350000002</v>
      </c>
      <c r="I412">
        <v>1.41273</v>
      </c>
      <c r="J412" t="s">
        <v>2</v>
      </c>
      <c r="K412">
        <v>3188.4724900000001</v>
      </c>
      <c r="L412">
        <v>0.427898</v>
      </c>
      <c r="M412" t="s">
        <v>3</v>
      </c>
      <c r="N412">
        <v>997.85056999999995</v>
      </c>
      <c r="O412">
        <v>0.221054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3496.1837989999999</v>
      </c>
      <c r="I413">
        <v>1.6912529999999999</v>
      </c>
      <c r="J413" t="s">
        <v>2</v>
      </c>
      <c r="K413">
        <v>3478.2854790000001</v>
      </c>
      <c r="L413">
        <v>0.52129599999999998</v>
      </c>
      <c r="M413" t="s">
        <v>3</v>
      </c>
      <c r="N413">
        <v>1088.5778660000001</v>
      </c>
      <c r="O413">
        <v>0.27131899999999998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3787.4836519999999</v>
      </c>
      <c r="I414">
        <v>1.962863</v>
      </c>
      <c r="J414" t="s">
        <v>2</v>
      </c>
      <c r="K414">
        <v>3768.099185</v>
      </c>
      <c r="L414">
        <v>0.61746199999999996</v>
      </c>
      <c r="M414" t="s">
        <v>3</v>
      </c>
      <c r="N414">
        <v>1179.3140229999999</v>
      </c>
      <c r="O414">
        <v>0.32543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4078.7611569999999</v>
      </c>
      <c r="I415">
        <v>2.2884820000000001</v>
      </c>
      <c r="J415" t="s">
        <v>2</v>
      </c>
      <c r="K415">
        <v>4057.8975340000002</v>
      </c>
      <c r="L415">
        <v>0.721912</v>
      </c>
      <c r="M415" t="s">
        <v>3</v>
      </c>
      <c r="N415">
        <v>1270.0390090000001</v>
      </c>
      <c r="O415">
        <v>0.38342199999999999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4370.0984079999998</v>
      </c>
      <c r="I416">
        <v>3.0649929999999999</v>
      </c>
      <c r="J416" t="s">
        <v>2</v>
      </c>
      <c r="K416">
        <v>4347.7034569999996</v>
      </c>
      <c r="L416">
        <v>0.850742</v>
      </c>
      <c r="M416" t="s">
        <v>3</v>
      </c>
      <c r="N416">
        <v>1360.776267</v>
      </c>
      <c r="O416">
        <v>0.456482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4661.3954590000003</v>
      </c>
      <c r="I417">
        <v>3.5664600000000002</v>
      </c>
      <c r="J417" t="s">
        <v>2</v>
      </c>
      <c r="K417">
        <v>4637.5020510000004</v>
      </c>
      <c r="L417">
        <v>0.99358000000000002</v>
      </c>
      <c r="M417" t="s">
        <v>3</v>
      </c>
      <c r="N417">
        <v>1451.5115579999999</v>
      </c>
      <c r="O417">
        <v>0.54153300000000004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4952.7036129999997</v>
      </c>
      <c r="I418">
        <v>4.0482310000000004</v>
      </c>
      <c r="J418" t="s">
        <v>2</v>
      </c>
      <c r="K418">
        <v>4927.2957710000001</v>
      </c>
      <c r="L418">
        <v>1.144056</v>
      </c>
      <c r="M418" t="s">
        <v>3</v>
      </c>
      <c r="N418">
        <v>1542.2536720000001</v>
      </c>
      <c r="O418">
        <v>0.61628300000000003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5243.9911430000002</v>
      </c>
      <c r="I419">
        <v>4.4563509999999997</v>
      </c>
      <c r="J419" t="s">
        <v>2</v>
      </c>
      <c r="K419">
        <v>5217.0890230000005</v>
      </c>
      <c r="L419">
        <v>1.2882210000000001</v>
      </c>
      <c r="M419" t="s">
        <v>3</v>
      </c>
      <c r="N419">
        <v>1632.9930440000001</v>
      </c>
      <c r="O419">
        <v>0.69429700000000005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5535.2752829999999</v>
      </c>
      <c r="I420">
        <v>4.8601349999999996</v>
      </c>
      <c r="J420" t="s">
        <v>2</v>
      </c>
      <c r="K420">
        <v>5506.8959279999999</v>
      </c>
      <c r="L420">
        <v>1.441516</v>
      </c>
      <c r="M420" t="s">
        <v>3</v>
      </c>
      <c r="N420">
        <v>1723.7493460000001</v>
      </c>
      <c r="O420">
        <v>0.79253700000000005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5826.5643259999997</v>
      </c>
      <c r="I421">
        <v>5.4600819999999999</v>
      </c>
      <c r="J421" t="s">
        <v>2</v>
      </c>
      <c r="K421">
        <v>5796.69085</v>
      </c>
      <c r="L421">
        <v>1.634749</v>
      </c>
      <c r="M421" t="s">
        <v>3</v>
      </c>
      <c r="N421">
        <v>1814.5001830000001</v>
      </c>
      <c r="O421">
        <v>0.89842299999999997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174.02325400000001</v>
      </c>
      <c r="I422">
        <v>4.3090000000000003E-2</v>
      </c>
      <c r="J422" t="s">
        <v>2</v>
      </c>
      <c r="K422">
        <v>172.13641000000001</v>
      </c>
      <c r="L422">
        <v>2.3965E-2</v>
      </c>
      <c r="M422" t="s">
        <v>3</v>
      </c>
      <c r="N422">
        <v>90.322828999999999</v>
      </c>
      <c r="O422">
        <v>7.0029999999999997E-3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348.02039200000002</v>
      </c>
      <c r="I423">
        <v>0.130272</v>
      </c>
      <c r="J423" t="s">
        <v>2</v>
      </c>
      <c r="K423">
        <v>344.29151400000001</v>
      </c>
      <c r="L423">
        <v>8.7481000000000003E-2</v>
      </c>
      <c r="M423" t="s">
        <v>3</v>
      </c>
      <c r="N423">
        <v>180.65543600000001</v>
      </c>
      <c r="O423">
        <v>2.5003999999999998E-2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522.01939200000004</v>
      </c>
      <c r="I424">
        <v>0.265266</v>
      </c>
      <c r="J424" t="s">
        <v>2</v>
      </c>
      <c r="K424">
        <v>516.45027800000003</v>
      </c>
      <c r="L424">
        <v>0.19620899999999999</v>
      </c>
      <c r="M424" t="s">
        <v>3</v>
      </c>
      <c r="N424">
        <v>270.98118699999998</v>
      </c>
      <c r="O424">
        <v>5.5905000000000003E-2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695.99578099999997</v>
      </c>
      <c r="I425">
        <v>0.47344000000000003</v>
      </c>
      <c r="J425" t="s">
        <v>2</v>
      </c>
      <c r="K425">
        <v>688.62007300000005</v>
      </c>
      <c r="L425">
        <v>0.33432600000000001</v>
      </c>
      <c r="M425" t="s">
        <v>3</v>
      </c>
      <c r="N425">
        <v>361.30927600000001</v>
      </c>
      <c r="O425">
        <v>9.1138999999999998E-2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869.99373900000001</v>
      </c>
      <c r="I426">
        <v>0.70169400000000004</v>
      </c>
      <c r="J426" t="s">
        <v>2</v>
      </c>
      <c r="K426">
        <v>860.80004499999995</v>
      </c>
      <c r="L426">
        <v>0.52474200000000004</v>
      </c>
      <c r="M426" t="s">
        <v>3</v>
      </c>
      <c r="N426">
        <v>451.639139</v>
      </c>
      <c r="O426">
        <v>0.14285999999999999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1043.979509</v>
      </c>
      <c r="I427">
        <v>1.016783</v>
      </c>
      <c r="J427" t="s">
        <v>2</v>
      </c>
      <c r="K427">
        <v>1032.986353</v>
      </c>
      <c r="L427">
        <v>0.750332</v>
      </c>
      <c r="M427" t="s">
        <v>3</v>
      </c>
      <c r="N427">
        <v>541.96830899999998</v>
      </c>
      <c r="O427">
        <v>0.20225799999999999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1217.972078</v>
      </c>
      <c r="I428">
        <v>1.370301</v>
      </c>
      <c r="J428" t="s">
        <v>2</v>
      </c>
      <c r="K428">
        <v>1205.184585</v>
      </c>
      <c r="L428">
        <v>1.0225709999999999</v>
      </c>
      <c r="M428" t="s">
        <v>3</v>
      </c>
      <c r="N428">
        <v>632.30034699999999</v>
      </c>
      <c r="O428">
        <v>0.27745999999999998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1391.9933860000001</v>
      </c>
      <c r="I429">
        <v>1.756521</v>
      </c>
      <c r="J429" t="s">
        <v>2</v>
      </c>
      <c r="K429">
        <v>1377.3888569999999</v>
      </c>
      <c r="L429">
        <v>1.3455680000000001</v>
      </c>
      <c r="M429" t="s">
        <v>3</v>
      </c>
      <c r="N429">
        <v>722.635535</v>
      </c>
      <c r="O429">
        <v>0.36785699999999999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1566.0184200000001</v>
      </c>
      <c r="I430">
        <v>2.2608419999999998</v>
      </c>
      <c r="J430" t="s">
        <v>2</v>
      </c>
      <c r="K430">
        <v>1549.5990059999999</v>
      </c>
      <c r="L430">
        <v>1.705511</v>
      </c>
      <c r="M430" t="s">
        <v>3</v>
      </c>
      <c r="N430">
        <v>812.97075800000005</v>
      </c>
      <c r="O430">
        <v>0.464453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1740.0446039999999</v>
      </c>
      <c r="I431">
        <v>2.8258899999999998</v>
      </c>
      <c r="J431" t="s">
        <v>2</v>
      </c>
      <c r="K431">
        <v>1721.8210160000001</v>
      </c>
      <c r="L431">
        <v>2.1115149999999998</v>
      </c>
      <c r="M431" t="s">
        <v>3</v>
      </c>
      <c r="N431">
        <v>903.31321800000001</v>
      </c>
      <c r="O431">
        <v>0.57648699999999997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1914.1063329999999</v>
      </c>
      <c r="I432">
        <v>3.4105789999999998</v>
      </c>
      <c r="J432" t="s">
        <v>2</v>
      </c>
      <c r="K432">
        <v>1894.0421920000001</v>
      </c>
      <c r="L432">
        <v>2.5456720000000002</v>
      </c>
      <c r="M432" t="s">
        <v>3</v>
      </c>
      <c r="N432">
        <v>993.64846299999999</v>
      </c>
      <c r="O432">
        <v>0.69817799999999997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2088.1523189999998</v>
      </c>
      <c r="I433">
        <v>3.9199950000000001</v>
      </c>
      <c r="J433" t="s">
        <v>2</v>
      </c>
      <c r="K433">
        <v>2066.2792629999999</v>
      </c>
      <c r="L433">
        <v>2.9965269999999999</v>
      </c>
      <c r="M433" t="s">
        <v>3</v>
      </c>
      <c r="N433">
        <v>1083.997024</v>
      </c>
      <c r="O433">
        <v>0.81535000000000002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2262.20354</v>
      </c>
      <c r="I434">
        <v>4.6738119999999999</v>
      </c>
      <c r="J434" t="s">
        <v>2</v>
      </c>
      <c r="K434">
        <v>2238.515273</v>
      </c>
      <c r="L434">
        <v>3.5234830000000001</v>
      </c>
      <c r="M434" t="s">
        <v>3</v>
      </c>
      <c r="N434">
        <v>1174.339727</v>
      </c>
      <c r="O434">
        <v>0.95496700000000001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2436.2546969999999</v>
      </c>
      <c r="I435">
        <v>5.4555850000000001</v>
      </c>
      <c r="J435" t="s">
        <v>2</v>
      </c>
      <c r="K435">
        <v>2410.7735400000001</v>
      </c>
      <c r="L435">
        <v>4.1120400000000004</v>
      </c>
      <c r="M435" t="s">
        <v>3</v>
      </c>
      <c r="N435">
        <v>1264.697046</v>
      </c>
      <c r="O435">
        <v>1.117612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2610.3183450000001</v>
      </c>
      <c r="I436">
        <v>6.2572039999999998</v>
      </c>
      <c r="J436" t="s">
        <v>2</v>
      </c>
      <c r="K436">
        <v>2583.0347999999999</v>
      </c>
      <c r="L436">
        <v>4.6993619999999998</v>
      </c>
      <c r="M436" t="s">
        <v>3</v>
      </c>
      <c r="N436">
        <v>1355.0536380000001</v>
      </c>
      <c r="O436">
        <v>1.270877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2784.371948</v>
      </c>
      <c r="I437">
        <v>7.1071960000000001</v>
      </c>
      <c r="J437" t="s">
        <v>2</v>
      </c>
      <c r="K437">
        <v>2755.3025149999999</v>
      </c>
      <c r="L437">
        <v>5.3525390000000002</v>
      </c>
      <c r="M437" t="s">
        <v>3</v>
      </c>
      <c r="N437">
        <v>1445.4048680000001</v>
      </c>
      <c r="O437">
        <v>1.451708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2958.4706540000002</v>
      </c>
      <c r="I438">
        <v>8.1099840000000007</v>
      </c>
      <c r="J438" t="s">
        <v>2</v>
      </c>
      <c r="K438">
        <v>2927.5777539999999</v>
      </c>
      <c r="L438">
        <v>6.085515</v>
      </c>
      <c r="M438" t="s">
        <v>3</v>
      </c>
      <c r="N438">
        <v>1535.764717</v>
      </c>
      <c r="O438">
        <v>1.651899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3132.5582709999999</v>
      </c>
      <c r="I439">
        <v>9.0688479999999991</v>
      </c>
      <c r="J439" t="s">
        <v>2</v>
      </c>
      <c r="K439">
        <v>3099.8639790000002</v>
      </c>
      <c r="L439">
        <v>6.8366629999999997</v>
      </c>
      <c r="M439" t="s">
        <v>3</v>
      </c>
      <c r="N439">
        <v>1626.1320559999999</v>
      </c>
      <c r="O439">
        <v>1.8567629999999999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3306.6428519999999</v>
      </c>
      <c r="I440">
        <v>10.29716</v>
      </c>
      <c r="J440" t="s">
        <v>2</v>
      </c>
      <c r="K440">
        <v>3272.1491209999999</v>
      </c>
      <c r="L440">
        <v>7.6574340000000003</v>
      </c>
      <c r="M440" t="s">
        <v>3</v>
      </c>
      <c r="N440">
        <v>1716.4937299999999</v>
      </c>
      <c r="O440">
        <v>2.0873780000000002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3480.7573240000002</v>
      </c>
      <c r="I441">
        <v>11.31514</v>
      </c>
      <c r="J441" t="s">
        <v>2</v>
      </c>
      <c r="K441">
        <v>3444.4543950000002</v>
      </c>
      <c r="L441">
        <v>8.4621060000000003</v>
      </c>
      <c r="M441" t="s">
        <v>3</v>
      </c>
      <c r="N441">
        <v>1806.8699730000001</v>
      </c>
      <c r="O441">
        <v>2.312268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workbookViewId="0">
      <selection sqref="A1:P1233"/>
    </sheetView>
  </sheetViews>
  <sheetFormatPr defaultRowHeight="15" x14ac:dyDescent="0.25"/>
  <cols>
    <col min="1" max="1" width="26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147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30951</v>
      </c>
      <c r="C2">
        <v>30278.400000000001</v>
      </c>
      <c r="D2">
        <v>30170.799999999999</v>
      </c>
      <c r="E2">
        <v>30135.8</v>
      </c>
      <c r="F2">
        <v>1410.74</v>
      </c>
      <c r="G2">
        <v>0</v>
      </c>
      <c r="H2">
        <v>1410.74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30249.4</v>
      </c>
      <c r="C3">
        <v>30237.8</v>
      </c>
      <c r="D3">
        <v>30135.1</v>
      </c>
      <c r="E3">
        <v>30103</v>
      </c>
      <c r="F3">
        <v>1408.56</v>
      </c>
      <c r="G3">
        <v>0</v>
      </c>
      <c r="H3">
        <v>1408.56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30411.599999999999</v>
      </c>
      <c r="C4">
        <v>30399.8</v>
      </c>
      <c r="D4">
        <v>30301.5</v>
      </c>
      <c r="E4">
        <v>30267.5</v>
      </c>
      <c r="F4">
        <v>1411.35</v>
      </c>
      <c r="G4">
        <v>0</v>
      </c>
      <c r="H4">
        <v>1411.35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30437.200000000001</v>
      </c>
      <c r="C5">
        <v>30425.200000000001</v>
      </c>
      <c r="D5">
        <v>30326.400000000001</v>
      </c>
      <c r="E5">
        <v>30294.6</v>
      </c>
      <c r="F5">
        <v>1411.83</v>
      </c>
      <c r="G5">
        <v>0</v>
      </c>
      <c r="H5">
        <v>1411.83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30441.8</v>
      </c>
      <c r="C6">
        <v>30429.9</v>
      </c>
      <c r="D6">
        <v>30328</v>
      </c>
      <c r="E6">
        <v>30294.5</v>
      </c>
      <c r="F6">
        <v>1411.85</v>
      </c>
      <c r="G6">
        <v>0</v>
      </c>
      <c r="H6">
        <v>1411.85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30442.7</v>
      </c>
      <c r="C7">
        <v>30431.4</v>
      </c>
      <c r="D7">
        <v>30328.799999999999</v>
      </c>
      <c r="E7">
        <v>30295.599999999999</v>
      </c>
      <c r="F7">
        <v>1413</v>
      </c>
      <c r="G7">
        <v>0</v>
      </c>
      <c r="H7">
        <v>1413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30493.1</v>
      </c>
      <c r="C8">
        <v>30480.799999999999</v>
      </c>
      <c r="D8">
        <v>30378.5</v>
      </c>
      <c r="E8">
        <v>30345</v>
      </c>
      <c r="F8">
        <v>1415.07</v>
      </c>
      <c r="G8">
        <v>0</v>
      </c>
      <c r="H8">
        <v>1415.07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30559.1</v>
      </c>
      <c r="C9">
        <v>30547.1</v>
      </c>
      <c r="D9">
        <v>30441.599999999999</v>
      </c>
      <c r="E9">
        <v>30409</v>
      </c>
      <c r="F9">
        <v>1416.15</v>
      </c>
      <c r="G9">
        <v>0</v>
      </c>
      <c r="H9">
        <v>1416.15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30553.5</v>
      </c>
      <c r="C10">
        <v>30541.4</v>
      </c>
      <c r="D10">
        <v>30439.200000000001</v>
      </c>
      <c r="E10">
        <v>30408.2</v>
      </c>
      <c r="F10">
        <v>1416.1</v>
      </c>
      <c r="G10">
        <v>0</v>
      </c>
      <c r="H10">
        <v>1416.1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30549.200000000001</v>
      </c>
      <c r="C11">
        <v>30537.7</v>
      </c>
      <c r="D11">
        <v>30440.2</v>
      </c>
      <c r="E11">
        <v>30409.3</v>
      </c>
      <c r="F11">
        <v>1418.01</v>
      </c>
      <c r="G11">
        <v>0</v>
      </c>
      <c r="H11">
        <v>1418.01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30544.3</v>
      </c>
      <c r="C12">
        <v>30532.799999999999</v>
      </c>
      <c r="D12">
        <v>30439.599999999999</v>
      </c>
      <c r="E12">
        <v>30407.7</v>
      </c>
      <c r="F12">
        <v>1416.09</v>
      </c>
      <c r="G12">
        <v>0</v>
      </c>
      <c r="H12">
        <v>1416.09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30551.3</v>
      </c>
      <c r="C13">
        <v>30540</v>
      </c>
      <c r="D13">
        <v>30439.5</v>
      </c>
      <c r="E13">
        <v>30407.8</v>
      </c>
      <c r="F13">
        <v>1416.09</v>
      </c>
      <c r="G13">
        <v>0</v>
      </c>
      <c r="H13">
        <v>1416.09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30551.5</v>
      </c>
      <c r="C14">
        <v>30535.1</v>
      </c>
      <c r="D14">
        <v>30440.799999999999</v>
      </c>
      <c r="E14">
        <v>30409.7</v>
      </c>
      <c r="F14">
        <v>1418.29</v>
      </c>
      <c r="G14">
        <v>0</v>
      </c>
      <c r="H14">
        <v>1418.29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30552.7</v>
      </c>
      <c r="C15">
        <v>30540.799999999999</v>
      </c>
      <c r="D15">
        <v>30442.799999999999</v>
      </c>
      <c r="E15">
        <v>30409.3</v>
      </c>
      <c r="F15">
        <v>1418.16</v>
      </c>
      <c r="G15">
        <v>0</v>
      </c>
      <c r="H15">
        <v>1418.16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30560.400000000001</v>
      </c>
      <c r="C16">
        <v>30547.7</v>
      </c>
      <c r="D16">
        <v>30443.3</v>
      </c>
      <c r="E16">
        <v>30408.799999999999</v>
      </c>
      <c r="F16">
        <v>1418.09</v>
      </c>
      <c r="G16">
        <v>0</v>
      </c>
      <c r="H16">
        <v>1418.09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30557.599999999999</v>
      </c>
      <c r="C17">
        <v>30546</v>
      </c>
      <c r="D17">
        <v>30445.599999999999</v>
      </c>
      <c r="E17">
        <v>30409.3</v>
      </c>
      <c r="F17">
        <v>1418.28</v>
      </c>
      <c r="G17">
        <v>0</v>
      </c>
      <c r="H17">
        <v>1418.28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30555.5</v>
      </c>
      <c r="C18">
        <v>30543.7</v>
      </c>
      <c r="D18">
        <v>30443.9</v>
      </c>
      <c r="E18">
        <v>30407.5</v>
      </c>
      <c r="F18">
        <v>1416.12</v>
      </c>
      <c r="G18">
        <v>0</v>
      </c>
      <c r="H18">
        <v>1416.12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30559.1</v>
      </c>
      <c r="C19">
        <v>30546.7</v>
      </c>
      <c r="D19">
        <v>30445.5</v>
      </c>
      <c r="E19">
        <v>30409.8</v>
      </c>
      <c r="F19">
        <v>1418.25</v>
      </c>
      <c r="G19">
        <v>0</v>
      </c>
      <c r="H19">
        <v>1418.25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30556.3</v>
      </c>
      <c r="C20">
        <v>30542.7</v>
      </c>
      <c r="D20">
        <v>30442.2</v>
      </c>
      <c r="E20">
        <v>30407.8</v>
      </c>
      <c r="F20">
        <v>1416.07</v>
      </c>
      <c r="G20">
        <v>0</v>
      </c>
      <c r="H20">
        <v>1416.07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30556.400000000001</v>
      </c>
      <c r="C21">
        <v>30544.799999999999</v>
      </c>
      <c r="D21">
        <v>30443.7</v>
      </c>
      <c r="E21">
        <v>30409.200000000001</v>
      </c>
      <c r="F21">
        <v>1418.07</v>
      </c>
      <c r="G21">
        <v>0</v>
      </c>
      <c r="H21">
        <v>1418.07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30554.6</v>
      </c>
      <c r="C22">
        <v>30542.7</v>
      </c>
      <c r="D22">
        <v>30443</v>
      </c>
      <c r="E22">
        <v>30407.7</v>
      </c>
      <c r="F22">
        <v>1416.12</v>
      </c>
      <c r="G22">
        <v>0</v>
      </c>
      <c r="H22">
        <v>1416.12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30565.8</v>
      </c>
      <c r="C23">
        <v>30554</v>
      </c>
      <c r="D23">
        <v>30444.5</v>
      </c>
      <c r="E23">
        <v>30409</v>
      </c>
      <c r="F23">
        <v>1418.2</v>
      </c>
      <c r="G23">
        <v>0</v>
      </c>
      <c r="H23">
        <v>1418.2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30564.799999999999</v>
      </c>
      <c r="C24">
        <v>30553</v>
      </c>
      <c r="D24">
        <v>30444.7</v>
      </c>
      <c r="E24">
        <v>30408.9</v>
      </c>
      <c r="F24">
        <v>1418.05</v>
      </c>
      <c r="G24">
        <v>0</v>
      </c>
      <c r="H24">
        <v>1418.05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30569.200000000001</v>
      </c>
      <c r="C25">
        <v>30557.5</v>
      </c>
      <c r="D25">
        <v>30445.200000000001</v>
      </c>
      <c r="E25">
        <v>30409.4</v>
      </c>
      <c r="F25">
        <v>1418.23</v>
      </c>
      <c r="G25">
        <v>0</v>
      </c>
      <c r="H25">
        <v>1418.23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30561.7</v>
      </c>
      <c r="C26">
        <v>30549.9</v>
      </c>
      <c r="D26">
        <v>30445</v>
      </c>
      <c r="E26">
        <v>30409</v>
      </c>
      <c r="F26">
        <v>1418.22</v>
      </c>
      <c r="G26">
        <v>0</v>
      </c>
      <c r="H26">
        <v>1418.22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30559.8</v>
      </c>
      <c r="C27">
        <v>30547.5</v>
      </c>
      <c r="D27">
        <v>30445</v>
      </c>
      <c r="E27">
        <v>30409.200000000001</v>
      </c>
      <c r="F27">
        <v>1418.08</v>
      </c>
      <c r="G27">
        <v>0</v>
      </c>
      <c r="H27">
        <v>1418.08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30556.9</v>
      </c>
      <c r="C28">
        <v>30545</v>
      </c>
      <c r="D28">
        <v>30443.9</v>
      </c>
      <c r="E28">
        <v>30409.200000000001</v>
      </c>
      <c r="F28">
        <v>1418.24</v>
      </c>
      <c r="G28">
        <v>0</v>
      </c>
      <c r="H28">
        <v>1418.24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30561.9</v>
      </c>
      <c r="C29">
        <v>30549.7</v>
      </c>
      <c r="D29">
        <v>30443.599999999999</v>
      </c>
      <c r="E29">
        <v>30408.7</v>
      </c>
      <c r="F29">
        <v>1418.12</v>
      </c>
      <c r="G29">
        <v>0</v>
      </c>
      <c r="H29">
        <v>1418.12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30567.7</v>
      </c>
      <c r="C30">
        <v>30555.4</v>
      </c>
      <c r="D30">
        <v>30445.8</v>
      </c>
      <c r="E30">
        <v>30409.3</v>
      </c>
      <c r="F30">
        <v>1418.12</v>
      </c>
      <c r="G30">
        <v>0</v>
      </c>
      <c r="H30">
        <v>1418.12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30566.7</v>
      </c>
      <c r="C31">
        <v>30554</v>
      </c>
      <c r="D31">
        <v>30445.4</v>
      </c>
      <c r="E31">
        <v>30409.5</v>
      </c>
      <c r="F31">
        <v>1418.2</v>
      </c>
      <c r="G31">
        <v>0</v>
      </c>
      <c r="H31">
        <v>1418.2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30559.4</v>
      </c>
      <c r="C32">
        <v>30547.7</v>
      </c>
      <c r="D32">
        <v>30444.3</v>
      </c>
      <c r="E32">
        <v>30409.3</v>
      </c>
      <c r="F32">
        <v>1418.05</v>
      </c>
      <c r="G32">
        <v>0</v>
      </c>
      <c r="H32">
        <v>1418.05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30561</v>
      </c>
      <c r="C33">
        <v>30549.5</v>
      </c>
      <c r="D33">
        <v>30445.200000000001</v>
      </c>
      <c r="E33">
        <v>30410.2</v>
      </c>
      <c r="F33">
        <v>1418.07</v>
      </c>
      <c r="G33">
        <v>0</v>
      </c>
      <c r="H33">
        <v>1418.07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30560</v>
      </c>
      <c r="C34">
        <v>30548.7</v>
      </c>
      <c r="D34">
        <v>30444.2</v>
      </c>
      <c r="E34">
        <v>30408.799999999999</v>
      </c>
      <c r="F34">
        <v>1418.08</v>
      </c>
      <c r="G34">
        <v>0</v>
      </c>
      <c r="H34">
        <v>1418.08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30556.9</v>
      </c>
      <c r="C35">
        <v>30545.1</v>
      </c>
      <c r="D35">
        <v>30443.1</v>
      </c>
      <c r="E35">
        <v>30408.400000000001</v>
      </c>
      <c r="F35">
        <v>1418.07</v>
      </c>
      <c r="G35">
        <v>0</v>
      </c>
      <c r="H35">
        <v>1418.07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30558</v>
      </c>
      <c r="C36">
        <v>30542.7</v>
      </c>
      <c r="D36">
        <v>30443.200000000001</v>
      </c>
      <c r="E36">
        <v>30409</v>
      </c>
      <c r="F36">
        <v>1418.11</v>
      </c>
      <c r="G36">
        <v>0</v>
      </c>
      <c r="H36">
        <v>1418.11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30551.5</v>
      </c>
      <c r="C37">
        <v>30539.9</v>
      </c>
      <c r="D37">
        <v>30440.6</v>
      </c>
      <c r="E37">
        <v>30406.799999999999</v>
      </c>
      <c r="F37">
        <v>1416.09</v>
      </c>
      <c r="G37">
        <v>0</v>
      </c>
      <c r="H37">
        <v>1416.09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30562.799999999999</v>
      </c>
      <c r="C38">
        <v>30551</v>
      </c>
      <c r="D38">
        <v>30442.799999999999</v>
      </c>
      <c r="E38">
        <v>30407.5</v>
      </c>
      <c r="F38">
        <v>1416.11</v>
      </c>
      <c r="G38">
        <v>0</v>
      </c>
      <c r="H38">
        <v>1416.11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30564.6</v>
      </c>
      <c r="C39">
        <v>30552.1</v>
      </c>
      <c r="D39">
        <v>30444.6</v>
      </c>
      <c r="E39">
        <v>30409.599999999999</v>
      </c>
      <c r="F39">
        <v>1418.22</v>
      </c>
      <c r="G39">
        <v>0</v>
      </c>
      <c r="H39">
        <v>1418.22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30565.7</v>
      </c>
      <c r="C40">
        <v>30552.9</v>
      </c>
      <c r="D40">
        <v>30445.4</v>
      </c>
      <c r="E40">
        <v>30409.599999999999</v>
      </c>
      <c r="F40">
        <v>1418.07</v>
      </c>
      <c r="G40">
        <v>0</v>
      </c>
      <c r="H40">
        <v>1418.07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30558.6</v>
      </c>
      <c r="C41">
        <v>30546.7</v>
      </c>
      <c r="D41">
        <v>30445.5</v>
      </c>
      <c r="E41">
        <v>30410.1</v>
      </c>
      <c r="F41">
        <v>1418.12</v>
      </c>
      <c r="G41">
        <v>0</v>
      </c>
      <c r="H41">
        <v>1418.12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30561.7</v>
      </c>
      <c r="C42">
        <v>30548.7</v>
      </c>
      <c r="D42">
        <v>30443.8</v>
      </c>
      <c r="E42">
        <v>30409.5</v>
      </c>
      <c r="F42">
        <v>1418.07</v>
      </c>
      <c r="G42">
        <v>0</v>
      </c>
      <c r="H42">
        <v>1418.07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30557.4</v>
      </c>
      <c r="C43">
        <v>30545.5</v>
      </c>
      <c r="D43">
        <v>30441.8</v>
      </c>
      <c r="E43">
        <v>30407.8</v>
      </c>
      <c r="F43">
        <v>1416.1</v>
      </c>
      <c r="G43">
        <v>0</v>
      </c>
      <c r="H43">
        <v>1416.1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30555</v>
      </c>
      <c r="C44">
        <v>30543.1</v>
      </c>
      <c r="D44">
        <v>30444.400000000001</v>
      </c>
      <c r="E44">
        <v>30410</v>
      </c>
      <c r="F44">
        <v>1418.29</v>
      </c>
      <c r="G44">
        <v>0</v>
      </c>
      <c r="H44">
        <v>1418.29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30558.7</v>
      </c>
      <c r="C45">
        <v>30547.1</v>
      </c>
      <c r="D45">
        <v>30442.6</v>
      </c>
      <c r="E45">
        <v>30407.9</v>
      </c>
      <c r="F45">
        <v>1416.15</v>
      </c>
      <c r="G45">
        <v>0</v>
      </c>
      <c r="H45">
        <v>1416.15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30564.7</v>
      </c>
      <c r="C46">
        <v>30553.1</v>
      </c>
      <c r="D46">
        <v>30445.8</v>
      </c>
      <c r="E46">
        <v>30409.7</v>
      </c>
      <c r="F46">
        <v>1418.09</v>
      </c>
      <c r="G46">
        <v>0</v>
      </c>
      <c r="H46">
        <v>1418.09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30569.1</v>
      </c>
      <c r="C47">
        <v>30556.7</v>
      </c>
      <c r="D47">
        <v>30446</v>
      </c>
      <c r="E47">
        <v>30410.5</v>
      </c>
      <c r="F47">
        <v>1418.17</v>
      </c>
      <c r="G47">
        <v>0</v>
      </c>
      <c r="H47">
        <v>1418.17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30565.9</v>
      </c>
      <c r="C48">
        <v>30553.7</v>
      </c>
      <c r="D48">
        <v>30445.200000000001</v>
      </c>
      <c r="E48">
        <v>30410.3</v>
      </c>
      <c r="F48">
        <v>1418.06</v>
      </c>
      <c r="G48">
        <v>0</v>
      </c>
      <c r="H48">
        <v>1418.06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30560.7</v>
      </c>
      <c r="C49">
        <v>30548.7</v>
      </c>
      <c r="D49">
        <v>30444</v>
      </c>
      <c r="E49">
        <v>30409.8</v>
      </c>
      <c r="F49">
        <v>1418</v>
      </c>
      <c r="G49">
        <v>0</v>
      </c>
      <c r="H49">
        <v>1418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30551.5</v>
      </c>
      <c r="C50">
        <v>30539.7</v>
      </c>
      <c r="D50">
        <v>30442.2</v>
      </c>
      <c r="E50">
        <v>30410.400000000001</v>
      </c>
      <c r="F50">
        <v>1418.06</v>
      </c>
      <c r="G50">
        <v>0</v>
      </c>
      <c r="H50">
        <v>1418.06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30551.5</v>
      </c>
      <c r="C51">
        <v>30539.4</v>
      </c>
      <c r="D51">
        <v>30444.3</v>
      </c>
      <c r="E51">
        <v>30410.9</v>
      </c>
      <c r="F51">
        <v>1418.17</v>
      </c>
      <c r="G51">
        <v>0</v>
      </c>
      <c r="H51">
        <v>1418.17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30533.599999999999</v>
      </c>
      <c r="C52">
        <v>30522.1</v>
      </c>
      <c r="D52">
        <v>30439.5</v>
      </c>
      <c r="E52">
        <v>30411</v>
      </c>
      <c r="F52">
        <v>1418.38</v>
      </c>
      <c r="G52">
        <v>0</v>
      </c>
      <c r="H52">
        <v>1418.38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30548.3</v>
      </c>
      <c r="C53">
        <v>30536.400000000001</v>
      </c>
      <c r="D53">
        <v>30443.4</v>
      </c>
      <c r="E53">
        <v>30410.799999999999</v>
      </c>
      <c r="F53">
        <v>1418.29</v>
      </c>
      <c r="G53">
        <v>0</v>
      </c>
      <c r="H53">
        <v>1418.29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30552.5</v>
      </c>
      <c r="C54">
        <v>30541</v>
      </c>
      <c r="D54">
        <v>30444.799999999999</v>
      </c>
      <c r="E54">
        <v>30410.9</v>
      </c>
      <c r="F54">
        <v>1418.22</v>
      </c>
      <c r="G54">
        <v>0</v>
      </c>
      <c r="H54">
        <v>1418.22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30557.9</v>
      </c>
      <c r="C55">
        <v>30546.1</v>
      </c>
      <c r="D55">
        <v>30444.799999999999</v>
      </c>
      <c r="E55">
        <v>30410.7</v>
      </c>
      <c r="F55">
        <v>1418.17</v>
      </c>
      <c r="G55">
        <v>0</v>
      </c>
      <c r="H55">
        <v>1418.17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30556.1</v>
      </c>
      <c r="C56">
        <v>30544.2</v>
      </c>
      <c r="D56">
        <v>30444.2</v>
      </c>
      <c r="E56">
        <v>30409</v>
      </c>
      <c r="F56">
        <v>1416.22</v>
      </c>
      <c r="G56">
        <v>0</v>
      </c>
      <c r="H56">
        <v>1416.22</v>
      </c>
      <c r="I56">
        <v>1</v>
      </c>
      <c r="J56">
        <v>1</v>
      </c>
      <c r="K56">
        <v>0</v>
      </c>
      <c r="R56">
        <f>AVERAGE(B7:B56)</f>
        <v>30554.297999999995</v>
      </c>
      <c r="S56">
        <f>AVERAGE(C7:C56)</f>
        <v>30542.183999999997</v>
      </c>
      <c r="U56">
        <f>_xlfn.VAR.P(B7:B56)</f>
        <v>378.85099600000279</v>
      </c>
      <c r="V56">
        <f>_xlfn.VAR.P(C7:C56)</f>
        <v>375.40534399999763</v>
      </c>
      <c r="X56">
        <f>1.96*SQRT(U56)/50</f>
        <v>0.76299252584376231</v>
      </c>
      <c r="Y56">
        <f>1.96*SQRT(V56)/50</f>
        <v>0.7595148897843651</v>
      </c>
    </row>
    <row r="57" spans="1:25" x14ac:dyDescent="0.25">
      <c r="A57" t="s">
        <v>72</v>
      </c>
      <c r="B57">
        <v>1527798.2775999999</v>
      </c>
      <c r="C57" t="s">
        <v>24</v>
      </c>
    </row>
    <row r="58" spans="1:25" x14ac:dyDescent="0.25">
      <c r="A58" t="s">
        <v>73</v>
      </c>
      <c r="B58">
        <v>3512.53</v>
      </c>
      <c r="C58">
        <v>3500.7</v>
      </c>
      <c r="D58">
        <v>3422.32</v>
      </c>
      <c r="E58">
        <v>3392.49</v>
      </c>
      <c r="F58">
        <v>1814.35</v>
      </c>
      <c r="G58">
        <v>5.41202E-2</v>
      </c>
      <c r="H58">
        <v>0.93183700000000003</v>
      </c>
      <c r="I58">
        <v>0</v>
      </c>
    </row>
    <row r="59" spans="1:25" x14ac:dyDescent="0.25">
      <c r="A59" t="s">
        <v>73</v>
      </c>
      <c r="B59">
        <v>3515.88</v>
      </c>
      <c r="C59">
        <v>3492.12</v>
      </c>
      <c r="D59">
        <v>3424.54</v>
      </c>
      <c r="E59">
        <v>3392.45</v>
      </c>
      <c r="F59">
        <v>1814.37</v>
      </c>
      <c r="G59">
        <v>5.3957699999999997E-2</v>
      </c>
      <c r="H59">
        <v>0.93499699999999997</v>
      </c>
      <c r="I59">
        <v>0</v>
      </c>
    </row>
    <row r="60" spans="1:25" x14ac:dyDescent="0.25">
      <c r="A60" t="s">
        <v>73</v>
      </c>
      <c r="B60">
        <v>3519.1</v>
      </c>
      <c r="C60">
        <v>3506.97</v>
      </c>
      <c r="D60">
        <v>3421.47</v>
      </c>
      <c r="E60">
        <v>3392.59</v>
      </c>
      <c r="F60">
        <v>1814.42</v>
      </c>
      <c r="G60">
        <v>5.4173600000000002E-2</v>
      </c>
      <c r="H60">
        <v>0.94469199999999998</v>
      </c>
      <c r="I60">
        <v>0</v>
      </c>
    </row>
    <row r="61" spans="1:25" x14ac:dyDescent="0.25">
      <c r="A61" t="s">
        <v>73</v>
      </c>
      <c r="B61">
        <v>3506.71</v>
      </c>
      <c r="C61">
        <v>3495.15</v>
      </c>
      <c r="D61">
        <v>3424.66</v>
      </c>
      <c r="E61">
        <v>3392.53</v>
      </c>
      <c r="F61">
        <v>1814.42</v>
      </c>
      <c r="G61">
        <v>5.3970900000000002E-2</v>
      </c>
      <c r="H61">
        <v>0.93183400000000005</v>
      </c>
      <c r="I61">
        <v>0</v>
      </c>
    </row>
    <row r="62" spans="1:25" x14ac:dyDescent="0.25">
      <c r="A62" t="s">
        <v>73</v>
      </c>
      <c r="B62">
        <v>3506.37</v>
      </c>
      <c r="C62">
        <v>3494.83</v>
      </c>
      <c r="D62">
        <v>3424.9</v>
      </c>
      <c r="E62">
        <v>3392.44</v>
      </c>
      <c r="F62">
        <v>1814.34</v>
      </c>
      <c r="G62">
        <v>5.3918000000000001E-2</v>
      </c>
      <c r="H62">
        <v>0.94938800000000001</v>
      </c>
      <c r="I62">
        <v>0</v>
      </c>
    </row>
    <row r="63" spans="1:25" x14ac:dyDescent="0.25">
      <c r="A63" t="s">
        <v>73</v>
      </c>
      <c r="B63">
        <v>3506</v>
      </c>
      <c r="C63">
        <v>3494.4</v>
      </c>
      <c r="D63">
        <v>3424.29</v>
      </c>
      <c r="E63">
        <v>3392.49</v>
      </c>
      <c r="F63">
        <v>1814.41</v>
      </c>
      <c r="G63">
        <v>5.3911399999999998E-2</v>
      </c>
      <c r="H63">
        <v>0.931836</v>
      </c>
      <c r="I63">
        <v>0</v>
      </c>
    </row>
    <row r="64" spans="1:25" x14ac:dyDescent="0.25">
      <c r="A64" t="s">
        <v>73</v>
      </c>
      <c r="B64">
        <v>3510.75</v>
      </c>
      <c r="C64">
        <v>3499.51</v>
      </c>
      <c r="D64">
        <v>3421.69</v>
      </c>
      <c r="E64">
        <v>3392.68</v>
      </c>
      <c r="F64">
        <v>1814.47</v>
      </c>
      <c r="G64">
        <v>5.4451600000000003E-2</v>
      </c>
      <c r="H64">
        <v>0.95185799999999998</v>
      </c>
      <c r="I64">
        <v>0</v>
      </c>
    </row>
    <row r="65" spans="1:9" x14ac:dyDescent="0.25">
      <c r="A65" t="s">
        <v>73</v>
      </c>
      <c r="B65">
        <v>3505.33</v>
      </c>
      <c r="C65">
        <v>3493.49</v>
      </c>
      <c r="D65">
        <v>3423.55</v>
      </c>
      <c r="E65">
        <v>3392.56</v>
      </c>
      <c r="F65">
        <v>1814.46</v>
      </c>
      <c r="G65">
        <v>5.3937300000000001E-2</v>
      </c>
      <c r="H65">
        <v>0.947268</v>
      </c>
      <c r="I65">
        <v>0</v>
      </c>
    </row>
    <row r="66" spans="1:9" x14ac:dyDescent="0.25">
      <c r="A66" t="s">
        <v>73</v>
      </c>
      <c r="B66">
        <v>3505.94</v>
      </c>
      <c r="C66">
        <v>3494.23</v>
      </c>
      <c r="D66">
        <v>3420.45</v>
      </c>
      <c r="E66">
        <v>3392.36</v>
      </c>
      <c r="F66">
        <v>1814.24</v>
      </c>
      <c r="G66">
        <v>5.73578E-2</v>
      </c>
      <c r="H66">
        <v>0.93543799999999999</v>
      </c>
      <c r="I66">
        <v>0</v>
      </c>
    </row>
    <row r="67" spans="1:9" x14ac:dyDescent="0.25">
      <c r="A67" t="s">
        <v>73</v>
      </c>
      <c r="B67">
        <v>3504.84</v>
      </c>
      <c r="C67">
        <v>3492.85</v>
      </c>
      <c r="D67">
        <v>3419.82</v>
      </c>
      <c r="E67">
        <v>3392.53</v>
      </c>
      <c r="F67">
        <v>1814.35</v>
      </c>
      <c r="G67">
        <v>5.39911E-2</v>
      </c>
      <c r="H67">
        <v>0.95344399999999996</v>
      </c>
      <c r="I67">
        <v>0</v>
      </c>
    </row>
    <row r="68" spans="1:9" x14ac:dyDescent="0.25">
      <c r="A68" t="s">
        <v>73</v>
      </c>
      <c r="B68">
        <v>3504.85</v>
      </c>
      <c r="C68">
        <v>3493.14</v>
      </c>
      <c r="D68">
        <v>3420.25</v>
      </c>
      <c r="E68">
        <v>3392.51</v>
      </c>
      <c r="F68">
        <v>1814.37</v>
      </c>
      <c r="G68">
        <v>5.43241E-2</v>
      </c>
      <c r="H68">
        <v>0.95629399999999998</v>
      </c>
      <c r="I68">
        <v>0</v>
      </c>
    </row>
    <row r="69" spans="1:9" x14ac:dyDescent="0.25">
      <c r="A69" t="s">
        <v>73</v>
      </c>
      <c r="B69">
        <v>3508.04</v>
      </c>
      <c r="C69">
        <v>3496.01</v>
      </c>
      <c r="D69">
        <v>3420.7</v>
      </c>
      <c r="E69">
        <v>3392.49</v>
      </c>
      <c r="F69">
        <v>1814.32</v>
      </c>
      <c r="G69">
        <v>5.4374199999999998E-2</v>
      </c>
      <c r="H69">
        <v>0.931836</v>
      </c>
      <c r="I69">
        <v>0</v>
      </c>
    </row>
    <row r="70" spans="1:9" x14ac:dyDescent="0.25">
      <c r="A70" t="s">
        <v>73</v>
      </c>
      <c r="B70">
        <v>3508.68</v>
      </c>
      <c r="C70">
        <v>3496.91</v>
      </c>
      <c r="D70">
        <v>3426.61</v>
      </c>
      <c r="E70">
        <v>3392.95</v>
      </c>
      <c r="F70">
        <v>1814.57</v>
      </c>
      <c r="G70">
        <v>5.3909899999999997E-2</v>
      </c>
      <c r="H70">
        <v>0.95727399999999996</v>
      </c>
      <c r="I70">
        <v>0</v>
      </c>
    </row>
    <row r="71" spans="1:9" x14ac:dyDescent="0.25">
      <c r="A71" t="s">
        <v>73</v>
      </c>
      <c r="B71">
        <v>3509.73</v>
      </c>
      <c r="C71">
        <v>3497.62</v>
      </c>
      <c r="D71">
        <v>3421.57</v>
      </c>
      <c r="E71">
        <v>3393.04</v>
      </c>
      <c r="F71">
        <v>1814.73</v>
      </c>
      <c r="G71">
        <v>2.9094200000000001E-2</v>
      </c>
      <c r="H71">
        <v>0.94721900000000003</v>
      </c>
      <c r="I71">
        <v>0</v>
      </c>
    </row>
    <row r="72" spans="1:9" x14ac:dyDescent="0.25">
      <c r="A72" t="s">
        <v>73</v>
      </c>
      <c r="B72">
        <v>3506.11</v>
      </c>
      <c r="C72">
        <v>3494.9</v>
      </c>
      <c r="D72">
        <v>3426.48</v>
      </c>
      <c r="E72">
        <v>3392.78</v>
      </c>
      <c r="F72">
        <v>1814.49</v>
      </c>
      <c r="G72">
        <v>5.3913000000000003E-2</v>
      </c>
      <c r="H72">
        <v>0.95571399999999995</v>
      </c>
      <c r="I72">
        <v>0</v>
      </c>
    </row>
    <row r="73" spans="1:9" x14ac:dyDescent="0.25">
      <c r="A73" t="s">
        <v>73</v>
      </c>
      <c r="B73">
        <v>3506.72</v>
      </c>
      <c r="C73">
        <v>3495.09</v>
      </c>
      <c r="D73">
        <v>3421.36</v>
      </c>
      <c r="E73">
        <v>3392.83</v>
      </c>
      <c r="F73">
        <v>1814.42</v>
      </c>
      <c r="G73">
        <v>5.4842700000000001E-2</v>
      </c>
      <c r="H73">
        <v>0.94679000000000002</v>
      </c>
      <c r="I73">
        <v>0</v>
      </c>
    </row>
    <row r="74" spans="1:9" x14ac:dyDescent="0.25">
      <c r="A74" t="s">
        <v>73</v>
      </c>
      <c r="B74">
        <v>3506.03</v>
      </c>
      <c r="C74">
        <v>3494.45</v>
      </c>
      <c r="D74">
        <v>3424.34</v>
      </c>
      <c r="E74">
        <v>3392.97</v>
      </c>
      <c r="F74">
        <v>1814.6</v>
      </c>
      <c r="G74">
        <v>6.0691299999999997E-2</v>
      </c>
      <c r="H74">
        <v>0.95850299999999999</v>
      </c>
      <c r="I74">
        <v>0</v>
      </c>
    </row>
    <row r="75" spans="1:9" x14ac:dyDescent="0.25">
      <c r="A75" t="s">
        <v>73</v>
      </c>
      <c r="B75">
        <v>3502.99</v>
      </c>
      <c r="C75">
        <v>3491.27</v>
      </c>
      <c r="D75">
        <v>3421.18</v>
      </c>
      <c r="E75">
        <v>3393.01</v>
      </c>
      <c r="F75">
        <v>1814.54</v>
      </c>
      <c r="G75">
        <v>5.3913099999999999E-2</v>
      </c>
      <c r="H75">
        <v>0.95816800000000002</v>
      </c>
      <c r="I75">
        <v>0</v>
      </c>
    </row>
    <row r="76" spans="1:9" x14ac:dyDescent="0.25">
      <c r="A76" t="s">
        <v>73</v>
      </c>
      <c r="B76">
        <v>3505.1</v>
      </c>
      <c r="C76">
        <v>3493.73</v>
      </c>
      <c r="D76">
        <v>3424.83</v>
      </c>
      <c r="E76">
        <v>3392.89</v>
      </c>
      <c r="F76">
        <v>1814.46</v>
      </c>
      <c r="G76">
        <v>5.3914700000000003E-2</v>
      </c>
      <c r="H76">
        <v>0.95886700000000002</v>
      </c>
      <c r="I76">
        <v>0</v>
      </c>
    </row>
    <row r="77" spans="1:9" x14ac:dyDescent="0.25">
      <c r="A77" t="s">
        <v>73</v>
      </c>
      <c r="B77">
        <v>3510.82</v>
      </c>
      <c r="C77">
        <v>3498.77</v>
      </c>
      <c r="D77">
        <v>3424.61</v>
      </c>
      <c r="E77">
        <v>3392.94</v>
      </c>
      <c r="F77">
        <v>1814.56</v>
      </c>
      <c r="G77">
        <v>5.4243E-2</v>
      </c>
      <c r="H77">
        <v>0.94461399999999995</v>
      </c>
      <c r="I77">
        <v>0</v>
      </c>
    </row>
    <row r="78" spans="1:9" x14ac:dyDescent="0.25">
      <c r="A78" t="s">
        <v>73</v>
      </c>
      <c r="B78">
        <v>3513.71</v>
      </c>
      <c r="C78">
        <v>3501.79</v>
      </c>
      <c r="D78">
        <v>3425.97</v>
      </c>
      <c r="E78">
        <v>3393.16</v>
      </c>
      <c r="F78">
        <v>1814.74</v>
      </c>
      <c r="G78">
        <v>5.4025799999999999E-2</v>
      </c>
      <c r="H78">
        <v>0.95035000000000003</v>
      </c>
      <c r="I78">
        <v>0</v>
      </c>
    </row>
    <row r="79" spans="1:9" x14ac:dyDescent="0.25">
      <c r="A79" t="s">
        <v>73</v>
      </c>
      <c r="B79">
        <v>3504.77</v>
      </c>
      <c r="C79">
        <v>3493.21</v>
      </c>
      <c r="D79">
        <v>3421.83</v>
      </c>
      <c r="E79">
        <v>3393.02</v>
      </c>
      <c r="F79">
        <v>1814.62</v>
      </c>
      <c r="G79">
        <v>5.3956400000000002E-2</v>
      </c>
      <c r="H79">
        <v>0.94744600000000001</v>
      </c>
      <c r="I79">
        <v>0</v>
      </c>
    </row>
    <row r="80" spans="1:9" x14ac:dyDescent="0.25">
      <c r="A80" t="s">
        <v>73</v>
      </c>
      <c r="B80">
        <v>3502.16</v>
      </c>
      <c r="C80">
        <v>3490.41</v>
      </c>
      <c r="D80">
        <v>3422.48</v>
      </c>
      <c r="E80">
        <v>3393.28</v>
      </c>
      <c r="F80">
        <v>1814.83</v>
      </c>
      <c r="G80">
        <v>5.3953899999999999E-2</v>
      </c>
      <c r="H80">
        <v>0.95896099999999995</v>
      </c>
      <c r="I80">
        <v>0</v>
      </c>
    </row>
    <row r="81" spans="1:9" x14ac:dyDescent="0.25">
      <c r="A81" t="s">
        <v>73</v>
      </c>
      <c r="B81">
        <v>3506.01</v>
      </c>
      <c r="C81">
        <v>3494.27</v>
      </c>
      <c r="D81">
        <v>3421.75</v>
      </c>
      <c r="E81">
        <v>3393.18</v>
      </c>
      <c r="F81">
        <v>1814.71</v>
      </c>
      <c r="G81">
        <v>5.3910199999999998E-2</v>
      </c>
      <c r="H81">
        <v>0.93180399999999997</v>
      </c>
      <c r="I81">
        <v>0</v>
      </c>
    </row>
    <row r="82" spans="1:9" x14ac:dyDescent="0.25">
      <c r="A82" t="s">
        <v>73</v>
      </c>
      <c r="B82">
        <v>3509.43</v>
      </c>
      <c r="C82">
        <v>3497.03</v>
      </c>
      <c r="D82">
        <v>3422.22</v>
      </c>
      <c r="E82">
        <v>3393.04</v>
      </c>
      <c r="F82">
        <v>1814.7</v>
      </c>
      <c r="G82">
        <v>4.23925E-2</v>
      </c>
      <c r="H82">
        <v>0.93183700000000003</v>
      </c>
      <c r="I82">
        <v>0</v>
      </c>
    </row>
    <row r="83" spans="1:9" x14ac:dyDescent="0.25">
      <c r="A83" t="s">
        <v>73</v>
      </c>
      <c r="B83">
        <v>3508.22</v>
      </c>
      <c r="C83">
        <v>3496.7</v>
      </c>
      <c r="D83">
        <v>3422.2</v>
      </c>
      <c r="E83">
        <v>3393.13</v>
      </c>
      <c r="F83">
        <v>1814.76</v>
      </c>
      <c r="G83">
        <v>5.41477E-2</v>
      </c>
      <c r="H83">
        <v>0.93549700000000002</v>
      </c>
      <c r="I83">
        <v>0</v>
      </c>
    </row>
    <row r="84" spans="1:9" x14ac:dyDescent="0.25">
      <c r="A84" t="s">
        <v>73</v>
      </c>
      <c r="B84">
        <v>3507.44</v>
      </c>
      <c r="C84">
        <v>3495.55</v>
      </c>
      <c r="D84">
        <v>3422.17</v>
      </c>
      <c r="E84">
        <v>3393.16</v>
      </c>
      <c r="F84">
        <v>1814.77</v>
      </c>
      <c r="G84">
        <v>5.3912099999999998E-2</v>
      </c>
      <c r="H84">
        <v>0.931809</v>
      </c>
      <c r="I84">
        <v>0</v>
      </c>
    </row>
    <row r="85" spans="1:9" x14ac:dyDescent="0.25">
      <c r="A85" t="s">
        <v>73</v>
      </c>
      <c r="B85">
        <v>3507.85</v>
      </c>
      <c r="C85">
        <v>3495.73</v>
      </c>
      <c r="D85">
        <v>3422.48</v>
      </c>
      <c r="E85">
        <v>3393.03</v>
      </c>
      <c r="F85">
        <v>1814.7</v>
      </c>
      <c r="G85">
        <v>5.4116299999999999E-2</v>
      </c>
      <c r="H85">
        <v>0.95897500000000002</v>
      </c>
      <c r="I85">
        <v>0</v>
      </c>
    </row>
    <row r="86" spans="1:9" x14ac:dyDescent="0.25">
      <c r="A86" t="s">
        <v>73</v>
      </c>
      <c r="B86">
        <v>3501.66</v>
      </c>
      <c r="C86">
        <v>3490.37</v>
      </c>
      <c r="D86">
        <v>3421.83</v>
      </c>
      <c r="E86">
        <v>3392.77</v>
      </c>
      <c r="F86">
        <v>1814.45</v>
      </c>
      <c r="G86">
        <v>4.8818599999999997E-2</v>
      </c>
      <c r="H86">
        <v>0.93181599999999998</v>
      </c>
      <c r="I86">
        <v>0</v>
      </c>
    </row>
    <row r="87" spans="1:9" x14ac:dyDescent="0.25">
      <c r="A87" t="s">
        <v>73</v>
      </c>
      <c r="B87">
        <v>3503.48</v>
      </c>
      <c r="C87">
        <v>3492.29</v>
      </c>
      <c r="D87">
        <v>3423.08</v>
      </c>
      <c r="E87">
        <v>3393.04</v>
      </c>
      <c r="F87">
        <v>1814.59</v>
      </c>
      <c r="G87">
        <v>5.4316000000000003E-2</v>
      </c>
      <c r="H87">
        <v>0.95699400000000001</v>
      </c>
      <c r="I87">
        <v>0</v>
      </c>
    </row>
    <row r="88" spans="1:9" x14ac:dyDescent="0.25">
      <c r="A88" t="s">
        <v>73</v>
      </c>
      <c r="B88">
        <v>3506.55</v>
      </c>
      <c r="C88">
        <v>3494.17</v>
      </c>
      <c r="D88">
        <v>3422.2</v>
      </c>
      <c r="E88">
        <v>3392.95</v>
      </c>
      <c r="F88">
        <v>1814.64</v>
      </c>
      <c r="G88">
        <v>5.3909600000000002E-2</v>
      </c>
      <c r="H88">
        <v>0.93483400000000005</v>
      </c>
      <c r="I88">
        <v>0</v>
      </c>
    </row>
    <row r="89" spans="1:9" x14ac:dyDescent="0.25">
      <c r="A89" t="s">
        <v>73</v>
      </c>
      <c r="B89">
        <v>3510.12</v>
      </c>
      <c r="C89">
        <v>3498.68</v>
      </c>
      <c r="D89">
        <v>3422.4</v>
      </c>
      <c r="E89">
        <v>3393.23</v>
      </c>
      <c r="F89">
        <v>1814.76</v>
      </c>
      <c r="G89">
        <v>5.4832100000000002E-2</v>
      </c>
      <c r="H89">
        <v>0.93183700000000003</v>
      </c>
      <c r="I89">
        <v>0</v>
      </c>
    </row>
    <row r="90" spans="1:9" x14ac:dyDescent="0.25">
      <c r="A90" t="s">
        <v>73</v>
      </c>
      <c r="B90">
        <v>3506.06</v>
      </c>
      <c r="C90">
        <v>3494.48</v>
      </c>
      <c r="D90">
        <v>3422.49</v>
      </c>
      <c r="E90">
        <v>3392.79</v>
      </c>
      <c r="F90">
        <v>1814.53</v>
      </c>
      <c r="G90">
        <v>5.3964400000000003E-2</v>
      </c>
      <c r="H90">
        <v>0.957511</v>
      </c>
      <c r="I90">
        <v>0</v>
      </c>
    </row>
    <row r="91" spans="1:9" x14ac:dyDescent="0.25">
      <c r="A91" t="s">
        <v>73</v>
      </c>
      <c r="B91">
        <v>3503.45</v>
      </c>
      <c r="C91">
        <v>3491.79</v>
      </c>
      <c r="D91">
        <v>3422.22</v>
      </c>
      <c r="E91">
        <v>3393.38</v>
      </c>
      <c r="F91">
        <v>1814.98</v>
      </c>
      <c r="G91">
        <v>5.3951499999999999E-2</v>
      </c>
      <c r="H91">
        <v>0.93181499999999995</v>
      </c>
      <c r="I91">
        <v>0</v>
      </c>
    </row>
    <row r="92" spans="1:9" x14ac:dyDescent="0.25">
      <c r="A92" t="s">
        <v>73</v>
      </c>
      <c r="B92">
        <v>3508.89</v>
      </c>
      <c r="C92">
        <v>3497.15</v>
      </c>
      <c r="D92">
        <v>3421.62</v>
      </c>
      <c r="E92">
        <v>3393.08</v>
      </c>
      <c r="F92">
        <v>1814.56</v>
      </c>
      <c r="G92">
        <v>5.39315E-2</v>
      </c>
      <c r="H92">
        <v>0.95882199999999995</v>
      </c>
      <c r="I92">
        <v>0</v>
      </c>
    </row>
    <row r="93" spans="1:9" x14ac:dyDescent="0.25">
      <c r="A93" t="s">
        <v>73</v>
      </c>
      <c r="B93">
        <v>3506.01</v>
      </c>
      <c r="C93">
        <v>3494.6</v>
      </c>
      <c r="D93">
        <v>3420.83</v>
      </c>
      <c r="E93">
        <v>3392.99</v>
      </c>
      <c r="F93">
        <v>1814.65</v>
      </c>
      <c r="G93">
        <v>5.5948499999999998E-2</v>
      </c>
      <c r="H93">
        <v>0.93183400000000005</v>
      </c>
      <c r="I93">
        <v>0</v>
      </c>
    </row>
    <row r="94" spans="1:9" x14ac:dyDescent="0.25">
      <c r="A94" t="s">
        <v>73</v>
      </c>
      <c r="B94">
        <v>3507.92</v>
      </c>
      <c r="C94">
        <v>3495.9</v>
      </c>
      <c r="D94">
        <v>3422.29</v>
      </c>
      <c r="E94">
        <v>3393.38</v>
      </c>
      <c r="F94">
        <v>1814.93</v>
      </c>
      <c r="G94">
        <v>5.4606099999999998E-2</v>
      </c>
      <c r="H94">
        <v>0.931836</v>
      </c>
      <c r="I94">
        <v>0</v>
      </c>
    </row>
    <row r="95" spans="1:9" x14ac:dyDescent="0.25">
      <c r="A95" t="s">
        <v>73</v>
      </c>
      <c r="B95">
        <v>3503.16</v>
      </c>
      <c r="C95">
        <v>3491.43</v>
      </c>
      <c r="D95">
        <v>3421.18</v>
      </c>
      <c r="E95">
        <v>3393.18</v>
      </c>
      <c r="F95">
        <v>1814.77</v>
      </c>
      <c r="G95">
        <v>5.3935999999999998E-2</v>
      </c>
      <c r="H95">
        <v>0.95626500000000003</v>
      </c>
      <c r="I95">
        <v>0</v>
      </c>
    </row>
    <row r="96" spans="1:9" x14ac:dyDescent="0.25">
      <c r="A96" t="s">
        <v>73</v>
      </c>
      <c r="B96">
        <v>3503.26</v>
      </c>
      <c r="C96">
        <v>3491.66</v>
      </c>
      <c r="D96">
        <v>3421.66</v>
      </c>
      <c r="E96">
        <v>3392.7</v>
      </c>
      <c r="F96">
        <v>1814.44</v>
      </c>
      <c r="G96">
        <v>5.4489099999999999E-2</v>
      </c>
      <c r="H96">
        <v>0.93178399999999995</v>
      </c>
      <c r="I96">
        <v>0</v>
      </c>
    </row>
    <row r="97" spans="1:25" x14ac:dyDescent="0.25">
      <c r="A97" t="s">
        <v>73</v>
      </c>
      <c r="B97">
        <v>3506.63</v>
      </c>
      <c r="C97">
        <v>3494.6</v>
      </c>
      <c r="D97">
        <v>3420.82</v>
      </c>
      <c r="E97">
        <v>3393.14</v>
      </c>
      <c r="F97">
        <v>1814.85</v>
      </c>
      <c r="G97">
        <v>5.3920099999999999E-2</v>
      </c>
      <c r="H97">
        <v>0.95913999999999999</v>
      </c>
      <c r="I97">
        <v>0</v>
      </c>
    </row>
    <row r="98" spans="1:25" x14ac:dyDescent="0.25">
      <c r="A98" t="s">
        <v>73</v>
      </c>
      <c r="B98">
        <v>3505.13</v>
      </c>
      <c r="C98">
        <v>3493.47</v>
      </c>
      <c r="D98">
        <v>3421.46</v>
      </c>
      <c r="E98">
        <v>3392.85</v>
      </c>
      <c r="F98">
        <v>1814.51</v>
      </c>
      <c r="G98">
        <v>5.3925500000000001E-2</v>
      </c>
      <c r="H98">
        <v>0.93183700000000003</v>
      </c>
      <c r="I98">
        <v>0</v>
      </c>
    </row>
    <row r="99" spans="1:25" x14ac:dyDescent="0.25">
      <c r="A99" t="s">
        <v>73</v>
      </c>
      <c r="B99">
        <v>3510.76</v>
      </c>
      <c r="C99">
        <v>3498.67</v>
      </c>
      <c r="D99">
        <v>3423.66</v>
      </c>
      <c r="E99">
        <v>3392.96</v>
      </c>
      <c r="F99">
        <v>1814.62</v>
      </c>
      <c r="G99">
        <v>5.4413599999999999E-2</v>
      </c>
      <c r="H99">
        <v>0.93183199999999999</v>
      </c>
      <c r="I99">
        <v>0</v>
      </c>
    </row>
    <row r="100" spans="1:25" x14ac:dyDescent="0.25">
      <c r="A100" t="s">
        <v>73</v>
      </c>
      <c r="B100">
        <v>3507.29</v>
      </c>
      <c r="C100">
        <v>3495.69</v>
      </c>
      <c r="D100">
        <v>3422.55</v>
      </c>
      <c r="E100">
        <v>3393.19</v>
      </c>
      <c r="F100">
        <v>1814.77</v>
      </c>
      <c r="G100">
        <v>5.5260900000000002E-2</v>
      </c>
      <c r="H100">
        <v>0.95920499999999997</v>
      </c>
      <c r="I100">
        <v>0</v>
      </c>
    </row>
    <row r="101" spans="1:25" x14ac:dyDescent="0.25">
      <c r="A101" t="s">
        <v>73</v>
      </c>
      <c r="B101">
        <v>3497.53</v>
      </c>
      <c r="C101">
        <v>3486.14</v>
      </c>
      <c r="D101">
        <v>3408.75</v>
      </c>
      <c r="E101">
        <v>3378.85</v>
      </c>
      <c r="F101">
        <v>1806.89</v>
      </c>
      <c r="G101">
        <v>5.4749300000000001E-2</v>
      </c>
      <c r="H101">
        <v>0.93180300000000005</v>
      </c>
      <c r="I101">
        <v>0</v>
      </c>
    </row>
    <row r="102" spans="1:25" x14ac:dyDescent="0.25">
      <c r="A102" t="s">
        <v>73</v>
      </c>
      <c r="B102">
        <v>3494.74</v>
      </c>
      <c r="C102">
        <v>3483.13</v>
      </c>
      <c r="D102">
        <v>3408.14</v>
      </c>
      <c r="E102">
        <v>3377.71</v>
      </c>
      <c r="F102">
        <v>1806.5</v>
      </c>
      <c r="G102">
        <v>5.4779399999999999E-2</v>
      </c>
      <c r="H102">
        <v>0.931836</v>
      </c>
      <c r="I102">
        <v>0</v>
      </c>
    </row>
    <row r="103" spans="1:25" x14ac:dyDescent="0.25">
      <c r="A103" t="s">
        <v>73</v>
      </c>
      <c r="B103">
        <v>3490.16</v>
      </c>
      <c r="C103">
        <v>3478.23</v>
      </c>
      <c r="D103">
        <v>3408.22</v>
      </c>
      <c r="E103">
        <v>3377.95</v>
      </c>
      <c r="F103">
        <v>1806.72</v>
      </c>
      <c r="G103">
        <v>5.4176700000000001E-2</v>
      </c>
      <c r="H103">
        <v>0.931836</v>
      </c>
      <c r="I103">
        <v>0</v>
      </c>
    </row>
    <row r="104" spans="1:25" x14ac:dyDescent="0.25">
      <c r="A104" t="s">
        <v>73</v>
      </c>
      <c r="B104">
        <v>3498.37</v>
      </c>
      <c r="C104">
        <v>3486.4</v>
      </c>
      <c r="D104">
        <v>3408.74</v>
      </c>
      <c r="E104">
        <v>3377.75</v>
      </c>
      <c r="F104">
        <v>1806.6</v>
      </c>
      <c r="G104">
        <v>5.3929999999999999E-2</v>
      </c>
      <c r="H104">
        <v>0.95188200000000001</v>
      </c>
      <c r="I104">
        <v>0</v>
      </c>
    </row>
    <row r="105" spans="1:25" x14ac:dyDescent="0.25">
      <c r="A105" t="s">
        <v>73</v>
      </c>
      <c r="B105">
        <v>3493.52</v>
      </c>
      <c r="C105">
        <v>3481.89</v>
      </c>
      <c r="D105">
        <v>3408.53</v>
      </c>
      <c r="E105">
        <v>3377.9</v>
      </c>
      <c r="F105">
        <v>1806.66</v>
      </c>
      <c r="G105">
        <v>5.42435E-2</v>
      </c>
      <c r="H105">
        <v>0.95859499999999997</v>
      </c>
      <c r="I105">
        <v>0</v>
      </c>
    </row>
    <row r="106" spans="1:25" x14ac:dyDescent="0.25">
      <c r="A106" t="s">
        <v>73</v>
      </c>
      <c r="B106">
        <v>3491.04</v>
      </c>
      <c r="C106">
        <v>3479.78</v>
      </c>
      <c r="D106">
        <v>3405.91</v>
      </c>
      <c r="E106">
        <v>3377.83</v>
      </c>
      <c r="F106">
        <v>1806.67</v>
      </c>
      <c r="G106">
        <v>5.3963799999999999E-2</v>
      </c>
      <c r="H106">
        <v>0.95021999999999995</v>
      </c>
      <c r="I106">
        <v>0</v>
      </c>
    </row>
    <row r="107" spans="1:25" x14ac:dyDescent="0.25">
      <c r="A107" t="s">
        <v>73</v>
      </c>
      <c r="B107">
        <v>3489.81</v>
      </c>
      <c r="C107">
        <v>3477.93</v>
      </c>
      <c r="D107">
        <v>3405.33</v>
      </c>
      <c r="E107">
        <v>3377.74</v>
      </c>
      <c r="F107">
        <v>1806.57</v>
      </c>
      <c r="G107">
        <v>5.47126E-2</v>
      </c>
      <c r="H107">
        <v>0.93183300000000002</v>
      </c>
      <c r="I107">
        <v>0</v>
      </c>
    </row>
    <row r="108" spans="1:25" x14ac:dyDescent="0.25">
      <c r="A108" t="s">
        <v>73</v>
      </c>
      <c r="B108">
        <v>3492.99</v>
      </c>
      <c r="C108">
        <v>3481.26</v>
      </c>
      <c r="D108">
        <v>3406.99</v>
      </c>
      <c r="E108">
        <v>3377.93</v>
      </c>
      <c r="F108">
        <v>1806.77</v>
      </c>
      <c r="G108">
        <v>5.4210599999999998E-2</v>
      </c>
      <c r="H108">
        <v>0.931836</v>
      </c>
      <c r="I108">
        <v>0</v>
      </c>
    </row>
    <row r="109" spans="1:25" x14ac:dyDescent="0.25">
      <c r="A109" t="s">
        <v>73</v>
      </c>
      <c r="B109">
        <v>3495.49</v>
      </c>
      <c r="C109">
        <v>3483.94</v>
      </c>
      <c r="D109">
        <v>3407.05</v>
      </c>
      <c r="E109">
        <v>3377.79</v>
      </c>
      <c r="F109">
        <v>1806.56</v>
      </c>
      <c r="G109">
        <v>5.3961799999999997E-2</v>
      </c>
      <c r="H109">
        <v>0.95844799999999997</v>
      </c>
      <c r="I109">
        <v>0</v>
      </c>
    </row>
    <row r="110" spans="1:25" x14ac:dyDescent="0.25">
      <c r="A110" t="s">
        <v>73</v>
      </c>
      <c r="B110">
        <v>3493.98</v>
      </c>
      <c r="C110">
        <v>3481.98</v>
      </c>
      <c r="D110">
        <v>3407.89</v>
      </c>
      <c r="E110">
        <v>3378.16</v>
      </c>
      <c r="F110">
        <v>1806.97</v>
      </c>
      <c r="G110">
        <v>5.3923499999999999E-2</v>
      </c>
      <c r="H110">
        <v>0.93179900000000004</v>
      </c>
      <c r="I110">
        <v>0</v>
      </c>
    </row>
    <row r="111" spans="1:25" x14ac:dyDescent="0.25">
      <c r="A111" t="s">
        <v>73</v>
      </c>
      <c r="B111">
        <v>3489.97</v>
      </c>
      <c r="C111">
        <v>3478.09</v>
      </c>
      <c r="D111">
        <v>3406.57</v>
      </c>
      <c r="E111">
        <v>3377.79</v>
      </c>
      <c r="F111">
        <v>1806.56</v>
      </c>
      <c r="G111">
        <v>5.4077399999999998E-2</v>
      </c>
      <c r="H111">
        <v>0.94140299999999999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3489.12</v>
      </c>
      <c r="C112">
        <v>3477.8</v>
      </c>
      <c r="D112">
        <v>3407.04</v>
      </c>
      <c r="E112">
        <v>3377.71</v>
      </c>
      <c r="F112">
        <v>1806.58</v>
      </c>
      <c r="G112">
        <v>5.3981300000000003E-2</v>
      </c>
      <c r="H112">
        <v>0.94405399999999995</v>
      </c>
      <c r="I112">
        <v>0</v>
      </c>
      <c r="R112">
        <f>AVERAGE(B63:B112)</f>
        <v>3503.3721999999993</v>
      </c>
      <c r="S112">
        <f>AVERAGE(C63:C112)</f>
        <v>3491.6515999999997</v>
      </c>
      <c r="U112">
        <f>_xlfn.VAR.P(B63:B112)</f>
        <v>41.09341316000058</v>
      </c>
      <c r="V112">
        <f>_xlfn.VAR.P(C63:C112)</f>
        <v>40.457073439999782</v>
      </c>
      <c r="X112">
        <f>1.96*SQRT(U112)/50</f>
        <v>0.25128824564269475</v>
      </c>
      <c r="Y112">
        <f>1.96*SQRT(V112)/50</f>
        <v>0.24933503029225806</v>
      </c>
    </row>
    <row r="113" spans="1:9" x14ac:dyDescent="0.25">
      <c r="A113" t="s">
        <v>73</v>
      </c>
      <c r="B113">
        <v>175271.11869999999</v>
      </c>
      <c r="C113" t="s">
        <v>24</v>
      </c>
    </row>
    <row r="114" spans="1:9" x14ac:dyDescent="0.25">
      <c r="A114" t="s">
        <v>74</v>
      </c>
      <c r="B114">
        <v>3252.9</v>
      </c>
      <c r="C114">
        <v>3240.89</v>
      </c>
      <c r="D114">
        <v>3198.89</v>
      </c>
      <c r="E114">
        <v>3199.93</v>
      </c>
      <c r="F114">
        <v>1354.31</v>
      </c>
      <c r="G114">
        <v>5.3911599999999997E-2</v>
      </c>
      <c r="H114">
        <v>0.95679899999999996</v>
      </c>
      <c r="I114">
        <v>0</v>
      </c>
    </row>
    <row r="115" spans="1:9" x14ac:dyDescent="0.25">
      <c r="A115" t="s">
        <v>74</v>
      </c>
      <c r="B115">
        <v>3244.28</v>
      </c>
      <c r="C115">
        <v>3232.44</v>
      </c>
      <c r="D115">
        <v>3190.49</v>
      </c>
      <c r="E115">
        <v>3190.65</v>
      </c>
      <c r="F115">
        <v>1339.47</v>
      </c>
      <c r="G115">
        <v>5.6946900000000002E-2</v>
      </c>
      <c r="H115">
        <v>0.94908000000000003</v>
      </c>
      <c r="I115">
        <v>0</v>
      </c>
    </row>
    <row r="116" spans="1:9" x14ac:dyDescent="0.25">
      <c r="A116" t="s">
        <v>74</v>
      </c>
      <c r="B116">
        <v>3258.87</v>
      </c>
      <c r="C116">
        <v>3246.88</v>
      </c>
      <c r="D116">
        <v>3204.87</v>
      </c>
      <c r="E116">
        <v>3207.08</v>
      </c>
      <c r="F116">
        <v>1362.1</v>
      </c>
      <c r="G116">
        <v>5.3909499999999999E-2</v>
      </c>
      <c r="H116">
        <v>0.941218</v>
      </c>
      <c r="I116">
        <v>0</v>
      </c>
    </row>
    <row r="117" spans="1:9" x14ac:dyDescent="0.25">
      <c r="A117" t="s">
        <v>74</v>
      </c>
      <c r="B117">
        <v>3268.72</v>
      </c>
      <c r="C117">
        <v>3256.69</v>
      </c>
      <c r="D117">
        <v>3211.72</v>
      </c>
      <c r="E117">
        <v>3214.21</v>
      </c>
      <c r="F117">
        <v>1360.43</v>
      </c>
      <c r="G117">
        <v>5.4187699999999998E-2</v>
      </c>
      <c r="H117">
        <v>0.93183499999999997</v>
      </c>
      <c r="I117">
        <v>0</v>
      </c>
    </row>
    <row r="118" spans="1:9" x14ac:dyDescent="0.25">
      <c r="A118" t="s">
        <v>74</v>
      </c>
      <c r="B118">
        <v>3245.26</v>
      </c>
      <c r="C118">
        <v>3233.32</v>
      </c>
      <c r="D118">
        <v>3193.47</v>
      </c>
      <c r="E118">
        <v>3195.61</v>
      </c>
      <c r="F118">
        <v>1345.16</v>
      </c>
      <c r="G118">
        <v>5.4436199999999997E-2</v>
      </c>
      <c r="H118">
        <v>0.93179100000000004</v>
      </c>
      <c r="I118">
        <v>0</v>
      </c>
    </row>
    <row r="119" spans="1:9" x14ac:dyDescent="0.25">
      <c r="A119" t="s">
        <v>74</v>
      </c>
      <c r="B119">
        <v>3241.94</v>
      </c>
      <c r="C119">
        <v>3229.97</v>
      </c>
      <c r="D119">
        <v>3188.55</v>
      </c>
      <c r="E119">
        <v>3189.2</v>
      </c>
      <c r="F119">
        <v>1345.95</v>
      </c>
      <c r="G119">
        <v>5.39754E-2</v>
      </c>
      <c r="H119">
        <v>0.93183300000000002</v>
      </c>
      <c r="I119">
        <v>0</v>
      </c>
    </row>
    <row r="120" spans="1:9" x14ac:dyDescent="0.25">
      <c r="A120" t="s">
        <v>74</v>
      </c>
      <c r="B120">
        <v>3228.59</v>
      </c>
      <c r="C120">
        <v>3217.23</v>
      </c>
      <c r="D120">
        <v>3171.27</v>
      </c>
      <c r="E120">
        <v>3171.42</v>
      </c>
      <c r="F120">
        <v>1326.34</v>
      </c>
      <c r="G120">
        <v>5.4609600000000001E-2</v>
      </c>
      <c r="H120">
        <v>0.93183000000000005</v>
      </c>
      <c r="I120">
        <v>0</v>
      </c>
    </row>
    <row r="121" spans="1:9" x14ac:dyDescent="0.25">
      <c r="A121" t="s">
        <v>74</v>
      </c>
      <c r="B121">
        <v>3242.29</v>
      </c>
      <c r="C121">
        <v>3230.82</v>
      </c>
      <c r="D121">
        <v>3187.17</v>
      </c>
      <c r="E121">
        <v>3189.3</v>
      </c>
      <c r="F121">
        <v>1340.02</v>
      </c>
      <c r="G121">
        <v>5.5116999999999999E-2</v>
      </c>
      <c r="H121">
        <v>0.931836</v>
      </c>
      <c r="I121">
        <v>0</v>
      </c>
    </row>
    <row r="122" spans="1:9" x14ac:dyDescent="0.25">
      <c r="A122" t="s">
        <v>74</v>
      </c>
      <c r="B122">
        <v>3203.4</v>
      </c>
      <c r="C122">
        <v>3188.69</v>
      </c>
      <c r="D122">
        <v>3152.64</v>
      </c>
      <c r="E122">
        <v>3154.83</v>
      </c>
      <c r="F122">
        <v>1330.42</v>
      </c>
      <c r="G122">
        <v>5.4386499999999997E-2</v>
      </c>
      <c r="H122">
        <v>0.95628500000000005</v>
      </c>
      <c r="I122">
        <v>0</v>
      </c>
    </row>
    <row r="123" spans="1:9" x14ac:dyDescent="0.25">
      <c r="A123" t="s">
        <v>74</v>
      </c>
      <c r="B123">
        <v>3253.06</v>
      </c>
      <c r="C123">
        <v>3240.7</v>
      </c>
      <c r="D123">
        <v>3196.89</v>
      </c>
      <c r="E123">
        <v>3201.81</v>
      </c>
      <c r="F123">
        <v>1352.85</v>
      </c>
      <c r="G123">
        <v>5.6238999999999997E-2</v>
      </c>
      <c r="H123">
        <v>0.93183700000000003</v>
      </c>
      <c r="I123">
        <v>0</v>
      </c>
    </row>
    <row r="124" spans="1:9" x14ac:dyDescent="0.25">
      <c r="A124" t="s">
        <v>74</v>
      </c>
      <c r="B124">
        <v>3251.51</v>
      </c>
      <c r="C124">
        <v>3239.46</v>
      </c>
      <c r="D124">
        <v>3197.38</v>
      </c>
      <c r="E124">
        <v>3201.04</v>
      </c>
      <c r="F124">
        <v>1352.07</v>
      </c>
      <c r="G124">
        <v>5.3909699999999998E-2</v>
      </c>
      <c r="H124">
        <v>0.93183700000000003</v>
      </c>
      <c r="I124">
        <v>0</v>
      </c>
    </row>
    <row r="125" spans="1:9" x14ac:dyDescent="0.25">
      <c r="A125" t="s">
        <v>74</v>
      </c>
      <c r="B125">
        <v>3234.9</v>
      </c>
      <c r="C125">
        <v>3223.01</v>
      </c>
      <c r="D125">
        <v>3176.26</v>
      </c>
      <c r="E125">
        <v>3175.2</v>
      </c>
      <c r="F125">
        <v>1323.74</v>
      </c>
      <c r="G125">
        <v>5.4318100000000001E-2</v>
      </c>
      <c r="H125">
        <v>0.93181700000000001</v>
      </c>
      <c r="I125">
        <v>0</v>
      </c>
    </row>
    <row r="126" spans="1:9" x14ac:dyDescent="0.25">
      <c r="A126" t="s">
        <v>74</v>
      </c>
      <c r="B126">
        <v>3234.54</v>
      </c>
      <c r="C126">
        <v>3222.49</v>
      </c>
      <c r="D126">
        <v>3184.67</v>
      </c>
      <c r="E126">
        <v>3188.08</v>
      </c>
      <c r="F126">
        <v>1345.35</v>
      </c>
      <c r="G126">
        <v>5.7245499999999998E-2</v>
      </c>
      <c r="H126">
        <v>0.93183300000000002</v>
      </c>
      <c r="I126">
        <v>0</v>
      </c>
    </row>
    <row r="127" spans="1:9" x14ac:dyDescent="0.25">
      <c r="A127" t="s">
        <v>74</v>
      </c>
      <c r="B127">
        <v>3204.29</v>
      </c>
      <c r="C127">
        <v>3192.46</v>
      </c>
      <c r="D127">
        <v>3148.02</v>
      </c>
      <c r="E127">
        <v>3146.1</v>
      </c>
      <c r="F127">
        <v>1307.78</v>
      </c>
      <c r="G127">
        <v>5.4171900000000002E-2</v>
      </c>
      <c r="H127">
        <v>0.95672000000000001</v>
      </c>
      <c r="I127">
        <v>0</v>
      </c>
    </row>
    <row r="128" spans="1:9" x14ac:dyDescent="0.25">
      <c r="A128" t="s">
        <v>74</v>
      </c>
      <c r="B128">
        <v>3251.33</v>
      </c>
      <c r="C128">
        <v>3239.98</v>
      </c>
      <c r="D128">
        <v>3197.27</v>
      </c>
      <c r="E128">
        <v>3200.1</v>
      </c>
      <c r="F128">
        <v>1353.43</v>
      </c>
      <c r="G128">
        <v>5.4260700000000002E-2</v>
      </c>
      <c r="H128">
        <v>0.95905899999999999</v>
      </c>
      <c r="I128">
        <v>0</v>
      </c>
    </row>
    <row r="129" spans="1:9" x14ac:dyDescent="0.25">
      <c r="A129" t="s">
        <v>74</v>
      </c>
      <c r="B129">
        <v>3253.79</v>
      </c>
      <c r="C129">
        <v>3242.54</v>
      </c>
      <c r="D129">
        <v>3203.87</v>
      </c>
      <c r="E129">
        <v>3207.58</v>
      </c>
      <c r="F129">
        <v>1355.82</v>
      </c>
      <c r="G129">
        <v>2.92042E-2</v>
      </c>
      <c r="H129">
        <v>0.95900700000000005</v>
      </c>
      <c r="I129">
        <v>0</v>
      </c>
    </row>
    <row r="130" spans="1:9" x14ac:dyDescent="0.25">
      <c r="A130" t="s">
        <v>74</v>
      </c>
      <c r="B130">
        <v>3292.61</v>
      </c>
      <c r="C130">
        <v>3281.01</v>
      </c>
      <c r="D130">
        <v>3235.23</v>
      </c>
      <c r="E130">
        <v>3241.55</v>
      </c>
      <c r="F130">
        <v>1376.39</v>
      </c>
      <c r="G130">
        <v>5.4022300000000002E-2</v>
      </c>
      <c r="H130">
        <v>0.931836</v>
      </c>
      <c r="I130">
        <v>0</v>
      </c>
    </row>
    <row r="131" spans="1:9" x14ac:dyDescent="0.25">
      <c r="A131" t="s">
        <v>74</v>
      </c>
      <c r="B131">
        <v>3272.36</v>
      </c>
      <c r="C131">
        <v>3260.77</v>
      </c>
      <c r="D131">
        <v>3213.21</v>
      </c>
      <c r="E131">
        <v>3216.17</v>
      </c>
      <c r="F131">
        <v>1357.9</v>
      </c>
      <c r="G131">
        <v>6.02988E-2</v>
      </c>
      <c r="H131">
        <v>0.95881400000000006</v>
      </c>
      <c r="I131">
        <v>0</v>
      </c>
    </row>
    <row r="132" spans="1:9" x14ac:dyDescent="0.25">
      <c r="A132" t="s">
        <v>74</v>
      </c>
      <c r="B132">
        <v>3259.81</v>
      </c>
      <c r="C132">
        <v>3247.55</v>
      </c>
      <c r="D132">
        <v>3207.55</v>
      </c>
      <c r="E132">
        <v>3210.12</v>
      </c>
      <c r="F132">
        <v>1359.91</v>
      </c>
      <c r="G132">
        <v>5.3985600000000002E-2</v>
      </c>
      <c r="H132">
        <v>0.93182200000000004</v>
      </c>
      <c r="I132">
        <v>0</v>
      </c>
    </row>
    <row r="133" spans="1:9" x14ac:dyDescent="0.25">
      <c r="A133" t="s">
        <v>74</v>
      </c>
      <c r="B133">
        <v>3250.58</v>
      </c>
      <c r="C133">
        <v>3238.84</v>
      </c>
      <c r="D133">
        <v>3197.88</v>
      </c>
      <c r="E133">
        <v>3201.57</v>
      </c>
      <c r="F133">
        <v>1351.61</v>
      </c>
      <c r="G133">
        <v>5.52449E-2</v>
      </c>
      <c r="H133">
        <v>0.95097699999999996</v>
      </c>
      <c r="I133">
        <v>0</v>
      </c>
    </row>
    <row r="134" spans="1:9" x14ac:dyDescent="0.25">
      <c r="A134" t="s">
        <v>74</v>
      </c>
      <c r="B134">
        <v>3262.52</v>
      </c>
      <c r="C134">
        <v>3249.97</v>
      </c>
      <c r="D134">
        <v>3211.05</v>
      </c>
      <c r="E134">
        <v>3215.66</v>
      </c>
      <c r="F134">
        <v>1358.97</v>
      </c>
      <c r="G134">
        <v>5.4048100000000002E-2</v>
      </c>
      <c r="H134">
        <v>0.93687100000000001</v>
      </c>
      <c r="I134">
        <v>0</v>
      </c>
    </row>
    <row r="135" spans="1:9" x14ac:dyDescent="0.25">
      <c r="A135" t="s">
        <v>74</v>
      </c>
      <c r="B135">
        <v>3269.83</v>
      </c>
      <c r="C135">
        <v>3258.01</v>
      </c>
      <c r="D135">
        <v>3217.12</v>
      </c>
      <c r="E135">
        <v>3221.31</v>
      </c>
      <c r="F135">
        <v>1368.33</v>
      </c>
      <c r="G135">
        <v>5.4400299999999999E-2</v>
      </c>
      <c r="H135">
        <v>0.95830700000000002</v>
      </c>
      <c r="I135">
        <v>0</v>
      </c>
    </row>
    <row r="136" spans="1:9" x14ac:dyDescent="0.25">
      <c r="A136" t="s">
        <v>74</v>
      </c>
      <c r="B136">
        <v>3262.56</v>
      </c>
      <c r="C136">
        <v>3250.68</v>
      </c>
      <c r="D136">
        <v>3205.49</v>
      </c>
      <c r="E136">
        <v>3205.52</v>
      </c>
      <c r="F136">
        <v>1354.21</v>
      </c>
      <c r="G136">
        <v>5.3927299999999997E-2</v>
      </c>
      <c r="H136">
        <v>0.956044</v>
      </c>
      <c r="I136">
        <v>0</v>
      </c>
    </row>
    <row r="137" spans="1:9" x14ac:dyDescent="0.25">
      <c r="A137" t="s">
        <v>74</v>
      </c>
      <c r="B137">
        <v>3252.8</v>
      </c>
      <c r="C137">
        <v>3240.98</v>
      </c>
      <c r="D137">
        <v>3202.94</v>
      </c>
      <c r="E137">
        <v>3206.08</v>
      </c>
      <c r="F137">
        <v>1361.5</v>
      </c>
      <c r="G137">
        <v>5.3913000000000003E-2</v>
      </c>
      <c r="H137">
        <v>0.94145999999999996</v>
      </c>
      <c r="I137">
        <v>0</v>
      </c>
    </row>
    <row r="138" spans="1:9" x14ac:dyDescent="0.25">
      <c r="A138" t="s">
        <v>74</v>
      </c>
      <c r="B138">
        <v>3293.48</v>
      </c>
      <c r="C138">
        <v>3281.92</v>
      </c>
      <c r="D138">
        <v>3235.8</v>
      </c>
      <c r="E138">
        <v>3240.28</v>
      </c>
      <c r="F138">
        <v>1374.57</v>
      </c>
      <c r="G138">
        <v>5.4248400000000002E-2</v>
      </c>
      <c r="H138">
        <v>0.95304100000000003</v>
      </c>
      <c r="I138">
        <v>0</v>
      </c>
    </row>
    <row r="139" spans="1:9" x14ac:dyDescent="0.25">
      <c r="A139" t="s">
        <v>74</v>
      </c>
      <c r="B139">
        <v>3262.58</v>
      </c>
      <c r="C139">
        <v>3249.66</v>
      </c>
      <c r="D139">
        <v>3209.87</v>
      </c>
      <c r="E139">
        <v>3213.29</v>
      </c>
      <c r="F139">
        <v>1360.13</v>
      </c>
      <c r="G139">
        <v>5.58822E-2</v>
      </c>
      <c r="H139">
        <v>0.93182500000000001</v>
      </c>
      <c r="I139">
        <v>0</v>
      </c>
    </row>
    <row r="140" spans="1:9" x14ac:dyDescent="0.25">
      <c r="A140" t="s">
        <v>74</v>
      </c>
      <c r="B140">
        <v>3266.78</v>
      </c>
      <c r="C140">
        <v>3254.35</v>
      </c>
      <c r="D140">
        <v>3211.81</v>
      </c>
      <c r="E140">
        <v>3215.47</v>
      </c>
      <c r="F140">
        <v>1364.13</v>
      </c>
      <c r="G140">
        <v>5.4240700000000003E-2</v>
      </c>
      <c r="H140">
        <v>0.94760100000000003</v>
      </c>
      <c r="I140">
        <v>0</v>
      </c>
    </row>
    <row r="141" spans="1:9" x14ac:dyDescent="0.25">
      <c r="A141" t="s">
        <v>74</v>
      </c>
      <c r="B141">
        <v>3277.46</v>
      </c>
      <c r="C141">
        <v>3265.5</v>
      </c>
      <c r="D141">
        <v>3223.7</v>
      </c>
      <c r="E141">
        <v>3226.64</v>
      </c>
      <c r="F141">
        <v>1370.42</v>
      </c>
      <c r="G141">
        <v>5.53465E-2</v>
      </c>
      <c r="H141">
        <v>0.93183499999999997</v>
      </c>
      <c r="I141">
        <v>0</v>
      </c>
    </row>
    <row r="142" spans="1:9" x14ac:dyDescent="0.25">
      <c r="A142" t="s">
        <v>74</v>
      </c>
      <c r="B142">
        <v>3255.1</v>
      </c>
      <c r="C142">
        <v>3243.29</v>
      </c>
      <c r="D142">
        <v>3195.41</v>
      </c>
      <c r="E142">
        <v>3196.31</v>
      </c>
      <c r="F142">
        <v>1344.68</v>
      </c>
      <c r="G142">
        <v>5.3929900000000003E-2</v>
      </c>
      <c r="H142">
        <v>0.94613000000000003</v>
      </c>
      <c r="I142">
        <v>0</v>
      </c>
    </row>
    <row r="143" spans="1:9" x14ac:dyDescent="0.25">
      <c r="A143" t="s">
        <v>74</v>
      </c>
      <c r="B143">
        <v>3262.2</v>
      </c>
      <c r="C143">
        <v>3250.83</v>
      </c>
      <c r="D143">
        <v>3208.42</v>
      </c>
      <c r="E143">
        <v>3214.24</v>
      </c>
      <c r="F143">
        <v>1361.64</v>
      </c>
      <c r="G143">
        <v>5.54411E-2</v>
      </c>
      <c r="H143">
        <v>0.95803300000000002</v>
      </c>
      <c r="I143">
        <v>0</v>
      </c>
    </row>
    <row r="144" spans="1:9" x14ac:dyDescent="0.25">
      <c r="A144" t="s">
        <v>74</v>
      </c>
      <c r="B144">
        <v>3265.17</v>
      </c>
      <c r="C144">
        <v>3253.21</v>
      </c>
      <c r="D144">
        <v>3212.68</v>
      </c>
      <c r="E144">
        <v>3215.93</v>
      </c>
      <c r="F144">
        <v>1364.08</v>
      </c>
      <c r="G144">
        <v>5.40963E-2</v>
      </c>
      <c r="H144">
        <v>0.931836</v>
      </c>
      <c r="I144">
        <v>0</v>
      </c>
    </row>
    <row r="145" spans="1:9" x14ac:dyDescent="0.25">
      <c r="A145" t="s">
        <v>74</v>
      </c>
      <c r="B145">
        <v>3263.62</v>
      </c>
      <c r="C145">
        <v>3251.65</v>
      </c>
      <c r="D145">
        <v>3209.62</v>
      </c>
      <c r="E145">
        <v>3214.33</v>
      </c>
      <c r="F145">
        <v>1356.68</v>
      </c>
      <c r="G145">
        <v>5.4268999999999998E-2</v>
      </c>
      <c r="H145">
        <v>0.957484</v>
      </c>
      <c r="I145">
        <v>0</v>
      </c>
    </row>
    <row r="146" spans="1:9" x14ac:dyDescent="0.25">
      <c r="A146" t="s">
        <v>74</v>
      </c>
      <c r="B146">
        <v>3259.58</v>
      </c>
      <c r="C146">
        <v>3247.25</v>
      </c>
      <c r="D146">
        <v>3206.56</v>
      </c>
      <c r="E146">
        <v>3211.29</v>
      </c>
      <c r="F146">
        <v>1359.07</v>
      </c>
      <c r="G146">
        <v>5.3911100000000003E-2</v>
      </c>
      <c r="H146">
        <v>0.93312099999999998</v>
      </c>
      <c r="I146">
        <v>0</v>
      </c>
    </row>
    <row r="147" spans="1:9" x14ac:dyDescent="0.25">
      <c r="A147" t="s">
        <v>74</v>
      </c>
      <c r="B147">
        <v>3264.61</v>
      </c>
      <c r="C147">
        <v>3253.08</v>
      </c>
      <c r="D147">
        <v>3209.91</v>
      </c>
      <c r="E147">
        <v>3211.94</v>
      </c>
      <c r="F147">
        <v>1358.81</v>
      </c>
      <c r="G147">
        <v>5.54177E-2</v>
      </c>
      <c r="H147">
        <v>0.931836</v>
      </c>
      <c r="I147">
        <v>0</v>
      </c>
    </row>
    <row r="148" spans="1:9" x14ac:dyDescent="0.25">
      <c r="A148" t="s">
        <v>74</v>
      </c>
      <c r="B148">
        <v>3251.59</v>
      </c>
      <c r="C148">
        <v>3239.46</v>
      </c>
      <c r="D148">
        <v>3200.68</v>
      </c>
      <c r="E148">
        <v>3206.23</v>
      </c>
      <c r="F148">
        <v>1354.99</v>
      </c>
      <c r="G148">
        <v>5.42529E-2</v>
      </c>
      <c r="H148">
        <v>0.95305300000000004</v>
      </c>
      <c r="I148">
        <v>0</v>
      </c>
    </row>
    <row r="149" spans="1:9" x14ac:dyDescent="0.25">
      <c r="A149" t="s">
        <v>74</v>
      </c>
      <c r="B149">
        <v>3282</v>
      </c>
      <c r="C149">
        <v>3270.02</v>
      </c>
      <c r="D149">
        <v>3222.91</v>
      </c>
      <c r="E149">
        <v>3226.74</v>
      </c>
      <c r="F149">
        <v>1369.83</v>
      </c>
      <c r="G149">
        <v>5.4329500000000003E-2</v>
      </c>
      <c r="H149">
        <v>0.94209500000000002</v>
      </c>
      <c r="I149">
        <v>0</v>
      </c>
    </row>
    <row r="150" spans="1:9" x14ac:dyDescent="0.25">
      <c r="A150" t="s">
        <v>74</v>
      </c>
      <c r="B150">
        <v>3275.52</v>
      </c>
      <c r="C150">
        <v>3264.02</v>
      </c>
      <c r="D150">
        <v>3223.91</v>
      </c>
      <c r="E150">
        <v>3228.92</v>
      </c>
      <c r="F150">
        <v>1370.52</v>
      </c>
      <c r="G150">
        <v>2.91036E-2</v>
      </c>
      <c r="H150">
        <v>0.931755</v>
      </c>
      <c r="I150">
        <v>0</v>
      </c>
    </row>
    <row r="151" spans="1:9" x14ac:dyDescent="0.25">
      <c r="A151" t="s">
        <v>74</v>
      </c>
      <c r="B151">
        <v>3217.39</v>
      </c>
      <c r="C151">
        <v>3205.7</v>
      </c>
      <c r="D151">
        <v>3166.28</v>
      </c>
      <c r="E151">
        <v>3172.61</v>
      </c>
      <c r="F151">
        <v>1322.4</v>
      </c>
      <c r="G151">
        <v>5.4084500000000001E-2</v>
      </c>
      <c r="H151">
        <v>0.95895699999999995</v>
      </c>
      <c r="I151">
        <v>0</v>
      </c>
    </row>
    <row r="152" spans="1:9" x14ac:dyDescent="0.25">
      <c r="A152" t="s">
        <v>74</v>
      </c>
      <c r="B152">
        <v>3188.09</v>
      </c>
      <c r="C152">
        <v>3176.68</v>
      </c>
      <c r="D152">
        <v>3139.6</v>
      </c>
      <c r="E152">
        <v>3144.46</v>
      </c>
      <c r="F152">
        <v>1308.8399999999999</v>
      </c>
      <c r="G152">
        <v>5.4619300000000003E-2</v>
      </c>
      <c r="H152">
        <v>0.94923900000000005</v>
      </c>
      <c r="I152">
        <v>0</v>
      </c>
    </row>
    <row r="153" spans="1:9" x14ac:dyDescent="0.25">
      <c r="A153" t="s">
        <v>74</v>
      </c>
      <c r="B153">
        <v>3198.74</v>
      </c>
      <c r="C153">
        <v>3187.08</v>
      </c>
      <c r="D153">
        <v>3149.65</v>
      </c>
      <c r="E153">
        <v>3154.14</v>
      </c>
      <c r="F153">
        <v>1312</v>
      </c>
      <c r="G153">
        <v>5.3915499999999998E-2</v>
      </c>
      <c r="H153">
        <v>0.95915600000000001</v>
      </c>
      <c r="I153">
        <v>0</v>
      </c>
    </row>
    <row r="154" spans="1:9" x14ac:dyDescent="0.25">
      <c r="A154" t="s">
        <v>74</v>
      </c>
      <c r="B154">
        <v>3218.14</v>
      </c>
      <c r="C154">
        <v>3206.51</v>
      </c>
      <c r="D154">
        <v>3171.06</v>
      </c>
      <c r="E154">
        <v>3173.7</v>
      </c>
      <c r="F154">
        <v>1329.89</v>
      </c>
      <c r="G154">
        <v>5.3918800000000003E-2</v>
      </c>
      <c r="H154">
        <v>0.95231399999999999</v>
      </c>
      <c r="I154">
        <v>0</v>
      </c>
    </row>
    <row r="155" spans="1:9" x14ac:dyDescent="0.25">
      <c r="A155" t="s">
        <v>74</v>
      </c>
      <c r="B155">
        <v>3235.53</v>
      </c>
      <c r="C155">
        <v>3223.36</v>
      </c>
      <c r="D155">
        <v>3184.27</v>
      </c>
      <c r="E155">
        <v>3190.07</v>
      </c>
      <c r="F155">
        <v>1337.02</v>
      </c>
      <c r="G155">
        <v>5.9596799999999998E-2</v>
      </c>
      <c r="H155">
        <v>0.94596400000000003</v>
      </c>
      <c r="I155">
        <v>0</v>
      </c>
    </row>
    <row r="156" spans="1:9" x14ac:dyDescent="0.25">
      <c r="A156" t="s">
        <v>74</v>
      </c>
      <c r="B156">
        <v>3229.97</v>
      </c>
      <c r="C156">
        <v>3215.76</v>
      </c>
      <c r="D156">
        <v>3180.62</v>
      </c>
      <c r="E156">
        <v>3182.8</v>
      </c>
      <c r="F156">
        <v>1346.03</v>
      </c>
      <c r="G156">
        <v>5.5691600000000001E-2</v>
      </c>
      <c r="H156">
        <v>0.95795200000000003</v>
      </c>
      <c r="I156">
        <v>0</v>
      </c>
    </row>
    <row r="157" spans="1:9" x14ac:dyDescent="0.25">
      <c r="A157" t="s">
        <v>74</v>
      </c>
      <c r="B157">
        <v>3253.67</v>
      </c>
      <c r="C157">
        <v>3241.55</v>
      </c>
      <c r="D157">
        <v>3204.97</v>
      </c>
      <c r="E157">
        <v>3208.75</v>
      </c>
      <c r="F157">
        <v>1355.86</v>
      </c>
      <c r="G157">
        <v>5.6321200000000002E-2</v>
      </c>
      <c r="H157">
        <v>0.95151799999999997</v>
      </c>
      <c r="I157">
        <v>0</v>
      </c>
    </row>
    <row r="158" spans="1:9" x14ac:dyDescent="0.25">
      <c r="A158" t="s">
        <v>74</v>
      </c>
      <c r="B158">
        <v>3245.56</v>
      </c>
      <c r="C158">
        <v>3234.33</v>
      </c>
      <c r="D158">
        <v>3195.99</v>
      </c>
      <c r="E158">
        <v>3200.3</v>
      </c>
      <c r="F158">
        <v>1352.29</v>
      </c>
      <c r="G158">
        <v>5.39467E-2</v>
      </c>
      <c r="H158">
        <v>0.95275600000000005</v>
      </c>
      <c r="I158">
        <v>0</v>
      </c>
    </row>
    <row r="159" spans="1:9" x14ac:dyDescent="0.25">
      <c r="A159" t="s">
        <v>74</v>
      </c>
      <c r="B159">
        <v>3191.13</v>
      </c>
      <c r="C159">
        <v>3179.75</v>
      </c>
      <c r="D159">
        <v>3143.43</v>
      </c>
      <c r="E159">
        <v>3147.31</v>
      </c>
      <c r="F159">
        <v>1311.55</v>
      </c>
      <c r="G159">
        <v>5.4718200000000002E-2</v>
      </c>
      <c r="H159">
        <v>0.95831299999999997</v>
      </c>
      <c r="I159">
        <v>0</v>
      </c>
    </row>
    <row r="160" spans="1:9" x14ac:dyDescent="0.25">
      <c r="A160" t="s">
        <v>74</v>
      </c>
      <c r="B160">
        <v>3199.22</v>
      </c>
      <c r="C160">
        <v>3187.87</v>
      </c>
      <c r="D160">
        <v>3150.88</v>
      </c>
      <c r="E160">
        <v>3153.94</v>
      </c>
      <c r="F160">
        <v>1315.68</v>
      </c>
      <c r="G160">
        <v>5.6777800000000003E-2</v>
      </c>
      <c r="H160">
        <v>0.93171499999999996</v>
      </c>
      <c r="I160">
        <v>0</v>
      </c>
    </row>
    <row r="161" spans="1:25" x14ac:dyDescent="0.25">
      <c r="A161" t="s">
        <v>74</v>
      </c>
      <c r="B161">
        <v>3195.04</v>
      </c>
      <c r="C161">
        <v>3183.52</v>
      </c>
      <c r="D161">
        <v>3148.42</v>
      </c>
      <c r="E161">
        <v>3151.43</v>
      </c>
      <c r="F161">
        <v>1321.93</v>
      </c>
      <c r="G161">
        <v>5.8399399999999997E-2</v>
      </c>
      <c r="H161">
        <v>0.95783499999999999</v>
      </c>
      <c r="I161">
        <v>0</v>
      </c>
    </row>
    <row r="162" spans="1:25" x14ac:dyDescent="0.25">
      <c r="A162" t="s">
        <v>74</v>
      </c>
      <c r="B162">
        <v>3228.41</v>
      </c>
      <c r="C162">
        <v>3215.7</v>
      </c>
      <c r="D162">
        <v>3174.13</v>
      </c>
      <c r="E162">
        <v>3179.25</v>
      </c>
      <c r="F162">
        <v>1328.7</v>
      </c>
      <c r="G162">
        <v>5.5136600000000001E-2</v>
      </c>
      <c r="H162">
        <v>0.94572900000000004</v>
      </c>
      <c r="I162">
        <v>0</v>
      </c>
    </row>
    <row r="163" spans="1:25" x14ac:dyDescent="0.25">
      <c r="A163" t="s">
        <v>74</v>
      </c>
      <c r="B163">
        <v>3202.18</v>
      </c>
      <c r="C163">
        <v>3188.41</v>
      </c>
      <c r="D163">
        <v>3156.64</v>
      </c>
      <c r="E163">
        <v>3159.68</v>
      </c>
      <c r="F163">
        <v>1321.16</v>
      </c>
      <c r="G163">
        <v>5.44298E-2</v>
      </c>
      <c r="H163">
        <v>0.93183300000000002</v>
      </c>
      <c r="I163">
        <v>0</v>
      </c>
    </row>
    <row r="164" spans="1:25" x14ac:dyDescent="0.25">
      <c r="A164" t="s">
        <v>74</v>
      </c>
      <c r="B164">
        <v>3183.2</v>
      </c>
      <c r="C164">
        <v>3171.82</v>
      </c>
      <c r="D164">
        <v>3135.44</v>
      </c>
      <c r="E164">
        <v>3138.2</v>
      </c>
      <c r="F164">
        <v>1305.26</v>
      </c>
      <c r="G164">
        <v>5.7303800000000002E-2</v>
      </c>
      <c r="H164">
        <v>0.95747199999999999</v>
      </c>
      <c r="I164">
        <v>0</v>
      </c>
    </row>
    <row r="165" spans="1:25" x14ac:dyDescent="0.25">
      <c r="A165" t="s">
        <v>74</v>
      </c>
      <c r="B165">
        <v>3263.84</v>
      </c>
      <c r="C165">
        <v>3252.34</v>
      </c>
      <c r="D165">
        <v>3204.51</v>
      </c>
      <c r="E165">
        <v>3209.2</v>
      </c>
      <c r="F165">
        <v>1352.62</v>
      </c>
      <c r="G165">
        <v>5.6004699999999998E-2</v>
      </c>
      <c r="H165">
        <v>0.93183700000000003</v>
      </c>
      <c r="I165">
        <v>0</v>
      </c>
    </row>
    <row r="166" spans="1:25" x14ac:dyDescent="0.25">
      <c r="A166" t="s">
        <v>74</v>
      </c>
      <c r="B166">
        <v>3233.79</v>
      </c>
      <c r="C166">
        <v>3222.15</v>
      </c>
      <c r="D166">
        <v>3180.15</v>
      </c>
      <c r="E166">
        <v>3185.22</v>
      </c>
      <c r="F166">
        <v>1338.06</v>
      </c>
      <c r="G166">
        <v>5.39356E-2</v>
      </c>
      <c r="H166">
        <v>0.94234399999999996</v>
      </c>
      <c r="I166">
        <v>0</v>
      </c>
    </row>
    <row r="167" spans="1:25" x14ac:dyDescent="0.25">
      <c r="A167" t="s">
        <v>74</v>
      </c>
      <c r="B167">
        <v>3197.49</v>
      </c>
      <c r="C167">
        <v>3185.76</v>
      </c>
      <c r="D167">
        <v>3148.66</v>
      </c>
      <c r="E167">
        <v>3153.84</v>
      </c>
      <c r="F167">
        <v>1312.39</v>
      </c>
      <c r="G167">
        <v>5.3944499999999999E-2</v>
      </c>
      <c r="H167">
        <v>0.931836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3242.24</v>
      </c>
      <c r="C168">
        <v>3230.03</v>
      </c>
      <c r="D168">
        <v>3190.05</v>
      </c>
      <c r="E168">
        <v>3194.31</v>
      </c>
      <c r="F168">
        <v>1343.66</v>
      </c>
      <c r="G168">
        <v>5.8208099999999999E-2</v>
      </c>
      <c r="H168">
        <v>0.93182699999999996</v>
      </c>
      <c r="I168">
        <v>0</v>
      </c>
      <c r="R168">
        <f>AVERAGE(B119:B168)</f>
        <v>3242.5205999999998</v>
      </c>
      <c r="S168">
        <f>AVERAGE(C119:C168)</f>
        <v>3230.5544</v>
      </c>
      <c r="U168">
        <f>_xlfn.VAR.P(B119:B168)</f>
        <v>801.23235364000209</v>
      </c>
      <c r="V168">
        <f>_xlfn.VAR.P(C119:C168)</f>
        <v>805.05268864000038</v>
      </c>
      <c r="X168">
        <f>1.96*SQRT(U168)/50</f>
        <v>1.109597081781208</v>
      </c>
      <c r="Y168">
        <f>1.96*SQRT(V168)/50</f>
        <v>1.1122392563975478</v>
      </c>
    </row>
    <row r="169" spans="1:25" x14ac:dyDescent="0.25">
      <c r="A169" t="s">
        <v>74</v>
      </c>
      <c r="B169">
        <v>162236.24410000001</v>
      </c>
      <c r="C169" t="s">
        <v>24</v>
      </c>
    </row>
    <row r="170" spans="1:25" x14ac:dyDescent="0.25">
      <c r="A170" t="s">
        <v>26</v>
      </c>
      <c r="B170">
        <v>30528.9</v>
      </c>
      <c r="C170">
        <v>30516.400000000001</v>
      </c>
      <c r="D170">
        <v>30409.9</v>
      </c>
      <c r="E170">
        <v>28909.7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30642.9</v>
      </c>
      <c r="C171">
        <v>30630.9</v>
      </c>
      <c r="D171">
        <v>30513.5</v>
      </c>
      <c r="E171">
        <v>29009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30635.1</v>
      </c>
      <c r="C172">
        <v>30622.5</v>
      </c>
      <c r="D172">
        <v>30511.5</v>
      </c>
      <c r="E172">
        <v>29007.4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30636.799999999999</v>
      </c>
      <c r="C173">
        <v>30624.9</v>
      </c>
      <c r="D173">
        <v>30511.200000000001</v>
      </c>
      <c r="E173">
        <v>29007.4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30641.1</v>
      </c>
      <c r="C174">
        <v>30628.6</v>
      </c>
      <c r="D174">
        <v>30511.7</v>
      </c>
      <c r="E174">
        <v>29005.9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30638.3</v>
      </c>
      <c r="C175">
        <v>30625.8</v>
      </c>
      <c r="D175">
        <v>30510.7</v>
      </c>
      <c r="E175">
        <v>29006.9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30629.7</v>
      </c>
      <c r="C176">
        <v>30617</v>
      </c>
      <c r="D176">
        <v>30509.1</v>
      </c>
      <c r="E176">
        <v>29006.2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30630.9</v>
      </c>
      <c r="C177">
        <v>30618.2</v>
      </c>
      <c r="D177">
        <v>30509.7</v>
      </c>
      <c r="E177">
        <v>29006.1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30637.599999999999</v>
      </c>
      <c r="C178">
        <v>30624.799999999999</v>
      </c>
      <c r="D178">
        <v>30511.4</v>
      </c>
      <c r="E178">
        <v>29006.5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30639</v>
      </c>
      <c r="C179">
        <v>30626.5</v>
      </c>
      <c r="D179">
        <v>30510.5</v>
      </c>
      <c r="E179">
        <v>29006.2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30637.200000000001</v>
      </c>
      <c r="C180">
        <v>30624.9</v>
      </c>
      <c r="D180">
        <v>30509.9</v>
      </c>
      <c r="E180">
        <v>29006.2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30635</v>
      </c>
      <c r="C181">
        <v>30622.799999999999</v>
      </c>
      <c r="D181">
        <v>30509.1</v>
      </c>
      <c r="E181">
        <v>29005.5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30634.5</v>
      </c>
      <c r="C182">
        <v>30622.2</v>
      </c>
      <c r="D182">
        <v>30508.9</v>
      </c>
      <c r="E182">
        <v>29005.5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30632.799999999999</v>
      </c>
      <c r="C183">
        <v>30620.799999999999</v>
      </c>
      <c r="D183">
        <v>30508.5</v>
      </c>
      <c r="E183">
        <v>29005.5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30628.3</v>
      </c>
      <c r="C184">
        <v>30613.9</v>
      </c>
      <c r="D184">
        <v>30507.7</v>
      </c>
      <c r="E184">
        <v>29004.3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30631.9</v>
      </c>
      <c r="C185">
        <v>30619.4</v>
      </c>
      <c r="D185">
        <v>30508.9</v>
      </c>
      <c r="E185">
        <v>29005.3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30637.599999999999</v>
      </c>
      <c r="C186">
        <v>30625.4</v>
      </c>
      <c r="D186">
        <v>30509.5</v>
      </c>
      <c r="E186">
        <v>29005.3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30636.5</v>
      </c>
      <c r="C187">
        <v>30624</v>
      </c>
      <c r="D187">
        <v>30508.3</v>
      </c>
      <c r="E187">
        <v>29004.1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30633.5</v>
      </c>
      <c r="C188">
        <v>30621.1</v>
      </c>
      <c r="D188">
        <v>30507.9</v>
      </c>
      <c r="E188">
        <v>29004.6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30633.200000000001</v>
      </c>
      <c r="C189">
        <v>30620.9</v>
      </c>
      <c r="D189">
        <v>30508.2</v>
      </c>
      <c r="E189">
        <v>29004.400000000001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30636.6</v>
      </c>
      <c r="C190">
        <v>30624.5</v>
      </c>
      <c r="D190">
        <v>30509</v>
      </c>
      <c r="E190">
        <v>29004.9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30693.7</v>
      </c>
      <c r="C191">
        <v>30680.799999999999</v>
      </c>
      <c r="D191">
        <v>30569.3</v>
      </c>
      <c r="E191">
        <v>29063.1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30841.599999999999</v>
      </c>
      <c r="C192">
        <v>30829.8</v>
      </c>
      <c r="D192">
        <v>30721.1</v>
      </c>
      <c r="E192">
        <v>29208.1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30839</v>
      </c>
      <c r="C193">
        <v>30826.9</v>
      </c>
      <c r="D193">
        <v>30721.200000000001</v>
      </c>
      <c r="E193">
        <v>29207.9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30853.5</v>
      </c>
      <c r="C194">
        <v>30840.799999999999</v>
      </c>
      <c r="D194">
        <v>30722.3</v>
      </c>
      <c r="E194">
        <v>29208.400000000001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30844.5</v>
      </c>
      <c r="C195">
        <v>30832.5</v>
      </c>
      <c r="D195">
        <v>30722.1</v>
      </c>
      <c r="E195">
        <v>29208.1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30845.7</v>
      </c>
      <c r="C196">
        <v>30832.3</v>
      </c>
      <c r="D196">
        <v>30721.8</v>
      </c>
      <c r="E196">
        <v>29208.2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30849.4</v>
      </c>
      <c r="C197">
        <v>30837.200000000001</v>
      </c>
      <c r="D197">
        <v>30722.1</v>
      </c>
      <c r="E197">
        <v>29208.3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30846</v>
      </c>
      <c r="C198">
        <v>30833.599999999999</v>
      </c>
      <c r="D198">
        <v>30722</v>
      </c>
      <c r="E198">
        <v>29208.1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30839.3</v>
      </c>
      <c r="C199">
        <v>30827.1</v>
      </c>
      <c r="D199">
        <v>30718.9</v>
      </c>
      <c r="E199">
        <v>29207.8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30836.1</v>
      </c>
      <c r="C200">
        <v>30823.7</v>
      </c>
      <c r="D200">
        <v>30719.3</v>
      </c>
      <c r="E200">
        <v>29208.2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30845</v>
      </c>
      <c r="C201">
        <v>30833.5</v>
      </c>
      <c r="D201">
        <v>30720.3</v>
      </c>
      <c r="E201">
        <v>29207.8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30850.1</v>
      </c>
      <c r="C202">
        <v>30838.1</v>
      </c>
      <c r="D202">
        <v>30722.1</v>
      </c>
      <c r="E202">
        <v>29208.2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30847.200000000001</v>
      </c>
      <c r="C203">
        <v>30834.400000000001</v>
      </c>
      <c r="D203">
        <v>30720.6</v>
      </c>
      <c r="E203">
        <v>29208.5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30850.7</v>
      </c>
      <c r="C204">
        <v>30838.5</v>
      </c>
      <c r="D204">
        <v>30722.7</v>
      </c>
      <c r="E204">
        <v>29208.2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30832.7</v>
      </c>
      <c r="C205">
        <v>30820.9</v>
      </c>
      <c r="D205">
        <v>30717.3</v>
      </c>
      <c r="E205">
        <v>29207.8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30844</v>
      </c>
      <c r="C206">
        <v>30832.1</v>
      </c>
      <c r="D206">
        <v>30722.7</v>
      </c>
      <c r="E206">
        <v>29207.7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30825.4</v>
      </c>
      <c r="C207">
        <v>30813.1</v>
      </c>
      <c r="D207">
        <v>30716</v>
      </c>
      <c r="E207">
        <v>29208.2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30840</v>
      </c>
      <c r="C208">
        <v>30827.9</v>
      </c>
      <c r="D208">
        <v>30719.599999999999</v>
      </c>
      <c r="E208">
        <v>29208.2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30832.7</v>
      </c>
      <c r="C209">
        <v>30819.9</v>
      </c>
      <c r="D209">
        <v>30718.799999999999</v>
      </c>
      <c r="E209">
        <v>29208.1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30825.599999999999</v>
      </c>
      <c r="C210">
        <v>30813.4</v>
      </c>
      <c r="D210">
        <v>30715.9</v>
      </c>
      <c r="E210">
        <v>29207.8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30837.8</v>
      </c>
      <c r="C211">
        <v>30825.9</v>
      </c>
      <c r="D211">
        <v>30718.5</v>
      </c>
      <c r="E211">
        <v>29207.9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30841.3</v>
      </c>
      <c r="C212">
        <v>30828.6</v>
      </c>
      <c r="D212">
        <v>30718.6</v>
      </c>
      <c r="E212">
        <v>29208.3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30831</v>
      </c>
      <c r="C213">
        <v>30818.6</v>
      </c>
      <c r="D213">
        <v>30716.9</v>
      </c>
      <c r="E213">
        <v>29208.1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30830.9</v>
      </c>
      <c r="C214">
        <v>30819.4</v>
      </c>
      <c r="D214">
        <v>30716.6</v>
      </c>
      <c r="E214">
        <v>29207.3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30820</v>
      </c>
      <c r="C215">
        <v>30808.400000000001</v>
      </c>
      <c r="D215">
        <v>30715</v>
      </c>
      <c r="E215">
        <v>29208.5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30818.9</v>
      </c>
      <c r="C216">
        <v>30807.200000000001</v>
      </c>
      <c r="D216">
        <v>30715</v>
      </c>
      <c r="E216">
        <v>29208.1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30825</v>
      </c>
      <c r="C217">
        <v>30810.5</v>
      </c>
      <c r="D217">
        <v>30715.200000000001</v>
      </c>
      <c r="E217">
        <v>29207.9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30832.2</v>
      </c>
      <c r="C218">
        <v>30819.8</v>
      </c>
      <c r="D218">
        <v>30717.7</v>
      </c>
      <c r="E218">
        <v>29208.1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30852.5</v>
      </c>
      <c r="C219">
        <v>30840.1</v>
      </c>
      <c r="D219">
        <v>30723.1</v>
      </c>
      <c r="E219">
        <v>29208.5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30843.599999999999</v>
      </c>
      <c r="C220">
        <v>30831.5</v>
      </c>
      <c r="D220">
        <v>30720</v>
      </c>
      <c r="E220">
        <v>29208.400000000001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30830.5</v>
      </c>
      <c r="C221">
        <v>30818.5</v>
      </c>
      <c r="D221">
        <v>30717.4</v>
      </c>
      <c r="E221">
        <v>29208.6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30831.4</v>
      </c>
      <c r="C222">
        <v>30819.200000000001</v>
      </c>
      <c r="D222">
        <v>30716.5</v>
      </c>
      <c r="E222">
        <v>29208.2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30825.200000000001</v>
      </c>
      <c r="C223">
        <v>30813.3</v>
      </c>
      <c r="D223">
        <v>30715.1</v>
      </c>
      <c r="E223">
        <v>29207.8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30825.200000000001</v>
      </c>
      <c r="C224">
        <v>30813.4</v>
      </c>
      <c r="D224">
        <v>30716.400000000001</v>
      </c>
      <c r="E224">
        <v>29208.400000000001</v>
      </c>
      <c r="F224">
        <v>0</v>
      </c>
      <c r="G224">
        <v>0.5</v>
      </c>
      <c r="H224">
        <v>1</v>
      </c>
      <c r="I224">
        <v>0</v>
      </c>
      <c r="R224">
        <f>AVERAGE(B175:B224)</f>
        <v>30769.605999999996</v>
      </c>
      <c r="S224">
        <f>AVERAGE(C175:C224)</f>
        <v>30757.261999999999</v>
      </c>
      <c r="U224">
        <f>_xlfn.VAR.P(B175:B224)</f>
        <v>9050.3981640000129</v>
      </c>
      <c r="V224">
        <f>_xlfn.VAR.P(C175:C224)</f>
        <v>9077.2739559999791</v>
      </c>
      <c r="X224">
        <f>1.96*SQRT(U224)/50</f>
        <v>3.7292363608021653</v>
      </c>
      <c r="Y224">
        <f>1.96*SQRT(V224)/50</f>
        <v>3.734769370623547</v>
      </c>
    </row>
    <row r="225" spans="1:9" x14ac:dyDescent="0.25">
      <c r="A225" t="s">
        <v>25</v>
      </c>
      <c r="B225">
        <v>1538564.2912999999</v>
      </c>
      <c r="C225" t="s">
        <v>24</v>
      </c>
    </row>
    <row r="226" spans="1:9" x14ac:dyDescent="0.25">
      <c r="A226" t="s">
        <v>64</v>
      </c>
      <c r="B226">
        <v>3468.53</v>
      </c>
      <c r="C226">
        <v>3456.44</v>
      </c>
      <c r="D226">
        <v>3405.57</v>
      </c>
      <c r="E226">
        <v>1588.38</v>
      </c>
      <c r="F226">
        <v>0</v>
      </c>
      <c r="G226">
        <v>8.8676599999999994E-2</v>
      </c>
      <c r="H226">
        <v>0.89961100000000005</v>
      </c>
      <c r="I226">
        <v>0</v>
      </c>
    </row>
    <row r="227" spans="1:9" x14ac:dyDescent="0.25">
      <c r="A227" t="s">
        <v>64</v>
      </c>
      <c r="B227">
        <v>3466.84</v>
      </c>
      <c r="C227">
        <v>3454</v>
      </c>
      <c r="D227">
        <v>3405.08</v>
      </c>
      <c r="E227">
        <v>1588.43</v>
      </c>
      <c r="F227">
        <v>0</v>
      </c>
      <c r="G227">
        <v>0.11494</v>
      </c>
      <c r="H227">
        <v>0.89979699999999996</v>
      </c>
      <c r="I227">
        <v>0</v>
      </c>
    </row>
    <row r="228" spans="1:9" x14ac:dyDescent="0.25">
      <c r="A228" t="s">
        <v>64</v>
      </c>
      <c r="B228">
        <v>3461.13</v>
      </c>
      <c r="C228">
        <v>3449.03</v>
      </c>
      <c r="D228">
        <v>3404.17</v>
      </c>
      <c r="E228">
        <v>1588.5</v>
      </c>
      <c r="F228">
        <v>0</v>
      </c>
      <c r="G228">
        <v>0.114924</v>
      </c>
      <c r="H228">
        <v>0.89358300000000002</v>
      </c>
      <c r="I228">
        <v>0</v>
      </c>
    </row>
    <row r="229" spans="1:9" x14ac:dyDescent="0.25">
      <c r="A229" t="s">
        <v>64</v>
      </c>
      <c r="B229">
        <v>3465.24</v>
      </c>
      <c r="C229">
        <v>3453.45</v>
      </c>
      <c r="D229">
        <v>3405.64</v>
      </c>
      <c r="E229">
        <v>1588.43</v>
      </c>
      <c r="F229">
        <v>0</v>
      </c>
      <c r="G229">
        <v>0.11496199999999999</v>
      </c>
      <c r="H229">
        <v>0.89614799999999994</v>
      </c>
      <c r="I229">
        <v>0</v>
      </c>
    </row>
    <row r="230" spans="1:9" x14ac:dyDescent="0.25">
      <c r="A230" t="s">
        <v>64</v>
      </c>
      <c r="B230">
        <v>3469.42</v>
      </c>
      <c r="C230">
        <v>3457.61</v>
      </c>
      <c r="D230">
        <v>3405.36</v>
      </c>
      <c r="E230">
        <v>1588.37</v>
      </c>
      <c r="F230">
        <v>0</v>
      </c>
      <c r="G230">
        <v>0.11498800000000001</v>
      </c>
      <c r="H230">
        <v>0.90101100000000001</v>
      </c>
      <c r="I230">
        <v>0</v>
      </c>
    </row>
    <row r="231" spans="1:9" x14ac:dyDescent="0.25">
      <c r="A231" t="s">
        <v>64</v>
      </c>
      <c r="B231">
        <v>3474.12</v>
      </c>
      <c r="C231">
        <v>3461.34</v>
      </c>
      <c r="D231">
        <v>3407.2</v>
      </c>
      <c r="E231">
        <v>1588.35</v>
      </c>
      <c r="F231">
        <v>0</v>
      </c>
      <c r="G231">
        <v>8.4636500000000003E-2</v>
      </c>
      <c r="H231">
        <v>0.89936799999999995</v>
      </c>
      <c r="I231">
        <v>0</v>
      </c>
    </row>
    <row r="232" spans="1:9" x14ac:dyDescent="0.25">
      <c r="A232" t="s">
        <v>64</v>
      </c>
      <c r="B232">
        <v>3483.38</v>
      </c>
      <c r="C232">
        <v>3470.77</v>
      </c>
      <c r="D232">
        <v>3409.41</v>
      </c>
      <c r="E232">
        <v>1588.26</v>
      </c>
      <c r="F232">
        <v>0</v>
      </c>
      <c r="G232">
        <v>9.1817599999999999E-2</v>
      </c>
      <c r="H232">
        <v>0.90107700000000002</v>
      </c>
      <c r="I232">
        <v>0</v>
      </c>
    </row>
    <row r="233" spans="1:9" x14ac:dyDescent="0.25">
      <c r="A233" t="s">
        <v>64</v>
      </c>
      <c r="B233">
        <v>3459.22</v>
      </c>
      <c r="C233">
        <v>3446.85</v>
      </c>
      <c r="D233">
        <v>3386.01</v>
      </c>
      <c r="E233">
        <v>1577.87</v>
      </c>
      <c r="F233">
        <v>0</v>
      </c>
      <c r="G233">
        <v>0.114923</v>
      </c>
      <c r="H233">
        <v>0.89926099999999998</v>
      </c>
      <c r="I233">
        <v>0</v>
      </c>
    </row>
    <row r="234" spans="1:9" x14ac:dyDescent="0.25">
      <c r="A234" t="s">
        <v>64</v>
      </c>
      <c r="B234">
        <v>3449.15</v>
      </c>
      <c r="C234">
        <v>3437.04</v>
      </c>
      <c r="D234">
        <v>3383.63</v>
      </c>
      <c r="E234">
        <v>1577.77</v>
      </c>
      <c r="F234">
        <v>0</v>
      </c>
      <c r="G234">
        <v>0.114935</v>
      </c>
      <c r="H234">
        <v>0.90075700000000003</v>
      </c>
      <c r="I234">
        <v>0</v>
      </c>
    </row>
    <row r="235" spans="1:9" x14ac:dyDescent="0.25">
      <c r="A235" t="s">
        <v>64</v>
      </c>
      <c r="B235">
        <v>3455.74</v>
      </c>
      <c r="C235">
        <v>3442.88</v>
      </c>
      <c r="D235">
        <v>3384.24</v>
      </c>
      <c r="E235">
        <v>1577.81</v>
      </c>
      <c r="F235">
        <v>0</v>
      </c>
      <c r="G235">
        <v>0.11494699999999999</v>
      </c>
      <c r="H235">
        <v>0.89917499999999995</v>
      </c>
      <c r="I235">
        <v>0</v>
      </c>
    </row>
    <row r="236" spans="1:9" x14ac:dyDescent="0.25">
      <c r="A236" t="s">
        <v>64</v>
      </c>
      <c r="B236">
        <v>3453.38</v>
      </c>
      <c r="C236">
        <v>3441.57</v>
      </c>
      <c r="D236">
        <v>3384.17</v>
      </c>
      <c r="E236">
        <v>1577.63</v>
      </c>
      <c r="F236">
        <v>0</v>
      </c>
      <c r="G236">
        <v>0.107872</v>
      </c>
      <c r="H236">
        <v>0.90104600000000001</v>
      </c>
      <c r="I236">
        <v>0</v>
      </c>
    </row>
    <row r="237" spans="1:9" x14ac:dyDescent="0.25">
      <c r="A237" t="s">
        <v>64</v>
      </c>
      <c r="B237">
        <v>3461.21</v>
      </c>
      <c r="C237">
        <v>3448.4</v>
      </c>
      <c r="D237">
        <v>3386.67</v>
      </c>
      <c r="E237">
        <v>1577.76</v>
      </c>
      <c r="F237">
        <v>0</v>
      </c>
      <c r="G237">
        <v>0.11494</v>
      </c>
      <c r="H237">
        <v>0.90057299999999996</v>
      </c>
      <c r="I237">
        <v>0</v>
      </c>
    </row>
    <row r="238" spans="1:9" x14ac:dyDescent="0.25">
      <c r="A238" t="s">
        <v>64</v>
      </c>
      <c r="B238">
        <v>3459.17</v>
      </c>
      <c r="C238">
        <v>3446.65</v>
      </c>
      <c r="D238">
        <v>3385.52</v>
      </c>
      <c r="E238">
        <v>1577.72</v>
      </c>
      <c r="F238">
        <v>0</v>
      </c>
      <c r="G238">
        <v>0.11494</v>
      </c>
      <c r="H238">
        <v>0.90102499999999996</v>
      </c>
      <c r="I238">
        <v>0</v>
      </c>
    </row>
    <row r="239" spans="1:9" x14ac:dyDescent="0.25">
      <c r="A239" t="s">
        <v>64</v>
      </c>
      <c r="B239">
        <v>3459.81</v>
      </c>
      <c r="C239">
        <v>3447.45</v>
      </c>
      <c r="D239">
        <v>3385.11</v>
      </c>
      <c r="E239">
        <v>1577.67</v>
      </c>
      <c r="F239">
        <v>0</v>
      </c>
      <c r="G239">
        <v>0.114925</v>
      </c>
      <c r="H239">
        <v>0.89953799999999995</v>
      </c>
      <c r="I239">
        <v>0</v>
      </c>
    </row>
    <row r="240" spans="1:9" x14ac:dyDescent="0.25">
      <c r="A240" t="s">
        <v>64</v>
      </c>
      <c r="B240">
        <v>3460.84</v>
      </c>
      <c r="C240">
        <v>3448.17</v>
      </c>
      <c r="D240">
        <v>3384.88</v>
      </c>
      <c r="E240">
        <v>1577.69</v>
      </c>
      <c r="F240">
        <v>0</v>
      </c>
      <c r="G240">
        <v>0.114924</v>
      </c>
      <c r="H240">
        <v>0.89846000000000004</v>
      </c>
      <c r="I240">
        <v>0</v>
      </c>
    </row>
    <row r="241" spans="1:9" x14ac:dyDescent="0.25">
      <c r="A241" t="s">
        <v>64</v>
      </c>
      <c r="B241">
        <v>3454.96</v>
      </c>
      <c r="C241">
        <v>3442.45</v>
      </c>
      <c r="D241">
        <v>3384.35</v>
      </c>
      <c r="E241">
        <v>1577.68</v>
      </c>
      <c r="F241">
        <v>0</v>
      </c>
      <c r="G241">
        <v>0.114923</v>
      </c>
      <c r="H241">
        <v>0.89070099999999996</v>
      </c>
      <c r="I241">
        <v>0</v>
      </c>
    </row>
    <row r="242" spans="1:9" x14ac:dyDescent="0.25">
      <c r="A242" t="s">
        <v>64</v>
      </c>
      <c r="B242">
        <v>3459.5</v>
      </c>
      <c r="C242">
        <v>3446.57</v>
      </c>
      <c r="D242">
        <v>3385.25</v>
      </c>
      <c r="E242">
        <v>1577.75</v>
      </c>
      <c r="F242">
        <v>0</v>
      </c>
      <c r="G242">
        <v>0.114927</v>
      </c>
      <c r="H242">
        <v>0.89988800000000002</v>
      </c>
      <c r="I242">
        <v>0</v>
      </c>
    </row>
    <row r="243" spans="1:9" x14ac:dyDescent="0.25">
      <c r="A243" t="s">
        <v>64</v>
      </c>
      <c r="B243">
        <v>3462.42</v>
      </c>
      <c r="C243">
        <v>3449.47</v>
      </c>
      <c r="D243">
        <v>3386.67</v>
      </c>
      <c r="E243">
        <v>1577.77</v>
      </c>
      <c r="F243">
        <v>0</v>
      </c>
      <c r="G243">
        <v>0.114924</v>
      </c>
      <c r="H243">
        <v>0.90107800000000005</v>
      </c>
      <c r="I243">
        <v>0</v>
      </c>
    </row>
    <row r="244" spans="1:9" x14ac:dyDescent="0.25">
      <c r="A244" t="s">
        <v>64</v>
      </c>
      <c r="B244">
        <v>3454.64</v>
      </c>
      <c r="C244">
        <v>3442.18</v>
      </c>
      <c r="D244">
        <v>3383.91</v>
      </c>
      <c r="E244">
        <v>1577.69</v>
      </c>
      <c r="F244">
        <v>0</v>
      </c>
      <c r="G244">
        <v>0.11493</v>
      </c>
      <c r="H244">
        <v>0.89949400000000002</v>
      </c>
      <c r="I244">
        <v>0</v>
      </c>
    </row>
    <row r="245" spans="1:9" x14ac:dyDescent="0.25">
      <c r="A245" t="s">
        <v>64</v>
      </c>
      <c r="B245">
        <v>3459.87</v>
      </c>
      <c r="C245">
        <v>3448.01</v>
      </c>
      <c r="D245">
        <v>3385.49</v>
      </c>
      <c r="E245">
        <v>1577.68</v>
      </c>
      <c r="F245">
        <v>0</v>
      </c>
      <c r="G245">
        <v>0.114939</v>
      </c>
      <c r="H245">
        <v>0.90105000000000002</v>
      </c>
      <c r="I245">
        <v>0</v>
      </c>
    </row>
    <row r="246" spans="1:9" x14ac:dyDescent="0.25">
      <c r="A246" t="s">
        <v>64</v>
      </c>
      <c r="B246">
        <v>3460.53</v>
      </c>
      <c r="C246">
        <v>3447.91</v>
      </c>
      <c r="D246">
        <v>3386.15</v>
      </c>
      <c r="E246">
        <v>1577.71</v>
      </c>
      <c r="F246">
        <v>0</v>
      </c>
      <c r="G246">
        <v>8.3361699999999997E-2</v>
      </c>
      <c r="H246">
        <v>0.90060799999999996</v>
      </c>
      <c r="I246">
        <v>0</v>
      </c>
    </row>
    <row r="247" spans="1:9" x14ac:dyDescent="0.25">
      <c r="A247" t="s">
        <v>64</v>
      </c>
      <c r="B247">
        <v>3462.02</v>
      </c>
      <c r="C247">
        <v>3450.29</v>
      </c>
      <c r="D247">
        <v>3386.89</v>
      </c>
      <c r="E247">
        <v>1577.9</v>
      </c>
      <c r="F247">
        <v>0</v>
      </c>
      <c r="G247">
        <v>0.114925</v>
      </c>
      <c r="H247">
        <v>0.90107700000000002</v>
      </c>
      <c r="I247">
        <v>0</v>
      </c>
    </row>
    <row r="248" spans="1:9" x14ac:dyDescent="0.25">
      <c r="A248" t="s">
        <v>64</v>
      </c>
      <c r="B248">
        <v>3448.58</v>
      </c>
      <c r="C248">
        <v>3437.29</v>
      </c>
      <c r="D248">
        <v>3383.29</v>
      </c>
      <c r="E248">
        <v>1577.63</v>
      </c>
      <c r="F248">
        <v>0</v>
      </c>
      <c r="G248">
        <v>0.114954</v>
      </c>
      <c r="H248">
        <v>0.89630699999999996</v>
      </c>
      <c r="I248">
        <v>0</v>
      </c>
    </row>
    <row r="249" spans="1:9" x14ac:dyDescent="0.25">
      <c r="A249" t="s">
        <v>64</v>
      </c>
      <c r="B249">
        <v>3461.76</v>
      </c>
      <c r="C249">
        <v>3449.65</v>
      </c>
      <c r="D249">
        <v>3386.71</v>
      </c>
      <c r="E249">
        <v>1577.74</v>
      </c>
      <c r="F249">
        <v>0</v>
      </c>
      <c r="G249">
        <v>0.114923</v>
      </c>
      <c r="H249">
        <v>0.89987499999999998</v>
      </c>
      <c r="I249">
        <v>0</v>
      </c>
    </row>
    <row r="250" spans="1:9" x14ac:dyDescent="0.25">
      <c r="A250" t="s">
        <v>64</v>
      </c>
      <c r="B250">
        <v>3452.4</v>
      </c>
      <c r="C250">
        <v>3440.05</v>
      </c>
      <c r="D250">
        <v>3384</v>
      </c>
      <c r="E250">
        <v>1577.66</v>
      </c>
      <c r="F250">
        <v>0</v>
      </c>
      <c r="G250">
        <v>0.114923</v>
      </c>
      <c r="H250">
        <v>0.89721099999999998</v>
      </c>
      <c r="I250">
        <v>0</v>
      </c>
    </row>
    <row r="251" spans="1:9" x14ac:dyDescent="0.25">
      <c r="A251" t="s">
        <v>64</v>
      </c>
      <c r="B251">
        <v>3461.86</v>
      </c>
      <c r="C251">
        <v>3449.42</v>
      </c>
      <c r="D251">
        <v>3386.93</v>
      </c>
      <c r="E251">
        <v>1577.77</v>
      </c>
      <c r="F251">
        <v>0</v>
      </c>
      <c r="G251">
        <v>0.114927</v>
      </c>
      <c r="H251">
        <v>0.89961800000000003</v>
      </c>
      <c r="I251">
        <v>0</v>
      </c>
    </row>
    <row r="252" spans="1:9" x14ac:dyDescent="0.25">
      <c r="A252" t="s">
        <v>64</v>
      </c>
      <c r="B252">
        <v>3451.22</v>
      </c>
      <c r="C252">
        <v>3439.48</v>
      </c>
      <c r="D252">
        <v>3383.73</v>
      </c>
      <c r="E252">
        <v>1577.8</v>
      </c>
      <c r="F252">
        <v>0</v>
      </c>
      <c r="G252">
        <v>0.115008</v>
      </c>
      <c r="H252">
        <v>0.90056000000000003</v>
      </c>
      <c r="I252">
        <v>0</v>
      </c>
    </row>
    <row r="253" spans="1:9" x14ac:dyDescent="0.25">
      <c r="A253" t="s">
        <v>64</v>
      </c>
      <c r="B253">
        <v>3456</v>
      </c>
      <c r="C253">
        <v>3443.81</v>
      </c>
      <c r="D253">
        <v>3384.12</v>
      </c>
      <c r="E253">
        <v>1577.89</v>
      </c>
      <c r="F253">
        <v>0</v>
      </c>
      <c r="G253">
        <v>0.114949</v>
      </c>
      <c r="H253">
        <v>0.89821899999999999</v>
      </c>
      <c r="I253">
        <v>0</v>
      </c>
    </row>
    <row r="254" spans="1:9" x14ac:dyDescent="0.25">
      <c r="A254" t="s">
        <v>64</v>
      </c>
      <c r="B254">
        <v>3465.68</v>
      </c>
      <c r="C254">
        <v>3452.67</v>
      </c>
      <c r="D254">
        <v>3387.29</v>
      </c>
      <c r="E254">
        <v>1577.68</v>
      </c>
      <c r="F254">
        <v>0</v>
      </c>
      <c r="G254">
        <v>8.8000099999999998E-2</v>
      </c>
      <c r="H254">
        <v>0.90090199999999998</v>
      </c>
      <c r="I254">
        <v>0</v>
      </c>
    </row>
    <row r="255" spans="1:9" x14ac:dyDescent="0.25">
      <c r="A255" t="s">
        <v>64</v>
      </c>
      <c r="B255">
        <v>3460.82</v>
      </c>
      <c r="C255">
        <v>3449.23</v>
      </c>
      <c r="D255">
        <v>3387.42</v>
      </c>
      <c r="E255">
        <v>1577.78</v>
      </c>
      <c r="F255">
        <v>0</v>
      </c>
      <c r="G255">
        <v>0.114923</v>
      </c>
      <c r="H255">
        <v>0.88923200000000002</v>
      </c>
      <c r="I255">
        <v>0</v>
      </c>
    </row>
    <row r="256" spans="1:9" x14ac:dyDescent="0.25">
      <c r="A256" t="s">
        <v>64</v>
      </c>
      <c r="B256">
        <v>3464.96</v>
      </c>
      <c r="C256">
        <v>3453.04</v>
      </c>
      <c r="D256">
        <v>3386.6</v>
      </c>
      <c r="E256">
        <v>1577.71</v>
      </c>
      <c r="F256">
        <v>0</v>
      </c>
      <c r="G256">
        <v>0.114941</v>
      </c>
      <c r="H256">
        <v>0.90107700000000002</v>
      </c>
      <c r="I256">
        <v>0</v>
      </c>
    </row>
    <row r="257" spans="1:9" x14ac:dyDescent="0.25">
      <c r="A257" t="s">
        <v>64</v>
      </c>
      <c r="B257">
        <v>3450.73</v>
      </c>
      <c r="C257">
        <v>3438.43</v>
      </c>
      <c r="D257">
        <v>3383.61</v>
      </c>
      <c r="E257">
        <v>1577.63</v>
      </c>
      <c r="F257">
        <v>0</v>
      </c>
      <c r="G257">
        <v>9.2904E-2</v>
      </c>
      <c r="H257">
        <v>0.90107599999999999</v>
      </c>
      <c r="I257">
        <v>0</v>
      </c>
    </row>
    <row r="258" spans="1:9" x14ac:dyDescent="0.25">
      <c r="A258" t="s">
        <v>64</v>
      </c>
      <c r="B258">
        <v>3449.05</v>
      </c>
      <c r="C258">
        <v>3436.75</v>
      </c>
      <c r="D258">
        <v>3383.3</v>
      </c>
      <c r="E258">
        <v>1577.85</v>
      </c>
      <c r="F258">
        <v>0</v>
      </c>
      <c r="G258">
        <v>0.114928</v>
      </c>
      <c r="H258">
        <v>0.90078000000000003</v>
      </c>
      <c r="I258">
        <v>0</v>
      </c>
    </row>
    <row r="259" spans="1:9" x14ac:dyDescent="0.25">
      <c r="A259" t="s">
        <v>64</v>
      </c>
      <c r="B259">
        <v>3448.19</v>
      </c>
      <c r="C259">
        <v>3435.54</v>
      </c>
      <c r="D259">
        <v>3382.82</v>
      </c>
      <c r="E259">
        <v>1577.75</v>
      </c>
      <c r="F259">
        <v>0</v>
      </c>
      <c r="G259">
        <v>0.114927</v>
      </c>
      <c r="H259">
        <v>0.89679299999999995</v>
      </c>
      <c r="I259">
        <v>0</v>
      </c>
    </row>
    <row r="260" spans="1:9" x14ac:dyDescent="0.25">
      <c r="A260" t="s">
        <v>64</v>
      </c>
      <c r="B260">
        <v>3450.83</v>
      </c>
      <c r="C260">
        <v>3438.45</v>
      </c>
      <c r="D260">
        <v>3383.93</v>
      </c>
      <c r="E260">
        <v>1577.76</v>
      </c>
      <c r="F260">
        <v>0</v>
      </c>
      <c r="G260">
        <v>0.104034</v>
      </c>
      <c r="H260">
        <v>0.89915400000000001</v>
      </c>
      <c r="I260">
        <v>0</v>
      </c>
    </row>
    <row r="261" spans="1:9" x14ac:dyDescent="0.25">
      <c r="A261" t="s">
        <v>64</v>
      </c>
      <c r="B261">
        <v>3467.09</v>
      </c>
      <c r="C261">
        <v>3455.1</v>
      </c>
      <c r="D261">
        <v>3386.38</v>
      </c>
      <c r="E261">
        <v>1577.8</v>
      </c>
      <c r="F261">
        <v>0</v>
      </c>
      <c r="G261">
        <v>0.11493</v>
      </c>
      <c r="H261">
        <v>0.89351400000000003</v>
      </c>
      <c r="I261">
        <v>0</v>
      </c>
    </row>
    <row r="262" spans="1:9" x14ac:dyDescent="0.25">
      <c r="A262" t="s">
        <v>64</v>
      </c>
      <c r="B262">
        <v>3448.88</v>
      </c>
      <c r="C262">
        <v>3436.37</v>
      </c>
      <c r="D262">
        <v>3382.94</v>
      </c>
      <c r="E262">
        <v>1577.73</v>
      </c>
      <c r="F262">
        <v>0</v>
      </c>
      <c r="G262">
        <v>0.114923</v>
      </c>
      <c r="H262">
        <v>0.89498200000000006</v>
      </c>
      <c r="I262">
        <v>0</v>
      </c>
    </row>
    <row r="263" spans="1:9" x14ac:dyDescent="0.25">
      <c r="A263" t="s">
        <v>64</v>
      </c>
      <c r="B263">
        <v>3446.11</v>
      </c>
      <c r="C263">
        <v>3433.8</v>
      </c>
      <c r="D263">
        <v>3382.46</v>
      </c>
      <c r="E263">
        <v>1577.76</v>
      </c>
      <c r="F263">
        <v>0</v>
      </c>
      <c r="G263">
        <v>0.11493200000000001</v>
      </c>
      <c r="H263">
        <v>0.90102899999999997</v>
      </c>
      <c r="I263">
        <v>0</v>
      </c>
    </row>
    <row r="264" spans="1:9" x14ac:dyDescent="0.25">
      <c r="A264" t="s">
        <v>64</v>
      </c>
      <c r="B264">
        <v>3450.2</v>
      </c>
      <c r="C264">
        <v>3438.06</v>
      </c>
      <c r="D264">
        <v>3383.35</v>
      </c>
      <c r="E264">
        <v>1577.9</v>
      </c>
      <c r="F264">
        <v>0</v>
      </c>
      <c r="G264">
        <v>0.114923</v>
      </c>
      <c r="H264">
        <v>0.89715699999999998</v>
      </c>
      <c r="I264">
        <v>0</v>
      </c>
    </row>
    <row r="265" spans="1:9" x14ac:dyDescent="0.25">
      <c r="A265" t="s">
        <v>64</v>
      </c>
      <c r="B265">
        <v>3464.96</v>
      </c>
      <c r="C265">
        <v>3452.65</v>
      </c>
      <c r="D265">
        <v>3387.3</v>
      </c>
      <c r="E265">
        <v>1578.02</v>
      </c>
      <c r="F265">
        <v>0</v>
      </c>
      <c r="G265">
        <v>0.114935</v>
      </c>
      <c r="H265">
        <v>0.900536</v>
      </c>
      <c r="I265">
        <v>0</v>
      </c>
    </row>
    <row r="266" spans="1:9" x14ac:dyDescent="0.25">
      <c r="A266" t="s">
        <v>64</v>
      </c>
      <c r="B266">
        <v>3457.1</v>
      </c>
      <c r="C266">
        <v>3444.39</v>
      </c>
      <c r="D266">
        <v>3385.08</v>
      </c>
      <c r="E266">
        <v>1577.91</v>
      </c>
      <c r="F266">
        <v>0</v>
      </c>
      <c r="G266">
        <v>0.114923</v>
      </c>
      <c r="H266">
        <v>0.87285100000000004</v>
      </c>
      <c r="I266">
        <v>0</v>
      </c>
    </row>
    <row r="267" spans="1:9" x14ac:dyDescent="0.25">
      <c r="A267" t="s">
        <v>64</v>
      </c>
      <c r="B267">
        <v>3450.3</v>
      </c>
      <c r="C267">
        <v>3438.18</v>
      </c>
      <c r="D267">
        <v>3382.98</v>
      </c>
      <c r="E267">
        <v>1577.92</v>
      </c>
      <c r="F267">
        <v>0</v>
      </c>
      <c r="G267">
        <v>0.114997</v>
      </c>
      <c r="H267">
        <v>0.89931899999999998</v>
      </c>
      <c r="I267">
        <v>0</v>
      </c>
    </row>
    <row r="268" spans="1:9" x14ac:dyDescent="0.25">
      <c r="A268" t="s">
        <v>64</v>
      </c>
      <c r="B268">
        <v>3465.09</v>
      </c>
      <c r="C268">
        <v>3451.98</v>
      </c>
      <c r="D268">
        <v>3387.28</v>
      </c>
      <c r="E268">
        <v>1577.86</v>
      </c>
      <c r="F268">
        <v>0</v>
      </c>
      <c r="G268">
        <v>0.114937</v>
      </c>
      <c r="H268">
        <v>0.90074399999999999</v>
      </c>
      <c r="I268">
        <v>0</v>
      </c>
    </row>
    <row r="269" spans="1:9" x14ac:dyDescent="0.25">
      <c r="A269" t="s">
        <v>64</v>
      </c>
      <c r="B269">
        <v>3473.37</v>
      </c>
      <c r="C269">
        <v>3461.01</v>
      </c>
      <c r="D269">
        <v>3387.18</v>
      </c>
      <c r="E269">
        <v>1577.86</v>
      </c>
      <c r="F269">
        <v>0</v>
      </c>
      <c r="G269">
        <v>0.11493100000000001</v>
      </c>
      <c r="H269">
        <v>0.89973099999999995</v>
      </c>
      <c r="I269">
        <v>0</v>
      </c>
    </row>
    <row r="270" spans="1:9" x14ac:dyDescent="0.25">
      <c r="A270" t="s">
        <v>64</v>
      </c>
      <c r="B270">
        <v>3454.85</v>
      </c>
      <c r="C270">
        <v>3442.85</v>
      </c>
      <c r="D270">
        <v>3384.52</v>
      </c>
      <c r="E270">
        <v>1577.78</v>
      </c>
      <c r="F270">
        <v>0</v>
      </c>
      <c r="G270">
        <v>0.114923</v>
      </c>
      <c r="H270">
        <v>0.89886999999999995</v>
      </c>
      <c r="I270">
        <v>0</v>
      </c>
    </row>
    <row r="271" spans="1:9" x14ac:dyDescent="0.25">
      <c r="A271" t="s">
        <v>64</v>
      </c>
      <c r="B271">
        <v>3450.45</v>
      </c>
      <c r="C271">
        <v>3438.25</v>
      </c>
      <c r="D271">
        <v>3383.55</v>
      </c>
      <c r="E271">
        <v>1577.84</v>
      </c>
      <c r="F271">
        <v>0</v>
      </c>
      <c r="G271">
        <v>0.114923</v>
      </c>
      <c r="H271">
        <v>0.90106900000000001</v>
      </c>
      <c r="I271">
        <v>0</v>
      </c>
    </row>
    <row r="272" spans="1:9" x14ac:dyDescent="0.25">
      <c r="A272" t="s">
        <v>64</v>
      </c>
      <c r="B272">
        <v>3468.08</v>
      </c>
      <c r="C272">
        <v>3456.1</v>
      </c>
      <c r="D272">
        <v>3387.07</v>
      </c>
      <c r="E272">
        <v>1577.72</v>
      </c>
      <c r="F272">
        <v>0</v>
      </c>
      <c r="G272">
        <v>0.114994</v>
      </c>
      <c r="H272">
        <v>0.901057</v>
      </c>
      <c r="I272">
        <v>0</v>
      </c>
    </row>
    <row r="273" spans="1:25" x14ac:dyDescent="0.25">
      <c r="A273" t="s">
        <v>64</v>
      </c>
      <c r="B273">
        <v>3451.94</v>
      </c>
      <c r="C273">
        <v>3439.23</v>
      </c>
      <c r="D273">
        <v>3383.12</v>
      </c>
      <c r="E273">
        <v>1577.73</v>
      </c>
      <c r="F273">
        <v>0</v>
      </c>
      <c r="G273">
        <v>0.114923</v>
      </c>
      <c r="H273">
        <v>0.90103299999999997</v>
      </c>
      <c r="I273">
        <v>0</v>
      </c>
    </row>
    <row r="274" spans="1:25" x14ac:dyDescent="0.25">
      <c r="A274" t="s">
        <v>64</v>
      </c>
      <c r="B274">
        <v>3464.27</v>
      </c>
      <c r="C274">
        <v>3452.31</v>
      </c>
      <c r="D274">
        <v>3387.08</v>
      </c>
      <c r="E274">
        <v>1577.77</v>
      </c>
      <c r="F274">
        <v>0</v>
      </c>
      <c r="G274">
        <v>0.114923</v>
      </c>
      <c r="H274">
        <v>0.89966699999999999</v>
      </c>
      <c r="I274">
        <v>0</v>
      </c>
    </row>
    <row r="275" spans="1:25" x14ac:dyDescent="0.25">
      <c r="A275" t="s">
        <v>64</v>
      </c>
      <c r="B275">
        <v>3456.47</v>
      </c>
      <c r="C275">
        <v>3444.45</v>
      </c>
      <c r="D275">
        <v>3384.32</v>
      </c>
      <c r="E275">
        <v>1577.78</v>
      </c>
      <c r="F275">
        <v>0</v>
      </c>
      <c r="G275">
        <v>0.114925</v>
      </c>
      <c r="H275">
        <v>0.89893999999999996</v>
      </c>
      <c r="I275">
        <v>0</v>
      </c>
    </row>
    <row r="276" spans="1:25" x14ac:dyDescent="0.25">
      <c r="A276" t="s">
        <v>64</v>
      </c>
      <c r="B276">
        <v>3449.82</v>
      </c>
      <c r="C276">
        <v>3436.62</v>
      </c>
      <c r="D276">
        <v>3383.03</v>
      </c>
      <c r="E276">
        <v>1577.75</v>
      </c>
      <c r="F276">
        <v>0</v>
      </c>
      <c r="G276">
        <v>0.114923</v>
      </c>
      <c r="H276">
        <v>0.89927699999999999</v>
      </c>
      <c r="I276">
        <v>0</v>
      </c>
    </row>
    <row r="277" spans="1:25" x14ac:dyDescent="0.25">
      <c r="A277" t="s">
        <v>64</v>
      </c>
      <c r="B277">
        <v>3445.27</v>
      </c>
      <c r="C277">
        <v>3432.99</v>
      </c>
      <c r="D277">
        <v>3382.4</v>
      </c>
      <c r="E277">
        <v>1577.93</v>
      </c>
      <c r="F277">
        <v>0</v>
      </c>
      <c r="G277">
        <v>0.114923</v>
      </c>
      <c r="H277">
        <v>0.90103800000000001</v>
      </c>
      <c r="I277">
        <v>0</v>
      </c>
    </row>
    <row r="278" spans="1:25" x14ac:dyDescent="0.25">
      <c r="A278" t="s">
        <v>64</v>
      </c>
      <c r="B278">
        <v>3439.87</v>
      </c>
      <c r="C278">
        <v>3428.23</v>
      </c>
      <c r="D278">
        <v>3381.36</v>
      </c>
      <c r="E278">
        <v>1577.67</v>
      </c>
      <c r="F278">
        <v>0</v>
      </c>
      <c r="G278">
        <v>8.5187600000000002E-2</v>
      </c>
      <c r="H278">
        <v>0.90107400000000004</v>
      </c>
      <c r="I278">
        <v>0</v>
      </c>
    </row>
    <row r="279" spans="1:25" x14ac:dyDescent="0.25">
      <c r="A279" t="s">
        <v>64</v>
      </c>
      <c r="B279">
        <v>3444.51</v>
      </c>
      <c r="C279">
        <v>3432.32</v>
      </c>
      <c r="D279">
        <v>3382.31</v>
      </c>
      <c r="E279">
        <v>1577.66</v>
      </c>
      <c r="F279">
        <v>0</v>
      </c>
      <c r="G279">
        <v>0.114929</v>
      </c>
      <c r="H279">
        <v>0.90055799999999997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3440.8</v>
      </c>
      <c r="C280">
        <v>3429</v>
      </c>
      <c r="D280">
        <v>3381.81</v>
      </c>
      <c r="E280">
        <v>1577.84</v>
      </c>
      <c r="F280">
        <v>0</v>
      </c>
      <c r="G280">
        <v>0.114941</v>
      </c>
      <c r="H280">
        <v>0.90049999999999997</v>
      </c>
      <c r="I280">
        <v>0</v>
      </c>
      <c r="R280">
        <f>AVERAGE(B231:B280)</f>
        <v>3456.8294000000001</v>
      </c>
      <c r="S280">
        <f>AVERAGE(C231:C280)</f>
        <v>3444.5139999999997</v>
      </c>
      <c r="U280">
        <f>_xlfn.VAR.P(B231:B280)</f>
        <v>73.473361639999879</v>
      </c>
      <c r="V280">
        <f>_xlfn.VAR.P(C231:C280)</f>
        <v>71.809804000000327</v>
      </c>
      <c r="X280">
        <f>1.96*SQRT(U280)/50</f>
        <v>0.33600908682726038</v>
      </c>
      <c r="Y280">
        <f>1.96*SQRT(V280)/50</f>
        <v>0.33218340900556803</v>
      </c>
    </row>
    <row r="281" spans="1:25" x14ac:dyDescent="0.25">
      <c r="A281" t="s">
        <v>64</v>
      </c>
      <c r="B281">
        <v>172950.2721</v>
      </c>
      <c r="C281" t="s">
        <v>24</v>
      </c>
    </row>
    <row r="282" spans="1:25" x14ac:dyDescent="0.25">
      <c r="A282" t="s">
        <v>75</v>
      </c>
      <c r="B282">
        <v>3474.42</v>
      </c>
      <c r="C282">
        <v>3461.67</v>
      </c>
      <c r="D282">
        <v>3414.47</v>
      </c>
      <c r="E282">
        <v>1577.31</v>
      </c>
      <c r="F282">
        <v>0</v>
      </c>
      <c r="G282">
        <v>0.11493100000000001</v>
      </c>
      <c r="H282">
        <v>0.88768999999999998</v>
      </c>
      <c r="I282">
        <v>0</v>
      </c>
    </row>
    <row r="283" spans="1:25" x14ac:dyDescent="0.25">
      <c r="A283" t="s">
        <v>75</v>
      </c>
      <c r="B283">
        <v>3474.56</v>
      </c>
      <c r="C283">
        <v>3462.29</v>
      </c>
      <c r="D283">
        <v>3414.52</v>
      </c>
      <c r="E283">
        <v>1577.39</v>
      </c>
      <c r="F283">
        <v>0</v>
      </c>
      <c r="G283">
        <v>0.114926</v>
      </c>
      <c r="H283">
        <v>0.90105500000000005</v>
      </c>
      <c r="I283">
        <v>0</v>
      </c>
    </row>
    <row r="284" spans="1:25" x14ac:dyDescent="0.25">
      <c r="A284" t="s">
        <v>75</v>
      </c>
      <c r="B284">
        <v>3472.2</v>
      </c>
      <c r="C284">
        <v>3460.42</v>
      </c>
      <c r="D284">
        <v>3413.79</v>
      </c>
      <c r="E284">
        <v>1577.38</v>
      </c>
      <c r="F284">
        <v>0</v>
      </c>
      <c r="G284">
        <v>0.114923</v>
      </c>
      <c r="H284">
        <v>0.90086699999999997</v>
      </c>
      <c r="I284">
        <v>0</v>
      </c>
    </row>
    <row r="285" spans="1:25" x14ac:dyDescent="0.25">
      <c r="A285" t="s">
        <v>75</v>
      </c>
      <c r="B285">
        <v>3469.98</v>
      </c>
      <c r="C285">
        <v>3458.15</v>
      </c>
      <c r="D285">
        <v>3413.73</v>
      </c>
      <c r="E285">
        <v>1577.39</v>
      </c>
      <c r="F285">
        <v>0</v>
      </c>
      <c r="G285">
        <v>0.115022</v>
      </c>
      <c r="H285">
        <v>0.89570099999999997</v>
      </c>
      <c r="I285">
        <v>0</v>
      </c>
    </row>
    <row r="286" spans="1:25" x14ac:dyDescent="0.25">
      <c r="A286" t="s">
        <v>75</v>
      </c>
      <c r="B286">
        <v>3472.15</v>
      </c>
      <c r="C286">
        <v>3460.16</v>
      </c>
      <c r="D286">
        <v>3413.97</v>
      </c>
      <c r="E286">
        <v>1577.36</v>
      </c>
      <c r="F286">
        <v>0</v>
      </c>
      <c r="G286">
        <v>0.114924</v>
      </c>
      <c r="H286">
        <v>0.89890000000000003</v>
      </c>
      <c r="I286">
        <v>0</v>
      </c>
    </row>
    <row r="287" spans="1:25" x14ac:dyDescent="0.25">
      <c r="A287" t="s">
        <v>75</v>
      </c>
      <c r="B287">
        <v>3471.37</v>
      </c>
      <c r="C287">
        <v>3459.64</v>
      </c>
      <c r="D287">
        <v>3413.53</v>
      </c>
      <c r="E287">
        <v>1577.35</v>
      </c>
      <c r="F287">
        <v>0</v>
      </c>
      <c r="G287">
        <v>8.8663400000000003E-2</v>
      </c>
      <c r="H287">
        <v>0.90102199999999999</v>
      </c>
      <c r="I287">
        <v>0</v>
      </c>
    </row>
    <row r="288" spans="1:25" x14ac:dyDescent="0.25">
      <c r="A288" t="s">
        <v>75</v>
      </c>
      <c r="B288">
        <v>3471.35</v>
      </c>
      <c r="C288">
        <v>3459.53</v>
      </c>
      <c r="D288">
        <v>3414.24</v>
      </c>
      <c r="E288">
        <v>1577.39</v>
      </c>
      <c r="F288">
        <v>0</v>
      </c>
      <c r="G288">
        <v>0.11493299999999999</v>
      </c>
      <c r="H288">
        <v>0.90105900000000005</v>
      </c>
      <c r="I288">
        <v>0</v>
      </c>
    </row>
    <row r="289" spans="1:9" x14ac:dyDescent="0.25">
      <c r="A289" t="s">
        <v>75</v>
      </c>
      <c r="B289">
        <v>3469.21</v>
      </c>
      <c r="C289">
        <v>3457.66</v>
      </c>
      <c r="D289">
        <v>3413.47</v>
      </c>
      <c r="E289">
        <v>1577.44</v>
      </c>
      <c r="F289">
        <v>0</v>
      </c>
      <c r="G289">
        <v>0.114924</v>
      </c>
      <c r="H289">
        <v>0.90105999999999997</v>
      </c>
      <c r="I289">
        <v>0</v>
      </c>
    </row>
    <row r="290" spans="1:9" x14ac:dyDescent="0.25">
      <c r="A290" t="s">
        <v>75</v>
      </c>
      <c r="B290">
        <v>3468.29</v>
      </c>
      <c r="C290">
        <v>3456.08</v>
      </c>
      <c r="D290">
        <v>3413.21</v>
      </c>
      <c r="E290">
        <v>1577.52</v>
      </c>
      <c r="F290">
        <v>0</v>
      </c>
      <c r="G290">
        <v>0.114923</v>
      </c>
      <c r="H290">
        <v>0.89763300000000001</v>
      </c>
      <c r="I290">
        <v>0</v>
      </c>
    </row>
    <row r="291" spans="1:9" x14ac:dyDescent="0.25">
      <c r="A291" t="s">
        <v>75</v>
      </c>
      <c r="B291">
        <v>3469.97</v>
      </c>
      <c r="C291">
        <v>3458.1</v>
      </c>
      <c r="D291">
        <v>3413.6</v>
      </c>
      <c r="E291">
        <v>1577.45</v>
      </c>
      <c r="F291">
        <v>0</v>
      </c>
      <c r="G291">
        <v>0.114923</v>
      </c>
      <c r="H291">
        <v>0.90102499999999996</v>
      </c>
      <c r="I291">
        <v>0</v>
      </c>
    </row>
    <row r="292" spans="1:9" x14ac:dyDescent="0.25">
      <c r="A292" t="s">
        <v>75</v>
      </c>
      <c r="B292">
        <v>3468.45</v>
      </c>
      <c r="C292">
        <v>3456.66</v>
      </c>
      <c r="D292">
        <v>3413.42</v>
      </c>
      <c r="E292">
        <v>1577.4</v>
      </c>
      <c r="F292">
        <v>0</v>
      </c>
      <c r="G292">
        <v>0.114999</v>
      </c>
      <c r="H292">
        <v>0.90103999999999995</v>
      </c>
      <c r="I292">
        <v>0</v>
      </c>
    </row>
    <row r="293" spans="1:9" x14ac:dyDescent="0.25">
      <c r="A293" t="s">
        <v>75</v>
      </c>
      <c r="B293">
        <v>3485.03</v>
      </c>
      <c r="C293">
        <v>3473.44</v>
      </c>
      <c r="D293">
        <v>3416.06</v>
      </c>
      <c r="E293">
        <v>1577.57</v>
      </c>
      <c r="F293">
        <v>0</v>
      </c>
      <c r="G293">
        <v>0.114923</v>
      </c>
      <c r="H293">
        <v>0.90107800000000005</v>
      </c>
      <c r="I293">
        <v>0</v>
      </c>
    </row>
    <row r="294" spans="1:9" x14ac:dyDescent="0.25">
      <c r="A294" t="s">
        <v>75</v>
      </c>
      <c r="B294">
        <v>3487.52</v>
      </c>
      <c r="C294">
        <v>3474.88</v>
      </c>
      <c r="D294">
        <v>3416.84</v>
      </c>
      <c r="E294">
        <v>1577.44</v>
      </c>
      <c r="F294">
        <v>0</v>
      </c>
      <c r="G294">
        <v>0.114926</v>
      </c>
      <c r="H294">
        <v>0.89758899999999997</v>
      </c>
      <c r="I294">
        <v>0</v>
      </c>
    </row>
    <row r="295" spans="1:9" x14ac:dyDescent="0.25">
      <c r="A295" t="s">
        <v>75</v>
      </c>
      <c r="B295">
        <v>3489.79</v>
      </c>
      <c r="C295">
        <v>3478.02</v>
      </c>
      <c r="D295">
        <v>3417</v>
      </c>
      <c r="E295">
        <v>1577.5</v>
      </c>
      <c r="F295">
        <v>0</v>
      </c>
      <c r="G295">
        <v>8.3266099999999996E-2</v>
      </c>
      <c r="H295">
        <v>0.90094700000000005</v>
      </c>
      <c r="I295">
        <v>0</v>
      </c>
    </row>
    <row r="296" spans="1:9" x14ac:dyDescent="0.25">
      <c r="A296" t="s">
        <v>75</v>
      </c>
      <c r="B296">
        <v>3483.17</v>
      </c>
      <c r="C296">
        <v>3471.41</v>
      </c>
      <c r="D296">
        <v>3416.62</v>
      </c>
      <c r="E296">
        <v>1577.54</v>
      </c>
      <c r="F296">
        <v>0</v>
      </c>
      <c r="G296">
        <v>0.114923</v>
      </c>
      <c r="H296">
        <v>0.89666100000000004</v>
      </c>
      <c r="I296">
        <v>0</v>
      </c>
    </row>
    <row r="297" spans="1:9" x14ac:dyDescent="0.25">
      <c r="A297" t="s">
        <v>75</v>
      </c>
      <c r="B297">
        <v>3480.73</v>
      </c>
      <c r="C297">
        <v>3468.9</v>
      </c>
      <c r="D297">
        <v>3415.92</v>
      </c>
      <c r="E297">
        <v>1577.46</v>
      </c>
      <c r="F297">
        <v>0</v>
      </c>
      <c r="G297">
        <v>8.6726700000000004E-2</v>
      </c>
      <c r="H297">
        <v>0.90037199999999995</v>
      </c>
      <c r="I297">
        <v>0</v>
      </c>
    </row>
    <row r="298" spans="1:9" x14ac:dyDescent="0.25">
      <c r="A298" t="s">
        <v>75</v>
      </c>
      <c r="B298">
        <v>3486.69</v>
      </c>
      <c r="C298">
        <v>3474.87</v>
      </c>
      <c r="D298">
        <v>3417.34</v>
      </c>
      <c r="E298">
        <v>1577.61</v>
      </c>
      <c r="F298">
        <v>0</v>
      </c>
      <c r="G298">
        <v>0.114957</v>
      </c>
      <c r="H298">
        <v>0.900478</v>
      </c>
      <c r="I298">
        <v>0</v>
      </c>
    </row>
    <row r="299" spans="1:9" x14ac:dyDescent="0.25">
      <c r="A299" t="s">
        <v>75</v>
      </c>
      <c r="B299">
        <v>3484.54</v>
      </c>
      <c r="C299">
        <v>3472.43</v>
      </c>
      <c r="D299">
        <v>3416.95</v>
      </c>
      <c r="E299">
        <v>1577.54</v>
      </c>
      <c r="F299">
        <v>0</v>
      </c>
      <c r="G299">
        <v>9.3843099999999999E-2</v>
      </c>
      <c r="H299">
        <v>0.900972</v>
      </c>
      <c r="I299">
        <v>0</v>
      </c>
    </row>
    <row r="300" spans="1:9" x14ac:dyDescent="0.25">
      <c r="A300" t="s">
        <v>75</v>
      </c>
      <c r="B300">
        <v>3486.95</v>
      </c>
      <c r="C300">
        <v>3474.25</v>
      </c>
      <c r="D300">
        <v>3417</v>
      </c>
      <c r="E300">
        <v>1577.6</v>
      </c>
      <c r="F300">
        <v>0</v>
      </c>
      <c r="G300">
        <v>0.114928</v>
      </c>
      <c r="H300">
        <v>0.900474</v>
      </c>
      <c r="I300">
        <v>0</v>
      </c>
    </row>
    <row r="301" spans="1:9" x14ac:dyDescent="0.25">
      <c r="A301" t="s">
        <v>75</v>
      </c>
      <c r="B301">
        <v>3487.29</v>
      </c>
      <c r="C301">
        <v>3475.55</v>
      </c>
      <c r="D301">
        <v>3417.17</v>
      </c>
      <c r="E301">
        <v>1577.46</v>
      </c>
      <c r="F301">
        <v>0</v>
      </c>
      <c r="G301">
        <v>0.11493</v>
      </c>
      <c r="H301">
        <v>0.88145700000000005</v>
      </c>
      <c r="I301">
        <v>0</v>
      </c>
    </row>
    <row r="302" spans="1:9" x14ac:dyDescent="0.25">
      <c r="A302" t="s">
        <v>75</v>
      </c>
      <c r="B302">
        <v>3483.64</v>
      </c>
      <c r="C302">
        <v>3471.47</v>
      </c>
      <c r="D302">
        <v>3416.17</v>
      </c>
      <c r="E302">
        <v>1577.52</v>
      </c>
      <c r="F302">
        <v>0</v>
      </c>
      <c r="G302">
        <v>0.114923</v>
      </c>
      <c r="H302">
        <v>0.90105299999999999</v>
      </c>
      <c r="I302">
        <v>0</v>
      </c>
    </row>
    <row r="303" spans="1:9" x14ac:dyDescent="0.25">
      <c r="A303" t="s">
        <v>75</v>
      </c>
      <c r="B303">
        <v>3476.84</v>
      </c>
      <c r="C303">
        <v>3464.46</v>
      </c>
      <c r="D303">
        <v>3414.89</v>
      </c>
      <c r="E303">
        <v>1577.5</v>
      </c>
      <c r="F303">
        <v>0</v>
      </c>
      <c r="G303">
        <v>0.114952</v>
      </c>
      <c r="H303">
        <v>0.894015</v>
      </c>
      <c r="I303">
        <v>0</v>
      </c>
    </row>
    <row r="304" spans="1:9" x14ac:dyDescent="0.25">
      <c r="A304" t="s">
        <v>75</v>
      </c>
      <c r="B304">
        <v>3477.18</v>
      </c>
      <c r="C304">
        <v>3465.01</v>
      </c>
      <c r="D304">
        <v>3415.26</v>
      </c>
      <c r="E304">
        <v>1577.53</v>
      </c>
      <c r="F304">
        <v>0</v>
      </c>
      <c r="G304">
        <v>8.4616999999999998E-2</v>
      </c>
      <c r="H304">
        <v>0.89644599999999997</v>
      </c>
      <c r="I304">
        <v>0</v>
      </c>
    </row>
    <row r="305" spans="1:9" x14ac:dyDescent="0.25">
      <c r="A305" t="s">
        <v>75</v>
      </c>
      <c r="B305">
        <v>3465.79</v>
      </c>
      <c r="C305">
        <v>3454.47</v>
      </c>
      <c r="D305">
        <v>3401.97</v>
      </c>
      <c r="E305">
        <v>1570.77</v>
      </c>
      <c r="F305">
        <v>0</v>
      </c>
      <c r="G305">
        <v>0.114923</v>
      </c>
      <c r="H305">
        <v>0.90107599999999999</v>
      </c>
      <c r="I305">
        <v>0</v>
      </c>
    </row>
    <row r="306" spans="1:9" x14ac:dyDescent="0.25">
      <c r="A306" t="s">
        <v>75</v>
      </c>
      <c r="B306">
        <v>3457.27</v>
      </c>
      <c r="C306">
        <v>3445.18</v>
      </c>
      <c r="D306">
        <v>3399.46</v>
      </c>
      <c r="E306">
        <v>1570.67</v>
      </c>
      <c r="F306">
        <v>0</v>
      </c>
      <c r="G306">
        <v>0.114929</v>
      </c>
      <c r="H306">
        <v>0.89884299999999995</v>
      </c>
      <c r="I306">
        <v>0</v>
      </c>
    </row>
    <row r="307" spans="1:9" x14ac:dyDescent="0.25">
      <c r="A307" t="s">
        <v>75</v>
      </c>
      <c r="B307">
        <v>3479.88</v>
      </c>
      <c r="C307">
        <v>3467.79</v>
      </c>
      <c r="D307">
        <v>3404.25</v>
      </c>
      <c r="E307">
        <v>1570.56</v>
      </c>
      <c r="F307">
        <v>0</v>
      </c>
      <c r="G307">
        <v>0.114997</v>
      </c>
      <c r="H307">
        <v>0.90107499999999996</v>
      </c>
      <c r="I307">
        <v>0</v>
      </c>
    </row>
    <row r="308" spans="1:9" x14ac:dyDescent="0.25">
      <c r="A308" t="s">
        <v>75</v>
      </c>
      <c r="B308">
        <v>3473.04</v>
      </c>
      <c r="C308">
        <v>3460.97</v>
      </c>
      <c r="D308">
        <v>3402.76</v>
      </c>
      <c r="E308">
        <v>1570.63</v>
      </c>
      <c r="F308">
        <v>0</v>
      </c>
      <c r="G308">
        <v>8.5789099999999993E-2</v>
      </c>
      <c r="H308">
        <v>0.90107000000000004</v>
      </c>
      <c r="I308">
        <v>0</v>
      </c>
    </row>
    <row r="309" spans="1:9" x14ac:dyDescent="0.25">
      <c r="A309" t="s">
        <v>75</v>
      </c>
      <c r="B309">
        <v>3480.56</v>
      </c>
      <c r="C309">
        <v>3468.67</v>
      </c>
      <c r="D309">
        <v>3404.12</v>
      </c>
      <c r="E309">
        <v>1570.57</v>
      </c>
      <c r="F309">
        <v>0</v>
      </c>
      <c r="G309">
        <v>0.114982</v>
      </c>
      <c r="H309">
        <v>0.893096</v>
      </c>
      <c r="I309">
        <v>0</v>
      </c>
    </row>
    <row r="310" spans="1:9" x14ac:dyDescent="0.25">
      <c r="A310" t="s">
        <v>75</v>
      </c>
      <c r="B310">
        <v>3481.4</v>
      </c>
      <c r="C310">
        <v>3469.61</v>
      </c>
      <c r="D310">
        <v>3404.04</v>
      </c>
      <c r="E310">
        <v>1570.65</v>
      </c>
      <c r="F310">
        <v>0</v>
      </c>
      <c r="G310">
        <v>0.11493200000000001</v>
      </c>
      <c r="H310">
        <v>0.89412100000000005</v>
      </c>
      <c r="I310">
        <v>0</v>
      </c>
    </row>
    <row r="311" spans="1:9" x14ac:dyDescent="0.25">
      <c r="A311" t="s">
        <v>75</v>
      </c>
      <c r="B311">
        <v>3480.04</v>
      </c>
      <c r="C311">
        <v>3467.42</v>
      </c>
      <c r="D311">
        <v>3403.71</v>
      </c>
      <c r="E311">
        <v>1570.48</v>
      </c>
      <c r="F311">
        <v>0</v>
      </c>
      <c r="G311">
        <v>0.114955</v>
      </c>
      <c r="H311">
        <v>0.901065</v>
      </c>
      <c r="I311">
        <v>0</v>
      </c>
    </row>
    <row r="312" spans="1:9" x14ac:dyDescent="0.25">
      <c r="A312" t="s">
        <v>75</v>
      </c>
      <c r="B312">
        <v>3480.97</v>
      </c>
      <c r="C312">
        <v>3468.69</v>
      </c>
      <c r="D312">
        <v>3405.02</v>
      </c>
      <c r="E312">
        <v>1570.58</v>
      </c>
      <c r="F312">
        <v>0</v>
      </c>
      <c r="G312">
        <v>0.114928</v>
      </c>
      <c r="H312">
        <v>0.90105400000000002</v>
      </c>
      <c r="I312">
        <v>0</v>
      </c>
    </row>
    <row r="313" spans="1:9" x14ac:dyDescent="0.25">
      <c r="A313" t="s">
        <v>75</v>
      </c>
      <c r="B313">
        <v>3483.43</v>
      </c>
      <c r="C313">
        <v>3471.48</v>
      </c>
      <c r="D313">
        <v>3405.72</v>
      </c>
      <c r="E313">
        <v>1570.51</v>
      </c>
      <c r="F313">
        <v>0</v>
      </c>
      <c r="G313">
        <v>0.115037</v>
      </c>
      <c r="H313">
        <v>0.900671</v>
      </c>
      <c r="I313">
        <v>0</v>
      </c>
    </row>
    <row r="314" spans="1:9" x14ac:dyDescent="0.25">
      <c r="A314" t="s">
        <v>75</v>
      </c>
      <c r="B314">
        <v>3483.34</v>
      </c>
      <c r="C314">
        <v>3471.24</v>
      </c>
      <c r="D314">
        <v>3405.33</v>
      </c>
      <c r="E314">
        <v>1570.53</v>
      </c>
      <c r="F314">
        <v>0</v>
      </c>
      <c r="G314">
        <v>0.114927</v>
      </c>
      <c r="H314">
        <v>0.90045600000000003</v>
      </c>
      <c r="I314">
        <v>0</v>
      </c>
    </row>
    <row r="315" spans="1:9" x14ac:dyDescent="0.25">
      <c r="A315" t="s">
        <v>75</v>
      </c>
      <c r="B315">
        <v>3472.62</v>
      </c>
      <c r="C315">
        <v>3460.57</v>
      </c>
      <c r="D315">
        <v>3402.33</v>
      </c>
      <c r="E315">
        <v>1570.64</v>
      </c>
      <c r="F315">
        <v>0</v>
      </c>
      <c r="G315">
        <v>0.101035</v>
      </c>
      <c r="H315">
        <v>0.89615800000000001</v>
      </c>
      <c r="I315">
        <v>0</v>
      </c>
    </row>
    <row r="316" spans="1:9" x14ac:dyDescent="0.25">
      <c r="A316" t="s">
        <v>75</v>
      </c>
      <c r="B316">
        <v>3485.98</v>
      </c>
      <c r="C316">
        <v>3474.2</v>
      </c>
      <c r="D316">
        <v>3405.12</v>
      </c>
      <c r="E316">
        <v>1570.54</v>
      </c>
      <c r="F316">
        <v>0</v>
      </c>
      <c r="G316">
        <v>0.114925</v>
      </c>
      <c r="H316">
        <v>0.90046099999999996</v>
      </c>
      <c r="I316">
        <v>0</v>
      </c>
    </row>
    <row r="317" spans="1:9" x14ac:dyDescent="0.25">
      <c r="A317" t="s">
        <v>75</v>
      </c>
      <c r="B317">
        <v>3474.83</v>
      </c>
      <c r="C317">
        <v>3462.37</v>
      </c>
      <c r="D317">
        <v>3402.54</v>
      </c>
      <c r="E317">
        <v>1570.56</v>
      </c>
      <c r="F317">
        <v>0</v>
      </c>
      <c r="G317">
        <v>0.114924</v>
      </c>
      <c r="H317">
        <v>0.899011</v>
      </c>
      <c r="I317">
        <v>0</v>
      </c>
    </row>
    <row r="318" spans="1:9" x14ac:dyDescent="0.25">
      <c r="A318" t="s">
        <v>75</v>
      </c>
      <c r="B318">
        <v>3479.16</v>
      </c>
      <c r="C318">
        <v>3466.98</v>
      </c>
      <c r="D318">
        <v>3403.38</v>
      </c>
      <c r="E318">
        <v>1570.55</v>
      </c>
      <c r="F318">
        <v>0</v>
      </c>
      <c r="G318">
        <v>0.114955</v>
      </c>
      <c r="H318">
        <v>0.89235100000000001</v>
      </c>
      <c r="I318">
        <v>0</v>
      </c>
    </row>
    <row r="319" spans="1:9" x14ac:dyDescent="0.25">
      <c r="A319" t="s">
        <v>75</v>
      </c>
      <c r="B319">
        <v>3478.17</v>
      </c>
      <c r="C319">
        <v>3465.44</v>
      </c>
      <c r="D319">
        <v>3405.54</v>
      </c>
      <c r="E319">
        <v>1570.6</v>
      </c>
      <c r="F319">
        <v>0</v>
      </c>
      <c r="G319">
        <v>0.114928</v>
      </c>
      <c r="H319">
        <v>0.89672600000000002</v>
      </c>
      <c r="I319">
        <v>0</v>
      </c>
    </row>
    <row r="320" spans="1:9" x14ac:dyDescent="0.25">
      <c r="A320" t="s">
        <v>75</v>
      </c>
      <c r="B320">
        <v>3482.82</v>
      </c>
      <c r="C320">
        <v>3470.68</v>
      </c>
      <c r="D320">
        <v>3406.59</v>
      </c>
      <c r="E320">
        <v>1570.71</v>
      </c>
      <c r="F320">
        <v>0</v>
      </c>
      <c r="G320">
        <v>0.114937</v>
      </c>
      <c r="H320">
        <v>0.90082099999999998</v>
      </c>
      <c r="I320">
        <v>0</v>
      </c>
    </row>
    <row r="321" spans="1:25" x14ac:dyDescent="0.25">
      <c r="A321" t="s">
        <v>75</v>
      </c>
      <c r="B321">
        <v>3482.51</v>
      </c>
      <c r="C321">
        <v>3470.29</v>
      </c>
      <c r="D321">
        <v>3406.38</v>
      </c>
      <c r="E321">
        <v>1570.59</v>
      </c>
      <c r="F321">
        <v>0</v>
      </c>
      <c r="G321">
        <v>0.114924</v>
      </c>
      <c r="H321">
        <v>0.90105800000000003</v>
      </c>
      <c r="I321">
        <v>0</v>
      </c>
    </row>
    <row r="322" spans="1:25" x14ac:dyDescent="0.25">
      <c r="A322" t="s">
        <v>75</v>
      </c>
      <c r="B322">
        <v>3472.36</v>
      </c>
      <c r="C322">
        <v>3460.6</v>
      </c>
      <c r="D322">
        <v>3403.42</v>
      </c>
      <c r="E322">
        <v>1570.5</v>
      </c>
      <c r="F322">
        <v>0</v>
      </c>
      <c r="G322">
        <v>0.114924</v>
      </c>
      <c r="H322">
        <v>0.90100100000000005</v>
      </c>
      <c r="I322">
        <v>0</v>
      </c>
    </row>
    <row r="323" spans="1:25" x14ac:dyDescent="0.25">
      <c r="A323" t="s">
        <v>75</v>
      </c>
      <c r="B323">
        <v>3480.31</v>
      </c>
      <c r="C323">
        <v>3468.48</v>
      </c>
      <c r="D323">
        <v>3405.02</v>
      </c>
      <c r="E323">
        <v>1570.69</v>
      </c>
      <c r="F323">
        <v>0</v>
      </c>
      <c r="G323">
        <v>0.114923</v>
      </c>
      <c r="H323">
        <v>0.90073499999999995</v>
      </c>
      <c r="I323">
        <v>0</v>
      </c>
    </row>
    <row r="324" spans="1:25" x14ac:dyDescent="0.25">
      <c r="A324" t="s">
        <v>75</v>
      </c>
      <c r="B324">
        <v>3467.11</v>
      </c>
      <c r="C324">
        <v>3455.18</v>
      </c>
      <c r="D324">
        <v>3401.37</v>
      </c>
      <c r="E324">
        <v>1570.62</v>
      </c>
      <c r="F324">
        <v>0</v>
      </c>
      <c r="G324">
        <v>0.111016</v>
      </c>
      <c r="H324">
        <v>0.89659599999999995</v>
      </c>
      <c r="I324">
        <v>0</v>
      </c>
    </row>
    <row r="325" spans="1:25" x14ac:dyDescent="0.25">
      <c r="A325" t="s">
        <v>75</v>
      </c>
      <c r="B325">
        <v>3466.76</v>
      </c>
      <c r="C325">
        <v>3454.54</v>
      </c>
      <c r="D325">
        <v>3401.21</v>
      </c>
      <c r="E325">
        <v>1570.56</v>
      </c>
      <c r="F325">
        <v>0</v>
      </c>
      <c r="G325">
        <v>0.114926</v>
      </c>
      <c r="H325">
        <v>0.900918</v>
      </c>
      <c r="I325">
        <v>0</v>
      </c>
    </row>
    <row r="326" spans="1:25" x14ac:dyDescent="0.25">
      <c r="A326" t="s">
        <v>75</v>
      </c>
      <c r="B326">
        <v>3488.08</v>
      </c>
      <c r="C326">
        <v>3463.74</v>
      </c>
      <c r="D326">
        <v>3404.55</v>
      </c>
      <c r="E326">
        <v>1570.63</v>
      </c>
      <c r="F326">
        <v>0</v>
      </c>
      <c r="G326">
        <v>9.5280699999999996E-2</v>
      </c>
      <c r="H326">
        <v>0.90082200000000001</v>
      </c>
      <c r="I326">
        <v>0</v>
      </c>
    </row>
    <row r="327" spans="1:25" x14ac:dyDescent="0.25">
      <c r="A327" t="s">
        <v>75</v>
      </c>
      <c r="B327">
        <v>3469.17</v>
      </c>
      <c r="C327">
        <v>3457.18</v>
      </c>
      <c r="D327">
        <v>3401.3</v>
      </c>
      <c r="E327">
        <v>1570.57</v>
      </c>
      <c r="F327">
        <v>0</v>
      </c>
      <c r="G327">
        <v>0.114923</v>
      </c>
      <c r="H327">
        <v>0.90077700000000005</v>
      </c>
      <c r="I327">
        <v>0</v>
      </c>
    </row>
    <row r="328" spans="1:25" x14ac:dyDescent="0.25">
      <c r="A328" t="s">
        <v>75</v>
      </c>
      <c r="B328">
        <v>3456.9</v>
      </c>
      <c r="C328">
        <v>3445.11</v>
      </c>
      <c r="D328">
        <v>3399.23</v>
      </c>
      <c r="E328">
        <v>1570.54</v>
      </c>
      <c r="F328">
        <v>0</v>
      </c>
      <c r="G328">
        <v>0.114925</v>
      </c>
      <c r="H328">
        <v>0.900644</v>
      </c>
      <c r="I328">
        <v>0</v>
      </c>
    </row>
    <row r="329" spans="1:25" x14ac:dyDescent="0.25">
      <c r="A329" t="s">
        <v>75</v>
      </c>
      <c r="B329">
        <v>3459.04</v>
      </c>
      <c r="C329">
        <v>3447.3</v>
      </c>
      <c r="D329">
        <v>3399.71</v>
      </c>
      <c r="E329">
        <v>1570.63</v>
      </c>
      <c r="F329">
        <v>0</v>
      </c>
      <c r="G329">
        <v>0.114935</v>
      </c>
      <c r="H329">
        <v>0.89663700000000002</v>
      </c>
      <c r="I329">
        <v>0</v>
      </c>
    </row>
    <row r="330" spans="1:25" x14ac:dyDescent="0.25">
      <c r="A330" t="s">
        <v>75</v>
      </c>
      <c r="B330">
        <v>3459.97</v>
      </c>
      <c r="C330">
        <v>3447.45</v>
      </c>
      <c r="D330">
        <v>3399.39</v>
      </c>
      <c r="E330">
        <v>1570.71</v>
      </c>
      <c r="F330">
        <v>0</v>
      </c>
      <c r="G330">
        <v>0.114923</v>
      </c>
      <c r="H330">
        <v>0.90106900000000001</v>
      </c>
      <c r="I330">
        <v>0</v>
      </c>
    </row>
    <row r="331" spans="1:25" x14ac:dyDescent="0.25">
      <c r="A331" t="s">
        <v>75</v>
      </c>
      <c r="B331">
        <v>3461.07</v>
      </c>
      <c r="C331">
        <v>3448.14</v>
      </c>
      <c r="D331">
        <v>3399.9</v>
      </c>
      <c r="E331">
        <v>1570.57</v>
      </c>
      <c r="F331">
        <v>0</v>
      </c>
      <c r="G331">
        <v>0.114924</v>
      </c>
      <c r="H331">
        <v>0.89631000000000005</v>
      </c>
      <c r="I331">
        <v>0</v>
      </c>
    </row>
    <row r="332" spans="1:25" x14ac:dyDescent="0.25">
      <c r="A332" t="s">
        <v>75</v>
      </c>
      <c r="B332">
        <v>3461.7</v>
      </c>
      <c r="C332">
        <v>3449.14</v>
      </c>
      <c r="D332">
        <v>3400.26</v>
      </c>
      <c r="E332">
        <v>1570.69</v>
      </c>
      <c r="F332">
        <v>0</v>
      </c>
      <c r="G332">
        <v>0.114938</v>
      </c>
      <c r="H332">
        <v>0.90100199999999997</v>
      </c>
      <c r="I332">
        <v>0</v>
      </c>
    </row>
    <row r="333" spans="1:25" x14ac:dyDescent="0.25">
      <c r="A333" t="s">
        <v>75</v>
      </c>
      <c r="B333">
        <v>3483.84</v>
      </c>
      <c r="C333">
        <v>3472.14</v>
      </c>
      <c r="D333">
        <v>3406.66</v>
      </c>
      <c r="E333">
        <v>1570.59</v>
      </c>
      <c r="F333">
        <v>0</v>
      </c>
      <c r="G333">
        <v>8.3386500000000002E-2</v>
      </c>
      <c r="H333">
        <v>0.90107099999999996</v>
      </c>
      <c r="I333">
        <v>0</v>
      </c>
    </row>
    <row r="334" spans="1:25" x14ac:dyDescent="0.25">
      <c r="A334" t="s">
        <v>75</v>
      </c>
      <c r="B334">
        <v>3469.67</v>
      </c>
      <c r="C334">
        <v>3458.3</v>
      </c>
      <c r="D334">
        <v>3401.55</v>
      </c>
      <c r="E334">
        <v>1570.68</v>
      </c>
      <c r="F334">
        <v>0</v>
      </c>
      <c r="G334">
        <v>9.4991999999999993E-2</v>
      </c>
      <c r="H334">
        <v>0.89435100000000001</v>
      </c>
      <c r="I334">
        <v>0</v>
      </c>
    </row>
    <row r="335" spans="1:25" x14ac:dyDescent="0.25">
      <c r="A335" t="s">
        <v>75</v>
      </c>
      <c r="B335">
        <v>3473.8</v>
      </c>
      <c r="C335">
        <v>3461.58</v>
      </c>
      <c r="D335">
        <v>3401.67</v>
      </c>
      <c r="E335">
        <v>1570.6</v>
      </c>
      <c r="F335">
        <v>0</v>
      </c>
      <c r="G335">
        <v>8.7309200000000003E-2</v>
      </c>
      <c r="H335">
        <v>0.90105000000000002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3461.11</v>
      </c>
      <c r="C336">
        <v>3448.71</v>
      </c>
      <c r="D336">
        <v>3400.16</v>
      </c>
      <c r="E336">
        <v>1570.55</v>
      </c>
      <c r="F336">
        <v>0</v>
      </c>
      <c r="G336">
        <v>0.114923</v>
      </c>
      <c r="H336">
        <v>0.90095700000000001</v>
      </c>
      <c r="I336">
        <v>0</v>
      </c>
      <c r="R336">
        <f>AVERAGE(B287:B336)</f>
        <v>3475.6142</v>
      </c>
      <c r="S336">
        <f>AVERAGE(C287:C336)</f>
        <v>3463.3199999999993</v>
      </c>
      <c r="U336">
        <f>_xlfn.VAR.P(B287:B336)</f>
        <v>83.127660360000007</v>
      </c>
      <c r="V336">
        <f>_xlfn.VAR.P(C287:C336)</f>
        <v>80.370688000000186</v>
      </c>
      <c r="X336">
        <f>1.96*SQRT(U336)/50</f>
        <v>0.35740353665792179</v>
      </c>
      <c r="Y336">
        <f>1.96*SQRT(V336)/50</f>
        <v>0.3514268259656913</v>
      </c>
    </row>
    <row r="337" spans="1:15" x14ac:dyDescent="0.25">
      <c r="A337" t="s">
        <v>75</v>
      </c>
      <c r="B337">
        <v>173885.53</v>
      </c>
      <c r="C337" t="s">
        <v>24</v>
      </c>
    </row>
    <row r="338" spans="1:15" x14ac:dyDescent="0.25">
      <c r="A338" t="s">
        <v>27</v>
      </c>
      <c r="B338">
        <v>15945.9</v>
      </c>
      <c r="C338">
        <v>15873.4</v>
      </c>
      <c r="D338">
        <v>15873.1</v>
      </c>
      <c r="E338">
        <v>15866.5</v>
      </c>
      <c r="F338">
        <v>1298.1500000000001</v>
      </c>
      <c r="G338">
        <v>1648.33</v>
      </c>
      <c r="H338">
        <v>560.14599999999996</v>
      </c>
      <c r="I338">
        <v>384.68299999999999</v>
      </c>
      <c r="J338">
        <v>593.79899999999998</v>
      </c>
      <c r="K338">
        <v>12846.8</v>
      </c>
      <c r="L338">
        <v>5.3909899999999997E-2</v>
      </c>
      <c r="M338">
        <v>0.95922700000000005</v>
      </c>
      <c r="N338">
        <v>0</v>
      </c>
      <c r="O338" t="s">
        <v>28</v>
      </c>
    </row>
    <row r="339" spans="1:15" x14ac:dyDescent="0.25">
      <c r="A339" t="s">
        <v>27</v>
      </c>
      <c r="B339">
        <v>15892.4</v>
      </c>
      <c r="C339">
        <v>15822.3</v>
      </c>
      <c r="D339">
        <v>15821.9</v>
      </c>
      <c r="E339">
        <v>15815.3</v>
      </c>
      <c r="F339">
        <v>1328.34</v>
      </c>
      <c r="G339">
        <v>1650.25</v>
      </c>
      <c r="H339">
        <v>549.75400000000002</v>
      </c>
      <c r="I339">
        <v>384.59300000000002</v>
      </c>
      <c r="J339">
        <v>606.75099999999998</v>
      </c>
      <c r="K339">
        <v>12764.8</v>
      </c>
      <c r="L339">
        <v>5.4045700000000002E-2</v>
      </c>
      <c r="M339">
        <v>0.931836</v>
      </c>
      <c r="N339">
        <v>0</v>
      </c>
      <c r="O339" t="s">
        <v>28</v>
      </c>
    </row>
    <row r="340" spans="1:15" x14ac:dyDescent="0.25">
      <c r="A340" t="s">
        <v>27</v>
      </c>
      <c r="B340">
        <v>15785.8</v>
      </c>
      <c r="C340">
        <v>15722.4</v>
      </c>
      <c r="D340">
        <v>15722</v>
      </c>
      <c r="E340">
        <v>15715.4</v>
      </c>
      <c r="F340">
        <v>1305.24</v>
      </c>
      <c r="G340">
        <v>1640.29</v>
      </c>
      <c r="H340">
        <v>546.45000000000005</v>
      </c>
      <c r="I340">
        <v>379.68900000000002</v>
      </c>
      <c r="J340">
        <v>603.976</v>
      </c>
      <c r="K340">
        <v>12698.4</v>
      </c>
      <c r="L340">
        <v>5.4197000000000002E-2</v>
      </c>
      <c r="M340">
        <v>0.93181599999999998</v>
      </c>
      <c r="N340">
        <v>0</v>
      </c>
      <c r="O340" t="s">
        <v>28</v>
      </c>
    </row>
    <row r="341" spans="1:15" x14ac:dyDescent="0.25">
      <c r="A341" t="s">
        <v>27</v>
      </c>
      <c r="B341">
        <v>15646.6</v>
      </c>
      <c r="C341">
        <v>15582</v>
      </c>
      <c r="D341">
        <v>15581.7</v>
      </c>
      <c r="E341">
        <v>15575.2</v>
      </c>
      <c r="F341">
        <v>1267.48</v>
      </c>
      <c r="G341">
        <v>1623.62</v>
      </c>
      <c r="H341">
        <v>545.56200000000001</v>
      </c>
      <c r="I341">
        <v>376.572</v>
      </c>
      <c r="J341">
        <v>593.53599999999994</v>
      </c>
      <c r="K341">
        <v>12611.8</v>
      </c>
      <c r="L341">
        <v>5.3910899999999998E-2</v>
      </c>
      <c r="M341">
        <v>0.93183499999999997</v>
      </c>
      <c r="N341">
        <v>0</v>
      </c>
      <c r="O341" t="s">
        <v>28</v>
      </c>
    </row>
    <row r="342" spans="1:15" x14ac:dyDescent="0.25">
      <c r="A342" t="s">
        <v>27</v>
      </c>
      <c r="B342">
        <v>15657.1</v>
      </c>
      <c r="C342">
        <v>15591.3</v>
      </c>
      <c r="D342">
        <v>15591</v>
      </c>
      <c r="E342">
        <v>15584.4</v>
      </c>
      <c r="F342">
        <v>1270.69</v>
      </c>
      <c r="G342">
        <v>1621.17</v>
      </c>
      <c r="H342">
        <v>541.68899999999996</v>
      </c>
      <c r="I342">
        <v>377.33</v>
      </c>
      <c r="J342">
        <v>594.37400000000002</v>
      </c>
      <c r="K342">
        <v>12621.8</v>
      </c>
      <c r="L342">
        <v>5.3910699999999999E-2</v>
      </c>
      <c r="M342">
        <v>0.95542499999999997</v>
      </c>
      <c r="N342">
        <v>0</v>
      </c>
      <c r="O342" t="s">
        <v>28</v>
      </c>
    </row>
    <row r="343" spans="1:15" x14ac:dyDescent="0.25">
      <c r="A343" t="s">
        <v>27</v>
      </c>
      <c r="B343">
        <v>15525.6</v>
      </c>
      <c r="C343">
        <v>15460.9</v>
      </c>
      <c r="D343">
        <v>15460.6</v>
      </c>
      <c r="E343">
        <v>15454.2</v>
      </c>
      <c r="F343">
        <v>1247.8499999999999</v>
      </c>
      <c r="G343">
        <v>1606.92</v>
      </c>
      <c r="H343">
        <v>538.38300000000004</v>
      </c>
      <c r="I343">
        <v>374.15199999999999</v>
      </c>
      <c r="J343">
        <v>587.52099999999996</v>
      </c>
      <c r="K343">
        <v>12529.1</v>
      </c>
      <c r="L343">
        <v>5.42587E-2</v>
      </c>
      <c r="M343">
        <v>0.93182399999999999</v>
      </c>
      <c r="N343">
        <v>0</v>
      </c>
      <c r="O343" t="s">
        <v>28</v>
      </c>
    </row>
    <row r="344" spans="1:15" x14ac:dyDescent="0.25">
      <c r="A344" t="s">
        <v>27</v>
      </c>
      <c r="B344">
        <v>15424.1</v>
      </c>
      <c r="C344">
        <v>15361.2</v>
      </c>
      <c r="D344">
        <v>15360.9</v>
      </c>
      <c r="E344">
        <v>15354.6</v>
      </c>
      <c r="F344">
        <v>1238.57</v>
      </c>
      <c r="G344">
        <v>1594.22</v>
      </c>
      <c r="H344">
        <v>536.96500000000003</v>
      </c>
      <c r="I344">
        <v>371.90899999999999</v>
      </c>
      <c r="J344">
        <v>578.673</v>
      </c>
      <c r="K344">
        <v>12453.2</v>
      </c>
      <c r="L344">
        <v>5.3918000000000001E-2</v>
      </c>
      <c r="M344">
        <v>0.95878799999999997</v>
      </c>
      <c r="N344">
        <v>0</v>
      </c>
      <c r="O344" t="s">
        <v>28</v>
      </c>
    </row>
    <row r="345" spans="1:15" x14ac:dyDescent="0.25">
      <c r="A345" t="s">
        <v>27</v>
      </c>
      <c r="B345">
        <v>15293.8</v>
      </c>
      <c r="C345">
        <v>15229.9</v>
      </c>
      <c r="D345">
        <v>15229.6</v>
      </c>
      <c r="E345">
        <v>15223.5</v>
      </c>
      <c r="F345">
        <v>1203.98</v>
      </c>
      <c r="G345">
        <v>1579.14</v>
      </c>
      <c r="H345">
        <v>533.15300000000002</v>
      </c>
      <c r="I345">
        <v>369.87400000000002</v>
      </c>
      <c r="J345">
        <v>570.45299999999997</v>
      </c>
      <c r="K345">
        <v>12371.5</v>
      </c>
      <c r="L345">
        <v>5.3909699999999998E-2</v>
      </c>
      <c r="M345">
        <v>0.93543799999999999</v>
      </c>
      <c r="N345">
        <v>0</v>
      </c>
      <c r="O345" t="s">
        <v>28</v>
      </c>
    </row>
    <row r="346" spans="1:15" x14ac:dyDescent="0.25">
      <c r="A346" t="s">
        <v>27</v>
      </c>
      <c r="B346">
        <v>15659</v>
      </c>
      <c r="C346">
        <v>15592.8</v>
      </c>
      <c r="D346">
        <v>15592.5</v>
      </c>
      <c r="E346">
        <v>15585.1</v>
      </c>
      <c r="F346">
        <v>1271.23</v>
      </c>
      <c r="G346">
        <v>1626.62</v>
      </c>
      <c r="H346">
        <v>543.13599999999997</v>
      </c>
      <c r="I346">
        <v>378.57</v>
      </c>
      <c r="J346">
        <v>597.19100000000003</v>
      </c>
      <c r="K346">
        <v>12616.3</v>
      </c>
      <c r="L346">
        <v>5.3915400000000002E-2</v>
      </c>
      <c r="M346">
        <v>0.95839799999999997</v>
      </c>
      <c r="N346">
        <v>0</v>
      </c>
      <c r="O346" t="s">
        <v>28</v>
      </c>
    </row>
    <row r="347" spans="1:15" x14ac:dyDescent="0.25">
      <c r="A347" t="s">
        <v>27</v>
      </c>
      <c r="B347">
        <v>15779.9</v>
      </c>
      <c r="C347">
        <v>15714.8</v>
      </c>
      <c r="D347">
        <v>15714.4</v>
      </c>
      <c r="E347">
        <v>15707.8</v>
      </c>
      <c r="F347">
        <v>1313.55</v>
      </c>
      <c r="G347">
        <v>1637.51</v>
      </c>
      <c r="H347">
        <v>546.76900000000001</v>
      </c>
      <c r="I347">
        <v>380.32400000000001</v>
      </c>
      <c r="J347">
        <v>602.13</v>
      </c>
      <c r="K347">
        <v>12683.5</v>
      </c>
      <c r="L347">
        <v>5.39561E-2</v>
      </c>
      <c r="M347">
        <v>0.93182799999999999</v>
      </c>
      <c r="N347">
        <v>0</v>
      </c>
      <c r="O347" t="s">
        <v>28</v>
      </c>
    </row>
    <row r="348" spans="1:15" x14ac:dyDescent="0.25">
      <c r="A348" t="s">
        <v>27</v>
      </c>
      <c r="B348">
        <v>15632.2</v>
      </c>
      <c r="C348">
        <v>15568</v>
      </c>
      <c r="D348">
        <v>15567.7</v>
      </c>
      <c r="E348">
        <v>15561.2</v>
      </c>
      <c r="F348">
        <v>1293.46</v>
      </c>
      <c r="G348">
        <v>1615.64</v>
      </c>
      <c r="H348">
        <v>538.84299999999996</v>
      </c>
      <c r="I348">
        <v>377.05500000000001</v>
      </c>
      <c r="J348">
        <v>591.399</v>
      </c>
      <c r="K348">
        <v>12580.8</v>
      </c>
      <c r="L348">
        <v>5.4941400000000001E-2</v>
      </c>
      <c r="M348">
        <v>0.93182399999999999</v>
      </c>
      <c r="N348">
        <v>0</v>
      </c>
      <c r="O348" t="s">
        <v>28</v>
      </c>
    </row>
    <row r="349" spans="1:15" x14ac:dyDescent="0.25">
      <c r="A349" t="s">
        <v>27</v>
      </c>
      <c r="B349">
        <v>15496.7</v>
      </c>
      <c r="C349">
        <v>15431.9</v>
      </c>
      <c r="D349">
        <v>15431.6</v>
      </c>
      <c r="E349">
        <v>15425.2</v>
      </c>
      <c r="F349">
        <v>1259.22</v>
      </c>
      <c r="G349">
        <v>1600.72</v>
      </c>
      <c r="H349">
        <v>538.755</v>
      </c>
      <c r="I349">
        <v>372.827</v>
      </c>
      <c r="J349">
        <v>582.75199999999995</v>
      </c>
      <c r="K349">
        <v>12496.4</v>
      </c>
      <c r="L349">
        <v>5.5225200000000002E-2</v>
      </c>
      <c r="M349">
        <v>0.931674</v>
      </c>
      <c r="N349">
        <v>0</v>
      </c>
      <c r="O349" t="s">
        <v>28</v>
      </c>
    </row>
    <row r="350" spans="1:15" x14ac:dyDescent="0.25">
      <c r="A350" t="s">
        <v>27</v>
      </c>
      <c r="B350">
        <v>15494.9</v>
      </c>
      <c r="C350">
        <v>15426.5</v>
      </c>
      <c r="D350">
        <v>15426.2</v>
      </c>
      <c r="E350">
        <v>15419.9</v>
      </c>
      <c r="F350">
        <v>1241.1199999999999</v>
      </c>
      <c r="G350">
        <v>1611.26</v>
      </c>
      <c r="H350">
        <v>542.62800000000004</v>
      </c>
      <c r="I350">
        <v>376.697</v>
      </c>
      <c r="J350">
        <v>584.57000000000005</v>
      </c>
      <c r="K350">
        <v>12498.1</v>
      </c>
      <c r="L350">
        <v>5.4063300000000002E-2</v>
      </c>
      <c r="M350">
        <v>0.957569</v>
      </c>
      <c r="N350">
        <v>0</v>
      </c>
      <c r="O350" t="s">
        <v>28</v>
      </c>
    </row>
    <row r="351" spans="1:15" x14ac:dyDescent="0.25">
      <c r="A351" t="s">
        <v>27</v>
      </c>
      <c r="B351">
        <v>15466.3</v>
      </c>
      <c r="C351">
        <v>15403</v>
      </c>
      <c r="D351">
        <v>15402.7</v>
      </c>
      <c r="E351">
        <v>15396.3</v>
      </c>
      <c r="F351">
        <v>1254.03</v>
      </c>
      <c r="G351">
        <v>1597.26</v>
      </c>
      <c r="H351">
        <v>540.33399999999995</v>
      </c>
      <c r="I351">
        <v>372.82799999999997</v>
      </c>
      <c r="J351">
        <v>577.89200000000005</v>
      </c>
      <c r="K351">
        <v>12476.2</v>
      </c>
      <c r="L351">
        <v>5.3951899999999997E-2</v>
      </c>
      <c r="M351">
        <v>0.95650000000000002</v>
      </c>
      <c r="N351">
        <v>0</v>
      </c>
      <c r="O351" t="s">
        <v>28</v>
      </c>
    </row>
    <row r="352" spans="1:15" x14ac:dyDescent="0.25">
      <c r="A352" t="s">
        <v>27</v>
      </c>
      <c r="B352">
        <v>15495.9</v>
      </c>
      <c r="C352">
        <v>15427.6</v>
      </c>
      <c r="D352">
        <v>15427.3</v>
      </c>
      <c r="E352">
        <v>15421</v>
      </c>
      <c r="F352">
        <v>1260.92</v>
      </c>
      <c r="G352">
        <v>1594.03</v>
      </c>
      <c r="H352">
        <v>534.4</v>
      </c>
      <c r="I352">
        <v>372.072</v>
      </c>
      <c r="J352">
        <v>580.40700000000004</v>
      </c>
      <c r="K352">
        <v>12497</v>
      </c>
      <c r="L352">
        <v>5.4348300000000002E-2</v>
      </c>
      <c r="M352">
        <v>0.93183300000000002</v>
      </c>
      <c r="N352">
        <v>0</v>
      </c>
      <c r="O352" t="s">
        <v>28</v>
      </c>
    </row>
    <row r="353" spans="1:15" x14ac:dyDescent="0.25">
      <c r="A353" t="s">
        <v>27</v>
      </c>
      <c r="B353">
        <v>15516.8</v>
      </c>
      <c r="C353">
        <v>15453</v>
      </c>
      <c r="D353">
        <v>15452.7</v>
      </c>
      <c r="E353">
        <v>15446.4</v>
      </c>
      <c r="F353">
        <v>1262.4100000000001</v>
      </c>
      <c r="G353">
        <v>1601.54</v>
      </c>
      <c r="H353">
        <v>537.52099999999996</v>
      </c>
      <c r="I353">
        <v>374.93400000000003</v>
      </c>
      <c r="J353">
        <v>582.30999999999995</v>
      </c>
      <c r="K353">
        <v>12512.1</v>
      </c>
      <c r="L353">
        <v>5.4798899999999998E-2</v>
      </c>
      <c r="M353">
        <v>0.94920599999999999</v>
      </c>
      <c r="N353">
        <v>0</v>
      </c>
      <c r="O353" t="s">
        <v>28</v>
      </c>
    </row>
    <row r="354" spans="1:15" x14ac:dyDescent="0.25">
      <c r="A354" t="s">
        <v>27</v>
      </c>
      <c r="B354">
        <v>15791.2</v>
      </c>
      <c r="C354">
        <v>15727.9</v>
      </c>
      <c r="D354">
        <v>15727.5</v>
      </c>
      <c r="E354">
        <v>15720.8</v>
      </c>
      <c r="F354">
        <v>1306.5</v>
      </c>
      <c r="G354">
        <v>1641.77</v>
      </c>
      <c r="H354">
        <v>548.06899999999996</v>
      </c>
      <c r="I354">
        <v>379.46699999999998</v>
      </c>
      <c r="J354">
        <v>604.31299999999999</v>
      </c>
      <c r="K354">
        <v>12700.9</v>
      </c>
      <c r="L354">
        <v>5.3925000000000001E-2</v>
      </c>
      <c r="M354">
        <v>0.93183700000000003</v>
      </c>
      <c r="N354">
        <v>0</v>
      </c>
      <c r="O354" t="s">
        <v>28</v>
      </c>
    </row>
    <row r="355" spans="1:15" x14ac:dyDescent="0.25">
      <c r="A355" t="s">
        <v>27</v>
      </c>
      <c r="B355">
        <v>15534.6</v>
      </c>
      <c r="C355">
        <v>15466.9</v>
      </c>
      <c r="D355">
        <v>15466.6</v>
      </c>
      <c r="E355">
        <v>15460.2</v>
      </c>
      <c r="F355">
        <v>1254.42</v>
      </c>
      <c r="G355">
        <v>1606.62</v>
      </c>
      <c r="H355">
        <v>538.471</v>
      </c>
      <c r="I355">
        <v>374.00700000000001</v>
      </c>
      <c r="J355">
        <v>587.16499999999996</v>
      </c>
      <c r="K355">
        <v>12529.7</v>
      </c>
      <c r="L355">
        <v>5.4770100000000002E-2</v>
      </c>
      <c r="M355">
        <v>0.95450800000000002</v>
      </c>
      <c r="N355">
        <v>0</v>
      </c>
      <c r="O355" t="s">
        <v>28</v>
      </c>
    </row>
    <row r="356" spans="1:15" x14ac:dyDescent="0.25">
      <c r="A356" t="s">
        <v>27</v>
      </c>
      <c r="B356">
        <v>15464.4</v>
      </c>
      <c r="C356">
        <v>15399</v>
      </c>
      <c r="D356">
        <v>15398.8</v>
      </c>
      <c r="E356">
        <v>15392.5</v>
      </c>
      <c r="F356">
        <v>1246.47</v>
      </c>
      <c r="G356">
        <v>1595.71</v>
      </c>
      <c r="H356">
        <v>536.80600000000004</v>
      </c>
      <c r="I356">
        <v>372.75700000000001</v>
      </c>
      <c r="J356">
        <v>579.221</v>
      </c>
      <c r="K356">
        <v>12481.2</v>
      </c>
      <c r="L356">
        <v>5.3933399999999999E-2</v>
      </c>
      <c r="M356">
        <v>0.93889400000000001</v>
      </c>
      <c r="N356">
        <v>0</v>
      </c>
      <c r="O356" t="s">
        <v>28</v>
      </c>
    </row>
    <row r="357" spans="1:15" x14ac:dyDescent="0.25">
      <c r="A357" t="s">
        <v>27</v>
      </c>
      <c r="B357">
        <v>15433.2</v>
      </c>
      <c r="C357">
        <v>15369.3</v>
      </c>
      <c r="D357">
        <v>15369</v>
      </c>
      <c r="E357">
        <v>15362.7</v>
      </c>
      <c r="F357">
        <v>1242.26</v>
      </c>
      <c r="G357">
        <v>1592.45</v>
      </c>
      <c r="H357">
        <v>535.74599999999998</v>
      </c>
      <c r="I357">
        <v>371.87400000000002</v>
      </c>
      <c r="J357">
        <v>578.41600000000005</v>
      </c>
      <c r="K357">
        <v>12459</v>
      </c>
      <c r="L357">
        <v>5.3909600000000002E-2</v>
      </c>
      <c r="M357">
        <v>0.931836</v>
      </c>
      <c r="N357">
        <v>0</v>
      </c>
      <c r="O357" t="s">
        <v>28</v>
      </c>
    </row>
    <row r="358" spans="1:15" x14ac:dyDescent="0.25">
      <c r="A358" t="s">
        <v>27</v>
      </c>
      <c r="B358">
        <v>15478</v>
      </c>
      <c r="C358">
        <v>15413.6</v>
      </c>
      <c r="D358">
        <v>15413.3</v>
      </c>
      <c r="E358">
        <v>15407</v>
      </c>
      <c r="F358">
        <v>1249.04</v>
      </c>
      <c r="G358">
        <v>1598.81</v>
      </c>
      <c r="H358">
        <v>537.04600000000005</v>
      </c>
      <c r="I358">
        <v>373.32299999999998</v>
      </c>
      <c r="J358">
        <v>581.779</v>
      </c>
      <c r="K358">
        <v>12490</v>
      </c>
      <c r="L358">
        <v>5.3920099999999999E-2</v>
      </c>
      <c r="M358">
        <v>0.93311999999999995</v>
      </c>
      <c r="N358">
        <v>0</v>
      </c>
      <c r="O358" t="s">
        <v>28</v>
      </c>
    </row>
    <row r="359" spans="1:15" x14ac:dyDescent="0.25">
      <c r="A359" t="s">
        <v>27</v>
      </c>
      <c r="B359">
        <v>15667.4</v>
      </c>
      <c r="C359">
        <v>15604</v>
      </c>
      <c r="D359">
        <v>15603.6</v>
      </c>
      <c r="E359">
        <v>15596.6</v>
      </c>
      <c r="F359">
        <v>1307.06</v>
      </c>
      <c r="G359">
        <v>1629.96</v>
      </c>
      <c r="H359">
        <v>545.83100000000002</v>
      </c>
      <c r="I359">
        <v>381.38799999999998</v>
      </c>
      <c r="J359">
        <v>593.88199999999995</v>
      </c>
      <c r="K359">
        <v>12589.1</v>
      </c>
      <c r="L359">
        <v>5.43007E-2</v>
      </c>
      <c r="M359">
        <v>0.93183099999999996</v>
      </c>
      <c r="N359">
        <v>0</v>
      </c>
      <c r="O359" t="s">
        <v>28</v>
      </c>
    </row>
    <row r="360" spans="1:15" x14ac:dyDescent="0.25">
      <c r="A360" t="s">
        <v>27</v>
      </c>
      <c r="B360">
        <v>15592.4</v>
      </c>
      <c r="C360">
        <v>15524.2</v>
      </c>
      <c r="D360">
        <v>15523.9</v>
      </c>
      <c r="E360">
        <v>15517.3</v>
      </c>
      <c r="F360">
        <v>1302.18</v>
      </c>
      <c r="G360">
        <v>1615.11</v>
      </c>
      <c r="H360">
        <v>538.00400000000002</v>
      </c>
      <c r="I360">
        <v>376.74099999999999</v>
      </c>
      <c r="J360">
        <v>593.11699999999996</v>
      </c>
      <c r="K360">
        <v>12530.3</v>
      </c>
      <c r="L360">
        <v>5.40425E-2</v>
      </c>
      <c r="M360">
        <v>0.957507</v>
      </c>
      <c r="N360">
        <v>0</v>
      </c>
      <c r="O360" t="s">
        <v>28</v>
      </c>
    </row>
    <row r="361" spans="1:15" x14ac:dyDescent="0.25">
      <c r="A361" t="s">
        <v>27</v>
      </c>
      <c r="B361">
        <v>15641.4</v>
      </c>
      <c r="C361">
        <v>15577.9</v>
      </c>
      <c r="D361">
        <v>15577.6</v>
      </c>
      <c r="E361">
        <v>15571</v>
      </c>
      <c r="F361">
        <v>1283.71</v>
      </c>
      <c r="G361">
        <v>1623.25</v>
      </c>
      <c r="H361">
        <v>541.07399999999996</v>
      </c>
      <c r="I361">
        <v>377.43799999999999</v>
      </c>
      <c r="J361">
        <v>596.66999999999996</v>
      </c>
      <c r="K361">
        <v>12594.2</v>
      </c>
      <c r="L361">
        <v>4.1553899999999998E-2</v>
      </c>
      <c r="M361">
        <v>0.95393499999999998</v>
      </c>
      <c r="N361">
        <v>0</v>
      </c>
      <c r="O361" t="s">
        <v>28</v>
      </c>
    </row>
    <row r="362" spans="1:15" x14ac:dyDescent="0.25">
      <c r="A362" t="s">
        <v>27</v>
      </c>
      <c r="B362">
        <v>15452.6</v>
      </c>
      <c r="C362">
        <v>15385.5</v>
      </c>
      <c r="D362">
        <v>15385.2</v>
      </c>
      <c r="E362">
        <v>15378.8</v>
      </c>
      <c r="F362">
        <v>1274.33</v>
      </c>
      <c r="G362">
        <v>1596.8</v>
      </c>
      <c r="H362">
        <v>535.04499999999996</v>
      </c>
      <c r="I362">
        <v>372.654</v>
      </c>
      <c r="J362">
        <v>582.77599999999995</v>
      </c>
      <c r="K362">
        <v>12437.6</v>
      </c>
      <c r="L362">
        <v>5.4105599999999997E-2</v>
      </c>
      <c r="M362">
        <v>0.95815700000000004</v>
      </c>
      <c r="N362">
        <v>0</v>
      </c>
      <c r="O362" t="s">
        <v>28</v>
      </c>
    </row>
    <row r="363" spans="1:15" x14ac:dyDescent="0.25">
      <c r="A363" t="s">
        <v>27</v>
      </c>
      <c r="B363">
        <v>15498.2</v>
      </c>
      <c r="C363">
        <v>15433.9</v>
      </c>
      <c r="D363">
        <v>15433.6</v>
      </c>
      <c r="E363">
        <v>15427.2</v>
      </c>
      <c r="F363">
        <v>1280.49</v>
      </c>
      <c r="G363">
        <v>1598.08</v>
      </c>
      <c r="H363">
        <v>536.70399999999995</v>
      </c>
      <c r="I363">
        <v>373.66199999999998</v>
      </c>
      <c r="J363">
        <v>581.16899999999998</v>
      </c>
      <c r="K363">
        <v>12479</v>
      </c>
      <c r="L363">
        <v>6.2730400000000006E-2</v>
      </c>
      <c r="M363">
        <v>0.93183700000000003</v>
      </c>
      <c r="N363">
        <v>0</v>
      </c>
      <c r="O363" t="s">
        <v>28</v>
      </c>
    </row>
    <row r="364" spans="1:15" x14ac:dyDescent="0.25">
      <c r="A364" t="s">
        <v>27</v>
      </c>
      <c r="B364">
        <v>15489.1</v>
      </c>
      <c r="C364">
        <v>15423.6</v>
      </c>
      <c r="D364">
        <v>15423.3</v>
      </c>
      <c r="E364">
        <v>15416.9</v>
      </c>
      <c r="F364">
        <v>1264.03</v>
      </c>
      <c r="G364">
        <v>1594.15</v>
      </c>
      <c r="H364">
        <v>534.17899999999997</v>
      </c>
      <c r="I364">
        <v>374.27600000000001</v>
      </c>
      <c r="J364">
        <v>579.00199999999995</v>
      </c>
      <c r="K364">
        <v>12489.6</v>
      </c>
      <c r="L364">
        <v>5.3911899999999999E-2</v>
      </c>
      <c r="M364">
        <v>0.931836</v>
      </c>
      <c r="N364">
        <v>0</v>
      </c>
      <c r="O364" t="s">
        <v>28</v>
      </c>
    </row>
    <row r="365" spans="1:15" x14ac:dyDescent="0.25">
      <c r="A365" t="s">
        <v>27</v>
      </c>
      <c r="B365">
        <v>15482.2</v>
      </c>
      <c r="C365">
        <v>15418.6</v>
      </c>
      <c r="D365">
        <v>15418.3</v>
      </c>
      <c r="E365">
        <v>15411.8</v>
      </c>
      <c r="F365">
        <v>1274.69</v>
      </c>
      <c r="G365">
        <v>1597.07</v>
      </c>
      <c r="H365">
        <v>536.49199999999996</v>
      </c>
      <c r="I365">
        <v>372.72399999999999</v>
      </c>
      <c r="J365">
        <v>579.74</v>
      </c>
      <c r="K365">
        <v>12471.1</v>
      </c>
      <c r="L365">
        <v>5.4653100000000003E-2</v>
      </c>
      <c r="M365">
        <v>0.957928</v>
      </c>
      <c r="N365">
        <v>0</v>
      </c>
      <c r="O365" t="s">
        <v>28</v>
      </c>
    </row>
    <row r="366" spans="1:15" x14ac:dyDescent="0.25">
      <c r="A366" t="s">
        <v>27</v>
      </c>
      <c r="B366">
        <v>15437.7</v>
      </c>
      <c r="C366">
        <v>15372.5</v>
      </c>
      <c r="D366">
        <v>15372.2</v>
      </c>
      <c r="E366">
        <v>15365.9</v>
      </c>
      <c r="F366">
        <v>1256.9000000000001</v>
      </c>
      <c r="G366">
        <v>1596.2</v>
      </c>
      <c r="H366">
        <v>537.10799999999995</v>
      </c>
      <c r="I366">
        <v>372.399</v>
      </c>
      <c r="J366">
        <v>579.11500000000001</v>
      </c>
      <c r="K366">
        <v>12443.5</v>
      </c>
      <c r="L366">
        <v>5.5253200000000002E-2</v>
      </c>
      <c r="M366">
        <v>0.93183199999999999</v>
      </c>
      <c r="N366">
        <v>0</v>
      </c>
      <c r="O366" t="s">
        <v>28</v>
      </c>
    </row>
    <row r="367" spans="1:15" x14ac:dyDescent="0.25">
      <c r="A367" t="s">
        <v>27</v>
      </c>
      <c r="B367">
        <v>15413.3</v>
      </c>
      <c r="C367">
        <v>15351.2</v>
      </c>
      <c r="D367">
        <v>15350.9</v>
      </c>
      <c r="E367">
        <v>15344.6</v>
      </c>
      <c r="F367">
        <v>1234.69</v>
      </c>
      <c r="G367">
        <v>1591.7</v>
      </c>
      <c r="H367">
        <v>537.29899999999998</v>
      </c>
      <c r="I367">
        <v>372.31299999999999</v>
      </c>
      <c r="J367">
        <v>574.93299999999999</v>
      </c>
      <c r="K367">
        <v>12449.7</v>
      </c>
      <c r="L367">
        <v>5.3918800000000003E-2</v>
      </c>
      <c r="M367">
        <v>0.93181000000000003</v>
      </c>
      <c r="N367">
        <v>0</v>
      </c>
      <c r="O367" t="s">
        <v>28</v>
      </c>
    </row>
    <row r="368" spans="1:15" x14ac:dyDescent="0.25">
      <c r="A368" t="s">
        <v>27</v>
      </c>
      <c r="B368">
        <v>15459.4</v>
      </c>
      <c r="C368">
        <v>15395.2</v>
      </c>
      <c r="D368">
        <v>15394.9</v>
      </c>
      <c r="E368">
        <v>15388.4</v>
      </c>
      <c r="F368">
        <v>1253.74</v>
      </c>
      <c r="G368">
        <v>1598.47</v>
      </c>
      <c r="H368">
        <v>538.71500000000003</v>
      </c>
      <c r="I368">
        <v>370.85</v>
      </c>
      <c r="J368">
        <v>582.09799999999996</v>
      </c>
      <c r="K368">
        <v>12467.7</v>
      </c>
      <c r="L368">
        <v>5.4033100000000001E-2</v>
      </c>
      <c r="M368">
        <v>0.93182200000000004</v>
      </c>
      <c r="N368">
        <v>0</v>
      </c>
      <c r="O368" t="s">
        <v>28</v>
      </c>
    </row>
    <row r="369" spans="1:15" x14ac:dyDescent="0.25">
      <c r="A369" t="s">
        <v>27</v>
      </c>
      <c r="B369">
        <v>15487.2</v>
      </c>
      <c r="C369">
        <v>15420.1</v>
      </c>
      <c r="D369">
        <v>15419.8</v>
      </c>
      <c r="E369">
        <v>15413.5</v>
      </c>
      <c r="F369">
        <v>1246.99</v>
      </c>
      <c r="G369">
        <v>1604.14</v>
      </c>
      <c r="H369">
        <v>539.83600000000001</v>
      </c>
      <c r="I369">
        <v>374.26100000000002</v>
      </c>
      <c r="J369">
        <v>583.38</v>
      </c>
      <c r="K369">
        <v>12493.5</v>
      </c>
      <c r="L369">
        <v>5.4021100000000002E-2</v>
      </c>
      <c r="M369">
        <v>0.93183199999999999</v>
      </c>
      <c r="N369">
        <v>0</v>
      </c>
      <c r="O369" t="s">
        <v>28</v>
      </c>
    </row>
    <row r="370" spans="1:15" x14ac:dyDescent="0.25">
      <c r="A370" t="s">
        <v>27</v>
      </c>
      <c r="B370">
        <v>15400.1</v>
      </c>
      <c r="C370">
        <v>15333</v>
      </c>
      <c r="D370">
        <v>15332.7</v>
      </c>
      <c r="E370">
        <v>15326.5</v>
      </c>
      <c r="F370">
        <v>1248.6199999999999</v>
      </c>
      <c r="G370">
        <v>1592.75</v>
      </c>
      <c r="H370">
        <v>535.84199999999998</v>
      </c>
      <c r="I370">
        <v>371.529</v>
      </c>
      <c r="J370">
        <v>576.56799999999998</v>
      </c>
      <c r="K370">
        <v>12416.4</v>
      </c>
      <c r="L370">
        <v>5.4006999999999999E-2</v>
      </c>
      <c r="M370">
        <v>0.93177600000000005</v>
      </c>
      <c r="N370">
        <v>0</v>
      </c>
      <c r="O370" t="s">
        <v>28</v>
      </c>
    </row>
    <row r="371" spans="1:15" x14ac:dyDescent="0.25">
      <c r="A371" t="s">
        <v>27</v>
      </c>
      <c r="B371">
        <v>15297.2</v>
      </c>
      <c r="C371">
        <v>15234.4</v>
      </c>
      <c r="D371">
        <v>15234.1</v>
      </c>
      <c r="E371">
        <v>15228</v>
      </c>
      <c r="F371">
        <v>1198.02</v>
      </c>
      <c r="G371">
        <v>1582.43</v>
      </c>
      <c r="H371">
        <v>533.33500000000004</v>
      </c>
      <c r="I371">
        <v>370.33800000000002</v>
      </c>
      <c r="J371">
        <v>572.02800000000002</v>
      </c>
      <c r="K371">
        <v>12379.2</v>
      </c>
      <c r="L371">
        <v>5.4366400000000002E-2</v>
      </c>
      <c r="M371">
        <v>0.95920499999999997</v>
      </c>
      <c r="N371">
        <v>0</v>
      </c>
      <c r="O371" t="s">
        <v>28</v>
      </c>
    </row>
    <row r="372" spans="1:15" x14ac:dyDescent="0.25">
      <c r="A372" t="s">
        <v>27</v>
      </c>
      <c r="B372">
        <v>15306.4</v>
      </c>
      <c r="C372">
        <v>15239.5</v>
      </c>
      <c r="D372">
        <v>15239.2</v>
      </c>
      <c r="E372">
        <v>15233.2</v>
      </c>
      <c r="F372">
        <v>1198.1099999999999</v>
      </c>
      <c r="G372">
        <v>1579.93</v>
      </c>
      <c r="H372">
        <v>532.97299999999996</v>
      </c>
      <c r="I372">
        <v>369.61099999999999</v>
      </c>
      <c r="J372">
        <v>571.66300000000001</v>
      </c>
      <c r="K372">
        <v>12387</v>
      </c>
      <c r="L372">
        <v>5.5201800000000002E-2</v>
      </c>
      <c r="M372">
        <v>0.95337700000000003</v>
      </c>
      <c r="N372">
        <v>0</v>
      </c>
      <c r="O372" t="s">
        <v>28</v>
      </c>
    </row>
    <row r="373" spans="1:15" x14ac:dyDescent="0.25">
      <c r="A373" t="s">
        <v>27</v>
      </c>
      <c r="B373">
        <v>15366.7</v>
      </c>
      <c r="C373">
        <v>15302.6</v>
      </c>
      <c r="D373">
        <v>15302.3</v>
      </c>
      <c r="E373">
        <v>15296.1</v>
      </c>
      <c r="F373">
        <v>1219.9000000000001</v>
      </c>
      <c r="G373">
        <v>1586.41</v>
      </c>
      <c r="H373">
        <v>535.09900000000005</v>
      </c>
      <c r="I373">
        <v>371.14600000000002</v>
      </c>
      <c r="J373">
        <v>573.83000000000004</v>
      </c>
      <c r="K373">
        <v>12421.3</v>
      </c>
      <c r="L373">
        <v>5.4079799999999997E-2</v>
      </c>
      <c r="M373">
        <v>0.958094</v>
      </c>
      <c r="N373">
        <v>0</v>
      </c>
      <c r="O373" t="s">
        <v>28</v>
      </c>
    </row>
    <row r="374" spans="1:15" x14ac:dyDescent="0.25">
      <c r="A374" t="s">
        <v>27</v>
      </c>
      <c r="B374">
        <v>15280.1</v>
      </c>
      <c r="C374">
        <v>15216.5</v>
      </c>
      <c r="D374">
        <v>15216.2</v>
      </c>
      <c r="E374">
        <v>15210.1</v>
      </c>
      <c r="F374">
        <v>1201.24</v>
      </c>
      <c r="G374">
        <v>1578.86</v>
      </c>
      <c r="H374">
        <v>533.19500000000005</v>
      </c>
      <c r="I374">
        <v>369.62900000000002</v>
      </c>
      <c r="J374">
        <v>570.07600000000002</v>
      </c>
      <c r="K374">
        <v>12361.7</v>
      </c>
      <c r="L374">
        <v>5.4001199999999999E-2</v>
      </c>
      <c r="M374">
        <v>0.931836</v>
      </c>
      <c r="N374">
        <v>0</v>
      </c>
      <c r="O374" t="s">
        <v>28</v>
      </c>
    </row>
    <row r="375" spans="1:15" x14ac:dyDescent="0.25">
      <c r="A375" t="s">
        <v>27</v>
      </c>
      <c r="B375">
        <v>15306</v>
      </c>
      <c r="C375">
        <v>15222.9</v>
      </c>
      <c r="D375">
        <v>15222.6</v>
      </c>
      <c r="E375">
        <v>15216.4</v>
      </c>
      <c r="F375">
        <v>1190.67</v>
      </c>
      <c r="G375">
        <v>1577.55</v>
      </c>
      <c r="H375">
        <v>531.78800000000001</v>
      </c>
      <c r="I375">
        <v>369.11099999999999</v>
      </c>
      <c r="J375">
        <v>571.36400000000003</v>
      </c>
      <c r="K375">
        <v>12380.3</v>
      </c>
      <c r="L375">
        <v>5.3991999999999998E-2</v>
      </c>
      <c r="M375">
        <v>0.94710700000000003</v>
      </c>
      <c r="N375">
        <v>0</v>
      </c>
      <c r="O375" t="s">
        <v>28</v>
      </c>
    </row>
    <row r="376" spans="1:15" x14ac:dyDescent="0.25">
      <c r="A376" t="s">
        <v>27</v>
      </c>
      <c r="B376">
        <v>15292.1</v>
      </c>
      <c r="C376">
        <v>15228.6</v>
      </c>
      <c r="D376">
        <v>15228.3</v>
      </c>
      <c r="E376">
        <v>15222.2</v>
      </c>
      <c r="F376">
        <v>1205.3699999999999</v>
      </c>
      <c r="G376">
        <v>1580.5</v>
      </c>
      <c r="H376">
        <v>533.17999999999995</v>
      </c>
      <c r="I376">
        <v>369.13299999999998</v>
      </c>
      <c r="J376">
        <v>572.88699999999994</v>
      </c>
      <c r="K376">
        <v>12367.4</v>
      </c>
      <c r="L376">
        <v>5.3926399999999999E-2</v>
      </c>
      <c r="M376">
        <v>0.946469</v>
      </c>
      <c r="N376">
        <v>0</v>
      </c>
      <c r="O376" t="s">
        <v>28</v>
      </c>
    </row>
    <row r="377" spans="1:15" x14ac:dyDescent="0.25">
      <c r="A377" t="s">
        <v>27</v>
      </c>
      <c r="B377">
        <v>15321.9</v>
      </c>
      <c r="C377">
        <v>15255.6</v>
      </c>
      <c r="D377">
        <v>15255.3</v>
      </c>
      <c r="E377">
        <v>15249.1</v>
      </c>
      <c r="F377">
        <v>1203.47</v>
      </c>
      <c r="G377">
        <v>1586.42</v>
      </c>
      <c r="H377">
        <v>534.69000000000005</v>
      </c>
      <c r="I377">
        <v>370.19</v>
      </c>
      <c r="J377">
        <v>575.81500000000005</v>
      </c>
      <c r="K377">
        <v>12390.8</v>
      </c>
      <c r="L377">
        <v>5.39964E-2</v>
      </c>
      <c r="M377">
        <v>0.931836</v>
      </c>
      <c r="N377">
        <v>0</v>
      </c>
      <c r="O377" t="s">
        <v>28</v>
      </c>
    </row>
    <row r="378" spans="1:15" x14ac:dyDescent="0.25">
      <c r="A378" t="s">
        <v>27</v>
      </c>
      <c r="B378">
        <v>15351.6</v>
      </c>
      <c r="C378">
        <v>15286.6</v>
      </c>
      <c r="D378">
        <v>15286.3</v>
      </c>
      <c r="E378">
        <v>15280.1</v>
      </c>
      <c r="F378">
        <v>1216.97</v>
      </c>
      <c r="G378">
        <v>1587.87</v>
      </c>
      <c r="H378">
        <v>533.51800000000003</v>
      </c>
      <c r="I378">
        <v>372.75700000000001</v>
      </c>
      <c r="J378">
        <v>575.90700000000004</v>
      </c>
      <c r="K378">
        <v>12406.6</v>
      </c>
      <c r="L378">
        <v>5.3910300000000001E-2</v>
      </c>
      <c r="M378">
        <v>0.931836</v>
      </c>
      <c r="N378">
        <v>0</v>
      </c>
      <c r="O378" t="s">
        <v>28</v>
      </c>
    </row>
    <row r="379" spans="1:15" x14ac:dyDescent="0.25">
      <c r="A379" t="s">
        <v>27</v>
      </c>
      <c r="B379">
        <v>15518</v>
      </c>
      <c r="C379">
        <v>15452.7</v>
      </c>
      <c r="D379">
        <v>15452.3</v>
      </c>
      <c r="E379">
        <v>15445.9</v>
      </c>
      <c r="F379">
        <v>1272.0999999999999</v>
      </c>
      <c r="G379">
        <v>1606.71</v>
      </c>
      <c r="H379">
        <v>539.72699999999998</v>
      </c>
      <c r="I379">
        <v>374.41899999999998</v>
      </c>
      <c r="J379">
        <v>586.01900000000001</v>
      </c>
      <c r="K379">
        <v>12497.4</v>
      </c>
      <c r="L379">
        <v>5.3910300000000001E-2</v>
      </c>
      <c r="M379">
        <v>0.95317399999999997</v>
      </c>
      <c r="N379">
        <v>0</v>
      </c>
      <c r="O379" t="s">
        <v>28</v>
      </c>
    </row>
    <row r="380" spans="1:15" x14ac:dyDescent="0.25">
      <c r="A380" t="s">
        <v>27</v>
      </c>
      <c r="B380">
        <v>15730.5</v>
      </c>
      <c r="C380">
        <v>15660.5</v>
      </c>
      <c r="D380">
        <v>15660.1</v>
      </c>
      <c r="E380">
        <v>15653.6</v>
      </c>
      <c r="F380">
        <v>1315.31</v>
      </c>
      <c r="G380">
        <v>1644.05</v>
      </c>
      <c r="H380">
        <v>546.79399999999998</v>
      </c>
      <c r="I380">
        <v>391.99299999999999</v>
      </c>
      <c r="J380">
        <v>598.04899999999998</v>
      </c>
      <c r="K380">
        <v>12623.9</v>
      </c>
      <c r="L380">
        <v>5.4904099999999997E-2</v>
      </c>
      <c r="M380">
        <v>0.95922700000000005</v>
      </c>
      <c r="N380">
        <v>0</v>
      </c>
      <c r="O380" t="s">
        <v>28</v>
      </c>
    </row>
    <row r="381" spans="1:15" x14ac:dyDescent="0.25">
      <c r="A381" t="s">
        <v>27</v>
      </c>
      <c r="B381">
        <v>15728.6</v>
      </c>
      <c r="C381">
        <v>15658.7</v>
      </c>
      <c r="D381">
        <v>15658.3</v>
      </c>
      <c r="E381">
        <v>15651.7</v>
      </c>
      <c r="F381">
        <v>1304.1400000000001</v>
      </c>
      <c r="G381">
        <v>1631.58</v>
      </c>
      <c r="H381">
        <v>545.50599999999997</v>
      </c>
      <c r="I381">
        <v>382.33199999999999</v>
      </c>
      <c r="J381">
        <v>595.09799999999996</v>
      </c>
      <c r="K381">
        <v>12644.6</v>
      </c>
      <c r="L381">
        <v>5.4442999999999998E-2</v>
      </c>
      <c r="M381">
        <v>0.93182799999999999</v>
      </c>
      <c r="N381">
        <v>0</v>
      </c>
      <c r="O381" t="s">
        <v>28</v>
      </c>
    </row>
    <row r="382" spans="1:15" x14ac:dyDescent="0.25">
      <c r="A382" t="s">
        <v>27</v>
      </c>
      <c r="B382">
        <v>15687.6</v>
      </c>
      <c r="C382">
        <v>15617.5</v>
      </c>
      <c r="D382">
        <v>15617.2</v>
      </c>
      <c r="E382">
        <v>15610.6</v>
      </c>
      <c r="F382">
        <v>1307.77</v>
      </c>
      <c r="G382">
        <v>1619.72</v>
      </c>
      <c r="H382">
        <v>543.346</v>
      </c>
      <c r="I382">
        <v>377.23</v>
      </c>
      <c r="J382">
        <v>591.53099999999995</v>
      </c>
      <c r="K382">
        <v>12612.9</v>
      </c>
      <c r="L382">
        <v>5.3910399999999997E-2</v>
      </c>
      <c r="M382">
        <v>0.958866</v>
      </c>
      <c r="N382">
        <v>0</v>
      </c>
      <c r="O382" t="s">
        <v>28</v>
      </c>
    </row>
    <row r="383" spans="1:15" x14ac:dyDescent="0.25">
      <c r="A383" t="s">
        <v>27</v>
      </c>
      <c r="B383">
        <v>15690.6</v>
      </c>
      <c r="C383">
        <v>15622</v>
      </c>
      <c r="D383">
        <v>15621.6</v>
      </c>
      <c r="E383">
        <v>15615.2</v>
      </c>
      <c r="F383">
        <v>1296.17</v>
      </c>
      <c r="G383">
        <v>1619.22</v>
      </c>
      <c r="H383">
        <v>542.53499999999997</v>
      </c>
      <c r="I383">
        <v>378.11200000000002</v>
      </c>
      <c r="J383">
        <v>589.78599999999994</v>
      </c>
      <c r="K383">
        <v>12629.3</v>
      </c>
      <c r="L383">
        <v>5.44964E-2</v>
      </c>
      <c r="M383">
        <v>0.95913899999999996</v>
      </c>
      <c r="N383">
        <v>0</v>
      </c>
      <c r="O383" t="s">
        <v>28</v>
      </c>
    </row>
    <row r="384" spans="1:15" x14ac:dyDescent="0.25">
      <c r="A384" t="s">
        <v>27</v>
      </c>
      <c r="B384">
        <v>15523.8</v>
      </c>
      <c r="C384">
        <v>15455.3</v>
      </c>
      <c r="D384">
        <v>15455</v>
      </c>
      <c r="E384">
        <v>15448.6</v>
      </c>
      <c r="F384">
        <v>1255.19</v>
      </c>
      <c r="G384">
        <v>1606.48</v>
      </c>
      <c r="H384">
        <v>538.87199999999996</v>
      </c>
      <c r="I384">
        <v>375.70400000000001</v>
      </c>
      <c r="J384">
        <v>584.19799999999998</v>
      </c>
      <c r="K384">
        <v>12517.2</v>
      </c>
      <c r="L384">
        <v>5.3909899999999997E-2</v>
      </c>
      <c r="M384">
        <v>0.93181700000000001</v>
      </c>
      <c r="N384">
        <v>0</v>
      </c>
      <c r="O384" t="s">
        <v>28</v>
      </c>
    </row>
    <row r="385" spans="1:25" x14ac:dyDescent="0.25">
      <c r="A385" t="s">
        <v>27</v>
      </c>
      <c r="B385">
        <v>15582.3</v>
      </c>
      <c r="C385">
        <v>15518.1</v>
      </c>
      <c r="D385">
        <v>15517.8</v>
      </c>
      <c r="E385">
        <v>15511.2</v>
      </c>
      <c r="F385">
        <v>1271.06</v>
      </c>
      <c r="G385">
        <v>1612.06</v>
      </c>
      <c r="H385">
        <v>543.81600000000003</v>
      </c>
      <c r="I385">
        <v>375.52699999999999</v>
      </c>
      <c r="J385">
        <v>585.22799999999995</v>
      </c>
      <c r="K385">
        <v>12557.9</v>
      </c>
      <c r="L385">
        <v>5.4086799999999997E-2</v>
      </c>
      <c r="M385">
        <v>0.95271300000000003</v>
      </c>
      <c r="N385">
        <v>0</v>
      </c>
      <c r="O385" t="s">
        <v>28</v>
      </c>
    </row>
    <row r="386" spans="1:25" x14ac:dyDescent="0.25">
      <c r="A386" t="s">
        <v>27</v>
      </c>
      <c r="B386">
        <v>15718</v>
      </c>
      <c r="C386">
        <v>15652.5</v>
      </c>
      <c r="D386">
        <v>15652.1</v>
      </c>
      <c r="E386">
        <v>15645.6</v>
      </c>
      <c r="F386">
        <v>1295.92</v>
      </c>
      <c r="G386">
        <v>1625.28</v>
      </c>
      <c r="H386">
        <v>544.89499999999998</v>
      </c>
      <c r="I386">
        <v>378.79199999999997</v>
      </c>
      <c r="J386">
        <v>593.29399999999998</v>
      </c>
      <c r="K386">
        <v>12653.2</v>
      </c>
      <c r="L386">
        <v>5.4996499999999997E-2</v>
      </c>
      <c r="M386">
        <v>0.93181899999999995</v>
      </c>
      <c r="N386">
        <v>0</v>
      </c>
      <c r="O386" t="s">
        <v>28</v>
      </c>
    </row>
    <row r="387" spans="1:25" x14ac:dyDescent="0.25">
      <c r="A387" t="s">
        <v>27</v>
      </c>
      <c r="B387">
        <v>15688.9</v>
      </c>
      <c r="C387">
        <v>15623.4</v>
      </c>
      <c r="D387">
        <v>15623.1</v>
      </c>
      <c r="E387">
        <v>15616.6</v>
      </c>
      <c r="F387">
        <v>1274.5</v>
      </c>
      <c r="G387">
        <v>1626.31</v>
      </c>
      <c r="H387">
        <v>544.41700000000003</v>
      </c>
      <c r="I387">
        <v>379.85500000000002</v>
      </c>
      <c r="J387">
        <v>594.08100000000002</v>
      </c>
      <c r="K387">
        <v>12644.8</v>
      </c>
      <c r="L387">
        <v>5.4220600000000001E-2</v>
      </c>
      <c r="M387">
        <v>0.95532300000000003</v>
      </c>
      <c r="N387">
        <v>0</v>
      </c>
      <c r="O387" t="s">
        <v>28</v>
      </c>
    </row>
    <row r="388" spans="1:25" x14ac:dyDescent="0.25">
      <c r="A388" t="s">
        <v>27</v>
      </c>
      <c r="B388">
        <v>15725.7</v>
      </c>
      <c r="C388">
        <v>15660.1</v>
      </c>
      <c r="D388">
        <v>15659.8</v>
      </c>
      <c r="E388">
        <v>15653.1</v>
      </c>
      <c r="F388">
        <v>1291.98</v>
      </c>
      <c r="G388">
        <v>1628.66</v>
      </c>
      <c r="H388">
        <v>543.23099999999999</v>
      </c>
      <c r="I388">
        <v>379.92200000000003</v>
      </c>
      <c r="J388">
        <v>596.40200000000004</v>
      </c>
      <c r="K388">
        <v>12661.2</v>
      </c>
      <c r="L388">
        <v>5.3923199999999998E-2</v>
      </c>
      <c r="M388">
        <v>0.94789999999999996</v>
      </c>
      <c r="N388">
        <v>0</v>
      </c>
      <c r="O388" t="s">
        <v>28</v>
      </c>
    </row>
    <row r="389" spans="1:25" x14ac:dyDescent="0.25">
      <c r="A389" t="s">
        <v>27</v>
      </c>
      <c r="B389">
        <v>15683.7</v>
      </c>
      <c r="C389">
        <v>15617.5</v>
      </c>
      <c r="D389">
        <v>15617.2</v>
      </c>
      <c r="E389">
        <v>15610.6</v>
      </c>
      <c r="F389">
        <v>1279.6199999999999</v>
      </c>
      <c r="G389">
        <v>1624.41</v>
      </c>
      <c r="H389">
        <v>544.59500000000003</v>
      </c>
      <c r="I389">
        <v>378.06900000000002</v>
      </c>
      <c r="J389">
        <v>593.56600000000003</v>
      </c>
      <c r="K389">
        <v>12635.4</v>
      </c>
      <c r="L389">
        <v>5.9156199999999999E-2</v>
      </c>
      <c r="M389">
        <v>0.95137000000000005</v>
      </c>
      <c r="N389">
        <v>0</v>
      </c>
      <c r="O389" t="s">
        <v>28</v>
      </c>
    </row>
    <row r="390" spans="1:25" x14ac:dyDescent="0.25">
      <c r="A390" t="s">
        <v>27</v>
      </c>
      <c r="B390">
        <v>15600.4</v>
      </c>
      <c r="C390">
        <v>15530.6</v>
      </c>
      <c r="D390">
        <v>15530.3</v>
      </c>
      <c r="E390">
        <v>15523.8</v>
      </c>
      <c r="F390">
        <v>1256.77</v>
      </c>
      <c r="G390">
        <v>1617.64</v>
      </c>
      <c r="H390">
        <v>542.66600000000005</v>
      </c>
      <c r="I390">
        <v>379.024</v>
      </c>
      <c r="J390">
        <v>587.71600000000001</v>
      </c>
      <c r="K390">
        <v>12579.3</v>
      </c>
      <c r="L390">
        <v>5.4193900000000003E-2</v>
      </c>
      <c r="M390">
        <v>0.931836</v>
      </c>
      <c r="N390">
        <v>0</v>
      </c>
      <c r="O390" t="s">
        <v>28</v>
      </c>
    </row>
    <row r="391" spans="1:25" x14ac:dyDescent="0.25">
      <c r="A391" t="s">
        <v>27</v>
      </c>
      <c r="B391">
        <v>15631.1</v>
      </c>
      <c r="C391">
        <v>15565</v>
      </c>
      <c r="D391">
        <v>15564.7</v>
      </c>
      <c r="E391">
        <v>15558.2</v>
      </c>
      <c r="F391">
        <v>1263.48</v>
      </c>
      <c r="G391">
        <v>1617.44</v>
      </c>
      <c r="H391">
        <v>541.83799999999997</v>
      </c>
      <c r="I391">
        <v>376.947</v>
      </c>
      <c r="J391">
        <v>591.08699999999999</v>
      </c>
      <c r="K391">
        <v>12606.6</v>
      </c>
      <c r="L391">
        <v>5.4961200000000002E-2</v>
      </c>
      <c r="M391">
        <v>0.93183199999999999</v>
      </c>
      <c r="N391">
        <v>0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15429.7</v>
      </c>
      <c r="C392">
        <v>15365</v>
      </c>
      <c r="D392">
        <v>15364.7</v>
      </c>
      <c r="E392">
        <v>15358.4</v>
      </c>
      <c r="F392">
        <v>1219.48</v>
      </c>
      <c r="G392">
        <v>1596.03</v>
      </c>
      <c r="H392">
        <v>537.46799999999996</v>
      </c>
      <c r="I392">
        <v>373.24</v>
      </c>
      <c r="J392">
        <v>578.66700000000003</v>
      </c>
      <c r="K392">
        <v>12473.8</v>
      </c>
      <c r="L392">
        <v>5.4011900000000002E-2</v>
      </c>
      <c r="M392">
        <v>0.95752800000000005</v>
      </c>
      <c r="N392">
        <v>0</v>
      </c>
      <c r="O392" t="s">
        <v>28</v>
      </c>
      <c r="R392">
        <f>AVERAGE(B343:B392)</f>
        <v>15519.37</v>
      </c>
      <c r="S392">
        <f>AVERAGE(C343:C392)</f>
        <v>15453.431999999997</v>
      </c>
      <c r="U392">
        <f>_xlfn.VAR.P(B343:B392)</f>
        <v>19827.963299999996</v>
      </c>
      <c r="V392">
        <f>_xlfn.VAR.P(C343:C392)</f>
        <v>19788.119775999989</v>
      </c>
      <c r="X392">
        <f>1.96*SQRT(U392)/50</f>
        <v>5.5198225990797916</v>
      </c>
      <c r="Y392">
        <f>1.96*SQRT(V392)/50</f>
        <v>5.514273875370411</v>
      </c>
    </row>
    <row r="393" spans="1:25" x14ac:dyDescent="0.25">
      <c r="A393" t="s">
        <v>29</v>
      </c>
      <c r="B393">
        <v>776147.97169999999</v>
      </c>
      <c r="C393" t="s">
        <v>24</v>
      </c>
    </row>
    <row r="394" spans="1:25" x14ac:dyDescent="0.25">
      <c r="A394" t="s">
        <v>30</v>
      </c>
      <c r="B394">
        <v>191662</v>
      </c>
      <c r="C394">
        <v>186337</v>
      </c>
      <c r="D394">
        <v>185974</v>
      </c>
      <c r="E394">
        <v>185958</v>
      </c>
      <c r="F394">
        <v>3443.75</v>
      </c>
      <c r="G394">
        <v>4767.66</v>
      </c>
      <c r="H394">
        <v>2398.98</v>
      </c>
      <c r="I394">
        <v>5.3993600000000003E-2</v>
      </c>
      <c r="J394">
        <v>0.93234600000000001</v>
      </c>
      <c r="K394">
        <v>0</v>
      </c>
      <c r="L394" t="s">
        <v>28</v>
      </c>
    </row>
    <row r="395" spans="1:25" x14ac:dyDescent="0.25">
      <c r="A395" t="s">
        <v>30</v>
      </c>
      <c r="B395">
        <v>192065</v>
      </c>
      <c r="C395">
        <v>186345</v>
      </c>
      <c r="D395">
        <v>185920</v>
      </c>
      <c r="E395">
        <v>185904</v>
      </c>
      <c r="F395">
        <v>3454.44</v>
      </c>
      <c r="G395">
        <v>4446.71</v>
      </c>
      <c r="H395">
        <v>2462.04</v>
      </c>
      <c r="I395">
        <v>5.3986300000000001E-2</v>
      </c>
      <c r="J395">
        <v>0.95905600000000002</v>
      </c>
      <c r="K395">
        <v>0</v>
      </c>
      <c r="L395" t="s">
        <v>28</v>
      </c>
    </row>
    <row r="396" spans="1:25" x14ac:dyDescent="0.25">
      <c r="A396" t="s">
        <v>30</v>
      </c>
      <c r="B396">
        <v>197008</v>
      </c>
      <c r="C396">
        <v>191205</v>
      </c>
      <c r="D396">
        <v>190726</v>
      </c>
      <c r="E396">
        <v>190710</v>
      </c>
      <c r="F396">
        <v>3517.77</v>
      </c>
      <c r="G396">
        <v>4815.54</v>
      </c>
      <c r="H396">
        <v>2620.94</v>
      </c>
      <c r="I396">
        <v>5.4409899999999997E-2</v>
      </c>
      <c r="J396">
        <v>0.95130000000000003</v>
      </c>
      <c r="K396">
        <v>0</v>
      </c>
      <c r="L396" t="s">
        <v>28</v>
      </c>
    </row>
    <row r="397" spans="1:25" x14ac:dyDescent="0.25">
      <c r="A397" t="s">
        <v>30</v>
      </c>
      <c r="B397">
        <v>190509</v>
      </c>
      <c r="C397">
        <v>184816</v>
      </c>
      <c r="D397">
        <v>184368</v>
      </c>
      <c r="E397">
        <v>184352</v>
      </c>
      <c r="F397">
        <v>3448.75</v>
      </c>
      <c r="G397">
        <v>4390.37</v>
      </c>
      <c r="H397">
        <v>2410.12</v>
      </c>
      <c r="I397">
        <v>5.4050099999999997E-2</v>
      </c>
      <c r="J397">
        <v>0.95273699999999995</v>
      </c>
      <c r="K397">
        <v>0</v>
      </c>
      <c r="L397" t="s">
        <v>28</v>
      </c>
    </row>
    <row r="398" spans="1:25" x14ac:dyDescent="0.25">
      <c r="A398" t="s">
        <v>30</v>
      </c>
      <c r="B398">
        <v>191886</v>
      </c>
      <c r="C398">
        <v>186340</v>
      </c>
      <c r="D398">
        <v>185884</v>
      </c>
      <c r="E398">
        <v>185868</v>
      </c>
      <c r="F398">
        <v>3469.03</v>
      </c>
      <c r="G398">
        <v>4536.92</v>
      </c>
      <c r="H398">
        <v>2462.88</v>
      </c>
      <c r="I398">
        <v>3.2179699999999999E-2</v>
      </c>
      <c r="J398">
        <v>0.94204200000000005</v>
      </c>
      <c r="K398">
        <v>0</v>
      </c>
      <c r="L398" t="s">
        <v>28</v>
      </c>
    </row>
    <row r="399" spans="1:25" x14ac:dyDescent="0.25">
      <c r="A399" t="s">
        <v>30</v>
      </c>
      <c r="B399">
        <v>190844</v>
      </c>
      <c r="C399">
        <v>185317</v>
      </c>
      <c r="D399">
        <v>184866</v>
      </c>
      <c r="E399">
        <v>184850</v>
      </c>
      <c r="F399">
        <v>3400.06</v>
      </c>
      <c r="G399">
        <v>4477.1400000000003</v>
      </c>
      <c r="H399">
        <v>2440.08</v>
      </c>
      <c r="I399">
        <v>5.4184799999999998E-2</v>
      </c>
      <c r="J399">
        <v>0.95533199999999996</v>
      </c>
      <c r="K399">
        <v>0</v>
      </c>
      <c r="L399" t="s">
        <v>28</v>
      </c>
    </row>
    <row r="400" spans="1:25" x14ac:dyDescent="0.25">
      <c r="A400" t="s">
        <v>30</v>
      </c>
      <c r="B400">
        <v>190915</v>
      </c>
      <c r="C400">
        <v>185504</v>
      </c>
      <c r="D400">
        <v>185041</v>
      </c>
      <c r="E400">
        <v>185024</v>
      </c>
      <c r="F400">
        <v>3449.2</v>
      </c>
      <c r="G400">
        <v>4471.7700000000004</v>
      </c>
      <c r="H400">
        <v>2434.7800000000002</v>
      </c>
      <c r="I400">
        <v>5.5477400000000003E-2</v>
      </c>
      <c r="J400">
        <v>0.95364700000000002</v>
      </c>
      <c r="K400">
        <v>0</v>
      </c>
      <c r="L400" t="s">
        <v>28</v>
      </c>
    </row>
    <row r="401" spans="1:12" x14ac:dyDescent="0.25">
      <c r="A401" t="s">
        <v>30</v>
      </c>
      <c r="B401">
        <v>189493</v>
      </c>
      <c r="C401">
        <v>184045</v>
      </c>
      <c r="D401">
        <v>183586</v>
      </c>
      <c r="E401">
        <v>183569</v>
      </c>
      <c r="F401">
        <v>3432.19</v>
      </c>
      <c r="G401">
        <v>4380.3100000000004</v>
      </c>
      <c r="H401">
        <v>2386.46</v>
      </c>
      <c r="I401">
        <v>5.3935499999999997E-2</v>
      </c>
      <c r="J401">
        <v>0.931836</v>
      </c>
      <c r="K401">
        <v>0</v>
      </c>
      <c r="L401" t="s">
        <v>28</v>
      </c>
    </row>
    <row r="402" spans="1:12" x14ac:dyDescent="0.25">
      <c r="A402" t="s">
        <v>30</v>
      </c>
      <c r="B402">
        <v>189461</v>
      </c>
      <c r="C402">
        <v>183945</v>
      </c>
      <c r="D402">
        <v>183476</v>
      </c>
      <c r="E402">
        <v>183459</v>
      </c>
      <c r="F402">
        <v>3394.4</v>
      </c>
      <c r="G402">
        <v>4372.12</v>
      </c>
      <c r="H402">
        <v>2383.8000000000002</v>
      </c>
      <c r="I402">
        <v>5.3911599999999997E-2</v>
      </c>
      <c r="J402">
        <v>0.95795200000000003</v>
      </c>
      <c r="K402">
        <v>0</v>
      </c>
      <c r="L402" t="s">
        <v>28</v>
      </c>
    </row>
    <row r="403" spans="1:12" x14ac:dyDescent="0.25">
      <c r="A403" t="s">
        <v>30</v>
      </c>
      <c r="B403">
        <v>190266</v>
      </c>
      <c r="C403">
        <v>184749</v>
      </c>
      <c r="D403">
        <v>184278</v>
      </c>
      <c r="E403">
        <v>184261</v>
      </c>
      <c r="F403">
        <v>3415.37</v>
      </c>
      <c r="G403">
        <v>4428.74</v>
      </c>
      <c r="H403">
        <v>2409.44</v>
      </c>
      <c r="I403">
        <v>5.3916199999999997E-2</v>
      </c>
      <c r="J403">
        <v>0.95904400000000001</v>
      </c>
      <c r="K403">
        <v>0</v>
      </c>
      <c r="L403" t="s">
        <v>28</v>
      </c>
    </row>
    <row r="404" spans="1:12" x14ac:dyDescent="0.25">
      <c r="A404" t="s">
        <v>30</v>
      </c>
      <c r="B404">
        <v>190549</v>
      </c>
      <c r="C404">
        <v>185053</v>
      </c>
      <c r="D404">
        <v>184572</v>
      </c>
      <c r="E404">
        <v>184555</v>
      </c>
      <c r="F404">
        <v>3443.51</v>
      </c>
      <c r="G404">
        <v>4482.2299999999996</v>
      </c>
      <c r="H404">
        <v>2424.9699999999998</v>
      </c>
      <c r="I404">
        <v>5.5096300000000001E-2</v>
      </c>
      <c r="J404">
        <v>0.95891899999999997</v>
      </c>
      <c r="K404">
        <v>0</v>
      </c>
      <c r="L404" t="s">
        <v>28</v>
      </c>
    </row>
    <row r="405" spans="1:12" x14ac:dyDescent="0.25">
      <c r="A405" t="s">
        <v>30</v>
      </c>
      <c r="B405">
        <v>191837</v>
      </c>
      <c r="C405">
        <v>186394</v>
      </c>
      <c r="D405">
        <v>185908</v>
      </c>
      <c r="E405">
        <v>185892</v>
      </c>
      <c r="F405">
        <v>3450.39</v>
      </c>
      <c r="G405">
        <v>4575.09</v>
      </c>
      <c r="H405">
        <v>2476.65</v>
      </c>
      <c r="I405">
        <v>5.3909499999999999E-2</v>
      </c>
      <c r="J405">
        <v>0.93180600000000002</v>
      </c>
      <c r="K405">
        <v>0</v>
      </c>
      <c r="L405" t="s">
        <v>28</v>
      </c>
    </row>
    <row r="406" spans="1:12" x14ac:dyDescent="0.25">
      <c r="A406" t="s">
        <v>30</v>
      </c>
      <c r="B406">
        <v>190176</v>
      </c>
      <c r="C406">
        <v>184662</v>
      </c>
      <c r="D406">
        <v>184195</v>
      </c>
      <c r="E406">
        <v>184178</v>
      </c>
      <c r="F406">
        <v>3419.68</v>
      </c>
      <c r="G406">
        <v>4457.1099999999997</v>
      </c>
      <c r="H406">
        <v>2418.66</v>
      </c>
      <c r="I406">
        <v>5.6904099999999999E-2</v>
      </c>
      <c r="J406">
        <v>0.95672100000000004</v>
      </c>
      <c r="K406">
        <v>0</v>
      </c>
      <c r="L406" t="s">
        <v>28</v>
      </c>
    </row>
    <row r="407" spans="1:12" x14ac:dyDescent="0.25">
      <c r="A407" t="s">
        <v>30</v>
      </c>
      <c r="B407">
        <v>189549</v>
      </c>
      <c r="C407">
        <v>183985</v>
      </c>
      <c r="D407">
        <v>183518</v>
      </c>
      <c r="E407">
        <v>183501</v>
      </c>
      <c r="F407">
        <v>3405.37</v>
      </c>
      <c r="G407">
        <v>4397.32</v>
      </c>
      <c r="H407">
        <v>2380.15</v>
      </c>
      <c r="I407">
        <v>5.4280799999999997E-2</v>
      </c>
      <c r="J407">
        <v>0.95910499999999999</v>
      </c>
      <c r="K407">
        <v>0</v>
      </c>
      <c r="L407" t="s">
        <v>28</v>
      </c>
    </row>
    <row r="408" spans="1:12" x14ac:dyDescent="0.25">
      <c r="A408" t="s">
        <v>30</v>
      </c>
      <c r="B408">
        <v>189497</v>
      </c>
      <c r="C408">
        <v>184051</v>
      </c>
      <c r="D408">
        <v>183582</v>
      </c>
      <c r="E408">
        <v>183565</v>
      </c>
      <c r="F408">
        <v>3440.41</v>
      </c>
      <c r="G408">
        <v>4409.8999999999996</v>
      </c>
      <c r="H408">
        <v>2396.1</v>
      </c>
      <c r="I408">
        <v>5.4185499999999998E-2</v>
      </c>
      <c r="J408">
        <v>0.95238299999999998</v>
      </c>
      <c r="K408">
        <v>0</v>
      </c>
      <c r="L408" t="s">
        <v>28</v>
      </c>
    </row>
    <row r="409" spans="1:12" x14ac:dyDescent="0.25">
      <c r="A409" t="s">
        <v>30</v>
      </c>
      <c r="B409">
        <v>189401</v>
      </c>
      <c r="C409">
        <v>183970</v>
      </c>
      <c r="D409">
        <v>183507</v>
      </c>
      <c r="E409">
        <v>183490</v>
      </c>
      <c r="F409">
        <v>3392.19</v>
      </c>
      <c r="G409">
        <v>4394.8500000000004</v>
      </c>
      <c r="H409">
        <v>2386.21</v>
      </c>
      <c r="I409">
        <v>5.3925899999999999E-2</v>
      </c>
      <c r="J409">
        <v>0.95867500000000005</v>
      </c>
      <c r="K409">
        <v>0</v>
      </c>
      <c r="L409" t="s">
        <v>28</v>
      </c>
    </row>
    <row r="410" spans="1:12" x14ac:dyDescent="0.25">
      <c r="A410" t="s">
        <v>30</v>
      </c>
      <c r="B410">
        <v>190302</v>
      </c>
      <c r="C410">
        <v>184713</v>
      </c>
      <c r="D410">
        <v>184245</v>
      </c>
      <c r="E410">
        <v>184229</v>
      </c>
      <c r="F410">
        <v>3413.57</v>
      </c>
      <c r="G410">
        <v>4418.08</v>
      </c>
      <c r="H410">
        <v>2391.79</v>
      </c>
      <c r="I410">
        <v>5.4334100000000003E-2</v>
      </c>
      <c r="J410">
        <v>0.94661399999999996</v>
      </c>
      <c r="K410">
        <v>0</v>
      </c>
      <c r="L410" t="s">
        <v>28</v>
      </c>
    </row>
    <row r="411" spans="1:12" x14ac:dyDescent="0.25">
      <c r="A411" t="s">
        <v>30</v>
      </c>
      <c r="B411">
        <v>189022</v>
      </c>
      <c r="C411">
        <v>183570</v>
      </c>
      <c r="D411">
        <v>183103</v>
      </c>
      <c r="E411">
        <v>183087</v>
      </c>
      <c r="F411">
        <v>3375.92</v>
      </c>
      <c r="G411">
        <v>4382.8900000000003</v>
      </c>
      <c r="H411">
        <v>2375</v>
      </c>
      <c r="I411">
        <v>5.4538799999999998E-2</v>
      </c>
      <c r="J411">
        <v>0.93183499999999997</v>
      </c>
      <c r="K411">
        <v>0</v>
      </c>
      <c r="L411" t="s">
        <v>28</v>
      </c>
    </row>
    <row r="412" spans="1:12" x14ac:dyDescent="0.25">
      <c r="A412" t="s">
        <v>30</v>
      </c>
      <c r="B412">
        <v>189636</v>
      </c>
      <c r="C412">
        <v>184086</v>
      </c>
      <c r="D412">
        <v>183631</v>
      </c>
      <c r="E412">
        <v>183615</v>
      </c>
      <c r="F412">
        <v>3370.91</v>
      </c>
      <c r="G412">
        <v>4377.33</v>
      </c>
      <c r="H412">
        <v>2379.08</v>
      </c>
      <c r="I412">
        <v>5.7148900000000002E-2</v>
      </c>
      <c r="J412">
        <v>0.93183199999999999</v>
      </c>
      <c r="K412">
        <v>0</v>
      </c>
      <c r="L412" t="s">
        <v>28</v>
      </c>
    </row>
    <row r="413" spans="1:12" x14ac:dyDescent="0.25">
      <c r="A413" t="s">
        <v>30</v>
      </c>
      <c r="B413">
        <v>189516</v>
      </c>
      <c r="C413">
        <v>184028</v>
      </c>
      <c r="D413">
        <v>183571</v>
      </c>
      <c r="E413">
        <v>183554</v>
      </c>
      <c r="F413">
        <v>3389.43</v>
      </c>
      <c r="G413">
        <v>4410.97</v>
      </c>
      <c r="H413">
        <v>2383.7800000000002</v>
      </c>
      <c r="I413">
        <v>6.0679299999999999E-2</v>
      </c>
      <c r="J413">
        <v>0.95114699999999996</v>
      </c>
      <c r="K413">
        <v>0</v>
      </c>
      <c r="L413" t="s">
        <v>28</v>
      </c>
    </row>
    <row r="414" spans="1:12" x14ac:dyDescent="0.25">
      <c r="A414" t="s">
        <v>30</v>
      </c>
      <c r="B414">
        <v>189864</v>
      </c>
      <c r="C414">
        <v>184344</v>
      </c>
      <c r="D414">
        <v>183889</v>
      </c>
      <c r="E414">
        <v>183872</v>
      </c>
      <c r="F414">
        <v>3372.93</v>
      </c>
      <c r="G414">
        <v>4435.71</v>
      </c>
      <c r="H414">
        <v>2387.7399999999998</v>
      </c>
      <c r="I414">
        <v>5.3909499999999999E-2</v>
      </c>
      <c r="J414">
        <v>0.95450400000000002</v>
      </c>
      <c r="K414">
        <v>0</v>
      </c>
      <c r="L414" t="s">
        <v>28</v>
      </c>
    </row>
    <row r="415" spans="1:12" x14ac:dyDescent="0.25">
      <c r="A415" t="s">
        <v>30</v>
      </c>
      <c r="B415">
        <v>189599</v>
      </c>
      <c r="C415">
        <v>183979</v>
      </c>
      <c r="D415">
        <v>183512</v>
      </c>
      <c r="E415">
        <v>183496</v>
      </c>
      <c r="F415">
        <v>3385.94</v>
      </c>
      <c r="G415">
        <v>4431.1000000000004</v>
      </c>
      <c r="H415">
        <v>2397.9499999999998</v>
      </c>
      <c r="I415">
        <v>5.4109900000000002E-2</v>
      </c>
      <c r="J415">
        <v>0.931836</v>
      </c>
      <c r="K415">
        <v>0</v>
      </c>
      <c r="L415" t="s">
        <v>28</v>
      </c>
    </row>
    <row r="416" spans="1:12" x14ac:dyDescent="0.25">
      <c r="A416" t="s">
        <v>30</v>
      </c>
      <c r="B416">
        <v>189257</v>
      </c>
      <c r="C416">
        <v>183729</v>
      </c>
      <c r="D416">
        <v>183281</v>
      </c>
      <c r="E416">
        <v>183264</v>
      </c>
      <c r="F416">
        <v>3389.17</v>
      </c>
      <c r="G416">
        <v>4400.1499999999996</v>
      </c>
      <c r="H416">
        <v>2372.21</v>
      </c>
      <c r="I416">
        <v>5.40297E-2</v>
      </c>
      <c r="J416">
        <v>0.93182600000000004</v>
      </c>
      <c r="K416">
        <v>0</v>
      </c>
      <c r="L416" t="s">
        <v>28</v>
      </c>
    </row>
    <row r="417" spans="1:12" x14ac:dyDescent="0.25">
      <c r="A417" t="s">
        <v>30</v>
      </c>
      <c r="B417">
        <v>189532</v>
      </c>
      <c r="C417">
        <v>183949</v>
      </c>
      <c r="D417">
        <v>183498</v>
      </c>
      <c r="E417">
        <v>183482</v>
      </c>
      <c r="F417">
        <v>3419.47</v>
      </c>
      <c r="G417">
        <v>4400.99</v>
      </c>
      <c r="H417">
        <v>2374.59</v>
      </c>
      <c r="I417">
        <v>5.3909600000000002E-2</v>
      </c>
      <c r="J417">
        <v>0.931782</v>
      </c>
      <c r="K417">
        <v>0</v>
      </c>
      <c r="L417" t="s">
        <v>28</v>
      </c>
    </row>
    <row r="418" spans="1:12" x14ac:dyDescent="0.25">
      <c r="A418" t="s">
        <v>30</v>
      </c>
      <c r="B418">
        <v>189766</v>
      </c>
      <c r="C418">
        <v>184136</v>
      </c>
      <c r="D418">
        <v>183678</v>
      </c>
      <c r="E418">
        <v>183661</v>
      </c>
      <c r="F418">
        <v>3393.74</v>
      </c>
      <c r="G418">
        <v>4442.34</v>
      </c>
      <c r="H418">
        <v>2384.9699999999998</v>
      </c>
      <c r="I418">
        <v>5.3914900000000002E-2</v>
      </c>
      <c r="J418">
        <v>0.93183000000000005</v>
      </c>
      <c r="K418">
        <v>0</v>
      </c>
      <c r="L418" t="s">
        <v>28</v>
      </c>
    </row>
    <row r="419" spans="1:12" x14ac:dyDescent="0.25">
      <c r="A419" t="s">
        <v>30</v>
      </c>
      <c r="B419">
        <v>189959</v>
      </c>
      <c r="C419">
        <v>184491</v>
      </c>
      <c r="D419">
        <v>184042</v>
      </c>
      <c r="E419">
        <v>184026</v>
      </c>
      <c r="F419">
        <v>3359.72</v>
      </c>
      <c r="G419">
        <v>4472.21</v>
      </c>
      <c r="H419">
        <v>2382.6</v>
      </c>
      <c r="I419">
        <v>5.4321399999999999E-2</v>
      </c>
      <c r="J419">
        <v>0.93179699999999999</v>
      </c>
      <c r="K419">
        <v>0</v>
      </c>
      <c r="L419" t="s">
        <v>28</v>
      </c>
    </row>
    <row r="420" spans="1:12" x14ac:dyDescent="0.25">
      <c r="A420" t="s">
        <v>30</v>
      </c>
      <c r="B420">
        <v>189983</v>
      </c>
      <c r="C420">
        <v>184427</v>
      </c>
      <c r="D420">
        <v>183968</v>
      </c>
      <c r="E420">
        <v>183952</v>
      </c>
      <c r="F420">
        <v>3416.08</v>
      </c>
      <c r="G420">
        <v>4442.04</v>
      </c>
      <c r="H420">
        <v>2378.14</v>
      </c>
      <c r="I420">
        <v>5.3910399999999997E-2</v>
      </c>
      <c r="J420">
        <v>0.93183499999999997</v>
      </c>
      <c r="K420">
        <v>0</v>
      </c>
      <c r="L420" t="s">
        <v>28</v>
      </c>
    </row>
    <row r="421" spans="1:12" x14ac:dyDescent="0.25">
      <c r="A421" t="s">
        <v>30</v>
      </c>
      <c r="B421">
        <v>189610</v>
      </c>
      <c r="C421">
        <v>183960</v>
      </c>
      <c r="D421">
        <v>183506</v>
      </c>
      <c r="E421">
        <v>183490</v>
      </c>
      <c r="F421">
        <v>3397.14</v>
      </c>
      <c r="G421">
        <v>4441.88</v>
      </c>
      <c r="H421">
        <v>2369.87</v>
      </c>
      <c r="I421">
        <v>5.4014199999999998E-2</v>
      </c>
      <c r="J421">
        <v>0.93183700000000003</v>
      </c>
      <c r="K421">
        <v>0</v>
      </c>
      <c r="L421" t="s">
        <v>28</v>
      </c>
    </row>
    <row r="422" spans="1:12" x14ac:dyDescent="0.25">
      <c r="A422" t="s">
        <v>30</v>
      </c>
      <c r="B422">
        <v>189767</v>
      </c>
      <c r="C422">
        <v>184017</v>
      </c>
      <c r="D422">
        <v>183550</v>
      </c>
      <c r="E422">
        <v>183533</v>
      </c>
      <c r="F422">
        <v>3416.22</v>
      </c>
      <c r="G422">
        <v>4485.63</v>
      </c>
      <c r="H422">
        <v>2373.4499999999998</v>
      </c>
      <c r="I422">
        <v>5.45408E-2</v>
      </c>
      <c r="J422">
        <v>0.931836</v>
      </c>
      <c r="K422">
        <v>0</v>
      </c>
      <c r="L422" t="s">
        <v>28</v>
      </c>
    </row>
    <row r="423" spans="1:12" x14ac:dyDescent="0.25">
      <c r="A423" t="s">
        <v>30</v>
      </c>
      <c r="B423">
        <v>189949</v>
      </c>
      <c r="C423">
        <v>184386</v>
      </c>
      <c r="D423">
        <v>183921</v>
      </c>
      <c r="E423">
        <v>183905</v>
      </c>
      <c r="F423">
        <v>3406.81</v>
      </c>
      <c r="G423">
        <v>4496.7700000000004</v>
      </c>
      <c r="H423">
        <v>2382.75</v>
      </c>
      <c r="I423">
        <v>5.4035199999999999E-2</v>
      </c>
      <c r="J423">
        <v>0.931836</v>
      </c>
      <c r="K423">
        <v>0</v>
      </c>
      <c r="L423" t="s">
        <v>28</v>
      </c>
    </row>
    <row r="424" spans="1:12" x14ac:dyDescent="0.25">
      <c r="A424" t="s">
        <v>30</v>
      </c>
      <c r="B424">
        <v>189908</v>
      </c>
      <c r="C424">
        <v>184215</v>
      </c>
      <c r="D424">
        <v>183746</v>
      </c>
      <c r="E424">
        <v>183730</v>
      </c>
      <c r="F424">
        <v>3358.81</v>
      </c>
      <c r="G424">
        <v>4482.41</v>
      </c>
      <c r="H424">
        <v>2374.92</v>
      </c>
      <c r="I424">
        <v>5.4954500000000003E-2</v>
      </c>
      <c r="J424">
        <v>0.95909199999999994</v>
      </c>
      <c r="K424">
        <v>0</v>
      </c>
      <c r="L424" t="s">
        <v>28</v>
      </c>
    </row>
    <row r="425" spans="1:12" x14ac:dyDescent="0.25">
      <c r="A425" t="s">
        <v>30</v>
      </c>
      <c r="B425">
        <v>189845</v>
      </c>
      <c r="C425">
        <v>184101</v>
      </c>
      <c r="D425">
        <v>183637</v>
      </c>
      <c r="E425">
        <v>183621</v>
      </c>
      <c r="F425">
        <v>3407.24</v>
      </c>
      <c r="G425">
        <v>4513.3900000000003</v>
      </c>
      <c r="H425">
        <v>2376.23</v>
      </c>
      <c r="I425">
        <v>5.40642E-2</v>
      </c>
      <c r="J425">
        <v>0.93179299999999998</v>
      </c>
      <c r="K425">
        <v>0</v>
      </c>
      <c r="L425" t="s">
        <v>28</v>
      </c>
    </row>
    <row r="426" spans="1:12" x14ac:dyDescent="0.25">
      <c r="A426" t="s">
        <v>30</v>
      </c>
      <c r="B426">
        <v>189610</v>
      </c>
      <c r="C426">
        <v>183962</v>
      </c>
      <c r="D426">
        <v>183487</v>
      </c>
      <c r="E426">
        <v>183471</v>
      </c>
      <c r="F426">
        <v>3407.79</v>
      </c>
      <c r="G426">
        <v>4491.74</v>
      </c>
      <c r="H426">
        <v>2377.52</v>
      </c>
      <c r="I426">
        <v>5.3924800000000002E-2</v>
      </c>
      <c r="J426">
        <v>0.95896800000000004</v>
      </c>
      <c r="K426">
        <v>0</v>
      </c>
      <c r="L426" t="s">
        <v>28</v>
      </c>
    </row>
    <row r="427" spans="1:12" x14ac:dyDescent="0.25">
      <c r="A427" t="s">
        <v>30</v>
      </c>
      <c r="B427">
        <v>189847</v>
      </c>
      <c r="C427">
        <v>184179</v>
      </c>
      <c r="D427">
        <v>183700</v>
      </c>
      <c r="E427">
        <v>183684</v>
      </c>
      <c r="F427">
        <v>3401.83</v>
      </c>
      <c r="G427">
        <v>4512.74</v>
      </c>
      <c r="H427">
        <v>2385.19</v>
      </c>
      <c r="I427">
        <v>4.3305900000000001E-2</v>
      </c>
      <c r="J427">
        <v>0.93183400000000005</v>
      </c>
      <c r="K427">
        <v>0</v>
      </c>
      <c r="L427" t="s">
        <v>28</v>
      </c>
    </row>
    <row r="428" spans="1:12" x14ac:dyDescent="0.25">
      <c r="A428" t="s">
        <v>30</v>
      </c>
      <c r="B428">
        <v>190597</v>
      </c>
      <c r="C428">
        <v>184928</v>
      </c>
      <c r="D428">
        <v>184449</v>
      </c>
      <c r="E428">
        <v>184432</v>
      </c>
      <c r="F428">
        <v>3416.96</v>
      </c>
      <c r="G428">
        <v>4554.1099999999997</v>
      </c>
      <c r="H428">
        <v>2405.7199999999998</v>
      </c>
      <c r="I428">
        <v>5.4211099999999998E-2</v>
      </c>
      <c r="J428">
        <v>0.95845100000000005</v>
      </c>
      <c r="K428">
        <v>0</v>
      </c>
      <c r="L428" t="s">
        <v>28</v>
      </c>
    </row>
    <row r="429" spans="1:12" x14ac:dyDescent="0.25">
      <c r="A429" t="s">
        <v>30</v>
      </c>
      <c r="B429">
        <v>190651</v>
      </c>
      <c r="C429">
        <v>184830</v>
      </c>
      <c r="D429">
        <v>184353</v>
      </c>
      <c r="E429">
        <v>184337</v>
      </c>
      <c r="F429">
        <v>3369.51</v>
      </c>
      <c r="G429">
        <v>4608.8500000000004</v>
      </c>
      <c r="H429">
        <v>2397.81</v>
      </c>
      <c r="I429">
        <v>5.4076800000000001E-2</v>
      </c>
      <c r="J429">
        <v>0.931836</v>
      </c>
      <c r="K429">
        <v>0</v>
      </c>
      <c r="L429" t="s">
        <v>28</v>
      </c>
    </row>
    <row r="430" spans="1:12" x14ac:dyDescent="0.25">
      <c r="A430" t="s">
        <v>30</v>
      </c>
      <c r="B430">
        <v>193042</v>
      </c>
      <c r="C430">
        <v>187341</v>
      </c>
      <c r="D430">
        <v>186854</v>
      </c>
      <c r="E430">
        <v>186837</v>
      </c>
      <c r="F430">
        <v>3464.59</v>
      </c>
      <c r="G430">
        <v>4629.7</v>
      </c>
      <c r="H430">
        <v>2422.5500000000002</v>
      </c>
      <c r="I430">
        <v>5.4065000000000002E-2</v>
      </c>
      <c r="J430">
        <v>0.95526599999999995</v>
      </c>
      <c r="K430">
        <v>0</v>
      </c>
      <c r="L430" t="s">
        <v>28</v>
      </c>
    </row>
    <row r="431" spans="1:12" x14ac:dyDescent="0.25">
      <c r="A431" t="s">
        <v>30</v>
      </c>
      <c r="B431">
        <v>190036</v>
      </c>
      <c r="C431">
        <v>184154</v>
      </c>
      <c r="D431">
        <v>183680</v>
      </c>
      <c r="E431">
        <v>183664</v>
      </c>
      <c r="F431">
        <v>3444.14</v>
      </c>
      <c r="G431">
        <v>4501.5</v>
      </c>
      <c r="H431">
        <v>2377.67</v>
      </c>
      <c r="I431">
        <v>5.3916100000000002E-2</v>
      </c>
      <c r="J431">
        <v>0.95921900000000004</v>
      </c>
      <c r="K431">
        <v>0</v>
      </c>
      <c r="L431" t="s">
        <v>28</v>
      </c>
    </row>
    <row r="432" spans="1:12" x14ac:dyDescent="0.25">
      <c r="A432" t="s">
        <v>30</v>
      </c>
      <c r="B432">
        <v>190005</v>
      </c>
      <c r="C432">
        <v>184181</v>
      </c>
      <c r="D432">
        <v>183709</v>
      </c>
      <c r="E432">
        <v>183692</v>
      </c>
      <c r="F432">
        <v>3397.32</v>
      </c>
      <c r="G432">
        <v>4532.47</v>
      </c>
      <c r="H432">
        <v>2377.1999999999998</v>
      </c>
      <c r="I432">
        <v>5.3911800000000003E-2</v>
      </c>
      <c r="J432">
        <v>0.93179800000000002</v>
      </c>
      <c r="K432">
        <v>0</v>
      </c>
      <c r="L432" t="s">
        <v>28</v>
      </c>
    </row>
    <row r="433" spans="1:25" x14ac:dyDescent="0.25">
      <c r="A433" t="s">
        <v>30</v>
      </c>
      <c r="B433">
        <v>190843</v>
      </c>
      <c r="C433">
        <v>184953</v>
      </c>
      <c r="D433">
        <v>184468</v>
      </c>
      <c r="E433">
        <v>184452</v>
      </c>
      <c r="F433">
        <v>3415.62</v>
      </c>
      <c r="G433">
        <v>4634.09</v>
      </c>
      <c r="H433">
        <v>2378.2199999999998</v>
      </c>
      <c r="I433">
        <v>5.7749200000000001E-2</v>
      </c>
      <c r="J433">
        <v>0.93179100000000004</v>
      </c>
      <c r="K433">
        <v>0</v>
      </c>
      <c r="L433" t="s">
        <v>28</v>
      </c>
    </row>
    <row r="434" spans="1:25" x14ac:dyDescent="0.25">
      <c r="A434" t="s">
        <v>30</v>
      </c>
      <c r="B434">
        <v>190676</v>
      </c>
      <c r="C434">
        <v>184879</v>
      </c>
      <c r="D434">
        <v>184379</v>
      </c>
      <c r="E434">
        <v>184362</v>
      </c>
      <c r="F434">
        <v>3379.54</v>
      </c>
      <c r="G434">
        <v>4615.45</v>
      </c>
      <c r="H434">
        <v>2385.69</v>
      </c>
      <c r="I434">
        <v>3.2329700000000003E-2</v>
      </c>
      <c r="J434">
        <v>0.951789</v>
      </c>
      <c r="K434">
        <v>0</v>
      </c>
      <c r="L434" t="s">
        <v>28</v>
      </c>
    </row>
    <row r="435" spans="1:25" x14ac:dyDescent="0.25">
      <c r="A435" t="s">
        <v>30</v>
      </c>
      <c r="B435">
        <v>190024</v>
      </c>
      <c r="C435">
        <v>184212</v>
      </c>
      <c r="D435">
        <v>183709</v>
      </c>
      <c r="E435">
        <v>183693</v>
      </c>
      <c r="F435">
        <v>3403.64</v>
      </c>
      <c r="G435">
        <v>4589.26</v>
      </c>
      <c r="H435">
        <v>2374.75</v>
      </c>
      <c r="I435">
        <v>5.3910100000000002E-2</v>
      </c>
      <c r="J435">
        <v>0.93183199999999999</v>
      </c>
      <c r="K435">
        <v>0</v>
      </c>
      <c r="L435" t="s">
        <v>28</v>
      </c>
    </row>
    <row r="436" spans="1:25" x14ac:dyDescent="0.25">
      <c r="A436" t="s">
        <v>30</v>
      </c>
      <c r="B436">
        <v>190367</v>
      </c>
      <c r="C436">
        <v>184414</v>
      </c>
      <c r="D436">
        <v>183907</v>
      </c>
      <c r="E436">
        <v>183890</v>
      </c>
      <c r="F436">
        <v>3400.76</v>
      </c>
      <c r="G436">
        <v>4615.21</v>
      </c>
      <c r="H436">
        <v>2379.2600000000002</v>
      </c>
      <c r="I436">
        <v>5.42768E-2</v>
      </c>
      <c r="J436">
        <v>0.93180399999999997</v>
      </c>
      <c r="K436">
        <v>0</v>
      </c>
      <c r="L436" t="s">
        <v>28</v>
      </c>
    </row>
    <row r="437" spans="1:25" x14ac:dyDescent="0.25">
      <c r="A437" t="s">
        <v>30</v>
      </c>
      <c r="B437">
        <v>191010</v>
      </c>
      <c r="C437">
        <v>184945</v>
      </c>
      <c r="D437">
        <v>184423</v>
      </c>
      <c r="E437">
        <v>184407</v>
      </c>
      <c r="F437">
        <v>3395.84</v>
      </c>
      <c r="G437">
        <v>4708.12</v>
      </c>
      <c r="H437">
        <v>2386.7199999999998</v>
      </c>
      <c r="I437">
        <v>5.3917300000000001E-2</v>
      </c>
      <c r="J437">
        <v>0.95522399999999996</v>
      </c>
      <c r="K437">
        <v>0</v>
      </c>
      <c r="L437" t="s">
        <v>28</v>
      </c>
    </row>
    <row r="438" spans="1:25" x14ac:dyDescent="0.25">
      <c r="A438" t="s">
        <v>30</v>
      </c>
      <c r="B438">
        <v>190925</v>
      </c>
      <c r="C438">
        <v>185102</v>
      </c>
      <c r="D438">
        <v>184589</v>
      </c>
      <c r="E438">
        <v>184573</v>
      </c>
      <c r="F438">
        <v>3394.45</v>
      </c>
      <c r="G438">
        <v>4659.3100000000004</v>
      </c>
      <c r="H438">
        <v>2390.69</v>
      </c>
      <c r="I438">
        <v>5.4465800000000002E-2</v>
      </c>
      <c r="J438">
        <v>0.93182600000000004</v>
      </c>
      <c r="K438">
        <v>0</v>
      </c>
      <c r="L438" t="s">
        <v>28</v>
      </c>
    </row>
    <row r="439" spans="1:25" x14ac:dyDescent="0.25">
      <c r="A439" t="s">
        <v>30</v>
      </c>
      <c r="B439">
        <v>191047</v>
      </c>
      <c r="C439">
        <v>184986</v>
      </c>
      <c r="D439">
        <v>184453</v>
      </c>
      <c r="E439">
        <v>184437</v>
      </c>
      <c r="F439">
        <v>3410.44</v>
      </c>
      <c r="G439">
        <v>4660.8599999999997</v>
      </c>
      <c r="H439">
        <v>2398.2199999999998</v>
      </c>
      <c r="I439">
        <v>5.4102200000000003E-2</v>
      </c>
      <c r="J439">
        <v>0.95419399999999999</v>
      </c>
      <c r="K439">
        <v>0</v>
      </c>
      <c r="L439" t="s">
        <v>28</v>
      </c>
    </row>
    <row r="440" spans="1:25" x14ac:dyDescent="0.25">
      <c r="A440" t="s">
        <v>30</v>
      </c>
      <c r="B440">
        <v>190792</v>
      </c>
      <c r="C440">
        <v>184577</v>
      </c>
      <c r="D440">
        <v>184049</v>
      </c>
      <c r="E440">
        <v>184032</v>
      </c>
      <c r="F440">
        <v>3417.29</v>
      </c>
      <c r="G440">
        <v>4713.6000000000004</v>
      </c>
      <c r="H440">
        <v>2384.4</v>
      </c>
      <c r="I440">
        <v>5.49621E-2</v>
      </c>
      <c r="J440">
        <v>0.95455900000000005</v>
      </c>
      <c r="K440">
        <v>0</v>
      </c>
      <c r="L440" t="s">
        <v>28</v>
      </c>
    </row>
    <row r="441" spans="1:25" x14ac:dyDescent="0.25">
      <c r="A441" t="s">
        <v>30</v>
      </c>
      <c r="B441">
        <v>192334</v>
      </c>
      <c r="C441">
        <v>186216</v>
      </c>
      <c r="D441">
        <v>185665</v>
      </c>
      <c r="E441">
        <v>185648</v>
      </c>
      <c r="F441">
        <v>3430.93</v>
      </c>
      <c r="G441">
        <v>4801.6499999999996</v>
      </c>
      <c r="H441">
        <v>2431.9299999999998</v>
      </c>
      <c r="I441">
        <v>2.90563E-2</v>
      </c>
      <c r="J441">
        <v>0.931836</v>
      </c>
      <c r="K441">
        <v>0</v>
      </c>
      <c r="L441" t="s">
        <v>28</v>
      </c>
    </row>
    <row r="442" spans="1:25" x14ac:dyDescent="0.25">
      <c r="A442" t="s">
        <v>30</v>
      </c>
      <c r="B442">
        <v>196659</v>
      </c>
      <c r="C442">
        <v>189898</v>
      </c>
      <c r="D442">
        <v>189309</v>
      </c>
      <c r="E442">
        <v>189293</v>
      </c>
      <c r="F442">
        <v>3498.04</v>
      </c>
      <c r="G442">
        <v>5119.46</v>
      </c>
      <c r="H442">
        <v>2547.69</v>
      </c>
      <c r="I442">
        <v>5.40449E-2</v>
      </c>
      <c r="J442">
        <v>0.95633699999999999</v>
      </c>
      <c r="K442">
        <v>0</v>
      </c>
      <c r="L442" t="s">
        <v>28</v>
      </c>
    </row>
    <row r="443" spans="1:25" x14ac:dyDescent="0.25">
      <c r="A443" t="s">
        <v>30</v>
      </c>
      <c r="B443">
        <v>202847</v>
      </c>
      <c r="C443">
        <v>195716</v>
      </c>
      <c r="D443">
        <v>195084</v>
      </c>
      <c r="E443">
        <v>195065</v>
      </c>
      <c r="F443">
        <v>3603.17</v>
      </c>
      <c r="G443">
        <v>5497.01</v>
      </c>
      <c r="H443">
        <v>2681.29</v>
      </c>
      <c r="I443">
        <v>5.40256E-2</v>
      </c>
      <c r="J443">
        <v>0.94821999999999995</v>
      </c>
      <c r="K443">
        <v>0</v>
      </c>
      <c r="L443" t="s">
        <v>28</v>
      </c>
    </row>
    <row r="444" spans="1:25" x14ac:dyDescent="0.25">
      <c r="A444" t="s">
        <v>30</v>
      </c>
      <c r="B444">
        <v>194809</v>
      </c>
      <c r="C444">
        <v>188377</v>
      </c>
      <c r="D444">
        <v>187803</v>
      </c>
      <c r="E444">
        <v>187786</v>
      </c>
      <c r="F444">
        <v>3474.45</v>
      </c>
      <c r="G444">
        <v>5005.34</v>
      </c>
      <c r="H444">
        <v>2486.37</v>
      </c>
      <c r="I444">
        <v>5.3940799999999997E-2</v>
      </c>
      <c r="J444">
        <v>0.95860400000000001</v>
      </c>
      <c r="K444">
        <v>0</v>
      </c>
      <c r="L444" t="s">
        <v>28</v>
      </c>
    </row>
    <row r="445" spans="1:25" x14ac:dyDescent="0.25">
      <c r="A445" t="s">
        <v>30</v>
      </c>
      <c r="B445">
        <v>196911</v>
      </c>
      <c r="C445">
        <v>190599</v>
      </c>
      <c r="D445">
        <v>189984</v>
      </c>
      <c r="E445">
        <v>189967</v>
      </c>
      <c r="F445">
        <v>3454.33</v>
      </c>
      <c r="G445">
        <v>5276.59</v>
      </c>
      <c r="H445">
        <v>2584.9699999999998</v>
      </c>
      <c r="I445">
        <v>5.3949900000000002E-2</v>
      </c>
      <c r="J445">
        <v>0.95465900000000004</v>
      </c>
      <c r="K445">
        <v>0</v>
      </c>
      <c r="L445" t="s">
        <v>28</v>
      </c>
    </row>
    <row r="446" spans="1:25" x14ac:dyDescent="0.25">
      <c r="A446" t="s">
        <v>30</v>
      </c>
      <c r="B446">
        <v>202325</v>
      </c>
      <c r="C446">
        <v>195819</v>
      </c>
      <c r="D446">
        <v>195197</v>
      </c>
      <c r="E446">
        <v>195180</v>
      </c>
      <c r="F446">
        <v>3564.31</v>
      </c>
      <c r="G446">
        <v>5458.32</v>
      </c>
      <c r="H446">
        <v>2646.67</v>
      </c>
      <c r="I446">
        <v>5.6467099999999999E-2</v>
      </c>
      <c r="J446">
        <v>0.95638500000000004</v>
      </c>
      <c r="K446">
        <v>0</v>
      </c>
      <c r="L446" t="s">
        <v>28</v>
      </c>
    </row>
    <row r="447" spans="1:25" x14ac:dyDescent="0.25">
      <c r="A447" t="s">
        <v>30</v>
      </c>
      <c r="B447">
        <v>197083</v>
      </c>
      <c r="C447">
        <v>190278</v>
      </c>
      <c r="D447">
        <v>189694</v>
      </c>
      <c r="E447">
        <v>189677</v>
      </c>
      <c r="F447">
        <v>3520.7</v>
      </c>
      <c r="G447">
        <v>5078.88</v>
      </c>
      <c r="H447">
        <v>2509.4899999999998</v>
      </c>
      <c r="I447">
        <v>3.6306999999999999E-2</v>
      </c>
      <c r="J447">
        <v>0.95282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199030</v>
      </c>
      <c r="C448">
        <v>192408</v>
      </c>
      <c r="D448">
        <v>191830</v>
      </c>
      <c r="E448">
        <v>191813</v>
      </c>
      <c r="F448">
        <v>3538.85</v>
      </c>
      <c r="G448">
        <v>5211.2299999999996</v>
      </c>
      <c r="H448">
        <v>2536.35</v>
      </c>
      <c r="I448">
        <v>5.7186800000000003E-2</v>
      </c>
      <c r="J448">
        <v>0.93183300000000002</v>
      </c>
      <c r="K448">
        <v>0</v>
      </c>
      <c r="L448" t="s">
        <v>28</v>
      </c>
      <c r="R448">
        <f>AVERAGE(B399:B448)</f>
        <v>191379.46</v>
      </c>
      <c r="S448">
        <f>AVERAGE(C399:C448)</f>
        <v>185575.2</v>
      </c>
      <c r="U448">
        <f>_xlfn.VAR.P(B399:B448)</f>
        <v>9973190.3684</v>
      </c>
      <c r="V448">
        <f>_xlfn.VAR.P(C399:C448)</f>
        <v>7938050.5999999996</v>
      </c>
      <c r="X448">
        <f>1.96*SQRT(U448)/50</f>
        <v>123.79500493839876</v>
      </c>
      <c r="Y448">
        <f>1.96*SQRT(V448)/50</f>
        <v>110.4442215508987</v>
      </c>
    </row>
    <row r="449" spans="1:12" x14ac:dyDescent="0.25">
      <c r="A449" t="s">
        <v>31</v>
      </c>
      <c r="B449">
        <v>9569238.9016999993</v>
      </c>
      <c r="C449" t="s">
        <v>24</v>
      </c>
    </row>
    <row r="450" spans="1:12" x14ac:dyDescent="0.25">
      <c r="A450" t="s">
        <v>32</v>
      </c>
      <c r="B450">
        <v>16109.8</v>
      </c>
      <c r="C450">
        <v>16042</v>
      </c>
      <c r="D450">
        <v>16041.7</v>
      </c>
      <c r="E450">
        <v>16034.8</v>
      </c>
      <c r="F450">
        <v>1247.25</v>
      </c>
      <c r="G450">
        <v>1595.57</v>
      </c>
      <c r="H450">
        <v>579.83399999999995</v>
      </c>
      <c r="I450">
        <v>5.4343599999999999E-2</v>
      </c>
      <c r="J450">
        <v>0.931836</v>
      </c>
      <c r="K450">
        <v>0</v>
      </c>
      <c r="L450" t="s">
        <v>28</v>
      </c>
    </row>
    <row r="451" spans="1:12" x14ac:dyDescent="0.25">
      <c r="A451" t="s">
        <v>32</v>
      </c>
      <c r="B451">
        <v>16146.3</v>
      </c>
      <c r="C451">
        <v>16076.3</v>
      </c>
      <c r="D451">
        <v>16075.9</v>
      </c>
      <c r="E451">
        <v>16068.6</v>
      </c>
      <c r="F451">
        <v>1252.8900000000001</v>
      </c>
      <c r="G451">
        <v>1591.9</v>
      </c>
      <c r="H451">
        <v>579.23400000000004</v>
      </c>
      <c r="I451">
        <v>5.5191900000000002E-2</v>
      </c>
      <c r="J451">
        <v>0.93183499999999997</v>
      </c>
      <c r="K451">
        <v>0</v>
      </c>
      <c r="L451" t="s">
        <v>28</v>
      </c>
    </row>
    <row r="452" spans="1:12" x14ac:dyDescent="0.25">
      <c r="A452" t="s">
        <v>32</v>
      </c>
      <c r="B452">
        <v>16146.5</v>
      </c>
      <c r="C452">
        <v>16073.9</v>
      </c>
      <c r="D452">
        <v>16073.5</v>
      </c>
      <c r="E452">
        <v>16066.5</v>
      </c>
      <c r="F452">
        <v>1250.75</v>
      </c>
      <c r="G452">
        <v>1599.87</v>
      </c>
      <c r="H452">
        <v>581.73</v>
      </c>
      <c r="I452">
        <v>5.398E-2</v>
      </c>
      <c r="J452">
        <v>0.93183199999999999</v>
      </c>
      <c r="K452">
        <v>0</v>
      </c>
      <c r="L452" t="s">
        <v>28</v>
      </c>
    </row>
    <row r="453" spans="1:12" x14ac:dyDescent="0.25">
      <c r="A453" t="s">
        <v>32</v>
      </c>
      <c r="B453">
        <v>15988.4</v>
      </c>
      <c r="C453">
        <v>15920.5</v>
      </c>
      <c r="D453">
        <v>15920.1</v>
      </c>
      <c r="E453">
        <v>15913.3</v>
      </c>
      <c r="F453">
        <v>1252.54</v>
      </c>
      <c r="G453">
        <v>1581.48</v>
      </c>
      <c r="H453">
        <v>575.14800000000002</v>
      </c>
      <c r="I453">
        <v>5.8514799999999999E-2</v>
      </c>
      <c r="J453">
        <v>0.95808800000000005</v>
      </c>
      <c r="K453">
        <v>0</v>
      </c>
      <c r="L453" t="s">
        <v>28</v>
      </c>
    </row>
    <row r="454" spans="1:12" x14ac:dyDescent="0.25">
      <c r="A454" t="s">
        <v>32</v>
      </c>
      <c r="B454">
        <v>15851.8</v>
      </c>
      <c r="C454">
        <v>15781.6</v>
      </c>
      <c r="D454">
        <v>15781.3</v>
      </c>
      <c r="E454">
        <v>15774.6</v>
      </c>
      <c r="F454">
        <v>1245.1199999999999</v>
      </c>
      <c r="G454">
        <v>1560.83</v>
      </c>
      <c r="H454">
        <v>568.17499999999995</v>
      </c>
      <c r="I454">
        <v>5.4198099999999999E-2</v>
      </c>
      <c r="J454">
        <v>0.95922300000000005</v>
      </c>
      <c r="K454">
        <v>0</v>
      </c>
      <c r="L454" t="s">
        <v>28</v>
      </c>
    </row>
    <row r="455" spans="1:12" x14ac:dyDescent="0.25">
      <c r="A455" t="s">
        <v>32</v>
      </c>
      <c r="B455">
        <v>15690.4</v>
      </c>
      <c r="C455">
        <v>15623</v>
      </c>
      <c r="D455">
        <v>15622.6</v>
      </c>
      <c r="E455">
        <v>15616</v>
      </c>
      <c r="F455">
        <v>1240.3399999999999</v>
      </c>
      <c r="G455">
        <v>1550.74</v>
      </c>
      <c r="H455">
        <v>563.37900000000002</v>
      </c>
      <c r="I455">
        <v>5.4127000000000002E-2</v>
      </c>
      <c r="J455">
        <v>0.931836</v>
      </c>
      <c r="K455">
        <v>0</v>
      </c>
      <c r="L455" t="s">
        <v>28</v>
      </c>
    </row>
    <row r="456" spans="1:12" x14ac:dyDescent="0.25">
      <c r="A456" t="s">
        <v>32</v>
      </c>
      <c r="B456">
        <v>15520.7</v>
      </c>
      <c r="C456">
        <v>15455.2</v>
      </c>
      <c r="D456">
        <v>15454.9</v>
      </c>
      <c r="E456">
        <v>15448.4</v>
      </c>
      <c r="F456">
        <v>1228.75</v>
      </c>
      <c r="G456">
        <v>1527.02</v>
      </c>
      <c r="H456">
        <v>556.18600000000004</v>
      </c>
      <c r="I456">
        <v>5.3910800000000002E-2</v>
      </c>
      <c r="J456">
        <v>0.95254700000000003</v>
      </c>
      <c r="K456">
        <v>0</v>
      </c>
      <c r="L456" t="s">
        <v>28</v>
      </c>
    </row>
    <row r="457" spans="1:12" x14ac:dyDescent="0.25">
      <c r="A457" t="s">
        <v>32</v>
      </c>
      <c r="B457">
        <v>15493.1</v>
      </c>
      <c r="C457">
        <v>15426.8</v>
      </c>
      <c r="D457">
        <v>15426.5</v>
      </c>
      <c r="E457">
        <v>15420</v>
      </c>
      <c r="F457">
        <v>1234.58</v>
      </c>
      <c r="G457">
        <v>1525.5</v>
      </c>
      <c r="H457">
        <v>554.30899999999997</v>
      </c>
      <c r="I457">
        <v>5.4046400000000001E-2</v>
      </c>
      <c r="J457">
        <v>0.958812</v>
      </c>
      <c r="K457">
        <v>0</v>
      </c>
      <c r="L457" t="s">
        <v>28</v>
      </c>
    </row>
    <row r="458" spans="1:12" x14ac:dyDescent="0.25">
      <c r="A458" t="s">
        <v>32</v>
      </c>
      <c r="B458">
        <v>15244.7</v>
      </c>
      <c r="C458">
        <v>15174.7</v>
      </c>
      <c r="D458">
        <v>15174.5</v>
      </c>
      <c r="E458">
        <v>15168</v>
      </c>
      <c r="F458">
        <v>1206.6400000000001</v>
      </c>
      <c r="G458">
        <v>1499.61</v>
      </c>
      <c r="H458">
        <v>549.1</v>
      </c>
      <c r="I458">
        <v>5.4039400000000001E-2</v>
      </c>
      <c r="J458">
        <v>0.93182799999999999</v>
      </c>
      <c r="K458">
        <v>0</v>
      </c>
      <c r="L458" t="s">
        <v>28</v>
      </c>
    </row>
    <row r="459" spans="1:12" x14ac:dyDescent="0.25">
      <c r="A459" t="s">
        <v>32</v>
      </c>
      <c r="B459">
        <v>15208</v>
      </c>
      <c r="C459">
        <v>15140.5</v>
      </c>
      <c r="D459">
        <v>15140.2</v>
      </c>
      <c r="E459">
        <v>15133.8</v>
      </c>
      <c r="F459">
        <v>1208.29</v>
      </c>
      <c r="G459">
        <v>1496.84</v>
      </c>
      <c r="H459">
        <v>545.11300000000006</v>
      </c>
      <c r="I459">
        <v>5.5066900000000002E-2</v>
      </c>
      <c r="J459">
        <v>0.955762</v>
      </c>
      <c r="K459">
        <v>0</v>
      </c>
      <c r="L459" t="s">
        <v>28</v>
      </c>
    </row>
    <row r="460" spans="1:12" x14ac:dyDescent="0.25">
      <c r="A460" t="s">
        <v>32</v>
      </c>
      <c r="B460">
        <v>15123.7</v>
      </c>
      <c r="C460">
        <v>15054.1</v>
      </c>
      <c r="D460">
        <v>15053.8</v>
      </c>
      <c r="E460">
        <v>15047.3</v>
      </c>
      <c r="F460">
        <v>1185.3900000000001</v>
      </c>
      <c r="G460">
        <v>1487.22</v>
      </c>
      <c r="H460">
        <v>543.54600000000005</v>
      </c>
      <c r="I460">
        <v>5.40659E-2</v>
      </c>
      <c r="J460">
        <v>0.93183700000000003</v>
      </c>
      <c r="K460">
        <v>0</v>
      </c>
      <c r="L460" t="s">
        <v>28</v>
      </c>
    </row>
    <row r="461" spans="1:12" x14ac:dyDescent="0.25">
      <c r="A461" t="s">
        <v>32</v>
      </c>
      <c r="B461">
        <v>15061.4</v>
      </c>
      <c r="C461">
        <v>14993.8</v>
      </c>
      <c r="D461">
        <v>14993.5</v>
      </c>
      <c r="E461">
        <v>14987.2</v>
      </c>
      <c r="F461">
        <v>1179.97</v>
      </c>
      <c r="G461">
        <v>1480.46</v>
      </c>
      <c r="H461">
        <v>541.00400000000002</v>
      </c>
      <c r="I461">
        <v>5.4198499999999997E-2</v>
      </c>
      <c r="J461">
        <v>0.93183499999999997</v>
      </c>
      <c r="K461">
        <v>0</v>
      </c>
      <c r="L461" t="s">
        <v>28</v>
      </c>
    </row>
    <row r="462" spans="1:12" x14ac:dyDescent="0.25">
      <c r="A462" t="s">
        <v>32</v>
      </c>
      <c r="B462">
        <v>15092.8</v>
      </c>
      <c r="C462">
        <v>15024.8</v>
      </c>
      <c r="D462">
        <v>15024.5</v>
      </c>
      <c r="E462">
        <v>15018.2</v>
      </c>
      <c r="F462">
        <v>1177.06</v>
      </c>
      <c r="G462">
        <v>1484.64</v>
      </c>
      <c r="H462">
        <v>541.048</v>
      </c>
      <c r="I462">
        <v>5.3971100000000001E-2</v>
      </c>
      <c r="J462">
        <v>0.931836</v>
      </c>
      <c r="K462">
        <v>0</v>
      </c>
      <c r="L462" t="s">
        <v>28</v>
      </c>
    </row>
    <row r="463" spans="1:12" x14ac:dyDescent="0.25">
      <c r="A463" t="s">
        <v>32</v>
      </c>
      <c r="B463">
        <v>15125.3</v>
      </c>
      <c r="C463">
        <v>15056.3</v>
      </c>
      <c r="D463">
        <v>15056</v>
      </c>
      <c r="E463">
        <v>15049.6</v>
      </c>
      <c r="F463">
        <v>1183.4100000000001</v>
      </c>
      <c r="G463">
        <v>1488.18</v>
      </c>
      <c r="H463">
        <v>541.79200000000003</v>
      </c>
      <c r="I463">
        <v>5.4424500000000001E-2</v>
      </c>
      <c r="J463">
        <v>0.95267000000000002</v>
      </c>
      <c r="K463">
        <v>0</v>
      </c>
      <c r="L463" t="s">
        <v>28</v>
      </c>
    </row>
    <row r="464" spans="1:12" x14ac:dyDescent="0.25">
      <c r="A464" t="s">
        <v>32</v>
      </c>
      <c r="B464">
        <v>15041.3</v>
      </c>
      <c r="C464">
        <v>14976.8</v>
      </c>
      <c r="D464">
        <v>14976.5</v>
      </c>
      <c r="E464">
        <v>14970.2</v>
      </c>
      <c r="F464">
        <v>1177.47</v>
      </c>
      <c r="G464">
        <v>1482.69</v>
      </c>
      <c r="H464">
        <v>539.95799999999997</v>
      </c>
      <c r="I464">
        <v>5.4028300000000001E-2</v>
      </c>
      <c r="J464">
        <v>0.93182100000000001</v>
      </c>
      <c r="K464">
        <v>0</v>
      </c>
      <c r="L464" t="s">
        <v>28</v>
      </c>
    </row>
    <row r="465" spans="1:12" x14ac:dyDescent="0.25">
      <c r="A465" t="s">
        <v>32</v>
      </c>
      <c r="B465">
        <v>15045</v>
      </c>
      <c r="C465">
        <v>14980.2</v>
      </c>
      <c r="D465">
        <v>14979.9</v>
      </c>
      <c r="E465">
        <v>14973.6</v>
      </c>
      <c r="F465">
        <v>1174.1600000000001</v>
      </c>
      <c r="G465">
        <v>1483.55</v>
      </c>
      <c r="H465">
        <v>540.1</v>
      </c>
      <c r="I465">
        <v>5.3983000000000003E-2</v>
      </c>
      <c r="J465">
        <v>0.931836</v>
      </c>
      <c r="K465">
        <v>0</v>
      </c>
      <c r="L465" t="s">
        <v>28</v>
      </c>
    </row>
    <row r="466" spans="1:12" x14ac:dyDescent="0.25">
      <c r="A466" t="s">
        <v>32</v>
      </c>
      <c r="B466">
        <v>15021.8</v>
      </c>
      <c r="C466">
        <v>14957.2</v>
      </c>
      <c r="D466">
        <v>14956.7</v>
      </c>
      <c r="E466">
        <v>14950.3</v>
      </c>
      <c r="F466">
        <v>1162.3499999999999</v>
      </c>
      <c r="G466">
        <v>1478.36</v>
      </c>
      <c r="H466">
        <v>539.22799999999995</v>
      </c>
      <c r="I466">
        <v>5.3909899999999997E-2</v>
      </c>
      <c r="J466">
        <v>0.95595300000000005</v>
      </c>
      <c r="K466">
        <v>0</v>
      </c>
      <c r="L466" t="s">
        <v>28</v>
      </c>
    </row>
    <row r="467" spans="1:12" x14ac:dyDescent="0.25">
      <c r="A467" t="s">
        <v>32</v>
      </c>
      <c r="B467">
        <v>15102.3</v>
      </c>
      <c r="C467">
        <v>15034.5</v>
      </c>
      <c r="D467">
        <v>15034.2</v>
      </c>
      <c r="E467">
        <v>15027.9</v>
      </c>
      <c r="F467">
        <v>1187.44</v>
      </c>
      <c r="G467">
        <v>1484.13</v>
      </c>
      <c r="H467">
        <v>541.15300000000002</v>
      </c>
      <c r="I467">
        <v>5.3909499999999999E-2</v>
      </c>
      <c r="J467">
        <v>0.93180799999999997</v>
      </c>
      <c r="K467">
        <v>0</v>
      </c>
      <c r="L467" t="s">
        <v>28</v>
      </c>
    </row>
    <row r="468" spans="1:12" x14ac:dyDescent="0.25">
      <c r="A468" t="s">
        <v>32</v>
      </c>
      <c r="B468">
        <v>15087.9</v>
      </c>
      <c r="C468">
        <v>15019.2</v>
      </c>
      <c r="D468">
        <v>15018.9</v>
      </c>
      <c r="E468">
        <v>15012.6</v>
      </c>
      <c r="F468">
        <v>1171.4100000000001</v>
      </c>
      <c r="G468">
        <v>1486.13</v>
      </c>
      <c r="H468">
        <v>543.73900000000003</v>
      </c>
      <c r="I468">
        <v>5.47517E-2</v>
      </c>
      <c r="J468">
        <v>0.95899100000000004</v>
      </c>
      <c r="K468">
        <v>0</v>
      </c>
      <c r="L468" t="s">
        <v>28</v>
      </c>
    </row>
    <row r="469" spans="1:12" x14ac:dyDescent="0.25">
      <c r="A469" t="s">
        <v>32</v>
      </c>
      <c r="B469">
        <v>15160.7</v>
      </c>
      <c r="C469">
        <v>15095.6</v>
      </c>
      <c r="D469">
        <v>15095.3</v>
      </c>
      <c r="E469">
        <v>15088.6</v>
      </c>
      <c r="F469">
        <v>1182.6300000000001</v>
      </c>
      <c r="G469">
        <v>1490.74</v>
      </c>
      <c r="H469">
        <v>544.21699999999998</v>
      </c>
      <c r="I469">
        <v>5.42973E-2</v>
      </c>
      <c r="J469">
        <v>0.93183199999999999</v>
      </c>
      <c r="K469">
        <v>0</v>
      </c>
      <c r="L469" t="s">
        <v>28</v>
      </c>
    </row>
    <row r="470" spans="1:12" x14ac:dyDescent="0.25">
      <c r="A470" t="s">
        <v>32</v>
      </c>
      <c r="B470">
        <v>15207.5</v>
      </c>
      <c r="C470">
        <v>15142.1</v>
      </c>
      <c r="D470">
        <v>15141.8</v>
      </c>
      <c r="E470">
        <v>15135.4</v>
      </c>
      <c r="F470">
        <v>1192.6400000000001</v>
      </c>
      <c r="G470">
        <v>1502.1</v>
      </c>
      <c r="H470">
        <v>545.67200000000003</v>
      </c>
      <c r="I470">
        <v>2.9819200000000001E-2</v>
      </c>
      <c r="J470">
        <v>0.94847499999999996</v>
      </c>
      <c r="K470">
        <v>0</v>
      </c>
      <c r="L470" t="s">
        <v>28</v>
      </c>
    </row>
    <row r="471" spans="1:12" x14ac:dyDescent="0.25">
      <c r="A471" t="s">
        <v>32</v>
      </c>
      <c r="B471">
        <v>15283.7</v>
      </c>
      <c r="C471">
        <v>15213</v>
      </c>
      <c r="D471">
        <v>15212.7</v>
      </c>
      <c r="E471">
        <v>15206.2</v>
      </c>
      <c r="F471">
        <v>1204.77</v>
      </c>
      <c r="G471">
        <v>1506.65</v>
      </c>
      <c r="H471">
        <v>551.01700000000005</v>
      </c>
      <c r="I471">
        <v>5.4753900000000001E-2</v>
      </c>
      <c r="J471">
        <v>0.95794500000000005</v>
      </c>
      <c r="K471">
        <v>0</v>
      </c>
      <c r="L471" t="s">
        <v>28</v>
      </c>
    </row>
    <row r="472" spans="1:12" x14ac:dyDescent="0.25">
      <c r="A472" t="s">
        <v>32</v>
      </c>
      <c r="B472">
        <v>15179</v>
      </c>
      <c r="C472">
        <v>15114</v>
      </c>
      <c r="D472">
        <v>15113.7</v>
      </c>
      <c r="E472">
        <v>15107</v>
      </c>
      <c r="F472">
        <v>1201.6500000000001</v>
      </c>
      <c r="G472">
        <v>1494.58</v>
      </c>
      <c r="H472">
        <v>543.97500000000002</v>
      </c>
      <c r="I472">
        <v>5.4265500000000001E-2</v>
      </c>
      <c r="J472">
        <v>0.95398700000000003</v>
      </c>
      <c r="K472">
        <v>0</v>
      </c>
      <c r="L472" t="s">
        <v>28</v>
      </c>
    </row>
    <row r="473" spans="1:12" x14ac:dyDescent="0.25">
      <c r="A473" t="s">
        <v>32</v>
      </c>
      <c r="B473">
        <v>15181.7</v>
      </c>
      <c r="C473">
        <v>15114.7</v>
      </c>
      <c r="D473">
        <v>15114.4</v>
      </c>
      <c r="E473">
        <v>15108</v>
      </c>
      <c r="F473">
        <v>1203.93</v>
      </c>
      <c r="G473">
        <v>1496.42</v>
      </c>
      <c r="H473">
        <v>543.05899999999997</v>
      </c>
      <c r="I473">
        <v>5.3946099999999997E-2</v>
      </c>
      <c r="J473">
        <v>0.95887100000000003</v>
      </c>
      <c r="K473">
        <v>0</v>
      </c>
      <c r="L473" t="s">
        <v>28</v>
      </c>
    </row>
    <row r="474" spans="1:12" x14ac:dyDescent="0.25">
      <c r="A474" t="s">
        <v>32</v>
      </c>
      <c r="B474">
        <v>15183.6</v>
      </c>
      <c r="C474">
        <v>15115.2</v>
      </c>
      <c r="D474">
        <v>15114.9</v>
      </c>
      <c r="E474">
        <v>15108.5</v>
      </c>
      <c r="F474">
        <v>1198.96</v>
      </c>
      <c r="G474">
        <v>1495.91</v>
      </c>
      <c r="H474">
        <v>545.61400000000003</v>
      </c>
      <c r="I474">
        <v>5.3913900000000001E-2</v>
      </c>
      <c r="J474">
        <v>0.93183300000000002</v>
      </c>
      <c r="K474">
        <v>0</v>
      </c>
      <c r="L474" t="s">
        <v>28</v>
      </c>
    </row>
    <row r="475" spans="1:12" x14ac:dyDescent="0.25">
      <c r="A475" t="s">
        <v>32</v>
      </c>
      <c r="B475">
        <v>15261.2</v>
      </c>
      <c r="C475">
        <v>15192.5</v>
      </c>
      <c r="D475">
        <v>15192.2</v>
      </c>
      <c r="E475">
        <v>15185.8</v>
      </c>
      <c r="F475">
        <v>1208.43</v>
      </c>
      <c r="G475">
        <v>1503.68</v>
      </c>
      <c r="H475">
        <v>542.43600000000004</v>
      </c>
      <c r="I475">
        <v>5.4222699999999999E-2</v>
      </c>
      <c r="J475">
        <v>0.94696800000000003</v>
      </c>
      <c r="K475">
        <v>0</v>
      </c>
      <c r="L475" t="s">
        <v>28</v>
      </c>
    </row>
    <row r="476" spans="1:12" x14ac:dyDescent="0.25">
      <c r="A476" t="s">
        <v>32</v>
      </c>
      <c r="B476">
        <v>15040.7</v>
      </c>
      <c r="C476">
        <v>14970.6</v>
      </c>
      <c r="D476">
        <v>14970.3</v>
      </c>
      <c r="E476">
        <v>14963.9</v>
      </c>
      <c r="F476">
        <v>1173.9100000000001</v>
      </c>
      <c r="G476">
        <v>1480.81</v>
      </c>
      <c r="H476">
        <v>541.43100000000004</v>
      </c>
      <c r="I476">
        <v>5.6156200000000003E-2</v>
      </c>
      <c r="J476">
        <v>0.95922600000000002</v>
      </c>
      <c r="K476">
        <v>0</v>
      </c>
      <c r="L476" t="s">
        <v>28</v>
      </c>
    </row>
    <row r="477" spans="1:12" x14ac:dyDescent="0.25">
      <c r="A477" t="s">
        <v>32</v>
      </c>
      <c r="B477">
        <v>15009</v>
      </c>
      <c r="C477">
        <v>14942.6</v>
      </c>
      <c r="D477">
        <v>14942.3</v>
      </c>
      <c r="E477">
        <v>14935.9</v>
      </c>
      <c r="F477">
        <v>1166.99</v>
      </c>
      <c r="G477">
        <v>1478.76</v>
      </c>
      <c r="H477">
        <v>540.048</v>
      </c>
      <c r="I477">
        <v>5.4672900000000003E-2</v>
      </c>
      <c r="J477">
        <v>0.93183400000000005</v>
      </c>
      <c r="K477">
        <v>0</v>
      </c>
      <c r="L477" t="s">
        <v>28</v>
      </c>
    </row>
    <row r="478" spans="1:12" x14ac:dyDescent="0.25">
      <c r="A478" t="s">
        <v>32</v>
      </c>
      <c r="B478">
        <v>15063.9</v>
      </c>
      <c r="C478">
        <v>14996.7</v>
      </c>
      <c r="D478">
        <v>14996.3</v>
      </c>
      <c r="E478">
        <v>14990</v>
      </c>
      <c r="F478">
        <v>1181.24</v>
      </c>
      <c r="G478">
        <v>1484.55</v>
      </c>
      <c r="H478">
        <v>541.50599999999997</v>
      </c>
      <c r="I478">
        <v>5.3910399999999997E-2</v>
      </c>
      <c r="J478">
        <v>0.93182900000000002</v>
      </c>
      <c r="K478">
        <v>0</v>
      </c>
      <c r="L478" t="s">
        <v>28</v>
      </c>
    </row>
    <row r="479" spans="1:12" x14ac:dyDescent="0.25">
      <c r="A479" t="s">
        <v>32</v>
      </c>
      <c r="B479">
        <v>15086.2</v>
      </c>
      <c r="C479">
        <v>15004.5</v>
      </c>
      <c r="D479">
        <v>15004.2</v>
      </c>
      <c r="E479">
        <v>14997.9</v>
      </c>
      <c r="F479">
        <v>1183.1500000000001</v>
      </c>
      <c r="G479">
        <v>1486.24</v>
      </c>
      <c r="H479">
        <v>542.98099999999999</v>
      </c>
      <c r="I479">
        <v>5.4074700000000003E-2</v>
      </c>
      <c r="J479">
        <v>0.93183099999999996</v>
      </c>
      <c r="K479">
        <v>0</v>
      </c>
      <c r="L479" t="s">
        <v>28</v>
      </c>
    </row>
    <row r="480" spans="1:12" x14ac:dyDescent="0.25">
      <c r="A480" t="s">
        <v>32</v>
      </c>
      <c r="B480">
        <v>14995.6</v>
      </c>
      <c r="C480">
        <v>14929.8</v>
      </c>
      <c r="D480">
        <v>14929.5</v>
      </c>
      <c r="E480">
        <v>14923.2</v>
      </c>
      <c r="F480">
        <v>1159.96</v>
      </c>
      <c r="G480">
        <v>1479.94</v>
      </c>
      <c r="H480">
        <v>539.58100000000002</v>
      </c>
      <c r="I480">
        <v>5.6831199999999998E-2</v>
      </c>
      <c r="J480">
        <v>0.931836</v>
      </c>
      <c r="K480">
        <v>0</v>
      </c>
      <c r="L480" t="s">
        <v>28</v>
      </c>
    </row>
    <row r="481" spans="1:12" x14ac:dyDescent="0.25">
      <c r="A481" t="s">
        <v>32</v>
      </c>
      <c r="B481">
        <v>15067.5</v>
      </c>
      <c r="C481">
        <v>14998.8</v>
      </c>
      <c r="D481">
        <v>14998.5</v>
      </c>
      <c r="E481">
        <v>14992</v>
      </c>
      <c r="F481">
        <v>1164.53</v>
      </c>
      <c r="G481">
        <v>1481.85</v>
      </c>
      <c r="H481">
        <v>539.86800000000005</v>
      </c>
      <c r="I481">
        <v>4.8818300000000002E-2</v>
      </c>
      <c r="J481">
        <v>0.95895600000000003</v>
      </c>
      <c r="K481">
        <v>0</v>
      </c>
      <c r="L481" t="s">
        <v>28</v>
      </c>
    </row>
    <row r="482" spans="1:12" x14ac:dyDescent="0.25">
      <c r="A482" t="s">
        <v>32</v>
      </c>
      <c r="B482">
        <v>15070.9</v>
      </c>
      <c r="C482">
        <v>15003</v>
      </c>
      <c r="D482">
        <v>15002.7</v>
      </c>
      <c r="E482">
        <v>14996.4</v>
      </c>
      <c r="F482">
        <v>1175</v>
      </c>
      <c r="G482">
        <v>1489.89</v>
      </c>
      <c r="H482">
        <v>544.57799999999997</v>
      </c>
      <c r="I482">
        <v>5.3933000000000002E-2</v>
      </c>
      <c r="J482">
        <v>0.93181800000000004</v>
      </c>
      <c r="K482">
        <v>0</v>
      </c>
      <c r="L482" t="s">
        <v>28</v>
      </c>
    </row>
    <row r="483" spans="1:12" x14ac:dyDescent="0.25">
      <c r="A483" t="s">
        <v>32</v>
      </c>
      <c r="B483">
        <v>15108.8</v>
      </c>
      <c r="C483">
        <v>15042.7</v>
      </c>
      <c r="D483">
        <v>15042.4</v>
      </c>
      <c r="E483">
        <v>15036</v>
      </c>
      <c r="F483">
        <v>1162.82</v>
      </c>
      <c r="G483">
        <v>1480.37</v>
      </c>
      <c r="H483">
        <v>540.62800000000004</v>
      </c>
      <c r="I483">
        <v>5.3915900000000003E-2</v>
      </c>
      <c r="J483">
        <v>0.931751</v>
      </c>
      <c r="K483">
        <v>0</v>
      </c>
      <c r="L483" t="s">
        <v>28</v>
      </c>
    </row>
    <row r="484" spans="1:12" x14ac:dyDescent="0.25">
      <c r="A484" t="s">
        <v>32</v>
      </c>
      <c r="B484">
        <v>15088.4</v>
      </c>
      <c r="C484">
        <v>15023.6</v>
      </c>
      <c r="D484">
        <v>15023.4</v>
      </c>
      <c r="E484">
        <v>15017</v>
      </c>
      <c r="F484">
        <v>1171.3699999999999</v>
      </c>
      <c r="G484">
        <v>1489.33</v>
      </c>
      <c r="H484">
        <v>543.94899999999996</v>
      </c>
      <c r="I484">
        <v>5.3909600000000002E-2</v>
      </c>
      <c r="J484">
        <v>0.93183499999999997</v>
      </c>
      <c r="K484">
        <v>0</v>
      </c>
      <c r="L484" t="s">
        <v>28</v>
      </c>
    </row>
    <row r="485" spans="1:12" x14ac:dyDescent="0.25">
      <c r="A485" t="s">
        <v>32</v>
      </c>
      <c r="B485">
        <v>15159</v>
      </c>
      <c r="C485">
        <v>15088.1</v>
      </c>
      <c r="D485">
        <v>15087.8</v>
      </c>
      <c r="E485">
        <v>15081.5</v>
      </c>
      <c r="F485">
        <v>1175.29</v>
      </c>
      <c r="G485">
        <v>1489.31</v>
      </c>
      <c r="H485">
        <v>543.00900000000001</v>
      </c>
      <c r="I485">
        <v>6.43542E-2</v>
      </c>
      <c r="J485">
        <v>0.931836</v>
      </c>
      <c r="K485">
        <v>0</v>
      </c>
      <c r="L485" t="s">
        <v>28</v>
      </c>
    </row>
    <row r="486" spans="1:12" x14ac:dyDescent="0.25">
      <c r="A486" t="s">
        <v>32</v>
      </c>
      <c r="B486">
        <v>15217.6</v>
      </c>
      <c r="C486">
        <v>15148.7</v>
      </c>
      <c r="D486">
        <v>15148.4</v>
      </c>
      <c r="E486">
        <v>15142</v>
      </c>
      <c r="F486">
        <v>1197.75</v>
      </c>
      <c r="G486">
        <v>1501.57</v>
      </c>
      <c r="H486">
        <v>548.91499999999996</v>
      </c>
      <c r="I486">
        <v>5.4070100000000003E-2</v>
      </c>
      <c r="J486">
        <v>0.93622000000000005</v>
      </c>
      <c r="K486">
        <v>0</v>
      </c>
      <c r="L486" t="s">
        <v>28</v>
      </c>
    </row>
    <row r="487" spans="1:12" x14ac:dyDescent="0.25">
      <c r="A487" t="s">
        <v>32</v>
      </c>
      <c r="B487">
        <v>15177.2</v>
      </c>
      <c r="C487">
        <v>15106.2</v>
      </c>
      <c r="D487">
        <v>15105.9</v>
      </c>
      <c r="E487">
        <v>15099.6</v>
      </c>
      <c r="F487">
        <v>1192.53</v>
      </c>
      <c r="G487">
        <v>1499.16</v>
      </c>
      <c r="H487">
        <v>548.93100000000004</v>
      </c>
      <c r="I487">
        <v>5.7736900000000001E-2</v>
      </c>
      <c r="J487">
        <v>0.94738199999999995</v>
      </c>
      <c r="K487">
        <v>0</v>
      </c>
      <c r="L487" t="s">
        <v>28</v>
      </c>
    </row>
    <row r="488" spans="1:12" x14ac:dyDescent="0.25">
      <c r="A488" t="s">
        <v>32</v>
      </c>
      <c r="B488">
        <v>15190.5</v>
      </c>
      <c r="C488">
        <v>15122.7</v>
      </c>
      <c r="D488">
        <v>15122.4</v>
      </c>
      <c r="E488">
        <v>15116</v>
      </c>
      <c r="F488">
        <v>1206.8599999999999</v>
      </c>
      <c r="G488">
        <v>1496.72</v>
      </c>
      <c r="H488">
        <v>545.39099999999996</v>
      </c>
      <c r="I488">
        <v>5.4028100000000003E-2</v>
      </c>
      <c r="J488">
        <v>0.931836</v>
      </c>
      <c r="K488">
        <v>0</v>
      </c>
      <c r="L488" t="s">
        <v>28</v>
      </c>
    </row>
    <row r="489" spans="1:12" x14ac:dyDescent="0.25">
      <c r="A489" t="s">
        <v>32</v>
      </c>
      <c r="B489">
        <v>15190.1</v>
      </c>
      <c r="C489">
        <v>15123.1</v>
      </c>
      <c r="D489">
        <v>15122.8</v>
      </c>
      <c r="E489">
        <v>15116.4</v>
      </c>
      <c r="F489">
        <v>1200.6300000000001</v>
      </c>
      <c r="G489">
        <v>1495.24</v>
      </c>
      <c r="H489">
        <v>543.69100000000003</v>
      </c>
      <c r="I489">
        <v>5.5301400000000001E-2</v>
      </c>
      <c r="J489">
        <v>0.934944</v>
      </c>
      <c r="K489">
        <v>0</v>
      </c>
      <c r="L489" t="s">
        <v>28</v>
      </c>
    </row>
    <row r="490" spans="1:12" x14ac:dyDescent="0.25">
      <c r="A490" t="s">
        <v>32</v>
      </c>
      <c r="B490">
        <v>15210</v>
      </c>
      <c r="C490">
        <v>15142.6</v>
      </c>
      <c r="D490">
        <v>15142.3</v>
      </c>
      <c r="E490">
        <v>15135.9</v>
      </c>
      <c r="F490">
        <v>1208.31</v>
      </c>
      <c r="G490">
        <v>1498.7</v>
      </c>
      <c r="H490">
        <v>546.51300000000003</v>
      </c>
      <c r="I490">
        <v>5.5904799999999998E-2</v>
      </c>
      <c r="J490">
        <v>0.93183400000000005</v>
      </c>
      <c r="K490">
        <v>0</v>
      </c>
      <c r="L490" t="s">
        <v>28</v>
      </c>
    </row>
    <row r="491" spans="1:12" x14ac:dyDescent="0.25">
      <c r="A491" t="s">
        <v>32</v>
      </c>
      <c r="B491">
        <v>15161</v>
      </c>
      <c r="C491">
        <v>15094.2</v>
      </c>
      <c r="D491">
        <v>15093.9</v>
      </c>
      <c r="E491">
        <v>15087.5</v>
      </c>
      <c r="F491">
        <v>1201.77</v>
      </c>
      <c r="G491">
        <v>1491.19</v>
      </c>
      <c r="H491">
        <v>543.02800000000002</v>
      </c>
      <c r="I491">
        <v>5.4244599999999997E-2</v>
      </c>
      <c r="J491">
        <v>0.95685100000000001</v>
      </c>
      <c r="K491">
        <v>0</v>
      </c>
      <c r="L491" t="s">
        <v>28</v>
      </c>
    </row>
    <row r="492" spans="1:12" x14ac:dyDescent="0.25">
      <c r="A492" t="s">
        <v>32</v>
      </c>
      <c r="B492">
        <v>15022.6</v>
      </c>
      <c r="C492">
        <v>14952.8</v>
      </c>
      <c r="D492">
        <v>14952.5</v>
      </c>
      <c r="E492">
        <v>14946.2</v>
      </c>
      <c r="F492">
        <v>1169.3900000000001</v>
      </c>
      <c r="G492">
        <v>1480.15</v>
      </c>
      <c r="H492">
        <v>540.12699999999995</v>
      </c>
      <c r="I492">
        <v>5.3975099999999998E-2</v>
      </c>
      <c r="J492">
        <v>0.93291500000000005</v>
      </c>
      <c r="K492">
        <v>0</v>
      </c>
      <c r="L492" t="s">
        <v>28</v>
      </c>
    </row>
    <row r="493" spans="1:12" x14ac:dyDescent="0.25">
      <c r="A493" t="s">
        <v>32</v>
      </c>
      <c r="B493">
        <v>15041.4</v>
      </c>
      <c r="C493">
        <v>14976.2</v>
      </c>
      <c r="D493">
        <v>14975.9</v>
      </c>
      <c r="E493">
        <v>14969.6</v>
      </c>
      <c r="F493">
        <v>1180.4100000000001</v>
      </c>
      <c r="G493">
        <v>1481.54</v>
      </c>
      <c r="H493">
        <v>541.86699999999996</v>
      </c>
      <c r="I493">
        <v>5.3925099999999997E-2</v>
      </c>
      <c r="J493">
        <v>0.93197799999999997</v>
      </c>
      <c r="K493">
        <v>0</v>
      </c>
      <c r="L493" t="s">
        <v>28</v>
      </c>
    </row>
    <row r="494" spans="1:12" x14ac:dyDescent="0.25">
      <c r="A494" t="s">
        <v>32</v>
      </c>
      <c r="B494">
        <v>15122.1</v>
      </c>
      <c r="C494">
        <v>15054.8</v>
      </c>
      <c r="D494">
        <v>15054.5</v>
      </c>
      <c r="E494">
        <v>15048.1</v>
      </c>
      <c r="F494">
        <v>1180.43</v>
      </c>
      <c r="G494">
        <v>1490.81</v>
      </c>
      <c r="H494">
        <v>543.29</v>
      </c>
      <c r="I494">
        <v>5.4895699999999999E-2</v>
      </c>
      <c r="J494">
        <v>0.93182299999999996</v>
      </c>
      <c r="K494">
        <v>0</v>
      </c>
      <c r="L494" t="s">
        <v>28</v>
      </c>
    </row>
    <row r="495" spans="1:12" x14ac:dyDescent="0.25">
      <c r="A495" t="s">
        <v>32</v>
      </c>
      <c r="B495">
        <v>15086.3</v>
      </c>
      <c r="C495">
        <v>15018.1</v>
      </c>
      <c r="D495">
        <v>15017.8</v>
      </c>
      <c r="E495">
        <v>15011.4</v>
      </c>
      <c r="F495">
        <v>1187.92</v>
      </c>
      <c r="G495">
        <v>1485.31</v>
      </c>
      <c r="H495">
        <v>542.35699999999997</v>
      </c>
      <c r="I495">
        <v>5.4243899999999998E-2</v>
      </c>
      <c r="J495">
        <v>0.93183700000000003</v>
      </c>
      <c r="K495">
        <v>0</v>
      </c>
      <c r="L495" t="s">
        <v>28</v>
      </c>
    </row>
    <row r="496" spans="1:12" x14ac:dyDescent="0.25">
      <c r="A496" t="s">
        <v>32</v>
      </c>
      <c r="B496">
        <v>15045.7</v>
      </c>
      <c r="C496">
        <v>14978.9</v>
      </c>
      <c r="D496">
        <v>14978.6</v>
      </c>
      <c r="E496">
        <v>14971.8</v>
      </c>
      <c r="F496">
        <v>1160.99</v>
      </c>
      <c r="G496">
        <v>1486.13</v>
      </c>
      <c r="H496">
        <v>540.697</v>
      </c>
      <c r="I496">
        <v>3.0203500000000001E-2</v>
      </c>
      <c r="J496">
        <v>0.93181700000000001</v>
      </c>
      <c r="K496">
        <v>0</v>
      </c>
      <c r="L496" t="s">
        <v>28</v>
      </c>
    </row>
    <row r="497" spans="1:25" x14ac:dyDescent="0.25">
      <c r="A497" t="s">
        <v>32</v>
      </c>
      <c r="B497">
        <v>15026.7</v>
      </c>
      <c r="C497">
        <v>14958.2</v>
      </c>
      <c r="D497">
        <v>14958</v>
      </c>
      <c r="E497">
        <v>14951.7</v>
      </c>
      <c r="F497">
        <v>1160.47</v>
      </c>
      <c r="G497">
        <v>1485.08</v>
      </c>
      <c r="H497">
        <v>541.49400000000003</v>
      </c>
      <c r="I497">
        <v>5.3997999999999997E-2</v>
      </c>
      <c r="J497">
        <v>0.93183300000000002</v>
      </c>
      <c r="K497">
        <v>0</v>
      </c>
      <c r="L497" t="s">
        <v>28</v>
      </c>
    </row>
    <row r="498" spans="1:25" x14ac:dyDescent="0.25">
      <c r="A498" t="s">
        <v>32</v>
      </c>
      <c r="B498">
        <v>15115.8</v>
      </c>
      <c r="C498">
        <v>15047.1</v>
      </c>
      <c r="D498">
        <v>15046.8</v>
      </c>
      <c r="E498">
        <v>15040.4</v>
      </c>
      <c r="F498">
        <v>1173.3</v>
      </c>
      <c r="G498">
        <v>1490.77</v>
      </c>
      <c r="H498">
        <v>544.59799999999996</v>
      </c>
      <c r="I498">
        <v>5.6077700000000001E-2</v>
      </c>
      <c r="J498">
        <v>0.93177299999999996</v>
      </c>
      <c r="K498">
        <v>0</v>
      </c>
      <c r="L498" t="s">
        <v>28</v>
      </c>
    </row>
    <row r="499" spans="1:25" x14ac:dyDescent="0.25">
      <c r="A499" t="s">
        <v>32</v>
      </c>
      <c r="B499">
        <v>15076.2</v>
      </c>
      <c r="C499">
        <v>15010.4</v>
      </c>
      <c r="D499">
        <v>15010.1</v>
      </c>
      <c r="E499">
        <v>15003.7</v>
      </c>
      <c r="F499">
        <v>1183.47</v>
      </c>
      <c r="G499">
        <v>1487.89</v>
      </c>
      <c r="H499">
        <v>544.47500000000002</v>
      </c>
      <c r="I499">
        <v>5.3966800000000002E-2</v>
      </c>
      <c r="J499">
        <v>0.93179800000000002</v>
      </c>
      <c r="K499">
        <v>0</v>
      </c>
      <c r="L499" t="s">
        <v>28</v>
      </c>
    </row>
    <row r="500" spans="1:25" x14ac:dyDescent="0.25">
      <c r="A500" t="s">
        <v>32</v>
      </c>
      <c r="B500">
        <v>15110.6</v>
      </c>
      <c r="C500">
        <v>15045.5</v>
      </c>
      <c r="D500">
        <v>15045.2</v>
      </c>
      <c r="E500">
        <v>15038.8</v>
      </c>
      <c r="F500">
        <v>1181.3399999999999</v>
      </c>
      <c r="G500">
        <v>1490.42</v>
      </c>
      <c r="H500">
        <v>546.75800000000004</v>
      </c>
      <c r="I500">
        <v>5.6202700000000001E-2</v>
      </c>
      <c r="J500">
        <v>0.95355199999999996</v>
      </c>
      <c r="K500">
        <v>0</v>
      </c>
      <c r="L500" t="s">
        <v>28</v>
      </c>
    </row>
    <row r="501" spans="1:25" x14ac:dyDescent="0.25">
      <c r="A501" t="s">
        <v>32</v>
      </c>
      <c r="B501">
        <v>15162</v>
      </c>
      <c r="C501">
        <v>15096.2</v>
      </c>
      <c r="D501">
        <v>15095.9</v>
      </c>
      <c r="E501">
        <v>15089.6</v>
      </c>
      <c r="F501">
        <v>1183.48</v>
      </c>
      <c r="G501">
        <v>1499.39</v>
      </c>
      <c r="H501">
        <v>546.19799999999998</v>
      </c>
      <c r="I501">
        <v>5.3976000000000003E-2</v>
      </c>
      <c r="J501">
        <v>0.93183300000000002</v>
      </c>
      <c r="K501">
        <v>0</v>
      </c>
      <c r="L501" t="s">
        <v>28</v>
      </c>
    </row>
    <row r="502" spans="1:25" x14ac:dyDescent="0.25">
      <c r="A502" t="s">
        <v>32</v>
      </c>
      <c r="B502">
        <v>15198.4</v>
      </c>
      <c r="C502">
        <v>15129.5</v>
      </c>
      <c r="D502">
        <v>15129.2</v>
      </c>
      <c r="E502">
        <v>15122.8</v>
      </c>
      <c r="F502">
        <v>1193.74</v>
      </c>
      <c r="G502">
        <v>1503.09</v>
      </c>
      <c r="H502">
        <v>549.274</v>
      </c>
      <c r="I502">
        <v>5.7323899999999997E-2</v>
      </c>
      <c r="J502">
        <v>0.93182900000000002</v>
      </c>
      <c r="K502">
        <v>0</v>
      </c>
      <c r="L502" t="s">
        <v>28</v>
      </c>
    </row>
    <row r="503" spans="1:25" x14ac:dyDescent="0.25">
      <c r="A503" t="s">
        <v>32</v>
      </c>
      <c r="B503">
        <v>15192.7</v>
      </c>
      <c r="C503">
        <v>15125.4</v>
      </c>
      <c r="D503">
        <v>15125.1</v>
      </c>
      <c r="E503">
        <v>15118.8</v>
      </c>
      <c r="F503">
        <v>1189.67</v>
      </c>
      <c r="G503">
        <v>1503.8</v>
      </c>
      <c r="H503">
        <v>547.76400000000001</v>
      </c>
      <c r="I503">
        <v>5.4108999999999997E-2</v>
      </c>
      <c r="J503">
        <v>0.93181199999999997</v>
      </c>
      <c r="K503">
        <v>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15135.8</v>
      </c>
      <c r="C504">
        <v>15065.6</v>
      </c>
      <c r="D504">
        <v>15065.3</v>
      </c>
      <c r="E504">
        <v>15059</v>
      </c>
      <c r="F504">
        <v>1194.1199999999999</v>
      </c>
      <c r="G504">
        <v>1484.96</v>
      </c>
      <c r="H504">
        <v>542.55799999999999</v>
      </c>
      <c r="I504">
        <v>5.4125699999999999E-2</v>
      </c>
      <c r="J504">
        <v>0.93179599999999996</v>
      </c>
      <c r="K504">
        <v>0</v>
      </c>
      <c r="L504" t="s">
        <v>28</v>
      </c>
      <c r="R504">
        <f>AVERAGE(B455:B504)</f>
        <v>15149.769999999997</v>
      </c>
      <c r="S504">
        <f>AVERAGE(C455:C504)</f>
        <v>15082.015999999998</v>
      </c>
      <c r="U504">
        <f>_xlfn.VAR.P(B455:B504)</f>
        <v>16473.063700000021</v>
      </c>
      <c r="V504">
        <f>_xlfn.VAR.P(C455:C504)</f>
        <v>16490.399743999998</v>
      </c>
      <c r="X504">
        <f>1.96*SQRT(U504)/50</f>
        <v>5.0312193953323119</v>
      </c>
      <c r="Y504">
        <f>1.96*SQRT(V504)/50</f>
        <v>5.0338660950228062</v>
      </c>
    </row>
    <row r="505" spans="1:25" x14ac:dyDescent="0.25">
      <c r="A505" t="s">
        <v>32</v>
      </c>
      <c r="B505">
        <v>757656.08100000001</v>
      </c>
      <c r="C505" t="s">
        <v>24</v>
      </c>
    </row>
    <row r="506" spans="1:25" x14ac:dyDescent="0.25">
      <c r="A506" t="s">
        <v>104</v>
      </c>
      <c r="B506">
        <v>15127</v>
      </c>
      <c r="C506">
        <v>15060</v>
      </c>
      <c r="D506">
        <v>15059.8</v>
      </c>
      <c r="E506">
        <v>15048.5</v>
      </c>
      <c r="F506">
        <v>1009.85</v>
      </c>
      <c r="G506">
        <v>1587.27</v>
      </c>
      <c r="H506">
        <v>546.12599999999998</v>
      </c>
      <c r="I506">
        <v>379.16199999999998</v>
      </c>
      <c r="J506">
        <v>553.80399999999997</v>
      </c>
      <c r="K506">
        <v>12382.1</v>
      </c>
      <c r="L506">
        <v>5.39175E-2</v>
      </c>
      <c r="M506">
        <v>0.95779499999999995</v>
      </c>
      <c r="N506">
        <v>0</v>
      </c>
      <c r="O506" t="s">
        <v>28</v>
      </c>
    </row>
    <row r="507" spans="1:25" x14ac:dyDescent="0.25">
      <c r="A507" t="s">
        <v>104</v>
      </c>
      <c r="B507">
        <v>15170.9</v>
      </c>
      <c r="C507">
        <v>15106.9</v>
      </c>
      <c r="D507">
        <v>15106.6</v>
      </c>
      <c r="E507">
        <v>15096</v>
      </c>
      <c r="F507">
        <v>1028.08</v>
      </c>
      <c r="G507">
        <v>1591.59</v>
      </c>
      <c r="H507">
        <v>545.33600000000001</v>
      </c>
      <c r="I507">
        <v>381.08499999999998</v>
      </c>
      <c r="J507">
        <v>556.05399999999997</v>
      </c>
      <c r="K507">
        <v>12406.6</v>
      </c>
      <c r="L507">
        <v>5.4208399999999997E-2</v>
      </c>
      <c r="M507">
        <v>0.95849899999999999</v>
      </c>
      <c r="N507">
        <v>0</v>
      </c>
      <c r="O507" t="s">
        <v>28</v>
      </c>
    </row>
    <row r="508" spans="1:25" x14ac:dyDescent="0.25">
      <c r="A508" t="s">
        <v>104</v>
      </c>
      <c r="B508">
        <v>15125</v>
      </c>
      <c r="C508">
        <v>15061</v>
      </c>
      <c r="D508">
        <v>15060.6</v>
      </c>
      <c r="E508">
        <v>15050.1</v>
      </c>
      <c r="F508">
        <v>1001.02</v>
      </c>
      <c r="G508">
        <v>1589.39</v>
      </c>
      <c r="H508">
        <v>548.97500000000002</v>
      </c>
      <c r="I508">
        <v>378.57600000000002</v>
      </c>
      <c r="J508">
        <v>553.471</v>
      </c>
      <c r="K508">
        <v>12389.8</v>
      </c>
      <c r="L508">
        <v>5.9860099999999999E-2</v>
      </c>
      <c r="M508">
        <v>0.93183499999999997</v>
      </c>
      <c r="N508">
        <v>0</v>
      </c>
      <c r="O508" t="s">
        <v>28</v>
      </c>
    </row>
    <row r="509" spans="1:25" x14ac:dyDescent="0.25">
      <c r="A509" t="s">
        <v>104</v>
      </c>
      <c r="B509">
        <v>15115.5</v>
      </c>
      <c r="C509">
        <v>15048.4</v>
      </c>
      <c r="D509">
        <v>15048.1</v>
      </c>
      <c r="E509">
        <v>15037.6</v>
      </c>
      <c r="F509">
        <v>997.39499999999998</v>
      </c>
      <c r="G509">
        <v>1590.45</v>
      </c>
      <c r="H509">
        <v>547.649</v>
      </c>
      <c r="I509">
        <v>381.52800000000002</v>
      </c>
      <c r="J509">
        <v>552.80399999999997</v>
      </c>
      <c r="K509">
        <v>12380.6</v>
      </c>
      <c r="L509">
        <v>5.4622200000000003E-2</v>
      </c>
      <c r="M509">
        <v>0.93178799999999995</v>
      </c>
      <c r="N509">
        <v>0</v>
      </c>
      <c r="O509" t="s">
        <v>28</v>
      </c>
    </row>
    <row r="510" spans="1:25" x14ac:dyDescent="0.25">
      <c r="A510" t="s">
        <v>104</v>
      </c>
      <c r="B510">
        <v>15123.4</v>
      </c>
      <c r="C510">
        <v>15056.3</v>
      </c>
      <c r="D510">
        <v>15056</v>
      </c>
      <c r="E510">
        <v>15045.5</v>
      </c>
      <c r="F510">
        <v>1004.11</v>
      </c>
      <c r="G510">
        <v>1590.63</v>
      </c>
      <c r="H510">
        <v>545.952</v>
      </c>
      <c r="I510">
        <v>380.00099999999998</v>
      </c>
      <c r="J510">
        <v>555.71600000000001</v>
      </c>
      <c r="K510">
        <v>12380.9</v>
      </c>
      <c r="L510">
        <v>5.3971699999999997E-2</v>
      </c>
      <c r="M510">
        <v>0.93181400000000003</v>
      </c>
      <c r="N510">
        <v>0</v>
      </c>
      <c r="O510" t="s">
        <v>28</v>
      </c>
    </row>
    <row r="511" spans="1:25" x14ac:dyDescent="0.25">
      <c r="A511" t="s">
        <v>104</v>
      </c>
      <c r="B511">
        <v>15152.7</v>
      </c>
      <c r="C511">
        <v>15084.1</v>
      </c>
      <c r="D511">
        <v>15083.8</v>
      </c>
      <c r="E511">
        <v>15073.3</v>
      </c>
      <c r="F511">
        <v>1002.6</v>
      </c>
      <c r="G511">
        <v>1594.8</v>
      </c>
      <c r="H511">
        <v>549.79899999999998</v>
      </c>
      <c r="I511">
        <v>379.221</v>
      </c>
      <c r="J511">
        <v>555.98299999999995</v>
      </c>
      <c r="K511">
        <v>12406</v>
      </c>
      <c r="L511">
        <v>5.8285499999999997E-2</v>
      </c>
      <c r="M511">
        <v>0.94136500000000001</v>
      </c>
      <c r="N511">
        <v>0</v>
      </c>
      <c r="O511" t="s">
        <v>28</v>
      </c>
    </row>
    <row r="512" spans="1:25" x14ac:dyDescent="0.25">
      <c r="A512" t="s">
        <v>104</v>
      </c>
      <c r="B512">
        <v>15120.5</v>
      </c>
      <c r="C512">
        <v>15051.8</v>
      </c>
      <c r="D512">
        <v>15051.6</v>
      </c>
      <c r="E512">
        <v>15041</v>
      </c>
      <c r="F512">
        <v>1004.67</v>
      </c>
      <c r="G512">
        <v>1591.24</v>
      </c>
      <c r="H512">
        <v>546.82500000000005</v>
      </c>
      <c r="I512">
        <v>379.03399999999999</v>
      </c>
      <c r="J512">
        <v>555.94100000000003</v>
      </c>
      <c r="K512">
        <v>12375.5</v>
      </c>
      <c r="L512">
        <v>5.6299599999999998E-2</v>
      </c>
      <c r="M512">
        <v>0.95674099999999995</v>
      </c>
      <c r="N512">
        <v>0</v>
      </c>
      <c r="O512" t="s">
        <v>28</v>
      </c>
    </row>
    <row r="513" spans="1:15" x14ac:dyDescent="0.25">
      <c r="A513" t="s">
        <v>104</v>
      </c>
      <c r="B513">
        <v>15082.8</v>
      </c>
      <c r="C513">
        <v>15017.2</v>
      </c>
      <c r="D513">
        <v>15016.9</v>
      </c>
      <c r="E513">
        <v>15006.3</v>
      </c>
      <c r="F513">
        <v>993.98599999999999</v>
      </c>
      <c r="G513">
        <v>1586.33</v>
      </c>
      <c r="H513">
        <v>546.63300000000004</v>
      </c>
      <c r="I513">
        <v>376.75799999999998</v>
      </c>
      <c r="J513">
        <v>554.11400000000003</v>
      </c>
      <c r="K513">
        <v>12356.8</v>
      </c>
      <c r="L513">
        <v>5.3915900000000003E-2</v>
      </c>
      <c r="M513">
        <v>0.95175600000000005</v>
      </c>
      <c r="N513">
        <v>0</v>
      </c>
      <c r="O513" t="s">
        <v>28</v>
      </c>
    </row>
    <row r="514" spans="1:15" x14ac:dyDescent="0.25">
      <c r="A514" t="s">
        <v>104</v>
      </c>
      <c r="B514">
        <v>15028.3</v>
      </c>
      <c r="C514">
        <v>14963</v>
      </c>
      <c r="D514">
        <v>14962.8</v>
      </c>
      <c r="E514">
        <v>14952.3</v>
      </c>
      <c r="F514">
        <v>1005.22</v>
      </c>
      <c r="G514">
        <v>1578.91</v>
      </c>
      <c r="H514">
        <v>542.553</v>
      </c>
      <c r="I514">
        <v>376.78199999999998</v>
      </c>
      <c r="J514">
        <v>551.30700000000002</v>
      </c>
      <c r="K514">
        <v>12299.1</v>
      </c>
      <c r="L514">
        <v>5.39129E-2</v>
      </c>
      <c r="M514">
        <v>0.93179299999999998</v>
      </c>
      <c r="N514">
        <v>0</v>
      </c>
      <c r="O514" t="s">
        <v>28</v>
      </c>
    </row>
    <row r="515" spans="1:15" x14ac:dyDescent="0.25">
      <c r="A515" t="s">
        <v>104</v>
      </c>
      <c r="B515">
        <v>15163.8</v>
      </c>
      <c r="C515">
        <v>15099.2</v>
      </c>
      <c r="D515">
        <v>15098.9</v>
      </c>
      <c r="E515">
        <v>15088.3</v>
      </c>
      <c r="F515">
        <v>1002.95</v>
      </c>
      <c r="G515">
        <v>1594.16</v>
      </c>
      <c r="H515">
        <v>546.15499999999997</v>
      </c>
      <c r="I515">
        <v>380.209</v>
      </c>
      <c r="J515">
        <v>559.25699999999995</v>
      </c>
      <c r="K515">
        <v>12420.9</v>
      </c>
      <c r="L515">
        <v>5.3915699999999997E-2</v>
      </c>
      <c r="M515">
        <v>0.95111400000000001</v>
      </c>
      <c r="N515">
        <v>0</v>
      </c>
      <c r="O515" t="s">
        <v>28</v>
      </c>
    </row>
    <row r="516" spans="1:15" x14ac:dyDescent="0.25">
      <c r="A516" t="s">
        <v>104</v>
      </c>
      <c r="B516">
        <v>15088.3</v>
      </c>
      <c r="C516">
        <v>15019.6</v>
      </c>
      <c r="D516">
        <v>15019.3</v>
      </c>
      <c r="E516">
        <v>15005.9</v>
      </c>
      <c r="F516">
        <v>999.90499999999997</v>
      </c>
      <c r="G516">
        <v>1590.47</v>
      </c>
      <c r="H516">
        <v>547.33399999999995</v>
      </c>
      <c r="I516">
        <v>377.60700000000003</v>
      </c>
      <c r="J516">
        <v>556.149</v>
      </c>
      <c r="K516">
        <v>12346</v>
      </c>
      <c r="L516">
        <v>3.7104100000000001E-2</v>
      </c>
      <c r="M516">
        <v>0.95506100000000005</v>
      </c>
      <c r="N516">
        <v>0</v>
      </c>
      <c r="O516" t="s">
        <v>28</v>
      </c>
    </row>
    <row r="517" spans="1:15" x14ac:dyDescent="0.25">
      <c r="A517" t="s">
        <v>104</v>
      </c>
      <c r="B517">
        <v>15226.6</v>
      </c>
      <c r="C517">
        <v>15163.3</v>
      </c>
      <c r="D517">
        <v>15163</v>
      </c>
      <c r="E517">
        <v>15151.8</v>
      </c>
      <c r="F517">
        <v>1005.53</v>
      </c>
      <c r="G517">
        <v>1611.58</v>
      </c>
      <c r="H517">
        <v>555.601</v>
      </c>
      <c r="I517">
        <v>381.16500000000002</v>
      </c>
      <c r="J517">
        <v>564.60199999999998</v>
      </c>
      <c r="K517">
        <v>12465.5</v>
      </c>
      <c r="L517">
        <v>5.3956900000000002E-2</v>
      </c>
      <c r="M517">
        <v>0.95645800000000003</v>
      </c>
      <c r="N517">
        <v>0</v>
      </c>
      <c r="O517" t="s">
        <v>28</v>
      </c>
    </row>
    <row r="518" spans="1:15" x14ac:dyDescent="0.25">
      <c r="A518" t="s">
        <v>104</v>
      </c>
      <c r="B518">
        <v>15221.6</v>
      </c>
      <c r="C518">
        <v>15154.3</v>
      </c>
      <c r="D518">
        <v>15154</v>
      </c>
      <c r="E518">
        <v>15143.4</v>
      </c>
      <c r="F518">
        <v>1024.5</v>
      </c>
      <c r="G518">
        <v>1601.6</v>
      </c>
      <c r="H518">
        <v>550.14400000000001</v>
      </c>
      <c r="I518">
        <v>382.56099999999998</v>
      </c>
      <c r="J518">
        <v>559.09500000000003</v>
      </c>
      <c r="K518">
        <v>12446.7</v>
      </c>
      <c r="L518">
        <v>5.4591000000000001E-2</v>
      </c>
      <c r="M518">
        <v>0.93183300000000002</v>
      </c>
      <c r="N518">
        <v>0</v>
      </c>
      <c r="O518" t="s">
        <v>28</v>
      </c>
    </row>
    <row r="519" spans="1:15" x14ac:dyDescent="0.25">
      <c r="A519" t="s">
        <v>104</v>
      </c>
      <c r="B519">
        <v>15278.4</v>
      </c>
      <c r="C519">
        <v>15208.8</v>
      </c>
      <c r="D519">
        <v>15208.5</v>
      </c>
      <c r="E519">
        <v>15197.6</v>
      </c>
      <c r="F519">
        <v>1015.67</v>
      </c>
      <c r="G519">
        <v>1605.82</v>
      </c>
      <c r="H519">
        <v>549.86199999999997</v>
      </c>
      <c r="I519">
        <v>383.54399999999998</v>
      </c>
      <c r="J519">
        <v>562.97900000000004</v>
      </c>
      <c r="K519">
        <v>12505.3</v>
      </c>
      <c r="L519">
        <v>5.9031300000000002E-2</v>
      </c>
      <c r="M519">
        <v>0.93182299999999996</v>
      </c>
      <c r="N519">
        <v>0</v>
      </c>
      <c r="O519" t="s">
        <v>28</v>
      </c>
    </row>
    <row r="520" spans="1:15" x14ac:dyDescent="0.25">
      <c r="A520" t="s">
        <v>104</v>
      </c>
      <c r="B520">
        <v>15267</v>
      </c>
      <c r="C520">
        <v>15197.4</v>
      </c>
      <c r="D520">
        <v>15197.2</v>
      </c>
      <c r="E520">
        <v>15186.4</v>
      </c>
      <c r="F520">
        <v>1008.29</v>
      </c>
      <c r="G520">
        <v>1606.16</v>
      </c>
      <c r="H520">
        <v>550.86</v>
      </c>
      <c r="I520">
        <v>384.17200000000003</v>
      </c>
      <c r="J520">
        <v>561.47</v>
      </c>
      <c r="K520">
        <v>12501.8</v>
      </c>
      <c r="L520">
        <v>5.4171299999999999E-2</v>
      </c>
      <c r="M520">
        <v>0.931836</v>
      </c>
      <c r="N520">
        <v>0</v>
      </c>
      <c r="O520" t="s">
        <v>28</v>
      </c>
    </row>
    <row r="521" spans="1:15" x14ac:dyDescent="0.25">
      <c r="A521" t="s">
        <v>104</v>
      </c>
      <c r="B521">
        <v>15182.2</v>
      </c>
      <c r="C521">
        <v>15116</v>
      </c>
      <c r="D521">
        <v>15115.8</v>
      </c>
      <c r="E521">
        <v>15105.2</v>
      </c>
      <c r="F521">
        <v>1036.82</v>
      </c>
      <c r="G521">
        <v>1595.55</v>
      </c>
      <c r="H521">
        <v>549.14300000000003</v>
      </c>
      <c r="I521">
        <v>380.54399999999998</v>
      </c>
      <c r="J521">
        <v>557.14</v>
      </c>
      <c r="K521">
        <v>12403.9</v>
      </c>
      <c r="L521">
        <v>5.3917E-2</v>
      </c>
      <c r="M521">
        <v>0.95471899999999998</v>
      </c>
      <c r="N521">
        <v>0</v>
      </c>
      <c r="O521" t="s">
        <v>28</v>
      </c>
    </row>
    <row r="522" spans="1:15" x14ac:dyDescent="0.25">
      <c r="A522" t="s">
        <v>104</v>
      </c>
      <c r="B522">
        <v>15189.1</v>
      </c>
      <c r="C522">
        <v>15121</v>
      </c>
      <c r="D522">
        <v>15120.8</v>
      </c>
      <c r="E522">
        <v>15110.1</v>
      </c>
      <c r="F522">
        <v>1010.07</v>
      </c>
      <c r="G522">
        <v>1596.1</v>
      </c>
      <c r="H522">
        <v>548.84900000000005</v>
      </c>
      <c r="I522">
        <v>381.14800000000002</v>
      </c>
      <c r="J522">
        <v>556.88400000000001</v>
      </c>
      <c r="K522">
        <v>12434.3</v>
      </c>
      <c r="L522">
        <v>5.3909499999999999E-2</v>
      </c>
      <c r="M522">
        <v>0.93183700000000003</v>
      </c>
      <c r="N522">
        <v>0</v>
      </c>
      <c r="O522" t="s">
        <v>28</v>
      </c>
    </row>
    <row r="523" spans="1:15" x14ac:dyDescent="0.25">
      <c r="A523" t="s">
        <v>104</v>
      </c>
      <c r="B523">
        <v>15205.3</v>
      </c>
      <c r="C523">
        <v>15141.4</v>
      </c>
      <c r="D523">
        <v>15141.2</v>
      </c>
      <c r="E523">
        <v>15130.4</v>
      </c>
      <c r="F523">
        <v>1013.22</v>
      </c>
      <c r="G523">
        <v>1594.83</v>
      </c>
      <c r="H523">
        <v>547.726</v>
      </c>
      <c r="I523">
        <v>380.30700000000002</v>
      </c>
      <c r="J523">
        <v>556.88699999999994</v>
      </c>
      <c r="K523">
        <v>12452.3</v>
      </c>
      <c r="L523">
        <v>5.6209299999999997E-2</v>
      </c>
      <c r="M523">
        <v>0.94613599999999998</v>
      </c>
      <c r="N523">
        <v>0</v>
      </c>
      <c r="O523" t="s">
        <v>28</v>
      </c>
    </row>
    <row r="524" spans="1:15" x14ac:dyDescent="0.25">
      <c r="A524" t="s">
        <v>104</v>
      </c>
      <c r="B524">
        <v>15142.5</v>
      </c>
      <c r="C524">
        <v>15074.8</v>
      </c>
      <c r="D524">
        <v>15074.6</v>
      </c>
      <c r="E524">
        <v>15063.7</v>
      </c>
      <c r="F524">
        <v>1014.73</v>
      </c>
      <c r="G524">
        <v>1587.27</v>
      </c>
      <c r="H524">
        <v>546.899</v>
      </c>
      <c r="I524">
        <v>378.08100000000002</v>
      </c>
      <c r="J524">
        <v>553.89700000000005</v>
      </c>
      <c r="K524">
        <v>12392.5</v>
      </c>
      <c r="L524">
        <v>5.4094999999999997E-2</v>
      </c>
      <c r="M524">
        <v>0.931836</v>
      </c>
      <c r="N524">
        <v>0</v>
      </c>
      <c r="O524" t="s">
        <v>28</v>
      </c>
    </row>
    <row r="525" spans="1:15" x14ac:dyDescent="0.25">
      <c r="A525" t="s">
        <v>104</v>
      </c>
      <c r="B525">
        <v>15081.3</v>
      </c>
      <c r="C525">
        <v>15014</v>
      </c>
      <c r="D525">
        <v>15013.8</v>
      </c>
      <c r="E525">
        <v>15003.2</v>
      </c>
      <c r="F525">
        <v>1001.73</v>
      </c>
      <c r="G525">
        <v>1582.56</v>
      </c>
      <c r="H525">
        <v>544.84699999999998</v>
      </c>
      <c r="I525">
        <v>377.33699999999999</v>
      </c>
      <c r="J525">
        <v>551.94799999999998</v>
      </c>
      <c r="K525">
        <v>12349.8</v>
      </c>
      <c r="L525">
        <v>5.3926300000000003E-2</v>
      </c>
      <c r="M525">
        <v>0.95904900000000004</v>
      </c>
      <c r="N525">
        <v>0</v>
      </c>
      <c r="O525" t="s">
        <v>28</v>
      </c>
    </row>
    <row r="526" spans="1:15" x14ac:dyDescent="0.25">
      <c r="A526" t="s">
        <v>104</v>
      </c>
      <c r="B526">
        <v>15067.9</v>
      </c>
      <c r="C526">
        <v>15002.9</v>
      </c>
      <c r="D526">
        <v>15002.6</v>
      </c>
      <c r="E526">
        <v>14992.2</v>
      </c>
      <c r="F526">
        <v>1015.63</v>
      </c>
      <c r="G526">
        <v>1583.66</v>
      </c>
      <c r="H526">
        <v>544.80799999999999</v>
      </c>
      <c r="I526">
        <v>377.7</v>
      </c>
      <c r="J526">
        <v>552.625</v>
      </c>
      <c r="K526">
        <v>12323.9</v>
      </c>
      <c r="L526">
        <v>4.5199799999999998E-2</v>
      </c>
      <c r="M526">
        <v>0.95752800000000005</v>
      </c>
      <c r="N526">
        <v>0</v>
      </c>
      <c r="O526" t="s">
        <v>28</v>
      </c>
    </row>
    <row r="527" spans="1:15" x14ac:dyDescent="0.25">
      <c r="A527" t="s">
        <v>104</v>
      </c>
      <c r="B527">
        <v>15122</v>
      </c>
      <c r="C527">
        <v>15058.1</v>
      </c>
      <c r="D527">
        <v>15057.9</v>
      </c>
      <c r="E527">
        <v>15047.3</v>
      </c>
      <c r="F527">
        <v>1002.57</v>
      </c>
      <c r="G527">
        <v>1587.53</v>
      </c>
      <c r="H527">
        <v>546.38199999999995</v>
      </c>
      <c r="I527">
        <v>378.51799999999997</v>
      </c>
      <c r="J527">
        <v>554.38300000000004</v>
      </c>
      <c r="K527">
        <v>12387.5</v>
      </c>
      <c r="L527">
        <v>5.6698800000000001E-2</v>
      </c>
      <c r="M527">
        <v>0.93428599999999995</v>
      </c>
      <c r="N527">
        <v>0</v>
      </c>
      <c r="O527" t="s">
        <v>28</v>
      </c>
    </row>
    <row r="528" spans="1:15" x14ac:dyDescent="0.25">
      <c r="A528" t="s">
        <v>104</v>
      </c>
      <c r="B528">
        <v>15071.5</v>
      </c>
      <c r="C528">
        <v>15007.3</v>
      </c>
      <c r="D528">
        <v>15007</v>
      </c>
      <c r="E528">
        <v>14996.6</v>
      </c>
      <c r="F528">
        <v>999.11300000000006</v>
      </c>
      <c r="G528">
        <v>1588.7</v>
      </c>
      <c r="H528">
        <v>546.03200000000004</v>
      </c>
      <c r="I528">
        <v>378.91399999999999</v>
      </c>
      <c r="J528">
        <v>554.56200000000001</v>
      </c>
      <c r="K528">
        <v>12339.5</v>
      </c>
      <c r="L528">
        <v>2.9204299999999999E-2</v>
      </c>
      <c r="M528">
        <v>0.94984800000000003</v>
      </c>
      <c r="N528">
        <v>0</v>
      </c>
      <c r="O528" t="s">
        <v>28</v>
      </c>
    </row>
    <row r="529" spans="1:15" x14ac:dyDescent="0.25">
      <c r="A529" t="s">
        <v>104</v>
      </c>
      <c r="B529">
        <v>15070.4</v>
      </c>
      <c r="C529">
        <v>15002.8</v>
      </c>
      <c r="D529">
        <v>15002.6</v>
      </c>
      <c r="E529">
        <v>14992.2</v>
      </c>
      <c r="F529">
        <v>990.95100000000002</v>
      </c>
      <c r="G529">
        <v>1583.96</v>
      </c>
      <c r="H529">
        <v>544.23699999999997</v>
      </c>
      <c r="I529">
        <v>376.82299999999998</v>
      </c>
      <c r="J529">
        <v>554.80600000000004</v>
      </c>
      <c r="K529">
        <v>12348.5</v>
      </c>
      <c r="L529">
        <v>5.6137100000000002E-2</v>
      </c>
      <c r="M529">
        <v>0.93183499999999997</v>
      </c>
      <c r="N529">
        <v>0</v>
      </c>
      <c r="O529" t="s">
        <v>28</v>
      </c>
    </row>
    <row r="530" spans="1:15" x14ac:dyDescent="0.25">
      <c r="A530" t="s">
        <v>104</v>
      </c>
      <c r="B530">
        <v>15078.9</v>
      </c>
      <c r="C530">
        <v>15013.6</v>
      </c>
      <c r="D530">
        <v>15013.3</v>
      </c>
      <c r="E530">
        <v>15002.7</v>
      </c>
      <c r="F530">
        <v>999.73699999999997</v>
      </c>
      <c r="G530">
        <v>1581.83</v>
      </c>
      <c r="H530">
        <v>545.16300000000001</v>
      </c>
      <c r="I530">
        <v>376.447</v>
      </c>
      <c r="J530">
        <v>552.23599999999999</v>
      </c>
      <c r="K530">
        <v>12351.4</v>
      </c>
      <c r="L530">
        <v>5.3909499999999999E-2</v>
      </c>
      <c r="M530">
        <v>0.95632499999999998</v>
      </c>
      <c r="N530">
        <v>0</v>
      </c>
      <c r="O530" t="s">
        <v>28</v>
      </c>
    </row>
    <row r="531" spans="1:15" x14ac:dyDescent="0.25">
      <c r="A531" t="s">
        <v>104</v>
      </c>
      <c r="B531">
        <v>15111.1</v>
      </c>
      <c r="C531">
        <v>15044.1</v>
      </c>
      <c r="D531">
        <v>15043.9</v>
      </c>
      <c r="E531">
        <v>15033.2</v>
      </c>
      <c r="F531">
        <v>998.71199999999999</v>
      </c>
      <c r="G531">
        <v>1589.92</v>
      </c>
      <c r="H531">
        <v>544.94899999999996</v>
      </c>
      <c r="I531">
        <v>377.62099999999998</v>
      </c>
      <c r="J531">
        <v>558.56700000000001</v>
      </c>
      <c r="K531">
        <v>12375.2</v>
      </c>
      <c r="L531">
        <v>5.4941700000000003E-2</v>
      </c>
      <c r="M531">
        <v>0.93182399999999999</v>
      </c>
      <c r="N531">
        <v>0</v>
      </c>
      <c r="O531" t="s">
        <v>28</v>
      </c>
    </row>
    <row r="532" spans="1:15" x14ac:dyDescent="0.25">
      <c r="A532" t="s">
        <v>104</v>
      </c>
      <c r="B532">
        <v>15109.1</v>
      </c>
      <c r="C532">
        <v>15044.5</v>
      </c>
      <c r="D532">
        <v>15044.2</v>
      </c>
      <c r="E532">
        <v>15033.6</v>
      </c>
      <c r="F532">
        <v>1005.36</v>
      </c>
      <c r="G532">
        <v>1589.75</v>
      </c>
      <c r="H532">
        <v>546.50800000000004</v>
      </c>
      <c r="I532">
        <v>377.971</v>
      </c>
      <c r="J532">
        <v>556.40899999999999</v>
      </c>
      <c r="K532">
        <v>12369.1</v>
      </c>
      <c r="L532">
        <v>6.09052E-2</v>
      </c>
      <c r="M532">
        <v>0.94204200000000005</v>
      </c>
      <c r="N532">
        <v>0</v>
      </c>
      <c r="O532" t="s">
        <v>28</v>
      </c>
    </row>
    <row r="533" spans="1:15" x14ac:dyDescent="0.25">
      <c r="A533" t="s">
        <v>104</v>
      </c>
      <c r="B533">
        <v>15164.6</v>
      </c>
      <c r="C533">
        <v>15096.8</v>
      </c>
      <c r="D533">
        <v>15096.5</v>
      </c>
      <c r="E533">
        <v>15085.6</v>
      </c>
      <c r="F533">
        <v>1008.17</v>
      </c>
      <c r="G533">
        <v>1601.11</v>
      </c>
      <c r="H533">
        <v>550.07299999999998</v>
      </c>
      <c r="I533">
        <v>382.40199999999999</v>
      </c>
      <c r="J533">
        <v>559.31399999999996</v>
      </c>
      <c r="K533">
        <v>12406.6</v>
      </c>
      <c r="L533">
        <v>5.44935E-2</v>
      </c>
      <c r="M533">
        <v>0.93183400000000005</v>
      </c>
      <c r="N533">
        <v>0</v>
      </c>
      <c r="O533" t="s">
        <v>28</v>
      </c>
    </row>
    <row r="534" spans="1:15" x14ac:dyDescent="0.25">
      <c r="A534" t="s">
        <v>104</v>
      </c>
      <c r="B534">
        <v>15179.4</v>
      </c>
      <c r="C534">
        <v>15114.2</v>
      </c>
      <c r="D534">
        <v>15114</v>
      </c>
      <c r="E534">
        <v>15103.2</v>
      </c>
      <c r="F534">
        <v>1003.89</v>
      </c>
      <c r="G534">
        <v>1601.14</v>
      </c>
      <c r="H534">
        <v>552.245</v>
      </c>
      <c r="I534">
        <v>382.21800000000002</v>
      </c>
      <c r="J534">
        <v>557.72299999999996</v>
      </c>
      <c r="K534">
        <v>12428.6</v>
      </c>
      <c r="L534">
        <v>5.40017E-2</v>
      </c>
      <c r="M534">
        <v>0.95702600000000004</v>
      </c>
      <c r="N534">
        <v>0</v>
      </c>
      <c r="O534" t="s">
        <v>28</v>
      </c>
    </row>
    <row r="535" spans="1:15" x14ac:dyDescent="0.25">
      <c r="A535" t="s">
        <v>104</v>
      </c>
      <c r="B535">
        <v>15296.6</v>
      </c>
      <c r="C535">
        <v>15228.4</v>
      </c>
      <c r="D535">
        <v>15228.1</v>
      </c>
      <c r="E535">
        <v>15217.1</v>
      </c>
      <c r="F535">
        <v>1018.62</v>
      </c>
      <c r="G535">
        <v>1619.88</v>
      </c>
      <c r="H535">
        <v>552.82500000000005</v>
      </c>
      <c r="I535">
        <v>384.58600000000001</v>
      </c>
      <c r="J535">
        <v>570.54600000000005</v>
      </c>
      <c r="K535">
        <v>12506.2</v>
      </c>
      <c r="L535">
        <v>5.42722E-2</v>
      </c>
      <c r="M535">
        <v>0.931836</v>
      </c>
      <c r="N535">
        <v>0</v>
      </c>
      <c r="O535" t="s">
        <v>28</v>
      </c>
    </row>
    <row r="536" spans="1:15" x14ac:dyDescent="0.25">
      <c r="A536" t="s">
        <v>104</v>
      </c>
      <c r="B536">
        <v>15202.3</v>
      </c>
      <c r="C536">
        <v>15138.5</v>
      </c>
      <c r="D536">
        <v>15138.3</v>
      </c>
      <c r="E536">
        <v>15126.8</v>
      </c>
      <c r="F536">
        <v>1016.04</v>
      </c>
      <c r="G536">
        <v>1594.67</v>
      </c>
      <c r="H536">
        <v>546.81100000000004</v>
      </c>
      <c r="I536">
        <v>381.11200000000002</v>
      </c>
      <c r="J536">
        <v>557.51599999999996</v>
      </c>
      <c r="K536">
        <v>12444</v>
      </c>
      <c r="L536">
        <v>5.41571E-2</v>
      </c>
      <c r="M536">
        <v>0.95921100000000004</v>
      </c>
      <c r="N536">
        <v>0</v>
      </c>
      <c r="O536" t="s">
        <v>28</v>
      </c>
    </row>
    <row r="537" spans="1:15" x14ac:dyDescent="0.25">
      <c r="A537" t="s">
        <v>104</v>
      </c>
      <c r="B537">
        <v>15196.3</v>
      </c>
      <c r="C537">
        <v>15128.8</v>
      </c>
      <c r="D537">
        <v>15128.5</v>
      </c>
      <c r="E537">
        <v>15117.5</v>
      </c>
      <c r="F537">
        <v>1020.15</v>
      </c>
      <c r="G537">
        <v>1598.45</v>
      </c>
      <c r="H537">
        <v>548.45799999999997</v>
      </c>
      <c r="I537">
        <v>382.78699999999998</v>
      </c>
      <c r="J537">
        <v>558.452</v>
      </c>
      <c r="K537">
        <v>12428.5</v>
      </c>
      <c r="L537">
        <v>5.8821900000000003E-2</v>
      </c>
      <c r="M537">
        <v>0.93183499999999997</v>
      </c>
      <c r="N537">
        <v>0</v>
      </c>
      <c r="O537" t="s">
        <v>28</v>
      </c>
    </row>
    <row r="538" spans="1:15" x14ac:dyDescent="0.25">
      <c r="A538" t="s">
        <v>104</v>
      </c>
      <c r="B538">
        <v>15200.8</v>
      </c>
      <c r="C538">
        <v>15133.8</v>
      </c>
      <c r="D538">
        <v>15133.5</v>
      </c>
      <c r="E538">
        <v>15122.6</v>
      </c>
      <c r="F538">
        <v>1031.96</v>
      </c>
      <c r="G538">
        <v>1601.09</v>
      </c>
      <c r="H538">
        <v>549.971</v>
      </c>
      <c r="I538">
        <v>383.51799999999997</v>
      </c>
      <c r="J538">
        <v>559.00199999999995</v>
      </c>
      <c r="K538">
        <v>12418.8</v>
      </c>
      <c r="L538">
        <v>5.4011200000000002E-2</v>
      </c>
      <c r="M538">
        <v>0.94273700000000005</v>
      </c>
      <c r="N538">
        <v>0</v>
      </c>
      <c r="O538" t="s">
        <v>28</v>
      </c>
    </row>
    <row r="539" spans="1:15" x14ac:dyDescent="0.25">
      <c r="A539" t="s">
        <v>104</v>
      </c>
      <c r="B539">
        <v>15225.4</v>
      </c>
      <c r="C539">
        <v>15158</v>
      </c>
      <c r="D539">
        <v>15157.8</v>
      </c>
      <c r="E539">
        <v>15146.7</v>
      </c>
      <c r="F539">
        <v>1032.33</v>
      </c>
      <c r="G539">
        <v>1601.54</v>
      </c>
      <c r="H539">
        <v>548.51599999999996</v>
      </c>
      <c r="I539">
        <v>380.27199999999999</v>
      </c>
      <c r="J539">
        <v>562.21900000000005</v>
      </c>
      <c r="K539">
        <v>12442.1</v>
      </c>
      <c r="L539">
        <v>5.46718E-2</v>
      </c>
      <c r="M539">
        <v>0.95276499999999997</v>
      </c>
      <c r="N539">
        <v>0</v>
      </c>
      <c r="O539" t="s">
        <v>28</v>
      </c>
    </row>
    <row r="540" spans="1:15" x14ac:dyDescent="0.25">
      <c r="A540" t="s">
        <v>104</v>
      </c>
      <c r="B540">
        <v>15132.6</v>
      </c>
      <c r="C540">
        <v>15064.6</v>
      </c>
      <c r="D540">
        <v>15064.4</v>
      </c>
      <c r="E540">
        <v>15053.7</v>
      </c>
      <c r="F540">
        <v>1006.42</v>
      </c>
      <c r="G540">
        <v>1592.73</v>
      </c>
      <c r="H540">
        <v>546.53599999999994</v>
      </c>
      <c r="I540">
        <v>379.262</v>
      </c>
      <c r="J540">
        <v>557.99900000000002</v>
      </c>
      <c r="K540">
        <v>12385.1</v>
      </c>
      <c r="L540">
        <v>5.3915400000000002E-2</v>
      </c>
      <c r="M540">
        <v>0.95303599999999999</v>
      </c>
      <c r="N540">
        <v>0</v>
      </c>
      <c r="O540" t="s">
        <v>28</v>
      </c>
    </row>
    <row r="541" spans="1:15" x14ac:dyDescent="0.25">
      <c r="A541" t="s">
        <v>104</v>
      </c>
      <c r="B541">
        <v>15103.7</v>
      </c>
      <c r="C541">
        <v>15035.9</v>
      </c>
      <c r="D541">
        <v>15035.6</v>
      </c>
      <c r="E541">
        <v>15025.2</v>
      </c>
      <c r="F541">
        <v>1049.68</v>
      </c>
      <c r="G541">
        <v>1582.4</v>
      </c>
      <c r="H541">
        <v>545.87800000000004</v>
      </c>
      <c r="I541">
        <v>377.20499999999998</v>
      </c>
      <c r="J541">
        <v>550.577</v>
      </c>
      <c r="K541">
        <v>12323.8</v>
      </c>
      <c r="L541">
        <v>5.4088499999999998E-2</v>
      </c>
      <c r="M541">
        <v>0.93472100000000002</v>
      </c>
      <c r="N541">
        <v>0</v>
      </c>
      <c r="O541" t="s">
        <v>28</v>
      </c>
    </row>
    <row r="542" spans="1:15" x14ac:dyDescent="0.25">
      <c r="A542" t="s">
        <v>104</v>
      </c>
      <c r="B542">
        <v>15076.4</v>
      </c>
      <c r="C542">
        <v>15010.1</v>
      </c>
      <c r="D542">
        <v>15009.8</v>
      </c>
      <c r="E542">
        <v>14999.5</v>
      </c>
      <c r="F542">
        <v>1004.15</v>
      </c>
      <c r="G542">
        <v>1586.54</v>
      </c>
      <c r="H542">
        <v>545.51199999999994</v>
      </c>
      <c r="I542">
        <v>378.41500000000002</v>
      </c>
      <c r="J542">
        <v>554.23599999999999</v>
      </c>
      <c r="K542">
        <v>12339.8</v>
      </c>
      <c r="L542">
        <v>5.3927900000000001E-2</v>
      </c>
      <c r="M542">
        <v>0.95486300000000002</v>
      </c>
      <c r="N542">
        <v>0</v>
      </c>
      <c r="O542" t="s">
        <v>28</v>
      </c>
    </row>
    <row r="543" spans="1:15" x14ac:dyDescent="0.25">
      <c r="A543" t="s">
        <v>104</v>
      </c>
      <c r="B543">
        <v>15116.6</v>
      </c>
      <c r="C543">
        <v>15052.5</v>
      </c>
      <c r="D543">
        <v>15052.2</v>
      </c>
      <c r="E543">
        <v>15041.7</v>
      </c>
      <c r="F543">
        <v>1015.09</v>
      </c>
      <c r="G543">
        <v>1588.25</v>
      </c>
      <c r="H543">
        <v>546.48800000000006</v>
      </c>
      <c r="I543">
        <v>377.67200000000003</v>
      </c>
      <c r="J543">
        <v>555.07899999999995</v>
      </c>
      <c r="K543">
        <v>12368.6</v>
      </c>
      <c r="L543">
        <v>5.3924399999999997E-2</v>
      </c>
      <c r="M543">
        <v>0.959009</v>
      </c>
      <c r="N543">
        <v>0</v>
      </c>
      <c r="O543" t="s">
        <v>28</v>
      </c>
    </row>
    <row r="544" spans="1:15" x14ac:dyDescent="0.25">
      <c r="A544" t="s">
        <v>104</v>
      </c>
      <c r="B544">
        <v>15130.2</v>
      </c>
      <c r="C544">
        <v>15066.1</v>
      </c>
      <c r="D544">
        <v>15065.9</v>
      </c>
      <c r="E544">
        <v>15055.2</v>
      </c>
      <c r="F544">
        <v>1052.28</v>
      </c>
      <c r="G544">
        <v>1589.4</v>
      </c>
      <c r="H544">
        <v>546.04200000000003</v>
      </c>
      <c r="I544">
        <v>377.47699999999998</v>
      </c>
      <c r="J544">
        <v>557.42499999999995</v>
      </c>
      <c r="K544">
        <v>12343.9</v>
      </c>
      <c r="L544">
        <v>5.4082900000000003E-2</v>
      </c>
      <c r="M544">
        <v>0.94690300000000005</v>
      </c>
      <c r="N544">
        <v>0</v>
      </c>
      <c r="O544" t="s">
        <v>28</v>
      </c>
    </row>
    <row r="545" spans="1:25" x14ac:dyDescent="0.25">
      <c r="A545" t="s">
        <v>104</v>
      </c>
      <c r="B545">
        <v>15055.8</v>
      </c>
      <c r="C545">
        <v>14993.3</v>
      </c>
      <c r="D545">
        <v>14993</v>
      </c>
      <c r="E545">
        <v>14982.6</v>
      </c>
      <c r="F545">
        <v>998.94</v>
      </c>
      <c r="G545">
        <v>1586.94</v>
      </c>
      <c r="H545">
        <v>544.327</v>
      </c>
      <c r="I545">
        <v>379.69799999999998</v>
      </c>
      <c r="J545">
        <v>554.69200000000001</v>
      </c>
      <c r="K545">
        <v>12327.3</v>
      </c>
      <c r="L545">
        <v>5.5225499999999997E-2</v>
      </c>
      <c r="M545">
        <v>0.93174500000000005</v>
      </c>
      <c r="N545">
        <v>0</v>
      </c>
      <c r="O545" t="s">
        <v>28</v>
      </c>
    </row>
    <row r="546" spans="1:25" x14ac:dyDescent="0.25">
      <c r="A546" t="s">
        <v>104</v>
      </c>
      <c r="B546">
        <v>15105.6</v>
      </c>
      <c r="C546">
        <v>15041.4</v>
      </c>
      <c r="D546">
        <v>15041.2</v>
      </c>
      <c r="E546">
        <v>15030.7</v>
      </c>
      <c r="F546">
        <v>1010.42</v>
      </c>
      <c r="G546">
        <v>1591.91</v>
      </c>
      <c r="H546">
        <v>548.99300000000005</v>
      </c>
      <c r="I546">
        <v>379.11399999999998</v>
      </c>
      <c r="J546">
        <v>554.69000000000005</v>
      </c>
      <c r="K546">
        <v>12358.3</v>
      </c>
      <c r="L546">
        <v>5.3917199999999998E-2</v>
      </c>
      <c r="M546">
        <v>0.93182799999999999</v>
      </c>
      <c r="N546">
        <v>0</v>
      </c>
      <c r="O546" t="s">
        <v>28</v>
      </c>
    </row>
    <row r="547" spans="1:25" x14ac:dyDescent="0.25">
      <c r="A547" t="s">
        <v>104</v>
      </c>
      <c r="B547">
        <v>15128</v>
      </c>
      <c r="C547">
        <v>15060.4</v>
      </c>
      <c r="D547">
        <v>15060.1</v>
      </c>
      <c r="E547">
        <v>15049.5</v>
      </c>
      <c r="F547">
        <v>1047.2</v>
      </c>
      <c r="G547">
        <v>1589.62</v>
      </c>
      <c r="H547">
        <v>546.23299999999995</v>
      </c>
      <c r="I547">
        <v>379.02100000000002</v>
      </c>
      <c r="J547">
        <v>555.47199999999998</v>
      </c>
      <c r="K547">
        <v>12343.2</v>
      </c>
      <c r="L547">
        <v>5.3947599999999998E-2</v>
      </c>
      <c r="M547">
        <v>0.93182900000000002</v>
      </c>
      <c r="N547">
        <v>0</v>
      </c>
      <c r="O547" t="s">
        <v>28</v>
      </c>
    </row>
    <row r="548" spans="1:25" x14ac:dyDescent="0.25">
      <c r="A548" t="s">
        <v>104</v>
      </c>
      <c r="B548">
        <v>15163.9</v>
      </c>
      <c r="C548">
        <v>15097.8</v>
      </c>
      <c r="D548">
        <v>15097.5</v>
      </c>
      <c r="E548">
        <v>15086.9</v>
      </c>
      <c r="F548">
        <v>1002.52</v>
      </c>
      <c r="G548">
        <v>1593.06</v>
      </c>
      <c r="H548">
        <v>546.12</v>
      </c>
      <c r="I548">
        <v>380.71199999999999</v>
      </c>
      <c r="J548">
        <v>557.54200000000003</v>
      </c>
      <c r="K548">
        <v>12421.4</v>
      </c>
      <c r="L548">
        <v>5.3948099999999999E-2</v>
      </c>
      <c r="M548">
        <v>0.93180700000000005</v>
      </c>
      <c r="N548">
        <v>0</v>
      </c>
      <c r="O548" t="s">
        <v>28</v>
      </c>
    </row>
    <row r="549" spans="1:25" x14ac:dyDescent="0.25">
      <c r="A549" t="s">
        <v>104</v>
      </c>
      <c r="B549">
        <v>15221.8</v>
      </c>
      <c r="C549">
        <v>15152.9</v>
      </c>
      <c r="D549">
        <v>15152.6</v>
      </c>
      <c r="E549">
        <v>15141.9</v>
      </c>
      <c r="F549">
        <v>1066.95</v>
      </c>
      <c r="G549">
        <v>1598.88</v>
      </c>
      <c r="H549">
        <v>550.61900000000003</v>
      </c>
      <c r="I549">
        <v>379.61599999999999</v>
      </c>
      <c r="J549">
        <v>559.39300000000003</v>
      </c>
      <c r="K549">
        <v>12405.7</v>
      </c>
      <c r="L549">
        <v>5.4096400000000003E-2</v>
      </c>
      <c r="M549">
        <v>0.93179299999999998</v>
      </c>
      <c r="N549">
        <v>0</v>
      </c>
      <c r="O549" t="s">
        <v>28</v>
      </c>
    </row>
    <row r="550" spans="1:25" x14ac:dyDescent="0.25">
      <c r="A550" t="s">
        <v>104</v>
      </c>
      <c r="B550">
        <v>15173.5</v>
      </c>
      <c r="C550">
        <v>15108.9</v>
      </c>
      <c r="D550">
        <v>15108.6</v>
      </c>
      <c r="E550">
        <v>15097.7</v>
      </c>
      <c r="F550">
        <v>1006.86</v>
      </c>
      <c r="G550">
        <v>1595.56</v>
      </c>
      <c r="H550">
        <v>546.79899999999998</v>
      </c>
      <c r="I550">
        <v>380.39499999999998</v>
      </c>
      <c r="J550">
        <v>558.47299999999996</v>
      </c>
      <c r="K550">
        <v>12424.7</v>
      </c>
      <c r="L550">
        <v>5.45227E-2</v>
      </c>
      <c r="M550">
        <v>0.93183199999999999</v>
      </c>
      <c r="N550">
        <v>0</v>
      </c>
      <c r="O550" t="s">
        <v>28</v>
      </c>
    </row>
    <row r="551" spans="1:25" x14ac:dyDescent="0.25">
      <c r="A551" t="s">
        <v>104</v>
      </c>
      <c r="B551">
        <v>15229.6</v>
      </c>
      <c r="C551">
        <v>15164.3</v>
      </c>
      <c r="D551">
        <v>15164.1</v>
      </c>
      <c r="E551">
        <v>15153.3</v>
      </c>
      <c r="F551">
        <v>1007.99</v>
      </c>
      <c r="G551">
        <v>1610.59</v>
      </c>
      <c r="H551">
        <v>555.94600000000003</v>
      </c>
      <c r="I551">
        <v>386.31200000000001</v>
      </c>
      <c r="J551">
        <v>559.98500000000001</v>
      </c>
      <c r="K551">
        <v>12464.4</v>
      </c>
      <c r="L551">
        <v>5.5361399999999998E-2</v>
      </c>
      <c r="M551">
        <v>0.93182600000000004</v>
      </c>
      <c r="N551">
        <v>0</v>
      </c>
      <c r="O551" t="s">
        <v>28</v>
      </c>
    </row>
    <row r="552" spans="1:25" x14ac:dyDescent="0.25">
      <c r="A552" t="s">
        <v>104</v>
      </c>
      <c r="B552">
        <v>15177.8</v>
      </c>
      <c r="C552">
        <v>15110.9</v>
      </c>
      <c r="D552">
        <v>15110.7</v>
      </c>
      <c r="E552">
        <v>15099.9</v>
      </c>
      <c r="F552">
        <v>1007.78</v>
      </c>
      <c r="G552">
        <v>1599.72</v>
      </c>
      <c r="H552">
        <v>550.245</v>
      </c>
      <c r="I552">
        <v>383.31400000000002</v>
      </c>
      <c r="J552">
        <v>555.55999999999995</v>
      </c>
      <c r="K552">
        <v>12422.2</v>
      </c>
      <c r="L552">
        <v>5.3916899999999997E-2</v>
      </c>
      <c r="M552">
        <v>0.93179199999999995</v>
      </c>
      <c r="N552">
        <v>0</v>
      </c>
      <c r="O552" t="s">
        <v>28</v>
      </c>
    </row>
    <row r="553" spans="1:25" x14ac:dyDescent="0.25">
      <c r="A553" t="s">
        <v>104</v>
      </c>
      <c r="B553">
        <v>15166.1</v>
      </c>
      <c r="C553">
        <v>15099.8</v>
      </c>
      <c r="D553">
        <v>15099.6</v>
      </c>
      <c r="E553">
        <v>15088.9</v>
      </c>
      <c r="F553">
        <v>1014.44</v>
      </c>
      <c r="G553">
        <v>1599.25</v>
      </c>
      <c r="H553">
        <v>550.92200000000003</v>
      </c>
      <c r="I553">
        <v>379.24099999999999</v>
      </c>
      <c r="J553">
        <v>558.43899999999996</v>
      </c>
      <c r="K553">
        <v>12405.2</v>
      </c>
      <c r="L553">
        <v>5.0861999999999997E-2</v>
      </c>
      <c r="M553">
        <v>0.94848299999999997</v>
      </c>
      <c r="N553">
        <v>0</v>
      </c>
      <c r="O553" t="s">
        <v>28</v>
      </c>
    </row>
    <row r="554" spans="1:25" x14ac:dyDescent="0.25">
      <c r="A554" t="s">
        <v>104</v>
      </c>
      <c r="B554">
        <v>15148.2</v>
      </c>
      <c r="C554">
        <v>15078.3</v>
      </c>
      <c r="D554">
        <v>15078</v>
      </c>
      <c r="E554">
        <v>15067.5</v>
      </c>
      <c r="F554">
        <v>1012.75</v>
      </c>
      <c r="G554">
        <v>1593.37</v>
      </c>
      <c r="H554">
        <v>549.11300000000006</v>
      </c>
      <c r="I554">
        <v>378.87099999999998</v>
      </c>
      <c r="J554">
        <v>556.62099999999998</v>
      </c>
      <c r="K554">
        <v>12391.5</v>
      </c>
      <c r="L554">
        <v>5.5749100000000003E-2</v>
      </c>
      <c r="M554">
        <v>0.95911000000000002</v>
      </c>
      <c r="N554">
        <v>0</v>
      </c>
      <c r="O554" t="s">
        <v>28</v>
      </c>
    </row>
    <row r="555" spans="1:25" x14ac:dyDescent="0.25">
      <c r="A555" t="s">
        <v>104</v>
      </c>
      <c r="B555">
        <v>15133.1</v>
      </c>
      <c r="C555">
        <v>15064.9</v>
      </c>
      <c r="D555">
        <v>15064.6</v>
      </c>
      <c r="E555">
        <v>15054.1</v>
      </c>
      <c r="F555">
        <v>1011.93</v>
      </c>
      <c r="G555">
        <v>1593.19</v>
      </c>
      <c r="H555">
        <v>547.23800000000006</v>
      </c>
      <c r="I555">
        <v>380.20800000000003</v>
      </c>
      <c r="J555">
        <v>556.60199999999998</v>
      </c>
      <c r="K555">
        <v>12379.7</v>
      </c>
      <c r="L555">
        <v>5.3913500000000003E-2</v>
      </c>
      <c r="M555">
        <v>0.94302900000000001</v>
      </c>
      <c r="N555">
        <v>0</v>
      </c>
      <c r="O555" t="s">
        <v>28</v>
      </c>
    </row>
    <row r="556" spans="1:25" x14ac:dyDescent="0.25">
      <c r="A556" t="s">
        <v>104</v>
      </c>
      <c r="B556">
        <v>15155.8</v>
      </c>
      <c r="C556">
        <v>15088.2</v>
      </c>
      <c r="D556">
        <v>15088</v>
      </c>
      <c r="E556">
        <v>15077.4</v>
      </c>
      <c r="F556">
        <v>1016.44</v>
      </c>
      <c r="G556">
        <v>1594.63</v>
      </c>
      <c r="H556">
        <v>549.23599999999999</v>
      </c>
      <c r="I556">
        <v>379.262</v>
      </c>
      <c r="J556">
        <v>557.24099999999999</v>
      </c>
      <c r="K556">
        <v>12397</v>
      </c>
      <c r="L556">
        <v>5.5231099999999998E-2</v>
      </c>
      <c r="M556">
        <v>0.95921599999999996</v>
      </c>
      <c r="N556">
        <v>0</v>
      </c>
      <c r="O556" t="s">
        <v>28</v>
      </c>
    </row>
    <row r="557" spans="1:25" x14ac:dyDescent="0.25">
      <c r="A557" t="s">
        <v>104</v>
      </c>
      <c r="B557">
        <v>15194.1</v>
      </c>
      <c r="C557">
        <v>15125.7</v>
      </c>
      <c r="D557">
        <v>15125.5</v>
      </c>
      <c r="E557">
        <v>15115.1</v>
      </c>
      <c r="F557">
        <v>1005.93</v>
      </c>
      <c r="G557">
        <v>1588.36</v>
      </c>
      <c r="H557">
        <v>547.43600000000004</v>
      </c>
      <c r="I557">
        <v>378.298</v>
      </c>
      <c r="J557">
        <v>553.88300000000004</v>
      </c>
      <c r="K557">
        <v>12451.5</v>
      </c>
      <c r="L557">
        <v>5.4397099999999997E-2</v>
      </c>
      <c r="M557">
        <v>0.94995799999999997</v>
      </c>
      <c r="N557">
        <v>0</v>
      </c>
      <c r="O557" t="s">
        <v>28</v>
      </c>
    </row>
    <row r="558" spans="1:25" x14ac:dyDescent="0.25">
      <c r="A558" t="s">
        <v>104</v>
      </c>
      <c r="B558">
        <v>15140.4</v>
      </c>
      <c r="C558">
        <v>15076.1</v>
      </c>
      <c r="D558">
        <v>15075.9</v>
      </c>
      <c r="E558">
        <v>15065.3</v>
      </c>
      <c r="F558">
        <v>993.38499999999999</v>
      </c>
      <c r="G558">
        <v>1592.74</v>
      </c>
      <c r="H558">
        <v>549.93100000000004</v>
      </c>
      <c r="I558">
        <v>378.92099999999999</v>
      </c>
      <c r="J558">
        <v>554.53200000000004</v>
      </c>
      <c r="K558">
        <v>12409</v>
      </c>
      <c r="L558">
        <v>5.3909600000000002E-2</v>
      </c>
      <c r="M558">
        <v>0.93293199999999998</v>
      </c>
      <c r="N558">
        <v>0</v>
      </c>
      <c r="O558" t="s">
        <v>28</v>
      </c>
    </row>
    <row r="559" spans="1:25" x14ac:dyDescent="0.25">
      <c r="A559" t="s">
        <v>104</v>
      </c>
      <c r="B559">
        <v>15236.3</v>
      </c>
      <c r="C559">
        <v>15171.3</v>
      </c>
      <c r="D559">
        <v>15171.1</v>
      </c>
      <c r="E559">
        <v>15160.5</v>
      </c>
      <c r="F559">
        <v>1046.18</v>
      </c>
      <c r="G559">
        <v>1601.17</v>
      </c>
      <c r="H559">
        <v>554.07500000000005</v>
      </c>
      <c r="I559">
        <v>381.22899999999998</v>
      </c>
      <c r="J559">
        <v>556.54700000000003</v>
      </c>
      <c r="K559">
        <v>12443.3</v>
      </c>
      <c r="L559">
        <v>5.3961799999999997E-2</v>
      </c>
      <c r="M559">
        <v>0.94630800000000004</v>
      </c>
      <c r="N559">
        <v>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15130.8</v>
      </c>
      <c r="C560">
        <v>15067.6</v>
      </c>
      <c r="D560">
        <v>15067.3</v>
      </c>
      <c r="E560">
        <v>15056.6</v>
      </c>
      <c r="F560">
        <v>1015.9</v>
      </c>
      <c r="G560">
        <v>1590.49</v>
      </c>
      <c r="H560">
        <v>546.29600000000005</v>
      </c>
      <c r="I560">
        <v>378.92899999999997</v>
      </c>
      <c r="J560">
        <v>556.49400000000003</v>
      </c>
      <c r="K560">
        <v>12378.7</v>
      </c>
      <c r="L560">
        <v>5.5938300000000003E-2</v>
      </c>
      <c r="M560">
        <v>0.93183199999999999</v>
      </c>
      <c r="N560">
        <v>0</v>
      </c>
      <c r="O560" t="s">
        <v>28</v>
      </c>
      <c r="R560">
        <f>AVERAGE(B511:B560)</f>
        <v>15152.940000000002</v>
      </c>
      <c r="S560">
        <f>AVERAGE(C511:C560)</f>
        <v>15086.574000000004</v>
      </c>
      <c r="U560">
        <f>_xlfn.VAR.P(B511:B560)</f>
        <v>3669.2280000000069</v>
      </c>
      <c r="V560">
        <f>_xlfn.VAR.P(C511:C560)</f>
        <v>3607.3135239999874</v>
      </c>
      <c r="X560">
        <f>1.96*SQRT(U560)/50</f>
        <v>2.3745067938247746</v>
      </c>
      <c r="Y560">
        <f>1.96*SQRT(V560)/50</f>
        <v>2.3543878723607419</v>
      </c>
    </row>
    <row r="561" spans="1:15" x14ac:dyDescent="0.25">
      <c r="A561" t="s">
        <v>105</v>
      </c>
      <c r="B561">
        <v>757858.30379999999</v>
      </c>
      <c r="C561" t="s">
        <v>24</v>
      </c>
    </row>
    <row r="562" spans="1:15" x14ac:dyDescent="0.25">
      <c r="A562" t="s">
        <v>106</v>
      </c>
      <c r="B562">
        <v>15396.5</v>
      </c>
      <c r="C562">
        <v>15328.7</v>
      </c>
      <c r="D562">
        <v>15328.5</v>
      </c>
      <c r="E562">
        <v>15317.1</v>
      </c>
      <c r="F562">
        <v>1095.73</v>
      </c>
      <c r="G562">
        <v>1710.28</v>
      </c>
      <c r="H562">
        <v>660.697</v>
      </c>
      <c r="I562">
        <v>380.74400000000003</v>
      </c>
      <c r="J562">
        <v>559.63300000000004</v>
      </c>
      <c r="K562">
        <v>12440.9</v>
      </c>
      <c r="L562">
        <v>5.4826399999999997E-2</v>
      </c>
      <c r="M562">
        <v>0.93183099999999996</v>
      </c>
      <c r="N562">
        <v>0</v>
      </c>
      <c r="O562" t="s">
        <v>28</v>
      </c>
    </row>
    <row r="563" spans="1:15" x14ac:dyDescent="0.25">
      <c r="A563" t="s">
        <v>106</v>
      </c>
      <c r="B563">
        <v>15383</v>
      </c>
      <c r="C563">
        <v>15315.3</v>
      </c>
      <c r="D563">
        <v>15315</v>
      </c>
      <c r="E563">
        <v>15304.7</v>
      </c>
      <c r="F563">
        <v>1094.97</v>
      </c>
      <c r="G563">
        <v>1704.32</v>
      </c>
      <c r="H563">
        <v>661.28099999999995</v>
      </c>
      <c r="I563">
        <v>377.31099999999998</v>
      </c>
      <c r="J563">
        <v>556.53</v>
      </c>
      <c r="K563">
        <v>12435.4</v>
      </c>
      <c r="L563">
        <v>5.4795200000000002E-2</v>
      </c>
      <c r="M563">
        <v>0.95783600000000002</v>
      </c>
      <c r="N563">
        <v>0</v>
      </c>
      <c r="O563" t="s">
        <v>28</v>
      </c>
    </row>
    <row r="564" spans="1:15" x14ac:dyDescent="0.25">
      <c r="A564" t="s">
        <v>106</v>
      </c>
      <c r="B564">
        <v>15533.3</v>
      </c>
      <c r="C564">
        <v>15468.8</v>
      </c>
      <c r="D564">
        <v>15468.5</v>
      </c>
      <c r="E564">
        <v>15458.1</v>
      </c>
      <c r="F564">
        <v>1151.28</v>
      </c>
      <c r="G564">
        <v>1717.16</v>
      </c>
      <c r="H564">
        <v>663.28700000000003</v>
      </c>
      <c r="I564">
        <v>383.02800000000002</v>
      </c>
      <c r="J564">
        <v>560.22199999999998</v>
      </c>
      <c r="K564">
        <v>12518.5</v>
      </c>
      <c r="L564">
        <v>5.3912700000000001E-2</v>
      </c>
      <c r="M564">
        <v>0.95629699999999995</v>
      </c>
      <c r="N564">
        <v>0</v>
      </c>
      <c r="O564" t="s">
        <v>28</v>
      </c>
    </row>
    <row r="565" spans="1:15" x14ac:dyDescent="0.25">
      <c r="A565" t="s">
        <v>106</v>
      </c>
      <c r="B565">
        <v>15452.2</v>
      </c>
      <c r="C565">
        <v>15385.5</v>
      </c>
      <c r="D565">
        <v>15385.2</v>
      </c>
      <c r="E565">
        <v>15375</v>
      </c>
      <c r="F565">
        <v>1153.1600000000001</v>
      </c>
      <c r="G565">
        <v>1705.25</v>
      </c>
      <c r="H565">
        <v>657.37099999999998</v>
      </c>
      <c r="I565">
        <v>379.565</v>
      </c>
      <c r="J565">
        <v>558.851</v>
      </c>
      <c r="K565">
        <v>12446.7</v>
      </c>
      <c r="L565">
        <v>5.3917100000000003E-2</v>
      </c>
      <c r="M565">
        <v>0.93659499999999996</v>
      </c>
      <c r="N565">
        <v>0</v>
      </c>
      <c r="O565" t="s">
        <v>28</v>
      </c>
    </row>
    <row r="566" spans="1:15" x14ac:dyDescent="0.25">
      <c r="A566" t="s">
        <v>106</v>
      </c>
      <c r="B566">
        <v>15375</v>
      </c>
      <c r="C566">
        <v>15307.7</v>
      </c>
      <c r="D566">
        <v>15307.4</v>
      </c>
      <c r="E566">
        <v>15297.4</v>
      </c>
      <c r="F566">
        <v>1096.17</v>
      </c>
      <c r="G566">
        <v>1707.23</v>
      </c>
      <c r="H566">
        <v>661.17499999999995</v>
      </c>
      <c r="I566">
        <v>379.11700000000002</v>
      </c>
      <c r="J566">
        <v>557.67700000000002</v>
      </c>
      <c r="K566">
        <v>12423.2</v>
      </c>
      <c r="L566">
        <v>5.3928299999999998E-2</v>
      </c>
      <c r="M566">
        <v>0.95886899999999997</v>
      </c>
      <c r="N566">
        <v>0</v>
      </c>
      <c r="O566" t="s">
        <v>28</v>
      </c>
    </row>
    <row r="567" spans="1:15" x14ac:dyDescent="0.25">
      <c r="A567" t="s">
        <v>106</v>
      </c>
      <c r="B567">
        <v>15429.2</v>
      </c>
      <c r="C567">
        <v>15359.3</v>
      </c>
      <c r="D567">
        <v>15359.1</v>
      </c>
      <c r="E567">
        <v>15349</v>
      </c>
      <c r="F567">
        <v>1097.5</v>
      </c>
      <c r="G567">
        <v>1714.21</v>
      </c>
      <c r="H567">
        <v>664.19399999999996</v>
      </c>
      <c r="I567">
        <v>383.40300000000002</v>
      </c>
      <c r="J567">
        <v>557.13099999999997</v>
      </c>
      <c r="K567">
        <v>12468.2</v>
      </c>
      <c r="L567">
        <v>5.4062899999999997E-2</v>
      </c>
      <c r="M567">
        <v>0.95904800000000001</v>
      </c>
      <c r="N567">
        <v>0</v>
      </c>
      <c r="O567" t="s">
        <v>28</v>
      </c>
    </row>
    <row r="568" spans="1:15" x14ac:dyDescent="0.25">
      <c r="A568" t="s">
        <v>106</v>
      </c>
      <c r="B568">
        <v>15509.9</v>
      </c>
      <c r="C568">
        <v>15444.5</v>
      </c>
      <c r="D568">
        <v>15444.3</v>
      </c>
      <c r="E568">
        <v>15433.9</v>
      </c>
      <c r="F568">
        <v>1106.54</v>
      </c>
      <c r="G568">
        <v>1728.16</v>
      </c>
      <c r="H568">
        <v>667.351</v>
      </c>
      <c r="I568">
        <v>386.13299999999998</v>
      </c>
      <c r="J568">
        <v>564.29499999999996</v>
      </c>
      <c r="K568">
        <v>12528.7</v>
      </c>
      <c r="L568">
        <v>5.4879600000000001E-2</v>
      </c>
      <c r="M568">
        <v>0.93490899999999999</v>
      </c>
      <c r="N568">
        <v>0</v>
      </c>
      <c r="O568" t="s">
        <v>28</v>
      </c>
    </row>
    <row r="569" spans="1:15" x14ac:dyDescent="0.25">
      <c r="A569" t="s">
        <v>106</v>
      </c>
      <c r="B569">
        <v>15419.5</v>
      </c>
      <c r="C569">
        <v>15356.7</v>
      </c>
      <c r="D569">
        <v>15356.4</v>
      </c>
      <c r="E569">
        <v>15345.8</v>
      </c>
      <c r="F569">
        <v>1093.02</v>
      </c>
      <c r="G569">
        <v>1708.95</v>
      </c>
      <c r="H569">
        <v>658.92399999999998</v>
      </c>
      <c r="I569">
        <v>382.09899999999999</v>
      </c>
      <c r="J569">
        <v>559.24699999999996</v>
      </c>
      <c r="K569">
        <v>12473.8</v>
      </c>
      <c r="L569">
        <v>5.47698E-2</v>
      </c>
      <c r="M569">
        <v>0.95673200000000003</v>
      </c>
      <c r="N569">
        <v>0</v>
      </c>
      <c r="O569" t="s">
        <v>28</v>
      </c>
    </row>
    <row r="570" spans="1:15" x14ac:dyDescent="0.25">
      <c r="A570" t="s">
        <v>106</v>
      </c>
      <c r="B570">
        <v>15359.3</v>
      </c>
      <c r="C570">
        <v>15295.4</v>
      </c>
      <c r="D570">
        <v>15295.2</v>
      </c>
      <c r="E570">
        <v>15285</v>
      </c>
      <c r="F570">
        <v>1097.3900000000001</v>
      </c>
      <c r="G570">
        <v>1705.09</v>
      </c>
      <c r="H570">
        <v>657.58900000000006</v>
      </c>
      <c r="I570">
        <v>381.17700000000002</v>
      </c>
      <c r="J570">
        <v>556.87699999999995</v>
      </c>
      <c r="K570">
        <v>12412.9</v>
      </c>
      <c r="L570">
        <v>5.45456E-2</v>
      </c>
      <c r="M570">
        <v>0.95922700000000005</v>
      </c>
      <c r="N570">
        <v>0</v>
      </c>
      <c r="O570" t="s">
        <v>28</v>
      </c>
    </row>
    <row r="571" spans="1:15" x14ac:dyDescent="0.25">
      <c r="A571" t="s">
        <v>106</v>
      </c>
      <c r="B571">
        <v>15396.2</v>
      </c>
      <c r="C571">
        <v>15332.6</v>
      </c>
      <c r="D571">
        <v>15332.3</v>
      </c>
      <c r="E571">
        <v>15322.2</v>
      </c>
      <c r="F571">
        <v>1103.1199999999999</v>
      </c>
      <c r="G571">
        <v>1711.41</v>
      </c>
      <c r="H571">
        <v>663.91600000000005</v>
      </c>
      <c r="I571">
        <v>380.56200000000001</v>
      </c>
      <c r="J571">
        <v>557.58100000000002</v>
      </c>
      <c r="K571">
        <v>12438.4</v>
      </c>
      <c r="L571">
        <v>5.5699499999999999E-2</v>
      </c>
      <c r="M571">
        <v>0.93183499999999997</v>
      </c>
      <c r="N571">
        <v>0</v>
      </c>
      <c r="O571" t="s">
        <v>28</v>
      </c>
    </row>
    <row r="572" spans="1:15" x14ac:dyDescent="0.25">
      <c r="A572" t="s">
        <v>106</v>
      </c>
      <c r="B572">
        <v>15373.7</v>
      </c>
      <c r="C572">
        <v>15308.6</v>
      </c>
      <c r="D572">
        <v>15308.3</v>
      </c>
      <c r="E572">
        <v>15298.2</v>
      </c>
      <c r="F572">
        <v>1095.43</v>
      </c>
      <c r="G572">
        <v>1705.09</v>
      </c>
      <c r="H572">
        <v>658.73199999999997</v>
      </c>
      <c r="I572">
        <v>379.39</v>
      </c>
      <c r="J572">
        <v>557.10599999999999</v>
      </c>
      <c r="K572">
        <v>12428</v>
      </c>
      <c r="L572">
        <v>5.4224399999999999E-2</v>
      </c>
      <c r="M572">
        <v>0.95821500000000004</v>
      </c>
      <c r="N572">
        <v>0</v>
      </c>
      <c r="O572" t="s">
        <v>28</v>
      </c>
    </row>
    <row r="573" spans="1:15" x14ac:dyDescent="0.25">
      <c r="A573" t="s">
        <v>106</v>
      </c>
      <c r="B573">
        <v>15334.6</v>
      </c>
      <c r="C573">
        <v>15267.2</v>
      </c>
      <c r="D573">
        <v>15267</v>
      </c>
      <c r="E573">
        <v>15257.2</v>
      </c>
      <c r="F573">
        <v>1083.9100000000001</v>
      </c>
      <c r="G573">
        <v>1695.18</v>
      </c>
      <c r="H573">
        <v>654.822</v>
      </c>
      <c r="I573">
        <v>377.41399999999999</v>
      </c>
      <c r="J573">
        <v>553.81100000000004</v>
      </c>
      <c r="K573">
        <v>12408.8</v>
      </c>
      <c r="L573">
        <v>5.4647599999999998E-2</v>
      </c>
      <c r="M573">
        <v>0.931836</v>
      </c>
      <c r="N573">
        <v>0</v>
      </c>
      <c r="O573" t="s">
        <v>28</v>
      </c>
    </row>
    <row r="574" spans="1:15" x14ac:dyDescent="0.25">
      <c r="A574" t="s">
        <v>106</v>
      </c>
      <c r="B574">
        <v>15319.8</v>
      </c>
      <c r="C574">
        <v>15255.5</v>
      </c>
      <c r="D574">
        <v>15255.3</v>
      </c>
      <c r="E574">
        <v>15245.2</v>
      </c>
      <c r="F574">
        <v>1088.43</v>
      </c>
      <c r="G574">
        <v>1699.28</v>
      </c>
      <c r="H574">
        <v>655.94</v>
      </c>
      <c r="I574">
        <v>378.43299999999999</v>
      </c>
      <c r="J574">
        <v>555.46100000000001</v>
      </c>
      <c r="K574">
        <v>12387.8</v>
      </c>
      <c r="L574">
        <v>5.3909499999999999E-2</v>
      </c>
      <c r="M574">
        <v>0.931836</v>
      </c>
      <c r="N574">
        <v>0</v>
      </c>
      <c r="O574" t="s">
        <v>28</v>
      </c>
    </row>
    <row r="575" spans="1:15" x14ac:dyDescent="0.25">
      <c r="A575" t="s">
        <v>106</v>
      </c>
      <c r="B575">
        <v>15420.1</v>
      </c>
      <c r="C575">
        <v>15353.3</v>
      </c>
      <c r="D575">
        <v>15353</v>
      </c>
      <c r="E575">
        <v>15342.8</v>
      </c>
      <c r="F575">
        <v>1140.77</v>
      </c>
      <c r="G575">
        <v>1705.16</v>
      </c>
      <c r="H575">
        <v>659.97</v>
      </c>
      <c r="I575">
        <v>379.15800000000002</v>
      </c>
      <c r="J575">
        <v>556.28700000000003</v>
      </c>
      <c r="K575">
        <v>12426.6</v>
      </c>
      <c r="L575">
        <v>5.4099399999999999E-2</v>
      </c>
      <c r="M575">
        <v>0.93183700000000003</v>
      </c>
      <c r="N575">
        <v>0</v>
      </c>
      <c r="O575" t="s">
        <v>28</v>
      </c>
    </row>
    <row r="576" spans="1:15" x14ac:dyDescent="0.25">
      <c r="A576" t="s">
        <v>106</v>
      </c>
      <c r="B576">
        <v>15310.3</v>
      </c>
      <c r="C576">
        <v>15246.9</v>
      </c>
      <c r="D576">
        <v>15246.6</v>
      </c>
      <c r="E576">
        <v>15236.5</v>
      </c>
      <c r="F576">
        <v>1089.77</v>
      </c>
      <c r="G576">
        <v>1701.26</v>
      </c>
      <c r="H576">
        <v>658.38</v>
      </c>
      <c r="I576">
        <v>377.10700000000003</v>
      </c>
      <c r="J576">
        <v>556.80499999999995</v>
      </c>
      <c r="K576">
        <v>12375.5</v>
      </c>
      <c r="L576">
        <v>5.4048899999999997E-2</v>
      </c>
      <c r="M576">
        <v>0.93183400000000005</v>
      </c>
      <c r="N576">
        <v>0</v>
      </c>
      <c r="O576" t="s">
        <v>28</v>
      </c>
    </row>
    <row r="577" spans="1:15" x14ac:dyDescent="0.25">
      <c r="A577" t="s">
        <v>106</v>
      </c>
      <c r="B577">
        <v>15245.2</v>
      </c>
      <c r="C577">
        <v>15176.5</v>
      </c>
      <c r="D577">
        <v>15176.3</v>
      </c>
      <c r="E577">
        <v>15166.3</v>
      </c>
      <c r="F577">
        <v>1070.48</v>
      </c>
      <c r="G577">
        <v>1693.5</v>
      </c>
      <c r="H577">
        <v>655.52499999999998</v>
      </c>
      <c r="I577">
        <v>375.923</v>
      </c>
      <c r="J577">
        <v>553.13699999999994</v>
      </c>
      <c r="K577">
        <v>12333</v>
      </c>
      <c r="L577">
        <v>5.4252799999999997E-2</v>
      </c>
      <c r="M577">
        <v>0.95248900000000003</v>
      </c>
      <c r="N577">
        <v>0</v>
      </c>
      <c r="O577" t="s">
        <v>28</v>
      </c>
    </row>
    <row r="578" spans="1:15" x14ac:dyDescent="0.25">
      <c r="A578" t="s">
        <v>106</v>
      </c>
      <c r="B578">
        <v>15237.2</v>
      </c>
      <c r="C578">
        <v>15172</v>
      </c>
      <c r="D578">
        <v>15171.7</v>
      </c>
      <c r="E578">
        <v>15162</v>
      </c>
      <c r="F578">
        <v>1076.1500000000001</v>
      </c>
      <c r="G578">
        <v>1696.86</v>
      </c>
      <c r="H578">
        <v>656.53099999999995</v>
      </c>
      <c r="I578">
        <v>376.80700000000002</v>
      </c>
      <c r="J578">
        <v>554.49099999999999</v>
      </c>
      <c r="K578">
        <v>12319.9</v>
      </c>
      <c r="L578">
        <v>5.4330000000000003E-2</v>
      </c>
      <c r="M578">
        <v>0.93181700000000001</v>
      </c>
      <c r="N578">
        <v>0</v>
      </c>
      <c r="O578" t="s">
        <v>28</v>
      </c>
    </row>
    <row r="579" spans="1:15" x14ac:dyDescent="0.25">
      <c r="A579" t="s">
        <v>106</v>
      </c>
      <c r="B579">
        <v>15413</v>
      </c>
      <c r="C579">
        <v>15347.4</v>
      </c>
      <c r="D579">
        <v>15347.1</v>
      </c>
      <c r="E579">
        <v>15337.2</v>
      </c>
      <c r="F579">
        <v>1148.4000000000001</v>
      </c>
      <c r="G579">
        <v>1703.94</v>
      </c>
      <c r="H579">
        <v>659.18100000000004</v>
      </c>
      <c r="I579">
        <v>377.78899999999999</v>
      </c>
      <c r="J579">
        <v>557.08900000000006</v>
      </c>
      <c r="K579">
        <v>12413.3</v>
      </c>
      <c r="L579">
        <v>4.5329000000000001E-2</v>
      </c>
      <c r="M579">
        <v>0.95401100000000005</v>
      </c>
      <c r="N579">
        <v>0</v>
      </c>
      <c r="O579" t="s">
        <v>28</v>
      </c>
    </row>
    <row r="580" spans="1:15" x14ac:dyDescent="0.25">
      <c r="A580" t="s">
        <v>106</v>
      </c>
      <c r="B580">
        <v>15290.8</v>
      </c>
      <c r="C580">
        <v>15226.9</v>
      </c>
      <c r="D580">
        <v>15226.6</v>
      </c>
      <c r="E580">
        <v>15216.7</v>
      </c>
      <c r="F580">
        <v>1073.9100000000001</v>
      </c>
      <c r="G580">
        <v>1699.91</v>
      </c>
      <c r="H580">
        <v>656.654</v>
      </c>
      <c r="I580">
        <v>377.65300000000002</v>
      </c>
      <c r="J580">
        <v>556.15800000000002</v>
      </c>
      <c r="K580">
        <v>12373.4</v>
      </c>
      <c r="L580">
        <v>5.4184400000000001E-2</v>
      </c>
      <c r="M580">
        <v>0.93657100000000004</v>
      </c>
      <c r="N580">
        <v>0</v>
      </c>
      <c r="O580" t="s">
        <v>28</v>
      </c>
    </row>
    <row r="581" spans="1:15" x14ac:dyDescent="0.25">
      <c r="A581" t="s">
        <v>106</v>
      </c>
      <c r="B581">
        <v>15436.7</v>
      </c>
      <c r="C581">
        <v>15369.3</v>
      </c>
      <c r="D581">
        <v>15369.1</v>
      </c>
      <c r="E581">
        <v>15359</v>
      </c>
      <c r="F581">
        <v>1143.72</v>
      </c>
      <c r="G581">
        <v>1714.44</v>
      </c>
      <c r="H581">
        <v>663.16499999999996</v>
      </c>
      <c r="I581">
        <v>386.024</v>
      </c>
      <c r="J581">
        <v>555.12699999999995</v>
      </c>
      <c r="K581">
        <v>12431.3</v>
      </c>
      <c r="L581">
        <v>5.3926200000000001E-2</v>
      </c>
      <c r="M581">
        <v>0.95879700000000001</v>
      </c>
      <c r="N581">
        <v>0</v>
      </c>
      <c r="O581" t="s">
        <v>28</v>
      </c>
    </row>
    <row r="582" spans="1:15" x14ac:dyDescent="0.25">
      <c r="A582" t="s">
        <v>106</v>
      </c>
      <c r="B582">
        <v>15397.3</v>
      </c>
      <c r="C582">
        <v>15333.2</v>
      </c>
      <c r="D582">
        <v>15332.9</v>
      </c>
      <c r="E582">
        <v>15322.9</v>
      </c>
      <c r="F582">
        <v>1082.75</v>
      </c>
      <c r="G582">
        <v>1708.2</v>
      </c>
      <c r="H582">
        <v>663.59</v>
      </c>
      <c r="I582">
        <v>378.23500000000001</v>
      </c>
      <c r="J582">
        <v>557.351</v>
      </c>
      <c r="K582">
        <v>12462.4</v>
      </c>
      <c r="L582">
        <v>5.3957600000000001E-2</v>
      </c>
      <c r="M582">
        <v>0.95827200000000001</v>
      </c>
      <c r="N582">
        <v>0</v>
      </c>
      <c r="O582" t="s">
        <v>28</v>
      </c>
    </row>
    <row r="583" spans="1:15" x14ac:dyDescent="0.25">
      <c r="A583" t="s">
        <v>106</v>
      </c>
      <c r="B583">
        <v>15490.6</v>
      </c>
      <c r="C583">
        <v>15422.9</v>
      </c>
      <c r="D583">
        <v>15422.7</v>
      </c>
      <c r="E583">
        <v>15411.7</v>
      </c>
      <c r="F583">
        <v>1096.6400000000001</v>
      </c>
      <c r="G583">
        <v>1716.46</v>
      </c>
      <c r="H583">
        <v>665.26900000000001</v>
      </c>
      <c r="I583">
        <v>381.065</v>
      </c>
      <c r="J583">
        <v>561.84199999999998</v>
      </c>
      <c r="K583">
        <v>12527.5</v>
      </c>
      <c r="L583">
        <v>5.41542E-2</v>
      </c>
      <c r="M583">
        <v>0.95448599999999995</v>
      </c>
      <c r="N583">
        <v>0</v>
      </c>
      <c r="O583" t="s">
        <v>28</v>
      </c>
    </row>
    <row r="584" spans="1:15" x14ac:dyDescent="0.25">
      <c r="A584" t="s">
        <v>106</v>
      </c>
      <c r="B584">
        <v>15380.8</v>
      </c>
      <c r="C584">
        <v>15313.1</v>
      </c>
      <c r="D584">
        <v>15312.8</v>
      </c>
      <c r="E584">
        <v>15302.8</v>
      </c>
      <c r="F584">
        <v>1091.8499999999999</v>
      </c>
      <c r="G584">
        <v>1710.19</v>
      </c>
      <c r="H584">
        <v>662.33900000000006</v>
      </c>
      <c r="I584">
        <v>379.63400000000001</v>
      </c>
      <c r="J584">
        <v>558.85199999999998</v>
      </c>
      <c r="K584">
        <v>12431.1</v>
      </c>
      <c r="L584">
        <v>5.40058E-2</v>
      </c>
      <c r="M584">
        <v>0.94179800000000002</v>
      </c>
      <c r="N584">
        <v>0</v>
      </c>
      <c r="O584" t="s">
        <v>28</v>
      </c>
    </row>
    <row r="585" spans="1:15" x14ac:dyDescent="0.25">
      <c r="A585" t="s">
        <v>106</v>
      </c>
      <c r="B585">
        <v>15299.3</v>
      </c>
      <c r="C585">
        <v>15233.6</v>
      </c>
      <c r="D585">
        <v>15233.3</v>
      </c>
      <c r="E585">
        <v>15223.5</v>
      </c>
      <c r="F585">
        <v>1078.3699999999999</v>
      </c>
      <c r="G585">
        <v>1698.43</v>
      </c>
      <c r="H585">
        <v>657.45299999999997</v>
      </c>
      <c r="I585">
        <v>378.35599999999999</v>
      </c>
      <c r="J585">
        <v>553.83299999999997</v>
      </c>
      <c r="K585">
        <v>12377.1</v>
      </c>
      <c r="L585">
        <v>5.4166899999999997E-2</v>
      </c>
      <c r="M585">
        <v>0.93183700000000003</v>
      </c>
      <c r="N585">
        <v>0</v>
      </c>
      <c r="O585" t="s">
        <v>28</v>
      </c>
    </row>
    <row r="586" spans="1:15" x14ac:dyDescent="0.25">
      <c r="A586" t="s">
        <v>106</v>
      </c>
      <c r="B586">
        <v>15377.6</v>
      </c>
      <c r="C586">
        <v>15311.9</v>
      </c>
      <c r="D586">
        <v>15311.6</v>
      </c>
      <c r="E586">
        <v>15301.7</v>
      </c>
      <c r="F586">
        <v>1139.32</v>
      </c>
      <c r="G586">
        <v>1700.11</v>
      </c>
      <c r="H586">
        <v>654.78300000000002</v>
      </c>
      <c r="I586">
        <v>379.75099999999998</v>
      </c>
      <c r="J586">
        <v>557.08100000000002</v>
      </c>
      <c r="K586">
        <v>12391.8</v>
      </c>
      <c r="L586">
        <v>5.53424E-2</v>
      </c>
      <c r="M586">
        <v>0.93183499999999997</v>
      </c>
      <c r="N586">
        <v>0</v>
      </c>
      <c r="O586" t="s">
        <v>28</v>
      </c>
    </row>
    <row r="587" spans="1:15" x14ac:dyDescent="0.25">
      <c r="A587" t="s">
        <v>106</v>
      </c>
      <c r="B587">
        <v>15372.3</v>
      </c>
      <c r="C587">
        <v>15303.9</v>
      </c>
      <c r="D587">
        <v>15303.7</v>
      </c>
      <c r="E587">
        <v>15293.7</v>
      </c>
      <c r="F587">
        <v>1093.33</v>
      </c>
      <c r="G587">
        <v>1702.8</v>
      </c>
      <c r="H587">
        <v>657.53399999999999</v>
      </c>
      <c r="I587">
        <v>379.41699999999997</v>
      </c>
      <c r="J587">
        <v>557.04399999999998</v>
      </c>
      <c r="K587">
        <v>12428.2</v>
      </c>
      <c r="L587">
        <v>5.3918500000000001E-2</v>
      </c>
      <c r="M587">
        <v>0.95920499999999997</v>
      </c>
      <c r="N587">
        <v>0</v>
      </c>
      <c r="O587" t="s">
        <v>28</v>
      </c>
    </row>
    <row r="588" spans="1:15" x14ac:dyDescent="0.25">
      <c r="A588" t="s">
        <v>106</v>
      </c>
      <c r="B588">
        <v>15321.1</v>
      </c>
      <c r="C588">
        <v>15256.4</v>
      </c>
      <c r="D588">
        <v>15256.1</v>
      </c>
      <c r="E588">
        <v>15246</v>
      </c>
      <c r="F588">
        <v>1086.31</v>
      </c>
      <c r="G588">
        <v>1701.39</v>
      </c>
      <c r="H588">
        <v>657.67200000000003</v>
      </c>
      <c r="I588">
        <v>378.41899999999998</v>
      </c>
      <c r="J588">
        <v>555.94299999999998</v>
      </c>
      <c r="K588">
        <v>12387.8</v>
      </c>
      <c r="L588">
        <v>5.4420700000000002E-2</v>
      </c>
      <c r="M588">
        <v>0.93183499999999997</v>
      </c>
      <c r="N588">
        <v>0</v>
      </c>
      <c r="O588" t="s">
        <v>28</v>
      </c>
    </row>
    <row r="589" spans="1:15" x14ac:dyDescent="0.25">
      <c r="A589" t="s">
        <v>106</v>
      </c>
      <c r="B589">
        <v>15322.5</v>
      </c>
      <c r="C589">
        <v>15258.5</v>
      </c>
      <c r="D589">
        <v>15258.3</v>
      </c>
      <c r="E589">
        <v>15248.4</v>
      </c>
      <c r="F589">
        <v>1081.97</v>
      </c>
      <c r="G589">
        <v>1694.87</v>
      </c>
      <c r="H589">
        <v>656.2</v>
      </c>
      <c r="I589">
        <v>376.76799999999997</v>
      </c>
      <c r="J589">
        <v>553.19399999999996</v>
      </c>
      <c r="K589">
        <v>12401.9</v>
      </c>
      <c r="L589">
        <v>5.4171799999999999E-2</v>
      </c>
      <c r="M589">
        <v>0.95102399999999998</v>
      </c>
      <c r="N589">
        <v>0</v>
      </c>
      <c r="O589" t="s">
        <v>28</v>
      </c>
    </row>
    <row r="590" spans="1:15" x14ac:dyDescent="0.25">
      <c r="A590" t="s">
        <v>106</v>
      </c>
      <c r="B590">
        <v>15358.3</v>
      </c>
      <c r="C590">
        <v>15294.1</v>
      </c>
      <c r="D590">
        <v>15293.8</v>
      </c>
      <c r="E590">
        <v>15284</v>
      </c>
      <c r="F590">
        <v>1135.01</v>
      </c>
      <c r="G590">
        <v>1701.78</v>
      </c>
      <c r="H590">
        <v>655.85599999999999</v>
      </c>
      <c r="I590">
        <v>379.11099999999999</v>
      </c>
      <c r="J590">
        <v>557.63599999999997</v>
      </c>
      <c r="K590">
        <v>12377.6</v>
      </c>
      <c r="L590">
        <v>3.1492899999999997E-2</v>
      </c>
      <c r="M590">
        <v>0.93457100000000004</v>
      </c>
      <c r="N590">
        <v>0</v>
      </c>
      <c r="O590" t="s">
        <v>28</v>
      </c>
    </row>
    <row r="591" spans="1:15" x14ac:dyDescent="0.25">
      <c r="A591" t="s">
        <v>106</v>
      </c>
      <c r="B591">
        <v>15449.9</v>
      </c>
      <c r="C591">
        <v>15381.8</v>
      </c>
      <c r="D591">
        <v>15381.6</v>
      </c>
      <c r="E591">
        <v>15371.5</v>
      </c>
      <c r="F591">
        <v>1141.04</v>
      </c>
      <c r="G591">
        <v>1702.85</v>
      </c>
      <c r="H591">
        <v>658.995</v>
      </c>
      <c r="I591">
        <v>378.75299999999999</v>
      </c>
      <c r="J591">
        <v>555.78</v>
      </c>
      <c r="K591">
        <v>12457.9</v>
      </c>
      <c r="L591">
        <v>5.4140800000000003E-2</v>
      </c>
      <c r="M591">
        <v>0.94635000000000002</v>
      </c>
      <c r="N591">
        <v>0</v>
      </c>
      <c r="O591" t="s">
        <v>28</v>
      </c>
    </row>
    <row r="592" spans="1:15" x14ac:dyDescent="0.25">
      <c r="A592" t="s">
        <v>106</v>
      </c>
      <c r="B592">
        <v>15441.1</v>
      </c>
      <c r="C592">
        <v>15377.4</v>
      </c>
      <c r="D592">
        <v>15377.2</v>
      </c>
      <c r="E592">
        <v>15367.2</v>
      </c>
      <c r="F592">
        <v>1138.5999999999999</v>
      </c>
      <c r="G592">
        <v>1702.61</v>
      </c>
      <c r="H592">
        <v>654.65</v>
      </c>
      <c r="I592">
        <v>378.471</v>
      </c>
      <c r="J592">
        <v>560.65599999999995</v>
      </c>
      <c r="K592">
        <v>12456.2</v>
      </c>
      <c r="L592">
        <v>5.3981899999999999E-2</v>
      </c>
      <c r="M592">
        <v>0.93183499999999997</v>
      </c>
      <c r="N592">
        <v>0</v>
      </c>
      <c r="O592" t="s">
        <v>28</v>
      </c>
    </row>
    <row r="593" spans="1:15" x14ac:dyDescent="0.25">
      <c r="A593" t="s">
        <v>106</v>
      </c>
      <c r="B593">
        <v>15404.6</v>
      </c>
      <c r="C593">
        <v>15333.3</v>
      </c>
      <c r="D593">
        <v>15333.1</v>
      </c>
      <c r="E593">
        <v>15323.1</v>
      </c>
      <c r="F593">
        <v>1140.93</v>
      </c>
      <c r="G593">
        <v>1699.61</v>
      </c>
      <c r="H593">
        <v>657.36400000000003</v>
      </c>
      <c r="I593">
        <v>377.01299999999998</v>
      </c>
      <c r="J593">
        <v>555.23900000000003</v>
      </c>
      <c r="K593">
        <v>12412.8</v>
      </c>
      <c r="L593">
        <v>5.3922600000000001E-2</v>
      </c>
      <c r="M593">
        <v>0.94677599999999995</v>
      </c>
      <c r="N593">
        <v>0</v>
      </c>
      <c r="O593" t="s">
        <v>28</v>
      </c>
    </row>
    <row r="594" spans="1:15" x14ac:dyDescent="0.25">
      <c r="A594" t="s">
        <v>106</v>
      </c>
      <c r="B594">
        <v>15288.4</v>
      </c>
      <c r="C594">
        <v>15220.9</v>
      </c>
      <c r="D594">
        <v>15220.6</v>
      </c>
      <c r="E594">
        <v>15210.8</v>
      </c>
      <c r="F594">
        <v>1086.53</v>
      </c>
      <c r="G594">
        <v>1694.23</v>
      </c>
      <c r="H594">
        <v>654.20500000000004</v>
      </c>
      <c r="I594">
        <v>376.27600000000001</v>
      </c>
      <c r="J594">
        <v>555.26800000000003</v>
      </c>
      <c r="K594">
        <v>12361.1</v>
      </c>
      <c r="L594">
        <v>5.4602999999999999E-2</v>
      </c>
      <c r="M594">
        <v>0.95898799999999995</v>
      </c>
      <c r="N594">
        <v>0</v>
      </c>
      <c r="O594" t="s">
        <v>28</v>
      </c>
    </row>
    <row r="595" spans="1:15" x14ac:dyDescent="0.25">
      <c r="A595" t="s">
        <v>106</v>
      </c>
      <c r="B595">
        <v>15363.2</v>
      </c>
      <c r="C595">
        <v>15299.6</v>
      </c>
      <c r="D595">
        <v>15299.3</v>
      </c>
      <c r="E595">
        <v>15289.1</v>
      </c>
      <c r="F595">
        <v>1086.54</v>
      </c>
      <c r="G595">
        <v>1707.21</v>
      </c>
      <c r="H595">
        <v>657.524</v>
      </c>
      <c r="I595">
        <v>377.69499999999999</v>
      </c>
      <c r="J595">
        <v>561.25</v>
      </c>
      <c r="K595">
        <v>12424.8</v>
      </c>
      <c r="L595">
        <v>5.4144499999999998E-2</v>
      </c>
      <c r="M595">
        <v>0.936778</v>
      </c>
      <c r="N595">
        <v>0</v>
      </c>
      <c r="O595" t="s">
        <v>28</v>
      </c>
    </row>
    <row r="596" spans="1:15" x14ac:dyDescent="0.25">
      <c r="A596" t="s">
        <v>106</v>
      </c>
      <c r="B596">
        <v>15343.2</v>
      </c>
      <c r="C596">
        <v>15275.5</v>
      </c>
      <c r="D596">
        <v>15275.3</v>
      </c>
      <c r="E596">
        <v>15265.1</v>
      </c>
      <c r="F596">
        <v>1086.01</v>
      </c>
      <c r="G596">
        <v>1710.27</v>
      </c>
      <c r="H596">
        <v>664.904</v>
      </c>
      <c r="I596">
        <v>379.37799999999999</v>
      </c>
      <c r="J596">
        <v>556.404</v>
      </c>
      <c r="K596">
        <v>12399.4</v>
      </c>
      <c r="L596">
        <v>5.3913799999999998E-2</v>
      </c>
      <c r="M596">
        <v>0.93183499999999997</v>
      </c>
      <c r="N596">
        <v>0</v>
      </c>
      <c r="O596" t="s">
        <v>28</v>
      </c>
    </row>
    <row r="597" spans="1:15" x14ac:dyDescent="0.25">
      <c r="A597" t="s">
        <v>106</v>
      </c>
      <c r="B597">
        <v>15366.8</v>
      </c>
      <c r="C597">
        <v>15300.8</v>
      </c>
      <c r="D597">
        <v>15300.5</v>
      </c>
      <c r="E597">
        <v>15290.3</v>
      </c>
      <c r="F597">
        <v>1096.93</v>
      </c>
      <c r="G597">
        <v>1703.14</v>
      </c>
      <c r="H597">
        <v>656.27499999999998</v>
      </c>
      <c r="I597">
        <v>377.745</v>
      </c>
      <c r="J597">
        <v>560.053</v>
      </c>
      <c r="K597">
        <v>12420.6</v>
      </c>
      <c r="L597">
        <v>5.4619800000000003E-2</v>
      </c>
      <c r="M597">
        <v>0.93180399999999997</v>
      </c>
      <c r="N597">
        <v>0</v>
      </c>
      <c r="O597" t="s">
        <v>28</v>
      </c>
    </row>
    <row r="598" spans="1:15" x14ac:dyDescent="0.25">
      <c r="A598" t="s">
        <v>106</v>
      </c>
      <c r="B598">
        <v>15482.7</v>
      </c>
      <c r="C598">
        <v>15418.9</v>
      </c>
      <c r="D598">
        <v>15418.6</v>
      </c>
      <c r="E598">
        <v>15408.1</v>
      </c>
      <c r="F598">
        <v>1120.7</v>
      </c>
      <c r="G598">
        <v>1718.17</v>
      </c>
      <c r="H598">
        <v>663.31600000000003</v>
      </c>
      <c r="I598">
        <v>385.42399999999998</v>
      </c>
      <c r="J598">
        <v>560.29100000000005</v>
      </c>
      <c r="K598">
        <v>12498.9</v>
      </c>
      <c r="L598">
        <v>5.39976E-2</v>
      </c>
      <c r="M598">
        <v>0.93183700000000003</v>
      </c>
      <c r="N598">
        <v>0</v>
      </c>
      <c r="O598" t="s">
        <v>28</v>
      </c>
    </row>
    <row r="599" spans="1:15" x14ac:dyDescent="0.25">
      <c r="A599" t="s">
        <v>106</v>
      </c>
      <c r="B599">
        <v>15445.5</v>
      </c>
      <c r="C599">
        <v>15376.7</v>
      </c>
      <c r="D599">
        <v>15376.4</v>
      </c>
      <c r="E599">
        <v>15366.3</v>
      </c>
      <c r="F599">
        <v>1100.6500000000001</v>
      </c>
      <c r="G599">
        <v>1716.84</v>
      </c>
      <c r="H599">
        <v>662.45500000000004</v>
      </c>
      <c r="I599">
        <v>382.00599999999997</v>
      </c>
      <c r="J599">
        <v>563.06299999999999</v>
      </c>
      <c r="K599">
        <v>12478.8</v>
      </c>
      <c r="L599">
        <v>5.6420499999999998E-2</v>
      </c>
      <c r="M599">
        <v>0.95666600000000002</v>
      </c>
      <c r="N599">
        <v>0</v>
      </c>
      <c r="O599" t="s">
        <v>28</v>
      </c>
    </row>
    <row r="600" spans="1:15" x14ac:dyDescent="0.25">
      <c r="A600" t="s">
        <v>106</v>
      </c>
      <c r="B600">
        <v>15341.9</v>
      </c>
      <c r="C600">
        <v>15273.6</v>
      </c>
      <c r="D600">
        <v>15273.3</v>
      </c>
      <c r="E600">
        <v>15263.2</v>
      </c>
      <c r="F600">
        <v>1092.81</v>
      </c>
      <c r="G600">
        <v>1700.54</v>
      </c>
      <c r="H600">
        <v>653.27</v>
      </c>
      <c r="I600">
        <v>378.80200000000002</v>
      </c>
      <c r="J600">
        <v>558.16999999999996</v>
      </c>
      <c r="K600">
        <v>12400.4</v>
      </c>
      <c r="L600">
        <v>5.4266599999999998E-2</v>
      </c>
      <c r="M600">
        <v>0.95488600000000001</v>
      </c>
      <c r="N600">
        <v>0</v>
      </c>
      <c r="O600" t="s">
        <v>28</v>
      </c>
    </row>
    <row r="601" spans="1:15" x14ac:dyDescent="0.25">
      <c r="A601" t="s">
        <v>106</v>
      </c>
      <c r="B601">
        <v>15400.1</v>
      </c>
      <c r="C601">
        <v>15335</v>
      </c>
      <c r="D601">
        <v>15334.7</v>
      </c>
      <c r="E601">
        <v>15324.6</v>
      </c>
      <c r="F601">
        <v>1112.76</v>
      </c>
      <c r="G601">
        <v>1706.73</v>
      </c>
      <c r="H601">
        <v>659.70699999999999</v>
      </c>
      <c r="I601">
        <v>379.55900000000003</v>
      </c>
      <c r="J601">
        <v>557.62099999999998</v>
      </c>
      <c r="K601">
        <v>12433.3</v>
      </c>
      <c r="L601">
        <v>5.5266700000000002E-2</v>
      </c>
      <c r="M601">
        <v>0.95921599999999996</v>
      </c>
      <c r="N601">
        <v>0</v>
      </c>
      <c r="O601" t="s">
        <v>28</v>
      </c>
    </row>
    <row r="602" spans="1:15" x14ac:dyDescent="0.25">
      <c r="A602" t="s">
        <v>106</v>
      </c>
      <c r="B602">
        <v>15369.2</v>
      </c>
      <c r="C602">
        <v>15301.2</v>
      </c>
      <c r="D602">
        <v>15300.9</v>
      </c>
      <c r="E602">
        <v>15290.8</v>
      </c>
      <c r="F602">
        <v>1099.9100000000001</v>
      </c>
      <c r="G602">
        <v>1707.47</v>
      </c>
      <c r="H602">
        <v>659.89200000000005</v>
      </c>
      <c r="I602">
        <v>379.62299999999999</v>
      </c>
      <c r="J602">
        <v>557.97400000000005</v>
      </c>
      <c r="K602">
        <v>12412.4</v>
      </c>
      <c r="L602">
        <v>5.39935E-2</v>
      </c>
      <c r="M602">
        <v>0.94933100000000004</v>
      </c>
      <c r="N602">
        <v>0</v>
      </c>
      <c r="O602" t="s">
        <v>28</v>
      </c>
    </row>
    <row r="603" spans="1:15" x14ac:dyDescent="0.25">
      <c r="A603" t="s">
        <v>106</v>
      </c>
      <c r="B603">
        <v>15437.6</v>
      </c>
      <c r="C603">
        <v>15370.1</v>
      </c>
      <c r="D603">
        <v>15369.8</v>
      </c>
      <c r="E603">
        <v>15359.7</v>
      </c>
      <c r="F603">
        <v>1118.73</v>
      </c>
      <c r="G603">
        <v>1710.5</v>
      </c>
      <c r="H603">
        <v>660.71400000000006</v>
      </c>
      <c r="I603">
        <v>379.721</v>
      </c>
      <c r="J603">
        <v>561.322</v>
      </c>
      <c r="K603">
        <v>12460.6</v>
      </c>
      <c r="L603">
        <v>5.4026900000000003E-2</v>
      </c>
      <c r="M603">
        <v>0.93566000000000005</v>
      </c>
      <c r="N603">
        <v>0</v>
      </c>
      <c r="O603" t="s">
        <v>28</v>
      </c>
    </row>
    <row r="604" spans="1:15" x14ac:dyDescent="0.25">
      <c r="A604" t="s">
        <v>106</v>
      </c>
      <c r="B604">
        <v>15362.5</v>
      </c>
      <c r="C604">
        <v>15294.9</v>
      </c>
      <c r="D604">
        <v>15294.7</v>
      </c>
      <c r="E604">
        <v>15284.7</v>
      </c>
      <c r="F604">
        <v>1106.32</v>
      </c>
      <c r="G604">
        <v>1701.07</v>
      </c>
      <c r="H604">
        <v>656.86699999999996</v>
      </c>
      <c r="I604">
        <v>377.58499999999998</v>
      </c>
      <c r="J604">
        <v>557.72900000000004</v>
      </c>
      <c r="K604">
        <v>12407.4</v>
      </c>
      <c r="L604">
        <v>5.6217499999999997E-2</v>
      </c>
      <c r="M604">
        <v>0.93183499999999997</v>
      </c>
      <c r="N604">
        <v>0</v>
      </c>
      <c r="O604" t="s">
        <v>28</v>
      </c>
    </row>
    <row r="605" spans="1:15" x14ac:dyDescent="0.25">
      <c r="A605" t="s">
        <v>106</v>
      </c>
      <c r="B605">
        <v>15312.1</v>
      </c>
      <c r="C605">
        <v>15249.1</v>
      </c>
      <c r="D605">
        <v>15248.9</v>
      </c>
      <c r="E605">
        <v>15239</v>
      </c>
      <c r="F605">
        <v>1098.5</v>
      </c>
      <c r="G605">
        <v>1693.61</v>
      </c>
      <c r="H605">
        <v>652.84699999999998</v>
      </c>
      <c r="I605">
        <v>378.334</v>
      </c>
      <c r="J605">
        <v>553.56899999999996</v>
      </c>
      <c r="K605">
        <v>12377.4</v>
      </c>
      <c r="L605">
        <v>5.4520600000000002E-2</v>
      </c>
      <c r="M605">
        <v>0.95039300000000004</v>
      </c>
      <c r="N605">
        <v>0</v>
      </c>
      <c r="O605" t="s">
        <v>28</v>
      </c>
    </row>
    <row r="606" spans="1:15" x14ac:dyDescent="0.25">
      <c r="A606" t="s">
        <v>106</v>
      </c>
      <c r="B606">
        <v>15268.2</v>
      </c>
      <c r="C606">
        <v>15204.2</v>
      </c>
      <c r="D606">
        <v>15204</v>
      </c>
      <c r="E606">
        <v>15194.2</v>
      </c>
      <c r="F606">
        <v>1080.79</v>
      </c>
      <c r="G606">
        <v>1689.9</v>
      </c>
      <c r="H606">
        <v>652.33399999999995</v>
      </c>
      <c r="I606">
        <v>375.839</v>
      </c>
      <c r="J606">
        <v>552.98900000000003</v>
      </c>
      <c r="K606">
        <v>12354.2</v>
      </c>
      <c r="L606">
        <v>5.4139800000000002E-2</v>
      </c>
      <c r="M606">
        <v>0.93823599999999996</v>
      </c>
      <c r="N606">
        <v>0</v>
      </c>
      <c r="O606" t="s">
        <v>28</v>
      </c>
    </row>
    <row r="607" spans="1:15" x14ac:dyDescent="0.25">
      <c r="A607" t="s">
        <v>106</v>
      </c>
      <c r="B607">
        <v>15374.5</v>
      </c>
      <c r="C607">
        <v>15309.6</v>
      </c>
      <c r="D607">
        <v>15309.4</v>
      </c>
      <c r="E607">
        <v>15299.3</v>
      </c>
      <c r="F607">
        <v>1096.45</v>
      </c>
      <c r="G607">
        <v>1704.93</v>
      </c>
      <c r="H607">
        <v>658.64700000000005</v>
      </c>
      <c r="I607">
        <v>379.25299999999999</v>
      </c>
      <c r="J607">
        <v>557.73500000000001</v>
      </c>
      <c r="K607">
        <v>12427.8</v>
      </c>
      <c r="L607">
        <v>5.45683E-2</v>
      </c>
      <c r="M607">
        <v>0.95304900000000004</v>
      </c>
      <c r="N607">
        <v>0</v>
      </c>
      <c r="O607" t="s">
        <v>28</v>
      </c>
    </row>
    <row r="608" spans="1:15" x14ac:dyDescent="0.25">
      <c r="A608" t="s">
        <v>106</v>
      </c>
      <c r="B608">
        <v>15321.1</v>
      </c>
      <c r="C608">
        <v>15254.6</v>
      </c>
      <c r="D608">
        <v>15254.3</v>
      </c>
      <c r="E608">
        <v>15244.3</v>
      </c>
      <c r="F608">
        <v>1080.73</v>
      </c>
      <c r="G608">
        <v>1697.41</v>
      </c>
      <c r="H608">
        <v>656.875</v>
      </c>
      <c r="I608">
        <v>376.43700000000001</v>
      </c>
      <c r="J608">
        <v>555.07899999999995</v>
      </c>
      <c r="K608">
        <v>12396.3</v>
      </c>
      <c r="L608">
        <v>5.3923100000000002E-2</v>
      </c>
      <c r="M608">
        <v>0.95812299999999995</v>
      </c>
      <c r="N608">
        <v>0</v>
      </c>
      <c r="O608" t="s">
        <v>28</v>
      </c>
    </row>
    <row r="609" spans="1:25" x14ac:dyDescent="0.25">
      <c r="A609" t="s">
        <v>106</v>
      </c>
      <c r="B609">
        <v>15300</v>
      </c>
      <c r="C609">
        <v>15234.8</v>
      </c>
      <c r="D609">
        <v>15234.5</v>
      </c>
      <c r="E609">
        <v>15224.7</v>
      </c>
      <c r="F609">
        <v>1079.0899999999999</v>
      </c>
      <c r="G609">
        <v>1693.81</v>
      </c>
      <c r="H609">
        <v>656.25599999999997</v>
      </c>
      <c r="I609">
        <v>375.46699999999998</v>
      </c>
      <c r="J609">
        <v>553.37400000000002</v>
      </c>
      <c r="K609">
        <v>12382.7</v>
      </c>
      <c r="L609">
        <v>5.4945500000000001E-2</v>
      </c>
      <c r="M609">
        <v>0.93183400000000005</v>
      </c>
      <c r="N609">
        <v>0</v>
      </c>
      <c r="O609" t="s">
        <v>28</v>
      </c>
    </row>
    <row r="610" spans="1:25" x14ac:dyDescent="0.25">
      <c r="A610" t="s">
        <v>106</v>
      </c>
      <c r="B610">
        <v>15318</v>
      </c>
      <c r="C610">
        <v>15251.9</v>
      </c>
      <c r="D610">
        <v>15251.7</v>
      </c>
      <c r="E610">
        <v>15241.7</v>
      </c>
      <c r="F610">
        <v>1080.31</v>
      </c>
      <c r="G610">
        <v>1707.33</v>
      </c>
      <c r="H610">
        <v>659.10599999999999</v>
      </c>
      <c r="I610">
        <v>377.23700000000002</v>
      </c>
      <c r="J610">
        <v>562.12099999999998</v>
      </c>
      <c r="K610">
        <v>12384.7</v>
      </c>
      <c r="L610">
        <v>5.3910699999999999E-2</v>
      </c>
      <c r="M610">
        <v>0.931813</v>
      </c>
      <c r="N610">
        <v>0</v>
      </c>
      <c r="O610" t="s">
        <v>28</v>
      </c>
    </row>
    <row r="611" spans="1:25" x14ac:dyDescent="0.25">
      <c r="A611" t="s">
        <v>106</v>
      </c>
      <c r="B611">
        <v>15329.8</v>
      </c>
      <c r="C611">
        <v>15261.8</v>
      </c>
      <c r="D611">
        <v>15261.6</v>
      </c>
      <c r="E611">
        <v>15251.6</v>
      </c>
      <c r="F611">
        <v>1082.8900000000001</v>
      </c>
      <c r="G611">
        <v>1705.15</v>
      </c>
      <c r="H611">
        <v>659.86400000000003</v>
      </c>
      <c r="I611">
        <v>378.33</v>
      </c>
      <c r="J611">
        <v>556.85699999999997</v>
      </c>
      <c r="K611">
        <v>12393.5</v>
      </c>
      <c r="L611">
        <v>5.4156999999999997E-2</v>
      </c>
      <c r="M611">
        <v>0.931782</v>
      </c>
      <c r="N611">
        <v>0</v>
      </c>
      <c r="O611" t="s">
        <v>28</v>
      </c>
    </row>
    <row r="612" spans="1:25" x14ac:dyDescent="0.25">
      <c r="A612" t="s">
        <v>106</v>
      </c>
      <c r="B612">
        <v>15366.3</v>
      </c>
      <c r="C612">
        <v>15298.8</v>
      </c>
      <c r="D612">
        <v>15298.6</v>
      </c>
      <c r="E612">
        <v>15288.5</v>
      </c>
      <c r="F612">
        <v>1087.69</v>
      </c>
      <c r="G612">
        <v>1702.99</v>
      </c>
      <c r="H612">
        <v>656.46600000000001</v>
      </c>
      <c r="I612">
        <v>378.27300000000002</v>
      </c>
      <c r="J612">
        <v>559.20899999999995</v>
      </c>
      <c r="K612">
        <v>12428</v>
      </c>
      <c r="L612">
        <v>5.3984200000000003E-2</v>
      </c>
      <c r="M612">
        <v>0.94326900000000002</v>
      </c>
      <c r="N612">
        <v>0</v>
      </c>
      <c r="O612" t="s">
        <v>28</v>
      </c>
    </row>
    <row r="613" spans="1:25" x14ac:dyDescent="0.25">
      <c r="A613" t="s">
        <v>106</v>
      </c>
      <c r="B613">
        <v>15389</v>
      </c>
      <c r="C613">
        <v>15325.4</v>
      </c>
      <c r="D613">
        <v>15325.2</v>
      </c>
      <c r="E613">
        <v>15315.2</v>
      </c>
      <c r="F613">
        <v>1092.19</v>
      </c>
      <c r="G613">
        <v>1711.63</v>
      </c>
      <c r="H613">
        <v>660.50599999999997</v>
      </c>
      <c r="I613">
        <v>381.67399999999998</v>
      </c>
      <c r="J613">
        <v>559.68399999999997</v>
      </c>
      <c r="K613">
        <v>12439.8</v>
      </c>
      <c r="L613">
        <v>5.3955599999999999E-2</v>
      </c>
      <c r="M613">
        <v>0.93174900000000005</v>
      </c>
      <c r="N613">
        <v>0</v>
      </c>
      <c r="O613" t="s">
        <v>28</v>
      </c>
    </row>
    <row r="614" spans="1:25" x14ac:dyDescent="0.25">
      <c r="A614" t="s">
        <v>106</v>
      </c>
      <c r="B614">
        <v>15520</v>
      </c>
      <c r="C614">
        <v>15451.2</v>
      </c>
      <c r="D614">
        <v>15450.9</v>
      </c>
      <c r="E614">
        <v>15440.7</v>
      </c>
      <c r="F614">
        <v>1103.1199999999999</v>
      </c>
      <c r="G614">
        <v>1720.47</v>
      </c>
      <c r="H614">
        <v>661.70399999999995</v>
      </c>
      <c r="I614">
        <v>384.98700000000002</v>
      </c>
      <c r="J614">
        <v>562.79700000000003</v>
      </c>
      <c r="K614">
        <v>12546.8</v>
      </c>
      <c r="L614">
        <v>5.4273599999999998E-2</v>
      </c>
      <c r="M614">
        <v>0.93183400000000005</v>
      </c>
      <c r="N614">
        <v>0</v>
      </c>
      <c r="O614" t="s">
        <v>28</v>
      </c>
    </row>
    <row r="615" spans="1:25" x14ac:dyDescent="0.25">
      <c r="A615" t="s">
        <v>106</v>
      </c>
      <c r="B615">
        <v>15451.9</v>
      </c>
      <c r="C615">
        <v>15384.9</v>
      </c>
      <c r="D615">
        <v>15384.6</v>
      </c>
      <c r="E615">
        <v>15374.3</v>
      </c>
      <c r="F615">
        <v>1104.69</v>
      </c>
      <c r="G615">
        <v>1723.85</v>
      </c>
      <c r="H615">
        <v>664.41800000000001</v>
      </c>
      <c r="I615">
        <v>382.22699999999998</v>
      </c>
      <c r="J615">
        <v>565.74199999999996</v>
      </c>
      <c r="K615">
        <v>12475.5</v>
      </c>
      <c r="L615">
        <v>5.8247599999999997E-2</v>
      </c>
      <c r="M615">
        <v>0.93183300000000002</v>
      </c>
      <c r="N615">
        <v>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15417.2</v>
      </c>
      <c r="C616">
        <v>15352.8</v>
      </c>
      <c r="D616">
        <v>15352.5</v>
      </c>
      <c r="E616">
        <v>15342.5</v>
      </c>
      <c r="F616">
        <v>1096.29</v>
      </c>
      <c r="G616">
        <v>1712.94</v>
      </c>
      <c r="H616">
        <v>663.34699999999998</v>
      </c>
      <c r="I616">
        <v>380.87799999999999</v>
      </c>
      <c r="J616">
        <v>557.96699999999998</v>
      </c>
      <c r="K616">
        <v>12461.9</v>
      </c>
      <c r="L616">
        <v>5.4003299999999997E-2</v>
      </c>
      <c r="M616">
        <v>0.93166300000000002</v>
      </c>
      <c r="N616">
        <v>0</v>
      </c>
      <c r="O616" t="s">
        <v>28</v>
      </c>
      <c r="R616">
        <f>AVERAGE(B567:B616)</f>
        <v>15373.601999999997</v>
      </c>
      <c r="S616">
        <f>AVERAGE(C567:C616)</f>
        <v>15307.57</v>
      </c>
      <c r="U616">
        <f>_xlfn.VAR.P(B567:B616)</f>
        <v>4170.4889960000073</v>
      </c>
      <c r="V616">
        <f>_xlfn.VAR.P(C567:C616)</f>
        <v>4124.6768999999949</v>
      </c>
      <c r="X616">
        <f>1.96*SQRT(U616)/50</f>
        <v>2.5315094727876195</v>
      </c>
      <c r="Y616">
        <f>1.96*SQRT(V616)/50</f>
        <v>2.51756698254803</v>
      </c>
    </row>
    <row r="617" spans="1:25" x14ac:dyDescent="0.25">
      <c r="A617" t="s">
        <v>107</v>
      </c>
      <c r="B617">
        <v>768873.90449999995</v>
      </c>
      <c r="C617" t="s">
        <v>24</v>
      </c>
    </row>
    <row r="618" spans="1:25" x14ac:dyDescent="0.25">
      <c r="A618" t="s">
        <v>108</v>
      </c>
      <c r="B618">
        <v>15396.6</v>
      </c>
      <c r="C618">
        <v>15331.6</v>
      </c>
      <c r="D618">
        <v>15331.3</v>
      </c>
      <c r="E618">
        <v>15321.6</v>
      </c>
      <c r="F618">
        <v>1116.49</v>
      </c>
      <c r="G618">
        <v>1705.81</v>
      </c>
      <c r="H618">
        <v>655.11500000000001</v>
      </c>
      <c r="I618">
        <v>381.04599999999999</v>
      </c>
      <c r="J618">
        <v>560.81899999999996</v>
      </c>
      <c r="K618">
        <v>12430.3</v>
      </c>
      <c r="L618">
        <v>5.50451E-2</v>
      </c>
      <c r="M618">
        <v>0.93183099999999996</v>
      </c>
      <c r="N618">
        <v>0</v>
      </c>
      <c r="O618" t="s">
        <v>28</v>
      </c>
    </row>
    <row r="619" spans="1:25" x14ac:dyDescent="0.25">
      <c r="A619" t="s">
        <v>108</v>
      </c>
      <c r="B619">
        <v>15395.9</v>
      </c>
      <c r="C619">
        <v>15331.5</v>
      </c>
      <c r="D619">
        <v>15331.2</v>
      </c>
      <c r="E619">
        <v>15321.7</v>
      </c>
      <c r="F619">
        <v>1093.95</v>
      </c>
      <c r="G619">
        <v>1713.03</v>
      </c>
      <c r="H619">
        <v>665.95299999999997</v>
      </c>
      <c r="I619">
        <v>379.26299999999998</v>
      </c>
      <c r="J619">
        <v>558.452</v>
      </c>
      <c r="K619">
        <v>12445.3</v>
      </c>
      <c r="L619">
        <v>5.5008500000000002E-2</v>
      </c>
      <c r="M619">
        <v>0.95800600000000002</v>
      </c>
      <c r="N619">
        <v>0</v>
      </c>
      <c r="O619" t="s">
        <v>28</v>
      </c>
    </row>
    <row r="620" spans="1:25" x14ac:dyDescent="0.25">
      <c r="A620" t="s">
        <v>108</v>
      </c>
      <c r="B620">
        <v>15376.9</v>
      </c>
      <c r="C620">
        <v>15308.5</v>
      </c>
      <c r="D620">
        <v>15308.2</v>
      </c>
      <c r="E620">
        <v>15298.2</v>
      </c>
      <c r="F620">
        <v>1106.33</v>
      </c>
      <c r="G620">
        <v>1706.62</v>
      </c>
      <c r="H620">
        <v>658.49400000000003</v>
      </c>
      <c r="I620">
        <v>380.34399999999999</v>
      </c>
      <c r="J620">
        <v>558.69200000000001</v>
      </c>
      <c r="K620">
        <v>12415.9</v>
      </c>
      <c r="L620">
        <v>5.3916100000000002E-2</v>
      </c>
      <c r="M620">
        <v>0.95914600000000005</v>
      </c>
      <c r="N620">
        <v>0</v>
      </c>
      <c r="O620" t="s">
        <v>28</v>
      </c>
    </row>
    <row r="621" spans="1:25" x14ac:dyDescent="0.25">
      <c r="A621" t="s">
        <v>108</v>
      </c>
      <c r="B621">
        <v>15315.8</v>
      </c>
      <c r="C621">
        <v>15247.6</v>
      </c>
      <c r="D621">
        <v>15247.4</v>
      </c>
      <c r="E621">
        <v>15237.8</v>
      </c>
      <c r="F621">
        <v>1094.43</v>
      </c>
      <c r="G621">
        <v>1697.94</v>
      </c>
      <c r="H621">
        <v>656.68600000000004</v>
      </c>
      <c r="I621">
        <v>378.03500000000003</v>
      </c>
      <c r="J621">
        <v>553.80899999999997</v>
      </c>
      <c r="K621">
        <v>12376.2</v>
      </c>
      <c r="L621">
        <v>5.3975500000000003E-2</v>
      </c>
      <c r="M621">
        <v>0.95197600000000004</v>
      </c>
      <c r="N621">
        <v>0</v>
      </c>
      <c r="O621" t="s">
        <v>28</v>
      </c>
    </row>
    <row r="622" spans="1:25" x14ac:dyDescent="0.25">
      <c r="A622" t="s">
        <v>108</v>
      </c>
      <c r="B622">
        <v>15352.2</v>
      </c>
      <c r="C622">
        <v>15281.8</v>
      </c>
      <c r="D622">
        <v>15281.5</v>
      </c>
      <c r="E622">
        <v>15272.1</v>
      </c>
      <c r="F622">
        <v>1088.53</v>
      </c>
      <c r="G622">
        <v>1700.97</v>
      </c>
      <c r="H622">
        <v>658.24199999999996</v>
      </c>
      <c r="I622">
        <v>377.75700000000001</v>
      </c>
      <c r="J622">
        <v>555.80399999999997</v>
      </c>
      <c r="K622">
        <v>12412.8</v>
      </c>
      <c r="L622">
        <v>5.3927200000000002E-2</v>
      </c>
      <c r="M622">
        <v>0.94778200000000001</v>
      </c>
      <c r="N622">
        <v>0</v>
      </c>
      <c r="O622" t="s">
        <v>28</v>
      </c>
    </row>
    <row r="623" spans="1:25" x14ac:dyDescent="0.25">
      <c r="A623" t="s">
        <v>108</v>
      </c>
      <c r="B623">
        <v>15355.8</v>
      </c>
      <c r="C623">
        <v>15287.5</v>
      </c>
      <c r="D623">
        <v>15287.3</v>
      </c>
      <c r="E623">
        <v>15277.6</v>
      </c>
      <c r="F623">
        <v>1090.25</v>
      </c>
      <c r="G623">
        <v>1701.34</v>
      </c>
      <c r="H623">
        <v>656.048</v>
      </c>
      <c r="I623">
        <v>379.46100000000001</v>
      </c>
      <c r="J623">
        <v>556.43399999999997</v>
      </c>
      <c r="K623">
        <v>12416.3</v>
      </c>
      <c r="L623">
        <v>5.48084E-2</v>
      </c>
      <c r="M623">
        <v>0.95905499999999999</v>
      </c>
      <c r="N623">
        <v>0</v>
      </c>
      <c r="O623" t="s">
        <v>28</v>
      </c>
    </row>
    <row r="624" spans="1:25" x14ac:dyDescent="0.25">
      <c r="A624" t="s">
        <v>108</v>
      </c>
      <c r="B624">
        <v>15378.5</v>
      </c>
      <c r="C624">
        <v>15314.1</v>
      </c>
      <c r="D624">
        <v>15313.8</v>
      </c>
      <c r="E624">
        <v>15304.2</v>
      </c>
      <c r="F624">
        <v>1105.1400000000001</v>
      </c>
      <c r="G624">
        <v>1708.56</v>
      </c>
      <c r="H624">
        <v>661.53099999999995</v>
      </c>
      <c r="I624">
        <v>378.548</v>
      </c>
      <c r="J624">
        <v>558.83399999999995</v>
      </c>
      <c r="K624">
        <v>12420.6</v>
      </c>
      <c r="L624">
        <v>5.3911399999999998E-2</v>
      </c>
      <c r="M624">
        <v>0.93183700000000003</v>
      </c>
      <c r="N624">
        <v>0</v>
      </c>
      <c r="O624" t="s">
        <v>28</v>
      </c>
    </row>
    <row r="625" spans="1:15" x14ac:dyDescent="0.25">
      <c r="A625" t="s">
        <v>108</v>
      </c>
      <c r="B625">
        <v>15327.5</v>
      </c>
      <c r="C625">
        <v>15262.6</v>
      </c>
      <c r="D625">
        <v>15262.4</v>
      </c>
      <c r="E625">
        <v>15252.8</v>
      </c>
      <c r="F625">
        <v>1086.26</v>
      </c>
      <c r="G625">
        <v>1697.45</v>
      </c>
      <c r="H625">
        <v>655.59400000000005</v>
      </c>
      <c r="I625">
        <v>375.827</v>
      </c>
      <c r="J625">
        <v>556.71100000000001</v>
      </c>
      <c r="K625">
        <v>12399.6</v>
      </c>
      <c r="L625">
        <v>5.3917199999999998E-2</v>
      </c>
      <c r="M625">
        <v>0.93181899999999995</v>
      </c>
      <c r="N625">
        <v>0</v>
      </c>
      <c r="O625" t="s">
        <v>28</v>
      </c>
    </row>
    <row r="626" spans="1:15" x14ac:dyDescent="0.25">
      <c r="A626" t="s">
        <v>108</v>
      </c>
      <c r="B626">
        <v>15272.2</v>
      </c>
      <c r="C626">
        <v>15208.4</v>
      </c>
      <c r="D626">
        <v>15208.1</v>
      </c>
      <c r="E626">
        <v>15198.8</v>
      </c>
      <c r="F626">
        <v>1089.3900000000001</v>
      </c>
      <c r="G626">
        <v>1702.95</v>
      </c>
      <c r="H626">
        <v>657.86500000000001</v>
      </c>
      <c r="I626">
        <v>378.20400000000001</v>
      </c>
      <c r="J626">
        <v>558.36</v>
      </c>
      <c r="K626">
        <v>12336.3</v>
      </c>
      <c r="L626">
        <v>5.4574999999999999E-2</v>
      </c>
      <c r="M626">
        <v>0.931836</v>
      </c>
      <c r="N626">
        <v>0</v>
      </c>
      <c r="O626" t="s">
        <v>28</v>
      </c>
    </row>
    <row r="627" spans="1:15" x14ac:dyDescent="0.25">
      <c r="A627" t="s">
        <v>108</v>
      </c>
      <c r="B627">
        <v>15375.9</v>
      </c>
      <c r="C627">
        <v>15310.2</v>
      </c>
      <c r="D627">
        <v>15310</v>
      </c>
      <c r="E627">
        <v>15300.3</v>
      </c>
      <c r="F627">
        <v>1102.24</v>
      </c>
      <c r="G627">
        <v>1705.18</v>
      </c>
      <c r="H627">
        <v>660.93600000000004</v>
      </c>
      <c r="I627">
        <v>378.48200000000003</v>
      </c>
      <c r="J627">
        <v>556.91700000000003</v>
      </c>
      <c r="K627">
        <v>12423.4</v>
      </c>
      <c r="L627">
        <v>5.4130200000000003E-2</v>
      </c>
      <c r="M627">
        <v>0.95799599999999996</v>
      </c>
      <c r="N627">
        <v>0</v>
      </c>
      <c r="O627" t="s">
        <v>28</v>
      </c>
    </row>
    <row r="628" spans="1:15" x14ac:dyDescent="0.25">
      <c r="A628" t="s">
        <v>108</v>
      </c>
      <c r="B628">
        <v>15398.2</v>
      </c>
      <c r="C628">
        <v>15312.4</v>
      </c>
      <c r="D628">
        <v>15312.2</v>
      </c>
      <c r="E628">
        <v>15302.5</v>
      </c>
      <c r="F628">
        <v>1104.71</v>
      </c>
      <c r="G628">
        <v>1705.17</v>
      </c>
      <c r="H628">
        <v>660.90800000000002</v>
      </c>
      <c r="I628">
        <v>376.67599999999999</v>
      </c>
      <c r="J628">
        <v>558.78700000000003</v>
      </c>
      <c r="K628">
        <v>12422.4</v>
      </c>
      <c r="L628">
        <v>5.5382399999999998E-2</v>
      </c>
      <c r="M628">
        <v>0.93827099999999997</v>
      </c>
      <c r="N628">
        <v>0</v>
      </c>
      <c r="O628" t="s">
        <v>28</v>
      </c>
    </row>
    <row r="629" spans="1:15" x14ac:dyDescent="0.25">
      <c r="A629" t="s">
        <v>108</v>
      </c>
      <c r="B629">
        <v>15440.4</v>
      </c>
      <c r="C629">
        <v>15371.8</v>
      </c>
      <c r="D629">
        <v>15371.5</v>
      </c>
      <c r="E629">
        <v>15361.9</v>
      </c>
      <c r="F629">
        <v>1100.3499999999999</v>
      </c>
      <c r="G629">
        <v>1717.83</v>
      </c>
      <c r="H629">
        <v>662.63800000000003</v>
      </c>
      <c r="I629">
        <v>383.517</v>
      </c>
      <c r="J629">
        <v>561.43399999999997</v>
      </c>
      <c r="K629">
        <v>12473.3</v>
      </c>
      <c r="L629">
        <v>2.9386200000000001E-2</v>
      </c>
      <c r="M629">
        <v>0.95875999999999995</v>
      </c>
      <c r="N629">
        <v>0</v>
      </c>
      <c r="O629" t="s">
        <v>28</v>
      </c>
    </row>
    <row r="630" spans="1:15" x14ac:dyDescent="0.25">
      <c r="A630" t="s">
        <v>108</v>
      </c>
      <c r="B630">
        <v>15495</v>
      </c>
      <c r="C630">
        <v>15426.8</v>
      </c>
      <c r="D630">
        <v>15426.6</v>
      </c>
      <c r="E630">
        <v>15416.4</v>
      </c>
      <c r="F630">
        <v>1103.78</v>
      </c>
      <c r="G630">
        <v>1718.99</v>
      </c>
      <c r="H630">
        <v>663.57</v>
      </c>
      <c r="I630">
        <v>384.25400000000002</v>
      </c>
      <c r="J630">
        <v>560.27499999999998</v>
      </c>
      <c r="K630">
        <v>12522.4</v>
      </c>
      <c r="L630">
        <v>5.4287299999999997E-2</v>
      </c>
      <c r="M630">
        <v>0.95559000000000005</v>
      </c>
      <c r="N630">
        <v>0</v>
      </c>
      <c r="O630" t="s">
        <v>28</v>
      </c>
    </row>
    <row r="631" spans="1:15" x14ac:dyDescent="0.25">
      <c r="A631" t="s">
        <v>108</v>
      </c>
      <c r="B631">
        <v>15509.1</v>
      </c>
      <c r="C631">
        <v>15445.3</v>
      </c>
      <c r="D631">
        <v>15445.1</v>
      </c>
      <c r="E631">
        <v>15435.1</v>
      </c>
      <c r="F631">
        <v>1101.27</v>
      </c>
      <c r="G631">
        <v>1717.49</v>
      </c>
      <c r="H631">
        <v>661.66300000000001</v>
      </c>
      <c r="I631">
        <v>382.19099999999997</v>
      </c>
      <c r="J631">
        <v>563.76599999999996</v>
      </c>
      <c r="K631">
        <v>12545.8</v>
      </c>
      <c r="L631">
        <v>5.5774799999999999E-2</v>
      </c>
      <c r="M631">
        <v>0.95717699999999994</v>
      </c>
      <c r="N631">
        <v>0</v>
      </c>
      <c r="O631" t="s">
        <v>28</v>
      </c>
    </row>
    <row r="632" spans="1:15" x14ac:dyDescent="0.25">
      <c r="A632" t="s">
        <v>108</v>
      </c>
      <c r="B632">
        <v>15439.2</v>
      </c>
      <c r="C632">
        <v>15372.4</v>
      </c>
      <c r="D632">
        <v>15372.1</v>
      </c>
      <c r="E632">
        <v>15362.4</v>
      </c>
      <c r="F632">
        <v>1100.93</v>
      </c>
      <c r="G632">
        <v>1715.86</v>
      </c>
      <c r="H632">
        <v>665.577</v>
      </c>
      <c r="I632">
        <v>379.76299999999998</v>
      </c>
      <c r="J632">
        <v>560.40899999999999</v>
      </c>
      <c r="K632">
        <v>12475.1</v>
      </c>
      <c r="L632">
        <v>5.5260099999999999E-2</v>
      </c>
      <c r="M632">
        <v>0.95077599999999995</v>
      </c>
      <c r="N632">
        <v>0</v>
      </c>
      <c r="O632" t="s">
        <v>28</v>
      </c>
    </row>
    <row r="633" spans="1:15" x14ac:dyDescent="0.25">
      <c r="A633" t="s">
        <v>108</v>
      </c>
      <c r="B633">
        <v>15435.4</v>
      </c>
      <c r="C633">
        <v>15368.3</v>
      </c>
      <c r="D633">
        <v>15368.1</v>
      </c>
      <c r="E633">
        <v>15358</v>
      </c>
      <c r="F633">
        <v>1118.6400000000001</v>
      </c>
      <c r="G633">
        <v>1716.11</v>
      </c>
      <c r="H633">
        <v>666.68499999999995</v>
      </c>
      <c r="I633">
        <v>381.08300000000003</v>
      </c>
      <c r="J633">
        <v>558.75599999999997</v>
      </c>
      <c r="K633">
        <v>12453</v>
      </c>
      <c r="L633">
        <v>5.5684400000000002E-2</v>
      </c>
      <c r="M633">
        <v>0.93183499999999997</v>
      </c>
      <c r="N633">
        <v>0</v>
      </c>
      <c r="O633" t="s">
        <v>28</v>
      </c>
    </row>
    <row r="634" spans="1:15" x14ac:dyDescent="0.25">
      <c r="A634" t="s">
        <v>108</v>
      </c>
      <c r="B634">
        <v>15438.8</v>
      </c>
      <c r="C634">
        <v>15369.8</v>
      </c>
      <c r="D634">
        <v>15369.6</v>
      </c>
      <c r="E634">
        <v>15359.8</v>
      </c>
      <c r="F634">
        <v>1123.79</v>
      </c>
      <c r="G634">
        <v>1710.04</v>
      </c>
      <c r="H634">
        <v>658.55399999999997</v>
      </c>
      <c r="I634">
        <v>380.53800000000001</v>
      </c>
      <c r="J634">
        <v>561.16600000000005</v>
      </c>
      <c r="K634">
        <v>12455.9</v>
      </c>
      <c r="L634">
        <v>5.4168099999999997E-2</v>
      </c>
      <c r="M634">
        <v>0.95808099999999996</v>
      </c>
      <c r="N634">
        <v>0</v>
      </c>
      <c r="O634" t="s">
        <v>28</v>
      </c>
    </row>
    <row r="635" spans="1:15" x14ac:dyDescent="0.25">
      <c r="A635" t="s">
        <v>108</v>
      </c>
      <c r="B635">
        <v>15479.6</v>
      </c>
      <c r="C635">
        <v>15410.9</v>
      </c>
      <c r="D635">
        <v>15410.6</v>
      </c>
      <c r="E635">
        <v>15400</v>
      </c>
      <c r="F635">
        <v>1107.05</v>
      </c>
      <c r="G635">
        <v>1715.45</v>
      </c>
      <c r="H635">
        <v>659.86599999999999</v>
      </c>
      <c r="I635">
        <v>381.71100000000001</v>
      </c>
      <c r="J635">
        <v>563.46799999999996</v>
      </c>
      <c r="K635">
        <v>12506</v>
      </c>
      <c r="L635">
        <v>5.4425300000000003E-2</v>
      </c>
      <c r="M635">
        <v>0.93183099999999996</v>
      </c>
      <c r="N635">
        <v>0</v>
      </c>
      <c r="O635" t="s">
        <v>28</v>
      </c>
    </row>
    <row r="636" spans="1:15" x14ac:dyDescent="0.25">
      <c r="A636" t="s">
        <v>108</v>
      </c>
      <c r="B636">
        <v>15345.3</v>
      </c>
      <c r="C636">
        <v>15278.2</v>
      </c>
      <c r="D636">
        <v>15277.9</v>
      </c>
      <c r="E636">
        <v>15268.3</v>
      </c>
      <c r="F636">
        <v>1095.43</v>
      </c>
      <c r="G636">
        <v>1700.37</v>
      </c>
      <c r="H636">
        <v>656.65599999999995</v>
      </c>
      <c r="I636">
        <v>379.43400000000003</v>
      </c>
      <c r="J636">
        <v>554.86800000000005</v>
      </c>
      <c r="K636">
        <v>12402.8</v>
      </c>
      <c r="L636">
        <v>5.3919799999999997E-2</v>
      </c>
      <c r="M636">
        <v>0.93176999999999999</v>
      </c>
      <c r="N636">
        <v>0</v>
      </c>
      <c r="O636" t="s">
        <v>28</v>
      </c>
    </row>
    <row r="637" spans="1:15" x14ac:dyDescent="0.25">
      <c r="A637" t="s">
        <v>108</v>
      </c>
      <c r="B637">
        <v>15308.7</v>
      </c>
      <c r="C637">
        <v>15241.2</v>
      </c>
      <c r="D637">
        <v>15240.9</v>
      </c>
      <c r="E637">
        <v>15231.3</v>
      </c>
      <c r="F637">
        <v>1084.79</v>
      </c>
      <c r="G637">
        <v>1699.79</v>
      </c>
      <c r="H637">
        <v>657.18600000000004</v>
      </c>
      <c r="I637">
        <v>377.334</v>
      </c>
      <c r="J637">
        <v>556.16499999999996</v>
      </c>
      <c r="K637">
        <v>12377.2</v>
      </c>
      <c r="L637">
        <v>5.4284899999999997E-2</v>
      </c>
      <c r="M637">
        <v>0.95059899999999997</v>
      </c>
      <c r="N637">
        <v>0</v>
      </c>
      <c r="O637" t="s">
        <v>28</v>
      </c>
    </row>
    <row r="638" spans="1:15" x14ac:dyDescent="0.25">
      <c r="A638" t="s">
        <v>108</v>
      </c>
      <c r="B638">
        <v>15269.2</v>
      </c>
      <c r="C638">
        <v>15201.6</v>
      </c>
      <c r="D638">
        <v>15201.3</v>
      </c>
      <c r="E638">
        <v>15191.9</v>
      </c>
      <c r="F638">
        <v>1082.6300000000001</v>
      </c>
      <c r="G638">
        <v>1693.63</v>
      </c>
      <c r="H638">
        <v>654.40899999999999</v>
      </c>
      <c r="I638">
        <v>375.69200000000001</v>
      </c>
      <c r="J638">
        <v>554.21799999999996</v>
      </c>
      <c r="K638">
        <v>12346.4</v>
      </c>
      <c r="L638">
        <v>5.4368E-2</v>
      </c>
      <c r="M638">
        <v>0.931836</v>
      </c>
      <c r="N638">
        <v>0</v>
      </c>
      <c r="O638" t="s">
        <v>28</v>
      </c>
    </row>
    <row r="639" spans="1:15" x14ac:dyDescent="0.25">
      <c r="A639" t="s">
        <v>108</v>
      </c>
      <c r="B639">
        <v>15326.5</v>
      </c>
      <c r="C639">
        <v>15261.4</v>
      </c>
      <c r="D639">
        <v>15261.1</v>
      </c>
      <c r="E639">
        <v>15251.5</v>
      </c>
      <c r="F639">
        <v>1083.8599999999999</v>
      </c>
      <c r="G639">
        <v>1701.15</v>
      </c>
      <c r="H639">
        <v>658.49900000000002</v>
      </c>
      <c r="I639">
        <v>377.06599999999997</v>
      </c>
      <c r="J639">
        <v>556.40899999999999</v>
      </c>
      <c r="K639">
        <v>12397</v>
      </c>
      <c r="L639">
        <v>5.4640399999999999E-2</v>
      </c>
      <c r="M639">
        <v>0.94522499999999998</v>
      </c>
      <c r="N639">
        <v>0</v>
      </c>
      <c r="O639" t="s">
        <v>28</v>
      </c>
    </row>
    <row r="640" spans="1:15" x14ac:dyDescent="0.25">
      <c r="A640" t="s">
        <v>108</v>
      </c>
      <c r="B640">
        <v>15291.5</v>
      </c>
      <c r="C640">
        <v>15227.2</v>
      </c>
      <c r="D640">
        <v>15226.9</v>
      </c>
      <c r="E640">
        <v>15217.3</v>
      </c>
      <c r="F640">
        <v>1082.24</v>
      </c>
      <c r="G640">
        <v>1703.37</v>
      </c>
      <c r="H640">
        <v>656.44899999999996</v>
      </c>
      <c r="I640">
        <v>376.55700000000002</v>
      </c>
      <c r="J640">
        <v>561.54700000000003</v>
      </c>
      <c r="K640">
        <v>12361.2</v>
      </c>
      <c r="L640">
        <v>5.4020600000000002E-2</v>
      </c>
      <c r="M640">
        <v>0.931836</v>
      </c>
      <c r="N640">
        <v>0</v>
      </c>
      <c r="O640" t="s">
        <v>28</v>
      </c>
    </row>
    <row r="641" spans="1:15" x14ac:dyDescent="0.25">
      <c r="A641" t="s">
        <v>108</v>
      </c>
      <c r="B641">
        <v>15330.1</v>
      </c>
      <c r="C641">
        <v>15264.6</v>
      </c>
      <c r="D641">
        <v>15264.4</v>
      </c>
      <c r="E641">
        <v>15254.9</v>
      </c>
      <c r="F641">
        <v>1088.1099999999999</v>
      </c>
      <c r="G641">
        <v>1699.17</v>
      </c>
      <c r="H641">
        <v>656.85799999999995</v>
      </c>
      <c r="I641">
        <v>376.69499999999999</v>
      </c>
      <c r="J641">
        <v>556.32500000000005</v>
      </c>
      <c r="K641">
        <v>12397.2</v>
      </c>
      <c r="L641">
        <v>5.4059299999999998E-2</v>
      </c>
      <c r="M641">
        <v>0.93183000000000005</v>
      </c>
      <c r="N641">
        <v>0</v>
      </c>
      <c r="O641" t="s">
        <v>28</v>
      </c>
    </row>
    <row r="642" spans="1:15" x14ac:dyDescent="0.25">
      <c r="A642" t="s">
        <v>108</v>
      </c>
      <c r="B642">
        <v>15303.2</v>
      </c>
      <c r="C642">
        <v>15235.3</v>
      </c>
      <c r="D642">
        <v>15235.1</v>
      </c>
      <c r="E642">
        <v>15225.8</v>
      </c>
      <c r="F642">
        <v>1082.01</v>
      </c>
      <c r="G642">
        <v>1696.34</v>
      </c>
      <c r="H642">
        <v>652.88800000000003</v>
      </c>
      <c r="I642">
        <v>377.11700000000002</v>
      </c>
      <c r="J642">
        <v>557.05200000000002</v>
      </c>
      <c r="K642">
        <v>12378.7</v>
      </c>
      <c r="L642">
        <v>5.4574999999999999E-2</v>
      </c>
      <c r="M642">
        <v>0.95846100000000001</v>
      </c>
      <c r="N642">
        <v>0</v>
      </c>
      <c r="O642" t="s">
        <v>28</v>
      </c>
    </row>
    <row r="643" spans="1:15" x14ac:dyDescent="0.25">
      <c r="A643" t="s">
        <v>108</v>
      </c>
      <c r="B643">
        <v>15317.3</v>
      </c>
      <c r="C643">
        <v>15252.1</v>
      </c>
      <c r="D643">
        <v>15251.8</v>
      </c>
      <c r="E643">
        <v>15242.2</v>
      </c>
      <c r="F643">
        <v>1084.9000000000001</v>
      </c>
      <c r="G643">
        <v>1700.8</v>
      </c>
      <c r="H643">
        <v>657.45299999999997</v>
      </c>
      <c r="I643">
        <v>376.59800000000001</v>
      </c>
      <c r="J643">
        <v>557.74099999999999</v>
      </c>
      <c r="K643">
        <v>12387.2</v>
      </c>
      <c r="L643">
        <v>5.47121E-2</v>
      </c>
      <c r="M643">
        <v>0.93183700000000003</v>
      </c>
      <c r="N643">
        <v>0</v>
      </c>
      <c r="O643" t="s">
        <v>28</v>
      </c>
    </row>
    <row r="644" spans="1:15" x14ac:dyDescent="0.25">
      <c r="A644" t="s">
        <v>108</v>
      </c>
      <c r="B644">
        <v>15356.8</v>
      </c>
      <c r="C644">
        <v>15289.1</v>
      </c>
      <c r="D644">
        <v>15288.8</v>
      </c>
      <c r="E644">
        <v>15279</v>
      </c>
      <c r="F644">
        <v>1085.6199999999999</v>
      </c>
      <c r="G644">
        <v>1708.26</v>
      </c>
      <c r="H644">
        <v>656.48099999999999</v>
      </c>
      <c r="I644">
        <v>379.34100000000001</v>
      </c>
      <c r="J644">
        <v>563.399</v>
      </c>
      <c r="K644">
        <v>12414.4</v>
      </c>
      <c r="L644">
        <v>5.3969700000000002E-2</v>
      </c>
      <c r="M644">
        <v>0.98020600000000002</v>
      </c>
      <c r="N644">
        <v>0</v>
      </c>
      <c r="O644" t="s">
        <v>28</v>
      </c>
    </row>
    <row r="645" spans="1:15" x14ac:dyDescent="0.25">
      <c r="A645" t="s">
        <v>108</v>
      </c>
      <c r="B645">
        <v>15363</v>
      </c>
      <c r="C645">
        <v>15295.3</v>
      </c>
      <c r="D645">
        <v>15295.1</v>
      </c>
      <c r="E645">
        <v>15285.4</v>
      </c>
      <c r="F645">
        <v>1090.95</v>
      </c>
      <c r="G645">
        <v>1708.25</v>
      </c>
      <c r="H645">
        <v>661.202</v>
      </c>
      <c r="I645">
        <v>380.815</v>
      </c>
      <c r="J645">
        <v>557.01700000000005</v>
      </c>
      <c r="K645">
        <v>12416.3</v>
      </c>
      <c r="L645">
        <v>5.4023500000000002E-2</v>
      </c>
      <c r="M645">
        <v>0.93183099999999996</v>
      </c>
      <c r="N645">
        <v>0</v>
      </c>
      <c r="O645" t="s">
        <v>28</v>
      </c>
    </row>
    <row r="646" spans="1:15" x14ac:dyDescent="0.25">
      <c r="A646" t="s">
        <v>108</v>
      </c>
      <c r="B646">
        <v>15434.5</v>
      </c>
      <c r="C646">
        <v>15370.1</v>
      </c>
      <c r="D646">
        <v>15369.9</v>
      </c>
      <c r="E646">
        <v>15360</v>
      </c>
      <c r="F646">
        <v>1104.44</v>
      </c>
      <c r="G646">
        <v>1708.67</v>
      </c>
      <c r="H646">
        <v>661.72400000000005</v>
      </c>
      <c r="I646">
        <v>380.19200000000001</v>
      </c>
      <c r="J646">
        <v>556.38199999999995</v>
      </c>
      <c r="K646">
        <v>12476.4</v>
      </c>
      <c r="L646">
        <v>5.5000599999999997E-2</v>
      </c>
      <c r="M646">
        <v>0.94706000000000001</v>
      </c>
      <c r="N646">
        <v>0</v>
      </c>
      <c r="O646" t="s">
        <v>28</v>
      </c>
    </row>
    <row r="647" spans="1:15" x14ac:dyDescent="0.25">
      <c r="A647" t="s">
        <v>108</v>
      </c>
      <c r="B647">
        <v>15481.2</v>
      </c>
      <c r="C647">
        <v>15415.9</v>
      </c>
      <c r="D647">
        <v>15415.6</v>
      </c>
      <c r="E647">
        <v>15405.9</v>
      </c>
      <c r="F647">
        <v>1099.96</v>
      </c>
      <c r="G647">
        <v>1720.39</v>
      </c>
      <c r="H647">
        <v>664.21199999999999</v>
      </c>
      <c r="I647">
        <v>380.779</v>
      </c>
      <c r="J647">
        <v>565.98599999999999</v>
      </c>
      <c r="K647">
        <v>12515.7</v>
      </c>
      <c r="L647">
        <v>5.4224500000000002E-2</v>
      </c>
      <c r="M647">
        <v>0.95776600000000001</v>
      </c>
      <c r="N647">
        <v>0</v>
      </c>
      <c r="O647" t="s">
        <v>28</v>
      </c>
    </row>
    <row r="648" spans="1:15" x14ac:dyDescent="0.25">
      <c r="A648" t="s">
        <v>108</v>
      </c>
      <c r="B648">
        <v>15381.1</v>
      </c>
      <c r="C648">
        <v>15311.8</v>
      </c>
      <c r="D648">
        <v>15311.5</v>
      </c>
      <c r="E648">
        <v>15301.7</v>
      </c>
      <c r="F648">
        <v>1109.75</v>
      </c>
      <c r="G648">
        <v>1701.08</v>
      </c>
      <c r="H648">
        <v>655.95</v>
      </c>
      <c r="I648">
        <v>379.23700000000002</v>
      </c>
      <c r="J648">
        <v>556.404</v>
      </c>
      <c r="K648">
        <v>12421.4</v>
      </c>
      <c r="L648">
        <v>5.3911500000000001E-2</v>
      </c>
      <c r="M648">
        <v>0.931836</v>
      </c>
      <c r="N648">
        <v>0</v>
      </c>
      <c r="O648" t="s">
        <v>28</v>
      </c>
    </row>
    <row r="649" spans="1:15" x14ac:dyDescent="0.25">
      <c r="A649" t="s">
        <v>108</v>
      </c>
      <c r="B649">
        <v>15435.8</v>
      </c>
      <c r="C649">
        <v>15367</v>
      </c>
      <c r="D649">
        <v>15366.8</v>
      </c>
      <c r="E649">
        <v>15357.1</v>
      </c>
      <c r="F649">
        <v>1113.9000000000001</v>
      </c>
      <c r="G649">
        <v>1704.15</v>
      </c>
      <c r="H649">
        <v>657.31399999999996</v>
      </c>
      <c r="I649">
        <v>377.90699999999998</v>
      </c>
      <c r="J649">
        <v>559.24699999999996</v>
      </c>
      <c r="K649">
        <v>12469.7</v>
      </c>
      <c r="L649">
        <v>5.39117E-2</v>
      </c>
      <c r="M649">
        <v>0.931836</v>
      </c>
      <c r="N649">
        <v>0</v>
      </c>
      <c r="O649" t="s">
        <v>28</v>
      </c>
    </row>
    <row r="650" spans="1:15" x14ac:dyDescent="0.25">
      <c r="A650" t="s">
        <v>108</v>
      </c>
      <c r="B650">
        <v>15422.5</v>
      </c>
      <c r="C650">
        <v>15353.8</v>
      </c>
      <c r="D650">
        <v>15353.5</v>
      </c>
      <c r="E650">
        <v>15343.9</v>
      </c>
      <c r="F650">
        <v>1113.72</v>
      </c>
      <c r="G650">
        <v>1710.04</v>
      </c>
      <c r="H650">
        <v>659.28899999999999</v>
      </c>
      <c r="I650">
        <v>383.63799999999998</v>
      </c>
      <c r="J650">
        <v>557.54700000000003</v>
      </c>
      <c r="K650">
        <v>12450.5</v>
      </c>
      <c r="L650">
        <v>5.3962499999999997E-2</v>
      </c>
      <c r="M650">
        <v>0.93794299999999997</v>
      </c>
      <c r="N650">
        <v>0</v>
      </c>
      <c r="O650" t="s">
        <v>28</v>
      </c>
    </row>
    <row r="651" spans="1:15" x14ac:dyDescent="0.25">
      <c r="A651" t="s">
        <v>108</v>
      </c>
      <c r="B651">
        <v>15373.4</v>
      </c>
      <c r="C651">
        <v>15304.9</v>
      </c>
      <c r="D651">
        <v>15304.6</v>
      </c>
      <c r="E651">
        <v>15295</v>
      </c>
      <c r="F651">
        <v>1094.32</v>
      </c>
      <c r="G651">
        <v>1708.83</v>
      </c>
      <c r="H651">
        <v>661.32799999999997</v>
      </c>
      <c r="I651">
        <v>379.44799999999998</v>
      </c>
      <c r="J651">
        <v>558.22299999999996</v>
      </c>
      <c r="K651">
        <v>12422.3</v>
      </c>
      <c r="L651">
        <v>5.5834500000000002E-2</v>
      </c>
      <c r="M651">
        <v>0.93179299999999998</v>
      </c>
      <c r="N651">
        <v>0</v>
      </c>
      <c r="O651" t="s">
        <v>28</v>
      </c>
    </row>
    <row r="652" spans="1:15" x14ac:dyDescent="0.25">
      <c r="A652" t="s">
        <v>108</v>
      </c>
      <c r="B652">
        <v>15337</v>
      </c>
      <c r="C652">
        <v>15268.3</v>
      </c>
      <c r="D652">
        <v>15268</v>
      </c>
      <c r="E652">
        <v>15258.5</v>
      </c>
      <c r="F652">
        <v>1102.77</v>
      </c>
      <c r="G652">
        <v>1697.91</v>
      </c>
      <c r="H652">
        <v>655.21</v>
      </c>
      <c r="I652">
        <v>377.577</v>
      </c>
      <c r="J652">
        <v>556.30100000000004</v>
      </c>
      <c r="K652">
        <v>12388</v>
      </c>
      <c r="L652">
        <v>5.6072700000000003E-2</v>
      </c>
      <c r="M652">
        <v>0.931836</v>
      </c>
      <c r="N652">
        <v>0</v>
      </c>
      <c r="O652" t="s">
        <v>28</v>
      </c>
    </row>
    <row r="653" spans="1:15" x14ac:dyDescent="0.25">
      <c r="A653" t="s">
        <v>108</v>
      </c>
      <c r="B653">
        <v>15309.9</v>
      </c>
      <c r="C653">
        <v>15246</v>
      </c>
      <c r="D653">
        <v>15245.8</v>
      </c>
      <c r="E653">
        <v>15236.2</v>
      </c>
      <c r="F653">
        <v>1086.1600000000001</v>
      </c>
      <c r="G653">
        <v>1699.65</v>
      </c>
      <c r="H653">
        <v>658.74900000000002</v>
      </c>
      <c r="I653">
        <v>378.05099999999999</v>
      </c>
      <c r="J653">
        <v>554.43100000000004</v>
      </c>
      <c r="K653">
        <v>12381.1</v>
      </c>
      <c r="L653">
        <v>5.46378E-2</v>
      </c>
      <c r="M653">
        <v>0.94020599999999999</v>
      </c>
      <c r="N653">
        <v>0</v>
      </c>
      <c r="O653" t="s">
        <v>28</v>
      </c>
    </row>
    <row r="654" spans="1:15" x14ac:dyDescent="0.25">
      <c r="A654" t="s">
        <v>108</v>
      </c>
      <c r="B654">
        <v>15379.6</v>
      </c>
      <c r="C654">
        <v>15315.7</v>
      </c>
      <c r="D654">
        <v>15315.4</v>
      </c>
      <c r="E654">
        <v>15305.7</v>
      </c>
      <c r="F654">
        <v>1096.25</v>
      </c>
      <c r="G654">
        <v>1701.85</v>
      </c>
      <c r="H654">
        <v>656.548</v>
      </c>
      <c r="I654">
        <v>379.58600000000001</v>
      </c>
      <c r="J654">
        <v>556.76599999999996</v>
      </c>
      <c r="K654">
        <v>12437.8</v>
      </c>
      <c r="L654">
        <v>5.5103600000000003E-2</v>
      </c>
      <c r="M654">
        <v>0.93183400000000005</v>
      </c>
      <c r="N654">
        <v>0</v>
      </c>
      <c r="O654" t="s">
        <v>28</v>
      </c>
    </row>
    <row r="655" spans="1:15" x14ac:dyDescent="0.25">
      <c r="A655" t="s">
        <v>108</v>
      </c>
      <c r="B655">
        <v>15407.1</v>
      </c>
      <c r="C655">
        <v>15337.2</v>
      </c>
      <c r="D655">
        <v>15336.9</v>
      </c>
      <c r="E655">
        <v>15326.9</v>
      </c>
      <c r="F655">
        <v>1103.7</v>
      </c>
      <c r="G655">
        <v>1716.61</v>
      </c>
      <c r="H655">
        <v>660.71</v>
      </c>
      <c r="I655">
        <v>380.85399999999998</v>
      </c>
      <c r="J655">
        <v>564.92700000000002</v>
      </c>
      <c r="K655">
        <v>12435.8</v>
      </c>
      <c r="L655">
        <v>5.4513699999999998E-2</v>
      </c>
      <c r="M655">
        <v>0.95818000000000003</v>
      </c>
      <c r="N655">
        <v>0</v>
      </c>
      <c r="O655" t="s">
        <v>28</v>
      </c>
    </row>
    <row r="656" spans="1:15" x14ac:dyDescent="0.25">
      <c r="A656" t="s">
        <v>108</v>
      </c>
      <c r="B656">
        <v>15301.3</v>
      </c>
      <c r="C656">
        <v>15234.8</v>
      </c>
      <c r="D656">
        <v>15234.5</v>
      </c>
      <c r="E656">
        <v>15225.1</v>
      </c>
      <c r="F656">
        <v>1077.1199999999999</v>
      </c>
      <c r="G656">
        <v>1696.74</v>
      </c>
      <c r="H656">
        <v>655.29700000000003</v>
      </c>
      <c r="I656">
        <v>377.65800000000002</v>
      </c>
      <c r="J656">
        <v>554.87300000000005</v>
      </c>
      <c r="K656">
        <v>12381.8</v>
      </c>
      <c r="L656">
        <v>5.41868E-2</v>
      </c>
      <c r="M656">
        <v>0.94618599999999997</v>
      </c>
      <c r="N656">
        <v>0</v>
      </c>
      <c r="O656" t="s">
        <v>28</v>
      </c>
    </row>
    <row r="657" spans="1:25" x14ac:dyDescent="0.25">
      <c r="A657" t="s">
        <v>108</v>
      </c>
      <c r="B657">
        <v>15328.1</v>
      </c>
      <c r="C657">
        <v>15254.3</v>
      </c>
      <c r="D657">
        <v>15254</v>
      </c>
      <c r="E657">
        <v>15244.5</v>
      </c>
      <c r="F657">
        <v>1085.23</v>
      </c>
      <c r="G657">
        <v>1700.09</v>
      </c>
      <c r="H657">
        <v>655.52</v>
      </c>
      <c r="I657">
        <v>377.96100000000001</v>
      </c>
      <c r="J657">
        <v>557.73599999999999</v>
      </c>
      <c r="K657">
        <v>12389.2</v>
      </c>
      <c r="L657">
        <v>5.3948799999999998E-2</v>
      </c>
      <c r="M657">
        <v>0.93182299999999996</v>
      </c>
      <c r="N657">
        <v>0</v>
      </c>
      <c r="O657" t="s">
        <v>28</v>
      </c>
    </row>
    <row r="658" spans="1:25" x14ac:dyDescent="0.25">
      <c r="A658" t="s">
        <v>108</v>
      </c>
      <c r="B658">
        <v>15328</v>
      </c>
      <c r="C658">
        <v>15258.7</v>
      </c>
      <c r="D658">
        <v>15258.5</v>
      </c>
      <c r="E658">
        <v>15248.8</v>
      </c>
      <c r="F658">
        <v>1083.53</v>
      </c>
      <c r="G658">
        <v>1699.4</v>
      </c>
      <c r="H658">
        <v>656.88099999999997</v>
      </c>
      <c r="I658">
        <v>378.04599999999999</v>
      </c>
      <c r="J658">
        <v>555.65599999999995</v>
      </c>
      <c r="K658">
        <v>12395.8</v>
      </c>
      <c r="L658">
        <v>5.5962999999999999E-2</v>
      </c>
      <c r="M658">
        <v>0.94583399999999995</v>
      </c>
      <c r="N658">
        <v>0</v>
      </c>
      <c r="O658" t="s">
        <v>28</v>
      </c>
    </row>
    <row r="659" spans="1:25" x14ac:dyDescent="0.25">
      <c r="A659" t="s">
        <v>108</v>
      </c>
      <c r="B659">
        <v>15317.3</v>
      </c>
      <c r="C659">
        <v>15249.8</v>
      </c>
      <c r="D659">
        <v>15249.6</v>
      </c>
      <c r="E659">
        <v>15240</v>
      </c>
      <c r="F659">
        <v>1085.46</v>
      </c>
      <c r="G659">
        <v>1700.06</v>
      </c>
      <c r="H659">
        <v>656.35299999999995</v>
      </c>
      <c r="I659">
        <v>377.97699999999998</v>
      </c>
      <c r="J659">
        <v>556.87300000000005</v>
      </c>
      <c r="K659">
        <v>12385.2</v>
      </c>
      <c r="L659">
        <v>5.3940299999999997E-2</v>
      </c>
      <c r="M659">
        <v>0.93182500000000001</v>
      </c>
      <c r="N659">
        <v>0</v>
      </c>
      <c r="O659" t="s">
        <v>28</v>
      </c>
    </row>
    <row r="660" spans="1:25" x14ac:dyDescent="0.25">
      <c r="A660" t="s">
        <v>108</v>
      </c>
      <c r="B660">
        <v>15346.1</v>
      </c>
      <c r="C660">
        <v>15282.1</v>
      </c>
      <c r="D660">
        <v>15281.8</v>
      </c>
      <c r="E660">
        <v>15272.1</v>
      </c>
      <c r="F660">
        <v>1104.47</v>
      </c>
      <c r="G660">
        <v>1703.88</v>
      </c>
      <c r="H660">
        <v>658.32500000000005</v>
      </c>
      <c r="I660">
        <v>378.26799999999997</v>
      </c>
      <c r="J660">
        <v>557.74099999999999</v>
      </c>
      <c r="K660">
        <v>12393.9</v>
      </c>
      <c r="L660">
        <v>5.4057800000000003E-2</v>
      </c>
      <c r="M660">
        <v>0.94587299999999996</v>
      </c>
      <c r="N660">
        <v>0</v>
      </c>
      <c r="O660" t="s">
        <v>28</v>
      </c>
    </row>
    <row r="661" spans="1:25" x14ac:dyDescent="0.25">
      <c r="A661" t="s">
        <v>108</v>
      </c>
      <c r="B661">
        <v>15401.9</v>
      </c>
      <c r="C661">
        <v>15338.1</v>
      </c>
      <c r="D661">
        <v>15337.8</v>
      </c>
      <c r="E661">
        <v>15328</v>
      </c>
      <c r="F661">
        <v>1102.3</v>
      </c>
      <c r="G661">
        <v>1710.88</v>
      </c>
      <c r="H661">
        <v>662.58799999999997</v>
      </c>
      <c r="I661">
        <v>379.37900000000002</v>
      </c>
      <c r="J661">
        <v>558.654</v>
      </c>
      <c r="K661">
        <v>12444.3</v>
      </c>
      <c r="L661">
        <v>6.2882300000000002E-2</v>
      </c>
      <c r="M661">
        <v>0.95605700000000005</v>
      </c>
      <c r="N661">
        <v>0</v>
      </c>
      <c r="O661" t="s">
        <v>28</v>
      </c>
    </row>
    <row r="662" spans="1:25" x14ac:dyDescent="0.25">
      <c r="A662" t="s">
        <v>108</v>
      </c>
      <c r="B662">
        <v>15496.2</v>
      </c>
      <c r="C662">
        <v>15432.4</v>
      </c>
      <c r="D662">
        <v>15432.2</v>
      </c>
      <c r="E662">
        <v>15422.4</v>
      </c>
      <c r="F662">
        <v>1103.6300000000001</v>
      </c>
      <c r="G662">
        <v>1720.6</v>
      </c>
      <c r="H662">
        <v>666.60900000000004</v>
      </c>
      <c r="I662">
        <v>382.14299999999997</v>
      </c>
      <c r="J662">
        <v>561.18600000000004</v>
      </c>
      <c r="K662">
        <v>12526.5</v>
      </c>
      <c r="L662">
        <v>5.5567199999999997E-2</v>
      </c>
      <c r="M662">
        <v>0.95913099999999996</v>
      </c>
      <c r="N662">
        <v>0</v>
      </c>
      <c r="O662" t="s">
        <v>28</v>
      </c>
    </row>
    <row r="663" spans="1:25" x14ac:dyDescent="0.25">
      <c r="A663" t="s">
        <v>108</v>
      </c>
      <c r="B663">
        <v>15423.2</v>
      </c>
      <c r="C663">
        <v>15355.5</v>
      </c>
      <c r="D663">
        <v>15355.2</v>
      </c>
      <c r="E663">
        <v>15345.2</v>
      </c>
      <c r="F663">
        <v>1093.31</v>
      </c>
      <c r="G663">
        <v>1713.12</v>
      </c>
      <c r="H663">
        <v>659.72900000000004</v>
      </c>
      <c r="I663">
        <v>381.30900000000003</v>
      </c>
      <c r="J663">
        <v>562.904</v>
      </c>
      <c r="K663">
        <v>12468.8</v>
      </c>
      <c r="L663">
        <v>6.0957699999999997E-2</v>
      </c>
      <c r="M663">
        <v>0.93183199999999999</v>
      </c>
      <c r="N663">
        <v>0</v>
      </c>
      <c r="O663" t="s">
        <v>28</v>
      </c>
    </row>
    <row r="664" spans="1:25" x14ac:dyDescent="0.25">
      <c r="A664" t="s">
        <v>108</v>
      </c>
      <c r="B664">
        <v>15363.1</v>
      </c>
      <c r="C664">
        <v>15295.7</v>
      </c>
      <c r="D664">
        <v>15295.4</v>
      </c>
      <c r="E664">
        <v>15285.8</v>
      </c>
      <c r="F664">
        <v>1089.2</v>
      </c>
      <c r="G664">
        <v>1706.49</v>
      </c>
      <c r="H664">
        <v>658.59</v>
      </c>
      <c r="I664">
        <v>379.053</v>
      </c>
      <c r="J664">
        <v>558.76499999999999</v>
      </c>
      <c r="K664">
        <v>12420.4</v>
      </c>
      <c r="L664">
        <v>5.5133399999999999E-2</v>
      </c>
      <c r="M664">
        <v>0.93528900000000004</v>
      </c>
      <c r="N664">
        <v>0</v>
      </c>
      <c r="O664" t="s">
        <v>28</v>
      </c>
    </row>
    <row r="665" spans="1:25" x14ac:dyDescent="0.25">
      <c r="A665" t="s">
        <v>108</v>
      </c>
      <c r="B665">
        <v>15395.7</v>
      </c>
      <c r="C665">
        <v>15330.1</v>
      </c>
      <c r="D665">
        <v>15329.8</v>
      </c>
      <c r="E665">
        <v>15319.8</v>
      </c>
      <c r="F665">
        <v>1093.25</v>
      </c>
      <c r="G665">
        <v>1707.53</v>
      </c>
      <c r="H665">
        <v>658.99699999999996</v>
      </c>
      <c r="I665">
        <v>380.95600000000002</v>
      </c>
      <c r="J665">
        <v>558.71699999999998</v>
      </c>
      <c r="K665">
        <v>12448.7</v>
      </c>
      <c r="L665">
        <v>5.4614599999999999E-2</v>
      </c>
      <c r="M665">
        <v>0.93183700000000003</v>
      </c>
      <c r="N665">
        <v>0</v>
      </c>
      <c r="O665" t="s">
        <v>28</v>
      </c>
    </row>
    <row r="666" spans="1:25" x14ac:dyDescent="0.25">
      <c r="A666" t="s">
        <v>108</v>
      </c>
      <c r="B666">
        <v>15437.5</v>
      </c>
      <c r="C666">
        <v>15374.4</v>
      </c>
      <c r="D666">
        <v>15374.1</v>
      </c>
      <c r="E666">
        <v>15364.2</v>
      </c>
      <c r="F666">
        <v>1106.8599999999999</v>
      </c>
      <c r="G666">
        <v>1713.39</v>
      </c>
      <c r="H666">
        <v>660.48400000000004</v>
      </c>
      <c r="I666">
        <v>381.3</v>
      </c>
      <c r="J666">
        <v>561.875</v>
      </c>
      <c r="K666">
        <v>12472.4</v>
      </c>
      <c r="L666">
        <v>5.4281099999999999E-2</v>
      </c>
      <c r="M666">
        <v>0.95893200000000001</v>
      </c>
      <c r="N666">
        <v>0</v>
      </c>
      <c r="O666" t="s">
        <v>28</v>
      </c>
    </row>
    <row r="667" spans="1:25" x14ac:dyDescent="0.25">
      <c r="A667" t="s">
        <v>108</v>
      </c>
      <c r="B667">
        <v>15386.3</v>
      </c>
      <c r="C667">
        <v>15316.4</v>
      </c>
      <c r="D667">
        <v>15316.1</v>
      </c>
      <c r="E667">
        <v>15306.1</v>
      </c>
      <c r="F667">
        <v>1094.3</v>
      </c>
      <c r="G667">
        <v>1706.18</v>
      </c>
      <c r="H667">
        <v>658.15300000000002</v>
      </c>
      <c r="I667">
        <v>379.17899999999997</v>
      </c>
      <c r="J667">
        <v>559.25300000000004</v>
      </c>
      <c r="K667">
        <v>12435.3</v>
      </c>
      <c r="L667">
        <v>5.7658099999999997E-2</v>
      </c>
      <c r="M667">
        <v>0.93176400000000004</v>
      </c>
      <c r="N667">
        <v>0</v>
      </c>
      <c r="O667" t="s">
        <v>28</v>
      </c>
    </row>
    <row r="668" spans="1:25" x14ac:dyDescent="0.25">
      <c r="A668" t="s">
        <v>108</v>
      </c>
      <c r="B668">
        <v>15331.5</v>
      </c>
      <c r="C668">
        <v>15266.5</v>
      </c>
      <c r="D668">
        <v>15266.3</v>
      </c>
      <c r="E668">
        <v>15256.6</v>
      </c>
      <c r="F668">
        <v>1092.1199999999999</v>
      </c>
      <c r="G668">
        <v>1698.19</v>
      </c>
      <c r="H668">
        <v>657.84900000000005</v>
      </c>
      <c r="I668">
        <v>377.32799999999997</v>
      </c>
      <c r="J668">
        <v>553.10199999999998</v>
      </c>
      <c r="K668">
        <v>12396.8</v>
      </c>
      <c r="L668">
        <v>5.3909899999999997E-2</v>
      </c>
      <c r="M668">
        <v>0.94716599999999995</v>
      </c>
      <c r="N668">
        <v>0</v>
      </c>
      <c r="O668" t="s">
        <v>28</v>
      </c>
    </row>
    <row r="669" spans="1:25" x14ac:dyDescent="0.25">
      <c r="A669" t="s">
        <v>108</v>
      </c>
      <c r="B669">
        <v>15292.7</v>
      </c>
      <c r="C669">
        <v>15228.5</v>
      </c>
      <c r="D669">
        <v>15228.3</v>
      </c>
      <c r="E669">
        <v>15218.7</v>
      </c>
      <c r="F669">
        <v>1084.73</v>
      </c>
      <c r="G669">
        <v>1694.74</v>
      </c>
      <c r="H669">
        <v>654.73199999999997</v>
      </c>
      <c r="I669">
        <v>377.38200000000001</v>
      </c>
      <c r="J669">
        <v>553.40800000000002</v>
      </c>
      <c r="K669">
        <v>12369.8</v>
      </c>
      <c r="L669">
        <v>5.4600299999999997E-2</v>
      </c>
      <c r="M669">
        <v>0.93182500000000001</v>
      </c>
      <c r="N669">
        <v>0</v>
      </c>
      <c r="O669" t="s">
        <v>28</v>
      </c>
    </row>
    <row r="670" spans="1:25" x14ac:dyDescent="0.25">
      <c r="A670" t="s">
        <v>108</v>
      </c>
      <c r="B670">
        <v>15306.4</v>
      </c>
      <c r="C670">
        <v>15237.9</v>
      </c>
      <c r="D670">
        <v>15237.7</v>
      </c>
      <c r="E670">
        <v>15228</v>
      </c>
      <c r="F670">
        <v>1084.8399999999999</v>
      </c>
      <c r="G670">
        <v>1696.03</v>
      </c>
      <c r="H670">
        <v>654.16399999999999</v>
      </c>
      <c r="I670">
        <v>377.61099999999999</v>
      </c>
      <c r="J670">
        <v>555.05499999999995</v>
      </c>
      <c r="K670">
        <v>12377.6</v>
      </c>
      <c r="L670">
        <v>5.3981300000000003E-2</v>
      </c>
      <c r="M670">
        <v>0.931836</v>
      </c>
      <c r="N670">
        <v>0</v>
      </c>
      <c r="O670" t="s">
        <v>28</v>
      </c>
    </row>
    <row r="671" spans="1:25" x14ac:dyDescent="0.25">
      <c r="A671" t="s">
        <v>108</v>
      </c>
      <c r="B671">
        <v>15321.4</v>
      </c>
      <c r="C671">
        <v>15253.4</v>
      </c>
      <c r="D671">
        <v>15253.1</v>
      </c>
      <c r="E671">
        <v>15243.6</v>
      </c>
      <c r="F671">
        <v>1080.98</v>
      </c>
      <c r="G671">
        <v>1699.86</v>
      </c>
      <c r="H671">
        <v>657.245</v>
      </c>
      <c r="I671">
        <v>377.875</v>
      </c>
      <c r="J671">
        <v>555.755</v>
      </c>
      <c r="K671">
        <v>12393.3</v>
      </c>
      <c r="L671">
        <v>5.3931199999999999E-2</v>
      </c>
      <c r="M671">
        <v>0.93183700000000003</v>
      </c>
      <c r="N671">
        <v>0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15252.8</v>
      </c>
      <c r="C672">
        <v>15188.2</v>
      </c>
      <c r="D672">
        <v>15188</v>
      </c>
      <c r="E672">
        <v>15178.3</v>
      </c>
      <c r="F672">
        <v>1078.6300000000001</v>
      </c>
      <c r="G672">
        <v>1695.77</v>
      </c>
      <c r="H672">
        <v>656.38400000000001</v>
      </c>
      <c r="I672">
        <v>376.41800000000001</v>
      </c>
      <c r="J672">
        <v>554.31500000000005</v>
      </c>
      <c r="K672">
        <v>12334.9</v>
      </c>
      <c r="L672">
        <v>5.42037E-2</v>
      </c>
      <c r="M672">
        <v>0.93183199999999999</v>
      </c>
      <c r="N672">
        <v>0</v>
      </c>
      <c r="O672" t="s">
        <v>28</v>
      </c>
      <c r="R672">
        <f>AVERAGE(B623:B672)</f>
        <v>15370.975999999999</v>
      </c>
      <c r="S672">
        <f>AVERAGE(C623:C672)</f>
        <v>15303.879999999997</v>
      </c>
      <c r="U672">
        <f>_xlfn.VAR.P(B623:B672)</f>
        <v>4084.2966240000096</v>
      </c>
      <c r="V672">
        <f>_xlfn.VAR.P(C623:C672)</f>
        <v>4064.6935999999782</v>
      </c>
      <c r="X672">
        <f>1.96*SQRT(U672)/50</f>
        <v>2.5052132772088238</v>
      </c>
      <c r="Y672">
        <f>1.96*SQRT(V672)/50</f>
        <v>2.4991940247815827</v>
      </c>
    </row>
    <row r="673" spans="1:9" x14ac:dyDescent="0.25">
      <c r="A673" t="s">
        <v>109</v>
      </c>
      <c r="B673">
        <v>768741.18960000004</v>
      </c>
      <c r="C673" t="s">
        <v>24</v>
      </c>
    </row>
    <row r="674" spans="1:9" x14ac:dyDescent="0.25">
      <c r="A674" t="s">
        <v>110</v>
      </c>
      <c r="B674">
        <v>3289.54</v>
      </c>
      <c r="C674">
        <v>3255.17</v>
      </c>
      <c r="D674">
        <v>3219.37</v>
      </c>
      <c r="E674">
        <v>3219.54</v>
      </c>
      <c r="F674">
        <v>1149.42</v>
      </c>
      <c r="G674">
        <v>5.3913299999999997E-2</v>
      </c>
      <c r="H674">
        <v>0.94358799999999998</v>
      </c>
      <c r="I674">
        <v>0</v>
      </c>
    </row>
    <row r="675" spans="1:9" x14ac:dyDescent="0.25">
      <c r="A675" t="s">
        <v>110</v>
      </c>
      <c r="B675">
        <v>2908.49</v>
      </c>
      <c r="C675">
        <v>2896.34</v>
      </c>
      <c r="D675">
        <v>2869.18</v>
      </c>
      <c r="E675">
        <v>2868.05</v>
      </c>
      <c r="F675">
        <v>1099.48</v>
      </c>
      <c r="G675">
        <v>5.3951100000000002E-2</v>
      </c>
      <c r="H675">
        <v>0.95584599999999997</v>
      </c>
      <c r="I675">
        <v>0</v>
      </c>
    </row>
    <row r="676" spans="1:9" x14ac:dyDescent="0.25">
      <c r="A676" t="s">
        <v>110</v>
      </c>
      <c r="B676">
        <v>2974.25</v>
      </c>
      <c r="C676">
        <v>2962.05</v>
      </c>
      <c r="D676">
        <v>2930.14</v>
      </c>
      <c r="E676">
        <v>2928.06</v>
      </c>
      <c r="F676">
        <v>1151.49</v>
      </c>
      <c r="G676">
        <v>5.3961099999999998E-2</v>
      </c>
      <c r="H676">
        <v>0.94820700000000002</v>
      </c>
      <c r="I676">
        <v>0</v>
      </c>
    </row>
    <row r="677" spans="1:9" x14ac:dyDescent="0.25">
      <c r="A677" t="s">
        <v>110</v>
      </c>
      <c r="B677">
        <v>2901.76</v>
      </c>
      <c r="C677">
        <v>2889.36</v>
      </c>
      <c r="D677">
        <v>2860</v>
      </c>
      <c r="E677">
        <v>2859.18</v>
      </c>
      <c r="F677">
        <v>1090.93</v>
      </c>
      <c r="G677">
        <v>5.39918E-2</v>
      </c>
      <c r="H677">
        <v>0.95287100000000002</v>
      </c>
      <c r="I677">
        <v>0</v>
      </c>
    </row>
    <row r="678" spans="1:9" x14ac:dyDescent="0.25">
      <c r="A678" t="s">
        <v>110</v>
      </c>
      <c r="B678">
        <v>2928.98</v>
      </c>
      <c r="C678">
        <v>2917.22</v>
      </c>
      <c r="D678">
        <v>2886.75</v>
      </c>
      <c r="E678">
        <v>2884.77</v>
      </c>
      <c r="F678">
        <v>1108.8</v>
      </c>
      <c r="G678">
        <v>5.4373999999999999E-2</v>
      </c>
      <c r="H678">
        <v>0.95916000000000001</v>
      </c>
      <c r="I678">
        <v>0</v>
      </c>
    </row>
    <row r="679" spans="1:9" x14ac:dyDescent="0.25">
      <c r="A679" t="s">
        <v>110</v>
      </c>
      <c r="B679">
        <v>2940.14</v>
      </c>
      <c r="C679">
        <v>2928.84</v>
      </c>
      <c r="D679">
        <v>2895.69</v>
      </c>
      <c r="E679">
        <v>2893.03</v>
      </c>
      <c r="F679">
        <v>1107.3699999999999</v>
      </c>
      <c r="G679">
        <v>5.4086299999999997E-2</v>
      </c>
      <c r="H679">
        <v>0.93183700000000003</v>
      </c>
      <c r="I679">
        <v>0</v>
      </c>
    </row>
    <row r="680" spans="1:9" x14ac:dyDescent="0.25">
      <c r="A680" t="s">
        <v>110</v>
      </c>
      <c r="B680">
        <v>2974.36</v>
      </c>
      <c r="C680">
        <v>2962.35</v>
      </c>
      <c r="D680">
        <v>2932.12</v>
      </c>
      <c r="E680">
        <v>2930.21</v>
      </c>
      <c r="F680">
        <v>1153.3</v>
      </c>
      <c r="G680">
        <v>5.3934000000000003E-2</v>
      </c>
      <c r="H680">
        <v>0.93183000000000005</v>
      </c>
      <c r="I680">
        <v>0</v>
      </c>
    </row>
    <row r="681" spans="1:9" x14ac:dyDescent="0.25">
      <c r="A681" t="s">
        <v>110</v>
      </c>
      <c r="B681">
        <v>2979.35</v>
      </c>
      <c r="C681">
        <v>2967.58</v>
      </c>
      <c r="D681">
        <v>2928.04</v>
      </c>
      <c r="E681">
        <v>2926.4</v>
      </c>
      <c r="F681">
        <v>1127.17</v>
      </c>
      <c r="G681">
        <v>5.3951600000000002E-2</v>
      </c>
      <c r="H681">
        <v>0.94994299999999998</v>
      </c>
      <c r="I681">
        <v>0</v>
      </c>
    </row>
    <row r="682" spans="1:9" x14ac:dyDescent="0.25">
      <c r="A682" t="s">
        <v>110</v>
      </c>
      <c r="B682">
        <v>2933.26</v>
      </c>
      <c r="C682">
        <v>2920.84</v>
      </c>
      <c r="D682">
        <v>2887.95</v>
      </c>
      <c r="E682">
        <v>2885.03</v>
      </c>
      <c r="F682">
        <v>1098.6600000000001</v>
      </c>
      <c r="G682">
        <v>5.43446E-2</v>
      </c>
      <c r="H682">
        <v>0.93183700000000003</v>
      </c>
      <c r="I682">
        <v>0</v>
      </c>
    </row>
    <row r="683" spans="1:9" x14ac:dyDescent="0.25">
      <c r="A683" t="s">
        <v>110</v>
      </c>
      <c r="B683">
        <v>2894.55</v>
      </c>
      <c r="C683">
        <v>2882.35</v>
      </c>
      <c r="D683">
        <v>2851.97</v>
      </c>
      <c r="E683">
        <v>2849.92</v>
      </c>
      <c r="F683">
        <v>1077.24</v>
      </c>
      <c r="G683">
        <v>5.3920200000000001E-2</v>
      </c>
      <c r="H683">
        <v>0.93182399999999999</v>
      </c>
      <c r="I683">
        <v>0</v>
      </c>
    </row>
    <row r="684" spans="1:9" x14ac:dyDescent="0.25">
      <c r="A684" t="s">
        <v>110</v>
      </c>
      <c r="B684">
        <v>2942.08</v>
      </c>
      <c r="C684">
        <v>2930.11</v>
      </c>
      <c r="D684">
        <v>2894.77</v>
      </c>
      <c r="E684">
        <v>2892.48</v>
      </c>
      <c r="F684">
        <v>1108.56</v>
      </c>
      <c r="G684">
        <v>5.4710399999999999E-2</v>
      </c>
      <c r="H684">
        <v>0.931836</v>
      </c>
      <c r="I684">
        <v>0</v>
      </c>
    </row>
    <row r="685" spans="1:9" x14ac:dyDescent="0.25">
      <c r="A685" t="s">
        <v>110</v>
      </c>
      <c r="B685">
        <v>3016.62</v>
      </c>
      <c r="C685">
        <v>3004.73</v>
      </c>
      <c r="D685">
        <v>2965.25</v>
      </c>
      <c r="E685">
        <v>2963.87</v>
      </c>
      <c r="F685">
        <v>1164.0899999999999</v>
      </c>
      <c r="G685">
        <v>5.4153699999999999E-2</v>
      </c>
      <c r="H685">
        <v>0.95591599999999999</v>
      </c>
      <c r="I685">
        <v>0</v>
      </c>
    </row>
    <row r="686" spans="1:9" x14ac:dyDescent="0.25">
      <c r="A686" t="s">
        <v>110</v>
      </c>
      <c r="B686">
        <v>2933.81</v>
      </c>
      <c r="C686">
        <v>2921.5</v>
      </c>
      <c r="D686">
        <v>2886.66</v>
      </c>
      <c r="E686">
        <v>2884.73</v>
      </c>
      <c r="F686">
        <v>1096.97</v>
      </c>
      <c r="G686">
        <v>5.53593E-2</v>
      </c>
      <c r="H686">
        <v>0.93179599999999996</v>
      </c>
      <c r="I686">
        <v>0</v>
      </c>
    </row>
    <row r="687" spans="1:9" x14ac:dyDescent="0.25">
      <c r="A687" t="s">
        <v>110</v>
      </c>
      <c r="B687">
        <v>2972.53</v>
      </c>
      <c r="C687">
        <v>2959.83</v>
      </c>
      <c r="D687">
        <v>2920.33</v>
      </c>
      <c r="E687">
        <v>2918.59</v>
      </c>
      <c r="F687">
        <v>1116.92</v>
      </c>
      <c r="G687">
        <v>5.4281200000000002E-2</v>
      </c>
      <c r="H687">
        <v>0.93228500000000003</v>
      </c>
      <c r="I687">
        <v>0</v>
      </c>
    </row>
    <row r="688" spans="1:9" x14ac:dyDescent="0.25">
      <c r="A688" t="s">
        <v>110</v>
      </c>
      <c r="B688">
        <v>3026.94</v>
      </c>
      <c r="C688">
        <v>3015.23</v>
      </c>
      <c r="D688">
        <v>2972.38</v>
      </c>
      <c r="E688">
        <v>2968.8</v>
      </c>
      <c r="F688">
        <v>1157.48</v>
      </c>
      <c r="G688">
        <v>5.4291399999999997E-2</v>
      </c>
      <c r="H688">
        <v>0.93159000000000003</v>
      </c>
      <c r="I688">
        <v>0</v>
      </c>
    </row>
    <row r="689" spans="1:9" x14ac:dyDescent="0.25">
      <c r="A689" t="s">
        <v>110</v>
      </c>
      <c r="B689">
        <v>3040.98</v>
      </c>
      <c r="C689">
        <v>3029.05</v>
      </c>
      <c r="D689">
        <v>2984.83</v>
      </c>
      <c r="E689">
        <v>2980.4</v>
      </c>
      <c r="F689">
        <v>1167.33</v>
      </c>
      <c r="G689">
        <v>5.5269499999999999E-2</v>
      </c>
      <c r="H689">
        <v>0.95371499999999998</v>
      </c>
      <c r="I689">
        <v>0</v>
      </c>
    </row>
    <row r="690" spans="1:9" x14ac:dyDescent="0.25">
      <c r="A690" t="s">
        <v>110</v>
      </c>
      <c r="B690">
        <v>2946.06</v>
      </c>
      <c r="C690">
        <v>2932.61</v>
      </c>
      <c r="D690">
        <v>2898.34</v>
      </c>
      <c r="E690">
        <v>2895.65</v>
      </c>
      <c r="F690">
        <v>1101.72</v>
      </c>
      <c r="G690">
        <v>5.4164700000000003E-2</v>
      </c>
      <c r="H690">
        <v>0.94062500000000004</v>
      </c>
      <c r="I690">
        <v>0</v>
      </c>
    </row>
    <row r="691" spans="1:9" x14ac:dyDescent="0.25">
      <c r="A691" t="s">
        <v>110</v>
      </c>
      <c r="B691">
        <v>3004.03</v>
      </c>
      <c r="C691">
        <v>2992.25</v>
      </c>
      <c r="D691">
        <v>2956.29</v>
      </c>
      <c r="E691">
        <v>2952.71</v>
      </c>
      <c r="F691">
        <v>1158.25</v>
      </c>
      <c r="G691">
        <v>5.391E-2</v>
      </c>
      <c r="H691">
        <v>0.95909900000000003</v>
      </c>
      <c r="I691">
        <v>0</v>
      </c>
    </row>
    <row r="692" spans="1:9" x14ac:dyDescent="0.25">
      <c r="A692" t="s">
        <v>110</v>
      </c>
      <c r="B692">
        <v>3025.37</v>
      </c>
      <c r="C692">
        <v>3013.26</v>
      </c>
      <c r="D692">
        <v>2973.27</v>
      </c>
      <c r="E692">
        <v>2971.27</v>
      </c>
      <c r="F692">
        <v>1167.8900000000001</v>
      </c>
      <c r="G692">
        <v>5.3909499999999999E-2</v>
      </c>
      <c r="H692">
        <v>0.95615499999999998</v>
      </c>
      <c r="I692">
        <v>0</v>
      </c>
    </row>
    <row r="693" spans="1:9" x14ac:dyDescent="0.25">
      <c r="A693" t="s">
        <v>110</v>
      </c>
      <c r="B693">
        <v>3023.39</v>
      </c>
      <c r="C693">
        <v>3011.57</v>
      </c>
      <c r="D693">
        <v>2969.44</v>
      </c>
      <c r="E693">
        <v>2966.65</v>
      </c>
      <c r="F693">
        <v>1159.72</v>
      </c>
      <c r="G693">
        <v>5.4419299999999997E-2</v>
      </c>
      <c r="H693">
        <v>0.95172400000000001</v>
      </c>
      <c r="I693">
        <v>0</v>
      </c>
    </row>
    <row r="694" spans="1:9" x14ac:dyDescent="0.25">
      <c r="A694" t="s">
        <v>110</v>
      </c>
      <c r="B694">
        <v>3035.78</v>
      </c>
      <c r="C694">
        <v>3024.08</v>
      </c>
      <c r="D694">
        <v>2979.86</v>
      </c>
      <c r="E694">
        <v>2977.33</v>
      </c>
      <c r="F694">
        <v>1160.92</v>
      </c>
      <c r="G694">
        <v>5.3914299999999998E-2</v>
      </c>
      <c r="H694">
        <v>0.93183000000000005</v>
      </c>
      <c r="I694">
        <v>0</v>
      </c>
    </row>
    <row r="695" spans="1:9" x14ac:dyDescent="0.25">
      <c r="A695" t="s">
        <v>110</v>
      </c>
      <c r="B695">
        <v>2975.05</v>
      </c>
      <c r="C695">
        <v>2962.15</v>
      </c>
      <c r="D695">
        <v>2918.4</v>
      </c>
      <c r="E695">
        <v>2914.36</v>
      </c>
      <c r="F695">
        <v>1100.22</v>
      </c>
      <c r="G695">
        <v>5.3913500000000003E-2</v>
      </c>
      <c r="H695">
        <v>0.94669999999999999</v>
      </c>
      <c r="I695">
        <v>0</v>
      </c>
    </row>
    <row r="696" spans="1:9" x14ac:dyDescent="0.25">
      <c r="A696" t="s">
        <v>110</v>
      </c>
      <c r="B696">
        <v>3028.32</v>
      </c>
      <c r="C696">
        <v>3016</v>
      </c>
      <c r="D696">
        <v>2972.55</v>
      </c>
      <c r="E696">
        <v>2969.83</v>
      </c>
      <c r="F696">
        <v>1165.53</v>
      </c>
      <c r="G696">
        <v>5.3927799999999998E-2</v>
      </c>
      <c r="H696">
        <v>0.95610899999999999</v>
      </c>
      <c r="I696">
        <v>0</v>
      </c>
    </row>
    <row r="697" spans="1:9" x14ac:dyDescent="0.25">
      <c r="A697" t="s">
        <v>110</v>
      </c>
      <c r="B697">
        <v>3010.2</v>
      </c>
      <c r="C697">
        <v>2997.63</v>
      </c>
      <c r="D697">
        <v>2958.8</v>
      </c>
      <c r="E697">
        <v>2956.49</v>
      </c>
      <c r="F697">
        <v>1156.19</v>
      </c>
      <c r="G697">
        <v>5.3913299999999997E-2</v>
      </c>
      <c r="H697">
        <v>0.93443799999999999</v>
      </c>
      <c r="I697">
        <v>0</v>
      </c>
    </row>
    <row r="698" spans="1:9" x14ac:dyDescent="0.25">
      <c r="A698" t="s">
        <v>110</v>
      </c>
      <c r="B698">
        <v>2974.35</v>
      </c>
      <c r="C698">
        <v>2962.75</v>
      </c>
      <c r="D698">
        <v>2926.9</v>
      </c>
      <c r="E698">
        <v>2924.11</v>
      </c>
      <c r="F698">
        <v>1123.28</v>
      </c>
      <c r="G698">
        <v>5.4045200000000002E-2</v>
      </c>
      <c r="H698">
        <v>0.93182799999999999</v>
      </c>
      <c r="I698">
        <v>0</v>
      </c>
    </row>
    <row r="699" spans="1:9" x14ac:dyDescent="0.25">
      <c r="A699" t="s">
        <v>110</v>
      </c>
      <c r="B699">
        <v>3039.13</v>
      </c>
      <c r="C699">
        <v>3025.13</v>
      </c>
      <c r="D699">
        <v>2983.12</v>
      </c>
      <c r="E699">
        <v>2980.06</v>
      </c>
      <c r="F699">
        <v>1165.93</v>
      </c>
      <c r="G699">
        <v>5.4610600000000002E-2</v>
      </c>
      <c r="H699">
        <v>0.93182299999999996</v>
      </c>
      <c r="I699">
        <v>0</v>
      </c>
    </row>
    <row r="700" spans="1:9" x14ac:dyDescent="0.25">
      <c r="A700" t="s">
        <v>110</v>
      </c>
      <c r="B700">
        <v>2967.37</v>
      </c>
      <c r="C700">
        <v>2955.46</v>
      </c>
      <c r="D700">
        <v>2917.86</v>
      </c>
      <c r="E700">
        <v>2914.6</v>
      </c>
      <c r="F700">
        <v>1114.47</v>
      </c>
      <c r="G700">
        <v>5.4105899999999998E-2</v>
      </c>
      <c r="H700">
        <v>0.95427200000000001</v>
      </c>
      <c r="I700">
        <v>0</v>
      </c>
    </row>
    <row r="701" spans="1:9" x14ac:dyDescent="0.25">
      <c r="A701" t="s">
        <v>110</v>
      </c>
      <c r="B701">
        <v>2979.5</v>
      </c>
      <c r="C701">
        <v>2967.75</v>
      </c>
      <c r="D701">
        <v>2930.94</v>
      </c>
      <c r="E701">
        <v>2930.08</v>
      </c>
      <c r="F701">
        <v>1126.46</v>
      </c>
      <c r="G701">
        <v>5.4929100000000002E-2</v>
      </c>
      <c r="H701">
        <v>0.947658</v>
      </c>
      <c r="I701">
        <v>0</v>
      </c>
    </row>
    <row r="702" spans="1:9" x14ac:dyDescent="0.25">
      <c r="A702" t="s">
        <v>110</v>
      </c>
      <c r="B702">
        <v>2970.66</v>
      </c>
      <c r="C702">
        <v>2959.17</v>
      </c>
      <c r="D702">
        <v>2920.8</v>
      </c>
      <c r="E702">
        <v>2918.43</v>
      </c>
      <c r="F702">
        <v>1112.6500000000001</v>
      </c>
      <c r="G702">
        <v>5.3938600000000003E-2</v>
      </c>
      <c r="H702">
        <v>0.93180799999999997</v>
      </c>
      <c r="I702">
        <v>0</v>
      </c>
    </row>
    <row r="703" spans="1:9" x14ac:dyDescent="0.25">
      <c r="A703" t="s">
        <v>110</v>
      </c>
      <c r="B703">
        <v>2980.23</v>
      </c>
      <c r="C703">
        <v>2968.29</v>
      </c>
      <c r="D703">
        <v>2925.71</v>
      </c>
      <c r="E703">
        <v>2924.03</v>
      </c>
      <c r="F703">
        <v>1114.18</v>
      </c>
      <c r="G703">
        <v>5.4237800000000003E-2</v>
      </c>
      <c r="H703">
        <v>0.93180399999999997</v>
      </c>
      <c r="I703">
        <v>0</v>
      </c>
    </row>
    <row r="704" spans="1:9" x14ac:dyDescent="0.25">
      <c r="A704" t="s">
        <v>110</v>
      </c>
      <c r="B704">
        <v>3021.97</v>
      </c>
      <c r="C704">
        <v>3010.35</v>
      </c>
      <c r="D704">
        <v>2969.98</v>
      </c>
      <c r="E704">
        <v>2968.83</v>
      </c>
      <c r="F704">
        <v>1164.26</v>
      </c>
      <c r="G704">
        <v>5.7948100000000002E-2</v>
      </c>
      <c r="H704">
        <v>0.931836</v>
      </c>
      <c r="I704">
        <v>0</v>
      </c>
    </row>
    <row r="705" spans="1:9" x14ac:dyDescent="0.25">
      <c r="A705" t="s">
        <v>110</v>
      </c>
      <c r="B705">
        <v>2979.9</v>
      </c>
      <c r="C705">
        <v>2968.35</v>
      </c>
      <c r="D705">
        <v>2929.2</v>
      </c>
      <c r="E705">
        <v>2926.72</v>
      </c>
      <c r="F705">
        <v>1118.49</v>
      </c>
      <c r="G705">
        <v>5.4126100000000003E-2</v>
      </c>
      <c r="H705">
        <v>0.93183099999999996</v>
      </c>
      <c r="I705">
        <v>0</v>
      </c>
    </row>
    <row r="706" spans="1:9" x14ac:dyDescent="0.25">
      <c r="A706" t="s">
        <v>110</v>
      </c>
      <c r="B706">
        <v>2967.4</v>
      </c>
      <c r="C706">
        <v>2954.92</v>
      </c>
      <c r="D706">
        <v>2916.47</v>
      </c>
      <c r="E706">
        <v>2914.46</v>
      </c>
      <c r="F706">
        <v>1115.26</v>
      </c>
      <c r="G706">
        <v>5.4071800000000003E-2</v>
      </c>
      <c r="H706">
        <v>0.95876799999999995</v>
      </c>
      <c r="I706">
        <v>0</v>
      </c>
    </row>
    <row r="707" spans="1:9" x14ac:dyDescent="0.25">
      <c r="A707" t="s">
        <v>110</v>
      </c>
      <c r="B707">
        <v>3032.66</v>
      </c>
      <c r="C707">
        <v>3020.82</v>
      </c>
      <c r="D707">
        <v>2976.84</v>
      </c>
      <c r="E707">
        <v>2972.36</v>
      </c>
      <c r="F707">
        <v>1158.4000000000001</v>
      </c>
      <c r="G707">
        <v>5.8849400000000003E-2</v>
      </c>
      <c r="H707">
        <v>0.95550900000000005</v>
      </c>
      <c r="I707">
        <v>0</v>
      </c>
    </row>
    <row r="708" spans="1:9" x14ac:dyDescent="0.25">
      <c r="A708" t="s">
        <v>110</v>
      </c>
      <c r="B708">
        <v>3003.28</v>
      </c>
      <c r="C708">
        <v>2992.11</v>
      </c>
      <c r="D708">
        <v>2959.73</v>
      </c>
      <c r="E708">
        <v>2959.12</v>
      </c>
      <c r="F708">
        <v>1170.6600000000001</v>
      </c>
      <c r="G708">
        <v>5.4013600000000002E-2</v>
      </c>
      <c r="H708">
        <v>0.956955</v>
      </c>
      <c r="I708">
        <v>0</v>
      </c>
    </row>
    <row r="709" spans="1:9" x14ac:dyDescent="0.25">
      <c r="A709" t="s">
        <v>110</v>
      </c>
      <c r="B709">
        <v>2949.61</v>
      </c>
      <c r="C709">
        <v>2937.69</v>
      </c>
      <c r="D709">
        <v>2905.12</v>
      </c>
      <c r="E709">
        <v>2904.98</v>
      </c>
      <c r="F709">
        <v>1115.8800000000001</v>
      </c>
      <c r="G709">
        <v>5.3941000000000003E-2</v>
      </c>
      <c r="H709">
        <v>0.95858100000000002</v>
      </c>
      <c r="I709">
        <v>0</v>
      </c>
    </row>
    <row r="710" spans="1:9" x14ac:dyDescent="0.25">
      <c r="A710" t="s">
        <v>110</v>
      </c>
      <c r="B710">
        <v>2995.09</v>
      </c>
      <c r="C710">
        <v>2983.02</v>
      </c>
      <c r="D710">
        <v>2951.84</v>
      </c>
      <c r="E710">
        <v>2951.49</v>
      </c>
      <c r="F710">
        <v>1164.8699999999999</v>
      </c>
      <c r="G710">
        <v>5.4401400000000003E-2</v>
      </c>
      <c r="H710">
        <v>0.94767599999999996</v>
      </c>
      <c r="I710">
        <v>0</v>
      </c>
    </row>
    <row r="711" spans="1:9" x14ac:dyDescent="0.25">
      <c r="A711" t="s">
        <v>110</v>
      </c>
      <c r="B711">
        <v>3032.79</v>
      </c>
      <c r="C711">
        <v>3021.66</v>
      </c>
      <c r="D711">
        <v>2980.42</v>
      </c>
      <c r="E711">
        <v>2978.1</v>
      </c>
      <c r="F711">
        <v>1174.04</v>
      </c>
      <c r="G711">
        <v>5.5703099999999998E-2</v>
      </c>
      <c r="H711">
        <v>0.93183000000000005</v>
      </c>
      <c r="I711">
        <v>0</v>
      </c>
    </row>
    <row r="712" spans="1:9" x14ac:dyDescent="0.25">
      <c r="A712" t="s">
        <v>110</v>
      </c>
      <c r="B712">
        <v>2981.48</v>
      </c>
      <c r="C712">
        <v>2969.88</v>
      </c>
      <c r="D712">
        <v>2938.91</v>
      </c>
      <c r="E712">
        <v>2938.71</v>
      </c>
      <c r="F712">
        <v>1157.96</v>
      </c>
      <c r="G712">
        <v>5.4017599999999999E-2</v>
      </c>
      <c r="H712">
        <v>0.93182100000000001</v>
      </c>
      <c r="I712">
        <v>0</v>
      </c>
    </row>
    <row r="713" spans="1:9" x14ac:dyDescent="0.25">
      <c r="A713" t="s">
        <v>110</v>
      </c>
      <c r="B713">
        <v>2937.85</v>
      </c>
      <c r="C713">
        <v>2925.93</v>
      </c>
      <c r="D713">
        <v>2893.31</v>
      </c>
      <c r="E713">
        <v>2892.41</v>
      </c>
      <c r="F713">
        <v>1105.6400000000001</v>
      </c>
      <c r="G713">
        <v>5.3909499999999999E-2</v>
      </c>
      <c r="H713">
        <v>0.93668300000000004</v>
      </c>
      <c r="I713">
        <v>0</v>
      </c>
    </row>
    <row r="714" spans="1:9" x14ac:dyDescent="0.25">
      <c r="A714" t="s">
        <v>110</v>
      </c>
      <c r="B714">
        <v>2988.66</v>
      </c>
      <c r="C714">
        <v>2977.06</v>
      </c>
      <c r="D714">
        <v>2934.88</v>
      </c>
      <c r="E714">
        <v>2931.08</v>
      </c>
      <c r="F714">
        <v>1117.2</v>
      </c>
      <c r="G714">
        <v>5.6681700000000002E-2</v>
      </c>
      <c r="H714">
        <v>0.931836</v>
      </c>
      <c r="I714">
        <v>0</v>
      </c>
    </row>
    <row r="715" spans="1:9" x14ac:dyDescent="0.25">
      <c r="A715" t="s">
        <v>110</v>
      </c>
      <c r="B715">
        <v>2946.2</v>
      </c>
      <c r="C715">
        <v>2934.04</v>
      </c>
      <c r="D715">
        <v>2904.64</v>
      </c>
      <c r="E715">
        <v>2903.5</v>
      </c>
      <c r="F715">
        <v>1121.4000000000001</v>
      </c>
      <c r="G715">
        <v>5.3974899999999999E-2</v>
      </c>
      <c r="H715">
        <v>0.950013</v>
      </c>
      <c r="I715">
        <v>0</v>
      </c>
    </row>
    <row r="716" spans="1:9" x14ac:dyDescent="0.25">
      <c r="A716" t="s">
        <v>110</v>
      </c>
      <c r="B716">
        <v>3013.12</v>
      </c>
      <c r="C716">
        <v>3001.27</v>
      </c>
      <c r="D716">
        <v>2968.22</v>
      </c>
      <c r="E716">
        <v>2967.01</v>
      </c>
      <c r="F716">
        <v>1176.51</v>
      </c>
      <c r="G716">
        <v>2.9250200000000001E-2</v>
      </c>
      <c r="H716">
        <v>0.95496400000000004</v>
      </c>
      <c r="I716">
        <v>0</v>
      </c>
    </row>
    <row r="717" spans="1:9" x14ac:dyDescent="0.25">
      <c r="A717" t="s">
        <v>110</v>
      </c>
      <c r="B717">
        <v>2994.01</v>
      </c>
      <c r="C717">
        <v>2982.78</v>
      </c>
      <c r="D717">
        <v>2951.19</v>
      </c>
      <c r="E717">
        <v>2951.06</v>
      </c>
      <c r="F717">
        <v>1168.55</v>
      </c>
      <c r="G717">
        <v>5.3912399999999999E-2</v>
      </c>
      <c r="H717">
        <v>0.94511100000000003</v>
      </c>
      <c r="I717">
        <v>0</v>
      </c>
    </row>
    <row r="718" spans="1:9" x14ac:dyDescent="0.25">
      <c r="A718" t="s">
        <v>110</v>
      </c>
      <c r="B718">
        <v>2944.14</v>
      </c>
      <c r="C718">
        <v>2932.87</v>
      </c>
      <c r="D718">
        <v>2899.92</v>
      </c>
      <c r="E718">
        <v>2899.02</v>
      </c>
      <c r="F718">
        <v>1111.98</v>
      </c>
      <c r="G718">
        <v>5.42908E-2</v>
      </c>
      <c r="H718">
        <v>0.93181599999999998</v>
      </c>
      <c r="I718">
        <v>0</v>
      </c>
    </row>
    <row r="719" spans="1:9" x14ac:dyDescent="0.25">
      <c r="A719" t="s">
        <v>110</v>
      </c>
      <c r="B719">
        <v>2935.54</v>
      </c>
      <c r="C719">
        <v>2923.83</v>
      </c>
      <c r="D719">
        <v>2892.42</v>
      </c>
      <c r="E719">
        <v>2891.38</v>
      </c>
      <c r="F719">
        <v>1109.29</v>
      </c>
      <c r="G719">
        <v>5.3910199999999998E-2</v>
      </c>
      <c r="H719">
        <v>0.94403899999999996</v>
      </c>
      <c r="I719">
        <v>0</v>
      </c>
    </row>
    <row r="720" spans="1:9" x14ac:dyDescent="0.25">
      <c r="A720" t="s">
        <v>110</v>
      </c>
      <c r="B720">
        <v>2952.39</v>
      </c>
      <c r="C720">
        <v>2939.73</v>
      </c>
      <c r="D720">
        <v>2906.85</v>
      </c>
      <c r="E720">
        <v>2905.65</v>
      </c>
      <c r="F720">
        <v>1120.0999999999999</v>
      </c>
      <c r="G720">
        <v>5.5854099999999997E-2</v>
      </c>
      <c r="H720">
        <v>0.95904599999999995</v>
      </c>
      <c r="I720">
        <v>0</v>
      </c>
    </row>
    <row r="721" spans="1:25" x14ac:dyDescent="0.25">
      <c r="A721" t="s">
        <v>110</v>
      </c>
      <c r="B721">
        <v>2976.53</v>
      </c>
      <c r="C721">
        <v>2964.53</v>
      </c>
      <c r="D721">
        <v>2924.19</v>
      </c>
      <c r="E721">
        <v>2922.19</v>
      </c>
      <c r="F721">
        <v>1116.26</v>
      </c>
      <c r="G721">
        <v>5.3966300000000002E-2</v>
      </c>
      <c r="H721">
        <v>0.95045999999999997</v>
      </c>
      <c r="I721">
        <v>0</v>
      </c>
    </row>
    <row r="722" spans="1:25" x14ac:dyDescent="0.25">
      <c r="A722" t="s">
        <v>110</v>
      </c>
      <c r="B722">
        <v>2998.28</v>
      </c>
      <c r="C722">
        <v>2986.56</v>
      </c>
      <c r="D722">
        <v>2939.9</v>
      </c>
      <c r="E722">
        <v>2936.75</v>
      </c>
      <c r="F722">
        <v>1124.54</v>
      </c>
      <c r="G722">
        <v>5.4071599999999997E-2</v>
      </c>
      <c r="H722">
        <v>0.94114799999999998</v>
      </c>
      <c r="I722">
        <v>0</v>
      </c>
    </row>
    <row r="723" spans="1:25" x14ac:dyDescent="0.25">
      <c r="A723" t="s">
        <v>110</v>
      </c>
      <c r="B723">
        <v>2949.96</v>
      </c>
      <c r="C723">
        <v>2938.16</v>
      </c>
      <c r="D723">
        <v>2907.52</v>
      </c>
      <c r="E723">
        <v>2906.09</v>
      </c>
      <c r="F723">
        <v>1120.24</v>
      </c>
      <c r="G723">
        <v>5.3920799999999998E-2</v>
      </c>
      <c r="H723">
        <v>0.946461</v>
      </c>
      <c r="I723">
        <v>0</v>
      </c>
    </row>
    <row r="724" spans="1:25" x14ac:dyDescent="0.25">
      <c r="A724" t="s">
        <v>110</v>
      </c>
      <c r="B724">
        <v>2989.28</v>
      </c>
      <c r="C724">
        <v>2977.53</v>
      </c>
      <c r="D724">
        <v>2947.25</v>
      </c>
      <c r="E724">
        <v>2946.98</v>
      </c>
      <c r="F724">
        <v>1164.02</v>
      </c>
      <c r="G724">
        <v>5.3914799999999999E-2</v>
      </c>
      <c r="H724">
        <v>0.954739</v>
      </c>
      <c r="I724">
        <v>0</v>
      </c>
    </row>
    <row r="725" spans="1:25" x14ac:dyDescent="0.25">
      <c r="A725" t="s">
        <v>110</v>
      </c>
      <c r="B725">
        <v>3010.87</v>
      </c>
      <c r="C725">
        <v>2999.19</v>
      </c>
      <c r="D725">
        <v>2962.32</v>
      </c>
      <c r="E725">
        <v>2961.44</v>
      </c>
      <c r="F725">
        <v>1163.95</v>
      </c>
      <c r="G725">
        <v>5.5282100000000001E-2</v>
      </c>
      <c r="H725">
        <v>0.93490200000000001</v>
      </c>
      <c r="I725">
        <v>0</v>
      </c>
    </row>
    <row r="726" spans="1:25" x14ac:dyDescent="0.25">
      <c r="A726" t="s">
        <v>110</v>
      </c>
      <c r="B726">
        <v>2962.25</v>
      </c>
      <c r="C726">
        <v>2950.61</v>
      </c>
      <c r="D726">
        <v>2913.46</v>
      </c>
      <c r="E726">
        <v>2910.29</v>
      </c>
      <c r="F726">
        <v>1116.0899999999999</v>
      </c>
      <c r="G726">
        <v>5.3987E-2</v>
      </c>
      <c r="H726">
        <v>0.95918400000000004</v>
      </c>
      <c r="I726">
        <v>0</v>
      </c>
    </row>
    <row r="727" spans="1:25" x14ac:dyDescent="0.25">
      <c r="A727" t="s">
        <v>110</v>
      </c>
      <c r="B727">
        <v>2927.61</v>
      </c>
      <c r="C727">
        <v>2915.84</v>
      </c>
      <c r="D727">
        <v>2886.97</v>
      </c>
      <c r="E727">
        <v>2886.26</v>
      </c>
      <c r="F727">
        <v>1107.3900000000001</v>
      </c>
      <c r="G727">
        <v>5.3926200000000001E-2</v>
      </c>
      <c r="H727">
        <v>0.95075699999999996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2938.72</v>
      </c>
      <c r="C728">
        <v>2926.57</v>
      </c>
      <c r="D728">
        <v>2893.71</v>
      </c>
      <c r="E728">
        <v>2892.51</v>
      </c>
      <c r="F728">
        <v>1102.1400000000001</v>
      </c>
      <c r="G728">
        <v>5.48265E-2</v>
      </c>
      <c r="H728">
        <v>0.93183300000000002</v>
      </c>
      <c r="I728">
        <v>0</v>
      </c>
      <c r="R728">
        <f>AVERAGE(B679:B728)</f>
        <v>2980.8729999999987</v>
      </c>
      <c r="S728">
        <f>AVERAGE(C679:C728)</f>
        <v>2968.9161999999992</v>
      </c>
      <c r="U728">
        <f>_xlfn.VAR.P(B679:B728)</f>
        <v>1246.545869</v>
      </c>
      <c r="V728">
        <f>_xlfn.VAR.P(C679:C728)</f>
        <v>1249.1710475600007</v>
      </c>
      <c r="X728">
        <f>1.96*SQRT(U728)/50</f>
        <v>1.3840130939193314</v>
      </c>
      <c r="Y728">
        <f>1.96*SQRT(V728)/50</f>
        <v>1.3854696671246902</v>
      </c>
    </row>
    <row r="729" spans="1:25" x14ac:dyDescent="0.25">
      <c r="A729" t="s">
        <v>110</v>
      </c>
      <c r="B729">
        <v>149161.69219999999</v>
      </c>
      <c r="C729" t="s">
        <v>24</v>
      </c>
      <c r="U729" t="s">
        <v>56</v>
      </c>
    </row>
    <row r="730" spans="1:25" x14ac:dyDescent="0.25">
      <c r="A730" t="s">
        <v>111</v>
      </c>
      <c r="B730">
        <v>30486.5</v>
      </c>
      <c r="C730">
        <v>30475</v>
      </c>
      <c r="D730">
        <v>30365.4</v>
      </c>
      <c r="E730">
        <v>30331.8</v>
      </c>
      <c r="F730">
        <v>1434.22</v>
      </c>
      <c r="G730">
        <v>0</v>
      </c>
      <c r="H730">
        <v>1434.22</v>
      </c>
      <c r="I730">
        <v>0.5</v>
      </c>
      <c r="J730">
        <v>1</v>
      </c>
      <c r="K730">
        <v>0</v>
      </c>
      <c r="U730">
        <f>_xlfn.STDEV.P(B679:B728)</f>
        <v>35.306456477533963</v>
      </c>
      <c r="V730">
        <f>_xlfn.STDEV.P(C679:C728)</f>
        <v>35.343613957262505</v>
      </c>
    </row>
    <row r="731" spans="1:25" x14ac:dyDescent="0.25">
      <c r="A731" t="s">
        <v>111</v>
      </c>
      <c r="B731">
        <v>30562.2</v>
      </c>
      <c r="C731">
        <v>30550.1</v>
      </c>
      <c r="D731">
        <v>30451.7</v>
      </c>
      <c r="E731">
        <v>30419.200000000001</v>
      </c>
      <c r="F731">
        <v>1437.54</v>
      </c>
      <c r="G731">
        <v>0</v>
      </c>
      <c r="H731">
        <v>1437.54</v>
      </c>
      <c r="I731">
        <v>0.5</v>
      </c>
      <c r="J731">
        <v>1</v>
      </c>
      <c r="K731">
        <v>0</v>
      </c>
    </row>
    <row r="732" spans="1:25" x14ac:dyDescent="0.25">
      <c r="A732" t="s">
        <v>111</v>
      </c>
      <c r="B732">
        <v>30608</v>
      </c>
      <c r="C732">
        <v>30595.8</v>
      </c>
      <c r="D732">
        <v>30484.400000000001</v>
      </c>
      <c r="E732">
        <v>30449.3</v>
      </c>
      <c r="F732">
        <v>1438.3</v>
      </c>
      <c r="G732">
        <v>0</v>
      </c>
      <c r="H732">
        <v>1438.3</v>
      </c>
      <c r="I732">
        <v>0.5</v>
      </c>
      <c r="J732">
        <v>1</v>
      </c>
      <c r="K732">
        <v>0</v>
      </c>
    </row>
    <row r="733" spans="1:25" x14ac:dyDescent="0.25">
      <c r="A733" t="s">
        <v>111</v>
      </c>
      <c r="B733">
        <v>30598.6</v>
      </c>
      <c r="C733">
        <v>30587.1</v>
      </c>
      <c r="D733">
        <v>30484.2</v>
      </c>
      <c r="E733">
        <v>30449</v>
      </c>
      <c r="F733">
        <v>1439.48</v>
      </c>
      <c r="G733">
        <v>0</v>
      </c>
      <c r="H733">
        <v>1439.48</v>
      </c>
      <c r="I733">
        <v>0.5</v>
      </c>
      <c r="J733">
        <v>1</v>
      </c>
      <c r="K733">
        <v>0</v>
      </c>
    </row>
    <row r="734" spans="1:25" x14ac:dyDescent="0.25">
      <c r="A734" t="s">
        <v>111</v>
      </c>
      <c r="B734">
        <v>30606.7</v>
      </c>
      <c r="C734">
        <v>30595.200000000001</v>
      </c>
      <c r="D734">
        <v>30485.3</v>
      </c>
      <c r="E734">
        <v>30449</v>
      </c>
      <c r="F734">
        <v>1439.35</v>
      </c>
      <c r="G734">
        <v>0</v>
      </c>
      <c r="H734">
        <v>1439.35</v>
      </c>
      <c r="I734">
        <v>0.5</v>
      </c>
      <c r="J734">
        <v>1</v>
      </c>
      <c r="K734">
        <v>0</v>
      </c>
    </row>
    <row r="735" spans="1:25" x14ac:dyDescent="0.25">
      <c r="A735" t="s">
        <v>111</v>
      </c>
      <c r="B735">
        <v>30609.4</v>
      </c>
      <c r="C735">
        <v>30598</v>
      </c>
      <c r="D735">
        <v>30485.4</v>
      </c>
      <c r="E735">
        <v>30448.400000000001</v>
      </c>
      <c r="F735">
        <v>1438.7</v>
      </c>
      <c r="G735">
        <v>0</v>
      </c>
      <c r="H735">
        <v>1438.7</v>
      </c>
      <c r="I735">
        <v>0.5</v>
      </c>
      <c r="J735">
        <v>1</v>
      </c>
      <c r="K735">
        <v>0</v>
      </c>
    </row>
    <row r="736" spans="1:25" x14ac:dyDescent="0.25">
      <c r="A736" t="s">
        <v>111</v>
      </c>
      <c r="B736">
        <v>30599.599999999999</v>
      </c>
      <c r="C736">
        <v>30587.3</v>
      </c>
      <c r="D736">
        <v>30481.4</v>
      </c>
      <c r="E736">
        <v>30448.400000000001</v>
      </c>
      <c r="F736">
        <v>1438.89</v>
      </c>
      <c r="G736">
        <v>0</v>
      </c>
      <c r="H736">
        <v>1438.89</v>
      </c>
      <c r="I736">
        <v>0.5</v>
      </c>
      <c r="J736">
        <v>1</v>
      </c>
      <c r="K736">
        <v>0</v>
      </c>
    </row>
    <row r="737" spans="1:11" x14ac:dyDescent="0.25">
      <c r="A737" t="s">
        <v>111</v>
      </c>
      <c r="B737">
        <v>30595</v>
      </c>
      <c r="C737">
        <v>30583</v>
      </c>
      <c r="D737">
        <v>30480.400000000001</v>
      </c>
      <c r="E737">
        <v>30448</v>
      </c>
      <c r="F737">
        <v>1438.7</v>
      </c>
      <c r="G737">
        <v>0</v>
      </c>
      <c r="H737">
        <v>1438.7</v>
      </c>
      <c r="I737">
        <v>0.5</v>
      </c>
      <c r="J737">
        <v>1</v>
      </c>
      <c r="K737">
        <v>0</v>
      </c>
    </row>
    <row r="738" spans="1:11" x14ac:dyDescent="0.25">
      <c r="A738" t="s">
        <v>111</v>
      </c>
      <c r="B738">
        <v>30594.1</v>
      </c>
      <c r="C738">
        <v>30582</v>
      </c>
      <c r="D738">
        <v>30479.599999999999</v>
      </c>
      <c r="E738">
        <v>30446.9</v>
      </c>
      <c r="F738">
        <v>1437.79</v>
      </c>
      <c r="G738">
        <v>0</v>
      </c>
      <c r="H738">
        <v>1437.79</v>
      </c>
      <c r="I738">
        <v>0.5</v>
      </c>
      <c r="J738">
        <v>1</v>
      </c>
      <c r="K738">
        <v>0</v>
      </c>
    </row>
    <row r="739" spans="1:11" x14ac:dyDescent="0.25">
      <c r="A739" t="s">
        <v>111</v>
      </c>
      <c r="B739">
        <v>30594.5</v>
      </c>
      <c r="C739">
        <v>30583.1</v>
      </c>
      <c r="D739">
        <v>30480.2</v>
      </c>
      <c r="E739">
        <v>30447.3</v>
      </c>
      <c r="F739">
        <v>1438.81</v>
      </c>
      <c r="G739">
        <v>0</v>
      </c>
      <c r="H739">
        <v>1438.81</v>
      </c>
      <c r="I739">
        <v>0.5</v>
      </c>
      <c r="J739">
        <v>1</v>
      </c>
      <c r="K739">
        <v>0</v>
      </c>
    </row>
    <row r="740" spans="1:11" x14ac:dyDescent="0.25">
      <c r="A740" t="s">
        <v>111</v>
      </c>
      <c r="B740">
        <v>30598.1</v>
      </c>
      <c r="C740">
        <v>30586.5</v>
      </c>
      <c r="D740">
        <v>30481.599999999999</v>
      </c>
      <c r="E740">
        <v>30448.3</v>
      </c>
      <c r="F740">
        <v>1438.93</v>
      </c>
      <c r="G740">
        <v>0</v>
      </c>
      <c r="H740">
        <v>1438.93</v>
      </c>
      <c r="I740">
        <v>0.5</v>
      </c>
      <c r="J740">
        <v>1</v>
      </c>
      <c r="K740">
        <v>0</v>
      </c>
    </row>
    <row r="741" spans="1:11" x14ac:dyDescent="0.25">
      <c r="A741" t="s">
        <v>111</v>
      </c>
      <c r="B741">
        <v>30606.799999999999</v>
      </c>
      <c r="C741">
        <v>30594.2</v>
      </c>
      <c r="D741">
        <v>30482.1</v>
      </c>
      <c r="E741">
        <v>30446.799999999999</v>
      </c>
      <c r="F741">
        <v>1438.61</v>
      </c>
      <c r="G741">
        <v>0</v>
      </c>
      <c r="H741">
        <v>1438.61</v>
      </c>
      <c r="I741">
        <v>0.5</v>
      </c>
      <c r="J741">
        <v>1</v>
      </c>
      <c r="K741">
        <v>0</v>
      </c>
    </row>
    <row r="742" spans="1:11" x14ac:dyDescent="0.25">
      <c r="A742" t="s">
        <v>111</v>
      </c>
      <c r="B742">
        <v>30604.6</v>
      </c>
      <c r="C742">
        <v>30593</v>
      </c>
      <c r="D742">
        <v>30483.5</v>
      </c>
      <c r="E742">
        <v>30446.799999999999</v>
      </c>
      <c r="F742">
        <v>1438.35</v>
      </c>
      <c r="G742">
        <v>0</v>
      </c>
      <c r="H742">
        <v>1438.35</v>
      </c>
      <c r="I742">
        <v>0.5</v>
      </c>
      <c r="J742">
        <v>1</v>
      </c>
      <c r="K742">
        <v>0</v>
      </c>
    </row>
    <row r="743" spans="1:11" x14ac:dyDescent="0.25">
      <c r="A743" t="s">
        <v>111</v>
      </c>
      <c r="B743">
        <v>30608.3</v>
      </c>
      <c r="C743">
        <v>30596.2</v>
      </c>
      <c r="D743">
        <v>30482.9</v>
      </c>
      <c r="E743">
        <v>30447.8</v>
      </c>
      <c r="F743">
        <v>1438.57</v>
      </c>
      <c r="G743">
        <v>0</v>
      </c>
      <c r="H743">
        <v>1438.57</v>
      </c>
      <c r="I743">
        <v>0.5</v>
      </c>
      <c r="J743">
        <v>1</v>
      </c>
      <c r="K743">
        <v>0</v>
      </c>
    </row>
    <row r="744" spans="1:11" x14ac:dyDescent="0.25">
      <c r="A744" t="s">
        <v>111</v>
      </c>
      <c r="B744">
        <v>30600.7</v>
      </c>
      <c r="C744">
        <v>30588.9</v>
      </c>
      <c r="D744">
        <v>30479.200000000001</v>
      </c>
      <c r="E744">
        <v>30446.3</v>
      </c>
      <c r="F744">
        <v>1437.95</v>
      </c>
      <c r="G744">
        <v>0</v>
      </c>
      <c r="H744">
        <v>1437.95</v>
      </c>
      <c r="I744">
        <v>0.5</v>
      </c>
      <c r="J744">
        <v>1</v>
      </c>
      <c r="K744">
        <v>0</v>
      </c>
    </row>
    <row r="745" spans="1:11" x14ac:dyDescent="0.25">
      <c r="A745" t="s">
        <v>111</v>
      </c>
      <c r="B745">
        <v>30599.9</v>
      </c>
      <c r="C745">
        <v>30585.8</v>
      </c>
      <c r="D745">
        <v>30481.599999999999</v>
      </c>
      <c r="E745">
        <v>30449</v>
      </c>
      <c r="F745">
        <v>1438.85</v>
      </c>
      <c r="G745">
        <v>0</v>
      </c>
      <c r="H745">
        <v>1438.85</v>
      </c>
      <c r="I745">
        <v>0.5</v>
      </c>
      <c r="J745">
        <v>1</v>
      </c>
      <c r="K745">
        <v>0</v>
      </c>
    </row>
    <row r="746" spans="1:11" x14ac:dyDescent="0.25">
      <c r="A746" t="s">
        <v>111</v>
      </c>
      <c r="B746">
        <v>30596.400000000001</v>
      </c>
      <c r="C746">
        <v>30585</v>
      </c>
      <c r="D746">
        <v>30481.599999999999</v>
      </c>
      <c r="E746">
        <v>30448.9</v>
      </c>
      <c r="F746">
        <v>1439.21</v>
      </c>
      <c r="G746">
        <v>0</v>
      </c>
      <c r="H746">
        <v>1439.21</v>
      </c>
      <c r="I746">
        <v>0.5</v>
      </c>
      <c r="J746">
        <v>1</v>
      </c>
      <c r="K746">
        <v>0</v>
      </c>
    </row>
    <row r="747" spans="1:11" x14ac:dyDescent="0.25">
      <c r="A747" t="s">
        <v>111</v>
      </c>
      <c r="B747">
        <v>30592.3</v>
      </c>
      <c r="C747">
        <v>30580.7</v>
      </c>
      <c r="D747">
        <v>30481.9</v>
      </c>
      <c r="E747">
        <v>30448.400000000001</v>
      </c>
      <c r="F747">
        <v>1438.46</v>
      </c>
      <c r="G747">
        <v>0</v>
      </c>
      <c r="H747">
        <v>1438.46</v>
      </c>
      <c r="I747">
        <v>0.5</v>
      </c>
      <c r="J747">
        <v>1</v>
      </c>
      <c r="K747">
        <v>0</v>
      </c>
    </row>
    <row r="748" spans="1:11" x14ac:dyDescent="0.25">
      <c r="A748" t="s">
        <v>111</v>
      </c>
      <c r="B748">
        <v>30589</v>
      </c>
      <c r="C748">
        <v>30577.200000000001</v>
      </c>
      <c r="D748">
        <v>30479.3</v>
      </c>
      <c r="E748">
        <v>30446.799999999999</v>
      </c>
      <c r="F748">
        <v>1438.05</v>
      </c>
      <c r="G748">
        <v>0</v>
      </c>
      <c r="H748">
        <v>1438.05</v>
      </c>
      <c r="I748">
        <v>0.5</v>
      </c>
      <c r="J748">
        <v>1</v>
      </c>
      <c r="K748">
        <v>0</v>
      </c>
    </row>
    <row r="749" spans="1:11" x14ac:dyDescent="0.25">
      <c r="A749" t="s">
        <v>111</v>
      </c>
      <c r="B749">
        <v>30775.3</v>
      </c>
      <c r="C749">
        <v>30763.9</v>
      </c>
      <c r="D749">
        <v>30658</v>
      </c>
      <c r="E749">
        <v>30622.400000000001</v>
      </c>
      <c r="F749">
        <v>1446.86</v>
      </c>
      <c r="G749">
        <v>0</v>
      </c>
      <c r="H749">
        <v>1446.86</v>
      </c>
      <c r="I749">
        <v>0.5</v>
      </c>
      <c r="J749">
        <v>1</v>
      </c>
      <c r="K749">
        <v>0</v>
      </c>
    </row>
    <row r="750" spans="1:11" x14ac:dyDescent="0.25">
      <c r="A750" t="s">
        <v>111</v>
      </c>
      <c r="B750">
        <v>30823.9</v>
      </c>
      <c r="C750">
        <v>30811.1</v>
      </c>
      <c r="D750">
        <v>30699.1</v>
      </c>
      <c r="E750">
        <v>30661.7</v>
      </c>
      <c r="F750">
        <v>1448.98</v>
      </c>
      <c r="G750">
        <v>0</v>
      </c>
      <c r="H750">
        <v>1448.98</v>
      </c>
      <c r="I750">
        <v>0.5</v>
      </c>
      <c r="J750">
        <v>1</v>
      </c>
      <c r="K750">
        <v>0</v>
      </c>
    </row>
    <row r="751" spans="1:11" x14ac:dyDescent="0.25">
      <c r="A751" t="s">
        <v>111</v>
      </c>
      <c r="B751">
        <v>30818</v>
      </c>
      <c r="C751">
        <v>30805.8</v>
      </c>
      <c r="D751">
        <v>30694.799999999999</v>
      </c>
      <c r="E751">
        <v>30660.3</v>
      </c>
      <c r="F751">
        <v>1448.4</v>
      </c>
      <c r="G751">
        <v>0</v>
      </c>
      <c r="H751">
        <v>1448.4</v>
      </c>
      <c r="I751">
        <v>0.5</v>
      </c>
      <c r="J751">
        <v>1</v>
      </c>
      <c r="K751">
        <v>0</v>
      </c>
    </row>
    <row r="752" spans="1:11" x14ac:dyDescent="0.25">
      <c r="A752" t="s">
        <v>111</v>
      </c>
      <c r="B752">
        <v>30817.5</v>
      </c>
      <c r="C752">
        <v>30806.2</v>
      </c>
      <c r="D752">
        <v>30697.8</v>
      </c>
      <c r="E752">
        <v>30660.5</v>
      </c>
      <c r="F752">
        <v>1448.41</v>
      </c>
      <c r="G752">
        <v>0</v>
      </c>
      <c r="H752">
        <v>1448.41</v>
      </c>
      <c r="I752">
        <v>0.5</v>
      </c>
      <c r="J752">
        <v>1</v>
      </c>
      <c r="K752">
        <v>0</v>
      </c>
    </row>
    <row r="753" spans="1:11" x14ac:dyDescent="0.25">
      <c r="A753" t="s">
        <v>111</v>
      </c>
      <c r="B753">
        <v>30813.5</v>
      </c>
      <c r="C753">
        <v>30801.4</v>
      </c>
      <c r="D753">
        <v>30693.9</v>
      </c>
      <c r="E753">
        <v>30659.5</v>
      </c>
      <c r="F753">
        <v>1447.38</v>
      </c>
      <c r="G753">
        <v>0</v>
      </c>
      <c r="H753">
        <v>1447.38</v>
      </c>
      <c r="I753">
        <v>0.5</v>
      </c>
      <c r="J753">
        <v>1</v>
      </c>
      <c r="K753">
        <v>0</v>
      </c>
    </row>
    <row r="754" spans="1:11" x14ac:dyDescent="0.25">
      <c r="A754" t="s">
        <v>111</v>
      </c>
      <c r="B754">
        <v>30810.7</v>
      </c>
      <c r="C754">
        <v>30799</v>
      </c>
      <c r="D754">
        <v>30692.3</v>
      </c>
      <c r="E754">
        <v>30658.799999999999</v>
      </c>
      <c r="F754">
        <v>1447.02</v>
      </c>
      <c r="G754">
        <v>0</v>
      </c>
      <c r="H754">
        <v>1447.02</v>
      </c>
      <c r="I754">
        <v>0.5</v>
      </c>
      <c r="J754">
        <v>1</v>
      </c>
      <c r="K754">
        <v>0</v>
      </c>
    </row>
    <row r="755" spans="1:11" x14ac:dyDescent="0.25">
      <c r="A755" t="s">
        <v>111</v>
      </c>
      <c r="B755">
        <v>30814</v>
      </c>
      <c r="C755">
        <v>30802.2</v>
      </c>
      <c r="D755">
        <v>30694.400000000001</v>
      </c>
      <c r="E755">
        <v>30660.1</v>
      </c>
      <c r="F755">
        <v>1448.26</v>
      </c>
      <c r="G755">
        <v>0</v>
      </c>
      <c r="H755">
        <v>1448.26</v>
      </c>
      <c r="I755">
        <v>0.5</v>
      </c>
      <c r="J755">
        <v>1</v>
      </c>
      <c r="K755">
        <v>0</v>
      </c>
    </row>
    <row r="756" spans="1:11" x14ac:dyDescent="0.25">
      <c r="A756" t="s">
        <v>111</v>
      </c>
      <c r="B756">
        <v>30819.9</v>
      </c>
      <c r="C756">
        <v>30808.1</v>
      </c>
      <c r="D756">
        <v>30696</v>
      </c>
      <c r="E756">
        <v>30660.400000000001</v>
      </c>
      <c r="F756">
        <v>1448.49</v>
      </c>
      <c r="G756">
        <v>0</v>
      </c>
      <c r="H756">
        <v>1448.49</v>
      </c>
      <c r="I756">
        <v>0.5</v>
      </c>
      <c r="J756">
        <v>1</v>
      </c>
      <c r="K756">
        <v>0</v>
      </c>
    </row>
    <row r="757" spans="1:11" x14ac:dyDescent="0.25">
      <c r="A757" t="s">
        <v>111</v>
      </c>
      <c r="B757">
        <v>30818</v>
      </c>
      <c r="C757">
        <v>30806.2</v>
      </c>
      <c r="D757">
        <v>30696.7</v>
      </c>
      <c r="E757">
        <v>30660.5</v>
      </c>
      <c r="F757">
        <v>1448.74</v>
      </c>
      <c r="G757">
        <v>0</v>
      </c>
      <c r="H757">
        <v>1448.74</v>
      </c>
      <c r="I757">
        <v>0.5</v>
      </c>
      <c r="J757">
        <v>1</v>
      </c>
      <c r="K757">
        <v>0</v>
      </c>
    </row>
    <row r="758" spans="1:11" x14ac:dyDescent="0.25">
      <c r="A758" t="s">
        <v>111</v>
      </c>
      <c r="B758">
        <v>30816.799999999999</v>
      </c>
      <c r="C758">
        <v>30805.8</v>
      </c>
      <c r="D758">
        <v>30697.4</v>
      </c>
      <c r="E758">
        <v>30660.1</v>
      </c>
      <c r="F758">
        <v>1448.06</v>
      </c>
      <c r="G758">
        <v>0</v>
      </c>
      <c r="H758">
        <v>1448.06</v>
      </c>
      <c r="I758">
        <v>0.5</v>
      </c>
      <c r="J758">
        <v>1</v>
      </c>
      <c r="K758">
        <v>0</v>
      </c>
    </row>
    <row r="759" spans="1:11" x14ac:dyDescent="0.25">
      <c r="A759" t="s">
        <v>111</v>
      </c>
      <c r="B759">
        <v>30816.7</v>
      </c>
      <c r="C759">
        <v>30805.1</v>
      </c>
      <c r="D759">
        <v>30696.7</v>
      </c>
      <c r="E759">
        <v>30660.799999999999</v>
      </c>
      <c r="F759">
        <v>1448.68</v>
      </c>
      <c r="G759">
        <v>0</v>
      </c>
      <c r="H759">
        <v>1448.68</v>
      </c>
      <c r="I759">
        <v>0.5</v>
      </c>
      <c r="J759">
        <v>1</v>
      </c>
      <c r="K759">
        <v>0</v>
      </c>
    </row>
    <row r="760" spans="1:11" x14ac:dyDescent="0.25">
      <c r="A760" t="s">
        <v>111</v>
      </c>
      <c r="B760">
        <v>30812.5</v>
      </c>
      <c r="C760">
        <v>30799.5</v>
      </c>
      <c r="D760">
        <v>30692.799999999999</v>
      </c>
      <c r="E760">
        <v>30660.3</v>
      </c>
      <c r="F760">
        <v>1448.2</v>
      </c>
      <c r="G760">
        <v>0</v>
      </c>
      <c r="H760">
        <v>1448.2</v>
      </c>
      <c r="I760">
        <v>0.5</v>
      </c>
      <c r="J760">
        <v>1</v>
      </c>
      <c r="K760">
        <v>0</v>
      </c>
    </row>
    <row r="761" spans="1:11" x14ac:dyDescent="0.25">
      <c r="A761" t="s">
        <v>111</v>
      </c>
      <c r="B761">
        <v>30801.7</v>
      </c>
      <c r="C761">
        <v>30789.9</v>
      </c>
      <c r="D761">
        <v>30692.400000000001</v>
      </c>
      <c r="E761">
        <v>30660.6</v>
      </c>
      <c r="F761">
        <v>1448.67</v>
      </c>
      <c r="G761">
        <v>0</v>
      </c>
      <c r="H761">
        <v>1448.67</v>
      </c>
      <c r="I761">
        <v>0.5</v>
      </c>
      <c r="J761">
        <v>1</v>
      </c>
      <c r="K761">
        <v>0</v>
      </c>
    </row>
    <row r="762" spans="1:11" x14ac:dyDescent="0.25">
      <c r="A762" t="s">
        <v>111</v>
      </c>
      <c r="B762">
        <v>30807</v>
      </c>
      <c r="C762">
        <v>30794.5</v>
      </c>
      <c r="D762">
        <v>30693.200000000001</v>
      </c>
      <c r="E762">
        <v>30660.6</v>
      </c>
      <c r="F762">
        <v>1448.84</v>
      </c>
      <c r="G762">
        <v>0</v>
      </c>
      <c r="H762">
        <v>1448.84</v>
      </c>
      <c r="I762">
        <v>0.5</v>
      </c>
      <c r="J762">
        <v>1</v>
      </c>
      <c r="K762">
        <v>0</v>
      </c>
    </row>
    <row r="763" spans="1:11" x14ac:dyDescent="0.25">
      <c r="A763" t="s">
        <v>111</v>
      </c>
      <c r="B763">
        <v>30801.599999999999</v>
      </c>
      <c r="C763">
        <v>30790.400000000001</v>
      </c>
      <c r="D763">
        <v>30691.7</v>
      </c>
      <c r="E763">
        <v>30659.599999999999</v>
      </c>
      <c r="F763">
        <v>1447.62</v>
      </c>
      <c r="G763">
        <v>0</v>
      </c>
      <c r="H763">
        <v>1447.62</v>
      </c>
      <c r="I763">
        <v>0.5</v>
      </c>
      <c r="J763">
        <v>1</v>
      </c>
      <c r="K763">
        <v>0</v>
      </c>
    </row>
    <row r="764" spans="1:11" x14ac:dyDescent="0.25">
      <c r="A764" t="s">
        <v>111</v>
      </c>
      <c r="B764">
        <v>30819.3</v>
      </c>
      <c r="C764">
        <v>30805.599999999999</v>
      </c>
      <c r="D764">
        <v>30695.1</v>
      </c>
      <c r="E764">
        <v>30660.7</v>
      </c>
      <c r="F764">
        <v>1448.14</v>
      </c>
      <c r="G764">
        <v>0</v>
      </c>
      <c r="H764">
        <v>1448.14</v>
      </c>
      <c r="I764">
        <v>0.5</v>
      </c>
      <c r="J764">
        <v>1</v>
      </c>
      <c r="K764">
        <v>0</v>
      </c>
    </row>
    <row r="765" spans="1:11" x14ac:dyDescent="0.25">
      <c r="A765" t="s">
        <v>111</v>
      </c>
      <c r="B765">
        <v>30820.2</v>
      </c>
      <c r="C765">
        <v>30808.5</v>
      </c>
      <c r="D765">
        <v>30699.3</v>
      </c>
      <c r="E765">
        <v>30661.599999999999</v>
      </c>
      <c r="F765">
        <v>1449.38</v>
      </c>
      <c r="G765">
        <v>0</v>
      </c>
      <c r="H765">
        <v>1449.38</v>
      </c>
      <c r="I765">
        <v>0.5</v>
      </c>
      <c r="J765">
        <v>1</v>
      </c>
      <c r="K765">
        <v>0</v>
      </c>
    </row>
    <row r="766" spans="1:11" x14ac:dyDescent="0.25">
      <c r="A766" t="s">
        <v>111</v>
      </c>
      <c r="B766">
        <v>30821.200000000001</v>
      </c>
      <c r="C766">
        <v>30809.1</v>
      </c>
      <c r="D766">
        <v>30696.3</v>
      </c>
      <c r="E766">
        <v>30661.200000000001</v>
      </c>
      <c r="F766">
        <v>1448.86</v>
      </c>
      <c r="G766">
        <v>0</v>
      </c>
      <c r="H766">
        <v>1448.86</v>
      </c>
      <c r="I766">
        <v>0.5</v>
      </c>
      <c r="J766">
        <v>1</v>
      </c>
      <c r="K766">
        <v>0</v>
      </c>
    </row>
    <row r="767" spans="1:11" x14ac:dyDescent="0.25">
      <c r="A767" t="s">
        <v>111</v>
      </c>
      <c r="B767">
        <v>30811.9</v>
      </c>
      <c r="C767">
        <v>30800</v>
      </c>
      <c r="D767">
        <v>30692.5</v>
      </c>
      <c r="E767">
        <v>30659.3</v>
      </c>
      <c r="F767">
        <v>1447.57</v>
      </c>
      <c r="G767">
        <v>0</v>
      </c>
      <c r="H767">
        <v>1447.57</v>
      </c>
      <c r="I767">
        <v>0.5</v>
      </c>
      <c r="J767">
        <v>1</v>
      </c>
      <c r="K767">
        <v>0</v>
      </c>
    </row>
    <row r="768" spans="1:11" x14ac:dyDescent="0.25">
      <c r="A768" t="s">
        <v>111</v>
      </c>
      <c r="B768">
        <v>30815.7</v>
      </c>
      <c r="C768">
        <v>30803.8</v>
      </c>
      <c r="D768">
        <v>30694.3</v>
      </c>
      <c r="E768">
        <v>30660.7</v>
      </c>
      <c r="F768">
        <v>1449.07</v>
      </c>
      <c r="G768">
        <v>0</v>
      </c>
      <c r="H768">
        <v>1449.07</v>
      </c>
      <c r="I768">
        <v>0.5</v>
      </c>
      <c r="J768">
        <v>1</v>
      </c>
      <c r="K768">
        <v>0</v>
      </c>
    </row>
    <row r="769" spans="1:25" x14ac:dyDescent="0.25">
      <c r="A769" t="s">
        <v>111</v>
      </c>
      <c r="B769">
        <v>30806.400000000001</v>
      </c>
      <c r="C769">
        <v>30794.799999999999</v>
      </c>
      <c r="D769">
        <v>30694.1</v>
      </c>
      <c r="E769">
        <v>30661.3</v>
      </c>
      <c r="F769">
        <v>1448.82</v>
      </c>
      <c r="G769">
        <v>0</v>
      </c>
      <c r="H769">
        <v>1448.82</v>
      </c>
      <c r="I769">
        <v>0.5</v>
      </c>
      <c r="J769">
        <v>1</v>
      </c>
      <c r="K769">
        <v>0</v>
      </c>
    </row>
    <row r="770" spans="1:25" x14ac:dyDescent="0.25">
      <c r="A770" t="s">
        <v>111</v>
      </c>
      <c r="B770">
        <v>30810.400000000001</v>
      </c>
      <c r="C770">
        <v>30798.7</v>
      </c>
      <c r="D770">
        <v>30693.9</v>
      </c>
      <c r="E770">
        <v>30660.7</v>
      </c>
      <c r="F770">
        <v>1448.85</v>
      </c>
      <c r="G770">
        <v>0</v>
      </c>
      <c r="H770">
        <v>1448.85</v>
      </c>
      <c r="I770">
        <v>0.5</v>
      </c>
      <c r="J770">
        <v>1</v>
      </c>
      <c r="K770">
        <v>0</v>
      </c>
    </row>
    <row r="771" spans="1:25" x14ac:dyDescent="0.25">
      <c r="A771" t="s">
        <v>111</v>
      </c>
      <c r="B771">
        <v>30814.3</v>
      </c>
      <c r="C771">
        <v>30801.9</v>
      </c>
      <c r="D771">
        <v>30696.1</v>
      </c>
      <c r="E771">
        <v>30660.2</v>
      </c>
      <c r="F771">
        <v>1448.46</v>
      </c>
      <c r="G771">
        <v>0</v>
      </c>
      <c r="H771">
        <v>1448.46</v>
      </c>
      <c r="I771">
        <v>0.5</v>
      </c>
      <c r="J771">
        <v>1</v>
      </c>
      <c r="K771">
        <v>0</v>
      </c>
    </row>
    <row r="772" spans="1:25" x14ac:dyDescent="0.25">
      <c r="A772" t="s">
        <v>111</v>
      </c>
      <c r="B772">
        <v>30815.4</v>
      </c>
      <c r="C772">
        <v>30803.200000000001</v>
      </c>
      <c r="D772">
        <v>30693.599999999999</v>
      </c>
      <c r="E772">
        <v>30658.5</v>
      </c>
      <c r="F772">
        <v>1447.2</v>
      </c>
      <c r="G772">
        <v>0</v>
      </c>
      <c r="H772">
        <v>1447.2</v>
      </c>
      <c r="I772">
        <v>0.5</v>
      </c>
      <c r="J772">
        <v>1</v>
      </c>
      <c r="K772">
        <v>0</v>
      </c>
    </row>
    <row r="773" spans="1:25" x14ac:dyDescent="0.25">
      <c r="A773" t="s">
        <v>111</v>
      </c>
      <c r="B773">
        <v>30819.4</v>
      </c>
      <c r="C773">
        <v>30807.8</v>
      </c>
      <c r="D773">
        <v>30697.8</v>
      </c>
      <c r="E773">
        <v>30660.5</v>
      </c>
      <c r="F773">
        <v>1448.71</v>
      </c>
      <c r="G773">
        <v>0</v>
      </c>
      <c r="H773">
        <v>1448.71</v>
      </c>
      <c r="I773">
        <v>0.5</v>
      </c>
      <c r="J773">
        <v>1</v>
      </c>
      <c r="K773">
        <v>0</v>
      </c>
    </row>
    <row r="774" spans="1:25" x14ac:dyDescent="0.25">
      <c r="A774" t="s">
        <v>111</v>
      </c>
      <c r="B774">
        <v>30821.200000000001</v>
      </c>
      <c r="C774">
        <v>30806.1</v>
      </c>
      <c r="D774">
        <v>30697.599999999999</v>
      </c>
      <c r="E774">
        <v>30661.1</v>
      </c>
      <c r="F774">
        <v>1448.47</v>
      </c>
      <c r="G774">
        <v>0</v>
      </c>
      <c r="H774">
        <v>1448.47</v>
      </c>
      <c r="I774">
        <v>0.5</v>
      </c>
      <c r="J774">
        <v>1</v>
      </c>
      <c r="K774">
        <v>0</v>
      </c>
    </row>
    <row r="775" spans="1:25" x14ac:dyDescent="0.25">
      <c r="A775" t="s">
        <v>111</v>
      </c>
      <c r="B775">
        <v>30812</v>
      </c>
      <c r="C775">
        <v>30800.2</v>
      </c>
      <c r="D775">
        <v>30692.799999999999</v>
      </c>
      <c r="E775">
        <v>30660.1</v>
      </c>
      <c r="F775">
        <v>1448.37</v>
      </c>
      <c r="G775">
        <v>0</v>
      </c>
      <c r="H775">
        <v>1448.37</v>
      </c>
      <c r="I775">
        <v>0.5</v>
      </c>
      <c r="J775">
        <v>1</v>
      </c>
      <c r="K775">
        <v>0</v>
      </c>
    </row>
    <row r="776" spans="1:25" x14ac:dyDescent="0.25">
      <c r="A776" t="s">
        <v>111</v>
      </c>
      <c r="B776">
        <v>30813.7</v>
      </c>
      <c r="C776">
        <v>30802.1</v>
      </c>
      <c r="D776">
        <v>30693.5</v>
      </c>
      <c r="E776">
        <v>30660.9</v>
      </c>
      <c r="F776">
        <v>1448.25</v>
      </c>
      <c r="G776">
        <v>0</v>
      </c>
      <c r="H776">
        <v>1448.25</v>
      </c>
      <c r="I776">
        <v>0.5</v>
      </c>
      <c r="J776">
        <v>1</v>
      </c>
      <c r="K776">
        <v>0</v>
      </c>
    </row>
    <row r="777" spans="1:25" x14ac:dyDescent="0.25">
      <c r="A777" t="s">
        <v>111</v>
      </c>
      <c r="B777">
        <v>30800.5</v>
      </c>
      <c r="C777">
        <v>30788.799999999999</v>
      </c>
      <c r="D777">
        <v>30691.4</v>
      </c>
      <c r="E777">
        <v>30660</v>
      </c>
      <c r="F777">
        <v>1448.51</v>
      </c>
      <c r="G777">
        <v>0</v>
      </c>
      <c r="H777">
        <v>1448.51</v>
      </c>
      <c r="I777">
        <v>0.5</v>
      </c>
      <c r="J777">
        <v>1</v>
      </c>
      <c r="K777">
        <v>0</v>
      </c>
    </row>
    <row r="778" spans="1:25" x14ac:dyDescent="0.25">
      <c r="A778" t="s">
        <v>111</v>
      </c>
      <c r="B778">
        <v>30809.7</v>
      </c>
      <c r="C778">
        <v>30797.4</v>
      </c>
      <c r="D778">
        <v>30694.400000000001</v>
      </c>
      <c r="E778">
        <v>30661.200000000001</v>
      </c>
      <c r="F778">
        <v>1449.24</v>
      </c>
      <c r="G778">
        <v>0</v>
      </c>
      <c r="H778">
        <v>1449.24</v>
      </c>
      <c r="I778">
        <v>0.5</v>
      </c>
      <c r="J778">
        <v>1</v>
      </c>
      <c r="K778">
        <v>0</v>
      </c>
    </row>
    <row r="779" spans="1:25" x14ac:dyDescent="0.25">
      <c r="A779" t="s">
        <v>111</v>
      </c>
      <c r="B779">
        <v>30814.6</v>
      </c>
      <c r="C779">
        <v>30802.1</v>
      </c>
      <c r="D779">
        <v>30696</v>
      </c>
      <c r="E779">
        <v>30661.4</v>
      </c>
      <c r="F779">
        <v>1448.99</v>
      </c>
      <c r="G779">
        <v>0</v>
      </c>
      <c r="H779">
        <v>1448.99</v>
      </c>
      <c r="I779">
        <v>0.5</v>
      </c>
      <c r="J779">
        <v>1</v>
      </c>
      <c r="K779">
        <v>0</v>
      </c>
    </row>
    <row r="780" spans="1:25" x14ac:dyDescent="0.25">
      <c r="A780" t="s">
        <v>111</v>
      </c>
      <c r="B780">
        <v>30815.5</v>
      </c>
      <c r="C780">
        <v>30803.599999999999</v>
      </c>
      <c r="D780">
        <v>30696</v>
      </c>
      <c r="E780">
        <v>30661</v>
      </c>
      <c r="F780">
        <v>1449</v>
      </c>
      <c r="G780">
        <v>0</v>
      </c>
      <c r="H780">
        <v>1449</v>
      </c>
      <c r="I780">
        <v>0.5</v>
      </c>
      <c r="J780">
        <v>1</v>
      </c>
      <c r="K780">
        <v>0</v>
      </c>
    </row>
    <row r="781" spans="1:25" x14ac:dyDescent="0.25">
      <c r="A781" t="s">
        <v>111</v>
      </c>
      <c r="B781">
        <v>30818.9</v>
      </c>
      <c r="C781">
        <v>30806.6</v>
      </c>
      <c r="D781">
        <v>30697.1</v>
      </c>
      <c r="E781">
        <v>30659.8</v>
      </c>
      <c r="F781">
        <v>1447.83</v>
      </c>
      <c r="G781">
        <v>0</v>
      </c>
      <c r="H781">
        <v>1447.83</v>
      </c>
      <c r="I781">
        <v>0.5</v>
      </c>
      <c r="J781">
        <v>1</v>
      </c>
      <c r="K781">
        <v>0</v>
      </c>
    </row>
    <row r="782" spans="1:25" x14ac:dyDescent="0.25">
      <c r="A782" t="s">
        <v>111</v>
      </c>
      <c r="B782">
        <v>30817.3</v>
      </c>
      <c r="C782">
        <v>30805.5</v>
      </c>
      <c r="D782">
        <v>30695.599999999999</v>
      </c>
      <c r="E782">
        <v>30661.4</v>
      </c>
      <c r="F782">
        <v>1449.17</v>
      </c>
      <c r="G782">
        <v>0</v>
      </c>
      <c r="H782">
        <v>1449.17</v>
      </c>
      <c r="I782">
        <v>0.5</v>
      </c>
      <c r="J782">
        <v>1</v>
      </c>
      <c r="K782">
        <v>0</v>
      </c>
    </row>
    <row r="783" spans="1:25" x14ac:dyDescent="0.25">
      <c r="A783" t="s">
        <v>111</v>
      </c>
      <c r="B783">
        <v>30813.599999999999</v>
      </c>
      <c r="C783">
        <v>30801.9</v>
      </c>
      <c r="D783">
        <v>30693.7</v>
      </c>
      <c r="E783">
        <v>30661</v>
      </c>
      <c r="F783">
        <v>1448.94</v>
      </c>
      <c r="G783">
        <v>0</v>
      </c>
      <c r="H783">
        <v>1448.94</v>
      </c>
      <c r="I783">
        <v>0.5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30801.200000000001</v>
      </c>
      <c r="C784">
        <v>30789.7</v>
      </c>
      <c r="D784">
        <v>30692.400000000001</v>
      </c>
      <c r="E784">
        <v>30659.1</v>
      </c>
      <c r="F784">
        <v>1447.6</v>
      </c>
      <c r="G784">
        <v>0</v>
      </c>
      <c r="H784">
        <v>1447.6</v>
      </c>
      <c r="I784">
        <v>0.5</v>
      </c>
      <c r="J784">
        <v>1</v>
      </c>
      <c r="K784">
        <v>0</v>
      </c>
      <c r="R784">
        <f>AVERAGE(B735:B784)</f>
        <v>30752.963999999993</v>
      </c>
      <c r="S784">
        <f>AVERAGE(C735:C784)</f>
        <v>30740.948000000004</v>
      </c>
      <c r="U784">
        <f>_xlfn.VAR.P(B735:B784)</f>
        <v>9259.3215040000487</v>
      </c>
      <c r="V784">
        <f>_xlfn.VAR.P(C735:C784)</f>
        <v>9252.8432959999755</v>
      </c>
      <c r="X784">
        <f>1.96*SQRT(U784)/50</f>
        <v>3.772034437264145</v>
      </c>
      <c r="Y784">
        <f>1.96*SQRT(V784)/50</f>
        <v>3.7707146699750962</v>
      </c>
    </row>
    <row r="785" spans="1:9" x14ac:dyDescent="0.25">
      <c r="A785" t="s">
        <v>111</v>
      </c>
      <c r="B785">
        <v>1537741.1987000001</v>
      </c>
      <c r="C785" t="s">
        <v>24</v>
      </c>
    </row>
    <row r="786" spans="1:9" x14ac:dyDescent="0.25">
      <c r="A786" t="s">
        <v>112</v>
      </c>
      <c r="B786">
        <v>3456.3</v>
      </c>
      <c r="C786">
        <v>3444</v>
      </c>
      <c r="D786">
        <v>3399.81</v>
      </c>
      <c r="E786">
        <v>3372.69</v>
      </c>
      <c r="F786">
        <v>1794.1</v>
      </c>
      <c r="G786">
        <v>5.4879499999999998E-2</v>
      </c>
      <c r="H786">
        <v>0.93356700000000004</v>
      </c>
      <c r="I786">
        <v>0</v>
      </c>
    </row>
    <row r="787" spans="1:9" x14ac:dyDescent="0.25">
      <c r="A787" t="s">
        <v>112</v>
      </c>
      <c r="B787">
        <v>3454</v>
      </c>
      <c r="C787">
        <v>3442.4</v>
      </c>
      <c r="D787">
        <v>3398.59</v>
      </c>
      <c r="E787">
        <v>3371.77</v>
      </c>
      <c r="F787">
        <v>1793.78</v>
      </c>
      <c r="G787">
        <v>5.3919399999999999E-2</v>
      </c>
      <c r="H787">
        <v>0.95116699999999998</v>
      </c>
      <c r="I787">
        <v>0</v>
      </c>
    </row>
    <row r="788" spans="1:9" x14ac:dyDescent="0.25">
      <c r="A788" t="s">
        <v>112</v>
      </c>
      <c r="B788">
        <v>3455.82</v>
      </c>
      <c r="C788">
        <v>3443.71</v>
      </c>
      <c r="D788">
        <v>3398.91</v>
      </c>
      <c r="E788">
        <v>3372.17</v>
      </c>
      <c r="F788">
        <v>1793.79</v>
      </c>
      <c r="G788">
        <v>5.3976499999999997E-2</v>
      </c>
      <c r="H788">
        <v>0.942025</v>
      </c>
      <c r="I788">
        <v>0</v>
      </c>
    </row>
    <row r="789" spans="1:9" x14ac:dyDescent="0.25">
      <c r="A789" t="s">
        <v>112</v>
      </c>
      <c r="B789">
        <v>3455.91</v>
      </c>
      <c r="C789">
        <v>3444</v>
      </c>
      <c r="D789">
        <v>3399.23</v>
      </c>
      <c r="E789">
        <v>3372.23</v>
      </c>
      <c r="F789">
        <v>1793.77</v>
      </c>
      <c r="G789">
        <v>5.3920000000000003E-2</v>
      </c>
      <c r="H789">
        <v>0.93182699999999996</v>
      </c>
      <c r="I789">
        <v>0</v>
      </c>
    </row>
    <row r="790" spans="1:9" x14ac:dyDescent="0.25">
      <c r="A790" t="s">
        <v>112</v>
      </c>
      <c r="B790">
        <v>3458.44</v>
      </c>
      <c r="C790">
        <v>3447.03</v>
      </c>
      <c r="D790">
        <v>3399.34</v>
      </c>
      <c r="E790">
        <v>3372.11</v>
      </c>
      <c r="F790">
        <v>1793.95</v>
      </c>
      <c r="G790">
        <v>5.5836900000000002E-2</v>
      </c>
      <c r="H790">
        <v>0.95061499999999999</v>
      </c>
      <c r="I790">
        <v>0</v>
      </c>
    </row>
    <row r="791" spans="1:9" x14ac:dyDescent="0.25">
      <c r="A791" t="s">
        <v>112</v>
      </c>
      <c r="B791">
        <v>3457.2</v>
      </c>
      <c r="C791">
        <v>3445.04</v>
      </c>
      <c r="D791">
        <v>3399.42</v>
      </c>
      <c r="E791">
        <v>3372.28</v>
      </c>
      <c r="F791">
        <v>1793.81</v>
      </c>
      <c r="G791">
        <v>5.6663999999999999E-2</v>
      </c>
      <c r="H791">
        <v>0.95877199999999996</v>
      </c>
      <c r="I791">
        <v>0</v>
      </c>
    </row>
    <row r="792" spans="1:9" x14ac:dyDescent="0.25">
      <c r="A792" t="s">
        <v>112</v>
      </c>
      <c r="B792">
        <v>3455.8</v>
      </c>
      <c r="C792">
        <v>3443.93</v>
      </c>
      <c r="D792">
        <v>3399.02</v>
      </c>
      <c r="E792">
        <v>3372.27</v>
      </c>
      <c r="F792">
        <v>1793.77</v>
      </c>
      <c r="G792">
        <v>5.3986699999999999E-2</v>
      </c>
      <c r="H792">
        <v>0.93183700000000003</v>
      </c>
      <c r="I792">
        <v>0</v>
      </c>
    </row>
    <row r="793" spans="1:9" x14ac:dyDescent="0.25">
      <c r="A793" t="s">
        <v>112</v>
      </c>
      <c r="B793">
        <v>3458.6</v>
      </c>
      <c r="C793">
        <v>3446.34</v>
      </c>
      <c r="D793">
        <v>3399.81</v>
      </c>
      <c r="E793">
        <v>3372.18</v>
      </c>
      <c r="F793">
        <v>1793.72</v>
      </c>
      <c r="G793">
        <v>5.4113000000000001E-2</v>
      </c>
      <c r="H793">
        <v>0.959148</v>
      </c>
      <c r="I793">
        <v>0</v>
      </c>
    </row>
    <row r="794" spans="1:9" x14ac:dyDescent="0.25">
      <c r="A794" t="s">
        <v>112</v>
      </c>
      <c r="B794">
        <v>3459.21</v>
      </c>
      <c r="C794">
        <v>3447.24</v>
      </c>
      <c r="D794">
        <v>3399.38</v>
      </c>
      <c r="E794">
        <v>3371.85</v>
      </c>
      <c r="F794">
        <v>1793.69</v>
      </c>
      <c r="G794">
        <v>5.4093700000000002E-2</v>
      </c>
      <c r="H794">
        <v>0.94199500000000003</v>
      </c>
      <c r="I794">
        <v>0</v>
      </c>
    </row>
    <row r="795" spans="1:9" x14ac:dyDescent="0.25">
      <c r="A795" t="s">
        <v>112</v>
      </c>
      <c r="B795">
        <v>3459.64</v>
      </c>
      <c r="C795">
        <v>3448.1</v>
      </c>
      <c r="D795">
        <v>3399.51</v>
      </c>
      <c r="E795">
        <v>3371.97</v>
      </c>
      <c r="F795">
        <v>1793.79</v>
      </c>
      <c r="G795">
        <v>5.4912200000000001E-2</v>
      </c>
      <c r="H795">
        <v>0.95375200000000004</v>
      </c>
      <c r="I795">
        <v>0</v>
      </c>
    </row>
    <row r="796" spans="1:9" x14ac:dyDescent="0.25">
      <c r="A796" t="s">
        <v>112</v>
      </c>
      <c r="B796">
        <v>3457.56</v>
      </c>
      <c r="C796">
        <v>3445.99</v>
      </c>
      <c r="D796">
        <v>3399.64</v>
      </c>
      <c r="E796">
        <v>3372.05</v>
      </c>
      <c r="F796">
        <v>1793.61</v>
      </c>
      <c r="G796">
        <v>5.4527800000000001E-2</v>
      </c>
      <c r="H796">
        <v>0.93277600000000005</v>
      </c>
      <c r="I796">
        <v>0</v>
      </c>
    </row>
    <row r="797" spans="1:9" x14ac:dyDescent="0.25">
      <c r="A797" t="s">
        <v>112</v>
      </c>
      <c r="B797">
        <v>3468.15</v>
      </c>
      <c r="C797">
        <v>3455.68</v>
      </c>
      <c r="D797">
        <v>3401.62</v>
      </c>
      <c r="E797">
        <v>3371.94</v>
      </c>
      <c r="F797">
        <v>1793.81</v>
      </c>
      <c r="G797">
        <v>5.47985E-2</v>
      </c>
      <c r="H797">
        <v>0.94684400000000002</v>
      </c>
      <c r="I797">
        <v>0</v>
      </c>
    </row>
    <row r="798" spans="1:9" x14ac:dyDescent="0.25">
      <c r="A798" t="s">
        <v>112</v>
      </c>
      <c r="B798">
        <v>3465.33</v>
      </c>
      <c r="C798">
        <v>3453.91</v>
      </c>
      <c r="D798">
        <v>3401.24</v>
      </c>
      <c r="E798">
        <v>3372.35</v>
      </c>
      <c r="F798">
        <v>1793.92</v>
      </c>
      <c r="G798">
        <v>5.4248200000000003E-2</v>
      </c>
      <c r="H798">
        <v>0.93183700000000003</v>
      </c>
      <c r="I798">
        <v>0</v>
      </c>
    </row>
    <row r="799" spans="1:9" x14ac:dyDescent="0.25">
      <c r="A799" t="s">
        <v>112</v>
      </c>
      <c r="B799">
        <v>3459.87</v>
      </c>
      <c r="C799">
        <v>3448.65</v>
      </c>
      <c r="D799">
        <v>3400.22</v>
      </c>
      <c r="E799">
        <v>3372.29</v>
      </c>
      <c r="F799">
        <v>1793.79</v>
      </c>
      <c r="G799">
        <v>5.3936999999999999E-2</v>
      </c>
      <c r="H799">
        <v>0.93421900000000002</v>
      </c>
      <c r="I799">
        <v>0</v>
      </c>
    </row>
    <row r="800" spans="1:9" x14ac:dyDescent="0.25">
      <c r="A800" t="s">
        <v>112</v>
      </c>
      <c r="B800">
        <v>3464.44</v>
      </c>
      <c r="C800">
        <v>3452.03</v>
      </c>
      <c r="D800">
        <v>3400.37</v>
      </c>
      <c r="E800">
        <v>3372.22</v>
      </c>
      <c r="F800">
        <v>1793.7</v>
      </c>
      <c r="G800">
        <v>5.4823299999999998E-2</v>
      </c>
      <c r="H800">
        <v>0.93171599999999999</v>
      </c>
      <c r="I800">
        <v>0</v>
      </c>
    </row>
    <row r="801" spans="1:9" x14ac:dyDescent="0.25">
      <c r="A801" t="s">
        <v>112</v>
      </c>
      <c r="B801">
        <v>3461.47</v>
      </c>
      <c r="C801">
        <v>3449.39</v>
      </c>
      <c r="D801">
        <v>3399.48</v>
      </c>
      <c r="E801">
        <v>3371.53</v>
      </c>
      <c r="F801">
        <v>1793.45</v>
      </c>
      <c r="G801">
        <v>5.3914200000000002E-2</v>
      </c>
      <c r="H801">
        <v>0.93183700000000003</v>
      </c>
      <c r="I801">
        <v>0</v>
      </c>
    </row>
    <row r="802" spans="1:9" x14ac:dyDescent="0.25">
      <c r="A802" t="s">
        <v>112</v>
      </c>
      <c r="B802">
        <v>3476.09</v>
      </c>
      <c r="C802">
        <v>3464.69</v>
      </c>
      <c r="D802">
        <v>3402.65</v>
      </c>
      <c r="E802">
        <v>3372.19</v>
      </c>
      <c r="F802">
        <v>1793.72</v>
      </c>
      <c r="G802">
        <v>5.42973E-2</v>
      </c>
      <c r="H802">
        <v>0.94836699999999996</v>
      </c>
      <c r="I802">
        <v>0</v>
      </c>
    </row>
    <row r="803" spans="1:9" x14ac:dyDescent="0.25">
      <c r="A803" t="s">
        <v>112</v>
      </c>
      <c r="B803">
        <v>3466.51</v>
      </c>
      <c r="C803">
        <v>3454.63</v>
      </c>
      <c r="D803">
        <v>3401.05</v>
      </c>
      <c r="E803">
        <v>3372.23</v>
      </c>
      <c r="F803">
        <v>1793.88</v>
      </c>
      <c r="G803">
        <v>5.3944300000000001E-2</v>
      </c>
      <c r="H803">
        <v>0.955596</v>
      </c>
      <c r="I803">
        <v>0</v>
      </c>
    </row>
    <row r="804" spans="1:9" x14ac:dyDescent="0.25">
      <c r="A804" t="s">
        <v>112</v>
      </c>
      <c r="B804">
        <v>3461.32</v>
      </c>
      <c r="C804">
        <v>3449.75</v>
      </c>
      <c r="D804">
        <v>3398.91</v>
      </c>
      <c r="E804">
        <v>3371.66</v>
      </c>
      <c r="F804">
        <v>1793.54</v>
      </c>
      <c r="G804">
        <v>5.3911399999999998E-2</v>
      </c>
      <c r="H804">
        <v>0.93183400000000005</v>
      </c>
      <c r="I804">
        <v>0</v>
      </c>
    </row>
    <row r="805" spans="1:9" x14ac:dyDescent="0.25">
      <c r="A805" t="s">
        <v>112</v>
      </c>
      <c r="B805">
        <v>3468.68</v>
      </c>
      <c r="C805">
        <v>3456.97</v>
      </c>
      <c r="D805">
        <v>3401.27</v>
      </c>
      <c r="E805">
        <v>3372.01</v>
      </c>
      <c r="F805">
        <v>1793.98</v>
      </c>
      <c r="G805">
        <v>5.4653100000000003E-2</v>
      </c>
      <c r="H805">
        <v>0.95913300000000001</v>
      </c>
      <c r="I805">
        <v>0</v>
      </c>
    </row>
    <row r="806" spans="1:9" x14ac:dyDescent="0.25">
      <c r="A806" t="s">
        <v>112</v>
      </c>
      <c r="B806">
        <v>3468.39</v>
      </c>
      <c r="C806">
        <v>3456.84</v>
      </c>
      <c r="D806">
        <v>3401.61</v>
      </c>
      <c r="E806">
        <v>3372.23</v>
      </c>
      <c r="F806">
        <v>1793.77</v>
      </c>
      <c r="G806">
        <v>5.4160300000000001E-2</v>
      </c>
      <c r="H806">
        <v>0.93215599999999998</v>
      </c>
      <c r="I806">
        <v>0</v>
      </c>
    </row>
    <row r="807" spans="1:9" x14ac:dyDescent="0.25">
      <c r="A807" t="s">
        <v>112</v>
      </c>
      <c r="B807">
        <v>3467.85</v>
      </c>
      <c r="C807">
        <v>3455.35</v>
      </c>
      <c r="D807">
        <v>3401.68</v>
      </c>
      <c r="E807">
        <v>3372.25</v>
      </c>
      <c r="F807">
        <v>1793.89</v>
      </c>
      <c r="G807">
        <v>5.3920099999999999E-2</v>
      </c>
      <c r="H807">
        <v>0.94808000000000003</v>
      </c>
      <c r="I807">
        <v>0</v>
      </c>
    </row>
    <row r="808" spans="1:9" x14ac:dyDescent="0.25">
      <c r="A808" t="s">
        <v>112</v>
      </c>
      <c r="B808">
        <v>3436.54</v>
      </c>
      <c r="C808">
        <v>3424.79</v>
      </c>
      <c r="D808">
        <v>3376.79</v>
      </c>
      <c r="E808">
        <v>3349.01</v>
      </c>
      <c r="F808">
        <v>1781.43</v>
      </c>
      <c r="G808">
        <v>5.5110800000000001E-2</v>
      </c>
      <c r="H808">
        <v>0.93182500000000001</v>
      </c>
      <c r="I808">
        <v>0</v>
      </c>
    </row>
    <row r="809" spans="1:9" x14ac:dyDescent="0.25">
      <c r="A809" t="s">
        <v>112</v>
      </c>
      <c r="B809">
        <v>3445.58</v>
      </c>
      <c r="C809">
        <v>3434.28</v>
      </c>
      <c r="D809">
        <v>3377.97</v>
      </c>
      <c r="E809">
        <v>3348.26</v>
      </c>
      <c r="F809">
        <v>1780.98</v>
      </c>
      <c r="G809">
        <v>5.5776899999999997E-2</v>
      </c>
      <c r="H809">
        <v>0.95824900000000002</v>
      </c>
      <c r="I809">
        <v>0</v>
      </c>
    </row>
    <row r="810" spans="1:9" x14ac:dyDescent="0.25">
      <c r="A810" t="s">
        <v>112</v>
      </c>
      <c r="B810">
        <v>3448.2</v>
      </c>
      <c r="C810">
        <v>3436.68</v>
      </c>
      <c r="D810">
        <v>3377.57</v>
      </c>
      <c r="E810">
        <v>3348.01</v>
      </c>
      <c r="F810">
        <v>1780.69</v>
      </c>
      <c r="G810">
        <v>5.4032299999999998E-2</v>
      </c>
      <c r="H810">
        <v>0.95055500000000004</v>
      </c>
      <c r="I810">
        <v>0</v>
      </c>
    </row>
    <row r="811" spans="1:9" x14ac:dyDescent="0.25">
      <c r="A811" t="s">
        <v>112</v>
      </c>
      <c r="B811">
        <v>3451.22</v>
      </c>
      <c r="C811">
        <v>3439.87</v>
      </c>
      <c r="D811">
        <v>3379.31</v>
      </c>
      <c r="E811">
        <v>3348.49</v>
      </c>
      <c r="F811">
        <v>1780.98</v>
      </c>
      <c r="G811">
        <v>5.4436600000000002E-2</v>
      </c>
      <c r="H811">
        <v>0.93350900000000003</v>
      </c>
      <c r="I811">
        <v>0</v>
      </c>
    </row>
    <row r="812" spans="1:9" x14ac:dyDescent="0.25">
      <c r="A812" t="s">
        <v>112</v>
      </c>
      <c r="B812">
        <v>3448.48</v>
      </c>
      <c r="C812">
        <v>3437.31</v>
      </c>
      <c r="D812">
        <v>3378.69</v>
      </c>
      <c r="E812">
        <v>3348.47</v>
      </c>
      <c r="F812">
        <v>1781.13</v>
      </c>
      <c r="G812">
        <v>5.3962599999999999E-2</v>
      </c>
      <c r="H812">
        <v>0.95715499999999998</v>
      </c>
      <c r="I812">
        <v>0</v>
      </c>
    </row>
    <row r="813" spans="1:9" x14ac:dyDescent="0.25">
      <c r="A813" t="s">
        <v>112</v>
      </c>
      <c r="B813">
        <v>3440.36</v>
      </c>
      <c r="C813">
        <v>3428.78</v>
      </c>
      <c r="D813">
        <v>3376.85</v>
      </c>
      <c r="E813">
        <v>3348.56</v>
      </c>
      <c r="F813">
        <v>1780.93</v>
      </c>
      <c r="G813">
        <v>5.3911500000000001E-2</v>
      </c>
      <c r="H813">
        <v>0.931836</v>
      </c>
      <c r="I813">
        <v>0</v>
      </c>
    </row>
    <row r="814" spans="1:9" x14ac:dyDescent="0.25">
      <c r="A814" t="s">
        <v>112</v>
      </c>
      <c r="B814">
        <v>3444.93</v>
      </c>
      <c r="C814">
        <v>3432.61</v>
      </c>
      <c r="D814">
        <v>3378.17</v>
      </c>
      <c r="E814">
        <v>3348.76</v>
      </c>
      <c r="F814">
        <v>1781.17</v>
      </c>
      <c r="G814">
        <v>5.4041199999999998E-2</v>
      </c>
      <c r="H814">
        <v>0.95399400000000001</v>
      </c>
      <c r="I814">
        <v>0</v>
      </c>
    </row>
    <row r="815" spans="1:9" x14ac:dyDescent="0.25">
      <c r="A815" t="s">
        <v>112</v>
      </c>
      <c r="B815">
        <v>3443.6</v>
      </c>
      <c r="C815">
        <v>3431.58</v>
      </c>
      <c r="D815">
        <v>3377.71</v>
      </c>
      <c r="E815">
        <v>3348.41</v>
      </c>
      <c r="F815">
        <v>1780.75</v>
      </c>
      <c r="G815">
        <v>5.39117E-2</v>
      </c>
      <c r="H815">
        <v>0.93183700000000003</v>
      </c>
      <c r="I815">
        <v>0</v>
      </c>
    </row>
    <row r="816" spans="1:9" x14ac:dyDescent="0.25">
      <c r="A816" t="s">
        <v>112</v>
      </c>
      <c r="B816">
        <v>3458.2</v>
      </c>
      <c r="C816">
        <v>3446.02</v>
      </c>
      <c r="D816">
        <v>3380.8</v>
      </c>
      <c r="E816">
        <v>3348.19</v>
      </c>
      <c r="F816">
        <v>1780.91</v>
      </c>
      <c r="G816">
        <v>5.4073700000000002E-2</v>
      </c>
      <c r="H816">
        <v>0.93183300000000002</v>
      </c>
      <c r="I816">
        <v>0</v>
      </c>
    </row>
    <row r="817" spans="1:9" x14ac:dyDescent="0.25">
      <c r="A817" t="s">
        <v>112</v>
      </c>
      <c r="B817">
        <v>3457.29</v>
      </c>
      <c r="C817">
        <v>3445.07</v>
      </c>
      <c r="D817">
        <v>3380.28</v>
      </c>
      <c r="E817">
        <v>3348.36</v>
      </c>
      <c r="F817">
        <v>1780.99</v>
      </c>
      <c r="G817">
        <v>5.41021E-2</v>
      </c>
      <c r="H817">
        <v>0.93182100000000001</v>
      </c>
      <c r="I817">
        <v>0</v>
      </c>
    </row>
    <row r="818" spans="1:9" x14ac:dyDescent="0.25">
      <c r="A818" t="s">
        <v>112</v>
      </c>
      <c r="B818">
        <v>3460.11</v>
      </c>
      <c r="C818">
        <v>3447.9</v>
      </c>
      <c r="D818">
        <v>3381.77</v>
      </c>
      <c r="E818">
        <v>3348.58</v>
      </c>
      <c r="F818">
        <v>1780.92</v>
      </c>
      <c r="G818">
        <v>5.3989200000000001E-2</v>
      </c>
      <c r="H818">
        <v>0.93183499999999997</v>
      </c>
      <c r="I818">
        <v>0</v>
      </c>
    </row>
    <row r="819" spans="1:9" x14ac:dyDescent="0.25">
      <c r="A819" t="s">
        <v>112</v>
      </c>
      <c r="B819">
        <v>3460.48</v>
      </c>
      <c r="C819">
        <v>3449</v>
      </c>
      <c r="D819">
        <v>3382.7</v>
      </c>
      <c r="E819">
        <v>3348.79</v>
      </c>
      <c r="F819">
        <v>1781.05</v>
      </c>
      <c r="G819">
        <v>5.41839E-2</v>
      </c>
      <c r="H819">
        <v>0.93812300000000004</v>
      </c>
      <c r="I819">
        <v>0</v>
      </c>
    </row>
    <row r="820" spans="1:9" x14ac:dyDescent="0.25">
      <c r="A820" t="s">
        <v>112</v>
      </c>
      <c r="B820">
        <v>3450.39</v>
      </c>
      <c r="C820">
        <v>3438.44</v>
      </c>
      <c r="D820">
        <v>3377.59</v>
      </c>
      <c r="E820">
        <v>3348.05</v>
      </c>
      <c r="F820">
        <v>1780.81</v>
      </c>
      <c r="G820">
        <v>5.4419000000000002E-2</v>
      </c>
      <c r="H820">
        <v>0.95635899999999996</v>
      </c>
      <c r="I820">
        <v>0</v>
      </c>
    </row>
    <row r="821" spans="1:9" x14ac:dyDescent="0.25">
      <c r="A821" t="s">
        <v>112</v>
      </c>
      <c r="B821">
        <v>3455.28</v>
      </c>
      <c r="C821">
        <v>3443.72</v>
      </c>
      <c r="D821">
        <v>3380.94</v>
      </c>
      <c r="E821">
        <v>3348.46</v>
      </c>
      <c r="F821">
        <v>1781.07</v>
      </c>
      <c r="G821">
        <v>5.4206999999999998E-2</v>
      </c>
      <c r="H821">
        <v>0.93183199999999999</v>
      </c>
      <c r="I821">
        <v>0</v>
      </c>
    </row>
    <row r="822" spans="1:9" x14ac:dyDescent="0.25">
      <c r="A822" t="s">
        <v>112</v>
      </c>
      <c r="B822">
        <v>3452.32</v>
      </c>
      <c r="C822">
        <v>3440.12</v>
      </c>
      <c r="D822">
        <v>3379.42</v>
      </c>
      <c r="E822">
        <v>3348.59</v>
      </c>
      <c r="F822">
        <v>1780.93</v>
      </c>
      <c r="G822">
        <v>5.3968200000000001E-2</v>
      </c>
      <c r="H822">
        <v>0.95449399999999995</v>
      </c>
      <c r="I822">
        <v>0</v>
      </c>
    </row>
    <row r="823" spans="1:9" x14ac:dyDescent="0.25">
      <c r="A823" t="s">
        <v>112</v>
      </c>
      <c r="B823">
        <v>3450.86</v>
      </c>
      <c r="C823">
        <v>3439.23</v>
      </c>
      <c r="D823">
        <v>3379.34</v>
      </c>
      <c r="E823">
        <v>3348.7</v>
      </c>
      <c r="F823">
        <v>1781.15</v>
      </c>
      <c r="G823">
        <v>5.3923899999999997E-2</v>
      </c>
      <c r="H823">
        <v>0.958395</v>
      </c>
      <c r="I823">
        <v>0</v>
      </c>
    </row>
    <row r="824" spans="1:9" x14ac:dyDescent="0.25">
      <c r="A824" t="s">
        <v>112</v>
      </c>
      <c r="B824">
        <v>3456.19</v>
      </c>
      <c r="C824">
        <v>3444.83</v>
      </c>
      <c r="D824">
        <v>3381.06</v>
      </c>
      <c r="E824">
        <v>3348.95</v>
      </c>
      <c r="F824">
        <v>1781.27</v>
      </c>
      <c r="G824">
        <v>5.475E-2</v>
      </c>
      <c r="H824">
        <v>0.95750800000000003</v>
      </c>
      <c r="I824">
        <v>0</v>
      </c>
    </row>
    <row r="825" spans="1:9" x14ac:dyDescent="0.25">
      <c r="A825" t="s">
        <v>112</v>
      </c>
      <c r="B825">
        <v>3451.62</v>
      </c>
      <c r="C825">
        <v>3439.44</v>
      </c>
      <c r="D825">
        <v>3378.9</v>
      </c>
      <c r="E825">
        <v>3348.56</v>
      </c>
      <c r="F825">
        <v>1780.86</v>
      </c>
      <c r="G825">
        <v>5.3946399999999999E-2</v>
      </c>
      <c r="H825">
        <v>0.95922200000000002</v>
      </c>
      <c r="I825">
        <v>0</v>
      </c>
    </row>
    <row r="826" spans="1:9" x14ac:dyDescent="0.25">
      <c r="A826" t="s">
        <v>112</v>
      </c>
      <c r="B826">
        <v>3454.05</v>
      </c>
      <c r="C826">
        <v>3441.95</v>
      </c>
      <c r="D826">
        <v>3379.94</v>
      </c>
      <c r="E826">
        <v>3348.86</v>
      </c>
      <c r="F826">
        <v>1781.08</v>
      </c>
      <c r="G826">
        <v>5.39105E-2</v>
      </c>
      <c r="H826">
        <v>0.93182900000000002</v>
      </c>
      <c r="I826">
        <v>0</v>
      </c>
    </row>
    <row r="827" spans="1:9" x14ac:dyDescent="0.25">
      <c r="A827" t="s">
        <v>112</v>
      </c>
      <c r="B827">
        <v>3457.95</v>
      </c>
      <c r="C827">
        <v>3445.91</v>
      </c>
      <c r="D827">
        <v>3380.72</v>
      </c>
      <c r="E827">
        <v>3348.67</v>
      </c>
      <c r="F827">
        <v>1780.98</v>
      </c>
      <c r="G827">
        <v>5.3933399999999999E-2</v>
      </c>
      <c r="H827">
        <v>0.931836</v>
      </c>
      <c r="I827">
        <v>0</v>
      </c>
    </row>
    <row r="828" spans="1:9" x14ac:dyDescent="0.25">
      <c r="A828" t="s">
        <v>112</v>
      </c>
      <c r="B828">
        <v>3454.24</v>
      </c>
      <c r="C828">
        <v>3442.35</v>
      </c>
      <c r="D828">
        <v>3379.94</v>
      </c>
      <c r="E828">
        <v>3348.44</v>
      </c>
      <c r="F828">
        <v>1781.1</v>
      </c>
      <c r="G828">
        <v>5.56175E-2</v>
      </c>
      <c r="H828">
        <v>0.93756600000000001</v>
      </c>
      <c r="I828">
        <v>0</v>
      </c>
    </row>
    <row r="829" spans="1:9" x14ac:dyDescent="0.25">
      <c r="A829" t="s">
        <v>112</v>
      </c>
      <c r="B829">
        <v>3453.41</v>
      </c>
      <c r="C829">
        <v>3441.66</v>
      </c>
      <c r="D829">
        <v>3379.66</v>
      </c>
      <c r="E829">
        <v>3348.29</v>
      </c>
      <c r="F829">
        <v>1781</v>
      </c>
      <c r="G829">
        <v>5.391E-2</v>
      </c>
      <c r="H829">
        <v>0.95707900000000001</v>
      </c>
      <c r="I829">
        <v>0</v>
      </c>
    </row>
    <row r="830" spans="1:9" x14ac:dyDescent="0.25">
      <c r="A830" t="s">
        <v>112</v>
      </c>
      <c r="B830">
        <v>3455.07</v>
      </c>
      <c r="C830">
        <v>3442.54</v>
      </c>
      <c r="D830">
        <v>3379.9</v>
      </c>
      <c r="E830">
        <v>3348.78</v>
      </c>
      <c r="F830">
        <v>1781.17</v>
      </c>
      <c r="G830">
        <v>5.4066900000000001E-2</v>
      </c>
      <c r="H830">
        <v>0.93183000000000005</v>
      </c>
      <c r="I830">
        <v>0</v>
      </c>
    </row>
    <row r="831" spans="1:9" x14ac:dyDescent="0.25">
      <c r="A831" t="s">
        <v>112</v>
      </c>
      <c r="B831">
        <v>3453.8</v>
      </c>
      <c r="C831">
        <v>3441.88</v>
      </c>
      <c r="D831">
        <v>3380.12</v>
      </c>
      <c r="E831">
        <v>3348.64</v>
      </c>
      <c r="F831">
        <v>1780.91</v>
      </c>
      <c r="G831">
        <v>5.57654E-2</v>
      </c>
      <c r="H831">
        <v>0.95534399999999997</v>
      </c>
      <c r="I831">
        <v>0</v>
      </c>
    </row>
    <row r="832" spans="1:9" x14ac:dyDescent="0.25">
      <c r="A832" t="s">
        <v>112</v>
      </c>
      <c r="B832">
        <v>3450.67</v>
      </c>
      <c r="C832">
        <v>3437.13</v>
      </c>
      <c r="D832">
        <v>3377.52</v>
      </c>
      <c r="E832">
        <v>3348.34</v>
      </c>
      <c r="F832">
        <v>1780.93</v>
      </c>
      <c r="G832">
        <v>5.41752E-2</v>
      </c>
      <c r="H832">
        <v>0.94920400000000005</v>
      </c>
      <c r="I832">
        <v>0</v>
      </c>
    </row>
    <row r="833" spans="1:25" x14ac:dyDescent="0.25">
      <c r="A833" t="s">
        <v>112</v>
      </c>
      <c r="B833">
        <v>3439.65</v>
      </c>
      <c r="C833">
        <v>3427.07</v>
      </c>
      <c r="D833">
        <v>3376.99</v>
      </c>
      <c r="E833">
        <v>3349.25</v>
      </c>
      <c r="F833">
        <v>1781.32</v>
      </c>
      <c r="G833">
        <v>5.4198700000000002E-2</v>
      </c>
      <c r="H833">
        <v>0.93158300000000005</v>
      </c>
      <c r="I833">
        <v>0</v>
      </c>
    </row>
    <row r="834" spans="1:25" x14ac:dyDescent="0.25">
      <c r="A834" t="s">
        <v>112</v>
      </c>
      <c r="B834">
        <v>3439.28</v>
      </c>
      <c r="C834">
        <v>3426.97</v>
      </c>
      <c r="D834">
        <v>3375.84</v>
      </c>
      <c r="E834">
        <v>3348.29</v>
      </c>
      <c r="F834">
        <v>1780.7</v>
      </c>
      <c r="G834">
        <v>5.3924100000000003E-2</v>
      </c>
      <c r="H834">
        <v>0.931836</v>
      </c>
      <c r="I834">
        <v>0</v>
      </c>
    </row>
    <row r="835" spans="1:25" x14ac:dyDescent="0.25">
      <c r="A835" t="s">
        <v>112</v>
      </c>
      <c r="B835">
        <v>3454.37</v>
      </c>
      <c r="C835">
        <v>3442.01</v>
      </c>
      <c r="D835">
        <v>3380.95</v>
      </c>
      <c r="E835">
        <v>3348.74</v>
      </c>
      <c r="F835">
        <v>1781.14</v>
      </c>
      <c r="G835">
        <v>5.39614E-2</v>
      </c>
      <c r="H835">
        <v>0.93181199999999997</v>
      </c>
      <c r="I835">
        <v>0</v>
      </c>
    </row>
    <row r="836" spans="1:25" x14ac:dyDescent="0.25">
      <c r="A836" t="s">
        <v>112</v>
      </c>
      <c r="B836">
        <v>3449.24</v>
      </c>
      <c r="C836">
        <v>3437.52</v>
      </c>
      <c r="D836">
        <v>3378.48</v>
      </c>
      <c r="E836">
        <v>3348.73</v>
      </c>
      <c r="F836">
        <v>1781.08</v>
      </c>
      <c r="G836">
        <v>5.44971E-2</v>
      </c>
      <c r="H836">
        <v>0.95869000000000004</v>
      </c>
      <c r="I836">
        <v>0</v>
      </c>
    </row>
    <row r="837" spans="1:25" x14ac:dyDescent="0.25">
      <c r="A837" t="s">
        <v>112</v>
      </c>
      <c r="B837">
        <v>3445.34</v>
      </c>
      <c r="C837">
        <v>3433.16</v>
      </c>
      <c r="D837">
        <v>3377.05</v>
      </c>
      <c r="E837">
        <v>3348.46</v>
      </c>
      <c r="F837">
        <v>1781.07</v>
      </c>
      <c r="G837">
        <v>5.39409E-2</v>
      </c>
      <c r="H837">
        <v>0.952511</v>
      </c>
      <c r="I837">
        <v>0</v>
      </c>
    </row>
    <row r="838" spans="1:25" x14ac:dyDescent="0.25">
      <c r="A838" t="s">
        <v>112</v>
      </c>
      <c r="B838">
        <v>3449.77</v>
      </c>
      <c r="C838">
        <v>3437.77</v>
      </c>
      <c r="D838">
        <v>3378.19</v>
      </c>
      <c r="E838">
        <v>3348.42</v>
      </c>
      <c r="F838">
        <v>1781.1</v>
      </c>
      <c r="G838">
        <v>6.4868400000000007E-2</v>
      </c>
      <c r="H838">
        <v>0.93183499999999997</v>
      </c>
      <c r="I838">
        <v>0</v>
      </c>
    </row>
    <row r="839" spans="1:25" x14ac:dyDescent="0.25">
      <c r="A839" t="s">
        <v>112</v>
      </c>
      <c r="B839">
        <v>3437.75</v>
      </c>
      <c r="C839">
        <v>3426</v>
      </c>
      <c r="D839">
        <v>3376.22</v>
      </c>
      <c r="E839">
        <v>3348.4</v>
      </c>
      <c r="F839">
        <v>1781.12</v>
      </c>
      <c r="G839">
        <v>5.4090800000000001E-2</v>
      </c>
      <c r="H839">
        <v>0.94896400000000003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3438.55</v>
      </c>
      <c r="C840">
        <v>3426.62</v>
      </c>
      <c r="D840">
        <v>3376.63</v>
      </c>
      <c r="E840">
        <v>3348.88</v>
      </c>
      <c r="F840">
        <v>1781.14</v>
      </c>
      <c r="G840">
        <v>5.3923899999999997E-2</v>
      </c>
      <c r="H840">
        <v>0.93183499999999997</v>
      </c>
      <c r="I840">
        <v>0</v>
      </c>
      <c r="R840">
        <f>AVERAGE(B791:B840)</f>
        <v>3454.4179999999988</v>
      </c>
      <c r="S840">
        <f>AVERAGE(C791:C840)</f>
        <v>3442.4948000000004</v>
      </c>
      <c r="U840">
        <f>_xlfn.VAR.P(B791:B840)</f>
        <v>79.536315999999829</v>
      </c>
      <c r="V840">
        <f>_xlfn.VAR.P(C791:C840)</f>
        <v>80.30963295999986</v>
      </c>
      <c r="X840">
        <f>1.96*SQRT(U840)/50</f>
        <v>0.34959788989386043</v>
      </c>
      <c r="Y840">
        <f>1.96*SQRT(V840)/50</f>
        <v>0.35129331674777725</v>
      </c>
    </row>
    <row r="841" spans="1:25" x14ac:dyDescent="0.25">
      <c r="A841" t="s">
        <v>113</v>
      </c>
      <c r="B841">
        <v>172827.03099999999</v>
      </c>
      <c r="C841" t="s">
        <v>24</v>
      </c>
    </row>
    <row r="842" spans="1:25" x14ac:dyDescent="0.25">
      <c r="A842" t="s">
        <v>114</v>
      </c>
      <c r="B842">
        <v>3466.4</v>
      </c>
      <c r="C842">
        <v>3454.82</v>
      </c>
      <c r="D842">
        <v>3406.76</v>
      </c>
      <c r="E842">
        <v>3379.96</v>
      </c>
      <c r="F842">
        <v>1812.52</v>
      </c>
      <c r="G842">
        <v>5.3914700000000003E-2</v>
      </c>
      <c r="H842">
        <v>0.93183499999999997</v>
      </c>
      <c r="I842">
        <v>0</v>
      </c>
    </row>
    <row r="843" spans="1:25" x14ac:dyDescent="0.25">
      <c r="A843" t="s">
        <v>114</v>
      </c>
      <c r="B843">
        <v>3469.55</v>
      </c>
      <c r="C843">
        <v>3457.52</v>
      </c>
      <c r="D843">
        <v>3407.42</v>
      </c>
      <c r="E843">
        <v>3380.28</v>
      </c>
      <c r="F843">
        <v>1812.85</v>
      </c>
      <c r="G843">
        <v>5.43048E-2</v>
      </c>
      <c r="H843">
        <v>0.93988300000000002</v>
      </c>
      <c r="I843">
        <v>0</v>
      </c>
    </row>
    <row r="844" spans="1:25" x14ac:dyDescent="0.25">
      <c r="A844" t="s">
        <v>114</v>
      </c>
      <c r="B844">
        <v>3470.19</v>
      </c>
      <c r="C844">
        <v>3457.87</v>
      </c>
      <c r="D844">
        <v>3407.75</v>
      </c>
      <c r="E844">
        <v>3380.49</v>
      </c>
      <c r="F844">
        <v>1812.86</v>
      </c>
      <c r="G844">
        <v>5.3930400000000003E-2</v>
      </c>
      <c r="H844">
        <v>0.95278799999999997</v>
      </c>
      <c r="I844">
        <v>0</v>
      </c>
    </row>
    <row r="845" spans="1:25" x14ac:dyDescent="0.25">
      <c r="A845" t="s">
        <v>114</v>
      </c>
      <c r="B845">
        <v>3469.05</v>
      </c>
      <c r="C845">
        <v>3457.28</v>
      </c>
      <c r="D845">
        <v>3407.32</v>
      </c>
      <c r="E845">
        <v>3380.18</v>
      </c>
      <c r="F845">
        <v>1812.74</v>
      </c>
      <c r="G845">
        <v>5.3939500000000001E-2</v>
      </c>
      <c r="H845">
        <v>0.95915499999999998</v>
      </c>
      <c r="I845">
        <v>0</v>
      </c>
    </row>
    <row r="846" spans="1:25" x14ac:dyDescent="0.25">
      <c r="A846" t="s">
        <v>114</v>
      </c>
      <c r="B846">
        <v>3468.14</v>
      </c>
      <c r="C846">
        <v>3456.11</v>
      </c>
      <c r="D846">
        <v>3407.2</v>
      </c>
      <c r="E846">
        <v>3380.03</v>
      </c>
      <c r="F846">
        <v>1812.65</v>
      </c>
      <c r="G846">
        <v>5.3909600000000002E-2</v>
      </c>
      <c r="H846">
        <v>0.93183400000000005</v>
      </c>
      <c r="I846">
        <v>0</v>
      </c>
    </row>
    <row r="847" spans="1:25" x14ac:dyDescent="0.25">
      <c r="A847" t="s">
        <v>114</v>
      </c>
      <c r="B847">
        <v>3486.4</v>
      </c>
      <c r="C847">
        <v>3474.94</v>
      </c>
      <c r="D847">
        <v>3411.56</v>
      </c>
      <c r="E847">
        <v>3380.34</v>
      </c>
      <c r="F847">
        <v>1812.72</v>
      </c>
      <c r="G847">
        <v>5.4120799999999997E-2</v>
      </c>
      <c r="H847">
        <v>0.94770600000000005</v>
      </c>
      <c r="I847">
        <v>0</v>
      </c>
    </row>
    <row r="848" spans="1:25" x14ac:dyDescent="0.25">
      <c r="A848" t="s">
        <v>114</v>
      </c>
      <c r="B848">
        <v>3471.56</v>
      </c>
      <c r="C848">
        <v>3459.47</v>
      </c>
      <c r="D848">
        <v>3408.02</v>
      </c>
      <c r="E848">
        <v>3380.27</v>
      </c>
      <c r="F848">
        <v>1812.73</v>
      </c>
      <c r="G848">
        <v>3.4069799999999997E-2</v>
      </c>
      <c r="H848">
        <v>0.93183300000000002</v>
      </c>
      <c r="I848">
        <v>0</v>
      </c>
    </row>
    <row r="849" spans="1:9" x14ac:dyDescent="0.25">
      <c r="A849" t="s">
        <v>114</v>
      </c>
      <c r="B849">
        <v>3476.88</v>
      </c>
      <c r="C849">
        <v>3465.44</v>
      </c>
      <c r="D849">
        <v>3408.27</v>
      </c>
      <c r="E849">
        <v>3380.33</v>
      </c>
      <c r="F849">
        <v>1812.8</v>
      </c>
      <c r="G849">
        <v>5.3909499999999999E-2</v>
      </c>
      <c r="H849">
        <v>0.93181099999999994</v>
      </c>
      <c r="I849">
        <v>0</v>
      </c>
    </row>
    <row r="850" spans="1:9" x14ac:dyDescent="0.25">
      <c r="A850" t="s">
        <v>114</v>
      </c>
      <c r="B850">
        <v>3478.74</v>
      </c>
      <c r="C850">
        <v>3467.5</v>
      </c>
      <c r="D850">
        <v>3410.24</v>
      </c>
      <c r="E850">
        <v>3380.11</v>
      </c>
      <c r="F850">
        <v>1812.61</v>
      </c>
      <c r="G850">
        <v>5.4765500000000002E-2</v>
      </c>
      <c r="H850">
        <v>0.95876300000000003</v>
      </c>
      <c r="I850">
        <v>0</v>
      </c>
    </row>
    <row r="851" spans="1:9" x14ac:dyDescent="0.25">
      <c r="A851" t="s">
        <v>114</v>
      </c>
      <c r="B851">
        <v>3468.81</v>
      </c>
      <c r="C851">
        <v>3457.08</v>
      </c>
      <c r="D851">
        <v>3407.61</v>
      </c>
      <c r="E851">
        <v>3380.04</v>
      </c>
      <c r="F851">
        <v>1812.64</v>
      </c>
      <c r="G851">
        <v>5.3927700000000002E-2</v>
      </c>
      <c r="H851">
        <v>0.95565</v>
      </c>
      <c r="I851">
        <v>0</v>
      </c>
    </row>
    <row r="852" spans="1:9" x14ac:dyDescent="0.25">
      <c r="A852" t="s">
        <v>114</v>
      </c>
      <c r="B852">
        <v>3464.22</v>
      </c>
      <c r="C852">
        <v>3453.03</v>
      </c>
      <c r="D852">
        <v>3407.07</v>
      </c>
      <c r="E852">
        <v>3380.42</v>
      </c>
      <c r="F852">
        <v>1812.92</v>
      </c>
      <c r="G852">
        <v>5.3918000000000001E-2</v>
      </c>
      <c r="H852">
        <v>0.95914500000000003</v>
      </c>
      <c r="I852">
        <v>0</v>
      </c>
    </row>
    <row r="853" spans="1:9" x14ac:dyDescent="0.25">
      <c r="A853" t="s">
        <v>114</v>
      </c>
      <c r="B853">
        <v>3465.22</v>
      </c>
      <c r="C853">
        <v>3453.55</v>
      </c>
      <c r="D853">
        <v>3407.05</v>
      </c>
      <c r="E853">
        <v>3380.13</v>
      </c>
      <c r="F853">
        <v>1812.71</v>
      </c>
      <c r="G853">
        <v>5.6051200000000002E-2</v>
      </c>
      <c r="H853">
        <v>0.931836</v>
      </c>
      <c r="I853">
        <v>0</v>
      </c>
    </row>
    <row r="854" spans="1:9" x14ac:dyDescent="0.25">
      <c r="A854" t="s">
        <v>114</v>
      </c>
      <c r="B854">
        <v>3467</v>
      </c>
      <c r="C854">
        <v>3454.95</v>
      </c>
      <c r="D854">
        <v>3407.09</v>
      </c>
      <c r="E854">
        <v>3379.93</v>
      </c>
      <c r="F854">
        <v>1812.5</v>
      </c>
      <c r="G854">
        <v>5.7741599999999997E-2</v>
      </c>
      <c r="H854">
        <v>0.95275200000000004</v>
      </c>
      <c r="I854">
        <v>0</v>
      </c>
    </row>
    <row r="855" spans="1:9" x14ac:dyDescent="0.25">
      <c r="A855" t="s">
        <v>114</v>
      </c>
      <c r="B855">
        <v>3464.29</v>
      </c>
      <c r="C855">
        <v>3452.4</v>
      </c>
      <c r="D855">
        <v>3406.77</v>
      </c>
      <c r="E855">
        <v>3380.12</v>
      </c>
      <c r="F855">
        <v>1812.75</v>
      </c>
      <c r="G855">
        <v>5.4696599999999998E-2</v>
      </c>
      <c r="H855">
        <v>0.95912299999999995</v>
      </c>
      <c r="I855">
        <v>0</v>
      </c>
    </row>
    <row r="856" spans="1:9" x14ac:dyDescent="0.25">
      <c r="A856" t="s">
        <v>114</v>
      </c>
      <c r="B856">
        <v>3467.7</v>
      </c>
      <c r="C856">
        <v>3455.86</v>
      </c>
      <c r="D856">
        <v>3407.55</v>
      </c>
      <c r="E856">
        <v>3380.22</v>
      </c>
      <c r="F856">
        <v>1812.73</v>
      </c>
      <c r="G856">
        <v>5.9614100000000003E-2</v>
      </c>
      <c r="H856">
        <v>0.93177500000000002</v>
      </c>
      <c r="I856">
        <v>0</v>
      </c>
    </row>
    <row r="857" spans="1:9" x14ac:dyDescent="0.25">
      <c r="A857" t="s">
        <v>114</v>
      </c>
      <c r="B857">
        <v>3463.13</v>
      </c>
      <c r="C857">
        <v>3451.28</v>
      </c>
      <c r="D857">
        <v>3406.98</v>
      </c>
      <c r="E857">
        <v>3380.4</v>
      </c>
      <c r="F857">
        <v>1812.92</v>
      </c>
      <c r="G857">
        <v>5.4406400000000001E-2</v>
      </c>
      <c r="H857">
        <v>0.95535700000000001</v>
      </c>
      <c r="I857">
        <v>0</v>
      </c>
    </row>
    <row r="858" spans="1:9" x14ac:dyDescent="0.25">
      <c r="A858" t="s">
        <v>114</v>
      </c>
      <c r="B858">
        <v>3464.36</v>
      </c>
      <c r="C858">
        <v>3452.82</v>
      </c>
      <c r="D858">
        <v>3407.1</v>
      </c>
      <c r="E858">
        <v>3380.45</v>
      </c>
      <c r="F858">
        <v>1812.83</v>
      </c>
      <c r="G858">
        <v>5.4022100000000003E-2</v>
      </c>
      <c r="H858">
        <v>0.94406299999999999</v>
      </c>
      <c r="I858">
        <v>0</v>
      </c>
    </row>
    <row r="859" spans="1:9" x14ac:dyDescent="0.25">
      <c r="A859" t="s">
        <v>114</v>
      </c>
      <c r="B859">
        <v>3467.1</v>
      </c>
      <c r="C859">
        <v>3455.24</v>
      </c>
      <c r="D859">
        <v>3407.88</v>
      </c>
      <c r="E859">
        <v>3380.69</v>
      </c>
      <c r="F859">
        <v>1813.1</v>
      </c>
      <c r="G859">
        <v>5.4405700000000001E-2</v>
      </c>
      <c r="H859">
        <v>0.931836</v>
      </c>
      <c r="I859">
        <v>0</v>
      </c>
    </row>
    <row r="860" spans="1:9" x14ac:dyDescent="0.25">
      <c r="A860" t="s">
        <v>114</v>
      </c>
      <c r="B860">
        <v>3462.34</v>
      </c>
      <c r="C860">
        <v>3450.47</v>
      </c>
      <c r="D860">
        <v>3406.89</v>
      </c>
      <c r="E860">
        <v>3380.33</v>
      </c>
      <c r="F860">
        <v>1812.81</v>
      </c>
      <c r="G860">
        <v>5.5319899999999998E-2</v>
      </c>
      <c r="H860">
        <v>0.95067299999999999</v>
      </c>
      <c r="I860">
        <v>0</v>
      </c>
    </row>
    <row r="861" spans="1:9" x14ac:dyDescent="0.25">
      <c r="A861" t="s">
        <v>114</v>
      </c>
      <c r="B861">
        <v>3467.73</v>
      </c>
      <c r="C861">
        <v>3455.33</v>
      </c>
      <c r="D861">
        <v>3407.41</v>
      </c>
      <c r="E861">
        <v>3380.28</v>
      </c>
      <c r="F861">
        <v>1812.75</v>
      </c>
      <c r="G861">
        <v>5.3936499999999998E-2</v>
      </c>
      <c r="H861">
        <v>0.95914699999999997</v>
      </c>
      <c r="I861">
        <v>0</v>
      </c>
    </row>
    <row r="862" spans="1:9" x14ac:dyDescent="0.25">
      <c r="A862" t="s">
        <v>114</v>
      </c>
      <c r="B862">
        <v>3462.54</v>
      </c>
      <c r="C862">
        <v>3450.49</v>
      </c>
      <c r="D862">
        <v>3407.18</v>
      </c>
      <c r="E862">
        <v>3380.86</v>
      </c>
      <c r="F862">
        <v>1813.15</v>
      </c>
      <c r="G862">
        <v>5.6593900000000003E-2</v>
      </c>
      <c r="H862">
        <v>0.93183300000000002</v>
      </c>
      <c r="I862">
        <v>0</v>
      </c>
    </row>
    <row r="863" spans="1:9" x14ac:dyDescent="0.25">
      <c r="A863" t="s">
        <v>114</v>
      </c>
      <c r="B863">
        <v>3470.46</v>
      </c>
      <c r="C863">
        <v>3458.27</v>
      </c>
      <c r="D863">
        <v>3407.95</v>
      </c>
      <c r="E863">
        <v>3380.29</v>
      </c>
      <c r="F863">
        <v>1812.75</v>
      </c>
      <c r="G863">
        <v>5.3947000000000002E-2</v>
      </c>
      <c r="H863">
        <v>0.95840899999999996</v>
      </c>
      <c r="I863">
        <v>0</v>
      </c>
    </row>
    <row r="864" spans="1:9" x14ac:dyDescent="0.25">
      <c r="A864" t="s">
        <v>114</v>
      </c>
      <c r="B864">
        <v>3472.26</v>
      </c>
      <c r="C864">
        <v>3459.97</v>
      </c>
      <c r="D864">
        <v>3408.28</v>
      </c>
      <c r="E864">
        <v>3380.37</v>
      </c>
      <c r="F864">
        <v>1812.81</v>
      </c>
      <c r="G864">
        <v>5.3909600000000002E-2</v>
      </c>
      <c r="H864">
        <v>0.93183499999999997</v>
      </c>
      <c r="I864">
        <v>0</v>
      </c>
    </row>
    <row r="865" spans="1:9" x14ac:dyDescent="0.25">
      <c r="A865" t="s">
        <v>114</v>
      </c>
      <c r="B865">
        <v>3468.24</v>
      </c>
      <c r="C865">
        <v>3455.94</v>
      </c>
      <c r="D865">
        <v>3407.89</v>
      </c>
      <c r="E865">
        <v>3380.69</v>
      </c>
      <c r="F865">
        <v>1813.12</v>
      </c>
      <c r="G865">
        <v>5.3910300000000001E-2</v>
      </c>
      <c r="H865">
        <v>0.94327700000000003</v>
      </c>
      <c r="I865">
        <v>0</v>
      </c>
    </row>
    <row r="866" spans="1:9" x14ac:dyDescent="0.25">
      <c r="A866" t="s">
        <v>114</v>
      </c>
      <c r="B866">
        <v>3469.45</v>
      </c>
      <c r="C866">
        <v>3457.67</v>
      </c>
      <c r="D866">
        <v>3407.91</v>
      </c>
      <c r="E866">
        <v>3380.53</v>
      </c>
      <c r="F866">
        <v>1812.82</v>
      </c>
      <c r="G866">
        <v>5.3935200000000003E-2</v>
      </c>
      <c r="H866">
        <v>0.93182699999999996</v>
      </c>
      <c r="I866">
        <v>0</v>
      </c>
    </row>
    <row r="867" spans="1:9" x14ac:dyDescent="0.25">
      <c r="A867" t="s">
        <v>114</v>
      </c>
      <c r="B867">
        <v>3477.52</v>
      </c>
      <c r="C867">
        <v>3465.49</v>
      </c>
      <c r="D867">
        <v>3409.17</v>
      </c>
      <c r="E867">
        <v>3380.4</v>
      </c>
      <c r="F867">
        <v>1812.86</v>
      </c>
      <c r="G867">
        <v>5.39146E-2</v>
      </c>
      <c r="H867">
        <v>0.95470699999999997</v>
      </c>
      <c r="I867">
        <v>0</v>
      </c>
    </row>
    <row r="868" spans="1:9" x14ac:dyDescent="0.25">
      <c r="A868" t="s">
        <v>114</v>
      </c>
      <c r="B868">
        <v>3468.43</v>
      </c>
      <c r="C868">
        <v>3456.36</v>
      </c>
      <c r="D868">
        <v>3407.88</v>
      </c>
      <c r="E868">
        <v>3380.73</v>
      </c>
      <c r="F868">
        <v>1813.14</v>
      </c>
      <c r="G868">
        <v>5.4183299999999997E-2</v>
      </c>
      <c r="H868">
        <v>0.93183000000000005</v>
      </c>
      <c r="I868">
        <v>0</v>
      </c>
    </row>
    <row r="869" spans="1:9" x14ac:dyDescent="0.25">
      <c r="A869" t="s">
        <v>114</v>
      </c>
      <c r="B869">
        <v>3464.57</v>
      </c>
      <c r="C869">
        <v>3452.93</v>
      </c>
      <c r="D869">
        <v>3407.05</v>
      </c>
      <c r="E869">
        <v>3380.72</v>
      </c>
      <c r="F869">
        <v>1813.13</v>
      </c>
      <c r="G869">
        <v>5.71218E-2</v>
      </c>
      <c r="H869">
        <v>0.95133699999999999</v>
      </c>
      <c r="I869">
        <v>0</v>
      </c>
    </row>
    <row r="870" spans="1:9" x14ac:dyDescent="0.25">
      <c r="A870" t="s">
        <v>114</v>
      </c>
      <c r="B870">
        <v>3474.28</v>
      </c>
      <c r="C870">
        <v>3462.49</v>
      </c>
      <c r="D870">
        <v>3409.25</v>
      </c>
      <c r="E870">
        <v>3380.84</v>
      </c>
      <c r="F870">
        <v>1813.14</v>
      </c>
      <c r="G870">
        <v>5.4086799999999997E-2</v>
      </c>
      <c r="H870">
        <v>0.95893600000000001</v>
      </c>
      <c r="I870">
        <v>0</v>
      </c>
    </row>
    <row r="871" spans="1:9" x14ac:dyDescent="0.25">
      <c r="A871" t="s">
        <v>114</v>
      </c>
      <c r="B871">
        <v>3478.41</v>
      </c>
      <c r="C871">
        <v>3466.15</v>
      </c>
      <c r="D871">
        <v>3409.55</v>
      </c>
      <c r="E871">
        <v>3380.62</v>
      </c>
      <c r="F871">
        <v>1812.99</v>
      </c>
      <c r="G871">
        <v>4.0307099999999998E-2</v>
      </c>
      <c r="H871">
        <v>0.95619900000000002</v>
      </c>
      <c r="I871">
        <v>0</v>
      </c>
    </row>
    <row r="872" spans="1:9" x14ac:dyDescent="0.25">
      <c r="A872" t="s">
        <v>114</v>
      </c>
      <c r="B872">
        <v>3480.04</v>
      </c>
      <c r="C872">
        <v>3467.96</v>
      </c>
      <c r="D872">
        <v>3410.22</v>
      </c>
      <c r="E872">
        <v>3380.81</v>
      </c>
      <c r="F872">
        <v>1813.09</v>
      </c>
      <c r="G872">
        <v>5.6963800000000002E-2</v>
      </c>
      <c r="H872">
        <v>0.957202</v>
      </c>
      <c r="I872">
        <v>0</v>
      </c>
    </row>
    <row r="873" spans="1:9" x14ac:dyDescent="0.25">
      <c r="A873" t="s">
        <v>114</v>
      </c>
      <c r="B873">
        <v>3478.07</v>
      </c>
      <c r="C873">
        <v>3466.16</v>
      </c>
      <c r="D873">
        <v>3409.83</v>
      </c>
      <c r="E873">
        <v>3380.88</v>
      </c>
      <c r="F873">
        <v>1813.15</v>
      </c>
      <c r="G873">
        <v>5.4494599999999997E-2</v>
      </c>
      <c r="H873">
        <v>0.93183199999999999</v>
      </c>
      <c r="I873">
        <v>0</v>
      </c>
    </row>
    <row r="874" spans="1:9" x14ac:dyDescent="0.25">
      <c r="A874" t="s">
        <v>114</v>
      </c>
      <c r="B874">
        <v>3475.14</v>
      </c>
      <c r="C874">
        <v>3463.67</v>
      </c>
      <c r="D874">
        <v>3409.53</v>
      </c>
      <c r="E874">
        <v>3380.75</v>
      </c>
      <c r="F874">
        <v>1813.1</v>
      </c>
      <c r="G874">
        <v>5.3911899999999999E-2</v>
      </c>
      <c r="H874">
        <v>0.955623</v>
      </c>
      <c r="I874">
        <v>0</v>
      </c>
    </row>
    <row r="875" spans="1:9" x14ac:dyDescent="0.25">
      <c r="A875" t="s">
        <v>114</v>
      </c>
      <c r="B875">
        <v>3473.25</v>
      </c>
      <c r="C875">
        <v>3460.9</v>
      </c>
      <c r="D875">
        <v>3409.03</v>
      </c>
      <c r="E875">
        <v>3380.57</v>
      </c>
      <c r="F875">
        <v>1813.02</v>
      </c>
      <c r="G875">
        <v>5.3923800000000001E-2</v>
      </c>
      <c r="H875">
        <v>0.93456300000000003</v>
      </c>
      <c r="I875">
        <v>0</v>
      </c>
    </row>
    <row r="876" spans="1:9" x14ac:dyDescent="0.25">
      <c r="A876" t="s">
        <v>114</v>
      </c>
      <c r="B876">
        <v>3474.1</v>
      </c>
      <c r="C876">
        <v>3462.13</v>
      </c>
      <c r="D876">
        <v>3409.42</v>
      </c>
      <c r="E876">
        <v>3380.69</v>
      </c>
      <c r="F876">
        <v>1813.13</v>
      </c>
      <c r="G876">
        <v>5.4255100000000001E-2</v>
      </c>
      <c r="H876">
        <v>0.93182100000000001</v>
      </c>
      <c r="I876">
        <v>0</v>
      </c>
    </row>
    <row r="877" spans="1:9" x14ac:dyDescent="0.25">
      <c r="A877" t="s">
        <v>114</v>
      </c>
      <c r="B877">
        <v>3475.44</v>
      </c>
      <c r="C877">
        <v>3463.48</v>
      </c>
      <c r="D877">
        <v>3409.66</v>
      </c>
      <c r="E877">
        <v>3380.89</v>
      </c>
      <c r="F877">
        <v>1813.27</v>
      </c>
      <c r="G877">
        <v>5.62082E-2</v>
      </c>
      <c r="H877">
        <v>0.93182500000000001</v>
      </c>
      <c r="I877">
        <v>0</v>
      </c>
    </row>
    <row r="878" spans="1:9" x14ac:dyDescent="0.25">
      <c r="A878" t="s">
        <v>114</v>
      </c>
      <c r="B878">
        <v>3469.37</v>
      </c>
      <c r="C878">
        <v>3456.92</v>
      </c>
      <c r="D878">
        <v>3407.52</v>
      </c>
      <c r="E878">
        <v>3380.47</v>
      </c>
      <c r="F878">
        <v>1812.95</v>
      </c>
      <c r="G878">
        <v>5.4245500000000002E-2</v>
      </c>
      <c r="H878">
        <v>0.95052999999999999</v>
      </c>
      <c r="I878">
        <v>0</v>
      </c>
    </row>
    <row r="879" spans="1:9" x14ac:dyDescent="0.25">
      <c r="A879" t="s">
        <v>114</v>
      </c>
      <c r="B879">
        <v>3465.14</v>
      </c>
      <c r="C879">
        <v>3453.44</v>
      </c>
      <c r="D879">
        <v>3406.96</v>
      </c>
      <c r="E879">
        <v>3380.34</v>
      </c>
      <c r="F879">
        <v>1812.8</v>
      </c>
      <c r="G879">
        <v>5.4152100000000002E-2</v>
      </c>
      <c r="H879">
        <v>0.94435899999999995</v>
      </c>
      <c r="I879">
        <v>0</v>
      </c>
    </row>
    <row r="880" spans="1:9" x14ac:dyDescent="0.25">
      <c r="A880" t="s">
        <v>114</v>
      </c>
      <c r="B880">
        <v>3467.73</v>
      </c>
      <c r="C880">
        <v>3455.92</v>
      </c>
      <c r="D880">
        <v>3407.26</v>
      </c>
      <c r="E880">
        <v>3380.31</v>
      </c>
      <c r="F880">
        <v>1812.8</v>
      </c>
      <c r="G880">
        <v>5.3969099999999999E-2</v>
      </c>
      <c r="H880">
        <v>0.93183400000000005</v>
      </c>
      <c r="I880">
        <v>0</v>
      </c>
    </row>
    <row r="881" spans="1:25" x14ac:dyDescent="0.25">
      <c r="A881" t="s">
        <v>114</v>
      </c>
      <c r="B881">
        <v>3467.68</v>
      </c>
      <c r="C881">
        <v>3456.33</v>
      </c>
      <c r="D881">
        <v>3407.77</v>
      </c>
      <c r="E881">
        <v>3380.57</v>
      </c>
      <c r="F881">
        <v>1813.02</v>
      </c>
      <c r="G881">
        <v>5.39129E-2</v>
      </c>
      <c r="H881">
        <v>0.947492</v>
      </c>
      <c r="I881">
        <v>0</v>
      </c>
    </row>
    <row r="882" spans="1:25" x14ac:dyDescent="0.25">
      <c r="A882" t="s">
        <v>114</v>
      </c>
      <c r="B882">
        <v>3467.43</v>
      </c>
      <c r="C882">
        <v>3455.5</v>
      </c>
      <c r="D882">
        <v>3407.9</v>
      </c>
      <c r="E882">
        <v>3380.78</v>
      </c>
      <c r="F882">
        <v>1813.08</v>
      </c>
      <c r="G882">
        <v>5.3918599999999997E-2</v>
      </c>
      <c r="H882">
        <v>0.93182500000000001</v>
      </c>
      <c r="I882">
        <v>0</v>
      </c>
    </row>
    <row r="883" spans="1:25" x14ac:dyDescent="0.25">
      <c r="A883" t="s">
        <v>114</v>
      </c>
      <c r="B883">
        <v>3472.64</v>
      </c>
      <c r="C883">
        <v>3460.62</v>
      </c>
      <c r="D883">
        <v>3408.87</v>
      </c>
      <c r="E883">
        <v>3381.41</v>
      </c>
      <c r="F883">
        <v>1812.79</v>
      </c>
      <c r="G883">
        <v>5.4482900000000001E-2</v>
      </c>
      <c r="H883">
        <v>0.95901000000000003</v>
      </c>
      <c r="I883">
        <v>0</v>
      </c>
    </row>
    <row r="884" spans="1:25" x14ac:dyDescent="0.25">
      <c r="A884" t="s">
        <v>114</v>
      </c>
      <c r="B884">
        <v>3468.45</v>
      </c>
      <c r="C884">
        <v>3457.29</v>
      </c>
      <c r="D884">
        <v>3408.18</v>
      </c>
      <c r="E884">
        <v>3380.66</v>
      </c>
      <c r="F884">
        <v>1813.07</v>
      </c>
      <c r="G884">
        <v>5.4009300000000003E-2</v>
      </c>
      <c r="H884">
        <v>0.956202</v>
      </c>
      <c r="I884">
        <v>0</v>
      </c>
    </row>
    <row r="885" spans="1:25" x14ac:dyDescent="0.25">
      <c r="A885" t="s">
        <v>114</v>
      </c>
      <c r="B885">
        <v>3469.07</v>
      </c>
      <c r="C885">
        <v>3457.81</v>
      </c>
      <c r="D885">
        <v>3408.09</v>
      </c>
      <c r="E885">
        <v>3380.75</v>
      </c>
      <c r="F885">
        <v>1813.11</v>
      </c>
      <c r="G885">
        <v>5.6662200000000003E-2</v>
      </c>
      <c r="H885">
        <v>0.94478600000000001</v>
      </c>
      <c r="I885">
        <v>0</v>
      </c>
    </row>
    <row r="886" spans="1:25" x14ac:dyDescent="0.25">
      <c r="A886" t="s">
        <v>114</v>
      </c>
      <c r="B886">
        <v>3486.07</v>
      </c>
      <c r="C886">
        <v>3474.19</v>
      </c>
      <c r="D886">
        <v>3412.73</v>
      </c>
      <c r="E886">
        <v>3380.53</v>
      </c>
      <c r="F886">
        <v>1813.06</v>
      </c>
      <c r="G886">
        <v>5.5264199999999999E-2</v>
      </c>
      <c r="H886">
        <v>0.94245699999999999</v>
      </c>
      <c r="I886">
        <v>0</v>
      </c>
    </row>
    <row r="887" spans="1:25" x14ac:dyDescent="0.25">
      <c r="A887" t="s">
        <v>114</v>
      </c>
      <c r="B887">
        <v>3487.19</v>
      </c>
      <c r="C887">
        <v>3475.3</v>
      </c>
      <c r="D887">
        <v>3412.68</v>
      </c>
      <c r="E887">
        <v>3380.75</v>
      </c>
      <c r="F887">
        <v>1813.1</v>
      </c>
      <c r="G887">
        <v>5.45859E-2</v>
      </c>
      <c r="H887">
        <v>0.93183700000000003</v>
      </c>
      <c r="I887">
        <v>0</v>
      </c>
    </row>
    <row r="888" spans="1:25" x14ac:dyDescent="0.25">
      <c r="A888" t="s">
        <v>114</v>
      </c>
      <c r="B888">
        <v>3492.37</v>
      </c>
      <c r="C888">
        <v>3480.37</v>
      </c>
      <c r="D888">
        <v>3413.49</v>
      </c>
      <c r="E888">
        <v>3380.69</v>
      </c>
      <c r="F888">
        <v>1813.04</v>
      </c>
      <c r="G888">
        <v>5.4449600000000001E-2</v>
      </c>
      <c r="H888">
        <v>0.94862599999999997</v>
      </c>
      <c r="I888">
        <v>0</v>
      </c>
    </row>
    <row r="889" spans="1:25" x14ac:dyDescent="0.25">
      <c r="A889" t="s">
        <v>114</v>
      </c>
      <c r="B889">
        <v>3486.12</v>
      </c>
      <c r="C889">
        <v>3474.38</v>
      </c>
      <c r="D889">
        <v>3412.7</v>
      </c>
      <c r="E889">
        <v>3380.48</v>
      </c>
      <c r="F889">
        <v>1812.93</v>
      </c>
      <c r="G889">
        <v>5.39877E-2</v>
      </c>
      <c r="H889">
        <v>0.95918800000000004</v>
      </c>
      <c r="I889">
        <v>0</v>
      </c>
    </row>
    <row r="890" spans="1:25" x14ac:dyDescent="0.25">
      <c r="A890" t="s">
        <v>114</v>
      </c>
      <c r="B890">
        <v>3489.14</v>
      </c>
      <c r="C890">
        <v>3477.7</v>
      </c>
      <c r="D890">
        <v>3412.22</v>
      </c>
      <c r="E890">
        <v>3380.52</v>
      </c>
      <c r="F890">
        <v>1812.98</v>
      </c>
      <c r="G890">
        <v>5.4506699999999998E-2</v>
      </c>
      <c r="H890">
        <v>0.93176899999999996</v>
      </c>
      <c r="I890">
        <v>0</v>
      </c>
    </row>
    <row r="891" spans="1:25" x14ac:dyDescent="0.25">
      <c r="A891" t="s">
        <v>114</v>
      </c>
      <c r="B891">
        <v>3488.11</v>
      </c>
      <c r="C891">
        <v>3476.3</v>
      </c>
      <c r="D891">
        <v>3413.1</v>
      </c>
      <c r="E891">
        <v>3380.43</v>
      </c>
      <c r="F891">
        <v>1812.86</v>
      </c>
      <c r="G891">
        <v>5.3911599999999997E-2</v>
      </c>
      <c r="H891">
        <v>0.93177200000000004</v>
      </c>
      <c r="I891">
        <v>0</v>
      </c>
    </row>
    <row r="892" spans="1:25" x14ac:dyDescent="0.25">
      <c r="A892" t="s">
        <v>114</v>
      </c>
      <c r="B892">
        <v>3496.43</v>
      </c>
      <c r="C892">
        <v>3484.5</v>
      </c>
      <c r="D892">
        <v>3413.95</v>
      </c>
      <c r="E892">
        <v>3380.67</v>
      </c>
      <c r="F892">
        <v>1813.07</v>
      </c>
      <c r="G892">
        <v>3.1925099999999998E-2</v>
      </c>
      <c r="H892">
        <v>0.931836</v>
      </c>
      <c r="I892">
        <v>0</v>
      </c>
    </row>
    <row r="893" spans="1:25" x14ac:dyDescent="0.25">
      <c r="A893" t="s">
        <v>114</v>
      </c>
      <c r="B893">
        <v>3489.8</v>
      </c>
      <c r="C893">
        <v>3478.36</v>
      </c>
      <c r="D893">
        <v>3412.72</v>
      </c>
      <c r="E893">
        <v>3380.49</v>
      </c>
      <c r="F893">
        <v>1812.89</v>
      </c>
      <c r="G893">
        <v>5.3942400000000001E-2</v>
      </c>
      <c r="H893">
        <v>0.93770100000000001</v>
      </c>
      <c r="I893">
        <v>0</v>
      </c>
    </row>
    <row r="894" spans="1:25" x14ac:dyDescent="0.25">
      <c r="A894" t="s">
        <v>114</v>
      </c>
      <c r="B894">
        <v>3490.17</v>
      </c>
      <c r="C894">
        <v>3478.51</v>
      </c>
      <c r="D894">
        <v>3412.34</v>
      </c>
      <c r="E894">
        <v>3380.54</v>
      </c>
      <c r="F894">
        <v>1812.94</v>
      </c>
      <c r="G894">
        <v>5.3992999999999999E-2</v>
      </c>
      <c r="H894">
        <v>0.931836</v>
      </c>
      <c r="I894">
        <v>0</v>
      </c>
    </row>
    <row r="895" spans="1:25" x14ac:dyDescent="0.25">
      <c r="A895" t="s">
        <v>114</v>
      </c>
      <c r="B895">
        <v>3482.5</v>
      </c>
      <c r="C895">
        <v>3470.37</v>
      </c>
      <c r="D895">
        <v>3410.78</v>
      </c>
      <c r="E895">
        <v>3380.66</v>
      </c>
      <c r="F895">
        <v>1812.97</v>
      </c>
      <c r="G895">
        <v>5.3916600000000002E-2</v>
      </c>
      <c r="H895">
        <v>0.93182299999999996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3478.11</v>
      </c>
      <c r="C896">
        <v>3465.91</v>
      </c>
      <c r="D896">
        <v>3409.46</v>
      </c>
      <c r="E896">
        <v>3380.46</v>
      </c>
      <c r="F896">
        <v>1812.9</v>
      </c>
      <c r="G896">
        <v>5.6475200000000003E-2</v>
      </c>
      <c r="H896">
        <v>0.93182799999999999</v>
      </c>
      <c r="I896">
        <v>0</v>
      </c>
      <c r="R896">
        <f>AVERAGE(B847:B896)</f>
        <v>3474.2239999999997</v>
      </c>
      <c r="S896">
        <f>AVERAGE(C847:C896)</f>
        <v>3462.3827999999999</v>
      </c>
      <c r="U896">
        <f>_xlfn.VAR.P(B847:B896)</f>
        <v>80.584044000000318</v>
      </c>
      <c r="V896">
        <f>_xlfn.VAR.P(C847:C896)</f>
        <v>80.927808160000268</v>
      </c>
      <c r="X896">
        <f>1.96*SQRT(U896)/50</f>
        <v>0.35189297431486255</v>
      </c>
      <c r="Y896">
        <f>1.96*SQRT(V896)/50</f>
        <v>0.35264274716911842</v>
      </c>
    </row>
    <row r="897" spans="1:9" x14ac:dyDescent="0.25">
      <c r="A897" t="s">
        <v>115</v>
      </c>
      <c r="B897">
        <v>173819.5662</v>
      </c>
      <c r="C897" t="s">
        <v>24</v>
      </c>
    </row>
    <row r="898" spans="1:9" x14ac:dyDescent="0.25">
      <c r="A898" t="s">
        <v>116</v>
      </c>
      <c r="B898">
        <v>3185.6</v>
      </c>
      <c r="C898">
        <v>3173.73</v>
      </c>
      <c r="D898">
        <v>3137.57</v>
      </c>
      <c r="E898">
        <v>3140.42</v>
      </c>
      <c r="F898">
        <v>1339.02</v>
      </c>
      <c r="G898">
        <v>5.5677699999999997E-2</v>
      </c>
      <c r="H898">
        <v>0.93183000000000005</v>
      </c>
      <c r="I898">
        <v>0</v>
      </c>
    </row>
    <row r="899" spans="1:9" x14ac:dyDescent="0.25">
      <c r="A899" t="s">
        <v>116</v>
      </c>
      <c r="B899">
        <v>3190.51</v>
      </c>
      <c r="C899">
        <v>3178.37</v>
      </c>
      <c r="D899">
        <v>3142.37</v>
      </c>
      <c r="E899">
        <v>3144.67</v>
      </c>
      <c r="F899">
        <v>1341.64</v>
      </c>
      <c r="G899">
        <v>6.81446E-2</v>
      </c>
      <c r="H899">
        <v>0.95882400000000001</v>
      </c>
      <c r="I899">
        <v>0</v>
      </c>
    </row>
    <row r="900" spans="1:9" x14ac:dyDescent="0.25">
      <c r="A900" t="s">
        <v>116</v>
      </c>
      <c r="B900">
        <v>3193.47</v>
      </c>
      <c r="C900">
        <v>3181.74</v>
      </c>
      <c r="D900">
        <v>3142.79</v>
      </c>
      <c r="E900">
        <v>3145.12</v>
      </c>
      <c r="F900">
        <v>1340.4</v>
      </c>
      <c r="G900">
        <v>5.3910300000000001E-2</v>
      </c>
      <c r="H900">
        <v>0.93183400000000005</v>
      </c>
      <c r="I900">
        <v>0</v>
      </c>
    </row>
    <row r="901" spans="1:9" x14ac:dyDescent="0.25">
      <c r="A901" t="s">
        <v>116</v>
      </c>
      <c r="B901">
        <v>3196.33</v>
      </c>
      <c r="C901">
        <v>3184.86</v>
      </c>
      <c r="D901">
        <v>3146.52</v>
      </c>
      <c r="E901">
        <v>3148.47</v>
      </c>
      <c r="F901">
        <v>1347.14</v>
      </c>
      <c r="G901">
        <v>5.5688300000000003E-2</v>
      </c>
      <c r="H901">
        <v>0.94817600000000002</v>
      </c>
      <c r="I901">
        <v>0</v>
      </c>
    </row>
    <row r="902" spans="1:9" x14ac:dyDescent="0.25">
      <c r="A902" t="s">
        <v>116</v>
      </c>
      <c r="B902">
        <v>3168.83</v>
      </c>
      <c r="C902">
        <v>3156.59</v>
      </c>
      <c r="D902">
        <v>3120.1</v>
      </c>
      <c r="E902">
        <v>3121.63</v>
      </c>
      <c r="F902">
        <v>1324.37</v>
      </c>
      <c r="G902">
        <v>5.4003799999999998E-2</v>
      </c>
      <c r="H902">
        <v>0.95870599999999995</v>
      </c>
      <c r="I902">
        <v>0</v>
      </c>
    </row>
    <row r="903" spans="1:9" x14ac:dyDescent="0.25">
      <c r="A903" t="s">
        <v>116</v>
      </c>
      <c r="B903">
        <v>3185.28</v>
      </c>
      <c r="C903">
        <v>3173.92</v>
      </c>
      <c r="D903">
        <v>3127.29</v>
      </c>
      <c r="E903">
        <v>3126.82</v>
      </c>
      <c r="F903">
        <v>1308.7</v>
      </c>
      <c r="G903">
        <v>5.9897400000000003E-2</v>
      </c>
      <c r="H903">
        <v>0.93183499999999997</v>
      </c>
      <c r="I903">
        <v>0</v>
      </c>
    </row>
    <row r="904" spans="1:9" x14ac:dyDescent="0.25">
      <c r="A904" t="s">
        <v>116</v>
      </c>
      <c r="B904">
        <v>3188.52</v>
      </c>
      <c r="C904">
        <v>3176.95</v>
      </c>
      <c r="D904">
        <v>3129.06</v>
      </c>
      <c r="E904">
        <v>3128.59</v>
      </c>
      <c r="F904">
        <v>1307.96</v>
      </c>
      <c r="G904">
        <v>5.3967800000000003E-2</v>
      </c>
      <c r="H904">
        <v>0.93178899999999998</v>
      </c>
      <c r="I904">
        <v>0</v>
      </c>
    </row>
    <row r="905" spans="1:9" x14ac:dyDescent="0.25">
      <c r="A905" t="s">
        <v>116</v>
      </c>
      <c r="B905">
        <v>3193.2</v>
      </c>
      <c r="C905">
        <v>3181.35</v>
      </c>
      <c r="D905">
        <v>3140.95</v>
      </c>
      <c r="E905">
        <v>3141.88</v>
      </c>
      <c r="F905">
        <v>1340.22</v>
      </c>
      <c r="G905">
        <v>5.5523099999999999E-2</v>
      </c>
      <c r="H905">
        <v>0.93183099999999996</v>
      </c>
      <c r="I905">
        <v>0</v>
      </c>
    </row>
    <row r="906" spans="1:9" x14ac:dyDescent="0.25">
      <c r="A906" t="s">
        <v>116</v>
      </c>
      <c r="B906">
        <v>3161.97</v>
      </c>
      <c r="C906">
        <v>3149.93</v>
      </c>
      <c r="D906">
        <v>3117.17</v>
      </c>
      <c r="E906">
        <v>3121.14</v>
      </c>
      <c r="F906">
        <v>1330.43</v>
      </c>
      <c r="G906">
        <v>5.4021300000000001E-2</v>
      </c>
      <c r="H906">
        <v>0.95606100000000005</v>
      </c>
      <c r="I906">
        <v>0</v>
      </c>
    </row>
    <row r="907" spans="1:9" x14ac:dyDescent="0.25">
      <c r="A907" t="s">
        <v>116</v>
      </c>
      <c r="B907">
        <v>3148.39</v>
      </c>
      <c r="C907">
        <v>3136.63</v>
      </c>
      <c r="D907">
        <v>3106.36</v>
      </c>
      <c r="E907">
        <v>3109.35</v>
      </c>
      <c r="F907">
        <v>1328.67</v>
      </c>
      <c r="G907">
        <v>2.90394E-2</v>
      </c>
      <c r="H907">
        <v>0.93183400000000005</v>
      </c>
      <c r="I907">
        <v>0</v>
      </c>
    </row>
    <row r="908" spans="1:9" x14ac:dyDescent="0.25">
      <c r="A908" t="s">
        <v>116</v>
      </c>
      <c r="B908">
        <v>3170.09</v>
      </c>
      <c r="C908">
        <v>3158.26</v>
      </c>
      <c r="D908">
        <v>3124.51</v>
      </c>
      <c r="E908">
        <v>3127.8</v>
      </c>
      <c r="F908">
        <v>1340.81</v>
      </c>
      <c r="G908">
        <v>5.39414E-2</v>
      </c>
      <c r="H908">
        <v>0.95575699999999997</v>
      </c>
      <c r="I908">
        <v>0</v>
      </c>
    </row>
    <row r="909" spans="1:9" x14ac:dyDescent="0.25">
      <c r="A909" t="s">
        <v>116</v>
      </c>
      <c r="B909">
        <v>3187.18</v>
      </c>
      <c r="C909">
        <v>3175.19</v>
      </c>
      <c r="D909">
        <v>3137.9</v>
      </c>
      <c r="E909">
        <v>3140.32</v>
      </c>
      <c r="F909">
        <v>1340.27</v>
      </c>
      <c r="G909">
        <v>5.4240499999999997E-2</v>
      </c>
      <c r="H909">
        <v>0.931836</v>
      </c>
      <c r="I909">
        <v>0</v>
      </c>
    </row>
    <row r="910" spans="1:9" x14ac:dyDescent="0.25">
      <c r="A910" t="s">
        <v>116</v>
      </c>
      <c r="B910">
        <v>3209.5</v>
      </c>
      <c r="C910">
        <v>3197.97</v>
      </c>
      <c r="D910">
        <v>3155.07</v>
      </c>
      <c r="E910">
        <v>3154.02</v>
      </c>
      <c r="F910">
        <v>1342.35</v>
      </c>
      <c r="G910">
        <v>5.5112300000000003E-2</v>
      </c>
      <c r="H910">
        <v>0.94408000000000003</v>
      </c>
      <c r="I910">
        <v>0</v>
      </c>
    </row>
    <row r="911" spans="1:9" x14ac:dyDescent="0.25">
      <c r="A911" t="s">
        <v>116</v>
      </c>
      <c r="B911">
        <v>3180.01</v>
      </c>
      <c r="C911">
        <v>3168.24</v>
      </c>
      <c r="D911">
        <v>3132.93</v>
      </c>
      <c r="E911">
        <v>3136.2</v>
      </c>
      <c r="F911">
        <v>1346.84</v>
      </c>
      <c r="G911">
        <v>5.3920900000000001E-2</v>
      </c>
      <c r="H911">
        <v>0.95818499999999995</v>
      </c>
      <c r="I911">
        <v>0</v>
      </c>
    </row>
    <row r="912" spans="1:9" x14ac:dyDescent="0.25">
      <c r="A912" t="s">
        <v>116</v>
      </c>
      <c r="B912">
        <v>3210.24</v>
      </c>
      <c r="C912">
        <v>3198.65</v>
      </c>
      <c r="D912">
        <v>3154.14</v>
      </c>
      <c r="E912">
        <v>3153.93</v>
      </c>
      <c r="F912">
        <v>1339.58</v>
      </c>
      <c r="G912">
        <v>5.3963499999999998E-2</v>
      </c>
      <c r="H912">
        <v>0.931836</v>
      </c>
      <c r="I912">
        <v>0</v>
      </c>
    </row>
    <row r="913" spans="1:9" x14ac:dyDescent="0.25">
      <c r="A913" t="s">
        <v>116</v>
      </c>
      <c r="B913">
        <v>3174.14</v>
      </c>
      <c r="C913">
        <v>3162.67</v>
      </c>
      <c r="D913">
        <v>3126.12</v>
      </c>
      <c r="E913">
        <v>3129.12</v>
      </c>
      <c r="F913">
        <v>1334.47</v>
      </c>
      <c r="G913">
        <v>5.4003200000000001E-2</v>
      </c>
      <c r="H913">
        <v>0.93180200000000002</v>
      </c>
      <c r="I913">
        <v>0</v>
      </c>
    </row>
    <row r="914" spans="1:9" x14ac:dyDescent="0.25">
      <c r="A914" t="s">
        <v>116</v>
      </c>
      <c r="B914">
        <v>3191.18</v>
      </c>
      <c r="C914">
        <v>3179.64</v>
      </c>
      <c r="D914">
        <v>3139.07</v>
      </c>
      <c r="E914">
        <v>3140.08</v>
      </c>
      <c r="F914">
        <v>1336.22</v>
      </c>
      <c r="G914">
        <v>5.68771E-2</v>
      </c>
      <c r="H914">
        <v>0.959013</v>
      </c>
      <c r="I914">
        <v>0</v>
      </c>
    </row>
    <row r="915" spans="1:9" x14ac:dyDescent="0.25">
      <c r="A915" t="s">
        <v>116</v>
      </c>
      <c r="B915">
        <v>3156.04</v>
      </c>
      <c r="C915">
        <v>3143.87</v>
      </c>
      <c r="D915">
        <v>3113.11</v>
      </c>
      <c r="E915">
        <v>3114.96</v>
      </c>
      <c r="F915">
        <v>1331.14</v>
      </c>
      <c r="G915">
        <v>5.6752200000000003E-2</v>
      </c>
      <c r="H915">
        <v>0.94930999999999999</v>
      </c>
      <c r="I915">
        <v>0</v>
      </c>
    </row>
    <row r="916" spans="1:9" x14ac:dyDescent="0.25">
      <c r="A916" t="s">
        <v>116</v>
      </c>
      <c r="B916">
        <v>3139.86</v>
      </c>
      <c r="C916">
        <v>3128.25</v>
      </c>
      <c r="D916">
        <v>3098.98</v>
      </c>
      <c r="E916">
        <v>3102.03</v>
      </c>
      <c r="F916">
        <v>1322.12</v>
      </c>
      <c r="G916">
        <v>5.7115699999999998E-2</v>
      </c>
      <c r="H916">
        <v>0.93419399999999997</v>
      </c>
      <c r="I916">
        <v>0</v>
      </c>
    </row>
    <row r="917" spans="1:9" x14ac:dyDescent="0.25">
      <c r="A917" t="s">
        <v>116</v>
      </c>
      <c r="B917">
        <v>3149.97</v>
      </c>
      <c r="C917">
        <v>3137.43</v>
      </c>
      <c r="D917">
        <v>3108.78</v>
      </c>
      <c r="E917">
        <v>3111.67</v>
      </c>
      <c r="F917">
        <v>1332.53</v>
      </c>
      <c r="G917">
        <v>5.3909600000000002E-2</v>
      </c>
      <c r="H917">
        <v>0.931836</v>
      </c>
      <c r="I917">
        <v>0</v>
      </c>
    </row>
    <row r="918" spans="1:9" x14ac:dyDescent="0.25">
      <c r="A918" t="s">
        <v>116</v>
      </c>
      <c r="B918">
        <v>3189.13</v>
      </c>
      <c r="C918">
        <v>3177.31</v>
      </c>
      <c r="D918">
        <v>3142.45</v>
      </c>
      <c r="E918">
        <v>3145.29</v>
      </c>
      <c r="F918">
        <v>1351.59</v>
      </c>
      <c r="G918">
        <v>5.3953099999999997E-2</v>
      </c>
      <c r="H918">
        <v>0.93183499999999997</v>
      </c>
      <c r="I918">
        <v>0</v>
      </c>
    </row>
    <row r="919" spans="1:9" x14ac:dyDescent="0.25">
      <c r="A919" t="s">
        <v>116</v>
      </c>
      <c r="B919">
        <v>3164.69</v>
      </c>
      <c r="C919">
        <v>3152.76</v>
      </c>
      <c r="D919">
        <v>3121.25</v>
      </c>
      <c r="E919">
        <v>3124.23</v>
      </c>
      <c r="F919">
        <v>1340.62</v>
      </c>
      <c r="G919">
        <v>5.5034600000000003E-2</v>
      </c>
      <c r="H919">
        <v>0.95342199999999999</v>
      </c>
      <c r="I919">
        <v>0</v>
      </c>
    </row>
    <row r="920" spans="1:9" x14ac:dyDescent="0.25">
      <c r="A920" t="s">
        <v>116</v>
      </c>
      <c r="B920">
        <v>3151.41</v>
      </c>
      <c r="C920">
        <v>3139.18</v>
      </c>
      <c r="D920">
        <v>3108.27</v>
      </c>
      <c r="E920">
        <v>3111.29</v>
      </c>
      <c r="F920">
        <v>1329</v>
      </c>
      <c r="G920">
        <v>5.5346699999999999E-2</v>
      </c>
      <c r="H920">
        <v>0.94494400000000001</v>
      </c>
      <c r="I920">
        <v>0</v>
      </c>
    </row>
    <row r="921" spans="1:9" x14ac:dyDescent="0.25">
      <c r="A921" t="s">
        <v>116</v>
      </c>
      <c r="B921">
        <v>3162.23</v>
      </c>
      <c r="C921">
        <v>3150.39</v>
      </c>
      <c r="D921">
        <v>3117.58</v>
      </c>
      <c r="E921">
        <v>3119.91</v>
      </c>
      <c r="F921">
        <v>1333.24</v>
      </c>
      <c r="G921">
        <v>5.3909899999999997E-2</v>
      </c>
      <c r="H921">
        <v>0.931836</v>
      </c>
      <c r="I921">
        <v>0</v>
      </c>
    </row>
    <row r="922" spans="1:9" x14ac:dyDescent="0.25">
      <c r="A922" t="s">
        <v>116</v>
      </c>
      <c r="B922">
        <v>3168.31</v>
      </c>
      <c r="C922">
        <v>3156.56</v>
      </c>
      <c r="D922">
        <v>3122.78</v>
      </c>
      <c r="E922">
        <v>3125.61</v>
      </c>
      <c r="F922">
        <v>1333.71</v>
      </c>
      <c r="G922">
        <v>5.5432700000000001E-2</v>
      </c>
      <c r="H922">
        <v>0.95874700000000002</v>
      </c>
      <c r="I922">
        <v>0</v>
      </c>
    </row>
    <row r="923" spans="1:9" x14ac:dyDescent="0.25">
      <c r="A923" t="s">
        <v>116</v>
      </c>
      <c r="B923">
        <v>3149.26</v>
      </c>
      <c r="C923">
        <v>3137.73</v>
      </c>
      <c r="D923">
        <v>3107.77</v>
      </c>
      <c r="E923">
        <v>3110.64</v>
      </c>
      <c r="F923">
        <v>1329.88</v>
      </c>
      <c r="G923">
        <v>5.4440200000000001E-2</v>
      </c>
      <c r="H923">
        <v>0.95909299999999997</v>
      </c>
      <c r="I923">
        <v>0</v>
      </c>
    </row>
    <row r="924" spans="1:9" x14ac:dyDescent="0.25">
      <c r="A924" t="s">
        <v>116</v>
      </c>
      <c r="B924">
        <v>3102.65</v>
      </c>
      <c r="C924">
        <v>3090.98</v>
      </c>
      <c r="D924">
        <v>3064.14</v>
      </c>
      <c r="E924">
        <v>3066.33</v>
      </c>
      <c r="F924">
        <v>1291.03</v>
      </c>
      <c r="G924">
        <v>5.391E-2</v>
      </c>
      <c r="H924">
        <v>0.93566300000000002</v>
      </c>
      <c r="I924">
        <v>0</v>
      </c>
    </row>
    <row r="925" spans="1:9" x14ac:dyDescent="0.25">
      <c r="A925" t="s">
        <v>116</v>
      </c>
      <c r="B925">
        <v>3093.72</v>
      </c>
      <c r="C925">
        <v>3082.3</v>
      </c>
      <c r="D925">
        <v>3054.63</v>
      </c>
      <c r="E925">
        <v>3055.58</v>
      </c>
      <c r="F925">
        <v>1280.69</v>
      </c>
      <c r="G925">
        <v>5.3925099999999997E-2</v>
      </c>
      <c r="H925">
        <v>0.93181599999999998</v>
      </c>
      <c r="I925">
        <v>0</v>
      </c>
    </row>
    <row r="926" spans="1:9" x14ac:dyDescent="0.25">
      <c r="A926" t="s">
        <v>116</v>
      </c>
      <c r="B926">
        <v>3145.13</v>
      </c>
      <c r="C926">
        <v>3133.03</v>
      </c>
      <c r="D926">
        <v>3104.29</v>
      </c>
      <c r="E926">
        <v>3105.33</v>
      </c>
      <c r="F926">
        <v>1322.36</v>
      </c>
      <c r="G926">
        <v>5.3923600000000002E-2</v>
      </c>
      <c r="H926">
        <v>0.93183400000000005</v>
      </c>
      <c r="I926">
        <v>0</v>
      </c>
    </row>
    <row r="927" spans="1:9" x14ac:dyDescent="0.25">
      <c r="A927" t="s">
        <v>116</v>
      </c>
      <c r="B927">
        <v>3126.2</v>
      </c>
      <c r="C927">
        <v>3114.63</v>
      </c>
      <c r="D927">
        <v>3086.33</v>
      </c>
      <c r="E927">
        <v>3088.98</v>
      </c>
      <c r="F927">
        <v>1314.49</v>
      </c>
      <c r="G927">
        <v>5.4074299999999999E-2</v>
      </c>
      <c r="H927">
        <v>0.95719200000000004</v>
      </c>
      <c r="I927">
        <v>0</v>
      </c>
    </row>
    <row r="928" spans="1:9" x14ac:dyDescent="0.25">
      <c r="A928" t="s">
        <v>116</v>
      </c>
      <c r="B928">
        <v>3154.61</v>
      </c>
      <c r="C928">
        <v>3142.57</v>
      </c>
      <c r="D928">
        <v>3114.29</v>
      </c>
      <c r="E928">
        <v>3116.19</v>
      </c>
      <c r="F928">
        <v>1335.82</v>
      </c>
      <c r="G928">
        <v>6.1537399999999999E-2</v>
      </c>
      <c r="H928">
        <v>0.931836</v>
      </c>
      <c r="I928">
        <v>0</v>
      </c>
    </row>
    <row r="929" spans="1:9" x14ac:dyDescent="0.25">
      <c r="A929" t="s">
        <v>116</v>
      </c>
      <c r="B929">
        <v>3130.81</v>
      </c>
      <c r="C929">
        <v>3118.65</v>
      </c>
      <c r="D929">
        <v>3089.75</v>
      </c>
      <c r="E929">
        <v>3092.15</v>
      </c>
      <c r="F929">
        <v>1313.95</v>
      </c>
      <c r="G929">
        <v>5.3962200000000002E-2</v>
      </c>
      <c r="H929">
        <v>0.94736500000000001</v>
      </c>
      <c r="I929">
        <v>0</v>
      </c>
    </row>
    <row r="930" spans="1:9" x14ac:dyDescent="0.25">
      <c r="A930" t="s">
        <v>116</v>
      </c>
      <c r="B930">
        <v>3107.46</v>
      </c>
      <c r="C930">
        <v>3095.25</v>
      </c>
      <c r="D930">
        <v>3066.38</v>
      </c>
      <c r="E930">
        <v>3068.18</v>
      </c>
      <c r="F930">
        <v>1290.18</v>
      </c>
      <c r="G930">
        <v>5.4058200000000001E-2</v>
      </c>
      <c r="H930">
        <v>0.95794199999999996</v>
      </c>
      <c r="I930">
        <v>0</v>
      </c>
    </row>
    <row r="931" spans="1:9" x14ac:dyDescent="0.25">
      <c r="A931" t="s">
        <v>116</v>
      </c>
      <c r="B931">
        <v>3116.34</v>
      </c>
      <c r="C931">
        <v>3104.3</v>
      </c>
      <c r="D931">
        <v>3076.6</v>
      </c>
      <c r="E931">
        <v>3078.39</v>
      </c>
      <c r="F931">
        <v>1302.46</v>
      </c>
      <c r="G931">
        <v>5.3928700000000003E-2</v>
      </c>
      <c r="H931">
        <v>0.94989699999999999</v>
      </c>
      <c r="I931">
        <v>0</v>
      </c>
    </row>
    <row r="932" spans="1:9" x14ac:dyDescent="0.25">
      <c r="A932" t="s">
        <v>116</v>
      </c>
      <c r="B932">
        <v>3138.77</v>
      </c>
      <c r="C932">
        <v>3126.86</v>
      </c>
      <c r="D932">
        <v>3098.22</v>
      </c>
      <c r="E932">
        <v>3100.7</v>
      </c>
      <c r="F932">
        <v>1321.45</v>
      </c>
      <c r="G932">
        <v>5.3916100000000002E-2</v>
      </c>
      <c r="H932">
        <v>0.95910799999999996</v>
      </c>
      <c r="I932">
        <v>0</v>
      </c>
    </row>
    <row r="933" spans="1:9" x14ac:dyDescent="0.25">
      <c r="A933" t="s">
        <v>116</v>
      </c>
      <c r="B933">
        <v>3157.1</v>
      </c>
      <c r="C933">
        <v>3145.07</v>
      </c>
      <c r="D933">
        <v>3116.96</v>
      </c>
      <c r="E933">
        <v>3118.75</v>
      </c>
      <c r="F933">
        <v>1337.27</v>
      </c>
      <c r="G933">
        <v>5.39146E-2</v>
      </c>
      <c r="H933">
        <v>0.937782</v>
      </c>
      <c r="I933">
        <v>0</v>
      </c>
    </row>
    <row r="934" spans="1:9" x14ac:dyDescent="0.25">
      <c r="A934" t="s">
        <v>116</v>
      </c>
      <c r="B934">
        <v>3135.05</v>
      </c>
      <c r="C934">
        <v>3123.09</v>
      </c>
      <c r="D934">
        <v>3095.36</v>
      </c>
      <c r="E934">
        <v>3097.24</v>
      </c>
      <c r="F934">
        <v>1321.8</v>
      </c>
      <c r="G934">
        <v>5.3909499999999999E-2</v>
      </c>
      <c r="H934">
        <v>0.931836</v>
      </c>
      <c r="I934">
        <v>0</v>
      </c>
    </row>
    <row r="935" spans="1:9" x14ac:dyDescent="0.25">
      <c r="A935" t="s">
        <v>116</v>
      </c>
      <c r="B935">
        <v>3124.57</v>
      </c>
      <c r="C935">
        <v>3112.58</v>
      </c>
      <c r="D935">
        <v>3083.25</v>
      </c>
      <c r="E935">
        <v>3086.44</v>
      </c>
      <c r="F935">
        <v>1310.02</v>
      </c>
      <c r="G935">
        <v>5.3911199999999999E-2</v>
      </c>
      <c r="H935">
        <v>0.95854600000000001</v>
      </c>
      <c r="I935">
        <v>0</v>
      </c>
    </row>
    <row r="936" spans="1:9" x14ac:dyDescent="0.25">
      <c r="A936" t="s">
        <v>116</v>
      </c>
      <c r="B936">
        <v>3111.94</v>
      </c>
      <c r="C936">
        <v>3099.66</v>
      </c>
      <c r="D936">
        <v>3070.57</v>
      </c>
      <c r="E936">
        <v>3073.11</v>
      </c>
      <c r="F936">
        <v>1297.3800000000001</v>
      </c>
      <c r="G936">
        <v>5.8021200000000002E-2</v>
      </c>
      <c r="H936">
        <v>0.95919600000000005</v>
      </c>
      <c r="I936">
        <v>0</v>
      </c>
    </row>
    <row r="937" spans="1:9" x14ac:dyDescent="0.25">
      <c r="A937" t="s">
        <v>116</v>
      </c>
      <c r="B937">
        <v>3148.72</v>
      </c>
      <c r="C937">
        <v>3137.03</v>
      </c>
      <c r="D937">
        <v>3104.66</v>
      </c>
      <c r="E937">
        <v>3107.2</v>
      </c>
      <c r="F937">
        <v>1322.4</v>
      </c>
      <c r="G937">
        <v>5.4507100000000003E-2</v>
      </c>
      <c r="H937">
        <v>0.95132899999999998</v>
      </c>
      <c r="I937">
        <v>0</v>
      </c>
    </row>
    <row r="938" spans="1:9" x14ac:dyDescent="0.25">
      <c r="A938" t="s">
        <v>116</v>
      </c>
      <c r="B938">
        <v>3137.3</v>
      </c>
      <c r="C938">
        <v>3124.58</v>
      </c>
      <c r="D938">
        <v>3094.96</v>
      </c>
      <c r="E938">
        <v>3097.36</v>
      </c>
      <c r="F938">
        <v>1316.14</v>
      </c>
      <c r="G938">
        <v>5.4043899999999999E-2</v>
      </c>
      <c r="H938">
        <v>0.93177600000000005</v>
      </c>
      <c r="I938">
        <v>0</v>
      </c>
    </row>
    <row r="939" spans="1:9" x14ac:dyDescent="0.25">
      <c r="A939" t="s">
        <v>116</v>
      </c>
      <c r="B939">
        <v>3132.33</v>
      </c>
      <c r="C939">
        <v>3120.43</v>
      </c>
      <c r="D939">
        <v>3090.44</v>
      </c>
      <c r="E939">
        <v>3093.03</v>
      </c>
      <c r="F939">
        <v>1311.85</v>
      </c>
      <c r="G939">
        <v>5.3911100000000003E-2</v>
      </c>
      <c r="H939">
        <v>0.95912200000000003</v>
      </c>
      <c r="I939">
        <v>0</v>
      </c>
    </row>
    <row r="940" spans="1:9" x14ac:dyDescent="0.25">
      <c r="A940" t="s">
        <v>116</v>
      </c>
      <c r="B940">
        <v>3127.85</v>
      </c>
      <c r="C940">
        <v>3116.39</v>
      </c>
      <c r="D940">
        <v>3089.14</v>
      </c>
      <c r="E940">
        <v>3091.87</v>
      </c>
      <c r="F940">
        <v>1318.87</v>
      </c>
      <c r="G940">
        <v>5.40869E-2</v>
      </c>
      <c r="H940">
        <v>0.93183499999999997</v>
      </c>
      <c r="I940">
        <v>0</v>
      </c>
    </row>
    <row r="941" spans="1:9" x14ac:dyDescent="0.25">
      <c r="A941" t="s">
        <v>116</v>
      </c>
      <c r="B941">
        <v>3110.7</v>
      </c>
      <c r="C941">
        <v>3098.58</v>
      </c>
      <c r="D941">
        <v>3070.03</v>
      </c>
      <c r="E941">
        <v>3073.14</v>
      </c>
      <c r="F941">
        <v>1296.97</v>
      </c>
      <c r="G941">
        <v>5.3986100000000002E-2</v>
      </c>
      <c r="H941">
        <v>0.931836</v>
      </c>
      <c r="I941">
        <v>0</v>
      </c>
    </row>
    <row r="942" spans="1:9" x14ac:dyDescent="0.25">
      <c r="A942" t="s">
        <v>116</v>
      </c>
      <c r="B942">
        <v>3118.38</v>
      </c>
      <c r="C942">
        <v>3106.4</v>
      </c>
      <c r="D942">
        <v>3077.06</v>
      </c>
      <c r="E942">
        <v>3078.54</v>
      </c>
      <c r="F942">
        <v>1301</v>
      </c>
      <c r="G942">
        <v>5.4101200000000002E-2</v>
      </c>
      <c r="H942">
        <v>0.95816000000000001</v>
      </c>
      <c r="I942">
        <v>0</v>
      </c>
    </row>
    <row r="943" spans="1:9" x14ac:dyDescent="0.25">
      <c r="A943" t="s">
        <v>116</v>
      </c>
      <c r="B943">
        <v>3150.68</v>
      </c>
      <c r="C943">
        <v>3139</v>
      </c>
      <c r="D943">
        <v>3102.28</v>
      </c>
      <c r="E943">
        <v>3103.68</v>
      </c>
      <c r="F943">
        <v>1307.33</v>
      </c>
      <c r="G943">
        <v>5.3934500000000003E-2</v>
      </c>
      <c r="H943">
        <v>0.95486300000000002</v>
      </c>
      <c r="I943">
        <v>0</v>
      </c>
    </row>
    <row r="944" spans="1:9" x14ac:dyDescent="0.25">
      <c r="A944" t="s">
        <v>116</v>
      </c>
      <c r="B944">
        <v>3162.93</v>
      </c>
      <c r="C944">
        <v>3150.96</v>
      </c>
      <c r="D944">
        <v>3116.07</v>
      </c>
      <c r="E944">
        <v>3117.83</v>
      </c>
      <c r="F944">
        <v>1323.79</v>
      </c>
      <c r="G944">
        <v>5.3986199999999998E-2</v>
      </c>
      <c r="H944">
        <v>0.958893</v>
      </c>
      <c r="I944">
        <v>0</v>
      </c>
    </row>
    <row r="945" spans="1:25" x14ac:dyDescent="0.25">
      <c r="A945" t="s">
        <v>116</v>
      </c>
      <c r="B945">
        <v>3165.12</v>
      </c>
      <c r="C945">
        <v>3153.15</v>
      </c>
      <c r="D945">
        <v>3115.61</v>
      </c>
      <c r="E945">
        <v>3117.84</v>
      </c>
      <c r="F945">
        <v>1318.31</v>
      </c>
      <c r="G945">
        <v>5.6780200000000003E-2</v>
      </c>
      <c r="H945">
        <v>0.95316400000000001</v>
      </c>
      <c r="I945">
        <v>0</v>
      </c>
    </row>
    <row r="946" spans="1:25" x14ac:dyDescent="0.25">
      <c r="A946" t="s">
        <v>116</v>
      </c>
      <c r="B946">
        <v>3150.36</v>
      </c>
      <c r="C946">
        <v>3138.84</v>
      </c>
      <c r="D946">
        <v>3104.29</v>
      </c>
      <c r="E946">
        <v>3105.2</v>
      </c>
      <c r="F946">
        <v>1311.62</v>
      </c>
      <c r="G946">
        <v>5.8239800000000001E-2</v>
      </c>
      <c r="H946">
        <v>0.931836</v>
      </c>
      <c r="I946">
        <v>0</v>
      </c>
    </row>
    <row r="947" spans="1:25" x14ac:dyDescent="0.25">
      <c r="A947" t="s">
        <v>116</v>
      </c>
      <c r="B947">
        <v>3145.67</v>
      </c>
      <c r="C947">
        <v>3133.99</v>
      </c>
      <c r="D947">
        <v>3099.86</v>
      </c>
      <c r="E947">
        <v>3100.57</v>
      </c>
      <c r="F947">
        <v>1307.95</v>
      </c>
      <c r="G947">
        <v>5.6218799999999999E-2</v>
      </c>
      <c r="H947">
        <v>0.93183499999999997</v>
      </c>
      <c r="I947">
        <v>0</v>
      </c>
    </row>
    <row r="948" spans="1:25" x14ac:dyDescent="0.25">
      <c r="A948" t="s">
        <v>116</v>
      </c>
      <c r="B948">
        <v>3127.15</v>
      </c>
      <c r="C948">
        <v>3115.04</v>
      </c>
      <c r="D948">
        <v>3081.67</v>
      </c>
      <c r="E948">
        <v>3082.83</v>
      </c>
      <c r="F948">
        <v>1293.24</v>
      </c>
      <c r="G948">
        <v>3.58068E-2</v>
      </c>
      <c r="H948">
        <v>0.95611900000000005</v>
      </c>
      <c r="I948">
        <v>0</v>
      </c>
    </row>
    <row r="949" spans="1:25" x14ac:dyDescent="0.25">
      <c r="A949" t="s">
        <v>116</v>
      </c>
      <c r="B949">
        <v>3092.15</v>
      </c>
      <c r="C949">
        <v>3080.39</v>
      </c>
      <c r="D949">
        <v>3049.33</v>
      </c>
      <c r="E949">
        <v>3050.46</v>
      </c>
      <c r="F949">
        <v>1267.23</v>
      </c>
      <c r="G949">
        <v>5.5165600000000002E-2</v>
      </c>
      <c r="H949">
        <v>0.94242899999999996</v>
      </c>
      <c r="I949">
        <v>0</v>
      </c>
    </row>
    <row r="950" spans="1:25" x14ac:dyDescent="0.25">
      <c r="A950" t="s">
        <v>116</v>
      </c>
      <c r="B950">
        <v>3110.52</v>
      </c>
      <c r="C950">
        <v>3098.91</v>
      </c>
      <c r="D950">
        <v>3068.59</v>
      </c>
      <c r="E950">
        <v>3069.84</v>
      </c>
      <c r="F950">
        <v>1288.23</v>
      </c>
      <c r="G950">
        <v>5.4055699999999998E-2</v>
      </c>
      <c r="H950">
        <v>0.95792299999999997</v>
      </c>
      <c r="I950">
        <v>0</v>
      </c>
    </row>
    <row r="951" spans="1:25" x14ac:dyDescent="0.25">
      <c r="A951" t="s">
        <v>116</v>
      </c>
      <c r="B951">
        <v>3164.02</v>
      </c>
      <c r="C951">
        <v>3151.71</v>
      </c>
      <c r="D951">
        <v>3116.22</v>
      </c>
      <c r="E951">
        <v>3118.54</v>
      </c>
      <c r="F951">
        <v>1326.26</v>
      </c>
      <c r="G951">
        <v>5.91058E-2</v>
      </c>
      <c r="H951">
        <v>0.95094599999999996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3165.03</v>
      </c>
      <c r="C952">
        <v>3153.75</v>
      </c>
      <c r="D952">
        <v>3117.67</v>
      </c>
      <c r="E952">
        <v>3119.77</v>
      </c>
      <c r="F952">
        <v>1324.05</v>
      </c>
      <c r="G952">
        <v>4.2205100000000002E-2</v>
      </c>
      <c r="H952">
        <v>0.93183700000000003</v>
      </c>
      <c r="I952">
        <v>0</v>
      </c>
      <c r="R952">
        <f>AVERAGE(B903:B952)</f>
        <v>3149.6771999999996</v>
      </c>
      <c r="S952">
        <f>AVERAGE(C903:C952)</f>
        <v>3137.82</v>
      </c>
      <c r="U952">
        <f>_xlfn.VAR.P(B903:B952)</f>
        <v>816.90700015999892</v>
      </c>
      <c r="V952">
        <f>_xlfn.VAR.P(C903:C952)</f>
        <v>820.73733999999934</v>
      </c>
      <c r="X952">
        <f>1.96*SQRT(U952)/50</f>
        <v>1.1203981313470051</v>
      </c>
      <c r="Y952">
        <f>1.96*SQRT(V952)/50</f>
        <v>1.1230217389425723</v>
      </c>
    </row>
    <row r="953" spans="1:25" x14ac:dyDescent="0.25">
      <c r="A953" t="s">
        <v>116</v>
      </c>
      <c r="B953">
        <v>157598.20060000001</v>
      </c>
      <c r="C953" t="s">
        <v>24</v>
      </c>
    </row>
    <row r="954" spans="1:25" x14ac:dyDescent="0.25">
      <c r="A954" t="s">
        <v>117</v>
      </c>
      <c r="B954">
        <v>30575.8</v>
      </c>
      <c r="C954">
        <v>30560.9</v>
      </c>
      <c r="D954">
        <v>30443</v>
      </c>
      <c r="E954">
        <v>28962.799999999999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30627.5</v>
      </c>
      <c r="C955">
        <v>30616</v>
      </c>
      <c r="D955">
        <v>30495.599999999999</v>
      </c>
      <c r="E955">
        <v>29010.6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30622.2</v>
      </c>
      <c r="C956">
        <v>30609.9</v>
      </c>
      <c r="D956">
        <v>30492.6</v>
      </c>
      <c r="E956">
        <v>29008.7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30614.799999999999</v>
      </c>
      <c r="C957">
        <v>30602.400000000001</v>
      </c>
      <c r="D957">
        <v>30489.3</v>
      </c>
      <c r="E957">
        <v>29008.6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30621.4</v>
      </c>
      <c r="C958">
        <v>30608.799999999999</v>
      </c>
      <c r="D958">
        <v>30492.9</v>
      </c>
      <c r="E958">
        <v>29008.400000000001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30610.2</v>
      </c>
      <c r="C959">
        <v>30598.1</v>
      </c>
      <c r="D959">
        <v>30490.400000000001</v>
      </c>
      <c r="E959">
        <v>29009.3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30607.9</v>
      </c>
      <c r="C960">
        <v>30596.2</v>
      </c>
      <c r="D960">
        <v>30490.400000000001</v>
      </c>
      <c r="E960">
        <v>29009.7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30612.799999999999</v>
      </c>
      <c r="C961">
        <v>30600.400000000001</v>
      </c>
      <c r="D961">
        <v>30490</v>
      </c>
      <c r="E961">
        <v>29008.6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30715.7</v>
      </c>
      <c r="C962">
        <v>30703.5</v>
      </c>
      <c r="D962">
        <v>30591.8</v>
      </c>
      <c r="E962">
        <v>29105.3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30844.7</v>
      </c>
      <c r="C963">
        <v>30832.1</v>
      </c>
      <c r="D963">
        <v>30706.6</v>
      </c>
      <c r="E963">
        <v>29211.5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30840.2</v>
      </c>
      <c r="C964">
        <v>30828.3</v>
      </c>
      <c r="D964">
        <v>30705.4</v>
      </c>
      <c r="E964">
        <v>29211.5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30830.400000000001</v>
      </c>
      <c r="C965">
        <v>30818.6</v>
      </c>
      <c r="D965">
        <v>30702.3</v>
      </c>
      <c r="E965">
        <v>29211.4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30835</v>
      </c>
      <c r="C966">
        <v>30822.9</v>
      </c>
      <c r="D966">
        <v>30703.5</v>
      </c>
      <c r="E966">
        <v>29211.4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30814.7</v>
      </c>
      <c r="C967">
        <v>30802.7</v>
      </c>
      <c r="D967">
        <v>30700.6</v>
      </c>
      <c r="E967">
        <v>29211.9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30819.7</v>
      </c>
      <c r="C968">
        <v>30808.2</v>
      </c>
      <c r="D968">
        <v>30701.9</v>
      </c>
      <c r="E968">
        <v>29211.7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30830.799999999999</v>
      </c>
      <c r="C969">
        <v>30818</v>
      </c>
      <c r="D969">
        <v>30703.7</v>
      </c>
      <c r="E969">
        <v>29211.7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30834.2</v>
      </c>
      <c r="C970">
        <v>30822</v>
      </c>
      <c r="D970">
        <v>30702.9</v>
      </c>
      <c r="E970">
        <v>29210.9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30844</v>
      </c>
      <c r="C971">
        <v>30831.599999999999</v>
      </c>
      <c r="D971">
        <v>30706.5</v>
      </c>
      <c r="E971">
        <v>29211.599999999999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30831.3</v>
      </c>
      <c r="C972">
        <v>30819</v>
      </c>
      <c r="D972">
        <v>30703.5</v>
      </c>
      <c r="E972">
        <v>29211.4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30833.200000000001</v>
      </c>
      <c r="C973">
        <v>30820.6</v>
      </c>
      <c r="D973">
        <v>30702.6</v>
      </c>
      <c r="E973">
        <v>29211.599999999999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30834.3</v>
      </c>
      <c r="C974">
        <v>30822.5</v>
      </c>
      <c r="D974">
        <v>30704.1</v>
      </c>
      <c r="E974">
        <v>29211.4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30830.400000000001</v>
      </c>
      <c r="C975">
        <v>30818.400000000001</v>
      </c>
      <c r="D975">
        <v>30702.9</v>
      </c>
      <c r="E975">
        <v>29211.4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30828</v>
      </c>
      <c r="C976">
        <v>30815.599999999999</v>
      </c>
      <c r="D976">
        <v>30702.400000000001</v>
      </c>
      <c r="E976">
        <v>29211.7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30831.1</v>
      </c>
      <c r="C977">
        <v>30819.3</v>
      </c>
      <c r="D977">
        <v>30703.200000000001</v>
      </c>
      <c r="E977">
        <v>29211.8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30833.200000000001</v>
      </c>
      <c r="C978">
        <v>30821.200000000001</v>
      </c>
      <c r="D978">
        <v>30704.1</v>
      </c>
      <c r="E978">
        <v>29211.200000000001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30837</v>
      </c>
      <c r="C979">
        <v>30824.5</v>
      </c>
      <c r="D979">
        <v>30704.6</v>
      </c>
      <c r="E979">
        <v>29211.4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30843.1</v>
      </c>
      <c r="C980">
        <v>30830.400000000001</v>
      </c>
      <c r="D980">
        <v>30703.7</v>
      </c>
      <c r="E980">
        <v>29211.8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30837.7</v>
      </c>
      <c r="C981">
        <v>30824.9</v>
      </c>
      <c r="D981">
        <v>30703.5</v>
      </c>
      <c r="E981">
        <v>29211.3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30826.1</v>
      </c>
      <c r="C982">
        <v>30814.3</v>
      </c>
      <c r="D982">
        <v>30701.9</v>
      </c>
      <c r="E982">
        <v>29211.5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30823.3</v>
      </c>
      <c r="C983">
        <v>30810.9</v>
      </c>
      <c r="D983">
        <v>30701.599999999999</v>
      </c>
      <c r="E983">
        <v>29211.9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30845</v>
      </c>
      <c r="C984">
        <v>30830.400000000001</v>
      </c>
      <c r="D984">
        <v>30704.9</v>
      </c>
      <c r="E984">
        <v>29211.9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30834.3</v>
      </c>
      <c r="C985">
        <v>30822.7</v>
      </c>
      <c r="D985">
        <v>30704</v>
      </c>
      <c r="E985">
        <v>29211.5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30832.9</v>
      </c>
      <c r="C986">
        <v>30821.5</v>
      </c>
      <c r="D986">
        <v>30704.9</v>
      </c>
      <c r="E986">
        <v>29211.599999999999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30840</v>
      </c>
      <c r="C987">
        <v>30827.8</v>
      </c>
      <c r="D987">
        <v>30704.2</v>
      </c>
      <c r="E987">
        <v>29210.400000000001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30832.3</v>
      </c>
      <c r="C988">
        <v>30819.599999999999</v>
      </c>
      <c r="D988">
        <v>30702.7</v>
      </c>
      <c r="E988">
        <v>29211.599999999999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30832.2</v>
      </c>
      <c r="C989">
        <v>30820.5</v>
      </c>
      <c r="D989">
        <v>30702.5</v>
      </c>
      <c r="E989">
        <v>29211.5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30825.1</v>
      </c>
      <c r="C990">
        <v>30813.4</v>
      </c>
      <c r="D990">
        <v>30701.9</v>
      </c>
      <c r="E990">
        <v>29211.599999999999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30833.599999999999</v>
      </c>
      <c r="C991">
        <v>30821.200000000001</v>
      </c>
      <c r="D991">
        <v>30702.400000000001</v>
      </c>
      <c r="E991">
        <v>29211.5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30838.5</v>
      </c>
      <c r="C992">
        <v>30825.8</v>
      </c>
      <c r="D992">
        <v>30704.400000000001</v>
      </c>
      <c r="E992">
        <v>29211.7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30825.1</v>
      </c>
      <c r="C993">
        <v>30813</v>
      </c>
      <c r="D993">
        <v>30703.1</v>
      </c>
      <c r="E993">
        <v>29211.9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30842.400000000001</v>
      </c>
      <c r="C994">
        <v>30830.400000000001</v>
      </c>
      <c r="D994">
        <v>30706.400000000001</v>
      </c>
      <c r="E994">
        <v>29211.599999999999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30837</v>
      </c>
      <c r="C995">
        <v>30825</v>
      </c>
      <c r="D995">
        <v>30704.6</v>
      </c>
      <c r="E995">
        <v>29211.7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30829.599999999999</v>
      </c>
      <c r="C996">
        <v>30817.1</v>
      </c>
      <c r="D996">
        <v>30703.9</v>
      </c>
      <c r="E996">
        <v>29211.5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30822.5</v>
      </c>
      <c r="C997">
        <v>30809.599999999999</v>
      </c>
      <c r="D997">
        <v>30702.6</v>
      </c>
      <c r="E997">
        <v>29211.7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30822.400000000001</v>
      </c>
      <c r="C998">
        <v>30810.400000000001</v>
      </c>
      <c r="D998">
        <v>30701.9</v>
      </c>
      <c r="E998">
        <v>29211.599999999999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30824.799999999999</v>
      </c>
      <c r="C999">
        <v>30812.6</v>
      </c>
      <c r="D999">
        <v>30702.3</v>
      </c>
      <c r="E999">
        <v>29211.7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30828.1</v>
      </c>
      <c r="C1000">
        <v>30815.5</v>
      </c>
      <c r="D1000">
        <v>30702.400000000001</v>
      </c>
      <c r="E1000">
        <v>29211.7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30833.3</v>
      </c>
      <c r="C1001">
        <v>30821.1</v>
      </c>
      <c r="D1001">
        <v>30704.400000000001</v>
      </c>
      <c r="E1001">
        <v>29211.9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30842.400000000001</v>
      </c>
      <c r="C1002">
        <v>30829.8</v>
      </c>
      <c r="D1002">
        <v>30705.1</v>
      </c>
      <c r="E1002">
        <v>29211.3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30841.599999999999</v>
      </c>
      <c r="C1003">
        <v>30829.5</v>
      </c>
      <c r="D1003">
        <v>30706.7</v>
      </c>
      <c r="E1003">
        <v>29211.7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30827.3</v>
      </c>
      <c r="C1004">
        <v>30814.7</v>
      </c>
      <c r="D1004">
        <v>30701.4</v>
      </c>
      <c r="E1004">
        <v>29211.4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30826.799999999999</v>
      </c>
      <c r="C1005">
        <v>30814.7</v>
      </c>
      <c r="D1005">
        <v>30703.599999999999</v>
      </c>
      <c r="E1005">
        <v>29211.9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30831.1</v>
      </c>
      <c r="C1006">
        <v>30819.1</v>
      </c>
      <c r="D1006">
        <v>30701.8</v>
      </c>
      <c r="E1006">
        <v>29211.200000000001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30830.400000000001</v>
      </c>
      <c r="C1007">
        <v>30818.400000000001</v>
      </c>
      <c r="D1007">
        <v>30703.200000000001</v>
      </c>
      <c r="E1007">
        <v>29212.3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30828.400000000001</v>
      </c>
      <c r="C1008">
        <v>30816.799999999999</v>
      </c>
      <c r="D1008">
        <v>30703.200000000001</v>
      </c>
      <c r="E1008">
        <v>29211.7</v>
      </c>
      <c r="F1008">
        <v>0</v>
      </c>
      <c r="G1008">
        <v>0.5</v>
      </c>
      <c r="H1008">
        <v>1</v>
      </c>
      <c r="I1008">
        <v>0</v>
      </c>
      <c r="R1008">
        <f>AVERAGE(B959:B1008)</f>
        <v>30816.722000000002</v>
      </c>
      <c r="S1008">
        <f>AVERAGE(C959:C1008)</f>
        <v>30804.496000000006</v>
      </c>
      <c r="U1008">
        <f>_xlfn.VAR.P(B959:B1008)</f>
        <v>3030.296115999985</v>
      </c>
      <c r="V1008">
        <f>_xlfn.VAR.P(C959:C1008)</f>
        <v>3023.8095839999914</v>
      </c>
      <c r="X1008">
        <f>1.96*SQRT(U1008)/50</f>
        <v>2.1578865177970359</v>
      </c>
      <c r="Y1008">
        <f>1.96*SQRT(V1008)/50</f>
        <v>2.1555757372817466</v>
      </c>
    </row>
    <row r="1009" spans="1:9" x14ac:dyDescent="0.25">
      <c r="A1009" t="s">
        <v>117</v>
      </c>
      <c r="B1009">
        <v>1540920.2111</v>
      </c>
      <c r="C1009" t="s">
        <v>24</v>
      </c>
    </row>
    <row r="1010" spans="1:9" x14ac:dyDescent="0.25">
      <c r="A1010" t="s">
        <v>118</v>
      </c>
      <c r="B1010">
        <v>3464.95</v>
      </c>
      <c r="C1010">
        <v>3452.85</v>
      </c>
      <c r="D1010">
        <v>3394.96</v>
      </c>
      <c r="E1010">
        <v>1577.85</v>
      </c>
      <c r="F1010">
        <v>0</v>
      </c>
      <c r="G1010">
        <v>0.114925</v>
      </c>
      <c r="H1010">
        <v>0.90106299999999995</v>
      </c>
      <c r="I1010">
        <v>0</v>
      </c>
    </row>
    <row r="1011" spans="1:9" x14ac:dyDescent="0.25">
      <c r="A1011" t="s">
        <v>118</v>
      </c>
      <c r="B1011">
        <v>3455.56</v>
      </c>
      <c r="C1011">
        <v>3443.27</v>
      </c>
      <c r="D1011">
        <v>3394.1</v>
      </c>
      <c r="E1011">
        <v>1577.91</v>
      </c>
      <c r="F1011">
        <v>0</v>
      </c>
      <c r="G1011">
        <v>0.114923</v>
      </c>
      <c r="H1011">
        <v>0.89046899999999996</v>
      </c>
      <c r="I1011">
        <v>0</v>
      </c>
    </row>
    <row r="1012" spans="1:9" x14ac:dyDescent="0.25">
      <c r="A1012" t="s">
        <v>118</v>
      </c>
      <c r="B1012">
        <v>3459.25</v>
      </c>
      <c r="C1012">
        <v>3446.46</v>
      </c>
      <c r="D1012">
        <v>3394.71</v>
      </c>
      <c r="E1012">
        <v>1577.88</v>
      </c>
      <c r="F1012">
        <v>0</v>
      </c>
      <c r="G1012">
        <v>0.114926</v>
      </c>
      <c r="H1012">
        <v>0.89968899999999996</v>
      </c>
      <c r="I1012">
        <v>0</v>
      </c>
    </row>
    <row r="1013" spans="1:9" x14ac:dyDescent="0.25">
      <c r="A1013" t="s">
        <v>118</v>
      </c>
      <c r="B1013">
        <v>3468.75</v>
      </c>
      <c r="C1013">
        <v>3456.5</v>
      </c>
      <c r="D1013">
        <v>3395.71</v>
      </c>
      <c r="E1013">
        <v>1577.78</v>
      </c>
      <c r="F1013">
        <v>0</v>
      </c>
      <c r="G1013">
        <v>0.100426</v>
      </c>
      <c r="H1013">
        <v>0.90100599999999997</v>
      </c>
      <c r="I1013">
        <v>0</v>
      </c>
    </row>
    <row r="1014" spans="1:9" x14ac:dyDescent="0.25">
      <c r="A1014" t="s">
        <v>118</v>
      </c>
      <c r="B1014">
        <v>3473.77</v>
      </c>
      <c r="C1014">
        <v>3461.48</v>
      </c>
      <c r="D1014">
        <v>3398.85</v>
      </c>
      <c r="E1014">
        <v>1577.99</v>
      </c>
      <c r="F1014">
        <v>0</v>
      </c>
      <c r="G1014">
        <v>0.114924</v>
      </c>
      <c r="H1014">
        <v>0.89815100000000003</v>
      </c>
      <c r="I1014">
        <v>0</v>
      </c>
    </row>
    <row r="1015" spans="1:9" x14ac:dyDescent="0.25">
      <c r="A1015" t="s">
        <v>118</v>
      </c>
      <c r="B1015">
        <v>3470.45</v>
      </c>
      <c r="C1015">
        <v>3457.92</v>
      </c>
      <c r="D1015">
        <v>3396.59</v>
      </c>
      <c r="E1015">
        <v>1577.94</v>
      </c>
      <c r="F1015">
        <v>0</v>
      </c>
      <c r="G1015">
        <v>0.114925</v>
      </c>
      <c r="H1015">
        <v>0.90107800000000005</v>
      </c>
      <c r="I1015">
        <v>0</v>
      </c>
    </row>
    <row r="1016" spans="1:9" x14ac:dyDescent="0.25">
      <c r="A1016" t="s">
        <v>118</v>
      </c>
      <c r="B1016">
        <v>3480.29</v>
      </c>
      <c r="C1016">
        <v>3468.36</v>
      </c>
      <c r="D1016">
        <v>3400.79</v>
      </c>
      <c r="E1016">
        <v>1577.89</v>
      </c>
      <c r="F1016">
        <v>0</v>
      </c>
      <c r="G1016">
        <v>0.114925</v>
      </c>
      <c r="H1016">
        <v>0.90107199999999998</v>
      </c>
      <c r="I1016">
        <v>0</v>
      </c>
    </row>
    <row r="1017" spans="1:9" x14ac:dyDescent="0.25">
      <c r="A1017" t="s">
        <v>118</v>
      </c>
      <c r="B1017">
        <v>3469.41</v>
      </c>
      <c r="C1017">
        <v>3457.78</v>
      </c>
      <c r="D1017">
        <v>3396.98</v>
      </c>
      <c r="E1017">
        <v>1577.98</v>
      </c>
      <c r="F1017">
        <v>0</v>
      </c>
      <c r="G1017">
        <v>0.11494699999999999</v>
      </c>
      <c r="H1017">
        <v>0.90000500000000005</v>
      </c>
      <c r="I1017">
        <v>0</v>
      </c>
    </row>
    <row r="1018" spans="1:9" x14ac:dyDescent="0.25">
      <c r="A1018" t="s">
        <v>118</v>
      </c>
      <c r="B1018">
        <v>3474.06</v>
      </c>
      <c r="C1018">
        <v>3462.25</v>
      </c>
      <c r="D1018">
        <v>3397.85</v>
      </c>
      <c r="E1018">
        <v>1578</v>
      </c>
      <c r="F1018">
        <v>0</v>
      </c>
      <c r="G1018">
        <v>0.114923</v>
      </c>
      <c r="H1018">
        <v>0.90010599999999996</v>
      </c>
      <c r="I1018">
        <v>0</v>
      </c>
    </row>
    <row r="1019" spans="1:9" x14ac:dyDescent="0.25">
      <c r="A1019" t="s">
        <v>118</v>
      </c>
      <c r="B1019">
        <v>3474.01</v>
      </c>
      <c r="C1019">
        <v>3461.01</v>
      </c>
      <c r="D1019">
        <v>3397.34</v>
      </c>
      <c r="E1019">
        <v>1577.87</v>
      </c>
      <c r="F1019">
        <v>0</v>
      </c>
      <c r="G1019">
        <v>8.3738400000000004E-2</v>
      </c>
      <c r="H1019">
        <v>0.89921700000000004</v>
      </c>
      <c r="I1019">
        <v>0</v>
      </c>
    </row>
    <row r="1020" spans="1:9" x14ac:dyDescent="0.25">
      <c r="A1020" t="s">
        <v>118</v>
      </c>
      <c r="B1020">
        <v>3479.48</v>
      </c>
      <c r="C1020">
        <v>3466.97</v>
      </c>
      <c r="D1020">
        <v>3399.4</v>
      </c>
      <c r="E1020">
        <v>1577.9</v>
      </c>
      <c r="F1020">
        <v>0</v>
      </c>
      <c r="G1020">
        <v>0.11494799999999999</v>
      </c>
      <c r="H1020">
        <v>0.90006699999999995</v>
      </c>
      <c r="I1020">
        <v>0</v>
      </c>
    </row>
    <row r="1021" spans="1:9" x14ac:dyDescent="0.25">
      <c r="A1021" t="s">
        <v>118</v>
      </c>
      <c r="B1021">
        <v>3471.78</v>
      </c>
      <c r="C1021">
        <v>3459.77</v>
      </c>
      <c r="D1021">
        <v>3397.78</v>
      </c>
      <c r="E1021">
        <v>1577.87</v>
      </c>
      <c r="F1021">
        <v>0</v>
      </c>
      <c r="G1021">
        <v>8.9035000000000003E-2</v>
      </c>
      <c r="H1021">
        <v>0.89965200000000001</v>
      </c>
      <c r="I1021">
        <v>0</v>
      </c>
    </row>
    <row r="1022" spans="1:9" x14ac:dyDescent="0.25">
      <c r="A1022" t="s">
        <v>118</v>
      </c>
      <c r="B1022">
        <v>3479.84</v>
      </c>
      <c r="C1022">
        <v>3467</v>
      </c>
      <c r="D1022">
        <v>3398.87</v>
      </c>
      <c r="E1022">
        <v>1577.82</v>
      </c>
      <c r="F1022">
        <v>0</v>
      </c>
      <c r="G1022">
        <v>0.11497</v>
      </c>
      <c r="H1022">
        <v>0.90051199999999998</v>
      </c>
      <c r="I1022">
        <v>0</v>
      </c>
    </row>
    <row r="1023" spans="1:9" x14ac:dyDescent="0.25">
      <c r="A1023" t="s">
        <v>118</v>
      </c>
      <c r="B1023">
        <v>3472.36</v>
      </c>
      <c r="C1023">
        <v>3460.06</v>
      </c>
      <c r="D1023">
        <v>3397.62</v>
      </c>
      <c r="E1023">
        <v>1577.76</v>
      </c>
      <c r="F1023">
        <v>0</v>
      </c>
      <c r="G1023">
        <v>0.114923</v>
      </c>
      <c r="H1023">
        <v>0.901065</v>
      </c>
      <c r="I1023">
        <v>0</v>
      </c>
    </row>
    <row r="1024" spans="1:9" x14ac:dyDescent="0.25">
      <c r="A1024" t="s">
        <v>118</v>
      </c>
      <c r="B1024">
        <v>3469.97</v>
      </c>
      <c r="C1024">
        <v>3457.25</v>
      </c>
      <c r="D1024">
        <v>3396.58</v>
      </c>
      <c r="E1024">
        <v>1577.81</v>
      </c>
      <c r="F1024">
        <v>0</v>
      </c>
      <c r="G1024">
        <v>0.114923</v>
      </c>
      <c r="H1024">
        <v>0.90106900000000001</v>
      </c>
      <c r="I1024">
        <v>0</v>
      </c>
    </row>
    <row r="1025" spans="1:9" x14ac:dyDescent="0.25">
      <c r="A1025" t="s">
        <v>118</v>
      </c>
      <c r="B1025">
        <v>3469.42</v>
      </c>
      <c r="C1025">
        <v>3456.95</v>
      </c>
      <c r="D1025">
        <v>3396.42</v>
      </c>
      <c r="E1025">
        <v>1577.84</v>
      </c>
      <c r="F1025">
        <v>0</v>
      </c>
      <c r="G1025">
        <v>0.114937</v>
      </c>
      <c r="H1025">
        <v>0.89945200000000003</v>
      </c>
      <c r="I1025">
        <v>0</v>
      </c>
    </row>
    <row r="1026" spans="1:9" x14ac:dyDescent="0.25">
      <c r="A1026" t="s">
        <v>118</v>
      </c>
      <c r="B1026">
        <v>3468.65</v>
      </c>
      <c r="C1026">
        <v>3456.15</v>
      </c>
      <c r="D1026">
        <v>3396.43</v>
      </c>
      <c r="E1026">
        <v>1577.97</v>
      </c>
      <c r="F1026">
        <v>0</v>
      </c>
      <c r="G1026">
        <v>0.114925</v>
      </c>
      <c r="H1026">
        <v>0.89588699999999999</v>
      </c>
      <c r="I1026">
        <v>0</v>
      </c>
    </row>
    <row r="1027" spans="1:9" x14ac:dyDescent="0.25">
      <c r="A1027" t="s">
        <v>118</v>
      </c>
      <c r="B1027">
        <v>3469.93</v>
      </c>
      <c r="C1027">
        <v>3457.97</v>
      </c>
      <c r="D1027">
        <v>3396.48</v>
      </c>
      <c r="E1027">
        <v>1577.76</v>
      </c>
      <c r="F1027">
        <v>0</v>
      </c>
      <c r="G1027">
        <v>9.6508099999999999E-2</v>
      </c>
      <c r="H1027">
        <v>0.89937299999999998</v>
      </c>
      <c r="I1027">
        <v>0</v>
      </c>
    </row>
    <row r="1028" spans="1:9" x14ac:dyDescent="0.25">
      <c r="A1028" t="s">
        <v>118</v>
      </c>
      <c r="B1028">
        <v>3469.27</v>
      </c>
      <c r="C1028">
        <v>3457</v>
      </c>
      <c r="D1028">
        <v>3396.98</v>
      </c>
      <c r="E1028">
        <v>1577.89</v>
      </c>
      <c r="F1028">
        <v>0</v>
      </c>
      <c r="G1028">
        <v>0.114923</v>
      </c>
      <c r="H1028">
        <v>0.89790400000000004</v>
      </c>
      <c r="I1028">
        <v>0</v>
      </c>
    </row>
    <row r="1029" spans="1:9" x14ac:dyDescent="0.25">
      <c r="A1029" t="s">
        <v>118</v>
      </c>
      <c r="B1029">
        <v>3477.22</v>
      </c>
      <c r="C1029">
        <v>3464.6</v>
      </c>
      <c r="D1029">
        <v>3398.92</v>
      </c>
      <c r="E1029">
        <v>1577.93</v>
      </c>
      <c r="F1029">
        <v>0</v>
      </c>
      <c r="G1029">
        <v>0.114938</v>
      </c>
      <c r="H1029">
        <v>0.89455200000000001</v>
      </c>
      <c r="I1029">
        <v>0</v>
      </c>
    </row>
    <row r="1030" spans="1:9" x14ac:dyDescent="0.25">
      <c r="A1030" t="s">
        <v>118</v>
      </c>
      <c r="B1030">
        <v>3470.23</v>
      </c>
      <c r="C1030">
        <v>3458.08</v>
      </c>
      <c r="D1030">
        <v>3397.74</v>
      </c>
      <c r="E1030">
        <v>1577.96</v>
      </c>
      <c r="F1030">
        <v>0</v>
      </c>
      <c r="G1030">
        <v>0.11495900000000001</v>
      </c>
      <c r="H1030">
        <v>0.90037199999999995</v>
      </c>
      <c r="I1030">
        <v>0</v>
      </c>
    </row>
    <row r="1031" spans="1:9" x14ac:dyDescent="0.25">
      <c r="A1031" t="s">
        <v>118</v>
      </c>
      <c r="B1031">
        <v>3463.46</v>
      </c>
      <c r="C1031">
        <v>3451.12</v>
      </c>
      <c r="D1031">
        <v>3395.62</v>
      </c>
      <c r="E1031">
        <v>1577.89</v>
      </c>
      <c r="F1031">
        <v>0</v>
      </c>
      <c r="G1031">
        <v>0.114924</v>
      </c>
      <c r="H1031">
        <v>0.90082099999999998</v>
      </c>
      <c r="I1031">
        <v>0</v>
      </c>
    </row>
    <row r="1032" spans="1:9" x14ac:dyDescent="0.25">
      <c r="A1032" t="s">
        <v>118</v>
      </c>
      <c r="B1032">
        <v>3453.08</v>
      </c>
      <c r="C1032">
        <v>3440.68</v>
      </c>
      <c r="D1032">
        <v>3393.16</v>
      </c>
      <c r="E1032">
        <v>1577.91</v>
      </c>
      <c r="F1032">
        <v>0</v>
      </c>
      <c r="G1032">
        <v>0.114926</v>
      </c>
      <c r="H1032">
        <v>0.89926700000000004</v>
      </c>
      <c r="I1032">
        <v>0</v>
      </c>
    </row>
    <row r="1033" spans="1:9" x14ac:dyDescent="0.25">
      <c r="A1033" t="s">
        <v>118</v>
      </c>
      <c r="B1033">
        <v>3454.25</v>
      </c>
      <c r="C1033">
        <v>3442.08</v>
      </c>
      <c r="D1033">
        <v>3393.19</v>
      </c>
      <c r="E1033">
        <v>1577.94</v>
      </c>
      <c r="F1033">
        <v>0</v>
      </c>
      <c r="G1033">
        <v>9.1096200000000002E-2</v>
      </c>
      <c r="H1033">
        <v>0.90080400000000005</v>
      </c>
      <c r="I1033">
        <v>0</v>
      </c>
    </row>
    <row r="1034" spans="1:9" x14ac:dyDescent="0.25">
      <c r="A1034" t="s">
        <v>118</v>
      </c>
      <c r="B1034">
        <v>3434.29</v>
      </c>
      <c r="C1034">
        <v>3421.28</v>
      </c>
      <c r="D1034">
        <v>3370.54</v>
      </c>
      <c r="E1034">
        <v>1567.26</v>
      </c>
      <c r="F1034">
        <v>0</v>
      </c>
      <c r="G1034">
        <v>0.114923</v>
      </c>
      <c r="H1034">
        <v>0.89925500000000003</v>
      </c>
      <c r="I1034">
        <v>0</v>
      </c>
    </row>
    <row r="1035" spans="1:9" x14ac:dyDescent="0.25">
      <c r="A1035" t="s">
        <v>118</v>
      </c>
      <c r="B1035">
        <v>3432.08</v>
      </c>
      <c r="C1035">
        <v>3419.42</v>
      </c>
      <c r="D1035">
        <v>3369.99</v>
      </c>
      <c r="E1035">
        <v>1567.09</v>
      </c>
      <c r="F1035">
        <v>0</v>
      </c>
      <c r="G1035">
        <v>0.11493100000000001</v>
      </c>
      <c r="H1035">
        <v>0.90104499999999998</v>
      </c>
      <c r="I1035">
        <v>0</v>
      </c>
    </row>
    <row r="1036" spans="1:9" x14ac:dyDescent="0.25">
      <c r="A1036" t="s">
        <v>118</v>
      </c>
      <c r="B1036">
        <v>3433.29</v>
      </c>
      <c r="C1036">
        <v>3420.83</v>
      </c>
      <c r="D1036">
        <v>3370.14</v>
      </c>
      <c r="E1036">
        <v>1567</v>
      </c>
      <c r="F1036">
        <v>0</v>
      </c>
      <c r="G1036">
        <v>0.11494500000000001</v>
      </c>
      <c r="H1036">
        <v>0.90013600000000005</v>
      </c>
      <c r="I1036">
        <v>0</v>
      </c>
    </row>
    <row r="1037" spans="1:9" x14ac:dyDescent="0.25">
      <c r="A1037" t="s">
        <v>118</v>
      </c>
      <c r="B1037">
        <v>3449.52</v>
      </c>
      <c r="C1037">
        <v>3436.69</v>
      </c>
      <c r="D1037">
        <v>3374.47</v>
      </c>
      <c r="E1037">
        <v>1567</v>
      </c>
      <c r="F1037">
        <v>0</v>
      </c>
      <c r="G1037">
        <v>8.5613300000000003E-2</v>
      </c>
      <c r="H1037">
        <v>0.90049400000000002</v>
      </c>
      <c r="I1037">
        <v>0</v>
      </c>
    </row>
    <row r="1038" spans="1:9" x14ac:dyDescent="0.25">
      <c r="A1038" t="s">
        <v>118</v>
      </c>
      <c r="B1038">
        <v>3442.02</v>
      </c>
      <c r="C1038">
        <v>3429.72</v>
      </c>
      <c r="D1038">
        <v>3372.17</v>
      </c>
      <c r="E1038">
        <v>1567.04</v>
      </c>
      <c r="F1038">
        <v>0</v>
      </c>
      <c r="G1038">
        <v>0.11493</v>
      </c>
      <c r="H1038">
        <v>0.894285</v>
      </c>
      <c r="I1038">
        <v>0</v>
      </c>
    </row>
    <row r="1039" spans="1:9" x14ac:dyDescent="0.25">
      <c r="A1039" t="s">
        <v>118</v>
      </c>
      <c r="B1039">
        <v>3439.5</v>
      </c>
      <c r="C1039">
        <v>3426.89</v>
      </c>
      <c r="D1039">
        <v>3371.37</v>
      </c>
      <c r="E1039">
        <v>1566.97</v>
      </c>
      <c r="F1039">
        <v>0</v>
      </c>
      <c r="G1039">
        <v>0.114943</v>
      </c>
      <c r="H1039">
        <v>0.88372200000000001</v>
      </c>
      <c r="I1039">
        <v>0</v>
      </c>
    </row>
    <row r="1040" spans="1:9" x14ac:dyDescent="0.25">
      <c r="A1040" t="s">
        <v>118</v>
      </c>
      <c r="B1040">
        <v>3439.23</v>
      </c>
      <c r="C1040">
        <v>3427.05</v>
      </c>
      <c r="D1040">
        <v>3371.57</v>
      </c>
      <c r="E1040">
        <v>1567.04</v>
      </c>
      <c r="F1040">
        <v>0</v>
      </c>
      <c r="G1040">
        <v>8.4769999999999998E-2</v>
      </c>
      <c r="H1040">
        <v>0.90103299999999997</v>
      </c>
      <c r="I1040">
        <v>0</v>
      </c>
    </row>
    <row r="1041" spans="1:9" x14ac:dyDescent="0.25">
      <c r="A1041" t="s">
        <v>118</v>
      </c>
      <c r="B1041">
        <v>3443.87</v>
      </c>
      <c r="C1041">
        <v>3431.52</v>
      </c>
      <c r="D1041">
        <v>3372.14</v>
      </c>
      <c r="E1041">
        <v>1567.02</v>
      </c>
      <c r="F1041">
        <v>0</v>
      </c>
      <c r="G1041">
        <v>0.115019</v>
      </c>
      <c r="H1041">
        <v>0.90105599999999997</v>
      </c>
      <c r="I1041">
        <v>0</v>
      </c>
    </row>
    <row r="1042" spans="1:9" x14ac:dyDescent="0.25">
      <c r="A1042" t="s">
        <v>118</v>
      </c>
      <c r="B1042">
        <v>3449.09</v>
      </c>
      <c r="C1042">
        <v>3436.87</v>
      </c>
      <c r="D1042">
        <v>3374.29</v>
      </c>
      <c r="E1042">
        <v>1566.97</v>
      </c>
      <c r="F1042">
        <v>0</v>
      </c>
      <c r="G1042">
        <v>0.11494500000000001</v>
      </c>
      <c r="H1042">
        <v>0.89543600000000001</v>
      </c>
      <c r="I1042">
        <v>0</v>
      </c>
    </row>
    <row r="1043" spans="1:9" x14ac:dyDescent="0.25">
      <c r="A1043" t="s">
        <v>118</v>
      </c>
      <c r="B1043">
        <v>3441.79</v>
      </c>
      <c r="C1043">
        <v>3429.28</v>
      </c>
      <c r="D1043">
        <v>3371.79</v>
      </c>
      <c r="E1043">
        <v>1567</v>
      </c>
      <c r="F1043">
        <v>0</v>
      </c>
      <c r="G1043">
        <v>9.0167999999999998E-2</v>
      </c>
      <c r="H1043">
        <v>0.90107099999999996</v>
      </c>
      <c r="I1043">
        <v>0</v>
      </c>
    </row>
    <row r="1044" spans="1:9" x14ac:dyDescent="0.25">
      <c r="A1044" t="s">
        <v>118</v>
      </c>
      <c r="B1044">
        <v>3451.16</v>
      </c>
      <c r="C1044">
        <v>3439.05</v>
      </c>
      <c r="D1044">
        <v>3374.55</v>
      </c>
      <c r="E1044">
        <v>1567.03</v>
      </c>
      <c r="F1044">
        <v>0</v>
      </c>
      <c r="G1044">
        <v>0.11493</v>
      </c>
      <c r="H1044">
        <v>0.900173</v>
      </c>
      <c r="I1044">
        <v>0</v>
      </c>
    </row>
    <row r="1045" spans="1:9" x14ac:dyDescent="0.25">
      <c r="A1045" t="s">
        <v>118</v>
      </c>
      <c r="B1045">
        <v>3441.69</v>
      </c>
      <c r="C1045">
        <v>3429.44</v>
      </c>
      <c r="D1045">
        <v>3371.54</v>
      </c>
      <c r="E1045">
        <v>1567.13</v>
      </c>
      <c r="F1045">
        <v>0</v>
      </c>
      <c r="G1045">
        <v>0.115005</v>
      </c>
      <c r="H1045">
        <v>0.897235</v>
      </c>
      <c r="I1045">
        <v>0</v>
      </c>
    </row>
    <row r="1046" spans="1:9" x14ac:dyDescent="0.25">
      <c r="A1046" t="s">
        <v>118</v>
      </c>
      <c r="B1046">
        <v>3451.63</v>
      </c>
      <c r="C1046">
        <v>3439.2</v>
      </c>
      <c r="D1046">
        <v>3375.24</v>
      </c>
      <c r="E1046">
        <v>1567.14</v>
      </c>
      <c r="F1046">
        <v>0</v>
      </c>
      <c r="G1046">
        <v>0.114923</v>
      </c>
      <c r="H1046">
        <v>0.90103200000000006</v>
      </c>
      <c r="I1046">
        <v>0</v>
      </c>
    </row>
    <row r="1047" spans="1:9" x14ac:dyDescent="0.25">
      <c r="A1047" t="s">
        <v>118</v>
      </c>
      <c r="B1047">
        <v>3442.95</v>
      </c>
      <c r="C1047">
        <v>3430.82</v>
      </c>
      <c r="D1047">
        <v>3372.27</v>
      </c>
      <c r="E1047">
        <v>1566.99</v>
      </c>
      <c r="F1047">
        <v>0</v>
      </c>
      <c r="G1047">
        <v>0.114937</v>
      </c>
      <c r="H1047">
        <v>0.90103100000000003</v>
      </c>
      <c r="I1047">
        <v>0</v>
      </c>
    </row>
    <row r="1048" spans="1:9" x14ac:dyDescent="0.25">
      <c r="A1048" t="s">
        <v>118</v>
      </c>
      <c r="B1048">
        <v>3444.21</v>
      </c>
      <c r="C1048">
        <v>3432.17</v>
      </c>
      <c r="D1048">
        <v>3372.98</v>
      </c>
      <c r="E1048">
        <v>1567.12</v>
      </c>
      <c r="F1048">
        <v>0</v>
      </c>
      <c r="G1048">
        <v>0.11496199999999999</v>
      </c>
      <c r="H1048">
        <v>0.90105400000000002</v>
      </c>
      <c r="I1048">
        <v>0</v>
      </c>
    </row>
    <row r="1049" spans="1:9" x14ac:dyDescent="0.25">
      <c r="A1049" t="s">
        <v>118</v>
      </c>
      <c r="B1049">
        <v>3434.27</v>
      </c>
      <c r="C1049">
        <v>3420.81</v>
      </c>
      <c r="D1049">
        <v>3370.37</v>
      </c>
      <c r="E1049">
        <v>1567.01</v>
      </c>
      <c r="F1049">
        <v>0</v>
      </c>
      <c r="G1049">
        <v>0.114923</v>
      </c>
      <c r="H1049">
        <v>0.90107400000000004</v>
      </c>
      <c r="I1049">
        <v>0</v>
      </c>
    </row>
    <row r="1050" spans="1:9" x14ac:dyDescent="0.25">
      <c r="A1050" t="s">
        <v>118</v>
      </c>
      <c r="B1050">
        <v>3435.22</v>
      </c>
      <c r="C1050">
        <v>3422.95</v>
      </c>
      <c r="D1050">
        <v>3371.02</v>
      </c>
      <c r="E1050">
        <v>1567.02</v>
      </c>
      <c r="F1050">
        <v>0</v>
      </c>
      <c r="G1050">
        <v>8.9116200000000007E-2</v>
      </c>
      <c r="H1050">
        <v>0.90104499999999998</v>
      </c>
      <c r="I1050">
        <v>0</v>
      </c>
    </row>
    <row r="1051" spans="1:9" x14ac:dyDescent="0.25">
      <c r="A1051" t="s">
        <v>118</v>
      </c>
      <c r="B1051">
        <v>3426.98</v>
      </c>
      <c r="C1051">
        <v>3414.94</v>
      </c>
      <c r="D1051">
        <v>3369.25</v>
      </c>
      <c r="E1051">
        <v>1566.97</v>
      </c>
      <c r="F1051">
        <v>0</v>
      </c>
      <c r="G1051">
        <v>0.114923</v>
      </c>
      <c r="H1051">
        <v>0.90107800000000005</v>
      </c>
      <c r="I1051">
        <v>0</v>
      </c>
    </row>
    <row r="1052" spans="1:9" x14ac:dyDescent="0.25">
      <c r="A1052" t="s">
        <v>118</v>
      </c>
      <c r="B1052">
        <v>3426.95</v>
      </c>
      <c r="C1052">
        <v>3414.9</v>
      </c>
      <c r="D1052">
        <v>3369.26</v>
      </c>
      <c r="E1052">
        <v>1567.03</v>
      </c>
      <c r="F1052">
        <v>0</v>
      </c>
      <c r="G1052">
        <v>0.114937</v>
      </c>
      <c r="H1052">
        <v>0.89932900000000005</v>
      </c>
      <c r="I1052">
        <v>0</v>
      </c>
    </row>
    <row r="1053" spans="1:9" x14ac:dyDescent="0.25">
      <c r="A1053" t="s">
        <v>118</v>
      </c>
      <c r="B1053">
        <v>3434.62</v>
      </c>
      <c r="C1053">
        <v>3422.83</v>
      </c>
      <c r="D1053">
        <v>3371.18</v>
      </c>
      <c r="E1053">
        <v>1567.13</v>
      </c>
      <c r="F1053">
        <v>0</v>
      </c>
      <c r="G1053">
        <v>0.10548200000000001</v>
      </c>
      <c r="H1053">
        <v>0.90041800000000005</v>
      </c>
      <c r="I1053">
        <v>0</v>
      </c>
    </row>
    <row r="1054" spans="1:9" x14ac:dyDescent="0.25">
      <c r="A1054" t="s">
        <v>118</v>
      </c>
      <c r="B1054">
        <v>3431.03</v>
      </c>
      <c r="C1054">
        <v>3418.46</v>
      </c>
      <c r="D1054">
        <v>3369.99</v>
      </c>
      <c r="E1054">
        <v>1567.14</v>
      </c>
      <c r="F1054">
        <v>0</v>
      </c>
      <c r="G1054">
        <v>0.101866</v>
      </c>
      <c r="H1054">
        <v>0.90105100000000005</v>
      </c>
      <c r="I1054">
        <v>0</v>
      </c>
    </row>
    <row r="1055" spans="1:9" x14ac:dyDescent="0.25">
      <c r="A1055" t="s">
        <v>118</v>
      </c>
      <c r="B1055">
        <v>3427.52</v>
      </c>
      <c r="C1055">
        <v>3415.4</v>
      </c>
      <c r="D1055">
        <v>3369.61</v>
      </c>
      <c r="E1055">
        <v>1567.11</v>
      </c>
      <c r="F1055">
        <v>0</v>
      </c>
      <c r="G1055">
        <v>0.114935</v>
      </c>
      <c r="H1055">
        <v>0.89786100000000002</v>
      </c>
      <c r="I1055">
        <v>0</v>
      </c>
    </row>
    <row r="1056" spans="1:9" x14ac:dyDescent="0.25">
      <c r="A1056" t="s">
        <v>118</v>
      </c>
      <c r="B1056">
        <v>3433.27</v>
      </c>
      <c r="C1056">
        <v>3421.16</v>
      </c>
      <c r="D1056">
        <v>3370.51</v>
      </c>
      <c r="E1056">
        <v>1567.01</v>
      </c>
      <c r="F1056">
        <v>0</v>
      </c>
      <c r="G1056">
        <v>0.114924</v>
      </c>
      <c r="H1056">
        <v>0.88812800000000003</v>
      </c>
      <c r="I1056">
        <v>0</v>
      </c>
    </row>
    <row r="1057" spans="1:25" x14ac:dyDescent="0.25">
      <c r="A1057" t="s">
        <v>118</v>
      </c>
      <c r="B1057">
        <v>3435.85</v>
      </c>
      <c r="C1057">
        <v>3423.82</v>
      </c>
      <c r="D1057">
        <v>3370.83</v>
      </c>
      <c r="E1057">
        <v>1567.04</v>
      </c>
      <c r="F1057">
        <v>0</v>
      </c>
      <c r="G1057">
        <v>0.114923</v>
      </c>
      <c r="H1057">
        <v>0.89618799999999998</v>
      </c>
      <c r="I1057">
        <v>0</v>
      </c>
    </row>
    <row r="1058" spans="1:25" x14ac:dyDescent="0.25">
      <c r="A1058" t="s">
        <v>118</v>
      </c>
      <c r="B1058">
        <v>3429.86</v>
      </c>
      <c r="C1058">
        <v>3417.62</v>
      </c>
      <c r="D1058">
        <v>3369.98</v>
      </c>
      <c r="E1058">
        <v>1567.13</v>
      </c>
      <c r="F1058">
        <v>0</v>
      </c>
      <c r="G1058">
        <v>9.9804000000000004E-2</v>
      </c>
      <c r="H1058">
        <v>0.901065</v>
      </c>
      <c r="I1058">
        <v>0</v>
      </c>
    </row>
    <row r="1059" spans="1:25" x14ac:dyDescent="0.25">
      <c r="A1059" t="s">
        <v>118</v>
      </c>
      <c r="B1059">
        <v>3432.38</v>
      </c>
      <c r="C1059">
        <v>3419.94</v>
      </c>
      <c r="D1059">
        <v>3370.79</v>
      </c>
      <c r="E1059">
        <v>1567.07</v>
      </c>
      <c r="F1059">
        <v>0</v>
      </c>
      <c r="G1059">
        <v>0.114926</v>
      </c>
      <c r="H1059">
        <v>0.90043399999999996</v>
      </c>
      <c r="I1059">
        <v>0</v>
      </c>
    </row>
    <row r="1060" spans="1:25" x14ac:dyDescent="0.25">
      <c r="A1060" t="s">
        <v>118</v>
      </c>
      <c r="B1060">
        <v>3434.13</v>
      </c>
      <c r="C1060">
        <v>3422.24</v>
      </c>
      <c r="D1060">
        <v>3371.07</v>
      </c>
      <c r="E1060">
        <v>1567.24</v>
      </c>
      <c r="F1060">
        <v>0</v>
      </c>
      <c r="G1060">
        <v>0.114923</v>
      </c>
      <c r="H1060">
        <v>0.89392300000000002</v>
      </c>
      <c r="I1060">
        <v>0</v>
      </c>
    </row>
    <row r="1061" spans="1:25" x14ac:dyDescent="0.25">
      <c r="A1061" t="s">
        <v>118</v>
      </c>
      <c r="B1061">
        <v>3432.84</v>
      </c>
      <c r="C1061">
        <v>3420.22</v>
      </c>
      <c r="D1061">
        <v>3370.77</v>
      </c>
      <c r="E1061">
        <v>1567.05</v>
      </c>
      <c r="F1061">
        <v>0</v>
      </c>
      <c r="G1061">
        <v>0.114924</v>
      </c>
      <c r="H1061">
        <v>0.90104200000000001</v>
      </c>
      <c r="I1061">
        <v>0</v>
      </c>
    </row>
    <row r="1062" spans="1:25" x14ac:dyDescent="0.25">
      <c r="A1062" t="s">
        <v>118</v>
      </c>
      <c r="B1062">
        <v>3432.25</v>
      </c>
      <c r="C1062">
        <v>3420.09</v>
      </c>
      <c r="D1062">
        <v>3370.54</v>
      </c>
      <c r="E1062">
        <v>1567.05</v>
      </c>
      <c r="F1062">
        <v>0</v>
      </c>
      <c r="G1062">
        <v>0.11011600000000001</v>
      </c>
      <c r="H1062">
        <v>0.90095700000000001</v>
      </c>
      <c r="I1062">
        <v>0</v>
      </c>
    </row>
    <row r="1063" spans="1:25" x14ac:dyDescent="0.25">
      <c r="A1063" t="s">
        <v>118</v>
      </c>
      <c r="B1063">
        <v>3435.32</v>
      </c>
      <c r="C1063">
        <v>3422.84</v>
      </c>
      <c r="D1063">
        <v>3371.08</v>
      </c>
      <c r="E1063">
        <v>1567.06</v>
      </c>
      <c r="F1063">
        <v>0</v>
      </c>
      <c r="G1063">
        <v>0.108984</v>
      </c>
      <c r="H1063">
        <v>0.90106299999999995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3434.72</v>
      </c>
      <c r="C1064">
        <v>3422.76</v>
      </c>
      <c r="D1064">
        <v>3371.02</v>
      </c>
      <c r="E1064">
        <v>1567.22</v>
      </c>
      <c r="F1064">
        <v>0</v>
      </c>
      <c r="G1064">
        <v>0.111597</v>
      </c>
      <c r="H1064">
        <v>0.89953399999999994</v>
      </c>
      <c r="I1064">
        <v>0</v>
      </c>
      <c r="R1064">
        <f>AVERAGE(B1015:B1064)</f>
        <v>3449.8137999999994</v>
      </c>
      <c r="S1064">
        <f>AVERAGE(C1015:C1064)</f>
        <v>3437.4841999999999</v>
      </c>
      <c r="U1064">
        <f>_xlfn.VAR.P(B1015:B1064)</f>
        <v>307.71851956000012</v>
      </c>
      <c r="V1064">
        <f>_xlfn.VAR.P(C1015:C1064)</f>
        <v>307.55823635999946</v>
      </c>
      <c r="X1064">
        <f>1.96*SQRT(U1064)/50</f>
        <v>0.68764277491781922</v>
      </c>
      <c r="Y1064">
        <f>1.96*SQRT(V1064)/50</f>
        <v>0.68746366327263397</v>
      </c>
    </row>
    <row r="1065" spans="1:25" x14ac:dyDescent="0.25">
      <c r="A1065" t="s">
        <v>119</v>
      </c>
      <c r="B1065">
        <v>172594.21590000001</v>
      </c>
      <c r="C1065" t="s">
        <v>24</v>
      </c>
    </row>
    <row r="1066" spans="1:25" x14ac:dyDescent="0.25">
      <c r="A1066" t="s">
        <v>120</v>
      </c>
      <c r="B1066">
        <v>3466.12</v>
      </c>
      <c r="C1066">
        <v>3453.81</v>
      </c>
      <c r="D1066">
        <v>3403.05</v>
      </c>
      <c r="E1066">
        <v>1566.84</v>
      </c>
      <c r="F1066">
        <v>0</v>
      </c>
      <c r="G1066">
        <v>0.114923</v>
      </c>
      <c r="H1066">
        <v>0.89327500000000004</v>
      </c>
      <c r="I1066">
        <v>0</v>
      </c>
    </row>
    <row r="1067" spans="1:25" x14ac:dyDescent="0.25">
      <c r="A1067" t="s">
        <v>120</v>
      </c>
      <c r="B1067">
        <v>3470.38</v>
      </c>
      <c r="C1067">
        <v>3456.5</v>
      </c>
      <c r="D1067">
        <v>3403.69</v>
      </c>
      <c r="E1067">
        <v>1566.9</v>
      </c>
      <c r="F1067">
        <v>0</v>
      </c>
      <c r="G1067">
        <v>0.114966</v>
      </c>
      <c r="H1067">
        <v>0.89992000000000005</v>
      </c>
      <c r="I1067">
        <v>0</v>
      </c>
    </row>
    <row r="1068" spans="1:25" x14ac:dyDescent="0.25">
      <c r="A1068" t="s">
        <v>120</v>
      </c>
      <c r="B1068">
        <v>3483.48</v>
      </c>
      <c r="C1068">
        <v>3470.9</v>
      </c>
      <c r="D1068">
        <v>3406.52</v>
      </c>
      <c r="E1068">
        <v>1566.86</v>
      </c>
      <c r="F1068">
        <v>0</v>
      </c>
      <c r="G1068">
        <v>0.114923</v>
      </c>
      <c r="H1068">
        <v>0.90049199999999996</v>
      </c>
      <c r="I1068">
        <v>0</v>
      </c>
    </row>
    <row r="1069" spans="1:25" x14ac:dyDescent="0.25">
      <c r="A1069" t="s">
        <v>120</v>
      </c>
      <c r="B1069">
        <v>3486.09</v>
      </c>
      <c r="C1069">
        <v>3473.13</v>
      </c>
      <c r="D1069">
        <v>3406.71</v>
      </c>
      <c r="E1069">
        <v>1566.92</v>
      </c>
      <c r="F1069">
        <v>0</v>
      </c>
      <c r="G1069">
        <v>9.6404400000000001E-2</v>
      </c>
      <c r="H1069">
        <v>0.90099200000000002</v>
      </c>
      <c r="I1069">
        <v>0</v>
      </c>
    </row>
    <row r="1070" spans="1:25" x14ac:dyDescent="0.25">
      <c r="A1070" t="s">
        <v>120</v>
      </c>
      <c r="B1070">
        <v>3476.92</v>
      </c>
      <c r="C1070">
        <v>3464.17</v>
      </c>
      <c r="D1070">
        <v>3404.98</v>
      </c>
      <c r="E1070">
        <v>1567.03</v>
      </c>
      <c r="F1070">
        <v>0</v>
      </c>
      <c r="G1070">
        <v>8.4013099999999993E-2</v>
      </c>
      <c r="H1070">
        <v>0.90021899999999999</v>
      </c>
      <c r="I1070">
        <v>0</v>
      </c>
    </row>
    <row r="1071" spans="1:25" x14ac:dyDescent="0.25">
      <c r="A1071" t="s">
        <v>120</v>
      </c>
      <c r="B1071">
        <v>3475.52</v>
      </c>
      <c r="C1071">
        <v>3462.87</v>
      </c>
      <c r="D1071">
        <v>3406.2</v>
      </c>
      <c r="E1071">
        <v>1566.8</v>
      </c>
      <c r="F1071">
        <v>0</v>
      </c>
      <c r="G1071">
        <v>0.114923</v>
      </c>
      <c r="H1071">
        <v>0.90010400000000002</v>
      </c>
      <c r="I1071">
        <v>0</v>
      </c>
    </row>
    <row r="1072" spans="1:25" x14ac:dyDescent="0.25">
      <c r="A1072" t="s">
        <v>120</v>
      </c>
      <c r="B1072">
        <v>3474.25</v>
      </c>
      <c r="C1072">
        <v>3461.65</v>
      </c>
      <c r="D1072">
        <v>3404.68</v>
      </c>
      <c r="E1072">
        <v>1566.88</v>
      </c>
      <c r="F1072">
        <v>0</v>
      </c>
      <c r="G1072">
        <v>0.114964</v>
      </c>
      <c r="H1072">
        <v>0.90080099999999996</v>
      </c>
      <c r="I1072">
        <v>0</v>
      </c>
    </row>
    <row r="1073" spans="1:9" x14ac:dyDescent="0.25">
      <c r="A1073" t="s">
        <v>120</v>
      </c>
      <c r="B1073">
        <v>3483.12</v>
      </c>
      <c r="C1073">
        <v>3470.67</v>
      </c>
      <c r="D1073">
        <v>3406.1</v>
      </c>
      <c r="E1073">
        <v>1566.92</v>
      </c>
      <c r="F1073">
        <v>0</v>
      </c>
      <c r="G1073">
        <v>0.114926</v>
      </c>
      <c r="H1073">
        <v>0.90107300000000001</v>
      </c>
      <c r="I1073">
        <v>0</v>
      </c>
    </row>
    <row r="1074" spans="1:9" x14ac:dyDescent="0.25">
      <c r="A1074" t="s">
        <v>120</v>
      </c>
      <c r="B1074">
        <v>3483.83</v>
      </c>
      <c r="C1074">
        <v>3472.22</v>
      </c>
      <c r="D1074">
        <v>3406.44</v>
      </c>
      <c r="E1074">
        <v>1566.84</v>
      </c>
      <c r="F1074">
        <v>0</v>
      </c>
      <c r="G1074">
        <v>8.5686100000000001E-2</v>
      </c>
      <c r="H1074">
        <v>0.89785499999999996</v>
      </c>
      <c r="I1074">
        <v>0</v>
      </c>
    </row>
    <row r="1075" spans="1:9" x14ac:dyDescent="0.25">
      <c r="A1075" t="s">
        <v>120</v>
      </c>
      <c r="B1075">
        <v>3476.73</v>
      </c>
      <c r="C1075">
        <v>3464.81</v>
      </c>
      <c r="D1075">
        <v>3405.23</v>
      </c>
      <c r="E1075">
        <v>1566.88</v>
      </c>
      <c r="F1075">
        <v>0</v>
      </c>
      <c r="G1075">
        <v>0.114941</v>
      </c>
      <c r="H1075">
        <v>0.90063400000000005</v>
      </c>
      <c r="I1075">
        <v>0</v>
      </c>
    </row>
    <row r="1076" spans="1:9" x14ac:dyDescent="0.25">
      <c r="A1076" t="s">
        <v>120</v>
      </c>
      <c r="B1076">
        <v>3467.78</v>
      </c>
      <c r="C1076">
        <v>3455.49</v>
      </c>
      <c r="D1076">
        <v>3403.57</v>
      </c>
      <c r="E1076">
        <v>1566.91</v>
      </c>
      <c r="F1076">
        <v>0</v>
      </c>
      <c r="G1076">
        <v>0.114929</v>
      </c>
      <c r="H1076">
        <v>0.89955200000000002</v>
      </c>
      <c r="I1076">
        <v>0</v>
      </c>
    </row>
    <row r="1077" spans="1:9" x14ac:dyDescent="0.25">
      <c r="A1077" t="s">
        <v>120</v>
      </c>
      <c r="B1077">
        <v>3466.05</v>
      </c>
      <c r="C1077">
        <v>3453.28</v>
      </c>
      <c r="D1077">
        <v>3402.91</v>
      </c>
      <c r="E1077">
        <v>1566.88</v>
      </c>
      <c r="F1077">
        <v>0</v>
      </c>
      <c r="G1077">
        <v>0.11494500000000001</v>
      </c>
      <c r="H1077">
        <v>0.89859500000000003</v>
      </c>
      <c r="I1077">
        <v>0</v>
      </c>
    </row>
    <row r="1078" spans="1:9" x14ac:dyDescent="0.25">
      <c r="A1078" t="s">
        <v>120</v>
      </c>
      <c r="B1078">
        <v>3476.57</v>
      </c>
      <c r="C1078">
        <v>3463.87</v>
      </c>
      <c r="D1078">
        <v>3404.42</v>
      </c>
      <c r="E1078">
        <v>1566.78</v>
      </c>
      <c r="F1078">
        <v>0</v>
      </c>
      <c r="G1078">
        <v>9.8986000000000005E-2</v>
      </c>
      <c r="H1078">
        <v>0.90103699999999998</v>
      </c>
      <c r="I1078">
        <v>0</v>
      </c>
    </row>
    <row r="1079" spans="1:9" x14ac:dyDescent="0.25">
      <c r="A1079" t="s">
        <v>120</v>
      </c>
      <c r="B1079">
        <v>3472.52</v>
      </c>
      <c r="C1079">
        <v>3460.31</v>
      </c>
      <c r="D1079">
        <v>3404.87</v>
      </c>
      <c r="E1079">
        <v>1566.96</v>
      </c>
      <c r="F1079">
        <v>0</v>
      </c>
      <c r="G1079">
        <v>0.114923</v>
      </c>
      <c r="H1079">
        <v>0.89811200000000002</v>
      </c>
      <c r="I1079">
        <v>0</v>
      </c>
    </row>
    <row r="1080" spans="1:9" x14ac:dyDescent="0.25">
      <c r="A1080" t="s">
        <v>120</v>
      </c>
      <c r="B1080">
        <v>3462.27</v>
      </c>
      <c r="C1080">
        <v>3450.42</v>
      </c>
      <c r="D1080">
        <v>3402.21</v>
      </c>
      <c r="E1080">
        <v>1566.88</v>
      </c>
      <c r="F1080">
        <v>0</v>
      </c>
      <c r="G1080">
        <v>9.6068200000000006E-2</v>
      </c>
      <c r="H1080">
        <v>0.90100999999999998</v>
      </c>
      <c r="I1080">
        <v>0</v>
      </c>
    </row>
    <row r="1081" spans="1:9" x14ac:dyDescent="0.25">
      <c r="A1081" t="s">
        <v>120</v>
      </c>
      <c r="B1081">
        <v>3469.02</v>
      </c>
      <c r="C1081">
        <v>3456.31</v>
      </c>
      <c r="D1081">
        <v>3403.34</v>
      </c>
      <c r="E1081">
        <v>1566.9</v>
      </c>
      <c r="F1081">
        <v>0</v>
      </c>
      <c r="G1081">
        <v>0.114935</v>
      </c>
      <c r="H1081">
        <v>0.90064200000000005</v>
      </c>
      <c r="I1081">
        <v>0</v>
      </c>
    </row>
    <row r="1082" spans="1:9" x14ac:dyDescent="0.25">
      <c r="A1082" t="s">
        <v>120</v>
      </c>
      <c r="B1082">
        <v>3467.79</v>
      </c>
      <c r="C1082">
        <v>3455.82</v>
      </c>
      <c r="D1082">
        <v>3403.42</v>
      </c>
      <c r="E1082">
        <v>1567</v>
      </c>
      <c r="F1082">
        <v>0</v>
      </c>
      <c r="G1082">
        <v>0.114956</v>
      </c>
      <c r="H1082">
        <v>0.88792499999999996</v>
      </c>
      <c r="I1082">
        <v>0</v>
      </c>
    </row>
    <row r="1083" spans="1:9" x14ac:dyDescent="0.25">
      <c r="A1083" t="s">
        <v>120</v>
      </c>
      <c r="B1083">
        <v>3467.49</v>
      </c>
      <c r="C1083">
        <v>3455.88</v>
      </c>
      <c r="D1083">
        <v>3403.69</v>
      </c>
      <c r="E1083">
        <v>1566.92</v>
      </c>
      <c r="F1083">
        <v>0</v>
      </c>
      <c r="G1083">
        <v>9.81543E-2</v>
      </c>
      <c r="H1083">
        <v>0.90102899999999997</v>
      </c>
      <c r="I1083">
        <v>0</v>
      </c>
    </row>
    <row r="1084" spans="1:9" x14ac:dyDescent="0.25">
      <c r="A1084" t="s">
        <v>120</v>
      </c>
      <c r="B1084">
        <v>3477.67</v>
      </c>
      <c r="C1084">
        <v>3465.33</v>
      </c>
      <c r="D1084">
        <v>3405.53</v>
      </c>
      <c r="E1084">
        <v>1566.84</v>
      </c>
      <c r="F1084">
        <v>0</v>
      </c>
      <c r="G1084">
        <v>8.5117499999999999E-2</v>
      </c>
      <c r="H1084">
        <v>0.90106799999999998</v>
      </c>
      <c r="I1084">
        <v>0</v>
      </c>
    </row>
    <row r="1085" spans="1:9" x14ac:dyDescent="0.25">
      <c r="A1085" t="s">
        <v>120</v>
      </c>
      <c r="B1085">
        <v>3489.75</v>
      </c>
      <c r="C1085">
        <v>3477.49</v>
      </c>
      <c r="D1085">
        <v>3408.4</v>
      </c>
      <c r="E1085">
        <v>1566.83</v>
      </c>
      <c r="F1085">
        <v>0</v>
      </c>
      <c r="G1085">
        <v>8.6757200000000007E-2</v>
      </c>
      <c r="H1085">
        <v>0.900814</v>
      </c>
      <c r="I1085">
        <v>0</v>
      </c>
    </row>
    <row r="1086" spans="1:9" x14ac:dyDescent="0.25">
      <c r="A1086" t="s">
        <v>120</v>
      </c>
      <c r="B1086">
        <v>3476.08</v>
      </c>
      <c r="C1086">
        <v>3463.35</v>
      </c>
      <c r="D1086">
        <v>3404.87</v>
      </c>
      <c r="E1086">
        <v>1566.85</v>
      </c>
      <c r="F1086">
        <v>0</v>
      </c>
      <c r="G1086">
        <v>0.114929</v>
      </c>
      <c r="H1086">
        <v>0.90107499999999996</v>
      </c>
      <c r="I1086">
        <v>0</v>
      </c>
    </row>
    <row r="1087" spans="1:9" x14ac:dyDescent="0.25">
      <c r="A1087" t="s">
        <v>120</v>
      </c>
      <c r="B1087">
        <v>3481.12</v>
      </c>
      <c r="C1087">
        <v>3467.05</v>
      </c>
      <c r="D1087">
        <v>3405.71</v>
      </c>
      <c r="E1087">
        <v>1566.92</v>
      </c>
      <c r="F1087">
        <v>0</v>
      </c>
      <c r="G1087">
        <v>0.114937</v>
      </c>
      <c r="H1087">
        <v>0.88523200000000002</v>
      </c>
      <c r="I1087">
        <v>0</v>
      </c>
    </row>
    <row r="1088" spans="1:9" x14ac:dyDescent="0.25">
      <c r="A1088" t="s">
        <v>120</v>
      </c>
      <c r="B1088">
        <v>3484.76</v>
      </c>
      <c r="C1088">
        <v>3472.45</v>
      </c>
      <c r="D1088">
        <v>3407.94</v>
      </c>
      <c r="E1088">
        <v>1566.91</v>
      </c>
      <c r="F1088">
        <v>0</v>
      </c>
      <c r="G1088">
        <v>0.114928</v>
      </c>
      <c r="H1088">
        <v>0.89435500000000001</v>
      </c>
      <c r="I1088">
        <v>0</v>
      </c>
    </row>
    <row r="1089" spans="1:9" x14ac:dyDescent="0.25">
      <c r="A1089" t="s">
        <v>120</v>
      </c>
      <c r="B1089">
        <v>3480.99</v>
      </c>
      <c r="C1089">
        <v>3468.66</v>
      </c>
      <c r="D1089">
        <v>3406.61</v>
      </c>
      <c r="E1089">
        <v>1566.82</v>
      </c>
      <c r="F1089">
        <v>0</v>
      </c>
      <c r="G1089">
        <v>0.11493100000000001</v>
      </c>
      <c r="H1089">
        <v>0.90088999999999997</v>
      </c>
      <c r="I1089">
        <v>0</v>
      </c>
    </row>
    <row r="1090" spans="1:9" x14ac:dyDescent="0.25">
      <c r="A1090" t="s">
        <v>120</v>
      </c>
      <c r="B1090">
        <v>3482.19</v>
      </c>
      <c r="C1090">
        <v>3469.9</v>
      </c>
      <c r="D1090">
        <v>3407.13</v>
      </c>
      <c r="E1090">
        <v>1566.89</v>
      </c>
      <c r="F1090">
        <v>0</v>
      </c>
      <c r="G1090">
        <v>0.114923</v>
      </c>
      <c r="H1090">
        <v>0.90020599999999995</v>
      </c>
      <c r="I1090">
        <v>0</v>
      </c>
    </row>
    <row r="1091" spans="1:9" x14ac:dyDescent="0.25">
      <c r="A1091" t="s">
        <v>120</v>
      </c>
      <c r="B1091">
        <v>3486.08</v>
      </c>
      <c r="C1091">
        <v>3474.29</v>
      </c>
      <c r="D1091">
        <v>3408.44</v>
      </c>
      <c r="E1091">
        <v>1566.87</v>
      </c>
      <c r="F1091">
        <v>0</v>
      </c>
      <c r="G1091">
        <v>0.114923</v>
      </c>
      <c r="H1091">
        <v>0.90106900000000001</v>
      </c>
      <c r="I1091">
        <v>0</v>
      </c>
    </row>
    <row r="1092" spans="1:9" x14ac:dyDescent="0.25">
      <c r="A1092" t="s">
        <v>120</v>
      </c>
      <c r="B1092">
        <v>3482.66</v>
      </c>
      <c r="C1092">
        <v>3470.97</v>
      </c>
      <c r="D1092">
        <v>3407.73</v>
      </c>
      <c r="E1092">
        <v>1566.97</v>
      </c>
      <c r="F1092">
        <v>0</v>
      </c>
      <c r="G1092">
        <v>9.3431799999999995E-2</v>
      </c>
      <c r="H1092">
        <v>0.88958099999999996</v>
      </c>
      <c r="I1092">
        <v>0</v>
      </c>
    </row>
    <row r="1093" spans="1:9" x14ac:dyDescent="0.25">
      <c r="A1093" t="s">
        <v>120</v>
      </c>
      <c r="B1093">
        <v>3479.84</v>
      </c>
      <c r="C1093">
        <v>3467.93</v>
      </c>
      <c r="D1093">
        <v>3406.52</v>
      </c>
      <c r="E1093">
        <v>1566.93</v>
      </c>
      <c r="F1093">
        <v>0</v>
      </c>
      <c r="G1093">
        <v>0.114954</v>
      </c>
      <c r="H1093">
        <v>0.90106399999999998</v>
      </c>
      <c r="I1093">
        <v>0</v>
      </c>
    </row>
    <row r="1094" spans="1:9" x14ac:dyDescent="0.25">
      <c r="A1094" t="s">
        <v>120</v>
      </c>
      <c r="B1094">
        <v>3476.66</v>
      </c>
      <c r="C1094">
        <v>3464.62</v>
      </c>
      <c r="D1094">
        <v>3405.86</v>
      </c>
      <c r="E1094">
        <v>1567.19</v>
      </c>
      <c r="F1094">
        <v>0</v>
      </c>
      <c r="G1094">
        <v>8.5749900000000004E-2</v>
      </c>
      <c r="H1094">
        <v>0.88791399999999998</v>
      </c>
      <c r="I1094">
        <v>0</v>
      </c>
    </row>
    <row r="1095" spans="1:9" x14ac:dyDescent="0.25">
      <c r="A1095" t="s">
        <v>120</v>
      </c>
      <c r="B1095">
        <v>3490.2</v>
      </c>
      <c r="C1095">
        <v>3478.44</v>
      </c>
      <c r="D1095">
        <v>3407.24</v>
      </c>
      <c r="E1095">
        <v>1566.97</v>
      </c>
      <c r="F1095">
        <v>0</v>
      </c>
      <c r="G1095">
        <v>0.114936</v>
      </c>
      <c r="H1095">
        <v>0.90099099999999999</v>
      </c>
      <c r="I1095">
        <v>0</v>
      </c>
    </row>
    <row r="1096" spans="1:9" x14ac:dyDescent="0.25">
      <c r="A1096" t="s">
        <v>120</v>
      </c>
      <c r="B1096">
        <v>3472.93</v>
      </c>
      <c r="C1096">
        <v>3460.55</v>
      </c>
      <c r="D1096">
        <v>3404.53</v>
      </c>
      <c r="E1096">
        <v>1566.94</v>
      </c>
      <c r="F1096">
        <v>0</v>
      </c>
      <c r="G1096">
        <v>0.114949</v>
      </c>
      <c r="H1096">
        <v>0.900972</v>
      </c>
      <c r="I1096">
        <v>0</v>
      </c>
    </row>
    <row r="1097" spans="1:9" x14ac:dyDescent="0.25">
      <c r="A1097" t="s">
        <v>120</v>
      </c>
      <c r="B1097">
        <v>3476.37</v>
      </c>
      <c r="C1097">
        <v>3464.14</v>
      </c>
      <c r="D1097">
        <v>3405.64</v>
      </c>
      <c r="E1097">
        <v>1567.03</v>
      </c>
      <c r="F1097">
        <v>0</v>
      </c>
      <c r="G1097">
        <v>0.114936</v>
      </c>
      <c r="H1097">
        <v>0.90050399999999997</v>
      </c>
      <c r="I1097">
        <v>0</v>
      </c>
    </row>
    <row r="1098" spans="1:9" x14ac:dyDescent="0.25">
      <c r="A1098" t="s">
        <v>120</v>
      </c>
      <c r="B1098">
        <v>3481.01</v>
      </c>
      <c r="C1098">
        <v>3468.61</v>
      </c>
      <c r="D1098">
        <v>3405.75</v>
      </c>
      <c r="E1098">
        <v>1567.01</v>
      </c>
      <c r="F1098">
        <v>0</v>
      </c>
      <c r="G1098">
        <v>0.11493</v>
      </c>
      <c r="H1098">
        <v>0.90009600000000001</v>
      </c>
      <c r="I1098">
        <v>0</v>
      </c>
    </row>
    <row r="1099" spans="1:9" x14ac:dyDescent="0.25">
      <c r="A1099" t="s">
        <v>120</v>
      </c>
      <c r="B1099">
        <v>3475.49</v>
      </c>
      <c r="C1099">
        <v>3463.33</v>
      </c>
      <c r="D1099">
        <v>3404.32</v>
      </c>
      <c r="E1099">
        <v>1566.88</v>
      </c>
      <c r="F1099">
        <v>0</v>
      </c>
      <c r="G1099">
        <v>0.114941</v>
      </c>
      <c r="H1099">
        <v>0.89309899999999998</v>
      </c>
      <c r="I1099">
        <v>0</v>
      </c>
    </row>
    <row r="1100" spans="1:9" x14ac:dyDescent="0.25">
      <c r="A1100" t="s">
        <v>120</v>
      </c>
      <c r="B1100">
        <v>3481.32</v>
      </c>
      <c r="C1100">
        <v>3468.7</v>
      </c>
      <c r="D1100">
        <v>3406.65</v>
      </c>
      <c r="E1100">
        <v>1566.93</v>
      </c>
      <c r="F1100">
        <v>0</v>
      </c>
      <c r="G1100">
        <v>0.114939</v>
      </c>
      <c r="H1100">
        <v>0.89988000000000001</v>
      </c>
      <c r="I1100">
        <v>0</v>
      </c>
    </row>
    <row r="1101" spans="1:9" x14ac:dyDescent="0.25">
      <c r="A1101" t="s">
        <v>120</v>
      </c>
      <c r="B1101">
        <v>3481.86</v>
      </c>
      <c r="C1101">
        <v>3469.25</v>
      </c>
      <c r="D1101">
        <v>3406.24</v>
      </c>
      <c r="E1101">
        <v>1566.91</v>
      </c>
      <c r="F1101">
        <v>0</v>
      </c>
      <c r="G1101">
        <v>0.114926</v>
      </c>
      <c r="H1101">
        <v>0.90107800000000005</v>
      </c>
      <c r="I1101">
        <v>0</v>
      </c>
    </row>
    <row r="1102" spans="1:9" x14ac:dyDescent="0.25">
      <c r="A1102" t="s">
        <v>120</v>
      </c>
      <c r="B1102">
        <v>3466.18</v>
      </c>
      <c r="C1102">
        <v>3453.87</v>
      </c>
      <c r="D1102">
        <v>3402.65</v>
      </c>
      <c r="E1102">
        <v>1566.88</v>
      </c>
      <c r="F1102">
        <v>0</v>
      </c>
      <c r="G1102">
        <v>0.114954</v>
      </c>
      <c r="H1102">
        <v>0.89774799999999999</v>
      </c>
      <c r="I1102">
        <v>0</v>
      </c>
    </row>
    <row r="1103" spans="1:9" x14ac:dyDescent="0.25">
      <c r="A1103" t="s">
        <v>120</v>
      </c>
      <c r="B1103">
        <v>3466.66</v>
      </c>
      <c r="C1103">
        <v>3453.98</v>
      </c>
      <c r="D1103">
        <v>3402.44</v>
      </c>
      <c r="E1103">
        <v>1566.8</v>
      </c>
      <c r="F1103">
        <v>0</v>
      </c>
      <c r="G1103">
        <v>0.114925</v>
      </c>
      <c r="H1103">
        <v>0.90083100000000005</v>
      </c>
      <c r="I1103">
        <v>0</v>
      </c>
    </row>
    <row r="1104" spans="1:9" x14ac:dyDescent="0.25">
      <c r="A1104" t="s">
        <v>120</v>
      </c>
      <c r="B1104">
        <v>3463.17</v>
      </c>
      <c r="C1104">
        <v>3451.29</v>
      </c>
      <c r="D1104">
        <v>3401.95</v>
      </c>
      <c r="E1104">
        <v>1566.78</v>
      </c>
      <c r="F1104">
        <v>0</v>
      </c>
      <c r="G1104">
        <v>0.114923</v>
      </c>
      <c r="H1104">
        <v>0.90106900000000001</v>
      </c>
      <c r="I1104">
        <v>0</v>
      </c>
    </row>
    <row r="1105" spans="1:25" x14ac:dyDescent="0.25">
      <c r="A1105" t="s">
        <v>120</v>
      </c>
      <c r="B1105">
        <v>3473.61</v>
      </c>
      <c r="C1105">
        <v>3461.48</v>
      </c>
      <c r="D1105">
        <v>3404.49</v>
      </c>
      <c r="E1105">
        <v>1566.98</v>
      </c>
      <c r="F1105">
        <v>0</v>
      </c>
      <c r="G1105">
        <v>0.114925</v>
      </c>
      <c r="H1105">
        <v>0.90085599999999999</v>
      </c>
      <c r="I1105">
        <v>0</v>
      </c>
    </row>
    <row r="1106" spans="1:25" x14ac:dyDescent="0.25">
      <c r="A1106" t="s">
        <v>120</v>
      </c>
      <c r="B1106">
        <v>3466.21</v>
      </c>
      <c r="C1106">
        <v>3454.04</v>
      </c>
      <c r="D1106">
        <v>3402.73</v>
      </c>
      <c r="E1106">
        <v>1567</v>
      </c>
      <c r="F1106">
        <v>0</v>
      </c>
      <c r="G1106">
        <v>0.114972</v>
      </c>
      <c r="H1106">
        <v>0.90096100000000001</v>
      </c>
      <c r="I1106">
        <v>0</v>
      </c>
    </row>
    <row r="1107" spans="1:25" x14ac:dyDescent="0.25">
      <c r="A1107" t="s">
        <v>120</v>
      </c>
      <c r="B1107">
        <v>3463.07</v>
      </c>
      <c r="C1107">
        <v>3450.93</v>
      </c>
      <c r="D1107">
        <v>3402.33</v>
      </c>
      <c r="E1107">
        <v>1566.96</v>
      </c>
      <c r="F1107">
        <v>0</v>
      </c>
      <c r="G1107">
        <v>0.114924</v>
      </c>
      <c r="H1107">
        <v>0.90099399999999996</v>
      </c>
      <c r="I1107">
        <v>0</v>
      </c>
    </row>
    <row r="1108" spans="1:25" x14ac:dyDescent="0.25">
      <c r="A1108" t="s">
        <v>120</v>
      </c>
      <c r="B1108">
        <v>3463.35</v>
      </c>
      <c r="C1108">
        <v>3451.25</v>
      </c>
      <c r="D1108">
        <v>3402.24</v>
      </c>
      <c r="E1108">
        <v>1566.94</v>
      </c>
      <c r="F1108">
        <v>0</v>
      </c>
      <c r="G1108">
        <v>0.11500299999999999</v>
      </c>
      <c r="H1108">
        <v>0.86938499999999996</v>
      </c>
      <c r="I1108">
        <v>0</v>
      </c>
    </row>
    <row r="1109" spans="1:25" x14ac:dyDescent="0.25">
      <c r="A1109" t="s">
        <v>120</v>
      </c>
      <c r="B1109">
        <v>3470.73</v>
      </c>
      <c r="C1109">
        <v>3458.16</v>
      </c>
      <c r="D1109">
        <v>3403.54</v>
      </c>
      <c r="E1109">
        <v>1566.86</v>
      </c>
      <c r="F1109">
        <v>0</v>
      </c>
      <c r="G1109">
        <v>0.114928</v>
      </c>
      <c r="H1109">
        <v>0.899142</v>
      </c>
      <c r="I1109">
        <v>0</v>
      </c>
    </row>
    <row r="1110" spans="1:25" x14ac:dyDescent="0.25">
      <c r="A1110" t="s">
        <v>120</v>
      </c>
      <c r="B1110">
        <v>3469.59</v>
      </c>
      <c r="C1110">
        <v>3457.22</v>
      </c>
      <c r="D1110">
        <v>3403.58</v>
      </c>
      <c r="E1110">
        <v>1566.9</v>
      </c>
      <c r="F1110">
        <v>0</v>
      </c>
      <c r="G1110">
        <v>0.114927</v>
      </c>
      <c r="H1110">
        <v>0.89936799999999995</v>
      </c>
      <c r="I1110">
        <v>0</v>
      </c>
    </row>
    <row r="1111" spans="1:25" x14ac:dyDescent="0.25">
      <c r="A1111" t="s">
        <v>120</v>
      </c>
      <c r="B1111">
        <v>3481.16</v>
      </c>
      <c r="C1111">
        <v>3469.65</v>
      </c>
      <c r="D1111">
        <v>3407.81</v>
      </c>
      <c r="E1111">
        <v>1566.84</v>
      </c>
      <c r="F1111">
        <v>0</v>
      </c>
      <c r="G1111">
        <v>0.114965</v>
      </c>
      <c r="H1111">
        <v>0.898563</v>
      </c>
      <c r="I1111">
        <v>0</v>
      </c>
    </row>
    <row r="1112" spans="1:25" x14ac:dyDescent="0.25">
      <c r="A1112" t="s">
        <v>120</v>
      </c>
      <c r="B1112">
        <v>3475.27</v>
      </c>
      <c r="C1112">
        <v>3462.66</v>
      </c>
      <c r="D1112">
        <v>3404.59</v>
      </c>
      <c r="E1112">
        <v>1566.9</v>
      </c>
      <c r="F1112">
        <v>0</v>
      </c>
      <c r="G1112">
        <v>0.114925</v>
      </c>
      <c r="H1112">
        <v>0.893513</v>
      </c>
      <c r="I1112">
        <v>0</v>
      </c>
    </row>
    <row r="1113" spans="1:25" x14ac:dyDescent="0.25">
      <c r="A1113" t="s">
        <v>120</v>
      </c>
      <c r="B1113">
        <v>3472.38</v>
      </c>
      <c r="C1113">
        <v>3459.72</v>
      </c>
      <c r="D1113">
        <v>3404.5</v>
      </c>
      <c r="E1113">
        <v>1567.11</v>
      </c>
      <c r="F1113">
        <v>0</v>
      </c>
      <c r="G1113">
        <v>0.11496099999999999</v>
      </c>
      <c r="H1113">
        <v>0.90107700000000002</v>
      </c>
      <c r="I1113">
        <v>0</v>
      </c>
    </row>
    <row r="1114" spans="1:25" x14ac:dyDescent="0.25">
      <c r="A1114" t="s">
        <v>120</v>
      </c>
      <c r="B1114">
        <v>3467.64</v>
      </c>
      <c r="C1114">
        <v>3455.44</v>
      </c>
      <c r="D1114">
        <v>3403.43</v>
      </c>
      <c r="E1114">
        <v>1566.88</v>
      </c>
      <c r="F1114">
        <v>0</v>
      </c>
      <c r="G1114">
        <v>8.7928999999999993E-2</v>
      </c>
      <c r="H1114">
        <v>0.90095700000000001</v>
      </c>
      <c r="I1114">
        <v>0</v>
      </c>
    </row>
    <row r="1115" spans="1:25" x14ac:dyDescent="0.25">
      <c r="A1115" t="s">
        <v>120</v>
      </c>
      <c r="B1115">
        <v>3472.83</v>
      </c>
      <c r="C1115">
        <v>3460.37</v>
      </c>
      <c r="D1115">
        <v>3404.46</v>
      </c>
      <c r="E1115">
        <v>1566.75</v>
      </c>
      <c r="F1115">
        <v>0</v>
      </c>
      <c r="G1115">
        <v>0.114926</v>
      </c>
      <c r="H1115">
        <v>0.895872</v>
      </c>
      <c r="I1115">
        <v>0</v>
      </c>
    </row>
    <row r="1116" spans="1:25" x14ac:dyDescent="0.25">
      <c r="A1116" t="s">
        <v>120</v>
      </c>
      <c r="B1116">
        <v>3475.04</v>
      </c>
      <c r="C1116">
        <v>3462.56</v>
      </c>
      <c r="D1116">
        <v>3404.55</v>
      </c>
      <c r="E1116">
        <v>1566.9</v>
      </c>
      <c r="F1116">
        <v>0</v>
      </c>
      <c r="G1116">
        <v>0.11501699999999999</v>
      </c>
      <c r="H1116">
        <v>0.90106699999999995</v>
      </c>
      <c r="I1116">
        <v>0</v>
      </c>
    </row>
    <row r="1117" spans="1:25" x14ac:dyDescent="0.25">
      <c r="A1117" t="s">
        <v>120</v>
      </c>
      <c r="B1117">
        <v>3487.99</v>
      </c>
      <c r="C1117">
        <v>3476</v>
      </c>
      <c r="D1117">
        <v>3408.04</v>
      </c>
      <c r="E1117">
        <v>1566.76</v>
      </c>
      <c r="F1117">
        <v>0</v>
      </c>
      <c r="G1117">
        <v>0.114925</v>
      </c>
      <c r="H1117">
        <v>0.90073199999999998</v>
      </c>
      <c r="I1117">
        <v>0</v>
      </c>
    </row>
    <row r="1118" spans="1:25" x14ac:dyDescent="0.25">
      <c r="A1118" t="s">
        <v>120</v>
      </c>
      <c r="B1118">
        <v>3473.63</v>
      </c>
      <c r="C1118">
        <v>3461.03</v>
      </c>
      <c r="D1118">
        <v>3404.5</v>
      </c>
      <c r="E1118">
        <v>1566.92</v>
      </c>
      <c r="F1118">
        <v>0</v>
      </c>
      <c r="G1118">
        <v>0.114924</v>
      </c>
      <c r="H1118">
        <v>0.90092499999999998</v>
      </c>
      <c r="I1118">
        <v>0</v>
      </c>
    </row>
    <row r="1119" spans="1:25" x14ac:dyDescent="0.25">
      <c r="A1119" t="s">
        <v>120</v>
      </c>
      <c r="B1119">
        <v>3470.51</v>
      </c>
      <c r="C1119">
        <v>3458.07</v>
      </c>
      <c r="D1119">
        <v>3404.01</v>
      </c>
      <c r="E1119">
        <v>1566.98</v>
      </c>
      <c r="F1119">
        <v>0</v>
      </c>
      <c r="G1119">
        <v>0.114928</v>
      </c>
      <c r="H1119">
        <v>0.90104099999999998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3469.96</v>
      </c>
      <c r="C1120">
        <v>3457.71</v>
      </c>
      <c r="D1120">
        <v>3403.62</v>
      </c>
      <c r="E1120">
        <v>1567</v>
      </c>
      <c r="F1120">
        <v>0</v>
      </c>
      <c r="G1120">
        <v>0.114985</v>
      </c>
      <c r="H1120">
        <v>0.90107700000000002</v>
      </c>
      <c r="I1120">
        <v>0</v>
      </c>
      <c r="R1120">
        <f>AVERAGE(B1071:B1120)</f>
        <v>3474.9780000000005</v>
      </c>
      <c r="S1120">
        <f>AVERAGE(C1071:C1120)</f>
        <v>3462.6817999999989</v>
      </c>
      <c r="U1120">
        <f>_xlfn.VAR.P(B1071:B1120)</f>
        <v>52.421299999999718</v>
      </c>
      <c r="V1120">
        <f>_xlfn.VAR.P(C1071:C1120)</f>
        <v>52.903438759999723</v>
      </c>
      <c r="X1120">
        <f>1.96*SQRT(U1120)/50</f>
        <v>0.28381801639783116</v>
      </c>
      <c r="Y1120">
        <f>1.96*SQRT(V1120)/50</f>
        <v>0.28512022049683877</v>
      </c>
    </row>
    <row r="1121" spans="1:9" x14ac:dyDescent="0.25">
      <c r="A1121" t="s">
        <v>121</v>
      </c>
      <c r="B1121">
        <v>173856.62460000001</v>
      </c>
      <c r="C1121" t="s">
        <v>24</v>
      </c>
    </row>
    <row r="1122" spans="1:9" x14ac:dyDescent="0.25">
      <c r="A1122" t="s">
        <v>137</v>
      </c>
      <c r="B1122">
        <v>5916.84</v>
      </c>
      <c r="C1122">
        <v>5905.1</v>
      </c>
      <c r="D1122">
        <v>5827.9</v>
      </c>
      <c r="E1122">
        <v>5798.09</v>
      </c>
      <c r="F1122">
        <v>1815.06</v>
      </c>
      <c r="G1122">
        <v>8.4416599999999994E-2</v>
      </c>
      <c r="H1122">
        <v>0.92615400000000003</v>
      </c>
      <c r="I1122">
        <v>0</v>
      </c>
    </row>
    <row r="1123" spans="1:9" x14ac:dyDescent="0.25">
      <c r="A1123" t="s">
        <v>137</v>
      </c>
      <c r="B1123">
        <v>5911.96</v>
      </c>
      <c r="C1123">
        <v>5900.52</v>
      </c>
      <c r="D1123">
        <v>5824.68</v>
      </c>
      <c r="E1123">
        <v>5795.11</v>
      </c>
      <c r="F1123">
        <v>1814.18</v>
      </c>
      <c r="G1123">
        <v>8.4618100000000002E-2</v>
      </c>
      <c r="H1123">
        <v>0.90106399999999998</v>
      </c>
      <c r="I1123">
        <v>0</v>
      </c>
    </row>
    <row r="1124" spans="1:9" x14ac:dyDescent="0.25">
      <c r="A1124" t="s">
        <v>137</v>
      </c>
      <c r="B1124">
        <v>5917.33</v>
      </c>
      <c r="C1124">
        <v>5905.62</v>
      </c>
      <c r="D1124">
        <v>5826.96</v>
      </c>
      <c r="E1124">
        <v>5797.27</v>
      </c>
      <c r="F1124">
        <v>1813.97</v>
      </c>
      <c r="G1124">
        <v>0.114923</v>
      </c>
      <c r="H1124">
        <v>0.91715199999999997</v>
      </c>
      <c r="I1124">
        <v>0</v>
      </c>
    </row>
    <row r="1125" spans="1:9" x14ac:dyDescent="0.25">
      <c r="A1125" t="s">
        <v>137</v>
      </c>
      <c r="B1125">
        <v>5914.83</v>
      </c>
      <c r="C1125">
        <v>5903.16</v>
      </c>
      <c r="D1125">
        <v>5825.67</v>
      </c>
      <c r="E1125">
        <v>5796.08</v>
      </c>
      <c r="F1125">
        <v>1814.36</v>
      </c>
      <c r="G1125">
        <v>8.8579099999999994E-2</v>
      </c>
      <c r="H1125">
        <v>0.93052299999999999</v>
      </c>
      <c r="I1125">
        <v>0</v>
      </c>
    </row>
    <row r="1126" spans="1:9" x14ac:dyDescent="0.25">
      <c r="A1126" t="s">
        <v>137</v>
      </c>
      <c r="B1126">
        <v>5914.07</v>
      </c>
      <c r="C1126">
        <v>5901.87</v>
      </c>
      <c r="D1126">
        <v>5824.93</v>
      </c>
      <c r="E1126">
        <v>5795.56</v>
      </c>
      <c r="F1126">
        <v>1813.2</v>
      </c>
      <c r="G1126">
        <v>0.10994900000000001</v>
      </c>
      <c r="H1126">
        <v>0.90105100000000005</v>
      </c>
      <c r="I1126">
        <v>0</v>
      </c>
    </row>
    <row r="1127" spans="1:9" x14ac:dyDescent="0.25">
      <c r="A1127" t="s">
        <v>137</v>
      </c>
      <c r="B1127">
        <v>5913.28</v>
      </c>
      <c r="C1127">
        <v>5901.6</v>
      </c>
      <c r="D1127">
        <v>5825.36</v>
      </c>
      <c r="E1127">
        <v>5795.92</v>
      </c>
      <c r="F1127">
        <v>1813.86</v>
      </c>
      <c r="G1127">
        <v>8.5690299999999997E-2</v>
      </c>
      <c r="H1127">
        <v>0.90078599999999998</v>
      </c>
      <c r="I1127">
        <v>0</v>
      </c>
    </row>
    <row r="1128" spans="1:9" x14ac:dyDescent="0.25">
      <c r="A1128" t="s">
        <v>137</v>
      </c>
      <c r="B1128">
        <v>5915.41</v>
      </c>
      <c r="C1128">
        <v>5903.14</v>
      </c>
      <c r="D1128">
        <v>5826.17</v>
      </c>
      <c r="E1128">
        <v>5796.25</v>
      </c>
      <c r="F1128">
        <v>1813.81</v>
      </c>
      <c r="G1128">
        <v>8.3806199999999997E-2</v>
      </c>
      <c r="H1128">
        <v>0.90076900000000004</v>
      </c>
      <c r="I1128">
        <v>0</v>
      </c>
    </row>
    <row r="1129" spans="1:9" x14ac:dyDescent="0.25">
      <c r="A1129" t="s">
        <v>137</v>
      </c>
      <c r="B1129">
        <v>5913.1</v>
      </c>
      <c r="C1129">
        <v>5901.27</v>
      </c>
      <c r="D1129">
        <v>5825.95</v>
      </c>
      <c r="E1129">
        <v>5796.76</v>
      </c>
      <c r="F1129">
        <v>1814.74</v>
      </c>
      <c r="G1129">
        <v>0.114935</v>
      </c>
      <c r="H1129">
        <v>0.90097799999999995</v>
      </c>
      <c r="I1129">
        <v>0</v>
      </c>
    </row>
    <row r="1130" spans="1:9" x14ac:dyDescent="0.25">
      <c r="A1130" t="s">
        <v>137</v>
      </c>
      <c r="B1130">
        <v>5913.31</v>
      </c>
      <c r="C1130">
        <v>5901.93</v>
      </c>
      <c r="D1130">
        <v>5826.31</v>
      </c>
      <c r="E1130">
        <v>5796.77</v>
      </c>
      <c r="F1130">
        <v>1813.81</v>
      </c>
      <c r="G1130">
        <v>8.38343E-2</v>
      </c>
      <c r="H1130">
        <v>0.900953</v>
      </c>
      <c r="I1130">
        <v>0</v>
      </c>
    </row>
    <row r="1131" spans="1:9" x14ac:dyDescent="0.25">
      <c r="A1131" t="s">
        <v>137</v>
      </c>
      <c r="B1131">
        <v>5900.98</v>
      </c>
      <c r="C1131">
        <v>5889.27</v>
      </c>
      <c r="D1131">
        <v>5821.27</v>
      </c>
      <c r="E1131">
        <v>5793.21</v>
      </c>
      <c r="F1131">
        <v>1812.14</v>
      </c>
      <c r="G1131">
        <v>8.44723E-2</v>
      </c>
      <c r="H1131">
        <v>0.90107800000000005</v>
      </c>
      <c r="I1131">
        <v>0</v>
      </c>
    </row>
    <row r="1132" spans="1:9" x14ac:dyDescent="0.25">
      <c r="A1132" t="s">
        <v>137</v>
      </c>
      <c r="B1132">
        <v>5900.52</v>
      </c>
      <c r="C1132">
        <v>5888.97</v>
      </c>
      <c r="D1132">
        <v>5823.83</v>
      </c>
      <c r="E1132">
        <v>5796.37</v>
      </c>
      <c r="F1132">
        <v>1815</v>
      </c>
      <c r="G1132">
        <v>8.4001400000000004E-2</v>
      </c>
      <c r="H1132">
        <v>0.91207899999999997</v>
      </c>
      <c r="I1132">
        <v>0</v>
      </c>
    </row>
    <row r="1133" spans="1:9" x14ac:dyDescent="0.25">
      <c r="A1133" t="s">
        <v>137</v>
      </c>
      <c r="B1133">
        <v>5900.6</v>
      </c>
      <c r="C1133">
        <v>5888.36</v>
      </c>
      <c r="D1133">
        <v>5822.92</v>
      </c>
      <c r="E1133">
        <v>5795.75</v>
      </c>
      <c r="F1133">
        <v>1813.59</v>
      </c>
      <c r="G1133">
        <v>8.3995399999999998E-2</v>
      </c>
      <c r="H1133">
        <v>0.90107499999999996</v>
      </c>
      <c r="I1133">
        <v>0</v>
      </c>
    </row>
    <row r="1134" spans="1:9" x14ac:dyDescent="0.25">
      <c r="A1134" t="s">
        <v>137</v>
      </c>
      <c r="B1134">
        <v>5900</v>
      </c>
      <c r="C1134">
        <v>5888.1</v>
      </c>
      <c r="D1134">
        <v>5821.97</v>
      </c>
      <c r="E1134">
        <v>5794.71</v>
      </c>
      <c r="F1134">
        <v>1813.72</v>
      </c>
      <c r="G1134">
        <v>0.114943</v>
      </c>
      <c r="H1134">
        <v>0.90095000000000003</v>
      </c>
      <c r="I1134">
        <v>0</v>
      </c>
    </row>
    <row r="1135" spans="1:9" x14ac:dyDescent="0.25">
      <c r="A1135" t="s">
        <v>137</v>
      </c>
      <c r="B1135">
        <v>5911.76</v>
      </c>
      <c r="C1135">
        <v>5899.93</v>
      </c>
      <c r="D1135">
        <v>5827.29</v>
      </c>
      <c r="E1135">
        <v>5797.64</v>
      </c>
      <c r="F1135">
        <v>1815.07</v>
      </c>
      <c r="G1135">
        <v>8.5704600000000006E-2</v>
      </c>
      <c r="H1135">
        <v>0.93145800000000001</v>
      </c>
      <c r="I1135">
        <v>0</v>
      </c>
    </row>
    <row r="1136" spans="1:9" x14ac:dyDescent="0.25">
      <c r="A1136" t="s">
        <v>137</v>
      </c>
      <c r="B1136">
        <v>5909.21</v>
      </c>
      <c r="C1136">
        <v>5897.33</v>
      </c>
      <c r="D1136">
        <v>5826.27</v>
      </c>
      <c r="E1136">
        <v>5797.94</v>
      </c>
      <c r="F1136">
        <v>1815.97</v>
      </c>
      <c r="G1136">
        <v>8.3260000000000001E-2</v>
      </c>
      <c r="H1136">
        <v>0.924153</v>
      </c>
      <c r="I1136">
        <v>0</v>
      </c>
    </row>
    <row r="1137" spans="1:9" x14ac:dyDescent="0.25">
      <c r="A1137" t="s">
        <v>137</v>
      </c>
      <c r="B1137">
        <v>5915.92</v>
      </c>
      <c r="C1137">
        <v>5904.3</v>
      </c>
      <c r="D1137">
        <v>5828.16</v>
      </c>
      <c r="E1137">
        <v>5797.84</v>
      </c>
      <c r="F1137">
        <v>1814.73</v>
      </c>
      <c r="G1137">
        <v>7.9333699999999993E-2</v>
      </c>
      <c r="H1137">
        <v>0.90107700000000002</v>
      </c>
      <c r="I1137">
        <v>0</v>
      </c>
    </row>
    <row r="1138" spans="1:9" x14ac:dyDescent="0.25">
      <c r="A1138" t="s">
        <v>137</v>
      </c>
      <c r="B1138">
        <v>5908.99</v>
      </c>
      <c r="C1138">
        <v>5897.28</v>
      </c>
      <c r="D1138">
        <v>5825.82</v>
      </c>
      <c r="E1138">
        <v>5796.75</v>
      </c>
      <c r="F1138">
        <v>1815.18</v>
      </c>
      <c r="G1138">
        <v>8.3257200000000003E-2</v>
      </c>
      <c r="H1138">
        <v>0.90107700000000002</v>
      </c>
      <c r="I1138">
        <v>0</v>
      </c>
    </row>
    <row r="1139" spans="1:9" x14ac:dyDescent="0.25">
      <c r="A1139" t="s">
        <v>137</v>
      </c>
      <c r="B1139">
        <v>5906.66</v>
      </c>
      <c r="C1139">
        <v>5895.09</v>
      </c>
      <c r="D1139">
        <v>5823.69</v>
      </c>
      <c r="E1139">
        <v>5795.18</v>
      </c>
      <c r="F1139">
        <v>1814.22</v>
      </c>
      <c r="G1139">
        <v>8.5949600000000001E-2</v>
      </c>
      <c r="H1139">
        <v>0.93178399999999995</v>
      </c>
      <c r="I1139">
        <v>0</v>
      </c>
    </row>
    <row r="1140" spans="1:9" x14ac:dyDescent="0.25">
      <c r="A1140" t="s">
        <v>137</v>
      </c>
      <c r="B1140">
        <v>5907.51</v>
      </c>
      <c r="C1140">
        <v>5895.71</v>
      </c>
      <c r="D1140">
        <v>5824.07</v>
      </c>
      <c r="E1140">
        <v>5795.29</v>
      </c>
      <c r="F1140">
        <v>1813.63</v>
      </c>
      <c r="G1140">
        <v>8.3481899999999998E-2</v>
      </c>
      <c r="H1140">
        <v>0.92511900000000002</v>
      </c>
      <c r="I1140">
        <v>0</v>
      </c>
    </row>
    <row r="1141" spans="1:9" x14ac:dyDescent="0.25">
      <c r="A1141" t="s">
        <v>137</v>
      </c>
      <c r="B1141">
        <v>5918.32</v>
      </c>
      <c r="C1141">
        <v>5906.19</v>
      </c>
      <c r="D1141">
        <v>5826.27</v>
      </c>
      <c r="E1141">
        <v>5795.81</v>
      </c>
      <c r="F1141">
        <v>1814.82</v>
      </c>
      <c r="G1141">
        <v>8.3500400000000002E-2</v>
      </c>
      <c r="H1141">
        <v>0.90107199999999998</v>
      </c>
      <c r="I1141">
        <v>0</v>
      </c>
    </row>
    <row r="1142" spans="1:9" x14ac:dyDescent="0.25">
      <c r="A1142" t="s">
        <v>137</v>
      </c>
      <c r="B1142">
        <v>5931.98</v>
      </c>
      <c r="C1142">
        <v>5919.56</v>
      </c>
      <c r="D1142">
        <v>5833.72</v>
      </c>
      <c r="E1142">
        <v>5798.22</v>
      </c>
      <c r="F1142">
        <v>1815.17</v>
      </c>
      <c r="G1142">
        <v>8.65842E-2</v>
      </c>
      <c r="H1142">
        <v>0.92608999999999997</v>
      </c>
      <c r="I1142">
        <v>0</v>
      </c>
    </row>
    <row r="1143" spans="1:9" x14ac:dyDescent="0.25">
      <c r="A1143" t="s">
        <v>137</v>
      </c>
      <c r="B1143">
        <v>5920.35</v>
      </c>
      <c r="C1143">
        <v>5907.97</v>
      </c>
      <c r="D1143">
        <v>5826.43</v>
      </c>
      <c r="E1143">
        <v>5795.68</v>
      </c>
      <c r="F1143">
        <v>1813.65</v>
      </c>
      <c r="G1143">
        <v>8.3256899999999995E-2</v>
      </c>
      <c r="H1143">
        <v>0.90093000000000001</v>
      </c>
      <c r="I1143">
        <v>0</v>
      </c>
    </row>
    <row r="1144" spans="1:9" x14ac:dyDescent="0.25">
      <c r="A1144" t="s">
        <v>137</v>
      </c>
      <c r="B1144">
        <v>5920.62</v>
      </c>
      <c r="C1144">
        <v>5908.56</v>
      </c>
      <c r="D1144">
        <v>5828.15</v>
      </c>
      <c r="E1144">
        <v>5796.73</v>
      </c>
      <c r="F1144">
        <v>1813.46</v>
      </c>
      <c r="G1144">
        <v>8.4045999999999996E-2</v>
      </c>
      <c r="H1144">
        <v>0.89851300000000001</v>
      </c>
      <c r="I1144">
        <v>0</v>
      </c>
    </row>
    <row r="1145" spans="1:9" x14ac:dyDescent="0.25">
      <c r="A1145" t="s">
        <v>137</v>
      </c>
      <c r="B1145">
        <v>5925.24</v>
      </c>
      <c r="C1145">
        <v>5913.58</v>
      </c>
      <c r="D1145">
        <v>5831.9</v>
      </c>
      <c r="E1145">
        <v>5796.45</v>
      </c>
      <c r="F1145">
        <v>1814.65</v>
      </c>
      <c r="G1145">
        <v>8.3307900000000004E-2</v>
      </c>
      <c r="H1145">
        <v>0.90107700000000002</v>
      </c>
      <c r="I1145">
        <v>0</v>
      </c>
    </row>
    <row r="1146" spans="1:9" x14ac:dyDescent="0.25">
      <c r="A1146" t="s">
        <v>137</v>
      </c>
      <c r="B1146">
        <v>5923.32</v>
      </c>
      <c r="C1146">
        <v>5911.4</v>
      </c>
      <c r="D1146">
        <v>5827.86</v>
      </c>
      <c r="E1146">
        <v>5796.45</v>
      </c>
      <c r="F1146">
        <v>1814.91</v>
      </c>
      <c r="G1146">
        <v>8.3266400000000004E-2</v>
      </c>
      <c r="H1146">
        <v>0.92610800000000004</v>
      </c>
      <c r="I1146">
        <v>0</v>
      </c>
    </row>
    <row r="1147" spans="1:9" x14ac:dyDescent="0.25">
      <c r="A1147" t="s">
        <v>137</v>
      </c>
      <c r="B1147">
        <v>5920.34</v>
      </c>
      <c r="C1147">
        <v>5908.06</v>
      </c>
      <c r="D1147">
        <v>5827.68</v>
      </c>
      <c r="E1147">
        <v>5794.92</v>
      </c>
      <c r="F1147">
        <v>1813.35</v>
      </c>
      <c r="G1147">
        <v>8.9304300000000003E-2</v>
      </c>
      <c r="H1147">
        <v>0.90106200000000003</v>
      </c>
      <c r="I1147">
        <v>0</v>
      </c>
    </row>
    <row r="1148" spans="1:9" x14ac:dyDescent="0.25">
      <c r="A1148" t="s">
        <v>137</v>
      </c>
      <c r="B1148">
        <v>5923.28</v>
      </c>
      <c r="C1148">
        <v>5911.3</v>
      </c>
      <c r="D1148">
        <v>5829.13</v>
      </c>
      <c r="E1148">
        <v>5797.48</v>
      </c>
      <c r="F1148">
        <v>1814.52</v>
      </c>
      <c r="G1148">
        <v>0.113868</v>
      </c>
      <c r="H1148">
        <v>0.90073800000000004</v>
      </c>
      <c r="I1148">
        <v>0</v>
      </c>
    </row>
    <row r="1149" spans="1:9" x14ac:dyDescent="0.25">
      <c r="A1149" t="s">
        <v>137</v>
      </c>
      <c r="B1149">
        <v>5922.39</v>
      </c>
      <c r="C1149">
        <v>5910.03</v>
      </c>
      <c r="D1149">
        <v>5829.55</v>
      </c>
      <c r="E1149">
        <v>5797.15</v>
      </c>
      <c r="F1149">
        <v>1813.63</v>
      </c>
      <c r="G1149">
        <v>5.7873300000000003E-2</v>
      </c>
      <c r="H1149">
        <v>0.90107599999999999</v>
      </c>
      <c r="I1149">
        <v>0</v>
      </c>
    </row>
    <row r="1150" spans="1:9" x14ac:dyDescent="0.25">
      <c r="A1150" t="s">
        <v>137</v>
      </c>
      <c r="B1150">
        <v>5915.87</v>
      </c>
      <c r="C1150">
        <v>5904.35</v>
      </c>
      <c r="D1150">
        <v>5825.55</v>
      </c>
      <c r="E1150">
        <v>5794.98</v>
      </c>
      <c r="F1150">
        <v>1813.32</v>
      </c>
      <c r="G1150">
        <v>9.0514200000000003E-2</v>
      </c>
      <c r="H1150">
        <v>0.92501599999999995</v>
      </c>
      <c r="I1150">
        <v>0</v>
      </c>
    </row>
    <row r="1151" spans="1:9" x14ac:dyDescent="0.25">
      <c r="A1151" t="s">
        <v>137</v>
      </c>
      <c r="B1151">
        <v>5920.71</v>
      </c>
      <c r="C1151">
        <v>5909.29</v>
      </c>
      <c r="D1151">
        <v>5830.69</v>
      </c>
      <c r="E1151">
        <v>5798.23</v>
      </c>
      <c r="F1151">
        <v>1816.27</v>
      </c>
      <c r="G1151">
        <v>8.4457299999999999E-2</v>
      </c>
      <c r="H1151">
        <v>0.90102800000000005</v>
      </c>
      <c r="I1151">
        <v>0</v>
      </c>
    </row>
    <row r="1152" spans="1:9" x14ac:dyDescent="0.25">
      <c r="A1152" t="s">
        <v>137</v>
      </c>
      <c r="B1152">
        <v>5911.1</v>
      </c>
      <c r="C1152">
        <v>5898.42</v>
      </c>
      <c r="D1152">
        <v>5824.64</v>
      </c>
      <c r="E1152">
        <v>5796.01</v>
      </c>
      <c r="F1152">
        <v>1814.28</v>
      </c>
      <c r="G1152">
        <v>5.5770899999999998E-2</v>
      </c>
      <c r="H1152">
        <v>0.93182699999999996</v>
      </c>
      <c r="I1152">
        <v>0</v>
      </c>
    </row>
    <row r="1153" spans="1:9" x14ac:dyDescent="0.25">
      <c r="A1153" t="s">
        <v>137</v>
      </c>
      <c r="B1153">
        <v>5921.29</v>
      </c>
      <c r="C1153">
        <v>5909.4</v>
      </c>
      <c r="D1153">
        <v>5828.57</v>
      </c>
      <c r="E1153">
        <v>5798.66</v>
      </c>
      <c r="F1153">
        <v>1816.52</v>
      </c>
      <c r="G1153">
        <v>9.5698000000000005E-2</v>
      </c>
      <c r="H1153">
        <v>0.90046999999999999</v>
      </c>
      <c r="I1153">
        <v>0</v>
      </c>
    </row>
    <row r="1154" spans="1:9" x14ac:dyDescent="0.25">
      <c r="A1154" t="s">
        <v>137</v>
      </c>
      <c r="B1154">
        <v>5921.22</v>
      </c>
      <c r="C1154">
        <v>5908.91</v>
      </c>
      <c r="D1154">
        <v>5829.09</v>
      </c>
      <c r="E1154">
        <v>5798.35</v>
      </c>
      <c r="F1154">
        <v>1815.8</v>
      </c>
      <c r="G1154">
        <v>9.0205400000000005E-2</v>
      </c>
      <c r="H1154">
        <v>0.911215</v>
      </c>
      <c r="I1154">
        <v>0</v>
      </c>
    </row>
    <row r="1155" spans="1:9" x14ac:dyDescent="0.25">
      <c r="A1155" t="s">
        <v>137</v>
      </c>
      <c r="B1155">
        <v>5918.99</v>
      </c>
      <c r="C1155">
        <v>5907.09</v>
      </c>
      <c r="D1155">
        <v>5827.96</v>
      </c>
      <c r="E1155">
        <v>5797.87</v>
      </c>
      <c r="F1155">
        <v>1815.04</v>
      </c>
      <c r="G1155">
        <v>8.3291000000000004E-2</v>
      </c>
      <c r="H1155">
        <v>0.93047899999999995</v>
      </c>
      <c r="I1155">
        <v>0</v>
      </c>
    </row>
    <row r="1156" spans="1:9" x14ac:dyDescent="0.25">
      <c r="A1156" t="s">
        <v>137</v>
      </c>
      <c r="B1156">
        <v>5913.91</v>
      </c>
      <c r="C1156">
        <v>5901.89</v>
      </c>
      <c r="D1156">
        <v>5827.49</v>
      </c>
      <c r="E1156">
        <v>5799.16</v>
      </c>
      <c r="F1156">
        <v>1816.32</v>
      </c>
      <c r="G1156">
        <v>8.6460099999999998E-2</v>
      </c>
      <c r="H1156">
        <v>0.93182200000000004</v>
      </c>
      <c r="I1156">
        <v>0</v>
      </c>
    </row>
    <row r="1157" spans="1:9" x14ac:dyDescent="0.25">
      <c r="A1157" t="s">
        <v>137</v>
      </c>
      <c r="B1157">
        <v>5912.51</v>
      </c>
      <c r="C1157">
        <v>5900.85</v>
      </c>
      <c r="D1157">
        <v>5824.75</v>
      </c>
      <c r="E1157">
        <v>5796.18</v>
      </c>
      <c r="F1157">
        <v>1813.15</v>
      </c>
      <c r="G1157">
        <v>8.3257600000000001E-2</v>
      </c>
      <c r="H1157">
        <v>0.90106299999999995</v>
      </c>
      <c r="I1157">
        <v>0</v>
      </c>
    </row>
    <row r="1158" spans="1:9" x14ac:dyDescent="0.25">
      <c r="A1158" t="s">
        <v>137</v>
      </c>
      <c r="B1158">
        <v>5913.96</v>
      </c>
      <c r="C1158">
        <v>5902.35</v>
      </c>
      <c r="D1158">
        <v>5826.96</v>
      </c>
      <c r="E1158">
        <v>5797.93</v>
      </c>
      <c r="F1158">
        <v>1814.39</v>
      </c>
      <c r="G1158">
        <v>8.3255599999999999E-2</v>
      </c>
      <c r="H1158">
        <v>0.92119200000000001</v>
      </c>
      <c r="I1158">
        <v>0</v>
      </c>
    </row>
    <row r="1159" spans="1:9" x14ac:dyDescent="0.25">
      <c r="A1159" t="s">
        <v>137</v>
      </c>
      <c r="B1159">
        <v>5913.98</v>
      </c>
      <c r="C1159">
        <v>5902.24</v>
      </c>
      <c r="D1159">
        <v>5824.66</v>
      </c>
      <c r="E1159">
        <v>5795.03</v>
      </c>
      <c r="F1159">
        <v>1814.04</v>
      </c>
      <c r="G1159">
        <v>5.4143799999999999E-2</v>
      </c>
      <c r="H1159">
        <v>0.93183700000000003</v>
      </c>
      <c r="I1159">
        <v>0</v>
      </c>
    </row>
    <row r="1160" spans="1:9" x14ac:dyDescent="0.25">
      <c r="A1160" t="s">
        <v>137</v>
      </c>
      <c r="B1160">
        <v>5917.11</v>
      </c>
      <c r="C1160">
        <v>5905.05</v>
      </c>
      <c r="D1160">
        <v>5825.31</v>
      </c>
      <c r="E1160">
        <v>5795.66</v>
      </c>
      <c r="F1160">
        <v>1814.81</v>
      </c>
      <c r="G1160">
        <v>6.1996900000000001E-2</v>
      </c>
      <c r="H1160">
        <v>0.900424</v>
      </c>
      <c r="I1160">
        <v>0</v>
      </c>
    </row>
    <row r="1161" spans="1:9" x14ac:dyDescent="0.25">
      <c r="A1161" t="s">
        <v>137</v>
      </c>
      <c r="B1161">
        <v>5916.65</v>
      </c>
      <c r="C1161">
        <v>5904.59</v>
      </c>
      <c r="D1161">
        <v>5827.12</v>
      </c>
      <c r="E1161">
        <v>5797.57</v>
      </c>
      <c r="F1161">
        <v>1814.71</v>
      </c>
      <c r="G1161">
        <v>8.3271899999999996E-2</v>
      </c>
      <c r="H1161">
        <v>0.93182200000000004</v>
      </c>
      <c r="I1161">
        <v>0</v>
      </c>
    </row>
    <row r="1162" spans="1:9" x14ac:dyDescent="0.25">
      <c r="A1162" t="s">
        <v>137</v>
      </c>
      <c r="B1162">
        <v>5915</v>
      </c>
      <c r="C1162">
        <v>5902.08</v>
      </c>
      <c r="D1162">
        <v>5826.75</v>
      </c>
      <c r="E1162">
        <v>5797.37</v>
      </c>
      <c r="F1162">
        <v>1814.46</v>
      </c>
      <c r="G1162">
        <v>0.114923</v>
      </c>
      <c r="H1162">
        <v>0.90097799999999995</v>
      </c>
      <c r="I1162">
        <v>0</v>
      </c>
    </row>
    <row r="1163" spans="1:9" x14ac:dyDescent="0.25">
      <c r="A1163" t="s">
        <v>137</v>
      </c>
      <c r="B1163">
        <v>5915.64</v>
      </c>
      <c r="C1163">
        <v>5903.6</v>
      </c>
      <c r="D1163">
        <v>5825.25</v>
      </c>
      <c r="E1163">
        <v>5794.97</v>
      </c>
      <c r="F1163">
        <v>1813.82</v>
      </c>
      <c r="G1163">
        <v>8.3827200000000004E-2</v>
      </c>
      <c r="H1163">
        <v>0.93013800000000002</v>
      </c>
      <c r="I1163">
        <v>0</v>
      </c>
    </row>
    <row r="1164" spans="1:9" x14ac:dyDescent="0.25">
      <c r="A1164" t="s">
        <v>137</v>
      </c>
      <c r="B1164">
        <v>5919.1</v>
      </c>
      <c r="C1164">
        <v>5907.18</v>
      </c>
      <c r="D1164">
        <v>5828.79</v>
      </c>
      <c r="E1164">
        <v>5799.1</v>
      </c>
      <c r="F1164">
        <v>1814.62</v>
      </c>
      <c r="G1164">
        <v>8.5922100000000001E-2</v>
      </c>
      <c r="H1164">
        <v>0.91964299999999999</v>
      </c>
      <c r="I1164">
        <v>0</v>
      </c>
    </row>
    <row r="1165" spans="1:9" x14ac:dyDescent="0.25">
      <c r="A1165" t="s">
        <v>137</v>
      </c>
      <c r="B1165">
        <v>5916.86</v>
      </c>
      <c r="C1165">
        <v>5905.19</v>
      </c>
      <c r="D1165">
        <v>5826.18</v>
      </c>
      <c r="E1165">
        <v>5796.32</v>
      </c>
      <c r="F1165">
        <v>1814.49</v>
      </c>
      <c r="G1165">
        <v>9.4027399999999997E-2</v>
      </c>
      <c r="H1165">
        <v>0.90105900000000005</v>
      </c>
      <c r="I1165">
        <v>0</v>
      </c>
    </row>
    <row r="1166" spans="1:9" x14ac:dyDescent="0.25">
      <c r="A1166" t="s">
        <v>137</v>
      </c>
      <c r="B1166">
        <v>5916.39</v>
      </c>
      <c r="C1166">
        <v>5904.5</v>
      </c>
      <c r="D1166">
        <v>5826.91</v>
      </c>
      <c r="E1166">
        <v>5797.45</v>
      </c>
      <c r="F1166">
        <v>1814.52</v>
      </c>
      <c r="G1166">
        <v>8.7209200000000001E-2</v>
      </c>
      <c r="H1166">
        <v>0.90779500000000002</v>
      </c>
      <c r="I1166">
        <v>0</v>
      </c>
    </row>
    <row r="1167" spans="1:9" x14ac:dyDescent="0.25">
      <c r="A1167" t="s">
        <v>137</v>
      </c>
      <c r="B1167">
        <v>5913.55</v>
      </c>
      <c r="C1167">
        <v>5901.93</v>
      </c>
      <c r="D1167">
        <v>5826.04</v>
      </c>
      <c r="E1167">
        <v>5796.75</v>
      </c>
      <c r="F1167">
        <v>1813.78</v>
      </c>
      <c r="G1167">
        <v>8.4472800000000001E-2</v>
      </c>
      <c r="H1167">
        <v>0.90094600000000002</v>
      </c>
      <c r="I1167">
        <v>0</v>
      </c>
    </row>
    <row r="1168" spans="1:9" x14ac:dyDescent="0.25">
      <c r="A1168" t="s">
        <v>137</v>
      </c>
      <c r="B1168">
        <v>5917.08</v>
      </c>
      <c r="C1168">
        <v>5905.31</v>
      </c>
      <c r="D1168">
        <v>5826.11</v>
      </c>
      <c r="E1168">
        <v>5796.03</v>
      </c>
      <c r="F1168">
        <v>1814.4</v>
      </c>
      <c r="G1168">
        <v>8.4380399999999994E-2</v>
      </c>
      <c r="H1168">
        <v>0.90105400000000002</v>
      </c>
      <c r="I1168">
        <v>0</v>
      </c>
    </row>
    <row r="1169" spans="1:25" x14ac:dyDescent="0.25">
      <c r="A1169" t="s">
        <v>137</v>
      </c>
      <c r="B1169">
        <v>5919.76</v>
      </c>
      <c r="C1169">
        <v>5908.05</v>
      </c>
      <c r="D1169">
        <v>5827.91</v>
      </c>
      <c r="E1169">
        <v>5797.63</v>
      </c>
      <c r="F1169">
        <v>1814.84</v>
      </c>
      <c r="G1169">
        <v>9.6345E-2</v>
      </c>
      <c r="H1169">
        <v>0.90103299999999997</v>
      </c>
      <c r="I1169">
        <v>0</v>
      </c>
    </row>
    <row r="1170" spans="1:25" x14ac:dyDescent="0.25">
      <c r="A1170" t="s">
        <v>137</v>
      </c>
      <c r="B1170">
        <v>5911.32</v>
      </c>
      <c r="C1170">
        <v>5899.24</v>
      </c>
      <c r="D1170">
        <v>5826.58</v>
      </c>
      <c r="E1170">
        <v>5797.12</v>
      </c>
      <c r="F1170">
        <v>1815.45</v>
      </c>
      <c r="G1170">
        <v>9.1359599999999999E-2</v>
      </c>
      <c r="H1170">
        <v>0.92567600000000005</v>
      </c>
      <c r="I1170">
        <v>0</v>
      </c>
    </row>
    <row r="1171" spans="1:25" x14ac:dyDescent="0.25">
      <c r="A1171" t="s">
        <v>137</v>
      </c>
      <c r="B1171">
        <v>5914.13</v>
      </c>
      <c r="C1171">
        <v>5902.12</v>
      </c>
      <c r="D1171">
        <v>5827.39</v>
      </c>
      <c r="E1171">
        <v>5798.24</v>
      </c>
      <c r="F1171">
        <v>1816.62</v>
      </c>
      <c r="G1171">
        <v>5.9110000000000003E-2</v>
      </c>
      <c r="H1171">
        <v>0.90107300000000001</v>
      </c>
      <c r="I1171">
        <v>0</v>
      </c>
    </row>
    <row r="1172" spans="1:25" x14ac:dyDescent="0.25">
      <c r="A1172" t="s">
        <v>137</v>
      </c>
      <c r="B1172">
        <v>5899.11</v>
      </c>
      <c r="C1172">
        <v>5886.88</v>
      </c>
      <c r="D1172">
        <v>5821.73</v>
      </c>
      <c r="E1172">
        <v>5794.62</v>
      </c>
      <c r="F1172">
        <v>1812.89</v>
      </c>
      <c r="G1172">
        <v>8.3523600000000003E-2</v>
      </c>
      <c r="H1172">
        <v>0.90264100000000003</v>
      </c>
      <c r="I1172">
        <v>0</v>
      </c>
    </row>
    <row r="1173" spans="1:25" x14ac:dyDescent="0.25">
      <c r="A1173" t="s">
        <v>137</v>
      </c>
      <c r="B1173">
        <v>5911.8</v>
      </c>
      <c r="C1173">
        <v>5900.15</v>
      </c>
      <c r="D1173">
        <v>5825.11</v>
      </c>
      <c r="E1173">
        <v>5795.78</v>
      </c>
      <c r="F1173">
        <v>1813.85</v>
      </c>
      <c r="G1173">
        <v>8.9396000000000003E-2</v>
      </c>
      <c r="H1173">
        <v>0.90107599999999999</v>
      </c>
      <c r="I1173">
        <v>0</v>
      </c>
    </row>
    <row r="1174" spans="1:25" x14ac:dyDescent="0.25">
      <c r="A1174" t="s">
        <v>137</v>
      </c>
      <c r="B1174">
        <v>5920.71</v>
      </c>
      <c r="C1174">
        <v>5908.26</v>
      </c>
      <c r="D1174">
        <v>5828.03</v>
      </c>
      <c r="E1174">
        <v>5797.7</v>
      </c>
      <c r="F1174">
        <v>1815.98</v>
      </c>
      <c r="G1174">
        <v>8.4011500000000003E-2</v>
      </c>
      <c r="H1174">
        <v>0.92932599999999999</v>
      </c>
      <c r="I1174">
        <v>0</v>
      </c>
    </row>
    <row r="1175" spans="1:25" x14ac:dyDescent="0.25">
      <c r="A1175" t="s">
        <v>137</v>
      </c>
      <c r="B1175">
        <v>5913.19</v>
      </c>
      <c r="C1175">
        <v>5901.29</v>
      </c>
      <c r="D1175">
        <v>5826.98</v>
      </c>
      <c r="E1175">
        <v>5797.87</v>
      </c>
      <c r="F1175">
        <v>1814.43</v>
      </c>
      <c r="G1175">
        <v>8.3255599999999999E-2</v>
      </c>
      <c r="H1175">
        <v>0.90556099999999995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5908.11</v>
      </c>
      <c r="C1176">
        <v>5896.59</v>
      </c>
      <c r="D1176">
        <v>5825.88</v>
      </c>
      <c r="E1176">
        <v>5796.69</v>
      </c>
      <c r="F1176">
        <v>1814.59</v>
      </c>
      <c r="G1176">
        <v>8.3281599999999997E-2</v>
      </c>
      <c r="H1176">
        <v>0.90102400000000005</v>
      </c>
      <c r="I1176">
        <v>0</v>
      </c>
      <c r="R1176">
        <f>AVERAGE(B1127:B1176)</f>
        <v>5914.6428000000005</v>
      </c>
      <c r="S1176">
        <f>AVERAGE(C1127:C1176)</f>
        <v>5902.7146000000012</v>
      </c>
      <c r="U1176">
        <f>_xlfn.VAR.P(B1127:B1176)</f>
        <v>46.105468159999667</v>
      </c>
      <c r="V1176">
        <f>_xlfn.VAR.P(C1127:C1176)</f>
        <v>45.254184839999816</v>
      </c>
      <c r="X1176">
        <f>1.96*SQRT(U1176)/50</f>
        <v>0.26617194929853499</v>
      </c>
      <c r="Y1176">
        <f>1.96*SQRT(V1176)/50</f>
        <v>0.26370322446367112</v>
      </c>
    </row>
    <row r="1177" spans="1:25" x14ac:dyDescent="0.25">
      <c r="A1177" t="s">
        <v>137</v>
      </c>
      <c r="B1177">
        <v>295841.28779999999</v>
      </c>
      <c r="C1177" t="s">
        <v>24</v>
      </c>
    </row>
    <row r="1178" spans="1:25" x14ac:dyDescent="0.25">
      <c r="A1178" t="s">
        <v>138</v>
      </c>
      <c r="B1178">
        <v>3561.48</v>
      </c>
      <c r="C1178">
        <v>3549.26</v>
      </c>
      <c r="D1178">
        <v>3493.71</v>
      </c>
      <c r="E1178">
        <v>3458.22</v>
      </c>
      <c r="F1178">
        <v>1813.9</v>
      </c>
      <c r="G1178">
        <v>5.3999699999999998E-2</v>
      </c>
      <c r="H1178">
        <v>0.95503099999999996</v>
      </c>
      <c r="I1178">
        <v>0</v>
      </c>
    </row>
    <row r="1179" spans="1:25" x14ac:dyDescent="0.25">
      <c r="A1179" t="s">
        <v>138</v>
      </c>
      <c r="B1179">
        <v>3561.83</v>
      </c>
      <c r="C1179">
        <v>3550.48</v>
      </c>
      <c r="D1179">
        <v>3493.96</v>
      </c>
      <c r="E1179">
        <v>3458.58</v>
      </c>
      <c r="F1179">
        <v>1814.3</v>
      </c>
      <c r="G1179">
        <v>5.3992499999999999E-2</v>
      </c>
      <c r="H1179">
        <v>0.94029099999999999</v>
      </c>
      <c r="I1179">
        <v>0</v>
      </c>
    </row>
    <row r="1180" spans="1:25" x14ac:dyDescent="0.25">
      <c r="A1180" t="s">
        <v>138</v>
      </c>
      <c r="B1180">
        <v>3560.91</v>
      </c>
      <c r="C1180">
        <v>3549.37</v>
      </c>
      <c r="D1180">
        <v>3493.99</v>
      </c>
      <c r="E1180">
        <v>3458.7</v>
      </c>
      <c r="F1180">
        <v>1814.32</v>
      </c>
      <c r="G1180">
        <v>4.5889399999999997E-2</v>
      </c>
      <c r="H1180">
        <v>0.95912200000000003</v>
      </c>
      <c r="I1180">
        <v>0</v>
      </c>
    </row>
    <row r="1181" spans="1:25" x14ac:dyDescent="0.25">
      <c r="A1181" t="s">
        <v>138</v>
      </c>
      <c r="B1181">
        <v>3566.19</v>
      </c>
      <c r="C1181">
        <v>3555.07</v>
      </c>
      <c r="D1181">
        <v>3494.57</v>
      </c>
      <c r="E1181">
        <v>3458.55</v>
      </c>
      <c r="F1181">
        <v>1814.2</v>
      </c>
      <c r="G1181">
        <v>5.3943499999999998E-2</v>
      </c>
      <c r="H1181">
        <v>0.95302399999999998</v>
      </c>
      <c r="I1181">
        <v>0</v>
      </c>
    </row>
    <row r="1182" spans="1:25" x14ac:dyDescent="0.25">
      <c r="A1182" t="s">
        <v>138</v>
      </c>
      <c r="B1182">
        <v>3556.8</v>
      </c>
      <c r="C1182">
        <v>3545.29</v>
      </c>
      <c r="D1182">
        <v>3493.01</v>
      </c>
      <c r="E1182">
        <v>3458.67</v>
      </c>
      <c r="F1182">
        <v>1814.37</v>
      </c>
      <c r="G1182">
        <v>5.3909600000000002E-2</v>
      </c>
      <c r="H1182">
        <v>0.94684199999999996</v>
      </c>
      <c r="I1182">
        <v>0</v>
      </c>
    </row>
    <row r="1183" spans="1:25" x14ac:dyDescent="0.25">
      <c r="A1183" t="s">
        <v>138</v>
      </c>
      <c r="B1183">
        <v>3564.05</v>
      </c>
      <c r="C1183">
        <v>3552.65</v>
      </c>
      <c r="D1183">
        <v>3494.92</v>
      </c>
      <c r="E1183">
        <v>3458.86</v>
      </c>
      <c r="F1183">
        <v>1814.49</v>
      </c>
      <c r="G1183">
        <v>5.3909800000000001E-2</v>
      </c>
      <c r="H1183">
        <v>0.95093700000000003</v>
      </c>
      <c r="I1183">
        <v>0</v>
      </c>
    </row>
    <row r="1184" spans="1:25" x14ac:dyDescent="0.25">
      <c r="A1184" t="s">
        <v>138</v>
      </c>
      <c r="B1184">
        <v>3572</v>
      </c>
      <c r="C1184">
        <v>3554.9</v>
      </c>
      <c r="D1184">
        <v>3494.71</v>
      </c>
      <c r="E1184">
        <v>3458.53</v>
      </c>
      <c r="F1184">
        <v>1814.12</v>
      </c>
      <c r="G1184">
        <v>5.3993699999999999E-2</v>
      </c>
      <c r="H1184">
        <v>0.93182500000000001</v>
      </c>
      <c r="I1184">
        <v>0</v>
      </c>
    </row>
    <row r="1185" spans="1:9" x14ac:dyDescent="0.25">
      <c r="A1185" t="s">
        <v>138</v>
      </c>
      <c r="B1185">
        <v>3552.12</v>
      </c>
      <c r="C1185">
        <v>3537.78</v>
      </c>
      <c r="D1185">
        <v>3480.54</v>
      </c>
      <c r="E1185">
        <v>3444.28</v>
      </c>
      <c r="F1185">
        <v>1806.84</v>
      </c>
      <c r="G1185">
        <v>5.3999400000000003E-2</v>
      </c>
      <c r="H1185">
        <v>0.931836</v>
      </c>
      <c r="I1185">
        <v>0</v>
      </c>
    </row>
    <row r="1186" spans="1:9" x14ac:dyDescent="0.25">
      <c r="A1186" t="s">
        <v>138</v>
      </c>
      <c r="B1186">
        <v>3566.35</v>
      </c>
      <c r="C1186">
        <v>3554.6</v>
      </c>
      <c r="D1186">
        <v>3484.58</v>
      </c>
      <c r="E1186">
        <v>3443.85</v>
      </c>
      <c r="F1186">
        <v>1806.5</v>
      </c>
      <c r="G1186">
        <v>5.39105E-2</v>
      </c>
      <c r="H1186">
        <v>0.95502600000000004</v>
      </c>
      <c r="I1186">
        <v>0</v>
      </c>
    </row>
    <row r="1187" spans="1:9" x14ac:dyDescent="0.25">
      <c r="A1187" t="s">
        <v>138</v>
      </c>
      <c r="B1187">
        <v>3557.29</v>
      </c>
      <c r="C1187">
        <v>3545.64</v>
      </c>
      <c r="D1187">
        <v>3481.01</v>
      </c>
      <c r="E1187">
        <v>3444.03</v>
      </c>
      <c r="F1187">
        <v>1806.76</v>
      </c>
      <c r="G1187">
        <v>5.39117E-2</v>
      </c>
      <c r="H1187">
        <v>0.93727300000000002</v>
      </c>
      <c r="I1187">
        <v>0</v>
      </c>
    </row>
    <row r="1188" spans="1:9" x14ac:dyDescent="0.25">
      <c r="A1188" t="s">
        <v>138</v>
      </c>
      <c r="B1188">
        <v>3565.23</v>
      </c>
      <c r="C1188">
        <v>3553.25</v>
      </c>
      <c r="D1188">
        <v>3483.55</v>
      </c>
      <c r="E1188">
        <v>3443.75</v>
      </c>
      <c r="F1188">
        <v>1806.54</v>
      </c>
      <c r="G1188">
        <v>5.4280599999999998E-2</v>
      </c>
      <c r="H1188">
        <v>0.95760699999999999</v>
      </c>
      <c r="I1188">
        <v>0</v>
      </c>
    </row>
    <row r="1189" spans="1:9" x14ac:dyDescent="0.25">
      <c r="A1189" t="s">
        <v>138</v>
      </c>
      <c r="B1189">
        <v>3553.42</v>
      </c>
      <c r="C1189">
        <v>3540.09</v>
      </c>
      <c r="D1189">
        <v>3480.51</v>
      </c>
      <c r="E1189">
        <v>3443.96</v>
      </c>
      <c r="F1189">
        <v>1806.7</v>
      </c>
      <c r="G1189">
        <v>5.4404899999999999E-2</v>
      </c>
      <c r="H1189">
        <v>0.95659000000000005</v>
      </c>
      <c r="I1189">
        <v>0</v>
      </c>
    </row>
    <row r="1190" spans="1:9" x14ac:dyDescent="0.25">
      <c r="A1190" t="s">
        <v>138</v>
      </c>
      <c r="B1190">
        <v>3561.28</v>
      </c>
      <c r="C1190">
        <v>3549.31</v>
      </c>
      <c r="D1190">
        <v>3482.02</v>
      </c>
      <c r="E1190">
        <v>3443.88</v>
      </c>
      <c r="F1190">
        <v>1806.6</v>
      </c>
      <c r="G1190">
        <v>5.4027499999999999E-2</v>
      </c>
      <c r="H1190">
        <v>0.93991100000000005</v>
      </c>
      <c r="I1190">
        <v>0</v>
      </c>
    </row>
    <row r="1191" spans="1:9" x14ac:dyDescent="0.25">
      <c r="A1191" t="s">
        <v>138</v>
      </c>
      <c r="B1191">
        <v>3553.55</v>
      </c>
      <c r="C1191">
        <v>3541.71</v>
      </c>
      <c r="D1191">
        <v>3480.65</v>
      </c>
      <c r="E1191">
        <v>3443.83</v>
      </c>
      <c r="F1191">
        <v>1806.53</v>
      </c>
      <c r="G1191">
        <v>5.3955099999999999E-2</v>
      </c>
      <c r="H1191">
        <v>0.93730400000000003</v>
      </c>
      <c r="I1191">
        <v>0</v>
      </c>
    </row>
    <row r="1192" spans="1:9" x14ac:dyDescent="0.25">
      <c r="A1192" t="s">
        <v>138</v>
      </c>
      <c r="B1192">
        <v>3560.32</v>
      </c>
      <c r="C1192">
        <v>3548.03</v>
      </c>
      <c r="D1192">
        <v>3482.3</v>
      </c>
      <c r="E1192">
        <v>3443.83</v>
      </c>
      <c r="F1192">
        <v>1806.59</v>
      </c>
      <c r="G1192">
        <v>5.4768799999999999E-2</v>
      </c>
      <c r="H1192">
        <v>0.94383300000000003</v>
      </c>
      <c r="I1192">
        <v>0</v>
      </c>
    </row>
    <row r="1193" spans="1:9" x14ac:dyDescent="0.25">
      <c r="A1193" t="s">
        <v>138</v>
      </c>
      <c r="B1193">
        <v>3560.8</v>
      </c>
      <c r="C1193">
        <v>3548.7</v>
      </c>
      <c r="D1193">
        <v>3482.49</v>
      </c>
      <c r="E1193">
        <v>3443.82</v>
      </c>
      <c r="F1193">
        <v>1806.58</v>
      </c>
      <c r="G1193">
        <v>5.4304600000000001E-2</v>
      </c>
      <c r="H1193">
        <v>0.95645000000000002</v>
      </c>
      <c r="I1193">
        <v>0</v>
      </c>
    </row>
    <row r="1194" spans="1:9" x14ac:dyDescent="0.25">
      <c r="A1194" t="s">
        <v>138</v>
      </c>
      <c r="B1194">
        <v>3558.01</v>
      </c>
      <c r="C1194">
        <v>3546.38</v>
      </c>
      <c r="D1194">
        <v>3481.22</v>
      </c>
      <c r="E1194">
        <v>3443.78</v>
      </c>
      <c r="F1194">
        <v>1806.51</v>
      </c>
      <c r="G1194">
        <v>5.40765E-2</v>
      </c>
      <c r="H1194">
        <v>0.95121299999999998</v>
      </c>
      <c r="I1194">
        <v>0</v>
      </c>
    </row>
    <row r="1195" spans="1:9" x14ac:dyDescent="0.25">
      <c r="A1195" t="s">
        <v>138</v>
      </c>
      <c r="B1195">
        <v>3557.03</v>
      </c>
      <c r="C1195">
        <v>3545.36</v>
      </c>
      <c r="D1195">
        <v>3480.86</v>
      </c>
      <c r="E1195">
        <v>3443.84</v>
      </c>
      <c r="F1195">
        <v>1806.52</v>
      </c>
      <c r="G1195">
        <v>5.3943600000000001E-2</v>
      </c>
      <c r="H1195">
        <v>0.94672999999999996</v>
      </c>
      <c r="I1195">
        <v>0</v>
      </c>
    </row>
    <row r="1196" spans="1:9" x14ac:dyDescent="0.25">
      <c r="A1196" t="s">
        <v>138</v>
      </c>
      <c r="B1196">
        <v>3561</v>
      </c>
      <c r="C1196">
        <v>3548.81</v>
      </c>
      <c r="D1196">
        <v>3481.05</v>
      </c>
      <c r="E1196">
        <v>3443.76</v>
      </c>
      <c r="F1196">
        <v>1806.54</v>
      </c>
      <c r="G1196">
        <v>5.4045999999999997E-2</v>
      </c>
      <c r="H1196">
        <v>0.94362999999999997</v>
      </c>
      <c r="I1196">
        <v>0</v>
      </c>
    </row>
    <row r="1197" spans="1:9" x14ac:dyDescent="0.25">
      <c r="A1197" t="s">
        <v>138</v>
      </c>
      <c r="B1197">
        <v>3556.35</v>
      </c>
      <c r="C1197">
        <v>3544.85</v>
      </c>
      <c r="D1197">
        <v>3481.69</v>
      </c>
      <c r="E1197">
        <v>3443.88</v>
      </c>
      <c r="F1197">
        <v>1806.56</v>
      </c>
      <c r="G1197">
        <v>5.2438499999999999E-2</v>
      </c>
      <c r="H1197">
        <v>0.95658100000000001</v>
      </c>
      <c r="I1197">
        <v>0</v>
      </c>
    </row>
    <row r="1198" spans="1:9" x14ac:dyDescent="0.25">
      <c r="A1198" t="s">
        <v>138</v>
      </c>
      <c r="B1198">
        <v>3564.59</v>
      </c>
      <c r="C1198">
        <v>3552.35</v>
      </c>
      <c r="D1198">
        <v>3482.97</v>
      </c>
      <c r="E1198">
        <v>3443.75</v>
      </c>
      <c r="F1198">
        <v>1806.46</v>
      </c>
      <c r="G1198">
        <v>5.3910199999999998E-2</v>
      </c>
      <c r="H1198">
        <v>0.93615700000000002</v>
      </c>
      <c r="I1198">
        <v>0</v>
      </c>
    </row>
    <row r="1199" spans="1:9" x14ac:dyDescent="0.25">
      <c r="A1199" t="s">
        <v>138</v>
      </c>
      <c r="B1199">
        <v>3554.48</v>
      </c>
      <c r="C1199">
        <v>3542.78</v>
      </c>
      <c r="D1199">
        <v>3481.2</v>
      </c>
      <c r="E1199">
        <v>3443.95</v>
      </c>
      <c r="F1199">
        <v>1806.66</v>
      </c>
      <c r="G1199">
        <v>5.4025999999999998E-2</v>
      </c>
      <c r="H1199">
        <v>0.95405300000000004</v>
      </c>
      <c r="I1199">
        <v>0</v>
      </c>
    </row>
    <row r="1200" spans="1:9" x14ac:dyDescent="0.25">
      <c r="A1200" t="s">
        <v>138</v>
      </c>
      <c r="B1200">
        <v>3543.63</v>
      </c>
      <c r="C1200">
        <v>3531.16</v>
      </c>
      <c r="D1200">
        <v>3477.54</v>
      </c>
      <c r="E1200">
        <v>3443.85</v>
      </c>
      <c r="F1200">
        <v>1806.57</v>
      </c>
      <c r="G1200">
        <v>5.3909899999999997E-2</v>
      </c>
      <c r="H1200">
        <v>0.95523499999999995</v>
      </c>
      <c r="I1200">
        <v>0</v>
      </c>
    </row>
    <row r="1201" spans="1:9" x14ac:dyDescent="0.25">
      <c r="A1201" t="s">
        <v>138</v>
      </c>
      <c r="B1201">
        <v>3545.48</v>
      </c>
      <c r="C1201">
        <v>3533.39</v>
      </c>
      <c r="D1201">
        <v>3478.79</v>
      </c>
      <c r="E1201">
        <v>3444.02</v>
      </c>
      <c r="F1201">
        <v>1806.64</v>
      </c>
      <c r="G1201">
        <v>5.4140899999999999E-2</v>
      </c>
      <c r="H1201">
        <v>0.95908899999999997</v>
      </c>
      <c r="I1201">
        <v>0</v>
      </c>
    </row>
    <row r="1202" spans="1:9" x14ac:dyDescent="0.25">
      <c r="A1202" t="s">
        <v>138</v>
      </c>
      <c r="B1202">
        <v>3543</v>
      </c>
      <c r="C1202">
        <v>3531.04</v>
      </c>
      <c r="D1202">
        <v>3478.04</v>
      </c>
      <c r="E1202">
        <v>3443.83</v>
      </c>
      <c r="F1202">
        <v>1806.47</v>
      </c>
      <c r="G1202">
        <v>5.39549E-2</v>
      </c>
      <c r="H1202">
        <v>0.93166599999999999</v>
      </c>
      <c r="I1202">
        <v>0</v>
      </c>
    </row>
    <row r="1203" spans="1:9" x14ac:dyDescent="0.25">
      <c r="A1203" t="s">
        <v>138</v>
      </c>
      <c r="B1203">
        <v>3554.58</v>
      </c>
      <c r="C1203">
        <v>3543.24</v>
      </c>
      <c r="D1203">
        <v>3481.92</v>
      </c>
      <c r="E1203">
        <v>3443.86</v>
      </c>
      <c r="F1203">
        <v>1806.58</v>
      </c>
      <c r="G1203">
        <v>5.3910800000000002E-2</v>
      </c>
      <c r="H1203">
        <v>0.931836</v>
      </c>
      <c r="I1203">
        <v>0</v>
      </c>
    </row>
    <row r="1204" spans="1:9" x14ac:dyDescent="0.25">
      <c r="A1204" t="s">
        <v>138</v>
      </c>
      <c r="B1204">
        <v>3563.64</v>
      </c>
      <c r="C1204">
        <v>3552.3</v>
      </c>
      <c r="D1204">
        <v>3483.34</v>
      </c>
      <c r="E1204">
        <v>3443.96</v>
      </c>
      <c r="F1204">
        <v>1806.65</v>
      </c>
      <c r="G1204">
        <v>5.3979199999999998E-2</v>
      </c>
      <c r="H1204">
        <v>0.95919200000000004</v>
      </c>
      <c r="I1204">
        <v>0</v>
      </c>
    </row>
    <row r="1205" spans="1:9" x14ac:dyDescent="0.25">
      <c r="A1205" t="s">
        <v>138</v>
      </c>
      <c r="B1205">
        <v>3552.45</v>
      </c>
      <c r="C1205">
        <v>3540.2</v>
      </c>
      <c r="D1205">
        <v>3479.4</v>
      </c>
      <c r="E1205">
        <v>3443.75</v>
      </c>
      <c r="F1205">
        <v>1806.52</v>
      </c>
      <c r="G1205">
        <v>5.40157E-2</v>
      </c>
      <c r="H1205">
        <v>0.95283700000000005</v>
      </c>
      <c r="I1205">
        <v>0</v>
      </c>
    </row>
    <row r="1206" spans="1:9" x14ac:dyDescent="0.25">
      <c r="A1206" t="s">
        <v>138</v>
      </c>
      <c r="B1206">
        <v>3549.45</v>
      </c>
      <c r="C1206">
        <v>3537.35</v>
      </c>
      <c r="D1206">
        <v>3479.42</v>
      </c>
      <c r="E1206">
        <v>3443.86</v>
      </c>
      <c r="F1206">
        <v>1806.61</v>
      </c>
      <c r="G1206">
        <v>5.4082100000000001E-2</v>
      </c>
      <c r="H1206">
        <v>0.93182399999999999</v>
      </c>
      <c r="I1206">
        <v>0</v>
      </c>
    </row>
    <row r="1207" spans="1:9" x14ac:dyDescent="0.25">
      <c r="A1207" t="s">
        <v>138</v>
      </c>
      <c r="B1207">
        <v>3548.76</v>
      </c>
      <c r="C1207">
        <v>3537.07</v>
      </c>
      <c r="D1207">
        <v>3479.66</v>
      </c>
      <c r="E1207">
        <v>3443.89</v>
      </c>
      <c r="F1207">
        <v>1806.6</v>
      </c>
      <c r="G1207">
        <v>5.3953000000000001E-2</v>
      </c>
      <c r="H1207">
        <v>0.94880600000000004</v>
      </c>
      <c r="I1207">
        <v>0</v>
      </c>
    </row>
    <row r="1208" spans="1:9" x14ac:dyDescent="0.25">
      <c r="A1208" t="s">
        <v>138</v>
      </c>
      <c r="B1208">
        <v>3553.84</v>
      </c>
      <c r="C1208">
        <v>3542.42</v>
      </c>
      <c r="D1208">
        <v>3479.12</v>
      </c>
      <c r="E1208">
        <v>3443.67</v>
      </c>
      <c r="F1208">
        <v>1806.4</v>
      </c>
      <c r="G1208">
        <v>5.3910100000000002E-2</v>
      </c>
      <c r="H1208">
        <v>0.95480299999999996</v>
      </c>
      <c r="I1208">
        <v>0</v>
      </c>
    </row>
    <row r="1209" spans="1:9" x14ac:dyDescent="0.25">
      <c r="A1209" t="s">
        <v>138</v>
      </c>
      <c r="B1209">
        <v>3559.44</v>
      </c>
      <c r="C1209">
        <v>3547.76</v>
      </c>
      <c r="D1209">
        <v>3482.79</v>
      </c>
      <c r="E1209">
        <v>3443.78</v>
      </c>
      <c r="F1209">
        <v>1806.49</v>
      </c>
      <c r="G1209">
        <v>5.3919799999999997E-2</v>
      </c>
      <c r="H1209">
        <v>0.931836</v>
      </c>
      <c r="I1209">
        <v>0</v>
      </c>
    </row>
    <row r="1210" spans="1:9" x14ac:dyDescent="0.25">
      <c r="A1210" t="s">
        <v>138</v>
      </c>
      <c r="B1210">
        <v>3548.37</v>
      </c>
      <c r="C1210">
        <v>3536.86</v>
      </c>
      <c r="D1210">
        <v>3479.15</v>
      </c>
      <c r="E1210">
        <v>3443.75</v>
      </c>
      <c r="F1210">
        <v>1806.42</v>
      </c>
      <c r="G1210">
        <v>5.3912700000000001E-2</v>
      </c>
      <c r="H1210">
        <v>0.959179</v>
      </c>
      <c r="I1210">
        <v>0</v>
      </c>
    </row>
    <row r="1211" spans="1:9" x14ac:dyDescent="0.25">
      <c r="A1211" t="s">
        <v>138</v>
      </c>
      <c r="B1211">
        <v>3546.1</v>
      </c>
      <c r="C1211">
        <v>3533.92</v>
      </c>
      <c r="D1211">
        <v>3478.76</v>
      </c>
      <c r="E1211">
        <v>3443.95</v>
      </c>
      <c r="F1211">
        <v>1806.68</v>
      </c>
      <c r="G1211">
        <v>5.4901199999999997E-2</v>
      </c>
      <c r="H1211">
        <v>0.949438</v>
      </c>
      <c r="I1211">
        <v>0</v>
      </c>
    </row>
    <row r="1212" spans="1:9" x14ac:dyDescent="0.25">
      <c r="A1212" t="s">
        <v>138</v>
      </c>
      <c r="B1212">
        <v>3556.72</v>
      </c>
      <c r="C1212">
        <v>3545.11</v>
      </c>
      <c r="D1212">
        <v>3482.36</v>
      </c>
      <c r="E1212">
        <v>3443.85</v>
      </c>
      <c r="F1212">
        <v>1806.52</v>
      </c>
      <c r="G1212">
        <v>5.3926000000000002E-2</v>
      </c>
      <c r="H1212">
        <v>0.93183499999999997</v>
      </c>
      <c r="I1212">
        <v>0</v>
      </c>
    </row>
    <row r="1213" spans="1:9" x14ac:dyDescent="0.25">
      <c r="A1213" t="s">
        <v>138</v>
      </c>
      <c r="B1213">
        <v>3550.67</v>
      </c>
      <c r="C1213">
        <v>3538.49</v>
      </c>
      <c r="D1213">
        <v>3479.44</v>
      </c>
      <c r="E1213">
        <v>3443.72</v>
      </c>
      <c r="F1213">
        <v>1806.46</v>
      </c>
      <c r="G1213">
        <v>5.4590300000000001E-2</v>
      </c>
      <c r="H1213">
        <v>0.95454399999999995</v>
      </c>
      <c r="I1213">
        <v>0</v>
      </c>
    </row>
    <row r="1214" spans="1:9" x14ac:dyDescent="0.25">
      <c r="A1214" t="s">
        <v>138</v>
      </c>
      <c r="B1214">
        <v>3554.18</v>
      </c>
      <c r="C1214">
        <v>3541.86</v>
      </c>
      <c r="D1214">
        <v>3479.94</v>
      </c>
      <c r="E1214">
        <v>3443.79</v>
      </c>
      <c r="F1214">
        <v>1806.51</v>
      </c>
      <c r="G1214">
        <v>5.3938699999999999E-2</v>
      </c>
      <c r="H1214">
        <v>0.93183700000000003</v>
      </c>
      <c r="I1214">
        <v>0</v>
      </c>
    </row>
    <row r="1215" spans="1:9" x14ac:dyDescent="0.25">
      <c r="A1215" t="s">
        <v>138</v>
      </c>
      <c r="B1215">
        <v>3547.73</v>
      </c>
      <c r="C1215">
        <v>3535.68</v>
      </c>
      <c r="D1215">
        <v>3478.83</v>
      </c>
      <c r="E1215">
        <v>3443.83</v>
      </c>
      <c r="F1215">
        <v>1806.51</v>
      </c>
      <c r="G1215">
        <v>5.3959E-2</v>
      </c>
      <c r="H1215">
        <v>0.95594500000000004</v>
      </c>
      <c r="I1215">
        <v>0</v>
      </c>
    </row>
    <row r="1216" spans="1:9" x14ac:dyDescent="0.25">
      <c r="A1216" t="s">
        <v>138</v>
      </c>
      <c r="B1216">
        <v>3559.95</v>
      </c>
      <c r="C1216">
        <v>3548.47</v>
      </c>
      <c r="D1216">
        <v>3483.63</v>
      </c>
      <c r="E1216">
        <v>3443.89</v>
      </c>
      <c r="F1216">
        <v>1806.59</v>
      </c>
      <c r="G1216">
        <v>5.3918899999999999E-2</v>
      </c>
      <c r="H1216">
        <v>0.95919299999999996</v>
      </c>
      <c r="I1216">
        <v>0</v>
      </c>
    </row>
    <row r="1217" spans="1:25" x14ac:dyDescent="0.25">
      <c r="A1217" t="s">
        <v>138</v>
      </c>
      <c r="B1217">
        <v>3551.41</v>
      </c>
      <c r="C1217">
        <v>3540.06</v>
      </c>
      <c r="D1217">
        <v>3479.8</v>
      </c>
      <c r="E1217">
        <v>3443.82</v>
      </c>
      <c r="F1217">
        <v>1806.53</v>
      </c>
      <c r="G1217">
        <v>5.4354600000000003E-2</v>
      </c>
      <c r="H1217">
        <v>0.95479700000000001</v>
      </c>
      <c r="I1217">
        <v>0</v>
      </c>
    </row>
    <row r="1218" spans="1:25" x14ac:dyDescent="0.25">
      <c r="A1218" t="s">
        <v>138</v>
      </c>
      <c r="B1218">
        <v>3545.48</v>
      </c>
      <c r="C1218">
        <v>3533.82</v>
      </c>
      <c r="D1218">
        <v>3478.89</v>
      </c>
      <c r="E1218">
        <v>3443.84</v>
      </c>
      <c r="F1218">
        <v>1806.55</v>
      </c>
      <c r="G1218">
        <v>5.4107099999999998E-2</v>
      </c>
      <c r="H1218">
        <v>0.95836399999999999</v>
      </c>
      <c r="I1218">
        <v>0</v>
      </c>
    </row>
    <row r="1219" spans="1:25" x14ac:dyDescent="0.25">
      <c r="A1219" t="s">
        <v>138</v>
      </c>
      <c r="B1219">
        <v>3546.61</v>
      </c>
      <c r="C1219">
        <v>3533.97</v>
      </c>
      <c r="D1219">
        <v>3478.45</v>
      </c>
      <c r="E1219">
        <v>3443.89</v>
      </c>
      <c r="F1219">
        <v>1806.61</v>
      </c>
      <c r="G1219">
        <v>5.3909499999999999E-2</v>
      </c>
      <c r="H1219">
        <v>0.93183499999999997</v>
      </c>
      <c r="I1219">
        <v>0</v>
      </c>
    </row>
    <row r="1220" spans="1:25" x14ac:dyDescent="0.25">
      <c r="A1220" t="s">
        <v>138</v>
      </c>
      <c r="B1220">
        <v>3546.27</v>
      </c>
      <c r="C1220">
        <v>3534.4</v>
      </c>
      <c r="D1220">
        <v>3478.76</v>
      </c>
      <c r="E1220">
        <v>3443.96</v>
      </c>
      <c r="F1220">
        <v>1806.62</v>
      </c>
      <c r="G1220">
        <v>5.4282700000000003E-2</v>
      </c>
      <c r="H1220">
        <v>0.93182900000000002</v>
      </c>
      <c r="I1220">
        <v>0</v>
      </c>
    </row>
    <row r="1221" spans="1:25" x14ac:dyDescent="0.25">
      <c r="A1221" t="s">
        <v>138</v>
      </c>
      <c r="B1221">
        <v>3545.82</v>
      </c>
      <c r="C1221">
        <v>3534.23</v>
      </c>
      <c r="D1221">
        <v>3478.72</v>
      </c>
      <c r="E1221">
        <v>3443.74</v>
      </c>
      <c r="F1221">
        <v>1806.44</v>
      </c>
      <c r="G1221">
        <v>5.3946300000000003E-2</v>
      </c>
      <c r="H1221">
        <v>0.95913999999999999</v>
      </c>
      <c r="I1221">
        <v>0</v>
      </c>
    </row>
    <row r="1222" spans="1:25" x14ac:dyDescent="0.25">
      <c r="A1222" t="s">
        <v>138</v>
      </c>
      <c r="B1222">
        <v>3545.24</v>
      </c>
      <c r="C1222">
        <v>3533.4</v>
      </c>
      <c r="D1222">
        <v>3478.98</v>
      </c>
      <c r="E1222">
        <v>3444.3</v>
      </c>
      <c r="F1222">
        <v>1806.63</v>
      </c>
      <c r="G1222">
        <v>5.4100200000000001E-2</v>
      </c>
      <c r="H1222">
        <v>0.94899800000000001</v>
      </c>
      <c r="I1222">
        <v>0</v>
      </c>
    </row>
    <row r="1223" spans="1:25" x14ac:dyDescent="0.25">
      <c r="A1223" t="s">
        <v>138</v>
      </c>
      <c r="B1223">
        <v>3549.64</v>
      </c>
      <c r="C1223">
        <v>3537.46</v>
      </c>
      <c r="D1223">
        <v>3479.19</v>
      </c>
      <c r="E1223">
        <v>3443.93</v>
      </c>
      <c r="F1223">
        <v>1806.43</v>
      </c>
      <c r="G1223">
        <v>5.3909499999999999E-2</v>
      </c>
      <c r="H1223">
        <v>0.95921999999999996</v>
      </c>
      <c r="I1223">
        <v>0</v>
      </c>
    </row>
    <row r="1224" spans="1:25" x14ac:dyDescent="0.25">
      <c r="A1224" t="s">
        <v>138</v>
      </c>
      <c r="B1224">
        <v>3543.44</v>
      </c>
      <c r="C1224">
        <v>3531.48</v>
      </c>
      <c r="D1224">
        <v>3478.76</v>
      </c>
      <c r="E1224">
        <v>3443.93</v>
      </c>
      <c r="F1224">
        <v>1806.61</v>
      </c>
      <c r="G1224">
        <v>5.3913599999999999E-2</v>
      </c>
      <c r="H1224">
        <v>0.94531500000000002</v>
      </c>
      <c r="I1224">
        <v>0</v>
      </c>
    </row>
    <row r="1225" spans="1:25" x14ac:dyDescent="0.25">
      <c r="A1225" t="s">
        <v>138</v>
      </c>
      <c r="B1225">
        <v>3545.65</v>
      </c>
      <c r="C1225">
        <v>3533.39</v>
      </c>
      <c r="D1225">
        <v>3478.62</v>
      </c>
      <c r="E1225">
        <v>3443.85</v>
      </c>
      <c r="F1225">
        <v>1806.59</v>
      </c>
      <c r="G1225">
        <v>5.3912300000000003E-2</v>
      </c>
      <c r="H1225">
        <v>0.95699400000000001</v>
      </c>
      <c r="I1225">
        <v>0</v>
      </c>
    </row>
    <row r="1226" spans="1:25" x14ac:dyDescent="0.25">
      <c r="A1226" t="s">
        <v>138</v>
      </c>
      <c r="B1226">
        <v>3541.31</v>
      </c>
      <c r="C1226">
        <v>3529.54</v>
      </c>
      <c r="D1226">
        <v>3478.09</v>
      </c>
      <c r="E1226">
        <v>3443.84</v>
      </c>
      <c r="F1226">
        <v>1806.58</v>
      </c>
      <c r="G1226">
        <v>5.4015899999999999E-2</v>
      </c>
      <c r="H1226">
        <v>0.95892599999999995</v>
      </c>
      <c r="I1226">
        <v>0</v>
      </c>
    </row>
    <row r="1227" spans="1:25" x14ac:dyDescent="0.25">
      <c r="A1227" t="s">
        <v>138</v>
      </c>
      <c r="B1227">
        <v>3545.09</v>
      </c>
      <c r="C1227">
        <v>3532.86</v>
      </c>
      <c r="D1227">
        <v>3478.99</v>
      </c>
      <c r="E1227">
        <v>3443.9</v>
      </c>
      <c r="F1227">
        <v>1806.58</v>
      </c>
      <c r="G1227">
        <v>5.3945300000000002E-2</v>
      </c>
      <c r="H1227">
        <v>0.95483300000000004</v>
      </c>
      <c r="I1227">
        <v>0</v>
      </c>
    </row>
    <row r="1228" spans="1:25" x14ac:dyDescent="0.25">
      <c r="A1228" t="s">
        <v>138</v>
      </c>
      <c r="B1228">
        <v>3543.2</v>
      </c>
      <c r="C1228">
        <v>3531.79</v>
      </c>
      <c r="D1228">
        <v>3478.11</v>
      </c>
      <c r="E1228">
        <v>3443.79</v>
      </c>
      <c r="F1228">
        <v>1806.5</v>
      </c>
      <c r="G1228">
        <v>5.4210599999999998E-2</v>
      </c>
      <c r="H1228">
        <v>0.94228199999999995</v>
      </c>
      <c r="I1228">
        <v>0</v>
      </c>
    </row>
    <row r="1229" spans="1:25" x14ac:dyDescent="0.25">
      <c r="A1229" t="s">
        <v>138</v>
      </c>
      <c r="B1229">
        <v>3543.66</v>
      </c>
      <c r="C1229">
        <v>3531.05</v>
      </c>
      <c r="D1229">
        <v>3478.07</v>
      </c>
      <c r="E1229">
        <v>3443.75</v>
      </c>
      <c r="F1229">
        <v>1806.53</v>
      </c>
      <c r="G1229">
        <v>5.4410899999999998E-2</v>
      </c>
      <c r="H1229">
        <v>0.95585600000000004</v>
      </c>
      <c r="I1229">
        <v>0</v>
      </c>
    </row>
    <row r="1230" spans="1:25" x14ac:dyDescent="0.25">
      <c r="A1230" t="s">
        <v>138</v>
      </c>
      <c r="B1230">
        <v>3544.51</v>
      </c>
      <c r="C1230">
        <v>3532.65</v>
      </c>
      <c r="D1230">
        <v>3478.31</v>
      </c>
      <c r="E1230">
        <v>3443.78</v>
      </c>
      <c r="F1230">
        <v>1806.49</v>
      </c>
      <c r="G1230">
        <v>5.4178999999999998E-2</v>
      </c>
      <c r="H1230">
        <v>0.95902900000000002</v>
      </c>
      <c r="I1230">
        <v>0</v>
      </c>
    </row>
    <row r="1231" spans="1:25" x14ac:dyDescent="0.25">
      <c r="A1231" t="s">
        <v>138</v>
      </c>
      <c r="B1231">
        <v>3547.41</v>
      </c>
      <c r="C1231">
        <v>3535.65</v>
      </c>
      <c r="D1231">
        <v>3479.06</v>
      </c>
      <c r="E1231">
        <v>3443.77</v>
      </c>
      <c r="F1231">
        <v>1806.61</v>
      </c>
      <c r="G1231">
        <v>5.39192E-2</v>
      </c>
      <c r="H1231">
        <v>0.95845599999999997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3545.76</v>
      </c>
      <c r="C1232">
        <v>3534.01</v>
      </c>
      <c r="D1232">
        <v>3478.65</v>
      </c>
      <c r="E1232">
        <v>3443.81</v>
      </c>
      <c r="F1232">
        <v>1806.47</v>
      </c>
      <c r="G1232">
        <v>5.43714E-2</v>
      </c>
      <c r="H1232">
        <v>0.93183700000000003</v>
      </c>
      <c r="I1232">
        <v>0</v>
      </c>
      <c r="R1232">
        <f>AVERAGE(B1183:B1232)</f>
        <v>3552.5271999999995</v>
      </c>
      <c r="S1232">
        <f>AVERAGE(C1183:C1232)</f>
        <v>3540.4653999999996</v>
      </c>
      <c r="U1232">
        <f>_xlfn.VAR.P(B1183:B1232)</f>
        <v>56.125260160000181</v>
      </c>
      <c r="V1232">
        <f>_xlfn.VAR.P(C1183:C1232)</f>
        <v>53.88404083999999</v>
      </c>
      <c r="X1232">
        <f>1.96*SQRT(U1232)/50</f>
        <v>0.29367383229062594</v>
      </c>
      <c r="Y1232">
        <f>1.96*SQRT(V1232)/50</f>
        <v>0.28775053868998679</v>
      </c>
    </row>
    <row r="1233" spans="1:3" x14ac:dyDescent="0.25">
      <c r="A1233" t="s">
        <v>138</v>
      </c>
      <c r="B1233">
        <v>177744.3738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2:25" x14ac:dyDescent="0.25">
      <c r="R2071" t="s">
        <v>50</v>
      </c>
      <c r="U2071" t="s">
        <v>49</v>
      </c>
      <c r="X2071" t="s">
        <v>47</v>
      </c>
    </row>
    <row r="2072" spans="2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078" spans="2:25" x14ac:dyDescent="0.25">
      <c r="B2078" s="9"/>
      <c r="C2078" s="9"/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2"/>
  <sheetViews>
    <sheetView workbookViewId="0">
      <selection activeCell="D22" sqref="D22"/>
    </sheetView>
  </sheetViews>
  <sheetFormatPr defaultRowHeight="15" x14ac:dyDescent="0.25"/>
  <cols>
    <col min="2" max="2" width="27.5703125" bestFit="1" customWidth="1"/>
  </cols>
  <sheetData>
    <row r="1" spans="2:15" x14ac:dyDescent="0.25">
      <c r="K1" t="s">
        <v>41</v>
      </c>
    </row>
    <row r="2" spans="2:15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  <c r="K2" t="s">
        <v>40</v>
      </c>
      <c r="L2" t="s">
        <v>36</v>
      </c>
      <c r="M2" t="s">
        <v>37</v>
      </c>
      <c r="N2" t="s">
        <v>38</v>
      </c>
      <c r="O2" t="s">
        <v>39</v>
      </c>
    </row>
    <row r="3" spans="2:15" x14ac:dyDescent="0.25">
      <c r="B3" s="15"/>
      <c r="C3">
        <v>25</v>
      </c>
      <c r="F3">
        <f>'336p stat'!H2-'336p stat'!K2</f>
        <v>1.7101679999998396</v>
      </c>
      <c r="G3">
        <f>'336p stat'!K2-'336p stat'!N2</f>
        <v>1449.1156700000001</v>
      </c>
      <c r="H3">
        <f>'336p stat'!N2</f>
        <v>70.872365000000002</v>
      </c>
      <c r="K3">
        <f>D3/$C3</f>
        <v>0</v>
      </c>
      <c r="L3">
        <f t="shared" ref="L3:O3" si="0">E3/$C3</f>
        <v>0</v>
      </c>
      <c r="M3">
        <f t="shared" si="0"/>
        <v>6.8406719999993579E-2</v>
      </c>
      <c r="N3">
        <f t="shared" si="0"/>
        <v>57.964626800000005</v>
      </c>
      <c r="O3">
        <f t="shared" si="0"/>
        <v>2.8348946000000002</v>
      </c>
    </row>
    <row r="4" spans="2:15" x14ac:dyDescent="0.25">
      <c r="B4" s="15"/>
      <c r="C4">
        <v>50</v>
      </c>
      <c r="F4">
        <f>'336p stat'!H3-'336p stat'!K3</f>
        <v>3.4410889999999199</v>
      </c>
      <c r="G4">
        <f>'336p stat'!K3-'336p stat'!N3</f>
        <v>2898.249519</v>
      </c>
      <c r="H4">
        <f>'336p stat'!N3</f>
        <v>141.745193</v>
      </c>
      <c r="K4">
        <f t="shared" ref="K4:K67" si="1">D4/$C4</f>
        <v>0</v>
      </c>
      <c r="L4">
        <f t="shared" ref="L4:L67" si="2">E4/$C4</f>
        <v>0</v>
      </c>
      <c r="M4">
        <f>F4/$C4</f>
        <v>6.8821779999998403E-2</v>
      </c>
      <c r="N4">
        <f t="shared" ref="N4:N67" si="3">G4/$C4</f>
        <v>57.964990379999996</v>
      </c>
      <c r="O4">
        <f t="shared" ref="O4:O67" si="4">H4/$C4</f>
        <v>2.8349038599999998</v>
      </c>
    </row>
    <row r="5" spans="2:15" x14ac:dyDescent="0.25">
      <c r="B5" s="15"/>
      <c r="C5">
        <v>75</v>
      </c>
      <c r="F5">
        <f>'336p stat'!H4-'336p stat'!K4</f>
        <v>5.1478520000000572</v>
      </c>
      <c r="G5">
        <f>'336p stat'!K4-'336p stat'!N4</f>
        <v>4347.4107270000004</v>
      </c>
      <c r="H5">
        <f>'336p stat'!N4</f>
        <v>212.61772999999999</v>
      </c>
      <c r="K5">
        <f t="shared" si="1"/>
        <v>0</v>
      </c>
      <c r="L5">
        <f t="shared" si="2"/>
        <v>0</v>
      </c>
      <c r="M5">
        <f t="shared" ref="M5:M67" si="5">F5/$C5</f>
        <v>6.8638026666667434E-2</v>
      </c>
      <c r="N5">
        <f t="shared" si="3"/>
        <v>57.965476360000004</v>
      </c>
      <c r="O5">
        <f t="shared" si="4"/>
        <v>2.8349030666666666</v>
      </c>
    </row>
    <row r="6" spans="2:15" x14ac:dyDescent="0.25">
      <c r="B6" s="15"/>
      <c r="C6">
        <v>100</v>
      </c>
      <c r="F6">
        <f>'336p stat'!H5-'336p stat'!K5</f>
        <v>6.8698629999998957</v>
      </c>
      <c r="G6">
        <f>'336p stat'!K5-'336p stat'!N5</f>
        <v>5796.5963649999994</v>
      </c>
      <c r="H6">
        <f>'336p stat'!N5</f>
        <v>283.489983</v>
      </c>
      <c r="K6">
        <f t="shared" si="1"/>
        <v>0</v>
      </c>
      <c r="L6">
        <f t="shared" si="2"/>
        <v>0</v>
      </c>
      <c r="M6">
        <f t="shared" si="5"/>
        <v>6.8698629999998956E-2</v>
      </c>
      <c r="N6">
        <f t="shared" si="3"/>
        <v>57.965963649999992</v>
      </c>
      <c r="O6">
        <f t="shared" si="4"/>
        <v>2.8348998299999999</v>
      </c>
    </row>
    <row r="7" spans="2:15" x14ac:dyDescent="0.25">
      <c r="B7" s="15"/>
      <c r="C7">
        <v>125</v>
      </c>
      <c r="F7">
        <f>'336p stat'!H6-'336p stat'!K6</f>
        <v>8.6071490000003905</v>
      </c>
      <c r="G7">
        <f>'336p stat'!K6-'336p stat'!N6</f>
        <v>7245.7967649999991</v>
      </c>
      <c r="H7">
        <f>'336p stat'!N6</f>
        <v>354.36380100000002</v>
      </c>
      <c r="K7">
        <f t="shared" si="1"/>
        <v>0</v>
      </c>
      <c r="L7">
        <f t="shared" si="2"/>
        <v>0</v>
      </c>
      <c r="M7">
        <f t="shared" si="5"/>
        <v>6.885719200000312E-2</v>
      </c>
      <c r="N7">
        <f t="shared" si="3"/>
        <v>57.96637411999999</v>
      </c>
      <c r="O7">
        <f t="shared" si="4"/>
        <v>2.8349104080000003</v>
      </c>
    </row>
    <row r="8" spans="2:15" x14ac:dyDescent="0.25">
      <c r="B8" s="15"/>
      <c r="C8">
        <v>150</v>
      </c>
      <c r="F8">
        <f>'336p stat'!H7-'336p stat'!K7</f>
        <v>10.345819999998639</v>
      </c>
      <c r="G8">
        <f>'336p stat'!K7-'336p stat'!N7</f>
        <v>8695.0324680000012</v>
      </c>
      <c r="H8">
        <f>'336p stat'!N7</f>
        <v>425.23639900000001</v>
      </c>
      <c r="K8">
        <f t="shared" si="1"/>
        <v>0</v>
      </c>
      <c r="L8">
        <f t="shared" si="2"/>
        <v>0</v>
      </c>
      <c r="M8">
        <f t="shared" si="5"/>
        <v>6.8972133333324262E-2</v>
      </c>
      <c r="N8">
        <f t="shared" si="3"/>
        <v>57.966883120000006</v>
      </c>
      <c r="O8">
        <f t="shared" si="4"/>
        <v>2.8349093266666667</v>
      </c>
    </row>
    <row r="9" spans="2:15" x14ac:dyDescent="0.25">
      <c r="B9" s="15"/>
      <c r="C9">
        <v>175</v>
      </c>
      <c r="F9">
        <f>'336p stat'!H8-'336p stat'!K8</f>
        <v>12.069316000000981</v>
      </c>
      <c r="G9">
        <f>'336p stat'!K8-'336p stat'!N8</f>
        <v>10144.288302999999</v>
      </c>
      <c r="H9">
        <f>'336p stat'!N8</f>
        <v>496.10859199999999</v>
      </c>
      <c r="K9">
        <f t="shared" si="1"/>
        <v>0</v>
      </c>
      <c r="L9">
        <f t="shared" si="2"/>
        <v>0</v>
      </c>
      <c r="M9">
        <f t="shared" si="5"/>
        <v>6.8967520000005611E-2</v>
      </c>
      <c r="N9">
        <f t="shared" si="3"/>
        <v>57.967361731428568</v>
      </c>
      <c r="O9">
        <f t="shared" si="4"/>
        <v>2.83490624</v>
      </c>
    </row>
    <row r="10" spans="2:15" x14ac:dyDescent="0.25">
      <c r="B10" s="15"/>
      <c r="C10">
        <v>200</v>
      </c>
      <c r="F10">
        <f>'336p stat'!H9-'336p stat'!K9</f>
        <v>13.77070300000014</v>
      </c>
      <c r="G10">
        <f>'336p stat'!K9-'336p stat'!N9</f>
        <v>11593.573383999999</v>
      </c>
      <c r="H10">
        <f>'336p stat'!N9</f>
        <v>566.981089</v>
      </c>
      <c r="K10">
        <f t="shared" si="1"/>
        <v>0</v>
      </c>
      <c r="L10">
        <f t="shared" si="2"/>
        <v>0</v>
      </c>
      <c r="M10">
        <f t="shared" si="5"/>
        <v>6.8853515000000698E-2</v>
      </c>
      <c r="N10">
        <f t="shared" si="3"/>
        <v>57.967866919999999</v>
      </c>
      <c r="O10">
        <f t="shared" si="4"/>
        <v>2.834905445</v>
      </c>
    </row>
    <row r="11" spans="2:15" x14ac:dyDescent="0.25">
      <c r="B11" s="15"/>
      <c r="C11">
        <v>225</v>
      </c>
      <c r="F11">
        <f>'336p stat'!H10-'336p stat'!K10</f>
        <v>15.484882999999172</v>
      </c>
      <c r="G11">
        <f>'336p stat'!K10-'336p stat'!N10</f>
        <v>13042.88416</v>
      </c>
      <c r="H11">
        <f>'336p stat'!N10</f>
        <v>637.85400400000003</v>
      </c>
      <c r="K11">
        <f t="shared" si="1"/>
        <v>0</v>
      </c>
      <c r="L11">
        <f t="shared" si="2"/>
        <v>0</v>
      </c>
      <c r="M11">
        <f t="shared" si="5"/>
        <v>6.8821702222218548E-2</v>
      </c>
      <c r="N11">
        <f t="shared" si="3"/>
        <v>57.968374044444445</v>
      </c>
      <c r="O11">
        <f t="shared" si="4"/>
        <v>2.8349066844444444</v>
      </c>
    </row>
    <row r="12" spans="2:15" x14ac:dyDescent="0.25">
      <c r="B12" s="15"/>
      <c r="C12">
        <v>250</v>
      </c>
      <c r="F12">
        <f>'336p stat'!H11-'336p stat'!K11</f>
        <v>17.2081249999992</v>
      </c>
      <c r="G12">
        <f>'336p stat'!K11-'336p stat'!N11</f>
        <v>14492.209697</v>
      </c>
      <c r="H12">
        <f>'336p stat'!N11</f>
        <v>708.72709999999995</v>
      </c>
      <c r="K12">
        <f t="shared" si="1"/>
        <v>0</v>
      </c>
      <c r="L12">
        <f t="shared" si="2"/>
        <v>0</v>
      </c>
      <c r="M12">
        <f t="shared" si="5"/>
        <v>6.8832499999996799E-2</v>
      </c>
      <c r="N12">
        <f t="shared" si="3"/>
        <v>57.968838787999999</v>
      </c>
      <c r="O12">
        <f t="shared" si="4"/>
        <v>2.8349083999999998</v>
      </c>
    </row>
    <row r="13" spans="2:15" x14ac:dyDescent="0.25">
      <c r="B13" s="15"/>
      <c r="C13">
        <v>275</v>
      </c>
      <c r="F13">
        <f>'336p stat'!H12-'336p stat'!K12</f>
        <v>18.922030999998242</v>
      </c>
      <c r="G13">
        <f>'336p stat'!K12-'336p stat'!N12</f>
        <v>15941.571681000001</v>
      </c>
      <c r="H13">
        <f>'336p stat'!N12</f>
        <v>779.599647</v>
      </c>
      <c r="K13">
        <f t="shared" si="1"/>
        <v>0</v>
      </c>
      <c r="L13">
        <f t="shared" si="2"/>
        <v>0</v>
      </c>
      <c r="M13">
        <f t="shared" si="5"/>
        <v>6.8807385454539058E-2</v>
      </c>
      <c r="N13">
        <f t="shared" si="3"/>
        <v>57.969351567272732</v>
      </c>
      <c r="O13">
        <f t="shared" si="4"/>
        <v>2.8349078072727272</v>
      </c>
    </row>
    <row r="14" spans="2:15" x14ac:dyDescent="0.25">
      <c r="B14" s="15"/>
      <c r="C14">
        <v>300</v>
      </c>
      <c r="F14">
        <f>'336p stat'!H13-'336p stat'!K13</f>
        <v>20.618282000003092</v>
      </c>
      <c r="G14">
        <f>'336p stat'!K13-'336p stat'!N13</f>
        <v>17391.030913999999</v>
      </c>
      <c r="H14">
        <f>'336p stat'!N13</f>
        <v>850.47619499999996</v>
      </c>
      <c r="K14">
        <f t="shared" si="1"/>
        <v>0</v>
      </c>
      <c r="L14">
        <f t="shared" si="2"/>
        <v>0</v>
      </c>
      <c r="M14">
        <f t="shared" si="5"/>
        <v>6.8727606666676974E-2</v>
      </c>
      <c r="N14">
        <f t="shared" si="3"/>
        <v>57.970103046666665</v>
      </c>
      <c r="O14">
        <f t="shared" si="4"/>
        <v>2.8349206499999999</v>
      </c>
    </row>
    <row r="15" spans="2:15" x14ac:dyDescent="0.25">
      <c r="B15" s="15"/>
      <c r="C15">
        <v>325</v>
      </c>
      <c r="F15">
        <f>'336p stat'!H14-'336p stat'!K14</f>
        <v>22.311053999997966</v>
      </c>
      <c r="G15">
        <f>'336p stat'!K14-'336p stat'!N14</f>
        <v>18840.575183000001</v>
      </c>
      <c r="H15">
        <f>'336p stat'!N14</f>
        <v>921.35469999999998</v>
      </c>
      <c r="K15">
        <f t="shared" si="1"/>
        <v>0</v>
      </c>
      <c r="L15">
        <f t="shared" si="2"/>
        <v>0</v>
      </c>
      <c r="M15">
        <f t="shared" si="5"/>
        <v>6.8649396923070663E-2</v>
      </c>
      <c r="N15">
        <f t="shared" si="3"/>
        <v>57.971000563076927</v>
      </c>
      <c r="O15">
        <f t="shared" si="4"/>
        <v>2.8349375384615385</v>
      </c>
    </row>
    <row r="16" spans="2:15" x14ac:dyDescent="0.25">
      <c r="B16" s="15"/>
      <c r="C16">
        <v>350</v>
      </c>
      <c r="F16">
        <f>'336p stat'!H15-'336p stat'!K15</f>
        <v>24.026913999998214</v>
      </c>
      <c r="G16">
        <f>'336p stat'!K15-'336p stat'!N15</f>
        <v>20290.13003</v>
      </c>
      <c r="H16">
        <f>'336p stat'!N15</f>
        <v>992.23200099999997</v>
      </c>
      <c r="K16">
        <f t="shared" si="1"/>
        <v>0</v>
      </c>
      <c r="L16">
        <f t="shared" si="2"/>
        <v>0</v>
      </c>
      <c r="M16">
        <f t="shared" si="5"/>
        <v>6.8648325714280617E-2</v>
      </c>
      <c r="N16">
        <f t="shared" si="3"/>
        <v>57.971800085714285</v>
      </c>
      <c r="O16">
        <f t="shared" si="4"/>
        <v>2.8349485742857143</v>
      </c>
    </row>
    <row r="17" spans="2:15" x14ac:dyDescent="0.25">
      <c r="B17" s="15"/>
      <c r="C17">
        <v>375</v>
      </c>
      <c r="F17">
        <f>'336p stat'!H16-'336p stat'!K16</f>
        <v>25.746641000001546</v>
      </c>
      <c r="G17">
        <f>'336p stat'!K16-'336p stat'!N16</f>
        <v>21739.720089999999</v>
      </c>
      <c r="H17">
        <f>'336p stat'!N16</f>
        <v>1063.109324</v>
      </c>
      <c r="K17">
        <f t="shared" si="1"/>
        <v>0</v>
      </c>
      <c r="L17">
        <f t="shared" si="2"/>
        <v>0</v>
      </c>
      <c r="M17">
        <f t="shared" si="5"/>
        <v>6.8657709333337452E-2</v>
      </c>
      <c r="N17">
        <f t="shared" si="3"/>
        <v>57.972586906666663</v>
      </c>
      <c r="O17">
        <f t="shared" si="4"/>
        <v>2.8349581973333335</v>
      </c>
    </row>
    <row r="18" spans="2:15" x14ac:dyDescent="0.25">
      <c r="B18" s="15"/>
      <c r="C18">
        <v>400</v>
      </c>
      <c r="F18">
        <f>'336p stat'!H17-'336p stat'!K17</f>
        <v>27.466445999998541</v>
      </c>
      <c r="G18">
        <f>'336p stat'!K17-'336p stat'!N17</f>
        <v>23189.338791000002</v>
      </c>
      <c r="H18">
        <f>'336p stat'!N17</f>
        <v>1133.986404</v>
      </c>
      <c r="K18">
        <f t="shared" si="1"/>
        <v>0</v>
      </c>
      <c r="L18">
        <f t="shared" si="2"/>
        <v>0</v>
      </c>
      <c r="M18">
        <f t="shared" si="5"/>
        <v>6.866611499999635E-2</v>
      </c>
      <c r="N18">
        <f t="shared" si="3"/>
        <v>57.973346977500007</v>
      </c>
      <c r="O18">
        <f t="shared" si="4"/>
        <v>2.83496601</v>
      </c>
    </row>
    <row r="19" spans="2:15" x14ac:dyDescent="0.25">
      <c r="B19" s="15"/>
      <c r="C19">
        <v>425</v>
      </c>
      <c r="F19">
        <f>'336p stat'!H18-'336p stat'!K18</f>
        <v>29.17398399999729</v>
      </c>
      <c r="G19">
        <f>'336p stat'!K18-'336p stat'!N18</f>
        <v>24638.995176</v>
      </c>
      <c r="H19">
        <f>'336p stat'!N18</f>
        <v>1204.863613</v>
      </c>
      <c r="K19">
        <f t="shared" si="1"/>
        <v>0</v>
      </c>
      <c r="L19">
        <f t="shared" si="2"/>
        <v>0</v>
      </c>
      <c r="M19">
        <f t="shared" si="5"/>
        <v>6.864466823528774E-2</v>
      </c>
      <c r="N19">
        <f t="shared" si="3"/>
        <v>57.974106296470588</v>
      </c>
      <c r="O19">
        <f t="shared" si="4"/>
        <v>2.8349732070588236</v>
      </c>
    </row>
    <row r="20" spans="2:15" x14ac:dyDescent="0.25">
      <c r="B20" s="15"/>
      <c r="C20">
        <v>450</v>
      </c>
      <c r="F20">
        <f>'336p stat'!H19-'336p stat'!K19</f>
        <v>30.876561999997648</v>
      </c>
      <c r="G20">
        <f>'336p stat'!K19-'336p stat'!N19</f>
        <v>26088.671878000001</v>
      </c>
      <c r="H20">
        <f>'336p stat'!N19</f>
        <v>1275.741716</v>
      </c>
      <c r="K20">
        <f t="shared" si="1"/>
        <v>0</v>
      </c>
      <c r="L20">
        <f t="shared" si="2"/>
        <v>0</v>
      </c>
      <c r="M20">
        <f t="shared" si="5"/>
        <v>6.8614582222217002E-2</v>
      </c>
      <c r="N20">
        <f t="shared" si="3"/>
        <v>57.97482639555556</v>
      </c>
      <c r="O20">
        <f t="shared" si="4"/>
        <v>2.8349815911111111</v>
      </c>
    </row>
    <row r="21" spans="2:15" x14ac:dyDescent="0.25">
      <c r="B21" s="15"/>
      <c r="C21">
        <v>475</v>
      </c>
      <c r="F21">
        <f>'336p stat'!H20-'336p stat'!K20</f>
        <v>32.595468999999866</v>
      </c>
      <c r="G21">
        <f>'336p stat'!K20-'336p stat'!N20</f>
        <v>27538.393549999997</v>
      </c>
      <c r="H21">
        <f>'336p stat'!N20</f>
        <v>1346.620083</v>
      </c>
      <c r="K21">
        <f t="shared" si="1"/>
        <v>0</v>
      </c>
      <c r="L21">
        <f t="shared" si="2"/>
        <v>0</v>
      </c>
      <c r="M21">
        <f t="shared" si="5"/>
        <v>6.8622039999999718E-2</v>
      </c>
      <c r="N21">
        <f t="shared" si="3"/>
        <v>57.975565368421044</v>
      </c>
      <c r="O21">
        <f t="shared" si="4"/>
        <v>2.8349896484210526</v>
      </c>
    </row>
    <row r="22" spans="2:15" x14ac:dyDescent="0.25">
      <c r="B22" s="15"/>
      <c r="C22">
        <v>500</v>
      </c>
      <c r="F22">
        <f>'336p stat'!H21-'336p stat'!K21</f>
        <v>34.299569999999221</v>
      </c>
      <c r="G22">
        <f>'336p stat'!K21-'336p stat'!N21</f>
        <v>28988.150010000001</v>
      </c>
      <c r="H22">
        <f>'336p stat'!N21</f>
        <v>1417.497529</v>
      </c>
      <c r="K22">
        <f t="shared" si="1"/>
        <v>0</v>
      </c>
      <c r="L22">
        <f t="shared" si="2"/>
        <v>0</v>
      </c>
      <c r="M22">
        <f t="shared" si="5"/>
        <v>6.8599139999998449E-2</v>
      </c>
      <c r="N22">
        <f t="shared" si="3"/>
        <v>57.976300020000004</v>
      </c>
      <c r="O22">
        <f t="shared" si="4"/>
        <v>2.8349950580000001</v>
      </c>
    </row>
    <row r="23" spans="2:15" x14ac:dyDescent="0.25">
      <c r="B23" s="15"/>
      <c r="C23">
        <v>25</v>
      </c>
      <c r="F23">
        <f>'336p stat'!H22-'336p stat'!K22</f>
        <v>1.4806949999999972</v>
      </c>
      <c r="G23">
        <f>'336p stat'!K22-'336p stat'!N22</f>
        <v>78.762361000000013</v>
      </c>
      <c r="H23">
        <f>'336p stat'!N22</f>
        <v>90.625648999999996</v>
      </c>
      <c r="K23">
        <f t="shared" si="1"/>
        <v>0</v>
      </c>
      <c r="L23">
        <f t="shared" si="2"/>
        <v>0</v>
      </c>
      <c r="M23">
        <f t="shared" si="5"/>
        <v>5.9227799999999886E-2</v>
      </c>
      <c r="N23">
        <f t="shared" si="3"/>
        <v>3.1504944400000006</v>
      </c>
      <c r="O23">
        <f t="shared" si="4"/>
        <v>3.6250259599999999</v>
      </c>
    </row>
    <row r="24" spans="2:15" x14ac:dyDescent="0.25">
      <c r="B24" s="15"/>
      <c r="C24">
        <v>50</v>
      </c>
      <c r="F24">
        <f>'336p stat'!H23-'336p stat'!K23</f>
        <v>2.9445759999999837</v>
      </c>
      <c r="G24">
        <f>'336p stat'!K23-'336p stat'!N23</f>
        <v>157.542845</v>
      </c>
      <c r="H24">
        <f>'336p stat'!N23</f>
        <v>181.248378</v>
      </c>
      <c r="K24">
        <f t="shared" si="1"/>
        <v>0</v>
      </c>
      <c r="L24">
        <f t="shared" si="2"/>
        <v>0</v>
      </c>
      <c r="M24">
        <f t="shared" si="5"/>
        <v>5.889151999999967E-2</v>
      </c>
      <c r="N24">
        <f t="shared" si="3"/>
        <v>3.1508569</v>
      </c>
      <c r="O24">
        <f t="shared" si="4"/>
        <v>3.62496756</v>
      </c>
    </row>
    <row r="25" spans="2:15" x14ac:dyDescent="0.25">
      <c r="B25" s="15"/>
      <c r="C25">
        <v>75</v>
      </c>
      <c r="F25">
        <f>'336p stat'!H24-'336p stat'!K24</f>
        <v>4.3993810000000622</v>
      </c>
      <c r="G25">
        <f>'336p stat'!K24-'336p stat'!N24</f>
        <v>236.32882499999999</v>
      </c>
      <c r="H25">
        <f>'336p stat'!N24</f>
        <v>271.86588599999999</v>
      </c>
      <c r="K25">
        <f t="shared" si="1"/>
        <v>0</v>
      </c>
      <c r="L25">
        <f t="shared" si="2"/>
        <v>0</v>
      </c>
      <c r="M25">
        <f t="shared" si="5"/>
        <v>5.8658413333334165E-2</v>
      </c>
      <c r="N25">
        <f t="shared" si="3"/>
        <v>3.1510509999999998</v>
      </c>
      <c r="O25">
        <f t="shared" si="4"/>
        <v>3.62487848</v>
      </c>
    </row>
    <row r="26" spans="2:15" x14ac:dyDescent="0.25">
      <c r="B26" s="15"/>
      <c r="C26">
        <v>100</v>
      </c>
      <c r="F26">
        <f>'336p stat'!H25-'336p stat'!K25</f>
        <v>5.8709079999999858</v>
      </c>
      <c r="G26">
        <f>'336p stat'!K25-'336p stat'!N25</f>
        <v>315.12098299999997</v>
      </c>
      <c r="H26">
        <f>'336p stat'!N25</f>
        <v>362.48263900000001</v>
      </c>
      <c r="K26">
        <f t="shared" si="1"/>
        <v>0</v>
      </c>
      <c r="L26">
        <f t="shared" si="2"/>
        <v>0</v>
      </c>
      <c r="M26">
        <f t="shared" si="5"/>
        <v>5.8709079999999858E-2</v>
      </c>
      <c r="N26">
        <f t="shared" si="3"/>
        <v>3.1512098299999995</v>
      </c>
      <c r="O26">
        <f t="shared" si="4"/>
        <v>3.62482639</v>
      </c>
    </row>
    <row r="27" spans="2:15" x14ac:dyDescent="0.25">
      <c r="B27" s="15"/>
      <c r="C27">
        <v>125</v>
      </c>
      <c r="F27">
        <f>'336p stat'!H26-'336p stat'!K26</f>
        <v>7.3300889999999299</v>
      </c>
      <c r="G27">
        <f>'336p stat'!K26-'336p stat'!N26</f>
        <v>393.92293000000006</v>
      </c>
      <c r="H27">
        <f>'336p stat'!N26</f>
        <v>453.10154399999999</v>
      </c>
      <c r="K27">
        <f t="shared" si="1"/>
        <v>0</v>
      </c>
      <c r="L27">
        <f t="shared" si="2"/>
        <v>0</v>
      </c>
      <c r="M27">
        <f t="shared" si="5"/>
        <v>5.8640711999999443E-2</v>
      </c>
      <c r="N27">
        <f t="shared" si="3"/>
        <v>3.1513834400000005</v>
      </c>
      <c r="O27">
        <f t="shared" si="4"/>
        <v>3.6248123519999997</v>
      </c>
    </row>
    <row r="28" spans="2:15" x14ac:dyDescent="0.25">
      <c r="B28" s="15"/>
      <c r="C28">
        <v>150</v>
      </c>
      <c r="F28">
        <f>'336p stat'!H27-'336p stat'!K27</f>
        <v>8.809402000000091</v>
      </c>
      <c r="G28">
        <f>'336p stat'!K27-'336p stat'!N27</f>
        <v>472.72909600000003</v>
      </c>
      <c r="H28">
        <f>'336p stat'!N27</f>
        <v>543.72606599999995</v>
      </c>
      <c r="K28">
        <f t="shared" si="1"/>
        <v>0</v>
      </c>
      <c r="L28">
        <f t="shared" si="2"/>
        <v>0</v>
      </c>
      <c r="M28">
        <f t="shared" si="5"/>
        <v>5.8729346666667272E-2</v>
      </c>
      <c r="N28">
        <f t="shared" si="3"/>
        <v>3.1515273066666669</v>
      </c>
      <c r="O28">
        <f t="shared" si="4"/>
        <v>3.6248404399999998</v>
      </c>
    </row>
    <row r="29" spans="2:15" x14ac:dyDescent="0.25">
      <c r="B29" s="15"/>
      <c r="C29">
        <v>175</v>
      </c>
      <c r="F29">
        <f>'336p stat'!H28-'336p stat'!K28</f>
        <v>10.284106999999949</v>
      </c>
      <c r="G29">
        <f>'336p stat'!K28-'336p stat'!N28</f>
        <v>551.54486399999996</v>
      </c>
      <c r="H29">
        <f>'336p stat'!N28</f>
        <v>634.35140999999999</v>
      </c>
      <c r="K29">
        <f t="shared" si="1"/>
        <v>0</v>
      </c>
      <c r="L29">
        <f t="shared" si="2"/>
        <v>0</v>
      </c>
      <c r="M29">
        <f t="shared" si="5"/>
        <v>5.8766325714285424E-2</v>
      </c>
      <c r="N29">
        <f t="shared" si="3"/>
        <v>3.151684937142857</v>
      </c>
      <c r="O29">
        <f t="shared" si="4"/>
        <v>3.6248651999999999</v>
      </c>
    </row>
    <row r="30" spans="2:15" x14ac:dyDescent="0.25">
      <c r="B30" s="15"/>
      <c r="C30">
        <v>200</v>
      </c>
      <c r="F30">
        <f>'336p stat'!H29-'336p stat'!K29</f>
        <v>11.778880999999956</v>
      </c>
      <c r="G30">
        <f>'336p stat'!K29-'336p stat'!N29</f>
        <v>630.36457699999994</v>
      </c>
      <c r="H30">
        <f>'336p stat'!N29</f>
        <v>724.98117300000001</v>
      </c>
      <c r="K30">
        <f t="shared" si="1"/>
        <v>0</v>
      </c>
      <c r="L30">
        <f t="shared" si="2"/>
        <v>0</v>
      </c>
      <c r="M30">
        <f t="shared" si="5"/>
        <v>5.8894404999999782E-2</v>
      </c>
      <c r="N30">
        <f t="shared" si="3"/>
        <v>3.1518228849999996</v>
      </c>
      <c r="O30">
        <f t="shared" si="4"/>
        <v>3.6249058650000001</v>
      </c>
    </row>
    <row r="31" spans="2:15" x14ac:dyDescent="0.25">
      <c r="B31" s="15"/>
      <c r="C31">
        <v>225</v>
      </c>
      <c r="F31">
        <f>'336p stat'!H30-'336p stat'!K30</f>
        <v>13.226838000000043</v>
      </c>
      <c r="G31">
        <f>'336p stat'!K30-'336p stat'!N30</f>
        <v>709.19242800000006</v>
      </c>
      <c r="H31">
        <f>'336p stat'!N30</f>
        <v>815.61061199999995</v>
      </c>
      <c r="K31">
        <f t="shared" si="1"/>
        <v>0</v>
      </c>
      <c r="L31">
        <f t="shared" si="2"/>
        <v>0</v>
      </c>
      <c r="M31">
        <f t="shared" si="5"/>
        <v>5.8785946666666859E-2</v>
      </c>
      <c r="N31">
        <f t="shared" si="3"/>
        <v>3.1519663466666668</v>
      </c>
      <c r="O31">
        <f t="shared" si="4"/>
        <v>3.6249360533333332</v>
      </c>
    </row>
    <row r="32" spans="2:15" x14ac:dyDescent="0.25">
      <c r="B32" s="15"/>
      <c r="C32">
        <v>250</v>
      </c>
      <c r="F32">
        <f>'336p stat'!H31-'336p stat'!K31</f>
        <v>14.768336999999974</v>
      </c>
      <c r="G32">
        <f>'336p stat'!K31-'336p stat'!N31</f>
        <v>788.02082200000007</v>
      </c>
      <c r="H32">
        <f>'336p stat'!N31</f>
        <v>906.24482999999998</v>
      </c>
      <c r="K32">
        <f t="shared" si="1"/>
        <v>0</v>
      </c>
      <c r="L32">
        <f t="shared" si="2"/>
        <v>0</v>
      </c>
      <c r="M32">
        <f t="shared" si="5"/>
        <v>5.9073347999999894E-2</v>
      </c>
      <c r="N32">
        <f t="shared" si="3"/>
        <v>3.1520832880000005</v>
      </c>
      <c r="O32">
        <f t="shared" si="4"/>
        <v>3.62497932</v>
      </c>
    </row>
    <row r="33" spans="2:15" x14ac:dyDescent="0.25">
      <c r="B33" s="15"/>
      <c r="C33">
        <v>275</v>
      </c>
      <c r="F33">
        <f>'336p stat'!H32-'336p stat'!K32</f>
        <v>16.254307000000153</v>
      </c>
      <c r="G33">
        <f>'336p stat'!K32-'336p stat'!N32</f>
        <v>866.85631399999988</v>
      </c>
      <c r="H33">
        <f>'336p stat'!N32</f>
        <v>996.87706200000002</v>
      </c>
      <c r="K33">
        <f t="shared" si="1"/>
        <v>0</v>
      </c>
      <c r="L33">
        <f t="shared" si="2"/>
        <v>0</v>
      </c>
      <c r="M33">
        <f t="shared" si="5"/>
        <v>5.9106570909091466E-2</v>
      </c>
      <c r="N33">
        <f t="shared" si="3"/>
        <v>3.1522047781818179</v>
      </c>
      <c r="O33">
        <f t="shared" si="4"/>
        <v>3.6250074981818181</v>
      </c>
    </row>
    <row r="34" spans="2:15" x14ac:dyDescent="0.25">
      <c r="B34" s="15"/>
      <c r="C34">
        <v>300</v>
      </c>
      <c r="F34">
        <f>'336p stat'!H33-'336p stat'!K33</f>
        <v>17.716298000000052</v>
      </c>
      <c r="G34">
        <f>'336p stat'!K33-'336p stat'!N33</f>
        <v>945.69801300000017</v>
      </c>
      <c r="H34">
        <f>'336p stat'!N33</f>
        <v>1087.5083569999999</v>
      </c>
      <c r="K34">
        <f t="shared" si="1"/>
        <v>0</v>
      </c>
      <c r="L34">
        <f t="shared" si="2"/>
        <v>0</v>
      </c>
      <c r="M34">
        <f t="shared" si="5"/>
        <v>5.9054326666666837E-2</v>
      </c>
      <c r="N34">
        <f t="shared" si="3"/>
        <v>3.1523267100000005</v>
      </c>
      <c r="O34">
        <f t="shared" si="4"/>
        <v>3.6250278566666663</v>
      </c>
    </row>
    <row r="35" spans="2:15" x14ac:dyDescent="0.25">
      <c r="B35" s="15"/>
      <c r="C35">
        <v>325</v>
      </c>
      <c r="F35">
        <f>'336p stat'!H34-'336p stat'!K34</f>
        <v>19.189292000000023</v>
      </c>
      <c r="G35">
        <f>'336p stat'!K34-'336p stat'!N34</f>
        <v>1024.5463500000001</v>
      </c>
      <c r="H35">
        <f>'336p stat'!N34</f>
        <v>1178.1478050000001</v>
      </c>
      <c r="K35">
        <f t="shared" si="1"/>
        <v>0</v>
      </c>
      <c r="L35">
        <f t="shared" si="2"/>
        <v>0</v>
      </c>
      <c r="M35">
        <f t="shared" si="5"/>
        <v>5.9043975384615456E-2</v>
      </c>
      <c r="N35">
        <f t="shared" si="3"/>
        <v>3.1524503076923081</v>
      </c>
      <c r="O35">
        <f t="shared" si="4"/>
        <v>3.6250701692307694</v>
      </c>
    </row>
    <row r="36" spans="2:15" x14ac:dyDescent="0.25">
      <c r="B36" s="15"/>
      <c r="C36">
        <v>350</v>
      </c>
      <c r="F36">
        <f>'336p stat'!H35-'336p stat'!K35</f>
        <v>20.702998000000207</v>
      </c>
      <c r="G36">
        <f>'336p stat'!K35-'336p stat'!N35</f>
        <v>1103.3985989999999</v>
      </c>
      <c r="H36">
        <f>'336p stat'!N35</f>
        <v>1268.7932370000001</v>
      </c>
      <c r="K36">
        <f t="shared" si="1"/>
        <v>0</v>
      </c>
      <c r="L36">
        <f t="shared" si="2"/>
        <v>0</v>
      </c>
      <c r="M36">
        <f t="shared" si="5"/>
        <v>5.9151422857143449E-2</v>
      </c>
      <c r="N36">
        <f t="shared" si="3"/>
        <v>3.1525674257142855</v>
      </c>
      <c r="O36">
        <f t="shared" si="4"/>
        <v>3.6251235342857147</v>
      </c>
    </row>
    <row r="37" spans="2:15" x14ac:dyDescent="0.25">
      <c r="B37" s="15"/>
      <c r="C37">
        <v>375</v>
      </c>
      <c r="F37">
        <f>'336p stat'!H36-'336p stat'!K36</f>
        <v>22.171864999999798</v>
      </c>
      <c r="G37">
        <f>'336p stat'!K36-'336p stat'!N36</f>
        <v>1182.2578639999999</v>
      </c>
      <c r="H37">
        <f>'336p stat'!N36</f>
        <v>1359.4388160000001</v>
      </c>
      <c r="K37">
        <f t="shared" si="1"/>
        <v>0</v>
      </c>
      <c r="L37">
        <f t="shared" si="2"/>
        <v>0</v>
      </c>
      <c r="M37">
        <f t="shared" si="5"/>
        <v>5.9124973333332796E-2</v>
      </c>
      <c r="N37">
        <f t="shared" si="3"/>
        <v>3.152687637333333</v>
      </c>
      <c r="O37">
        <f t="shared" si="4"/>
        <v>3.6251701760000001</v>
      </c>
    </row>
    <row r="38" spans="2:15" x14ac:dyDescent="0.25">
      <c r="B38" s="15"/>
      <c r="C38">
        <v>400</v>
      </c>
      <c r="F38">
        <f>'336p stat'!H37-'336p stat'!K37</f>
        <v>23.628988999999819</v>
      </c>
      <c r="G38">
        <f>'336p stat'!K37-'336p stat'!N37</f>
        <v>1261.1245310000002</v>
      </c>
      <c r="H38">
        <f>'336p stat'!N37</f>
        <v>1450.0851709999999</v>
      </c>
      <c r="K38">
        <f t="shared" si="1"/>
        <v>0</v>
      </c>
      <c r="L38">
        <f t="shared" si="2"/>
        <v>0</v>
      </c>
      <c r="M38">
        <f t="shared" si="5"/>
        <v>5.907247249999955E-2</v>
      </c>
      <c r="N38">
        <f t="shared" si="3"/>
        <v>3.1528113275000003</v>
      </c>
      <c r="O38">
        <f t="shared" si="4"/>
        <v>3.6252129274999998</v>
      </c>
    </row>
    <row r="39" spans="2:15" x14ac:dyDescent="0.25">
      <c r="B39" s="15"/>
      <c r="C39">
        <v>425</v>
      </c>
      <c r="F39">
        <f>'336p stat'!H38-'336p stat'!K38</f>
        <v>25.093965000000026</v>
      </c>
      <c r="G39">
        <f>'336p stat'!K38-'336p stat'!N38</f>
        <v>1339.994895</v>
      </c>
      <c r="H39">
        <f>'336p stat'!N38</f>
        <v>1540.732722</v>
      </c>
      <c r="K39">
        <f t="shared" si="1"/>
        <v>0</v>
      </c>
      <c r="L39">
        <f t="shared" si="2"/>
        <v>0</v>
      </c>
      <c r="M39">
        <f t="shared" si="5"/>
        <v>5.9044623529411824E-2</v>
      </c>
      <c r="N39">
        <f t="shared" si="3"/>
        <v>3.1529291647058826</v>
      </c>
      <c r="O39">
        <f t="shared" si="4"/>
        <v>3.6252534635294116</v>
      </c>
    </row>
    <row r="40" spans="2:15" x14ac:dyDescent="0.25">
      <c r="B40" s="15"/>
      <c r="C40">
        <v>450</v>
      </c>
      <c r="F40">
        <f>'336p stat'!H39-'336p stat'!K39</f>
        <v>26.567059999999856</v>
      </c>
      <c r="G40">
        <f>'336p stat'!K39-'336p stat'!N39</f>
        <v>1418.864356</v>
      </c>
      <c r="H40">
        <f>'336p stat'!N39</f>
        <v>1631.3833199999999</v>
      </c>
      <c r="K40">
        <f t="shared" si="1"/>
        <v>0</v>
      </c>
      <c r="L40">
        <f t="shared" si="2"/>
        <v>0</v>
      </c>
      <c r="M40">
        <f t="shared" si="5"/>
        <v>5.9037911111110793E-2</v>
      </c>
      <c r="N40">
        <f t="shared" si="3"/>
        <v>3.1530319022222222</v>
      </c>
      <c r="O40">
        <f t="shared" si="4"/>
        <v>3.6252962666666666</v>
      </c>
    </row>
    <row r="41" spans="2:15" x14ac:dyDescent="0.25">
      <c r="B41" s="15"/>
      <c r="C41">
        <v>475</v>
      </c>
      <c r="F41">
        <f>'336p stat'!H40-'336p stat'!K40</f>
        <v>28.044062999999824</v>
      </c>
      <c r="G41">
        <f>'336p stat'!K40-'336p stat'!N40</f>
        <v>1497.7414840000001</v>
      </c>
      <c r="H41">
        <f>'336p stat'!N40</f>
        <v>1722.0433889999999</v>
      </c>
      <c r="K41">
        <f t="shared" si="1"/>
        <v>0</v>
      </c>
      <c r="L41">
        <f t="shared" si="2"/>
        <v>0</v>
      </c>
      <c r="M41">
        <f t="shared" si="5"/>
        <v>5.9040132631578576E-2</v>
      </c>
      <c r="N41">
        <f t="shared" si="3"/>
        <v>3.1531399663157895</v>
      </c>
      <c r="O41">
        <f t="shared" si="4"/>
        <v>3.6253545031578946</v>
      </c>
    </row>
    <row r="42" spans="2:15" x14ac:dyDescent="0.25">
      <c r="B42" s="15"/>
      <c r="C42">
        <v>500</v>
      </c>
      <c r="F42">
        <f>'336p stat'!H41-'336p stat'!K41</f>
        <v>29.509369999999763</v>
      </c>
      <c r="G42">
        <f>'336p stat'!K41-'336p stat'!N41</f>
        <v>1576.6368630000002</v>
      </c>
      <c r="H42">
        <f>'336p stat'!N41</f>
        <v>1812.698879</v>
      </c>
      <c r="K42">
        <f t="shared" si="1"/>
        <v>0</v>
      </c>
      <c r="L42">
        <f t="shared" si="2"/>
        <v>0</v>
      </c>
      <c r="M42">
        <f t="shared" si="5"/>
        <v>5.9018739999999528E-2</v>
      </c>
      <c r="N42">
        <f t="shared" si="3"/>
        <v>3.1532737260000006</v>
      </c>
      <c r="O42">
        <f t="shared" si="4"/>
        <v>3.6253977580000001</v>
      </c>
    </row>
    <row r="43" spans="2:15" x14ac:dyDescent="0.25">
      <c r="B43" s="15"/>
      <c r="C43">
        <v>25</v>
      </c>
      <c r="F43">
        <f>'336p stat'!H42-'336p stat'!K42</f>
        <v>-0.19909200000000737</v>
      </c>
      <c r="G43">
        <f>'336p stat'!K42-'336p stat'!N42</f>
        <v>92.299442000000013</v>
      </c>
      <c r="H43">
        <f>'336p stat'!N42</f>
        <v>66.957285999999996</v>
      </c>
      <c r="K43">
        <f t="shared" si="1"/>
        <v>0</v>
      </c>
      <c r="L43">
        <f t="shared" si="2"/>
        <v>0</v>
      </c>
      <c r="M43">
        <f t="shared" si="5"/>
        <v>-7.9636800000002957E-3</v>
      </c>
      <c r="N43">
        <f t="shared" si="3"/>
        <v>3.6919776800000004</v>
      </c>
      <c r="O43">
        <f t="shared" si="4"/>
        <v>2.6782914399999997</v>
      </c>
    </row>
    <row r="44" spans="2:15" x14ac:dyDescent="0.25">
      <c r="B44" s="15"/>
      <c r="C44">
        <v>50</v>
      </c>
      <c r="F44">
        <f>'336p stat'!H43-'336p stat'!K43</f>
        <v>-0.35779200000001765</v>
      </c>
      <c r="G44">
        <f>'336p stat'!K43-'336p stat'!N43</f>
        <v>184.67346900000001</v>
      </c>
      <c r="H44">
        <f>'336p stat'!N43</f>
        <v>134.23034100000001</v>
      </c>
      <c r="K44">
        <f t="shared" si="1"/>
        <v>0</v>
      </c>
      <c r="L44">
        <f t="shared" si="2"/>
        <v>0</v>
      </c>
      <c r="M44">
        <f t="shared" si="5"/>
        <v>-7.1558400000003531E-3</v>
      </c>
      <c r="N44">
        <f t="shared" si="3"/>
        <v>3.6934693800000002</v>
      </c>
      <c r="O44">
        <f t="shared" si="4"/>
        <v>2.6846068200000004</v>
      </c>
    </row>
    <row r="45" spans="2:15" x14ac:dyDescent="0.25">
      <c r="B45" s="15"/>
      <c r="C45">
        <v>75</v>
      </c>
      <c r="F45">
        <f>'336p stat'!H44-'336p stat'!K44</f>
        <v>-0.53918200000003935</v>
      </c>
      <c r="G45">
        <f>'336p stat'!K44-'336p stat'!N44</f>
        <v>277.36291900000003</v>
      </c>
      <c r="H45">
        <f>'336p stat'!N44</f>
        <v>202.02087399999999</v>
      </c>
      <c r="K45">
        <f t="shared" si="1"/>
        <v>0</v>
      </c>
      <c r="L45">
        <f t="shared" si="2"/>
        <v>0</v>
      </c>
      <c r="M45">
        <f t="shared" si="5"/>
        <v>-7.1890933333338576E-3</v>
      </c>
      <c r="N45">
        <f t="shared" si="3"/>
        <v>3.6981722533333339</v>
      </c>
      <c r="O45">
        <f t="shared" si="4"/>
        <v>2.6936116533333334</v>
      </c>
    </row>
    <row r="46" spans="2:15" x14ac:dyDescent="0.25">
      <c r="B46" s="15"/>
      <c r="C46">
        <v>100</v>
      </c>
      <c r="F46">
        <f>'336p stat'!H45-'336p stat'!K45</f>
        <v>-0.6214029999999866</v>
      </c>
      <c r="G46">
        <f>'336p stat'!K45-'336p stat'!N45</f>
        <v>369.74480099999994</v>
      </c>
      <c r="H46">
        <f>'336p stat'!N45</f>
        <v>269.52849900000001</v>
      </c>
      <c r="K46">
        <f t="shared" si="1"/>
        <v>0</v>
      </c>
      <c r="L46">
        <f t="shared" si="2"/>
        <v>0</v>
      </c>
      <c r="M46">
        <f t="shared" si="5"/>
        <v>-6.2140299999998662E-3</v>
      </c>
      <c r="N46">
        <f t="shared" si="3"/>
        <v>3.6974480099999996</v>
      </c>
      <c r="O46">
        <f t="shared" si="4"/>
        <v>2.6952849900000002</v>
      </c>
    </row>
    <row r="47" spans="2:15" x14ac:dyDescent="0.25">
      <c r="B47" s="15"/>
      <c r="C47">
        <v>125</v>
      </c>
      <c r="F47">
        <f>'336p stat'!H46-'336p stat'!K46</f>
        <v>-0.79358300000001236</v>
      </c>
      <c r="G47">
        <f>'336p stat'!K46-'336p stat'!N46</f>
        <v>462.13008600000001</v>
      </c>
      <c r="H47">
        <f>'336p stat'!N46</f>
        <v>337.072542</v>
      </c>
      <c r="K47">
        <f t="shared" si="1"/>
        <v>0</v>
      </c>
      <c r="L47">
        <f t="shared" si="2"/>
        <v>0</v>
      </c>
      <c r="M47">
        <f t="shared" si="5"/>
        <v>-6.3486640000000993E-3</v>
      </c>
      <c r="N47">
        <f t="shared" si="3"/>
        <v>3.697040688</v>
      </c>
      <c r="O47">
        <f t="shared" si="4"/>
        <v>2.6965803359999998</v>
      </c>
    </row>
    <row r="48" spans="2:15" x14ac:dyDescent="0.25">
      <c r="B48" s="15"/>
      <c r="C48">
        <v>150</v>
      </c>
      <c r="F48">
        <f>'336p stat'!H47-'336p stat'!K47</f>
        <v>-0.95814300000006369</v>
      </c>
      <c r="G48">
        <f>'336p stat'!K47-'336p stat'!N47</f>
        <v>554.40825800000005</v>
      </c>
      <c r="H48">
        <f>'336p stat'!N47</f>
        <v>404.014681</v>
      </c>
      <c r="K48">
        <f t="shared" si="1"/>
        <v>0</v>
      </c>
      <c r="L48">
        <f t="shared" si="2"/>
        <v>0</v>
      </c>
      <c r="M48">
        <f t="shared" si="5"/>
        <v>-6.3876200000004242E-3</v>
      </c>
      <c r="N48">
        <f t="shared" si="3"/>
        <v>3.6960550533333336</v>
      </c>
      <c r="O48">
        <f t="shared" si="4"/>
        <v>2.6934312066666668</v>
      </c>
    </row>
    <row r="49" spans="2:15" x14ac:dyDescent="0.25">
      <c r="B49" s="15"/>
      <c r="C49">
        <v>175</v>
      </c>
      <c r="F49">
        <f>'336p stat'!H48-'336p stat'!K48</f>
        <v>-1.1542309999999816</v>
      </c>
      <c r="G49">
        <f>'336p stat'!K48-'336p stat'!N48</f>
        <v>646.86772399999995</v>
      </c>
      <c r="H49">
        <f>'336p stat'!N48</f>
        <v>471.36106000000001</v>
      </c>
      <c r="K49">
        <f t="shared" si="1"/>
        <v>0</v>
      </c>
      <c r="L49">
        <f t="shared" si="2"/>
        <v>0</v>
      </c>
      <c r="M49">
        <f t="shared" si="5"/>
        <v>-6.595605714285609E-3</v>
      </c>
      <c r="N49">
        <f t="shared" si="3"/>
        <v>3.6963869942857142</v>
      </c>
      <c r="O49">
        <f t="shared" si="4"/>
        <v>2.6934917714285715</v>
      </c>
    </row>
    <row r="50" spans="2:15" x14ac:dyDescent="0.25">
      <c r="B50" s="15"/>
      <c r="C50">
        <v>200</v>
      </c>
      <c r="F50">
        <f>'336p stat'!H49-'336p stat'!K49</f>
        <v>-1.3646609999998418</v>
      </c>
      <c r="G50">
        <f>'336p stat'!K49-'336p stat'!N49</f>
        <v>739.22849299999996</v>
      </c>
      <c r="H50">
        <f>'336p stat'!N49</f>
        <v>538.64280599999995</v>
      </c>
      <c r="K50">
        <f t="shared" si="1"/>
        <v>0</v>
      </c>
      <c r="L50">
        <f t="shared" si="2"/>
        <v>0</v>
      </c>
      <c r="M50">
        <f t="shared" si="5"/>
        <v>-6.823304999999209E-3</v>
      </c>
      <c r="N50">
        <f t="shared" si="3"/>
        <v>3.6961424649999999</v>
      </c>
      <c r="O50">
        <f t="shared" si="4"/>
        <v>2.6932140299999996</v>
      </c>
    </row>
    <row r="51" spans="2:15" x14ac:dyDescent="0.25">
      <c r="B51" s="15"/>
      <c r="C51">
        <v>225</v>
      </c>
      <c r="F51">
        <f>'336p stat'!H50-'336p stat'!K50</f>
        <v>-1.5618309999999838</v>
      </c>
      <c r="G51">
        <f>'336p stat'!K50-'336p stat'!N50</f>
        <v>831.75077700000008</v>
      </c>
      <c r="H51">
        <f>'336p stat'!N50</f>
        <v>605.91144199999997</v>
      </c>
      <c r="K51">
        <f t="shared" si="1"/>
        <v>0</v>
      </c>
      <c r="L51">
        <f t="shared" si="2"/>
        <v>0</v>
      </c>
      <c r="M51">
        <f t="shared" si="5"/>
        <v>-6.941471111111039E-3</v>
      </c>
      <c r="N51">
        <f t="shared" si="3"/>
        <v>3.6966701200000003</v>
      </c>
      <c r="O51">
        <f t="shared" si="4"/>
        <v>2.6929397422222219</v>
      </c>
    </row>
    <row r="52" spans="2:15" x14ac:dyDescent="0.25">
      <c r="B52" s="15"/>
      <c r="C52">
        <v>250</v>
      </c>
      <c r="F52">
        <f>'336p stat'!H51-'336p stat'!K51</f>
        <v>-1.7375139999999192</v>
      </c>
      <c r="G52">
        <f>'336p stat'!K51-'336p stat'!N51</f>
        <v>924.01140499999997</v>
      </c>
      <c r="H52">
        <f>'336p stat'!N51</f>
        <v>673.02361900000005</v>
      </c>
      <c r="K52">
        <f t="shared" si="1"/>
        <v>0</v>
      </c>
      <c r="L52">
        <f t="shared" si="2"/>
        <v>0</v>
      </c>
      <c r="M52">
        <f t="shared" si="5"/>
        <v>-6.9500559999996769E-3</v>
      </c>
      <c r="N52">
        <f t="shared" si="3"/>
        <v>3.69604562</v>
      </c>
      <c r="O52">
        <f t="shared" si="4"/>
        <v>2.6920944760000003</v>
      </c>
    </row>
    <row r="53" spans="2:15" x14ac:dyDescent="0.25">
      <c r="B53" s="15"/>
      <c r="C53">
        <v>275</v>
      </c>
      <c r="F53">
        <f>'336p stat'!H52-'336p stat'!K52</f>
        <v>-1.9045750000000226</v>
      </c>
      <c r="G53">
        <f>'336p stat'!K52-'336p stat'!N52</f>
        <v>1016.465136</v>
      </c>
      <c r="H53">
        <f>'336p stat'!N52</f>
        <v>740.53556000000003</v>
      </c>
      <c r="K53">
        <f t="shared" si="1"/>
        <v>0</v>
      </c>
      <c r="L53">
        <f t="shared" si="2"/>
        <v>0</v>
      </c>
      <c r="M53">
        <f t="shared" si="5"/>
        <v>-6.925727272727355E-3</v>
      </c>
      <c r="N53">
        <f t="shared" si="3"/>
        <v>3.6962368581818184</v>
      </c>
      <c r="O53">
        <f t="shared" si="4"/>
        <v>2.692856581818182</v>
      </c>
    </row>
    <row r="54" spans="2:15" x14ac:dyDescent="0.25">
      <c r="B54" s="15"/>
      <c r="C54">
        <v>300</v>
      </c>
      <c r="F54">
        <f>'336p stat'!H53-'336p stat'!K53</f>
        <v>-2.0438959999999042</v>
      </c>
      <c r="G54">
        <f>'336p stat'!K53-'336p stat'!N53</f>
        <v>1108.6931199999999</v>
      </c>
      <c r="H54">
        <f>'336p stat'!N53</f>
        <v>807.33258999999998</v>
      </c>
      <c r="K54">
        <f t="shared" si="1"/>
        <v>0</v>
      </c>
      <c r="L54">
        <f t="shared" si="2"/>
        <v>0</v>
      </c>
      <c r="M54">
        <f t="shared" si="5"/>
        <v>-6.8129866666663472E-3</v>
      </c>
      <c r="N54">
        <f t="shared" si="3"/>
        <v>3.6956437333333332</v>
      </c>
      <c r="O54">
        <f t="shared" si="4"/>
        <v>2.6911086333333332</v>
      </c>
    </row>
    <row r="55" spans="2:15" x14ac:dyDescent="0.25">
      <c r="B55" s="15"/>
      <c r="C55">
        <v>325</v>
      </c>
      <c r="F55">
        <f>'336p stat'!H54-'336p stat'!K54</f>
        <v>-2.2034720000001471</v>
      </c>
      <c r="G55">
        <f>'336p stat'!K54-'336p stat'!N54</f>
        <v>1201.2473870000003</v>
      </c>
      <c r="H55">
        <f>'336p stat'!N54</f>
        <v>874.47007399999995</v>
      </c>
      <c r="K55">
        <f t="shared" si="1"/>
        <v>0</v>
      </c>
      <c r="L55">
        <f t="shared" si="2"/>
        <v>0</v>
      </c>
      <c r="M55">
        <f t="shared" si="5"/>
        <v>-6.7799138461542988E-3</v>
      </c>
      <c r="N55">
        <f t="shared" si="3"/>
        <v>3.6961458061538472</v>
      </c>
      <c r="O55">
        <f t="shared" si="4"/>
        <v>2.6906771507692304</v>
      </c>
    </row>
    <row r="56" spans="2:15" x14ac:dyDescent="0.25">
      <c r="B56" s="15"/>
      <c r="C56">
        <v>350</v>
      </c>
      <c r="F56">
        <f>'336p stat'!H55-'336p stat'!K55</f>
        <v>-2.388101000000006</v>
      </c>
      <c r="G56">
        <f>'336p stat'!K55-'336p stat'!N55</f>
        <v>1293.6158629999998</v>
      </c>
      <c r="H56">
        <f>'336p stat'!N55</f>
        <v>941.81339000000003</v>
      </c>
      <c r="K56">
        <f t="shared" si="1"/>
        <v>0</v>
      </c>
      <c r="L56">
        <f t="shared" si="2"/>
        <v>0</v>
      </c>
      <c r="M56">
        <f t="shared" si="5"/>
        <v>-6.8231457142857313E-3</v>
      </c>
      <c r="N56">
        <f t="shared" si="3"/>
        <v>3.6960453228571422</v>
      </c>
      <c r="O56">
        <f t="shared" si="4"/>
        <v>2.6908954</v>
      </c>
    </row>
    <row r="57" spans="2:15" x14ac:dyDescent="0.25">
      <c r="B57" s="15"/>
      <c r="C57">
        <v>375</v>
      </c>
      <c r="F57">
        <f>'336p stat'!H56-'336p stat'!K56</f>
        <v>-2.5440679999996973</v>
      </c>
      <c r="G57">
        <f>'336p stat'!K56-'336p stat'!N56</f>
        <v>1386.0816189999998</v>
      </c>
      <c r="H57">
        <f>'336p stat'!N56</f>
        <v>1009.23323</v>
      </c>
      <c r="K57">
        <f t="shared" si="1"/>
        <v>0</v>
      </c>
      <c r="L57">
        <f t="shared" si="2"/>
        <v>0</v>
      </c>
      <c r="M57">
        <f t="shared" si="5"/>
        <v>-6.7841813333325259E-3</v>
      </c>
      <c r="N57">
        <f t="shared" si="3"/>
        <v>3.6962176506666662</v>
      </c>
      <c r="O57">
        <f t="shared" si="4"/>
        <v>2.6912886133333336</v>
      </c>
    </row>
    <row r="58" spans="2:15" x14ac:dyDescent="0.25">
      <c r="B58" s="15"/>
      <c r="C58">
        <v>400</v>
      </c>
      <c r="F58">
        <f>'336p stat'!H57-'336p stat'!K57</f>
        <v>-2.7115329999996902</v>
      </c>
      <c r="G58">
        <f>'336p stat'!K57-'336p stat'!N57</f>
        <v>1478.5779219999999</v>
      </c>
      <c r="H58">
        <f>'336p stat'!N57</f>
        <v>1076.6874539999999</v>
      </c>
      <c r="K58">
        <f t="shared" si="1"/>
        <v>0</v>
      </c>
      <c r="L58">
        <f t="shared" si="2"/>
        <v>0</v>
      </c>
      <c r="M58">
        <f t="shared" si="5"/>
        <v>-6.7788324999992254E-3</v>
      </c>
      <c r="N58">
        <f t="shared" si="3"/>
        <v>3.6964448050000001</v>
      </c>
      <c r="O58">
        <f t="shared" si="4"/>
        <v>2.6917186349999995</v>
      </c>
    </row>
    <row r="59" spans="2:15" x14ac:dyDescent="0.25">
      <c r="B59" s="15"/>
      <c r="C59">
        <v>425</v>
      </c>
      <c r="F59">
        <f>'336p stat'!H58-'336p stat'!K58</f>
        <v>-2.8969439999996212</v>
      </c>
      <c r="G59">
        <f>'336p stat'!K58-'336p stat'!N58</f>
        <v>1570.9823999999999</v>
      </c>
      <c r="H59">
        <f>'336p stat'!N58</f>
        <v>1143.7617359999999</v>
      </c>
      <c r="K59">
        <f t="shared" si="1"/>
        <v>0</v>
      </c>
      <c r="L59">
        <f t="shared" si="2"/>
        <v>0</v>
      </c>
      <c r="M59">
        <f t="shared" si="5"/>
        <v>-6.8163388235285205E-3</v>
      </c>
      <c r="N59">
        <f t="shared" si="3"/>
        <v>3.6964291764705881</v>
      </c>
      <c r="O59">
        <f t="shared" si="4"/>
        <v>2.6912040847058822</v>
      </c>
    </row>
    <row r="60" spans="2:15" x14ac:dyDescent="0.25">
      <c r="B60" s="15"/>
      <c r="C60">
        <v>450</v>
      </c>
      <c r="F60">
        <f>'336p stat'!H59-'336p stat'!K59</f>
        <v>-3.0547710000000734</v>
      </c>
      <c r="G60">
        <f>'336p stat'!K59-'336p stat'!N59</f>
        <v>1663.3936309999999</v>
      </c>
      <c r="H60">
        <f>'336p stat'!N59</f>
        <v>1210.776218</v>
      </c>
      <c r="K60">
        <f t="shared" si="1"/>
        <v>0</v>
      </c>
      <c r="L60">
        <f t="shared" si="2"/>
        <v>0</v>
      </c>
      <c r="M60">
        <f t="shared" si="5"/>
        <v>-6.7883800000001632E-3</v>
      </c>
      <c r="N60">
        <f t="shared" si="3"/>
        <v>3.6964302911111111</v>
      </c>
      <c r="O60">
        <f t="shared" si="4"/>
        <v>2.6906138177777779</v>
      </c>
    </row>
    <row r="61" spans="2:15" x14ac:dyDescent="0.25">
      <c r="B61" s="15"/>
      <c r="C61">
        <v>475</v>
      </c>
      <c r="F61">
        <f>'336p stat'!H60-'336p stat'!K60</f>
        <v>-3.2465229999997973</v>
      </c>
      <c r="G61">
        <f>'336p stat'!K60-'336p stat'!N60</f>
        <v>1755.838823</v>
      </c>
      <c r="H61">
        <f>'336p stat'!N60</f>
        <v>1277.8629639999999</v>
      </c>
      <c r="K61">
        <f t="shared" si="1"/>
        <v>0</v>
      </c>
      <c r="L61">
        <f t="shared" si="2"/>
        <v>0</v>
      </c>
      <c r="M61">
        <f t="shared" si="5"/>
        <v>-6.8347852631574684E-3</v>
      </c>
      <c r="N61">
        <f t="shared" si="3"/>
        <v>3.6965027852631578</v>
      </c>
      <c r="O61">
        <f t="shared" si="4"/>
        <v>2.6902378189473684</v>
      </c>
    </row>
    <row r="62" spans="2:15" x14ac:dyDescent="0.25">
      <c r="B62" s="15"/>
      <c r="C62">
        <v>500</v>
      </c>
      <c r="F62">
        <f>'336p stat'!H61-'336p stat'!K61</f>
        <v>-3.460189999999784</v>
      </c>
      <c r="G62">
        <f>'336p stat'!K61-'336p stat'!N61</f>
        <v>1848.3205269999999</v>
      </c>
      <c r="H62">
        <f>'336p stat'!N61</f>
        <v>1344.9496730000001</v>
      </c>
      <c r="K62">
        <f t="shared" si="1"/>
        <v>0</v>
      </c>
      <c r="L62">
        <f t="shared" si="2"/>
        <v>0</v>
      </c>
      <c r="M62">
        <f t="shared" si="5"/>
        <v>-6.9203799999995683E-3</v>
      </c>
      <c r="N62">
        <f t="shared" si="3"/>
        <v>3.6966410539999996</v>
      </c>
      <c r="O62">
        <f t="shared" si="4"/>
        <v>2.6898993460000002</v>
      </c>
    </row>
    <row r="63" spans="2:15" x14ac:dyDescent="0.25">
      <c r="B63" s="15"/>
      <c r="C63">
        <v>25</v>
      </c>
      <c r="F63">
        <f>'336p stat'!H62-'336p stat'!K62</f>
        <v>75.245586000000003</v>
      </c>
      <c r="G63">
        <f>'336p stat'!K62-'336p stat'!N62</f>
        <v>1456.685974</v>
      </c>
      <c r="H63">
        <f>'336p stat'!N62</f>
        <v>0</v>
      </c>
      <c r="K63">
        <f t="shared" si="1"/>
        <v>0</v>
      </c>
      <c r="L63">
        <f t="shared" si="2"/>
        <v>0</v>
      </c>
      <c r="M63">
        <f t="shared" si="5"/>
        <v>3.0098234399999999</v>
      </c>
      <c r="N63">
        <f t="shared" si="3"/>
        <v>58.26743896</v>
      </c>
      <c r="O63">
        <f t="shared" si="4"/>
        <v>0</v>
      </c>
    </row>
    <row r="64" spans="2:15" x14ac:dyDescent="0.25">
      <c r="B64" s="15"/>
      <c r="C64">
        <v>50</v>
      </c>
      <c r="F64">
        <f>'336p stat'!H63-'336p stat'!K63</f>
        <v>150.67209999999977</v>
      </c>
      <c r="G64">
        <f>'336p stat'!K63-'336p stat'!N63</f>
        <v>2913.4072310000001</v>
      </c>
      <c r="H64">
        <f>'336p stat'!N63</f>
        <v>0</v>
      </c>
      <c r="K64">
        <f t="shared" si="1"/>
        <v>0</v>
      </c>
      <c r="L64">
        <f t="shared" si="2"/>
        <v>0</v>
      </c>
      <c r="M64">
        <f t="shared" si="5"/>
        <v>3.0134419999999955</v>
      </c>
      <c r="N64">
        <f t="shared" si="3"/>
        <v>58.268144620000001</v>
      </c>
      <c r="O64">
        <f t="shared" si="4"/>
        <v>0</v>
      </c>
    </row>
    <row r="65" spans="2:15" x14ac:dyDescent="0.25">
      <c r="B65" s="15"/>
      <c r="C65">
        <v>75</v>
      </c>
      <c r="F65">
        <f>'336p stat'!H64-'336p stat'!K64</f>
        <v>226.10464899999988</v>
      </c>
      <c r="G65">
        <f>'336p stat'!K64-'336p stat'!N64</f>
        <v>4370.1516110000002</v>
      </c>
      <c r="H65">
        <f>'336p stat'!N64</f>
        <v>0</v>
      </c>
      <c r="K65">
        <f t="shared" si="1"/>
        <v>0</v>
      </c>
      <c r="L65">
        <f t="shared" si="2"/>
        <v>0</v>
      </c>
      <c r="M65">
        <f t="shared" si="5"/>
        <v>3.0147286533333317</v>
      </c>
      <c r="N65">
        <f t="shared" si="3"/>
        <v>58.268688146666669</v>
      </c>
      <c r="O65">
        <f t="shared" si="4"/>
        <v>0</v>
      </c>
    </row>
    <row r="66" spans="2:15" x14ac:dyDescent="0.25">
      <c r="B66" s="15"/>
      <c r="C66">
        <v>100</v>
      </c>
      <c r="F66">
        <f>'336p stat'!H65-'336p stat'!K65</f>
        <v>301.55300799999986</v>
      </c>
      <c r="G66">
        <f>'336p stat'!K65-'336p stat'!N65</f>
        <v>5826.9160250000004</v>
      </c>
      <c r="H66">
        <f>'336p stat'!N65</f>
        <v>0</v>
      </c>
      <c r="K66">
        <f t="shared" si="1"/>
        <v>0</v>
      </c>
      <c r="L66">
        <f t="shared" si="2"/>
        <v>0</v>
      </c>
      <c r="M66">
        <f t="shared" si="5"/>
        <v>3.0155300799999987</v>
      </c>
      <c r="N66">
        <f t="shared" si="3"/>
        <v>58.269160250000006</v>
      </c>
      <c r="O66">
        <f t="shared" si="4"/>
        <v>0</v>
      </c>
    </row>
    <row r="67" spans="2:15" x14ac:dyDescent="0.25">
      <c r="B67" s="15"/>
      <c r="C67">
        <v>125</v>
      </c>
      <c r="F67">
        <f>'336p stat'!H66-'336p stat'!K66</f>
        <v>376.99749000000065</v>
      </c>
      <c r="G67">
        <f>'336p stat'!K66-'336p stat'!N66</f>
        <v>7283.7117289999997</v>
      </c>
      <c r="H67">
        <f>'336p stat'!N66</f>
        <v>0</v>
      </c>
      <c r="K67">
        <f t="shared" si="1"/>
        <v>0</v>
      </c>
      <c r="L67">
        <f t="shared" si="2"/>
        <v>0</v>
      </c>
      <c r="M67">
        <f t="shared" si="5"/>
        <v>3.0159799200000053</v>
      </c>
      <c r="N67">
        <f t="shared" si="3"/>
        <v>58.269693831999994</v>
      </c>
      <c r="O67">
        <f t="shared" si="4"/>
        <v>0</v>
      </c>
    </row>
    <row r="68" spans="2:15" x14ac:dyDescent="0.25">
      <c r="B68" s="15"/>
      <c r="C68">
        <v>150</v>
      </c>
      <c r="F68">
        <f>'336p stat'!H67-'336p stat'!K67</f>
        <v>452.43927799999983</v>
      </c>
      <c r="G68">
        <f>'336p stat'!K67-'336p stat'!N67</f>
        <v>8740.5341989999997</v>
      </c>
      <c r="H68">
        <f>'336p stat'!N67</f>
        <v>0</v>
      </c>
      <c r="K68">
        <f t="shared" ref="K68:K131" si="6">D68/$C68</f>
        <v>0</v>
      </c>
      <c r="L68">
        <f t="shared" ref="L68:L131" si="7">E68/$C68</f>
        <v>0</v>
      </c>
      <c r="M68">
        <f t="shared" ref="M68:M131" si="8">F68/$C68</f>
        <v>3.0162618533333321</v>
      </c>
      <c r="N68">
        <f t="shared" ref="N68:N131" si="9">G68/$C68</f>
        <v>58.270227993333329</v>
      </c>
      <c r="O68">
        <f t="shared" ref="O68:O131" si="10">H68/$C68</f>
        <v>0</v>
      </c>
    </row>
    <row r="69" spans="2:15" x14ac:dyDescent="0.25">
      <c r="B69" s="15"/>
      <c r="C69">
        <v>175</v>
      </c>
      <c r="F69">
        <f>'336p stat'!H68-'336p stat'!K68</f>
        <v>527.86349599999994</v>
      </c>
      <c r="G69">
        <f>'336p stat'!K68-'336p stat'!N68</f>
        <v>10197.385059</v>
      </c>
      <c r="H69">
        <f>'336p stat'!N68</f>
        <v>0</v>
      </c>
      <c r="K69">
        <f t="shared" si="6"/>
        <v>0</v>
      </c>
      <c r="L69">
        <f t="shared" si="7"/>
        <v>0</v>
      </c>
      <c r="M69">
        <f t="shared" si="8"/>
        <v>3.0163628342857138</v>
      </c>
      <c r="N69">
        <f t="shared" si="9"/>
        <v>58.270771765714287</v>
      </c>
      <c r="O69">
        <f t="shared" si="10"/>
        <v>0</v>
      </c>
    </row>
    <row r="70" spans="2:15" x14ac:dyDescent="0.25">
      <c r="B70" s="15"/>
      <c r="C70">
        <v>200</v>
      </c>
      <c r="F70">
        <f>'336p stat'!H69-'336p stat'!K69</f>
        <v>603.29165999999896</v>
      </c>
      <c r="G70">
        <f>'336p stat'!K69-'336p stat'!N69</f>
        <v>11654.264961000001</v>
      </c>
      <c r="H70">
        <f>'336p stat'!N69</f>
        <v>0</v>
      </c>
      <c r="K70">
        <f t="shared" si="6"/>
        <v>0</v>
      </c>
      <c r="L70">
        <f t="shared" si="7"/>
        <v>0</v>
      </c>
      <c r="M70">
        <f t="shared" si="8"/>
        <v>3.0164582999999947</v>
      </c>
      <c r="N70">
        <f t="shared" si="9"/>
        <v>58.271324805000006</v>
      </c>
      <c r="O70">
        <f t="shared" si="10"/>
        <v>0</v>
      </c>
    </row>
    <row r="71" spans="2:15" x14ac:dyDescent="0.25">
      <c r="B71" s="15"/>
      <c r="C71">
        <v>225</v>
      </c>
      <c r="F71">
        <f>'336p stat'!H70-'336p stat'!K70</f>
        <v>678.7204099999999</v>
      </c>
      <c r="G71">
        <f>'336p stat'!K70-'336p stat'!N70</f>
        <v>13111.175117000001</v>
      </c>
      <c r="H71">
        <f>'336p stat'!N70</f>
        <v>0</v>
      </c>
      <c r="K71">
        <f t="shared" si="6"/>
        <v>0</v>
      </c>
      <c r="L71">
        <f t="shared" si="7"/>
        <v>0</v>
      </c>
      <c r="M71">
        <f t="shared" si="8"/>
        <v>3.0165351555555553</v>
      </c>
      <c r="N71">
        <f t="shared" si="9"/>
        <v>58.271889408888889</v>
      </c>
      <c r="O71">
        <f t="shared" si="10"/>
        <v>0</v>
      </c>
    </row>
    <row r="72" spans="2:15" x14ac:dyDescent="0.25">
      <c r="B72" s="15"/>
      <c r="C72">
        <v>250</v>
      </c>
      <c r="F72">
        <f>'336p stat'!H71-'336p stat'!K71</f>
        <v>754.16255899999851</v>
      </c>
      <c r="G72">
        <f>'336p stat'!K71-'336p stat'!N71</f>
        <v>14568.117109000001</v>
      </c>
      <c r="H72">
        <f>'336p stat'!N71</f>
        <v>0</v>
      </c>
      <c r="K72">
        <f t="shared" si="6"/>
        <v>0</v>
      </c>
      <c r="L72">
        <f t="shared" si="7"/>
        <v>0</v>
      </c>
      <c r="M72">
        <f t="shared" si="8"/>
        <v>3.016650235999994</v>
      </c>
      <c r="N72">
        <f t="shared" si="9"/>
        <v>58.272468436000004</v>
      </c>
      <c r="O72">
        <f t="shared" si="10"/>
        <v>0</v>
      </c>
    </row>
    <row r="73" spans="2:15" x14ac:dyDescent="0.25">
      <c r="B73" s="15"/>
      <c r="C73">
        <v>275</v>
      </c>
      <c r="F73">
        <f>'336p stat'!H72-'336p stat'!K72</f>
        <v>829.60349699999824</v>
      </c>
      <c r="G73">
        <f>'336p stat'!K72-'336p stat'!N72</f>
        <v>16025.075605</v>
      </c>
      <c r="H73">
        <f>'336p stat'!N72</f>
        <v>0</v>
      </c>
      <c r="K73">
        <f t="shared" si="6"/>
        <v>0</v>
      </c>
      <c r="L73">
        <f t="shared" si="7"/>
        <v>0</v>
      </c>
      <c r="M73">
        <f t="shared" si="8"/>
        <v>3.0167399890909028</v>
      </c>
      <c r="N73">
        <f t="shared" si="9"/>
        <v>58.273002200000001</v>
      </c>
      <c r="O73">
        <f t="shared" si="10"/>
        <v>0</v>
      </c>
    </row>
    <row r="74" spans="2:15" x14ac:dyDescent="0.25">
      <c r="B74" s="15"/>
      <c r="C74">
        <v>300</v>
      </c>
      <c r="F74">
        <f>'336p stat'!H73-'336p stat'!K73</f>
        <v>905.05093800000031</v>
      </c>
      <c r="G74">
        <f>'336p stat'!K73-'336p stat'!N73</f>
        <v>17482.070780999999</v>
      </c>
      <c r="H74">
        <f>'336p stat'!N73</f>
        <v>0</v>
      </c>
      <c r="K74">
        <f t="shared" si="6"/>
        <v>0</v>
      </c>
      <c r="L74">
        <f t="shared" si="7"/>
        <v>0</v>
      </c>
      <c r="M74">
        <f t="shared" si="8"/>
        <v>3.0168364600000008</v>
      </c>
      <c r="N74">
        <f t="shared" si="9"/>
        <v>58.273569269999996</v>
      </c>
      <c r="O74">
        <f t="shared" si="10"/>
        <v>0</v>
      </c>
    </row>
    <row r="75" spans="2:15" x14ac:dyDescent="0.25">
      <c r="B75" s="15"/>
      <c r="C75">
        <v>325</v>
      </c>
      <c r="F75">
        <f>'336p stat'!H74-'336p stat'!K74</f>
        <v>980.47640599999795</v>
      </c>
      <c r="G75">
        <f>'336p stat'!K74-'336p stat'!N74</f>
        <v>18939.099492000001</v>
      </c>
      <c r="H75">
        <f>'336p stat'!N74</f>
        <v>0</v>
      </c>
      <c r="K75">
        <f t="shared" si="6"/>
        <v>0</v>
      </c>
      <c r="L75">
        <f t="shared" si="7"/>
        <v>0</v>
      </c>
      <c r="M75">
        <f t="shared" si="8"/>
        <v>3.0168504799999938</v>
      </c>
      <c r="N75">
        <f t="shared" si="9"/>
        <v>58.27415228307693</v>
      </c>
      <c r="O75">
        <f t="shared" si="10"/>
        <v>0</v>
      </c>
    </row>
    <row r="76" spans="2:15" x14ac:dyDescent="0.25">
      <c r="B76" s="15"/>
      <c r="C76">
        <v>350</v>
      </c>
      <c r="F76">
        <f>'336p stat'!H75-'336p stat'!K75</f>
        <v>1055.8998439999996</v>
      </c>
      <c r="G76">
        <f>'336p stat'!K75-'336p stat'!N75</f>
        <v>20396.158047000001</v>
      </c>
      <c r="H76">
        <f>'336p stat'!N75</f>
        <v>0</v>
      </c>
      <c r="K76">
        <f t="shared" si="6"/>
        <v>0</v>
      </c>
      <c r="L76">
        <f t="shared" si="7"/>
        <v>0</v>
      </c>
      <c r="M76">
        <f t="shared" si="8"/>
        <v>3.0168566971428561</v>
      </c>
      <c r="N76">
        <f t="shared" si="9"/>
        <v>58.274737277142862</v>
      </c>
      <c r="O76">
        <f t="shared" si="10"/>
        <v>0</v>
      </c>
    </row>
    <row r="77" spans="2:15" x14ac:dyDescent="0.25">
      <c r="B77" s="15"/>
      <c r="C77">
        <v>375</v>
      </c>
      <c r="F77">
        <f>'336p stat'!H76-'336p stat'!K76</f>
        <v>1131.3372259999996</v>
      </c>
      <c r="G77">
        <f>'336p stat'!K76-'336p stat'!N76</f>
        <v>21853.396094</v>
      </c>
      <c r="H77">
        <f>'336p stat'!N76</f>
        <v>0</v>
      </c>
      <c r="K77">
        <f t="shared" si="6"/>
        <v>0</v>
      </c>
      <c r="L77">
        <f t="shared" si="7"/>
        <v>0</v>
      </c>
      <c r="M77">
        <f t="shared" si="8"/>
        <v>3.0168992693333325</v>
      </c>
      <c r="N77">
        <f t="shared" si="9"/>
        <v>58.275722917333333</v>
      </c>
      <c r="O77">
        <f t="shared" si="10"/>
        <v>0</v>
      </c>
    </row>
    <row r="78" spans="2:15" x14ac:dyDescent="0.25">
      <c r="B78" s="15"/>
      <c r="C78">
        <v>400</v>
      </c>
      <c r="F78">
        <f>'336p stat'!H77-'336p stat'!K77</f>
        <v>1206.7757810000003</v>
      </c>
      <c r="G78">
        <f>'336p stat'!K77-'336p stat'!N77</f>
        <v>23310.728711</v>
      </c>
      <c r="H78">
        <f>'336p stat'!N77</f>
        <v>0</v>
      </c>
      <c r="K78">
        <f t="shared" si="6"/>
        <v>0</v>
      </c>
      <c r="L78">
        <f t="shared" si="7"/>
        <v>0</v>
      </c>
      <c r="M78">
        <f t="shared" si="8"/>
        <v>3.0169394525000008</v>
      </c>
      <c r="N78">
        <f t="shared" si="9"/>
        <v>58.276821777499997</v>
      </c>
      <c r="O78">
        <f t="shared" si="10"/>
        <v>0</v>
      </c>
    </row>
    <row r="79" spans="2:15" x14ac:dyDescent="0.25">
      <c r="B79" s="15"/>
      <c r="C79">
        <v>425</v>
      </c>
      <c r="F79">
        <f>'336p stat'!H78-'336p stat'!K78</f>
        <v>1282.2176949999994</v>
      </c>
      <c r="G79">
        <f>'336p stat'!K78-'336p stat'!N78</f>
        <v>24768.092382999999</v>
      </c>
      <c r="H79">
        <f>'336p stat'!N78</f>
        <v>0</v>
      </c>
      <c r="K79">
        <f t="shared" si="6"/>
        <v>0</v>
      </c>
      <c r="L79">
        <f t="shared" si="7"/>
        <v>0</v>
      </c>
      <c r="M79">
        <f t="shared" si="8"/>
        <v>3.0169828117647044</v>
      </c>
      <c r="N79">
        <f t="shared" si="9"/>
        <v>58.277864430588231</v>
      </c>
      <c r="O79">
        <f t="shared" si="10"/>
        <v>0</v>
      </c>
    </row>
    <row r="80" spans="2:15" x14ac:dyDescent="0.25">
      <c r="B80" s="15"/>
      <c r="C80">
        <v>450</v>
      </c>
      <c r="F80">
        <f>'336p stat'!H79-'336p stat'!K79</f>
        <v>1357.6556249999994</v>
      </c>
      <c r="G80">
        <f>'336p stat'!K79-'336p stat'!N79</f>
        <v>26225.481405999999</v>
      </c>
      <c r="H80">
        <f>'336p stat'!N79</f>
        <v>0</v>
      </c>
      <c r="K80">
        <f t="shared" si="6"/>
        <v>0</v>
      </c>
      <c r="L80">
        <f t="shared" si="7"/>
        <v>0</v>
      </c>
      <c r="M80">
        <f t="shared" si="8"/>
        <v>3.0170124999999985</v>
      </c>
      <c r="N80">
        <f t="shared" si="9"/>
        <v>58.278847568888885</v>
      </c>
      <c r="O80">
        <f t="shared" si="10"/>
        <v>0</v>
      </c>
    </row>
    <row r="81" spans="2:15" x14ac:dyDescent="0.25">
      <c r="B81" s="15"/>
      <c r="C81">
        <v>475</v>
      </c>
      <c r="F81">
        <f>'336p stat'!H80-'336p stat'!K80</f>
        <v>1433.0991800000011</v>
      </c>
      <c r="G81">
        <f>'336p stat'!K80-'336p stat'!N80</f>
        <v>27682.905508</v>
      </c>
      <c r="H81">
        <f>'336p stat'!N80</f>
        <v>0</v>
      </c>
      <c r="K81">
        <f t="shared" si="6"/>
        <v>0</v>
      </c>
      <c r="L81">
        <f t="shared" si="7"/>
        <v>0</v>
      </c>
      <c r="M81">
        <f t="shared" si="8"/>
        <v>3.0170509052631602</v>
      </c>
      <c r="N81">
        <f t="shared" si="9"/>
        <v>58.279801069473685</v>
      </c>
      <c r="O81">
        <f t="shared" si="10"/>
        <v>0</v>
      </c>
    </row>
    <row r="82" spans="2:15" x14ac:dyDescent="0.25">
      <c r="B82" s="15"/>
      <c r="C82">
        <v>500</v>
      </c>
      <c r="F82">
        <f>'336p stat'!H81-'336p stat'!K81</f>
        <v>1508.5555079999976</v>
      </c>
      <c r="G82">
        <f>'336p stat'!K81-'336p stat'!N81</f>
        <v>29140.361484000001</v>
      </c>
      <c r="H82">
        <f>'336p stat'!N81</f>
        <v>0</v>
      </c>
      <c r="K82">
        <f t="shared" si="6"/>
        <v>0</v>
      </c>
      <c r="L82">
        <f t="shared" si="7"/>
        <v>0</v>
      </c>
      <c r="M82">
        <f t="shared" si="8"/>
        <v>3.0171110159999954</v>
      </c>
      <c r="N82">
        <f t="shared" si="9"/>
        <v>58.280722967999999</v>
      </c>
      <c r="O82">
        <f t="shared" si="10"/>
        <v>0</v>
      </c>
    </row>
    <row r="83" spans="2:15" x14ac:dyDescent="0.25">
      <c r="B83" s="15"/>
      <c r="C83">
        <v>25</v>
      </c>
      <c r="F83">
        <f>'336p stat'!H82-'336p stat'!K82</f>
        <v>89.569960999999992</v>
      </c>
      <c r="G83">
        <f>'336p stat'!K82-'336p stat'!N82</f>
        <v>78.856849999999994</v>
      </c>
      <c r="H83">
        <f>'336p stat'!N82</f>
        <v>0</v>
      </c>
      <c r="K83">
        <f t="shared" si="6"/>
        <v>0</v>
      </c>
      <c r="L83">
        <f t="shared" si="7"/>
        <v>0</v>
      </c>
      <c r="M83">
        <f t="shared" si="8"/>
        <v>3.5827984399999995</v>
      </c>
      <c r="N83">
        <f t="shared" si="9"/>
        <v>3.1542739999999996</v>
      </c>
      <c r="O83">
        <f t="shared" si="10"/>
        <v>0</v>
      </c>
    </row>
    <row r="84" spans="2:15" x14ac:dyDescent="0.25">
      <c r="B84" s="15"/>
      <c r="C84">
        <v>50</v>
      </c>
      <c r="F84">
        <f>'336p stat'!H83-'336p stat'!K83</f>
        <v>179.95627100000002</v>
      </c>
      <c r="G84">
        <f>'336p stat'!K83-'336p stat'!N83</f>
        <v>157.70996500000001</v>
      </c>
      <c r="H84">
        <f>'336p stat'!N83</f>
        <v>0</v>
      </c>
      <c r="K84">
        <f t="shared" si="6"/>
        <v>0</v>
      </c>
      <c r="L84">
        <f t="shared" si="7"/>
        <v>0</v>
      </c>
      <c r="M84">
        <f t="shared" si="8"/>
        <v>3.5991254200000005</v>
      </c>
      <c r="N84">
        <f t="shared" si="9"/>
        <v>3.1541993000000002</v>
      </c>
      <c r="O84">
        <f t="shared" si="10"/>
        <v>0</v>
      </c>
    </row>
    <row r="85" spans="2:15" x14ac:dyDescent="0.25">
      <c r="B85" s="15"/>
      <c r="C85">
        <v>75</v>
      </c>
      <c r="F85">
        <f>'336p stat'!H84-'336p stat'!K84</f>
        <v>270.33503899999999</v>
      </c>
      <c r="G85">
        <f>'336p stat'!K84-'336p stat'!N84</f>
        <v>236.575289</v>
      </c>
      <c r="H85">
        <f>'336p stat'!N84</f>
        <v>0</v>
      </c>
      <c r="K85">
        <f t="shared" si="6"/>
        <v>0</v>
      </c>
      <c r="L85">
        <f t="shared" si="7"/>
        <v>0</v>
      </c>
      <c r="M85">
        <f t="shared" si="8"/>
        <v>3.6044671866666667</v>
      </c>
      <c r="N85">
        <f t="shared" si="9"/>
        <v>3.1543371866666665</v>
      </c>
      <c r="O85">
        <f t="shared" si="10"/>
        <v>0</v>
      </c>
    </row>
    <row r="86" spans="2:15" x14ac:dyDescent="0.25">
      <c r="B86" s="15"/>
      <c r="C86">
        <v>100</v>
      </c>
      <c r="F86">
        <f>'336p stat'!H85-'336p stat'!K85</f>
        <v>360.74134899999996</v>
      </c>
      <c r="G86">
        <f>'336p stat'!K85-'336p stat'!N85</f>
        <v>315.44841100000002</v>
      </c>
      <c r="H86">
        <f>'336p stat'!N85</f>
        <v>0</v>
      </c>
      <c r="K86">
        <f t="shared" si="6"/>
        <v>0</v>
      </c>
      <c r="L86">
        <f t="shared" si="7"/>
        <v>0</v>
      </c>
      <c r="M86">
        <f t="shared" si="8"/>
        <v>3.6074134899999994</v>
      </c>
      <c r="N86">
        <f t="shared" si="9"/>
        <v>3.1544841100000003</v>
      </c>
      <c r="O86">
        <f t="shared" si="10"/>
        <v>0</v>
      </c>
    </row>
    <row r="87" spans="2:15" x14ac:dyDescent="0.25">
      <c r="B87" s="15"/>
      <c r="C87">
        <v>125</v>
      </c>
      <c r="F87">
        <f>'336p stat'!H86-'336p stat'!K86</f>
        <v>451.15850300000005</v>
      </c>
      <c r="G87">
        <f>'336p stat'!K86-'336p stat'!N86</f>
        <v>394.32973099999998</v>
      </c>
      <c r="H87">
        <f>'336p stat'!N86</f>
        <v>0</v>
      </c>
      <c r="K87">
        <f t="shared" si="6"/>
        <v>0</v>
      </c>
      <c r="L87">
        <f t="shared" si="7"/>
        <v>0</v>
      </c>
      <c r="M87">
        <f t="shared" si="8"/>
        <v>3.6092680240000004</v>
      </c>
      <c r="N87">
        <f t="shared" si="9"/>
        <v>3.1546378479999997</v>
      </c>
      <c r="O87">
        <f t="shared" si="10"/>
        <v>0</v>
      </c>
    </row>
    <row r="88" spans="2:15" x14ac:dyDescent="0.25">
      <c r="B88" s="15"/>
      <c r="C88">
        <v>150</v>
      </c>
      <c r="F88">
        <f>'336p stat'!H87-'336p stat'!K87</f>
        <v>541.57404599999995</v>
      </c>
      <c r="G88">
        <f>'336p stat'!K87-'336p stat'!N87</f>
        <v>473.21644199999997</v>
      </c>
      <c r="H88">
        <f>'336p stat'!N87</f>
        <v>0</v>
      </c>
      <c r="K88">
        <f t="shared" si="6"/>
        <v>0</v>
      </c>
      <c r="L88">
        <f t="shared" si="7"/>
        <v>0</v>
      </c>
      <c r="M88">
        <f t="shared" si="8"/>
        <v>3.6104936399999996</v>
      </c>
      <c r="N88">
        <f t="shared" si="9"/>
        <v>3.1547762799999997</v>
      </c>
      <c r="O88">
        <f t="shared" si="10"/>
        <v>0</v>
      </c>
    </row>
    <row r="89" spans="2:15" x14ac:dyDescent="0.25">
      <c r="B89" s="15"/>
      <c r="C89">
        <v>175</v>
      </c>
      <c r="F89">
        <f>'336p stat'!H88-'336p stat'!K88</f>
        <v>632.01418899999987</v>
      </c>
      <c r="G89">
        <f>'336p stat'!K88-'336p stat'!N88</f>
        <v>552.11134600000003</v>
      </c>
      <c r="H89">
        <f>'336p stat'!N88</f>
        <v>0</v>
      </c>
      <c r="K89">
        <f t="shared" si="6"/>
        <v>0</v>
      </c>
      <c r="L89">
        <f t="shared" si="7"/>
        <v>0</v>
      </c>
      <c r="M89">
        <f t="shared" si="8"/>
        <v>3.6115096514285705</v>
      </c>
      <c r="N89">
        <f t="shared" si="9"/>
        <v>3.1549219771428572</v>
      </c>
      <c r="O89">
        <f t="shared" si="10"/>
        <v>0</v>
      </c>
    </row>
    <row r="90" spans="2:15" x14ac:dyDescent="0.25">
      <c r="B90" s="15"/>
      <c r="C90">
        <v>200</v>
      </c>
      <c r="F90">
        <f>'336p stat'!H89-'336p stat'!K89</f>
        <v>722.43400799999995</v>
      </c>
      <c r="G90">
        <f>'336p stat'!K89-'336p stat'!N89</f>
        <v>631.01095499999997</v>
      </c>
      <c r="H90">
        <f>'336p stat'!N89</f>
        <v>0</v>
      </c>
      <c r="K90">
        <f t="shared" si="6"/>
        <v>0</v>
      </c>
      <c r="L90">
        <f t="shared" si="7"/>
        <v>0</v>
      </c>
      <c r="M90">
        <f t="shared" si="8"/>
        <v>3.6121700399999996</v>
      </c>
      <c r="N90">
        <f t="shared" si="9"/>
        <v>3.155054775</v>
      </c>
      <c r="O90">
        <f t="shared" si="10"/>
        <v>0</v>
      </c>
    </row>
    <row r="91" spans="2:15" x14ac:dyDescent="0.25">
      <c r="B91" s="15"/>
      <c r="C91">
        <v>225</v>
      </c>
      <c r="F91">
        <f>'336p stat'!H90-'336p stat'!K90</f>
        <v>812.82974400000001</v>
      </c>
      <c r="G91">
        <f>'336p stat'!K90-'336p stat'!N90</f>
        <v>709.91338099999996</v>
      </c>
      <c r="H91">
        <f>'336p stat'!N90</f>
        <v>0</v>
      </c>
      <c r="K91">
        <f t="shared" si="6"/>
        <v>0</v>
      </c>
      <c r="L91">
        <f t="shared" si="7"/>
        <v>0</v>
      </c>
      <c r="M91">
        <f t="shared" si="8"/>
        <v>3.6125766399999999</v>
      </c>
      <c r="N91">
        <f t="shared" si="9"/>
        <v>3.155170582222222</v>
      </c>
      <c r="O91">
        <f t="shared" si="10"/>
        <v>0</v>
      </c>
    </row>
    <row r="92" spans="2:15" x14ac:dyDescent="0.25">
      <c r="B92" s="15"/>
      <c r="C92">
        <v>250</v>
      </c>
      <c r="F92">
        <f>'336p stat'!H91-'336p stat'!K91</f>
        <v>903.25038199999995</v>
      </c>
      <c r="G92">
        <f>'336p stat'!K91-'336p stat'!N91</f>
        <v>788.82081700000003</v>
      </c>
      <c r="H92">
        <f>'336p stat'!N91</f>
        <v>0</v>
      </c>
      <c r="K92">
        <f t="shared" si="6"/>
        <v>0</v>
      </c>
      <c r="L92">
        <f t="shared" si="7"/>
        <v>0</v>
      </c>
      <c r="M92">
        <f t="shared" si="8"/>
        <v>3.6130015279999999</v>
      </c>
      <c r="N92">
        <f t="shared" si="9"/>
        <v>3.1552832680000003</v>
      </c>
      <c r="O92">
        <f t="shared" si="10"/>
        <v>0</v>
      </c>
    </row>
    <row r="93" spans="2:15" x14ac:dyDescent="0.25">
      <c r="B93" s="15"/>
      <c r="C93">
        <v>275</v>
      </c>
      <c r="F93">
        <f>'336p stat'!H92-'336p stat'!K92</f>
        <v>993.65591900000004</v>
      </c>
      <c r="G93">
        <f>'336p stat'!K92-'336p stat'!N92</f>
        <v>867.73677399999997</v>
      </c>
      <c r="H93">
        <f>'336p stat'!N92</f>
        <v>0</v>
      </c>
      <c r="K93">
        <f t="shared" si="6"/>
        <v>0</v>
      </c>
      <c r="L93">
        <f t="shared" si="7"/>
        <v>0</v>
      </c>
      <c r="M93">
        <f t="shared" si="8"/>
        <v>3.6132942509090911</v>
      </c>
      <c r="N93">
        <f t="shared" si="9"/>
        <v>3.1554064509090907</v>
      </c>
      <c r="O93">
        <f t="shared" si="10"/>
        <v>0</v>
      </c>
    </row>
    <row r="94" spans="2:15" x14ac:dyDescent="0.25">
      <c r="B94" s="15"/>
      <c r="C94">
        <v>300</v>
      </c>
      <c r="F94">
        <f>'336p stat'!H93-'336p stat'!K93</f>
        <v>1084.0780689999999</v>
      </c>
      <c r="G94">
        <f>'336p stat'!K93-'336p stat'!N93</f>
        <v>946.65605200000005</v>
      </c>
      <c r="H94">
        <f>'336p stat'!N93</f>
        <v>0</v>
      </c>
      <c r="K94">
        <f t="shared" si="6"/>
        <v>0</v>
      </c>
      <c r="L94">
        <f t="shared" si="7"/>
        <v>0</v>
      </c>
      <c r="M94">
        <f t="shared" si="8"/>
        <v>3.6135935633333331</v>
      </c>
      <c r="N94">
        <f t="shared" si="9"/>
        <v>3.1555201733333336</v>
      </c>
      <c r="O94">
        <f t="shared" si="10"/>
        <v>0</v>
      </c>
    </row>
    <row r="95" spans="2:15" x14ac:dyDescent="0.25">
      <c r="B95" s="15"/>
      <c r="C95">
        <v>325</v>
      </c>
      <c r="F95">
        <f>'336p stat'!H94-'336p stat'!K94</f>
        <v>1174.4872729999997</v>
      </c>
      <c r="G95">
        <f>'336p stat'!K94-'336p stat'!N94</f>
        <v>1025.5809300000001</v>
      </c>
      <c r="H95">
        <f>'336p stat'!N94</f>
        <v>0</v>
      </c>
      <c r="K95">
        <f t="shared" si="6"/>
        <v>0</v>
      </c>
      <c r="L95">
        <f t="shared" si="7"/>
        <v>0</v>
      </c>
      <c r="M95">
        <f t="shared" si="8"/>
        <v>3.6138069938461532</v>
      </c>
      <c r="N95">
        <f t="shared" si="9"/>
        <v>3.155633630769231</v>
      </c>
      <c r="O95">
        <f t="shared" si="10"/>
        <v>0</v>
      </c>
    </row>
    <row r="96" spans="2:15" x14ac:dyDescent="0.25">
      <c r="B96" s="15"/>
      <c r="C96">
        <v>350</v>
      </c>
      <c r="F96">
        <f>'336p stat'!H95-'336p stat'!K95</f>
        <v>1264.9069019999999</v>
      </c>
      <c r="G96">
        <f>'336p stat'!K95-'336p stat'!N95</f>
        <v>1104.5124290000001</v>
      </c>
      <c r="H96">
        <f>'336p stat'!N95</f>
        <v>0</v>
      </c>
      <c r="K96">
        <f t="shared" si="6"/>
        <v>0</v>
      </c>
      <c r="L96">
        <f t="shared" si="7"/>
        <v>0</v>
      </c>
      <c r="M96">
        <f t="shared" si="8"/>
        <v>3.6140197199999999</v>
      </c>
      <c r="N96">
        <f t="shared" si="9"/>
        <v>3.1557497971428576</v>
      </c>
      <c r="O96">
        <f t="shared" si="10"/>
        <v>0</v>
      </c>
    </row>
    <row r="97" spans="2:15" x14ac:dyDescent="0.25">
      <c r="B97" s="15"/>
      <c r="C97">
        <v>375</v>
      </c>
      <c r="F97">
        <f>'336p stat'!H96-'336p stat'!K96</f>
        <v>1355.3360699999998</v>
      </c>
      <c r="G97">
        <f>'336p stat'!K96-'336p stat'!N96</f>
        <v>1183.4471530000001</v>
      </c>
      <c r="H97">
        <f>'336p stat'!N96</f>
        <v>0</v>
      </c>
      <c r="K97">
        <f t="shared" si="6"/>
        <v>0</v>
      </c>
      <c r="L97">
        <f t="shared" si="7"/>
        <v>0</v>
      </c>
      <c r="M97">
        <f t="shared" si="8"/>
        <v>3.6142295199999994</v>
      </c>
      <c r="N97">
        <f t="shared" si="9"/>
        <v>3.155859074666667</v>
      </c>
      <c r="O97">
        <f t="shared" si="10"/>
        <v>0</v>
      </c>
    </row>
    <row r="98" spans="2:15" x14ac:dyDescent="0.25">
      <c r="B98" s="15"/>
      <c r="C98">
        <v>400</v>
      </c>
      <c r="F98">
        <f>'336p stat'!H97-'336p stat'!K97</f>
        <v>1445.7680859999998</v>
      </c>
      <c r="G98">
        <f>'336p stat'!K97-'336p stat'!N97</f>
        <v>1262.386479</v>
      </c>
      <c r="H98">
        <f>'336p stat'!N97</f>
        <v>0</v>
      </c>
      <c r="K98">
        <f t="shared" si="6"/>
        <v>0</v>
      </c>
      <c r="L98">
        <f t="shared" si="7"/>
        <v>0</v>
      </c>
      <c r="M98">
        <f t="shared" si="8"/>
        <v>3.6144202149999995</v>
      </c>
      <c r="N98">
        <f t="shared" si="9"/>
        <v>3.1559661975000002</v>
      </c>
      <c r="O98">
        <f t="shared" si="10"/>
        <v>0</v>
      </c>
    </row>
    <row r="99" spans="2:15" x14ac:dyDescent="0.25">
      <c r="B99" s="15"/>
      <c r="C99">
        <v>425</v>
      </c>
      <c r="F99">
        <f>'336p stat'!H98-'336p stat'!K98</f>
        <v>1536.1901169999999</v>
      </c>
      <c r="G99">
        <f>'336p stat'!K98-'336p stat'!N98</f>
        <v>1341.330044</v>
      </c>
      <c r="H99">
        <f>'336p stat'!N98</f>
        <v>0</v>
      </c>
      <c r="K99">
        <f t="shared" si="6"/>
        <v>0</v>
      </c>
      <c r="L99">
        <f t="shared" si="7"/>
        <v>0</v>
      </c>
      <c r="M99">
        <f t="shared" si="8"/>
        <v>3.6145649811764704</v>
      </c>
      <c r="N99">
        <f t="shared" si="9"/>
        <v>3.1560706917647061</v>
      </c>
      <c r="O99">
        <f t="shared" si="10"/>
        <v>0</v>
      </c>
    </row>
    <row r="100" spans="2:15" x14ac:dyDescent="0.25">
      <c r="B100" s="15"/>
      <c r="C100">
        <v>450</v>
      </c>
      <c r="F100">
        <f>'336p stat'!H99-'336p stat'!K99</f>
        <v>1626.639715</v>
      </c>
      <c r="G100">
        <f>'336p stat'!K99-'336p stat'!N99</f>
        <v>1420.2793429999999</v>
      </c>
      <c r="H100">
        <f>'336p stat'!N99</f>
        <v>0</v>
      </c>
      <c r="K100">
        <f t="shared" si="6"/>
        <v>0</v>
      </c>
      <c r="L100">
        <f t="shared" si="7"/>
        <v>0</v>
      </c>
      <c r="M100">
        <f t="shared" si="8"/>
        <v>3.6147549222222222</v>
      </c>
      <c r="N100">
        <f t="shared" si="9"/>
        <v>3.1561763177777777</v>
      </c>
      <c r="O100">
        <f t="shared" si="10"/>
        <v>0</v>
      </c>
    </row>
    <row r="101" spans="2:15" x14ac:dyDescent="0.25">
      <c r="B101" s="15"/>
      <c r="C101">
        <v>475</v>
      </c>
      <c r="F101">
        <f>'336p stat'!H100-'336p stat'!K100</f>
        <v>1717.0775369999999</v>
      </c>
      <c r="G101">
        <f>'336p stat'!K100-'336p stat'!N100</f>
        <v>1499.2338010000001</v>
      </c>
      <c r="H101">
        <f>'336p stat'!N100</f>
        <v>0</v>
      </c>
      <c r="K101">
        <f t="shared" si="6"/>
        <v>0</v>
      </c>
      <c r="L101">
        <f t="shared" si="7"/>
        <v>0</v>
      </c>
      <c r="M101">
        <f t="shared" si="8"/>
        <v>3.6149000778947364</v>
      </c>
      <c r="N101">
        <f t="shared" si="9"/>
        <v>3.1562816863157899</v>
      </c>
      <c r="O101">
        <f t="shared" si="10"/>
        <v>0</v>
      </c>
    </row>
    <row r="102" spans="2:15" x14ac:dyDescent="0.25">
      <c r="B102" s="15"/>
      <c r="C102">
        <v>500</v>
      </c>
      <c r="F102">
        <f>'336p stat'!H101-'336p stat'!K101</f>
        <v>1807.5040700000002</v>
      </c>
      <c r="G102">
        <f>'336p stat'!K101-'336p stat'!N101</f>
        <v>1578.192053</v>
      </c>
      <c r="H102">
        <f>'336p stat'!N101</f>
        <v>0</v>
      </c>
      <c r="K102">
        <f t="shared" si="6"/>
        <v>0</v>
      </c>
      <c r="L102">
        <f t="shared" si="7"/>
        <v>0</v>
      </c>
      <c r="M102">
        <f t="shared" si="8"/>
        <v>3.6150081400000005</v>
      </c>
      <c r="N102">
        <f t="shared" si="9"/>
        <v>3.156384106</v>
      </c>
      <c r="O102">
        <f t="shared" si="10"/>
        <v>0</v>
      </c>
    </row>
    <row r="103" spans="2:15" x14ac:dyDescent="0.25">
      <c r="B103" s="15"/>
      <c r="C103">
        <v>25</v>
      </c>
      <c r="F103">
        <f>'336p stat'!H102-'336p stat'!K102</f>
        <v>90.899824999999993</v>
      </c>
      <c r="G103">
        <f>'336p stat'!K102-'336p stat'!N102</f>
        <v>78.585859999999997</v>
      </c>
      <c r="H103">
        <f>'336p stat'!N102</f>
        <v>0</v>
      </c>
      <c r="K103">
        <f t="shared" si="6"/>
        <v>0</v>
      </c>
      <c r="L103">
        <f t="shared" si="7"/>
        <v>0</v>
      </c>
      <c r="M103">
        <f t="shared" si="8"/>
        <v>3.6359929999999996</v>
      </c>
      <c r="N103">
        <f t="shared" si="9"/>
        <v>3.1434343999999999</v>
      </c>
      <c r="O103">
        <f t="shared" si="10"/>
        <v>0</v>
      </c>
    </row>
    <row r="104" spans="2:15" x14ac:dyDescent="0.25">
      <c r="B104" s="15"/>
      <c r="C104">
        <v>50</v>
      </c>
      <c r="F104">
        <f>'336p stat'!H103-'336p stat'!K103</f>
        <v>182.66998999999998</v>
      </c>
      <c r="G104">
        <f>'336p stat'!K103-'336p stat'!N103</f>
        <v>157.18389999999999</v>
      </c>
      <c r="H104">
        <f>'336p stat'!N103</f>
        <v>0</v>
      </c>
      <c r="K104">
        <f t="shared" si="6"/>
        <v>0</v>
      </c>
      <c r="L104">
        <f t="shared" si="7"/>
        <v>0</v>
      </c>
      <c r="M104">
        <f t="shared" si="8"/>
        <v>3.6533997999999999</v>
      </c>
      <c r="N104">
        <f t="shared" si="9"/>
        <v>3.143678</v>
      </c>
      <c r="O104">
        <f t="shared" si="10"/>
        <v>0</v>
      </c>
    </row>
    <row r="105" spans="2:15" x14ac:dyDescent="0.25">
      <c r="B105" s="15"/>
      <c r="C105">
        <v>75</v>
      </c>
      <c r="F105">
        <f>'336p stat'!H104-'336p stat'!K104</f>
        <v>274.40404699999999</v>
      </c>
      <c r="G105">
        <f>'336p stat'!K104-'336p stat'!N104</f>
        <v>235.79354599999999</v>
      </c>
      <c r="H105">
        <f>'336p stat'!N104</f>
        <v>0</v>
      </c>
      <c r="K105">
        <f t="shared" si="6"/>
        <v>0</v>
      </c>
      <c r="L105">
        <f t="shared" si="7"/>
        <v>0</v>
      </c>
      <c r="M105">
        <f t="shared" si="8"/>
        <v>3.6587206266666668</v>
      </c>
      <c r="N105">
        <f t="shared" si="9"/>
        <v>3.1439139466666663</v>
      </c>
      <c r="O105">
        <f t="shared" si="10"/>
        <v>0</v>
      </c>
    </row>
    <row r="106" spans="2:15" x14ac:dyDescent="0.25">
      <c r="B106" s="15"/>
      <c r="C106">
        <v>100</v>
      </c>
      <c r="F106">
        <f>'336p stat'!H105-'336p stat'!K105</f>
        <v>366.13077900000002</v>
      </c>
      <c r="G106">
        <f>'336p stat'!K105-'336p stat'!N105</f>
        <v>314.41288800000001</v>
      </c>
      <c r="H106">
        <f>'336p stat'!N105</f>
        <v>0</v>
      </c>
      <c r="K106">
        <f t="shared" si="6"/>
        <v>0</v>
      </c>
      <c r="L106">
        <f t="shared" si="7"/>
        <v>0</v>
      </c>
      <c r="M106">
        <f t="shared" si="8"/>
        <v>3.6613077900000004</v>
      </c>
      <c r="N106">
        <f t="shared" si="9"/>
        <v>3.1441288800000002</v>
      </c>
      <c r="O106">
        <f t="shared" si="10"/>
        <v>0</v>
      </c>
    </row>
    <row r="107" spans="2:15" x14ac:dyDescent="0.25">
      <c r="B107" s="15"/>
      <c r="C107">
        <v>125</v>
      </c>
      <c r="F107">
        <f>'336p stat'!H106-'336p stat'!K106</f>
        <v>457.86169200000001</v>
      </c>
      <c r="G107">
        <f>'336p stat'!K106-'336p stat'!N106</f>
        <v>393.03978899999998</v>
      </c>
      <c r="H107">
        <f>'336p stat'!N106</f>
        <v>0</v>
      </c>
      <c r="K107">
        <f t="shared" si="6"/>
        <v>0</v>
      </c>
      <c r="L107">
        <f t="shared" si="7"/>
        <v>0</v>
      </c>
      <c r="M107">
        <f t="shared" si="8"/>
        <v>3.6628935359999999</v>
      </c>
      <c r="N107">
        <f t="shared" si="9"/>
        <v>3.1443183119999998</v>
      </c>
      <c r="O107">
        <f t="shared" si="10"/>
        <v>0</v>
      </c>
    </row>
    <row r="108" spans="2:15" x14ac:dyDescent="0.25">
      <c r="B108" s="15"/>
      <c r="C108">
        <v>150</v>
      </c>
      <c r="F108">
        <f>'336p stat'!H107-'336p stat'!K107</f>
        <v>549.6128369999999</v>
      </c>
      <c r="G108">
        <f>'336p stat'!K107-'336p stat'!N107</f>
        <v>471.67256700000002</v>
      </c>
      <c r="H108">
        <f>'336p stat'!N107</f>
        <v>0</v>
      </c>
      <c r="K108">
        <f t="shared" si="6"/>
        <v>0</v>
      </c>
      <c r="L108">
        <f t="shared" si="7"/>
        <v>0</v>
      </c>
      <c r="M108">
        <f t="shared" si="8"/>
        <v>3.6640855799999992</v>
      </c>
      <c r="N108">
        <f t="shared" si="9"/>
        <v>3.1444837800000003</v>
      </c>
      <c r="O108">
        <f t="shared" si="10"/>
        <v>0</v>
      </c>
    </row>
    <row r="109" spans="2:15" x14ac:dyDescent="0.25">
      <c r="B109" s="15"/>
      <c r="C109">
        <v>175</v>
      </c>
      <c r="F109">
        <f>'336p stat'!H108-'336p stat'!K108</f>
        <v>641.36507599999993</v>
      </c>
      <c r="G109">
        <f>'336p stat'!K108-'336p stat'!N108</f>
        <v>550.31257300000004</v>
      </c>
      <c r="H109">
        <f>'336p stat'!N108</f>
        <v>0</v>
      </c>
      <c r="K109">
        <f t="shared" si="6"/>
        <v>0</v>
      </c>
      <c r="L109">
        <f t="shared" si="7"/>
        <v>0</v>
      </c>
      <c r="M109">
        <f t="shared" si="8"/>
        <v>3.6649432914285711</v>
      </c>
      <c r="N109">
        <f t="shared" si="9"/>
        <v>3.1446432742857144</v>
      </c>
      <c r="O109">
        <f t="shared" si="10"/>
        <v>0</v>
      </c>
    </row>
    <row r="110" spans="2:15" x14ac:dyDescent="0.25">
      <c r="B110" s="15"/>
      <c r="C110">
        <v>200</v>
      </c>
      <c r="F110">
        <f>'336p stat'!H109-'336p stat'!K109</f>
        <v>733.11975400000006</v>
      </c>
      <c r="G110">
        <f>'336p stat'!K109-'336p stat'!N109</f>
        <v>628.95506</v>
      </c>
      <c r="H110">
        <f>'336p stat'!N109</f>
        <v>0</v>
      </c>
      <c r="K110">
        <f t="shared" si="6"/>
        <v>0</v>
      </c>
      <c r="L110">
        <f t="shared" si="7"/>
        <v>0</v>
      </c>
      <c r="M110">
        <f t="shared" si="8"/>
        <v>3.6655987700000003</v>
      </c>
      <c r="N110">
        <f t="shared" si="9"/>
        <v>3.1447753000000001</v>
      </c>
      <c r="O110">
        <f t="shared" si="10"/>
        <v>0</v>
      </c>
    </row>
    <row r="111" spans="2:15" x14ac:dyDescent="0.25">
      <c r="B111" s="15"/>
      <c r="C111">
        <v>225</v>
      </c>
      <c r="F111">
        <f>'336p stat'!H110-'336p stat'!K110</f>
        <v>824.89329400000008</v>
      </c>
      <c r="G111">
        <f>'336p stat'!K110-'336p stat'!N110</f>
        <v>707.60364700000002</v>
      </c>
      <c r="H111">
        <f>'336p stat'!N110</f>
        <v>0</v>
      </c>
      <c r="K111">
        <f t="shared" si="6"/>
        <v>0</v>
      </c>
      <c r="L111">
        <f t="shared" si="7"/>
        <v>0</v>
      </c>
      <c r="M111">
        <f t="shared" si="8"/>
        <v>3.6661924177777783</v>
      </c>
      <c r="N111">
        <f t="shared" si="9"/>
        <v>3.1449050977777779</v>
      </c>
      <c r="O111">
        <f t="shared" si="10"/>
        <v>0</v>
      </c>
    </row>
    <row r="112" spans="2:15" x14ac:dyDescent="0.25">
      <c r="B112" s="15"/>
      <c r="C112">
        <v>250</v>
      </c>
      <c r="F112">
        <f>'336p stat'!H111-'336p stat'!K111</f>
        <v>916.64460599999995</v>
      </c>
      <c r="G112">
        <f>'336p stat'!K111-'336p stat'!N111</f>
        <v>786.25817700000005</v>
      </c>
      <c r="H112">
        <f>'336p stat'!N111</f>
        <v>0</v>
      </c>
      <c r="K112">
        <f t="shared" si="6"/>
        <v>0</v>
      </c>
      <c r="L112">
        <f t="shared" si="7"/>
        <v>0</v>
      </c>
      <c r="M112">
        <f t="shared" si="8"/>
        <v>3.6665784239999999</v>
      </c>
      <c r="N112">
        <f t="shared" si="9"/>
        <v>3.145032708</v>
      </c>
      <c r="O112">
        <f t="shared" si="10"/>
        <v>0</v>
      </c>
    </row>
    <row r="113" spans="2:15" x14ac:dyDescent="0.25">
      <c r="B113" s="15"/>
      <c r="C113">
        <v>275</v>
      </c>
      <c r="F113">
        <f>'336p stat'!H112-'336p stat'!K112</f>
        <v>1008.3881809999999</v>
      </c>
      <c r="G113">
        <f>'336p stat'!K112-'336p stat'!N112</f>
        <v>864.91854000000001</v>
      </c>
      <c r="H113">
        <f>'336p stat'!N112</f>
        <v>0</v>
      </c>
      <c r="K113">
        <f t="shared" si="6"/>
        <v>0</v>
      </c>
      <c r="L113">
        <f t="shared" si="7"/>
        <v>0</v>
      </c>
      <c r="M113">
        <f t="shared" si="8"/>
        <v>3.6668661127272726</v>
      </c>
      <c r="N113">
        <f t="shared" si="9"/>
        <v>3.1451583272727275</v>
      </c>
      <c r="O113">
        <f t="shared" si="10"/>
        <v>0</v>
      </c>
    </row>
    <row r="114" spans="2:15" x14ac:dyDescent="0.25">
      <c r="B114" s="15"/>
      <c r="C114">
        <v>300</v>
      </c>
      <c r="F114">
        <f>'336p stat'!H113-'336p stat'!K113</f>
        <v>1100.1521769999999</v>
      </c>
      <c r="G114">
        <f>'336p stat'!K113-'336p stat'!N113</f>
        <v>943.58609000000001</v>
      </c>
      <c r="H114">
        <f>'336p stat'!N113</f>
        <v>0</v>
      </c>
      <c r="K114">
        <f t="shared" si="6"/>
        <v>0</v>
      </c>
      <c r="L114">
        <f t="shared" si="7"/>
        <v>0</v>
      </c>
      <c r="M114">
        <f t="shared" si="8"/>
        <v>3.6671739233333329</v>
      </c>
      <c r="N114">
        <f t="shared" si="9"/>
        <v>3.1452869666666667</v>
      </c>
      <c r="O114">
        <f t="shared" si="10"/>
        <v>0</v>
      </c>
    </row>
    <row r="115" spans="2:15" x14ac:dyDescent="0.25">
      <c r="B115" s="15"/>
      <c r="C115">
        <v>325</v>
      </c>
      <c r="F115">
        <f>'336p stat'!H114-'336p stat'!K114</f>
        <v>1191.9155510000001</v>
      </c>
      <c r="G115">
        <f>'336p stat'!K114-'336p stat'!N114</f>
        <v>1022.25713</v>
      </c>
      <c r="H115">
        <f>'336p stat'!N114</f>
        <v>0</v>
      </c>
      <c r="K115">
        <f t="shared" si="6"/>
        <v>0</v>
      </c>
      <c r="L115">
        <f t="shared" si="7"/>
        <v>0</v>
      </c>
      <c r="M115">
        <f t="shared" si="8"/>
        <v>3.6674324646153846</v>
      </c>
      <c r="N115">
        <f t="shared" si="9"/>
        <v>3.1454065538461538</v>
      </c>
      <c r="O115">
        <f t="shared" si="10"/>
        <v>0</v>
      </c>
    </row>
    <row r="116" spans="2:15" x14ac:dyDescent="0.25">
      <c r="B116" s="15"/>
      <c r="C116">
        <v>350</v>
      </c>
      <c r="F116">
        <f>'336p stat'!H115-'336p stat'!K115</f>
        <v>1283.666851</v>
      </c>
      <c r="G116">
        <f>'336p stat'!K115-'336p stat'!N115</f>
        <v>1100.9339789999999</v>
      </c>
      <c r="H116">
        <f>'336p stat'!N115</f>
        <v>0</v>
      </c>
      <c r="K116">
        <f t="shared" si="6"/>
        <v>0</v>
      </c>
      <c r="L116">
        <f t="shared" si="7"/>
        <v>0</v>
      </c>
      <c r="M116">
        <f t="shared" si="8"/>
        <v>3.6676195742857143</v>
      </c>
      <c r="N116">
        <f t="shared" si="9"/>
        <v>3.1455256542857142</v>
      </c>
      <c r="O116">
        <f t="shared" si="10"/>
        <v>0</v>
      </c>
    </row>
    <row r="117" spans="2:15" x14ac:dyDescent="0.25">
      <c r="B117" s="15"/>
      <c r="C117">
        <v>375</v>
      </c>
      <c r="F117">
        <f>'336p stat'!H116-'336p stat'!K116</f>
        <v>1375.4308060000003</v>
      </c>
      <c r="G117">
        <f>'336p stat'!K116-'336p stat'!N116</f>
        <v>1179.6131049999999</v>
      </c>
      <c r="H117">
        <f>'336p stat'!N116</f>
        <v>0</v>
      </c>
      <c r="K117">
        <f t="shared" si="6"/>
        <v>0</v>
      </c>
      <c r="L117">
        <f t="shared" si="7"/>
        <v>0</v>
      </c>
      <c r="M117">
        <f t="shared" si="8"/>
        <v>3.6678154826666676</v>
      </c>
      <c r="N117">
        <f t="shared" si="9"/>
        <v>3.1456349466666662</v>
      </c>
      <c r="O117">
        <f t="shared" si="10"/>
        <v>0</v>
      </c>
    </row>
    <row r="118" spans="2:15" x14ac:dyDescent="0.25">
      <c r="B118" s="15"/>
      <c r="C118">
        <v>400</v>
      </c>
      <c r="F118">
        <f>'336p stat'!H117-'336p stat'!K117</f>
        <v>1467.2443239999998</v>
      </c>
      <c r="G118">
        <f>'336p stat'!K117-'336p stat'!N117</f>
        <v>1258.298757</v>
      </c>
      <c r="H118">
        <f>'336p stat'!N117</f>
        <v>0</v>
      </c>
      <c r="K118">
        <f t="shared" si="6"/>
        <v>0</v>
      </c>
      <c r="L118">
        <f t="shared" si="7"/>
        <v>0</v>
      </c>
      <c r="M118">
        <f t="shared" si="8"/>
        <v>3.6681108099999995</v>
      </c>
      <c r="N118">
        <f t="shared" si="9"/>
        <v>3.1457468925000001</v>
      </c>
      <c r="O118">
        <f t="shared" si="10"/>
        <v>0</v>
      </c>
    </row>
    <row r="119" spans="2:15" x14ac:dyDescent="0.25">
      <c r="B119" s="15"/>
      <c r="C119">
        <v>425</v>
      </c>
      <c r="F119">
        <f>'336p stat'!H118-'336p stat'!K118</f>
        <v>1559.0431860000001</v>
      </c>
      <c r="G119">
        <f>'336p stat'!K118-'336p stat'!N118</f>
        <v>1336.9887329999999</v>
      </c>
      <c r="H119">
        <f>'336p stat'!N118</f>
        <v>0</v>
      </c>
      <c r="K119">
        <f t="shared" si="6"/>
        <v>0</v>
      </c>
      <c r="L119">
        <f t="shared" si="7"/>
        <v>0</v>
      </c>
      <c r="M119">
        <f t="shared" si="8"/>
        <v>3.6683369082352946</v>
      </c>
      <c r="N119">
        <f t="shared" si="9"/>
        <v>3.1458558423529408</v>
      </c>
      <c r="O119">
        <f t="shared" si="10"/>
        <v>0</v>
      </c>
    </row>
    <row r="120" spans="2:15" x14ac:dyDescent="0.25">
      <c r="B120" s="15"/>
      <c r="C120">
        <v>450</v>
      </c>
      <c r="F120">
        <f>'336p stat'!H119-'336p stat'!K119</f>
        <v>1650.817033</v>
      </c>
      <c r="G120">
        <f>'336p stat'!K119-'336p stat'!N119</f>
        <v>1415.681824</v>
      </c>
      <c r="H120">
        <f>'336p stat'!N119</f>
        <v>0</v>
      </c>
      <c r="K120">
        <f t="shared" si="6"/>
        <v>0</v>
      </c>
      <c r="L120">
        <f t="shared" si="7"/>
        <v>0</v>
      </c>
      <c r="M120">
        <f t="shared" si="8"/>
        <v>3.6684822955555556</v>
      </c>
      <c r="N120">
        <f t="shared" si="9"/>
        <v>3.145959608888889</v>
      </c>
      <c r="O120">
        <f t="shared" si="10"/>
        <v>0</v>
      </c>
    </row>
    <row r="121" spans="2:15" x14ac:dyDescent="0.25">
      <c r="B121" s="15"/>
      <c r="C121">
        <v>475</v>
      </c>
      <c r="F121">
        <f>'336p stat'!H120-'336p stat'!K120</f>
        <v>1742.5867700000001</v>
      </c>
      <c r="G121">
        <f>'336p stat'!K120-'336p stat'!N120</f>
        <v>1494.380457</v>
      </c>
      <c r="H121">
        <f>'336p stat'!N120</f>
        <v>0</v>
      </c>
      <c r="K121">
        <f t="shared" si="6"/>
        <v>0</v>
      </c>
      <c r="L121">
        <f t="shared" si="7"/>
        <v>0</v>
      </c>
      <c r="M121">
        <f t="shared" si="8"/>
        <v>3.6686037263157898</v>
      </c>
      <c r="N121">
        <f t="shared" si="9"/>
        <v>3.1460641200000001</v>
      </c>
      <c r="O121">
        <f t="shared" si="10"/>
        <v>0</v>
      </c>
    </row>
    <row r="122" spans="2:15" x14ac:dyDescent="0.25">
      <c r="B122" s="15"/>
      <c r="C122">
        <v>500</v>
      </c>
      <c r="F122">
        <f>'336p stat'!H121-'336p stat'!K121</f>
        <v>1834.3647949999997</v>
      </c>
      <c r="G122">
        <f>'336p stat'!K121-'336p stat'!N121</f>
        <v>1573.0820120000001</v>
      </c>
      <c r="H122">
        <f>'336p stat'!N121</f>
        <v>0</v>
      </c>
      <c r="K122">
        <f t="shared" si="6"/>
        <v>0</v>
      </c>
      <c r="L122">
        <f t="shared" si="7"/>
        <v>0</v>
      </c>
      <c r="M122">
        <f t="shared" si="8"/>
        <v>3.6687295899999994</v>
      </c>
      <c r="N122">
        <f t="shared" si="9"/>
        <v>3.1461640239999999</v>
      </c>
      <c r="O122">
        <f t="shared" si="10"/>
        <v>0</v>
      </c>
    </row>
    <row r="123" spans="2:15" x14ac:dyDescent="0.25">
      <c r="B123" s="15"/>
      <c r="C123">
        <v>25</v>
      </c>
      <c r="F123">
        <f>'336p stat'!H122-'336p stat'!K122</f>
        <v>0.31938400000001366</v>
      </c>
      <c r="G123">
        <f>'336p stat'!K122-'336p stat'!N122</f>
        <v>709.80583200000001</v>
      </c>
      <c r="H123">
        <f>'336p stat'!N122</f>
        <v>63.250048</v>
      </c>
      <c r="K123">
        <f t="shared" si="6"/>
        <v>0</v>
      </c>
      <c r="L123">
        <f t="shared" si="7"/>
        <v>0</v>
      </c>
      <c r="M123">
        <f t="shared" si="8"/>
        <v>1.2775360000000546E-2</v>
      </c>
      <c r="N123">
        <f t="shared" si="9"/>
        <v>28.392233279999999</v>
      </c>
      <c r="O123">
        <f t="shared" si="10"/>
        <v>2.5300019200000001</v>
      </c>
    </row>
    <row r="124" spans="2:15" x14ac:dyDescent="0.25">
      <c r="B124" s="15"/>
      <c r="C124">
        <v>50</v>
      </c>
      <c r="F124">
        <f>'336p stat'!H123-'336p stat'!K123</f>
        <v>0.64073200000007091</v>
      </c>
      <c r="G124">
        <f>'336p stat'!K123-'336p stat'!N123</f>
        <v>1419.686954</v>
      </c>
      <c r="H124">
        <f>'336p stat'!N123</f>
        <v>126.406246</v>
      </c>
      <c r="K124">
        <f t="shared" si="6"/>
        <v>0</v>
      </c>
      <c r="L124">
        <f t="shared" si="7"/>
        <v>0</v>
      </c>
      <c r="M124">
        <f t="shared" si="8"/>
        <v>1.2814640000001418E-2</v>
      </c>
      <c r="N124">
        <f t="shared" si="9"/>
        <v>28.39373908</v>
      </c>
      <c r="O124">
        <f t="shared" si="10"/>
        <v>2.5281249199999998</v>
      </c>
    </row>
    <row r="125" spans="2:15" x14ac:dyDescent="0.25">
      <c r="B125" s="15"/>
      <c r="C125">
        <v>75</v>
      </c>
      <c r="F125">
        <f>'336p stat'!H124-'336p stat'!K124</f>
        <v>0.96335799999997107</v>
      </c>
      <c r="G125">
        <f>'336p stat'!K124-'336p stat'!N124</f>
        <v>2129.038904</v>
      </c>
      <c r="H125">
        <f>'336p stat'!N124</f>
        <v>189.60495599999999</v>
      </c>
      <c r="K125">
        <f t="shared" si="6"/>
        <v>0</v>
      </c>
      <c r="L125">
        <f t="shared" si="7"/>
        <v>0</v>
      </c>
      <c r="M125">
        <f t="shared" si="8"/>
        <v>1.2844773333332948E-2</v>
      </c>
      <c r="N125">
        <f t="shared" si="9"/>
        <v>28.387185386666665</v>
      </c>
      <c r="O125">
        <f t="shared" si="10"/>
        <v>2.5280660799999999</v>
      </c>
    </row>
    <row r="126" spans="2:15" x14ac:dyDescent="0.25">
      <c r="B126" s="15"/>
      <c r="C126">
        <v>100</v>
      </c>
      <c r="F126">
        <f>'336p stat'!H125-'336p stat'!K125</f>
        <v>1.2813320000000203</v>
      </c>
      <c r="G126">
        <f>'336p stat'!K125-'336p stat'!N125</f>
        <v>2837.2224780000001</v>
      </c>
      <c r="H126">
        <f>'336p stat'!N125</f>
        <v>252.43705</v>
      </c>
      <c r="K126">
        <f t="shared" si="6"/>
        <v>0</v>
      </c>
      <c r="L126">
        <f t="shared" si="7"/>
        <v>0</v>
      </c>
      <c r="M126">
        <f t="shared" si="8"/>
        <v>1.2813320000000204E-2</v>
      </c>
      <c r="N126">
        <f t="shared" si="9"/>
        <v>28.37222478</v>
      </c>
      <c r="O126">
        <f t="shared" si="10"/>
        <v>2.5243704999999999</v>
      </c>
    </row>
    <row r="127" spans="2:15" x14ac:dyDescent="0.25">
      <c r="B127" s="15"/>
      <c r="C127">
        <v>125</v>
      </c>
      <c r="F127">
        <f>'336p stat'!H126-'336p stat'!K126</f>
        <v>1.5973239999998441</v>
      </c>
      <c r="G127">
        <f>'336p stat'!K126-'336p stat'!N126</f>
        <v>3545.1119659999999</v>
      </c>
      <c r="H127">
        <f>'336p stat'!N126</f>
        <v>314.87749200000002</v>
      </c>
      <c r="K127">
        <f t="shared" si="6"/>
        <v>0</v>
      </c>
      <c r="L127">
        <f t="shared" si="7"/>
        <v>0</v>
      </c>
      <c r="M127">
        <f t="shared" si="8"/>
        <v>1.2778591999998753E-2</v>
      </c>
      <c r="N127">
        <f t="shared" si="9"/>
        <v>28.360895727999999</v>
      </c>
      <c r="O127">
        <f t="shared" si="10"/>
        <v>2.5190199360000003</v>
      </c>
    </row>
    <row r="128" spans="2:15" x14ac:dyDescent="0.25">
      <c r="B128" s="15"/>
      <c r="C128">
        <v>150</v>
      </c>
      <c r="F128">
        <f>'336p stat'!H127-'336p stat'!K127</f>
        <v>1.9194799999995666</v>
      </c>
      <c r="G128">
        <f>'336p stat'!K127-'336p stat'!N127</f>
        <v>4254.1532960000004</v>
      </c>
      <c r="H128">
        <f>'336p stat'!N127</f>
        <v>377.55711000000002</v>
      </c>
      <c r="K128">
        <f t="shared" si="6"/>
        <v>0</v>
      </c>
      <c r="L128">
        <f t="shared" si="7"/>
        <v>0</v>
      </c>
      <c r="M128">
        <f t="shared" si="8"/>
        <v>1.2796533333330444E-2</v>
      </c>
      <c r="N128">
        <f t="shared" si="9"/>
        <v>28.361021973333337</v>
      </c>
      <c r="O128">
        <f t="shared" si="10"/>
        <v>2.5170474</v>
      </c>
    </row>
    <row r="129" spans="2:15" x14ac:dyDescent="0.25">
      <c r="B129" s="15"/>
      <c r="C129">
        <v>175</v>
      </c>
      <c r="F129">
        <f>'336p stat'!H128-'336p stat'!K128</f>
        <v>2.2381140000006781</v>
      </c>
      <c r="G129">
        <f>'336p stat'!K128-'336p stat'!N128</f>
        <v>4962.7217659999997</v>
      </c>
      <c r="H129">
        <f>'336p stat'!N128</f>
        <v>440.442454</v>
      </c>
      <c r="K129">
        <f t="shared" si="6"/>
        <v>0</v>
      </c>
      <c r="L129">
        <f t="shared" si="7"/>
        <v>0</v>
      </c>
      <c r="M129">
        <f t="shared" si="8"/>
        <v>1.2789222857146731E-2</v>
      </c>
      <c r="N129">
        <f t="shared" si="9"/>
        <v>28.358410091428571</v>
      </c>
      <c r="O129">
        <f t="shared" si="10"/>
        <v>2.516814022857143</v>
      </c>
    </row>
    <row r="130" spans="2:15" x14ac:dyDescent="0.25">
      <c r="B130" s="15"/>
      <c r="C130">
        <v>200</v>
      </c>
      <c r="F130">
        <f>'336p stat'!H129-'336p stat'!K129</f>
        <v>2.5568899999998393</v>
      </c>
      <c r="G130">
        <f>'336p stat'!K129-'336p stat'!N129</f>
        <v>5671.8790120000003</v>
      </c>
      <c r="H130">
        <f>'336p stat'!N129</f>
        <v>503.30419599999999</v>
      </c>
      <c r="K130">
        <f t="shared" si="6"/>
        <v>0</v>
      </c>
      <c r="L130">
        <f t="shared" si="7"/>
        <v>0</v>
      </c>
      <c r="M130">
        <f t="shared" si="8"/>
        <v>1.2784449999999196E-2</v>
      </c>
      <c r="N130">
        <f t="shared" si="9"/>
        <v>28.359395060000001</v>
      </c>
      <c r="O130">
        <f t="shared" si="10"/>
        <v>2.5165209800000001</v>
      </c>
    </row>
    <row r="131" spans="2:15" x14ac:dyDescent="0.25">
      <c r="B131" s="15"/>
      <c r="C131">
        <v>225</v>
      </c>
      <c r="F131">
        <f>'336p stat'!H130-'336p stat'!K130</f>
        <v>2.8740560000005644</v>
      </c>
      <c r="G131">
        <f>'336p stat'!K130-'336p stat'!N130</f>
        <v>6381.0408399999997</v>
      </c>
      <c r="H131">
        <f>'336p stat'!N130</f>
        <v>566.40309600000001</v>
      </c>
      <c r="K131">
        <f t="shared" si="6"/>
        <v>0</v>
      </c>
      <c r="L131">
        <f t="shared" si="7"/>
        <v>0</v>
      </c>
      <c r="M131">
        <f t="shared" si="8"/>
        <v>1.277358222222473E-2</v>
      </c>
      <c r="N131">
        <f t="shared" si="9"/>
        <v>28.360181511111108</v>
      </c>
      <c r="O131">
        <f t="shared" si="10"/>
        <v>2.5173470933333335</v>
      </c>
    </row>
    <row r="132" spans="2:15" x14ac:dyDescent="0.25">
      <c r="B132" s="15"/>
      <c r="C132">
        <v>250</v>
      </c>
      <c r="F132">
        <f>'336p stat'!H131-'336p stat'!K131</f>
        <v>3.1917539999994915</v>
      </c>
      <c r="G132">
        <f>'336p stat'!K131-'336p stat'!N131</f>
        <v>7091.4713380000003</v>
      </c>
      <c r="H132">
        <f>'336p stat'!N131</f>
        <v>629.23054400000001</v>
      </c>
      <c r="K132">
        <f t="shared" ref="K132:K195" si="11">D132/$C132</f>
        <v>0</v>
      </c>
      <c r="L132">
        <f t="shared" ref="L132:L195" si="12">E132/$C132</f>
        <v>0</v>
      </c>
      <c r="M132">
        <f t="shared" ref="M132:M195" si="13">F132/$C132</f>
        <v>1.2767015999997966E-2</v>
      </c>
      <c r="N132">
        <f t="shared" ref="N132:N195" si="14">G132/$C132</f>
        <v>28.365885351999999</v>
      </c>
      <c r="O132">
        <f t="shared" ref="O132:O195" si="15">H132/$C132</f>
        <v>2.516922176</v>
      </c>
    </row>
    <row r="133" spans="2:15" x14ac:dyDescent="0.25">
      <c r="B133" s="15"/>
      <c r="C133">
        <v>275</v>
      </c>
      <c r="F133">
        <f>'336p stat'!H132-'336p stat'!K132</f>
        <v>3.5092580000000453</v>
      </c>
      <c r="G133">
        <f>'336p stat'!K132-'336p stat'!N132</f>
        <v>7801.3110139999999</v>
      </c>
      <c r="H133">
        <f>'336p stat'!N132</f>
        <v>692.049306</v>
      </c>
      <c r="K133">
        <f t="shared" si="11"/>
        <v>0</v>
      </c>
      <c r="L133">
        <f t="shared" si="12"/>
        <v>0</v>
      </c>
      <c r="M133">
        <f t="shared" si="13"/>
        <v>1.2760938181818346E-2</v>
      </c>
      <c r="N133">
        <f t="shared" si="14"/>
        <v>28.368403687272728</v>
      </c>
      <c r="O133">
        <f t="shared" si="15"/>
        <v>2.516542930909091</v>
      </c>
    </row>
    <row r="134" spans="2:15" x14ac:dyDescent="0.25">
      <c r="B134" s="15"/>
      <c r="C134">
        <v>300</v>
      </c>
      <c r="F134">
        <f>'336p stat'!H133-'336p stat'!K133</f>
        <v>3.8294819999991887</v>
      </c>
      <c r="G134">
        <f>'336p stat'!K133-'336p stat'!N133</f>
        <v>8510.7465080000002</v>
      </c>
      <c r="H134">
        <f>'336p stat'!N133</f>
        <v>754.926288</v>
      </c>
      <c r="K134">
        <f t="shared" si="11"/>
        <v>0</v>
      </c>
      <c r="L134">
        <f t="shared" si="12"/>
        <v>0</v>
      </c>
      <c r="M134">
        <f t="shared" si="13"/>
        <v>1.2764939999997296E-2</v>
      </c>
      <c r="N134">
        <f t="shared" si="14"/>
        <v>28.369155026666668</v>
      </c>
      <c r="O134">
        <f t="shared" si="15"/>
        <v>2.51642096</v>
      </c>
    </row>
    <row r="135" spans="2:15" x14ac:dyDescent="0.25">
      <c r="B135" s="15"/>
      <c r="C135">
        <v>325</v>
      </c>
      <c r="F135">
        <f>'336p stat'!H134-'336p stat'!K134</f>
        <v>4.1544779999985622</v>
      </c>
      <c r="G135">
        <f>'336p stat'!K134-'336p stat'!N134</f>
        <v>9220.1305780000002</v>
      </c>
      <c r="H135">
        <f>'336p stat'!N134</f>
        <v>817.86195599999996</v>
      </c>
      <c r="K135">
        <f t="shared" si="11"/>
        <v>0</v>
      </c>
      <c r="L135">
        <f t="shared" si="12"/>
        <v>0</v>
      </c>
      <c r="M135">
        <f t="shared" si="13"/>
        <v>1.2783009230764806E-2</v>
      </c>
      <c r="N135">
        <f t="shared" si="14"/>
        <v>28.369632547692309</v>
      </c>
      <c r="O135">
        <f t="shared" si="15"/>
        <v>2.5164983261538461</v>
      </c>
    </row>
    <row r="136" spans="2:15" x14ac:dyDescent="0.25">
      <c r="B136" s="15"/>
      <c r="C136">
        <v>350</v>
      </c>
      <c r="F136">
        <f>'336p stat'!H135-'336p stat'!K135</f>
        <v>4.4911979999997129</v>
      </c>
      <c r="G136">
        <f>'336p stat'!K135-'336p stat'!N135</f>
        <v>9931.5675760000013</v>
      </c>
      <c r="H136">
        <f>'336p stat'!N135</f>
        <v>881.35706200000004</v>
      </c>
      <c r="K136">
        <f t="shared" si="11"/>
        <v>0</v>
      </c>
      <c r="L136">
        <f t="shared" si="12"/>
        <v>0</v>
      </c>
      <c r="M136">
        <f t="shared" si="13"/>
        <v>1.2831994285713466E-2</v>
      </c>
      <c r="N136">
        <f t="shared" si="14"/>
        <v>28.375907360000003</v>
      </c>
      <c r="O136">
        <f t="shared" si="15"/>
        <v>2.5181630342857142</v>
      </c>
    </row>
    <row r="137" spans="2:15" x14ac:dyDescent="0.25">
      <c r="B137" s="15"/>
      <c r="C137">
        <v>375</v>
      </c>
      <c r="F137">
        <f>'336p stat'!H136-'336p stat'!K136</f>
        <v>4.8221880000000965</v>
      </c>
      <c r="G137">
        <f>'336p stat'!K136-'336p stat'!N136</f>
        <v>10642.662737999999</v>
      </c>
      <c r="H137">
        <f>'336p stat'!N136</f>
        <v>944.08734800000002</v>
      </c>
      <c r="K137">
        <f t="shared" si="11"/>
        <v>0</v>
      </c>
      <c r="L137">
        <f t="shared" si="12"/>
        <v>0</v>
      </c>
      <c r="M137">
        <f t="shared" si="13"/>
        <v>1.2859168000000257E-2</v>
      </c>
      <c r="N137">
        <f t="shared" si="14"/>
        <v>28.380433967999998</v>
      </c>
      <c r="O137">
        <f t="shared" si="15"/>
        <v>2.5175662613333332</v>
      </c>
    </row>
    <row r="138" spans="2:15" x14ac:dyDescent="0.25">
      <c r="B138" s="15"/>
      <c r="C138">
        <v>400</v>
      </c>
      <c r="F138">
        <f>'336p stat'!H137-'336p stat'!K137</f>
        <v>5.1417039999996632</v>
      </c>
      <c r="G138">
        <f>'336p stat'!K137-'336p stat'!N137</f>
        <v>11351.550908000001</v>
      </c>
      <c r="H138">
        <f>'336p stat'!N137</f>
        <v>1007.0876919999999</v>
      </c>
      <c r="K138">
        <f t="shared" si="11"/>
        <v>0</v>
      </c>
      <c r="L138">
        <f t="shared" si="12"/>
        <v>0</v>
      </c>
      <c r="M138">
        <f t="shared" si="13"/>
        <v>1.2854259999999158E-2</v>
      </c>
      <c r="N138">
        <f t="shared" si="14"/>
        <v>28.378877270000004</v>
      </c>
      <c r="O138">
        <f t="shared" si="15"/>
        <v>2.51771923</v>
      </c>
    </row>
    <row r="139" spans="2:15" x14ac:dyDescent="0.25">
      <c r="B139" s="15"/>
      <c r="C139">
        <v>425</v>
      </c>
      <c r="F139">
        <f>'336p stat'!H138-'336p stat'!K138</f>
        <v>5.4612580000011803</v>
      </c>
      <c r="G139">
        <f>'336p stat'!K138-'336p stat'!N138</f>
        <v>12060.10562</v>
      </c>
      <c r="H139">
        <f>'336p stat'!N138</f>
        <v>1069.9764419999999</v>
      </c>
      <c r="K139">
        <f t="shared" si="11"/>
        <v>0</v>
      </c>
      <c r="L139">
        <f t="shared" si="12"/>
        <v>0</v>
      </c>
      <c r="M139">
        <f t="shared" si="13"/>
        <v>1.285001882353219E-2</v>
      </c>
      <c r="N139">
        <f t="shared" si="14"/>
        <v>28.376719105882355</v>
      </c>
      <c r="O139">
        <f t="shared" si="15"/>
        <v>2.5175916282352939</v>
      </c>
    </row>
    <row r="140" spans="2:15" x14ac:dyDescent="0.25">
      <c r="B140" s="15"/>
      <c r="C140">
        <v>450</v>
      </c>
      <c r="F140">
        <f>'336p stat'!H139-'336p stat'!K139</f>
        <v>5.7782480000005307</v>
      </c>
      <c r="G140">
        <f>'336p stat'!K139-'336p stat'!N139</f>
        <v>12767.94433</v>
      </c>
      <c r="H140">
        <f>'336p stat'!N139</f>
        <v>1132.6444919999999</v>
      </c>
      <c r="K140">
        <f t="shared" si="11"/>
        <v>0</v>
      </c>
      <c r="L140">
        <f t="shared" si="12"/>
        <v>0</v>
      </c>
      <c r="M140">
        <f t="shared" si="13"/>
        <v>1.284055111111229E-2</v>
      </c>
      <c r="N140">
        <f t="shared" si="14"/>
        <v>28.373209622222223</v>
      </c>
      <c r="O140">
        <f t="shared" si="15"/>
        <v>2.5169877599999997</v>
      </c>
    </row>
    <row r="141" spans="2:15" x14ac:dyDescent="0.25">
      <c r="B141" s="15"/>
      <c r="C141">
        <v>475</v>
      </c>
      <c r="F141">
        <f>'336p stat'!H140-'336p stat'!K140</f>
        <v>6.0989620000000286</v>
      </c>
      <c r="G141">
        <f>'336p stat'!K140-'336p stat'!N140</f>
        <v>13479.320522</v>
      </c>
      <c r="H141">
        <f>'336p stat'!N140</f>
        <v>1195.4753519999999</v>
      </c>
      <c r="K141">
        <f t="shared" si="11"/>
        <v>0</v>
      </c>
      <c r="L141">
        <f t="shared" si="12"/>
        <v>0</v>
      </c>
      <c r="M141">
        <f t="shared" si="13"/>
        <v>1.283992000000006E-2</v>
      </c>
      <c r="N141">
        <f t="shared" si="14"/>
        <v>28.377516888421052</v>
      </c>
      <c r="O141">
        <f t="shared" si="15"/>
        <v>2.5167902147368419</v>
      </c>
    </row>
    <row r="142" spans="2:15" x14ac:dyDescent="0.25">
      <c r="B142" s="15"/>
      <c r="C142">
        <v>500</v>
      </c>
      <c r="F142">
        <f>'336p stat'!H141-'336p stat'!K141</f>
        <v>6.4207399999995687</v>
      </c>
      <c r="G142">
        <f>'336p stat'!K141-'336p stat'!N141</f>
        <v>14188.508858000001</v>
      </c>
      <c r="H142">
        <f>'336p stat'!N141</f>
        <v>1258.1934040000001</v>
      </c>
      <c r="K142">
        <f t="shared" si="11"/>
        <v>0</v>
      </c>
      <c r="L142">
        <f t="shared" si="12"/>
        <v>0</v>
      </c>
      <c r="M142">
        <f t="shared" si="13"/>
        <v>1.2841479999999137E-2</v>
      </c>
      <c r="N142">
        <f t="shared" si="14"/>
        <v>28.377017716000001</v>
      </c>
      <c r="O142">
        <f t="shared" si="15"/>
        <v>2.516386808</v>
      </c>
    </row>
    <row r="143" spans="2:15" x14ac:dyDescent="0.25">
      <c r="B143" s="15"/>
      <c r="C143">
        <v>25</v>
      </c>
      <c r="F143">
        <f>'336p stat'!H142-'336p stat'!K142</f>
        <v>0.84335900000041875</v>
      </c>
      <c r="G143">
        <f>'336p stat'!K142-'336p stat'!N142</f>
        <v>9085.6757940000007</v>
      </c>
      <c r="H143">
        <f>'336p stat'!N142</f>
        <v>171.02604199999999</v>
      </c>
      <c r="K143">
        <f t="shared" si="11"/>
        <v>0</v>
      </c>
      <c r="L143">
        <f t="shared" si="12"/>
        <v>0</v>
      </c>
      <c r="M143">
        <f t="shared" si="13"/>
        <v>3.3734360000016748E-2</v>
      </c>
      <c r="N143">
        <f t="shared" si="14"/>
        <v>363.42703176000003</v>
      </c>
      <c r="O143">
        <f t="shared" si="15"/>
        <v>6.84104168</v>
      </c>
    </row>
    <row r="144" spans="2:15" x14ac:dyDescent="0.25">
      <c r="B144" s="15"/>
      <c r="C144">
        <v>50</v>
      </c>
      <c r="F144">
        <f>'336p stat'!H143-'336p stat'!K143</f>
        <v>1.679258000000118</v>
      </c>
      <c r="G144">
        <f>'336p stat'!K143-'336p stat'!N143</f>
        <v>18154.226807999999</v>
      </c>
      <c r="H144">
        <f>'336p stat'!N143</f>
        <v>341.67366099999998</v>
      </c>
      <c r="K144">
        <f t="shared" si="11"/>
        <v>0</v>
      </c>
      <c r="L144">
        <f t="shared" si="12"/>
        <v>0</v>
      </c>
      <c r="M144">
        <f t="shared" si="13"/>
        <v>3.3585160000002362E-2</v>
      </c>
      <c r="N144">
        <f t="shared" si="14"/>
        <v>363.08453615999997</v>
      </c>
      <c r="O144">
        <f t="shared" si="15"/>
        <v>6.8334732199999992</v>
      </c>
    </row>
    <row r="145" spans="2:15" x14ac:dyDescent="0.25">
      <c r="B145" s="15"/>
      <c r="C145">
        <v>75</v>
      </c>
      <c r="F145">
        <f>'336p stat'!H144-'336p stat'!K144</f>
        <v>2.5155469999990601</v>
      </c>
      <c r="G145">
        <f>'336p stat'!K144-'336p stat'!N144</f>
        <v>27230.09273</v>
      </c>
      <c r="H145">
        <f>'336p stat'!N144</f>
        <v>512.93055100000004</v>
      </c>
      <c r="K145">
        <f t="shared" si="11"/>
        <v>0</v>
      </c>
      <c r="L145">
        <f t="shared" si="12"/>
        <v>0</v>
      </c>
      <c r="M145">
        <f t="shared" si="13"/>
        <v>3.3540626666654132E-2</v>
      </c>
      <c r="N145">
        <f t="shared" si="14"/>
        <v>363.06790306666664</v>
      </c>
      <c r="O145">
        <f t="shared" si="15"/>
        <v>6.8390740133333336</v>
      </c>
    </row>
    <row r="146" spans="2:15" x14ac:dyDescent="0.25">
      <c r="B146" s="15"/>
      <c r="C146">
        <v>100</v>
      </c>
      <c r="F146">
        <f>'336p stat'!H145-'336p stat'!K145</f>
        <v>3.3472660000043106</v>
      </c>
      <c r="G146">
        <f>'336p stat'!K145-'336p stat'!N145</f>
        <v>36317.271461999997</v>
      </c>
      <c r="H146">
        <f>'336p stat'!N145</f>
        <v>683.77244399999995</v>
      </c>
      <c r="K146">
        <f t="shared" si="11"/>
        <v>0</v>
      </c>
      <c r="L146">
        <f t="shared" si="12"/>
        <v>0</v>
      </c>
      <c r="M146">
        <f t="shared" si="13"/>
        <v>3.3472660000043106E-2</v>
      </c>
      <c r="N146">
        <f t="shared" si="14"/>
        <v>363.17271461999997</v>
      </c>
      <c r="O146">
        <f t="shared" si="15"/>
        <v>6.8377244399999997</v>
      </c>
    </row>
    <row r="147" spans="2:15" x14ac:dyDescent="0.25">
      <c r="B147" s="15"/>
      <c r="C147">
        <v>125</v>
      </c>
      <c r="F147">
        <f>'336p stat'!H146-'336p stat'!K146</f>
        <v>4.1864849999983562</v>
      </c>
      <c r="G147">
        <f>'336p stat'!K146-'336p stat'!N146</f>
        <v>45391.958700000003</v>
      </c>
      <c r="H147">
        <f>'336p stat'!N146</f>
        <v>854.63137800000004</v>
      </c>
      <c r="K147">
        <f t="shared" si="11"/>
        <v>0</v>
      </c>
      <c r="L147">
        <f t="shared" si="12"/>
        <v>0</v>
      </c>
      <c r="M147">
        <f t="shared" si="13"/>
        <v>3.3491879999986852E-2</v>
      </c>
      <c r="N147">
        <f t="shared" si="14"/>
        <v>363.13566960000003</v>
      </c>
      <c r="O147">
        <f t="shared" si="15"/>
        <v>6.837051024</v>
      </c>
    </row>
    <row r="148" spans="2:15" x14ac:dyDescent="0.25">
      <c r="B148" s="15"/>
      <c r="C148">
        <v>150</v>
      </c>
      <c r="F148">
        <f>'336p stat'!H147-'336p stat'!K147</f>
        <v>5.0113280000005034</v>
      </c>
      <c r="G148">
        <f>'336p stat'!K147-'336p stat'!N147</f>
        <v>54455.170499</v>
      </c>
      <c r="H148">
        <f>'336p stat'!N147</f>
        <v>1025.529657</v>
      </c>
      <c r="K148">
        <f t="shared" si="11"/>
        <v>0</v>
      </c>
      <c r="L148">
        <f t="shared" si="12"/>
        <v>0</v>
      </c>
      <c r="M148">
        <f t="shared" si="13"/>
        <v>3.3408853333336687E-2</v>
      </c>
      <c r="N148">
        <f t="shared" si="14"/>
        <v>363.03446999333335</v>
      </c>
      <c r="O148">
        <f t="shared" si="15"/>
        <v>6.8368643800000006</v>
      </c>
    </row>
    <row r="149" spans="2:15" x14ac:dyDescent="0.25">
      <c r="B149" s="15"/>
      <c r="C149">
        <v>175</v>
      </c>
      <c r="F149">
        <f>'336p stat'!H148-'336p stat'!K148</f>
        <v>5.8616409999958705</v>
      </c>
      <c r="G149">
        <f>'336p stat'!K148-'336p stat'!N148</f>
        <v>63514.220498000002</v>
      </c>
      <c r="H149">
        <f>'336p stat'!N148</f>
        <v>1196.08833</v>
      </c>
      <c r="K149">
        <f t="shared" si="11"/>
        <v>0</v>
      </c>
      <c r="L149">
        <f t="shared" si="12"/>
        <v>0</v>
      </c>
      <c r="M149">
        <f t="shared" si="13"/>
        <v>3.3495091428547834E-2</v>
      </c>
      <c r="N149">
        <f t="shared" si="14"/>
        <v>362.93840284571428</v>
      </c>
      <c r="O149">
        <f t="shared" si="15"/>
        <v>6.8347904571428577</v>
      </c>
    </row>
    <row r="150" spans="2:15" x14ac:dyDescent="0.25">
      <c r="B150" s="15"/>
      <c r="C150">
        <v>200</v>
      </c>
      <c r="F150">
        <f>'336p stat'!H149-'336p stat'!K149</f>
        <v>6.690468000000692</v>
      </c>
      <c r="G150">
        <f>'336p stat'!K149-'336p stat'!N149</f>
        <v>72582.284197000001</v>
      </c>
      <c r="H150">
        <f>'336p stat'!N149</f>
        <v>1367.2350220000001</v>
      </c>
      <c r="K150">
        <f t="shared" si="11"/>
        <v>0</v>
      </c>
      <c r="L150">
        <f t="shared" si="12"/>
        <v>0</v>
      </c>
      <c r="M150">
        <f t="shared" si="13"/>
        <v>3.345234000000346E-2</v>
      </c>
      <c r="N150">
        <f t="shared" si="14"/>
        <v>362.91142098500001</v>
      </c>
      <c r="O150">
        <f t="shared" si="15"/>
        <v>6.8361751100000001</v>
      </c>
    </row>
    <row r="151" spans="2:15" x14ac:dyDescent="0.25">
      <c r="B151" s="15"/>
      <c r="C151">
        <v>225</v>
      </c>
      <c r="F151">
        <f>'336p stat'!H150-'336p stat'!K150</f>
        <v>7.5178129999985686</v>
      </c>
      <c r="G151">
        <f>'336p stat'!K150-'336p stat'!N150</f>
        <v>81661.578212000008</v>
      </c>
      <c r="H151">
        <f>'336p stat'!N150</f>
        <v>1538.0664750000001</v>
      </c>
      <c r="K151">
        <f t="shared" si="11"/>
        <v>0</v>
      </c>
      <c r="L151">
        <f t="shared" si="12"/>
        <v>0</v>
      </c>
      <c r="M151">
        <f t="shared" si="13"/>
        <v>3.341250222221586E-2</v>
      </c>
      <c r="N151">
        <f t="shared" si="14"/>
        <v>362.94034760888894</v>
      </c>
      <c r="O151">
        <f t="shared" si="15"/>
        <v>6.8358510000000008</v>
      </c>
    </row>
    <row r="152" spans="2:15" x14ac:dyDescent="0.25">
      <c r="B152" s="15"/>
      <c r="C152">
        <v>250</v>
      </c>
      <c r="F152">
        <f>'336p stat'!H151-'336p stat'!K151</f>
        <v>8.3434370000031777</v>
      </c>
      <c r="G152">
        <f>'336p stat'!K151-'336p stat'!N151</f>
        <v>90728.398342999993</v>
      </c>
      <c r="H152">
        <f>'336p stat'!N151</f>
        <v>1709.2040010000001</v>
      </c>
      <c r="K152">
        <f t="shared" si="11"/>
        <v>0</v>
      </c>
      <c r="L152">
        <f t="shared" si="12"/>
        <v>0</v>
      </c>
      <c r="M152">
        <f t="shared" si="13"/>
        <v>3.3373748000012714E-2</v>
      </c>
      <c r="N152">
        <f t="shared" si="14"/>
        <v>362.91359337199998</v>
      </c>
      <c r="O152">
        <f t="shared" si="15"/>
        <v>6.8368160040000001</v>
      </c>
    </row>
    <row r="153" spans="2:15" x14ac:dyDescent="0.25">
      <c r="B153" s="15"/>
      <c r="C153">
        <v>275</v>
      </c>
      <c r="F153">
        <f>'336p stat'!H152-'336p stat'!K152</f>
        <v>9.178593999997247</v>
      </c>
      <c r="G153">
        <f>'336p stat'!K152-'336p stat'!N152</f>
        <v>99804.497052999999</v>
      </c>
      <c r="H153">
        <f>'336p stat'!N152</f>
        <v>1880.1710720000001</v>
      </c>
      <c r="K153">
        <f t="shared" si="11"/>
        <v>0</v>
      </c>
      <c r="L153">
        <f t="shared" si="12"/>
        <v>0</v>
      </c>
      <c r="M153">
        <f t="shared" si="13"/>
        <v>3.3376705454535444E-2</v>
      </c>
      <c r="N153">
        <f t="shared" si="14"/>
        <v>362.92544382909091</v>
      </c>
      <c r="O153">
        <f t="shared" si="15"/>
        <v>6.8369857163636363</v>
      </c>
    </row>
    <row r="154" spans="2:15" x14ac:dyDescent="0.25">
      <c r="B154" s="15"/>
      <c r="C154">
        <v>300</v>
      </c>
      <c r="F154">
        <f>'336p stat'!H153-'336p stat'!K153</f>
        <v>10.006563000002643</v>
      </c>
      <c r="G154">
        <f>'336p stat'!K153-'336p stat'!N153</f>
        <v>108873.206701</v>
      </c>
      <c r="H154">
        <f>'336p stat'!N153</f>
        <v>2051.358455</v>
      </c>
      <c r="K154">
        <f t="shared" si="11"/>
        <v>0</v>
      </c>
      <c r="L154">
        <f t="shared" si="12"/>
        <v>0</v>
      </c>
      <c r="M154">
        <f t="shared" si="13"/>
        <v>3.3355210000008809E-2</v>
      </c>
      <c r="N154">
        <f t="shared" si="14"/>
        <v>362.91068900333335</v>
      </c>
      <c r="O154">
        <f t="shared" si="15"/>
        <v>6.837861516666667</v>
      </c>
    </row>
    <row r="155" spans="2:15" x14ac:dyDescent="0.25">
      <c r="B155" s="15"/>
      <c r="C155">
        <v>325</v>
      </c>
      <c r="F155">
        <f>'336p stat'!H154-'336p stat'!K154</f>
        <v>10.833124000011594</v>
      </c>
      <c r="G155">
        <f>'336p stat'!K154-'336p stat'!N154</f>
        <v>117957.82678799999</v>
      </c>
      <c r="H155">
        <f>'336p stat'!N154</f>
        <v>2222.2785250000002</v>
      </c>
      <c r="K155">
        <f t="shared" si="11"/>
        <v>0</v>
      </c>
      <c r="L155">
        <f t="shared" si="12"/>
        <v>0</v>
      </c>
      <c r="M155">
        <f t="shared" si="13"/>
        <v>3.3332689230804902E-2</v>
      </c>
      <c r="N155">
        <f t="shared" si="14"/>
        <v>362.94715934769226</v>
      </c>
      <c r="O155">
        <f t="shared" si="15"/>
        <v>6.8377800769230772</v>
      </c>
    </row>
    <row r="156" spans="2:15" x14ac:dyDescent="0.25">
      <c r="B156" s="15"/>
      <c r="C156">
        <v>350</v>
      </c>
      <c r="F156">
        <f>'336p stat'!H155-'336p stat'!K155</f>
        <v>11.662968999997247</v>
      </c>
      <c r="G156">
        <f>'336p stat'!K155-'336p stat'!N155</f>
        <v>127060.379092</v>
      </c>
      <c r="H156">
        <f>'336p stat'!N155</f>
        <v>2394.027783</v>
      </c>
      <c r="K156">
        <f t="shared" si="11"/>
        <v>0</v>
      </c>
      <c r="L156">
        <f t="shared" si="12"/>
        <v>0</v>
      </c>
      <c r="M156">
        <f t="shared" si="13"/>
        <v>3.3322768571420705E-2</v>
      </c>
      <c r="N156">
        <f t="shared" si="14"/>
        <v>363.02965454857144</v>
      </c>
      <c r="O156">
        <f t="shared" si="15"/>
        <v>6.8400793799999997</v>
      </c>
    </row>
    <row r="157" spans="2:15" x14ac:dyDescent="0.25">
      <c r="B157" s="15"/>
      <c r="C157">
        <v>375</v>
      </c>
      <c r="F157">
        <f>'336p stat'!H156-'336p stat'!K156</f>
        <v>12.489688000001479</v>
      </c>
      <c r="G157">
        <f>'336p stat'!K156-'336p stat'!N156</f>
        <v>136153.387797</v>
      </c>
      <c r="H157">
        <f>'336p stat'!N156</f>
        <v>2565.1137650000001</v>
      </c>
      <c r="K157">
        <f t="shared" si="11"/>
        <v>0</v>
      </c>
      <c r="L157">
        <f t="shared" si="12"/>
        <v>0</v>
      </c>
      <c r="M157">
        <f t="shared" si="13"/>
        <v>3.3305834666670607E-2</v>
      </c>
      <c r="N157">
        <f t="shared" si="14"/>
        <v>363.07570079200002</v>
      </c>
      <c r="O157">
        <f t="shared" si="15"/>
        <v>6.8403033733333336</v>
      </c>
    </row>
    <row r="158" spans="2:15" x14ac:dyDescent="0.25">
      <c r="B158" s="15"/>
      <c r="C158">
        <v>400</v>
      </c>
      <c r="F158">
        <f>'336p stat'!H157-'336p stat'!K157</f>
        <v>13.320313000003807</v>
      </c>
      <c r="G158">
        <f>'336p stat'!K157-'336p stat'!N157</f>
        <v>145250.77586899998</v>
      </c>
      <c r="H158">
        <f>'336p stat'!N157</f>
        <v>2736.909443</v>
      </c>
      <c r="K158">
        <f t="shared" si="11"/>
        <v>0</v>
      </c>
      <c r="L158">
        <f t="shared" si="12"/>
        <v>0</v>
      </c>
      <c r="M158">
        <f t="shared" si="13"/>
        <v>3.3300782500009521E-2</v>
      </c>
      <c r="N158">
        <f t="shared" si="14"/>
        <v>363.12693967249993</v>
      </c>
      <c r="O158">
        <f t="shared" si="15"/>
        <v>6.8422736075000001</v>
      </c>
    </row>
    <row r="159" spans="2:15" x14ac:dyDescent="0.25">
      <c r="B159" s="15"/>
      <c r="C159">
        <v>425</v>
      </c>
      <c r="F159">
        <f>'336p stat'!H158-'336p stat'!K158</f>
        <v>14.158125000016298</v>
      </c>
      <c r="G159">
        <f>'336p stat'!K158-'336p stat'!N158</f>
        <v>154345.54355500001</v>
      </c>
      <c r="H159">
        <f>'336p stat'!N158</f>
        <v>2908.6883200000002</v>
      </c>
      <c r="K159">
        <f t="shared" si="11"/>
        <v>0</v>
      </c>
      <c r="L159">
        <f t="shared" si="12"/>
        <v>0</v>
      </c>
      <c r="M159">
        <f t="shared" si="13"/>
        <v>3.3313235294155995E-2</v>
      </c>
      <c r="N159">
        <f t="shared" si="14"/>
        <v>363.16598483529413</v>
      </c>
      <c r="O159">
        <f t="shared" si="15"/>
        <v>6.8439725176470594</v>
      </c>
    </row>
    <row r="160" spans="2:15" x14ac:dyDescent="0.25">
      <c r="B160" s="15"/>
      <c r="C160">
        <v>450</v>
      </c>
      <c r="F160">
        <f>'336p stat'!H159-'336p stat'!K159</f>
        <v>14.988438000000315</v>
      </c>
      <c r="G160">
        <f>'336p stat'!K159-'336p stat'!N159</f>
        <v>163436.73313400001</v>
      </c>
      <c r="H160">
        <f>'336p stat'!N159</f>
        <v>3079.710928</v>
      </c>
      <c r="K160">
        <f t="shared" si="11"/>
        <v>0</v>
      </c>
      <c r="L160">
        <f t="shared" si="12"/>
        <v>0</v>
      </c>
      <c r="M160">
        <f t="shared" si="13"/>
        <v>3.33076400000007E-2</v>
      </c>
      <c r="N160">
        <f t="shared" si="14"/>
        <v>363.19274029777779</v>
      </c>
      <c r="O160">
        <f t="shared" si="15"/>
        <v>6.8438020622222222</v>
      </c>
    </row>
    <row r="161" spans="2:15" x14ac:dyDescent="0.25">
      <c r="B161" s="15"/>
      <c r="C161">
        <v>475</v>
      </c>
      <c r="F161">
        <f>'336p stat'!H160-'336p stat'!K160</f>
        <v>15.827188000024762</v>
      </c>
      <c r="G161">
        <f>'336p stat'!K160-'336p stat'!N160</f>
        <v>172533.53486299998</v>
      </c>
      <c r="H161">
        <f>'336p stat'!N160</f>
        <v>3251.370449</v>
      </c>
      <c r="K161">
        <f t="shared" si="11"/>
        <v>0</v>
      </c>
      <c r="L161">
        <f t="shared" si="12"/>
        <v>0</v>
      </c>
      <c r="M161">
        <f t="shared" si="13"/>
        <v>3.3320395789525815E-2</v>
      </c>
      <c r="N161">
        <f t="shared" si="14"/>
        <v>363.22849444842103</v>
      </c>
      <c r="O161">
        <f t="shared" si="15"/>
        <v>6.8449904189473685</v>
      </c>
    </row>
    <row r="162" spans="2:15" x14ac:dyDescent="0.25">
      <c r="B162" s="15"/>
      <c r="C162">
        <v>500</v>
      </c>
      <c r="F162">
        <f>'336p stat'!H161-'336p stat'!K161</f>
        <v>16.654063000023598</v>
      </c>
      <c r="G162">
        <f>'336p stat'!K161-'336p stat'!N161</f>
        <v>181642.60983299999</v>
      </c>
      <c r="H162">
        <f>'336p stat'!N161</f>
        <v>3422.4073539999999</v>
      </c>
      <c r="K162">
        <f t="shared" si="11"/>
        <v>0</v>
      </c>
      <c r="L162">
        <f t="shared" si="12"/>
        <v>0</v>
      </c>
      <c r="M162">
        <f t="shared" si="13"/>
        <v>3.3308126000047199E-2</v>
      </c>
      <c r="N162">
        <f t="shared" si="14"/>
        <v>363.28521966599999</v>
      </c>
      <c r="O162">
        <f t="shared" si="15"/>
        <v>6.8448147079999995</v>
      </c>
    </row>
    <row r="163" spans="2:15" x14ac:dyDescent="0.25">
      <c r="B163" s="15"/>
      <c r="C163">
        <v>25</v>
      </c>
      <c r="F163">
        <f>'336p stat'!H162-'336p stat'!K162</f>
        <v>0.3235220000000254</v>
      </c>
      <c r="G163">
        <f>'336p stat'!K162-'336p stat'!N162</f>
        <v>693.63434200000006</v>
      </c>
      <c r="H163">
        <f>'336p stat'!N162</f>
        <v>59.328594000000002</v>
      </c>
      <c r="K163">
        <f t="shared" si="11"/>
        <v>0</v>
      </c>
      <c r="L163">
        <f t="shared" si="12"/>
        <v>0</v>
      </c>
      <c r="M163">
        <f t="shared" si="13"/>
        <v>1.2940880000001017E-2</v>
      </c>
      <c r="N163">
        <f t="shared" si="14"/>
        <v>27.745373680000004</v>
      </c>
      <c r="O163">
        <f t="shared" si="15"/>
        <v>2.37314376</v>
      </c>
    </row>
    <row r="164" spans="2:15" x14ac:dyDescent="0.25">
      <c r="B164" s="15"/>
      <c r="C164">
        <v>50</v>
      </c>
      <c r="F164">
        <f>'336p stat'!H163-'336p stat'!K163</f>
        <v>0.64335200000004988</v>
      </c>
      <c r="G164">
        <f>'336p stat'!K163-'336p stat'!N163</f>
        <v>1388.917144</v>
      </c>
      <c r="H164">
        <f>'336p stat'!N163</f>
        <v>118.822312</v>
      </c>
      <c r="K164">
        <f t="shared" si="11"/>
        <v>0</v>
      </c>
      <c r="L164">
        <f t="shared" si="12"/>
        <v>0</v>
      </c>
      <c r="M164">
        <f t="shared" si="13"/>
        <v>1.2867040000000997E-2</v>
      </c>
      <c r="N164">
        <f t="shared" si="14"/>
        <v>27.77834288</v>
      </c>
      <c r="O164">
        <f t="shared" si="15"/>
        <v>2.3764462399999999</v>
      </c>
    </row>
    <row r="165" spans="2:15" x14ac:dyDescent="0.25">
      <c r="B165" s="15"/>
      <c r="C165">
        <v>75</v>
      </c>
      <c r="F165">
        <f>'336p stat'!H164-'336p stat'!K164</f>
        <v>0.96229200000016135</v>
      </c>
      <c r="G165">
        <f>'336p stat'!K164-'336p stat'!N164</f>
        <v>2084.7852619999999</v>
      </c>
      <c r="H165">
        <f>'336p stat'!N164</f>
        <v>178.58635799999999</v>
      </c>
      <c r="K165">
        <f t="shared" si="11"/>
        <v>0</v>
      </c>
      <c r="L165">
        <f t="shared" si="12"/>
        <v>0</v>
      </c>
      <c r="M165">
        <f t="shared" si="13"/>
        <v>1.2830560000002151E-2</v>
      </c>
      <c r="N165">
        <f t="shared" si="14"/>
        <v>27.797136826666666</v>
      </c>
      <c r="O165">
        <f t="shared" si="15"/>
        <v>2.38115144</v>
      </c>
    </row>
    <row r="166" spans="2:15" x14ac:dyDescent="0.25">
      <c r="B166" s="15"/>
      <c r="C166">
        <v>100</v>
      </c>
      <c r="F166">
        <f>'336p stat'!H165-'336p stat'!K165</f>
        <v>1.2799740000000384</v>
      </c>
      <c r="G166">
        <f>'336p stat'!K165-'336p stat'!N165</f>
        <v>2779.5225699999996</v>
      </c>
      <c r="H166">
        <f>'336p stat'!N165</f>
        <v>237.94589199999999</v>
      </c>
      <c r="K166">
        <f t="shared" si="11"/>
        <v>0</v>
      </c>
      <c r="L166">
        <f t="shared" si="12"/>
        <v>0</v>
      </c>
      <c r="M166">
        <f t="shared" si="13"/>
        <v>1.2799740000000384E-2</v>
      </c>
      <c r="N166">
        <f t="shared" si="14"/>
        <v>27.795225699999996</v>
      </c>
      <c r="O166">
        <f t="shared" si="15"/>
        <v>2.3794589199999998</v>
      </c>
    </row>
    <row r="167" spans="2:15" x14ac:dyDescent="0.25">
      <c r="B167" s="15"/>
      <c r="C167">
        <v>125</v>
      </c>
      <c r="F167">
        <f>'336p stat'!H166-'336p stat'!K166</f>
        <v>1.5957820000003267</v>
      </c>
      <c r="G167">
        <f>'336p stat'!K166-'336p stat'!N166</f>
        <v>3473.5742339999997</v>
      </c>
      <c r="H167">
        <f>'336p stat'!N166</f>
        <v>297.34585800000002</v>
      </c>
      <c r="K167">
        <f t="shared" si="11"/>
        <v>0</v>
      </c>
      <c r="L167">
        <f t="shared" si="12"/>
        <v>0</v>
      </c>
      <c r="M167">
        <f t="shared" si="13"/>
        <v>1.2766256000002613E-2</v>
      </c>
      <c r="N167">
        <f t="shared" si="14"/>
        <v>27.788593871999996</v>
      </c>
      <c r="O167">
        <f t="shared" si="15"/>
        <v>2.3787668640000001</v>
      </c>
    </row>
    <row r="168" spans="2:15" x14ac:dyDescent="0.25">
      <c r="B168" s="15"/>
      <c r="C168">
        <v>150</v>
      </c>
      <c r="F168">
        <f>'336p stat'!H167-'336p stat'!K167</f>
        <v>1.9142799999999625</v>
      </c>
      <c r="G168">
        <f>'336p stat'!K167-'336p stat'!N167</f>
        <v>4167.0803920000008</v>
      </c>
      <c r="H168">
        <f>'336p stat'!N167</f>
        <v>356.86757599999999</v>
      </c>
      <c r="K168">
        <f t="shared" si="11"/>
        <v>0</v>
      </c>
      <c r="L168">
        <f t="shared" si="12"/>
        <v>0</v>
      </c>
      <c r="M168">
        <f t="shared" si="13"/>
        <v>1.2761866666666417E-2</v>
      </c>
      <c r="N168">
        <f t="shared" si="14"/>
        <v>27.780535946666671</v>
      </c>
      <c r="O168">
        <f t="shared" si="15"/>
        <v>2.3791171733333334</v>
      </c>
    </row>
    <row r="169" spans="2:15" x14ac:dyDescent="0.25">
      <c r="B169" s="15"/>
      <c r="C169">
        <v>175</v>
      </c>
      <c r="F169">
        <f>'336p stat'!H168-'336p stat'!K168</f>
        <v>2.2321640000000116</v>
      </c>
      <c r="G169">
        <f>'336p stat'!K168-'336p stat'!N168</f>
        <v>4860.9404519999998</v>
      </c>
      <c r="H169">
        <f>'336p stat'!N168</f>
        <v>416.228362</v>
      </c>
      <c r="K169">
        <f t="shared" si="11"/>
        <v>0</v>
      </c>
      <c r="L169">
        <f t="shared" si="12"/>
        <v>0</v>
      </c>
      <c r="M169">
        <f t="shared" si="13"/>
        <v>1.2755222857142923E-2</v>
      </c>
      <c r="N169">
        <f t="shared" si="14"/>
        <v>27.77680258285714</v>
      </c>
      <c r="O169">
        <f t="shared" si="15"/>
        <v>2.3784477828571431</v>
      </c>
    </row>
    <row r="170" spans="2:15" x14ac:dyDescent="0.25">
      <c r="B170" s="15"/>
      <c r="C170">
        <v>200</v>
      </c>
      <c r="F170">
        <f>'336p stat'!H169-'336p stat'!K169</f>
        <v>2.5534440000001268</v>
      </c>
      <c r="G170">
        <f>'336p stat'!K169-'336p stat'!N169</f>
        <v>5553.870046</v>
      </c>
      <c r="H170">
        <f>'336p stat'!N169</f>
        <v>475.52009199999998</v>
      </c>
      <c r="K170">
        <f t="shared" si="11"/>
        <v>0</v>
      </c>
      <c r="L170">
        <f t="shared" si="12"/>
        <v>0</v>
      </c>
      <c r="M170">
        <f t="shared" si="13"/>
        <v>1.2767220000000634E-2</v>
      </c>
      <c r="N170">
        <f t="shared" si="14"/>
        <v>27.769350230000001</v>
      </c>
      <c r="O170">
        <f t="shared" si="15"/>
        <v>2.37760046</v>
      </c>
    </row>
    <row r="171" spans="2:15" x14ac:dyDescent="0.25">
      <c r="B171" s="15"/>
      <c r="C171">
        <v>225</v>
      </c>
      <c r="F171">
        <f>'336p stat'!H170-'336p stat'!K170</f>
        <v>2.8815080000003945</v>
      </c>
      <c r="G171">
        <f>'336p stat'!K170-'336p stat'!N170</f>
        <v>6246.0313999999998</v>
      </c>
      <c r="H171">
        <f>'336p stat'!N170</f>
        <v>534.64816599999995</v>
      </c>
      <c r="K171">
        <f t="shared" si="11"/>
        <v>0</v>
      </c>
      <c r="L171">
        <f t="shared" si="12"/>
        <v>0</v>
      </c>
      <c r="M171">
        <f t="shared" si="13"/>
        <v>1.2806702222223975E-2</v>
      </c>
      <c r="N171">
        <f t="shared" si="14"/>
        <v>27.760139555555554</v>
      </c>
      <c r="O171">
        <f t="shared" si="15"/>
        <v>2.3762140711111108</v>
      </c>
    </row>
    <row r="172" spans="2:15" x14ac:dyDescent="0.25">
      <c r="B172" s="15"/>
      <c r="C172">
        <v>250</v>
      </c>
      <c r="F172">
        <f>'336p stat'!H171-'336p stat'!K171</f>
        <v>3.2037439999994604</v>
      </c>
      <c r="G172">
        <f>'336p stat'!K171-'336p stat'!N171</f>
        <v>6940.7770399999999</v>
      </c>
      <c r="H172">
        <f>'336p stat'!N171</f>
        <v>594.12191399999995</v>
      </c>
      <c r="K172">
        <f t="shared" si="11"/>
        <v>0</v>
      </c>
      <c r="L172">
        <f t="shared" si="12"/>
        <v>0</v>
      </c>
      <c r="M172">
        <f t="shared" si="13"/>
        <v>1.2814975999997841E-2</v>
      </c>
      <c r="N172">
        <f t="shared" si="14"/>
        <v>27.763108159999998</v>
      </c>
      <c r="O172">
        <f t="shared" si="15"/>
        <v>2.3764876559999997</v>
      </c>
    </row>
    <row r="173" spans="2:15" x14ac:dyDescent="0.25">
      <c r="B173" s="15"/>
      <c r="C173">
        <v>275</v>
      </c>
      <c r="F173">
        <f>'336p stat'!H172-'336p stat'!K172</f>
        <v>3.5239700000001903</v>
      </c>
      <c r="G173">
        <f>'336p stat'!K172-'336p stat'!N172</f>
        <v>7635.0750560000006</v>
      </c>
      <c r="H173">
        <f>'336p stat'!N172</f>
        <v>653.41146400000002</v>
      </c>
      <c r="K173">
        <f t="shared" si="11"/>
        <v>0</v>
      </c>
      <c r="L173">
        <f t="shared" si="12"/>
        <v>0</v>
      </c>
      <c r="M173">
        <f t="shared" si="13"/>
        <v>1.2814436363637056E-2</v>
      </c>
      <c r="N173">
        <f t="shared" si="14"/>
        <v>27.763909294545456</v>
      </c>
      <c r="O173">
        <f t="shared" si="15"/>
        <v>2.3760416872727275</v>
      </c>
    </row>
    <row r="174" spans="2:15" x14ac:dyDescent="0.25">
      <c r="B174" s="15"/>
      <c r="C174">
        <v>300</v>
      </c>
      <c r="F174">
        <f>'336p stat'!H173-'336p stat'!K173</f>
        <v>3.8409859999992477</v>
      </c>
      <c r="G174">
        <f>'336p stat'!K173-'336p stat'!N173</f>
        <v>8330.0874780000013</v>
      </c>
      <c r="H174">
        <f>'336p stat'!N173</f>
        <v>712.57809599999996</v>
      </c>
      <c r="K174">
        <f t="shared" si="11"/>
        <v>0</v>
      </c>
      <c r="L174">
        <f t="shared" si="12"/>
        <v>0</v>
      </c>
      <c r="M174">
        <f t="shared" si="13"/>
        <v>1.2803286666664158E-2</v>
      </c>
      <c r="N174">
        <f t="shared" si="14"/>
        <v>27.766958260000003</v>
      </c>
      <c r="O174">
        <f t="shared" si="15"/>
        <v>2.3752603199999998</v>
      </c>
    </row>
    <row r="175" spans="2:15" x14ac:dyDescent="0.25">
      <c r="B175" s="15"/>
      <c r="C175">
        <v>325</v>
      </c>
      <c r="F175">
        <f>'336p stat'!H174-'336p stat'!K174</f>
        <v>4.1570599999995466</v>
      </c>
      <c r="G175">
        <f>'336p stat'!K174-'336p stat'!N174</f>
        <v>9023.090728000001</v>
      </c>
      <c r="H175">
        <f>'336p stat'!N174</f>
        <v>771.86042199999997</v>
      </c>
      <c r="K175">
        <f t="shared" si="11"/>
        <v>0</v>
      </c>
      <c r="L175">
        <f t="shared" si="12"/>
        <v>0</v>
      </c>
      <c r="M175">
        <f t="shared" si="13"/>
        <v>1.2790953846152451E-2</v>
      </c>
      <c r="N175">
        <f t="shared" si="14"/>
        <v>27.763356086153848</v>
      </c>
      <c r="O175">
        <f t="shared" si="15"/>
        <v>2.3749551446153845</v>
      </c>
    </row>
    <row r="176" spans="2:15" x14ac:dyDescent="0.25">
      <c r="B176" s="15"/>
      <c r="C176">
        <v>350</v>
      </c>
      <c r="F176">
        <f>'336p stat'!H175-'336p stat'!K175</f>
        <v>4.4747640000005049</v>
      </c>
      <c r="G176">
        <f>'336p stat'!K175-'336p stat'!N175</f>
        <v>9717.4038239999991</v>
      </c>
      <c r="H176">
        <f>'336p stat'!N175</f>
        <v>831.25057000000004</v>
      </c>
      <c r="K176">
        <f t="shared" si="11"/>
        <v>0</v>
      </c>
      <c r="L176">
        <f t="shared" si="12"/>
        <v>0</v>
      </c>
      <c r="M176">
        <f t="shared" si="13"/>
        <v>1.2785040000001443E-2</v>
      </c>
      <c r="N176">
        <f t="shared" si="14"/>
        <v>27.764010925714285</v>
      </c>
      <c r="O176">
        <f t="shared" si="15"/>
        <v>2.3750016285714288</v>
      </c>
    </row>
    <row r="177" spans="2:15" x14ac:dyDescent="0.25">
      <c r="B177" s="15"/>
      <c r="C177">
        <v>375</v>
      </c>
      <c r="F177">
        <f>'336p stat'!H176-'336p stat'!K176</f>
        <v>4.7937719999990804</v>
      </c>
      <c r="G177">
        <f>'336p stat'!K176-'336p stat'!N176</f>
        <v>10412.936890000001</v>
      </c>
      <c r="H177">
        <f>'336p stat'!N176</f>
        <v>890.61601599999995</v>
      </c>
      <c r="K177">
        <f t="shared" si="11"/>
        <v>0</v>
      </c>
      <c r="L177">
        <f t="shared" si="12"/>
        <v>0</v>
      </c>
      <c r="M177">
        <f t="shared" si="13"/>
        <v>1.2783391999997548E-2</v>
      </c>
      <c r="N177">
        <f t="shared" si="14"/>
        <v>27.767831706666669</v>
      </c>
      <c r="O177">
        <f t="shared" si="15"/>
        <v>2.3749760426666664</v>
      </c>
    </row>
    <row r="178" spans="2:15" x14ac:dyDescent="0.25">
      <c r="B178" s="15"/>
      <c r="C178">
        <v>400</v>
      </c>
      <c r="F178">
        <f>'336p stat'!H177-'336p stat'!K177</f>
        <v>5.1117360000007466</v>
      </c>
      <c r="G178">
        <f>'336p stat'!K177-'336p stat'!N177</f>
        <v>11108.070643999999</v>
      </c>
      <c r="H178">
        <f>'336p stat'!N177</f>
        <v>949.93988200000001</v>
      </c>
      <c r="K178">
        <f t="shared" si="11"/>
        <v>0</v>
      </c>
      <c r="L178">
        <f t="shared" si="12"/>
        <v>0</v>
      </c>
      <c r="M178">
        <f t="shared" si="13"/>
        <v>1.2779340000001867E-2</v>
      </c>
      <c r="N178">
        <f t="shared" si="14"/>
        <v>27.77017661</v>
      </c>
      <c r="O178">
        <f t="shared" si="15"/>
        <v>2.3748497049999999</v>
      </c>
    </row>
    <row r="179" spans="2:15" x14ac:dyDescent="0.25">
      <c r="B179" s="15"/>
      <c r="C179">
        <v>425</v>
      </c>
      <c r="F179">
        <f>'336p stat'!H178-'336p stat'!K178</f>
        <v>5.428436000000147</v>
      </c>
      <c r="G179">
        <f>'336p stat'!K178-'336p stat'!N178</f>
        <v>11802.283911999999</v>
      </c>
      <c r="H179">
        <f>'336p stat'!N178</f>
        <v>1009.127714</v>
      </c>
      <c r="K179">
        <f t="shared" si="11"/>
        <v>0</v>
      </c>
      <c r="L179">
        <f t="shared" si="12"/>
        <v>0</v>
      </c>
      <c r="M179">
        <f t="shared" si="13"/>
        <v>1.277279058823564E-2</v>
      </c>
      <c r="N179">
        <f t="shared" si="14"/>
        <v>27.770079792941175</v>
      </c>
      <c r="O179">
        <f t="shared" si="15"/>
        <v>2.3744181505882351</v>
      </c>
    </row>
    <row r="180" spans="2:15" x14ac:dyDescent="0.25">
      <c r="B180" s="15"/>
      <c r="C180">
        <v>450</v>
      </c>
      <c r="F180">
        <f>'336p stat'!H179-'336p stat'!K179</f>
        <v>5.7481999999999971</v>
      </c>
      <c r="G180">
        <f>'336p stat'!K179-'336p stat'!N179</f>
        <v>12498.126468</v>
      </c>
      <c r="H180">
        <f>'336p stat'!N179</f>
        <v>1068.5851740000001</v>
      </c>
      <c r="K180">
        <f t="shared" si="11"/>
        <v>0</v>
      </c>
      <c r="L180">
        <f t="shared" si="12"/>
        <v>0</v>
      </c>
      <c r="M180">
        <f t="shared" si="13"/>
        <v>1.2773777777777771E-2</v>
      </c>
      <c r="N180">
        <f t="shared" si="14"/>
        <v>27.773614373333334</v>
      </c>
      <c r="O180">
        <f t="shared" si="15"/>
        <v>2.3746337200000003</v>
      </c>
    </row>
    <row r="181" spans="2:15" x14ac:dyDescent="0.25">
      <c r="B181" s="15"/>
      <c r="C181">
        <v>475</v>
      </c>
      <c r="F181">
        <f>'336p stat'!H180-'336p stat'!K180</f>
        <v>6.0749379999997473</v>
      </c>
      <c r="G181">
        <f>'336p stat'!K180-'336p stat'!N180</f>
        <v>13193.194662</v>
      </c>
      <c r="H181">
        <f>'336p stat'!N180</f>
        <v>1127.9698000000001</v>
      </c>
      <c r="K181">
        <f t="shared" si="11"/>
        <v>0</v>
      </c>
      <c r="L181">
        <f t="shared" si="12"/>
        <v>0</v>
      </c>
      <c r="M181">
        <f t="shared" si="13"/>
        <v>1.2789343157894205E-2</v>
      </c>
      <c r="N181">
        <f t="shared" si="14"/>
        <v>27.775146656842104</v>
      </c>
      <c r="O181">
        <f t="shared" si="15"/>
        <v>2.3746732631578951</v>
      </c>
    </row>
    <row r="182" spans="2:15" x14ac:dyDescent="0.25">
      <c r="B182" s="15"/>
      <c r="C182">
        <v>500</v>
      </c>
      <c r="F182">
        <f>'336p stat'!H181-'336p stat'!K181</f>
        <v>6.3975539999992179</v>
      </c>
      <c r="G182">
        <f>'336p stat'!K181-'336p stat'!N181</f>
        <v>13887.893066000001</v>
      </c>
      <c r="H182">
        <f>'336p stat'!N181</f>
        <v>1187.4220640000001</v>
      </c>
      <c r="K182">
        <f t="shared" si="11"/>
        <v>0</v>
      </c>
      <c r="L182">
        <f t="shared" si="12"/>
        <v>0</v>
      </c>
      <c r="M182">
        <f t="shared" si="13"/>
        <v>1.2795107999998436E-2</v>
      </c>
      <c r="N182">
        <f t="shared" si="14"/>
        <v>27.775786132</v>
      </c>
      <c r="O182">
        <f t="shared" si="15"/>
        <v>2.3748441280000003</v>
      </c>
    </row>
    <row r="183" spans="2:15" x14ac:dyDescent="0.25">
      <c r="B183" s="15"/>
      <c r="C183">
        <v>25</v>
      </c>
      <c r="F183">
        <f>'336p stat'!H182-'336p stat'!K182</f>
        <v>0.52595400000006975</v>
      </c>
      <c r="G183">
        <f>'336p stat'!K182-'336p stat'!N182</f>
        <v>702.91983999999991</v>
      </c>
      <c r="H183">
        <f>'336p stat'!N182</f>
        <v>50.681676000000003</v>
      </c>
      <c r="K183">
        <f t="shared" si="11"/>
        <v>0</v>
      </c>
      <c r="L183">
        <f t="shared" si="12"/>
        <v>0</v>
      </c>
      <c r="M183">
        <f t="shared" si="13"/>
        <v>2.103816000000279E-2</v>
      </c>
      <c r="N183">
        <f t="shared" si="14"/>
        <v>28.116793599999998</v>
      </c>
      <c r="O183">
        <f t="shared" si="15"/>
        <v>2.0272670399999999</v>
      </c>
    </row>
    <row r="184" spans="2:15" x14ac:dyDescent="0.25">
      <c r="B184" s="15"/>
      <c r="C184">
        <v>50</v>
      </c>
      <c r="F184">
        <f>'336p stat'!H183-'336p stat'!K183</f>
        <v>1.0511340000000473</v>
      </c>
      <c r="G184">
        <f>'336p stat'!K183-'336p stat'!N183</f>
        <v>1406.3166680000002</v>
      </c>
      <c r="H184">
        <f>'336p stat'!N183</f>
        <v>101.076768</v>
      </c>
      <c r="K184">
        <f t="shared" si="11"/>
        <v>0</v>
      </c>
      <c r="L184">
        <f t="shared" si="12"/>
        <v>0</v>
      </c>
      <c r="M184">
        <f t="shared" si="13"/>
        <v>2.1022680000000946E-2</v>
      </c>
      <c r="N184">
        <f t="shared" si="14"/>
        <v>28.126333360000004</v>
      </c>
      <c r="O184">
        <f t="shared" si="15"/>
        <v>2.0215353600000001</v>
      </c>
    </row>
    <row r="185" spans="2:15" x14ac:dyDescent="0.25">
      <c r="B185" s="15"/>
      <c r="C185">
        <v>75</v>
      </c>
      <c r="F185">
        <f>'336p stat'!H184-'336p stat'!K184</f>
        <v>1.5881819999999607</v>
      </c>
      <c r="G185">
        <f>'336p stat'!K184-'336p stat'!N184</f>
        <v>2108.6874080000002</v>
      </c>
      <c r="H185">
        <f>'336p stat'!N184</f>
        <v>151.78399400000001</v>
      </c>
      <c r="K185">
        <f t="shared" si="11"/>
        <v>0</v>
      </c>
      <c r="L185">
        <f t="shared" si="12"/>
        <v>0</v>
      </c>
      <c r="M185">
        <f t="shared" si="13"/>
        <v>2.1175759999999474E-2</v>
      </c>
      <c r="N185">
        <f t="shared" si="14"/>
        <v>28.115832106666669</v>
      </c>
      <c r="O185">
        <f t="shared" si="15"/>
        <v>2.0237865866666667</v>
      </c>
    </row>
    <row r="186" spans="2:15" x14ac:dyDescent="0.25">
      <c r="B186" s="15"/>
      <c r="C186">
        <v>100</v>
      </c>
      <c r="F186">
        <f>'336p stat'!H185-'336p stat'!K185</f>
        <v>2.1284639999998944</v>
      </c>
      <c r="G186">
        <f>'336p stat'!K185-'336p stat'!N185</f>
        <v>2810.9240420000001</v>
      </c>
      <c r="H186">
        <f>'336p stat'!N185</f>
        <v>202.41460000000001</v>
      </c>
      <c r="K186">
        <f t="shared" si="11"/>
        <v>0</v>
      </c>
      <c r="L186">
        <f t="shared" si="12"/>
        <v>0</v>
      </c>
      <c r="M186">
        <f t="shared" si="13"/>
        <v>2.1284639999998946E-2</v>
      </c>
      <c r="N186">
        <f t="shared" si="14"/>
        <v>28.109240420000003</v>
      </c>
      <c r="O186">
        <f t="shared" si="15"/>
        <v>2.024146</v>
      </c>
    </row>
    <row r="187" spans="2:15" x14ac:dyDescent="0.25">
      <c r="B187" s="15"/>
      <c r="C187">
        <v>125</v>
      </c>
      <c r="F187">
        <f>'336p stat'!H186-'336p stat'!K186</f>
        <v>2.659266000000116</v>
      </c>
      <c r="G187">
        <f>'336p stat'!K186-'336p stat'!N186</f>
        <v>3514.2134879999999</v>
      </c>
      <c r="H187">
        <f>'336p stat'!N186</f>
        <v>253.17899199999999</v>
      </c>
      <c r="K187">
        <f t="shared" si="11"/>
        <v>0</v>
      </c>
      <c r="L187">
        <f t="shared" si="12"/>
        <v>0</v>
      </c>
      <c r="M187">
        <f t="shared" si="13"/>
        <v>2.127412800000093E-2</v>
      </c>
      <c r="N187">
        <f t="shared" si="14"/>
        <v>28.113707903999998</v>
      </c>
      <c r="O187">
        <f t="shared" si="15"/>
        <v>2.0254319359999999</v>
      </c>
    </row>
    <row r="188" spans="2:15" x14ac:dyDescent="0.25">
      <c r="B188" s="15"/>
      <c r="C188">
        <v>150</v>
      </c>
      <c r="F188">
        <f>'336p stat'!H187-'336p stat'!K187</f>
        <v>3.1956680000002962</v>
      </c>
      <c r="G188">
        <f>'336p stat'!K187-'336p stat'!N187</f>
        <v>4216.6657239999995</v>
      </c>
      <c r="H188">
        <f>'336p stat'!N187</f>
        <v>303.97912600000001</v>
      </c>
      <c r="K188">
        <f t="shared" si="11"/>
        <v>0</v>
      </c>
      <c r="L188">
        <f t="shared" si="12"/>
        <v>0</v>
      </c>
      <c r="M188">
        <f t="shared" si="13"/>
        <v>2.1304453333335308E-2</v>
      </c>
      <c r="N188">
        <f t="shared" si="14"/>
        <v>28.111104826666665</v>
      </c>
      <c r="O188">
        <f t="shared" si="15"/>
        <v>2.0265275066666666</v>
      </c>
    </row>
    <row r="189" spans="2:15" x14ac:dyDescent="0.25">
      <c r="B189" s="15"/>
      <c r="C189">
        <v>175</v>
      </c>
      <c r="F189">
        <f>'336p stat'!H188-'336p stat'!K188</f>
        <v>3.734204000000318</v>
      </c>
      <c r="G189">
        <f>'336p stat'!K188-'336p stat'!N188</f>
        <v>4920.1139819999999</v>
      </c>
      <c r="H189">
        <f>'336p stat'!N188</f>
        <v>354.72144800000001</v>
      </c>
      <c r="K189">
        <f t="shared" si="11"/>
        <v>0</v>
      </c>
      <c r="L189">
        <f t="shared" si="12"/>
        <v>0</v>
      </c>
      <c r="M189">
        <f t="shared" si="13"/>
        <v>2.1338308571430389E-2</v>
      </c>
      <c r="N189">
        <f t="shared" si="14"/>
        <v>28.114937039999997</v>
      </c>
      <c r="O189">
        <f t="shared" si="15"/>
        <v>2.026979702857143</v>
      </c>
    </row>
    <row r="190" spans="2:15" x14ac:dyDescent="0.25">
      <c r="B190" s="15"/>
      <c r="C190">
        <v>200</v>
      </c>
      <c r="F190">
        <f>'336p stat'!H189-'336p stat'!K189</f>
        <v>4.2663040000006731</v>
      </c>
      <c r="G190">
        <f>'336p stat'!K189-'336p stat'!N189</f>
        <v>5623.329718</v>
      </c>
      <c r="H190">
        <f>'336p stat'!N189</f>
        <v>405.36245000000002</v>
      </c>
      <c r="K190">
        <f t="shared" si="11"/>
        <v>0</v>
      </c>
      <c r="L190">
        <f t="shared" si="12"/>
        <v>0</v>
      </c>
      <c r="M190">
        <f t="shared" si="13"/>
        <v>2.1331520000003365E-2</v>
      </c>
      <c r="N190">
        <f t="shared" si="14"/>
        <v>28.11664859</v>
      </c>
      <c r="O190">
        <f t="shared" si="15"/>
        <v>2.0268122500000003</v>
      </c>
    </row>
    <row r="191" spans="2:15" x14ac:dyDescent="0.25">
      <c r="B191" s="15"/>
      <c r="C191">
        <v>225</v>
      </c>
      <c r="F191">
        <f>'336p stat'!H190-'336p stat'!K190</f>
        <v>4.8004060000002937</v>
      </c>
      <c r="G191">
        <f>'336p stat'!K190-'336p stat'!N190</f>
        <v>6327.1567640000003</v>
      </c>
      <c r="H191">
        <f>'336p stat'!N190</f>
        <v>456.08407799999998</v>
      </c>
      <c r="K191">
        <f t="shared" si="11"/>
        <v>0</v>
      </c>
      <c r="L191">
        <f t="shared" si="12"/>
        <v>0</v>
      </c>
      <c r="M191">
        <f t="shared" si="13"/>
        <v>2.1335137777779085E-2</v>
      </c>
      <c r="N191">
        <f t="shared" si="14"/>
        <v>28.120696728888891</v>
      </c>
      <c r="O191">
        <f t="shared" si="15"/>
        <v>2.0270403466666664</v>
      </c>
    </row>
    <row r="192" spans="2:15" x14ac:dyDescent="0.25">
      <c r="B192" s="15"/>
      <c r="C192">
        <v>250</v>
      </c>
      <c r="F192">
        <f>'336p stat'!H191-'336p stat'!K191</f>
        <v>5.3298100000001796</v>
      </c>
      <c r="G192">
        <f>'336p stat'!K191-'336p stat'!N191</f>
        <v>7032.2880159999995</v>
      </c>
      <c r="H192">
        <f>'336p stat'!N191</f>
        <v>506.94649800000002</v>
      </c>
      <c r="K192">
        <f t="shared" si="11"/>
        <v>0</v>
      </c>
      <c r="L192">
        <f t="shared" si="12"/>
        <v>0</v>
      </c>
      <c r="M192">
        <f t="shared" si="13"/>
        <v>2.1319240000000718E-2</v>
      </c>
      <c r="N192">
        <f t="shared" si="14"/>
        <v>28.129152063999999</v>
      </c>
      <c r="O192">
        <f t="shared" si="15"/>
        <v>2.0277859920000001</v>
      </c>
    </row>
    <row r="193" spans="2:15" x14ac:dyDescent="0.25">
      <c r="B193" s="15"/>
      <c r="C193">
        <v>275</v>
      </c>
      <c r="F193">
        <f>'336p stat'!H192-'336p stat'!K192</f>
        <v>5.867764000000534</v>
      </c>
      <c r="G193">
        <f>'336p stat'!K192-'336p stat'!N192</f>
        <v>7736.0085419999996</v>
      </c>
      <c r="H193">
        <f>'336p stat'!N192</f>
        <v>557.83820400000002</v>
      </c>
      <c r="K193">
        <f t="shared" si="11"/>
        <v>0</v>
      </c>
      <c r="L193">
        <f t="shared" si="12"/>
        <v>0</v>
      </c>
      <c r="M193">
        <f t="shared" si="13"/>
        <v>2.1337323636365577E-2</v>
      </c>
      <c r="N193">
        <f t="shared" si="14"/>
        <v>28.13094015272727</v>
      </c>
      <c r="O193">
        <f t="shared" si="15"/>
        <v>2.0285025600000002</v>
      </c>
    </row>
    <row r="194" spans="2:15" x14ac:dyDescent="0.25">
      <c r="B194" s="15"/>
      <c r="C194">
        <v>300</v>
      </c>
      <c r="F194">
        <f>'336p stat'!H193-'336p stat'!K193</f>
        <v>6.4026919999996608</v>
      </c>
      <c r="G194">
        <f>'336p stat'!K193-'336p stat'!N193</f>
        <v>8439.0839780000006</v>
      </c>
      <c r="H194">
        <f>'336p stat'!N193</f>
        <v>608.66991399999995</v>
      </c>
      <c r="K194">
        <f t="shared" si="11"/>
        <v>0</v>
      </c>
      <c r="L194">
        <f t="shared" si="12"/>
        <v>0</v>
      </c>
      <c r="M194">
        <f t="shared" si="13"/>
        <v>2.1342306666665537E-2</v>
      </c>
      <c r="N194">
        <f t="shared" si="14"/>
        <v>28.13027992666667</v>
      </c>
      <c r="O194">
        <f t="shared" si="15"/>
        <v>2.0288997133333333</v>
      </c>
    </row>
    <row r="195" spans="2:15" x14ac:dyDescent="0.25">
      <c r="B195" s="15"/>
      <c r="C195">
        <v>325</v>
      </c>
      <c r="F195">
        <f>'336p stat'!H194-'336p stat'!K194</f>
        <v>6.9384360000003653</v>
      </c>
      <c r="G195">
        <f>'336p stat'!K194-'336p stat'!N194</f>
        <v>9142.6918500000011</v>
      </c>
      <c r="H195">
        <f>'336p stat'!N194</f>
        <v>659.16413</v>
      </c>
      <c r="K195">
        <f t="shared" si="11"/>
        <v>0</v>
      </c>
      <c r="L195">
        <f t="shared" si="12"/>
        <v>0</v>
      </c>
      <c r="M195">
        <f t="shared" si="13"/>
        <v>2.1349033846154969E-2</v>
      </c>
      <c r="N195">
        <f t="shared" si="14"/>
        <v>28.131359538461542</v>
      </c>
      <c r="O195">
        <f t="shared" si="15"/>
        <v>2.028197323076923</v>
      </c>
    </row>
    <row r="196" spans="2:15" x14ac:dyDescent="0.25">
      <c r="B196" s="15"/>
      <c r="C196">
        <v>350</v>
      </c>
      <c r="F196">
        <f>'336p stat'!H195-'336p stat'!K195</f>
        <v>7.5248979999996664</v>
      </c>
      <c r="G196">
        <f>'336p stat'!K195-'336p stat'!N195</f>
        <v>9845.1250760000003</v>
      </c>
      <c r="H196">
        <f>'336p stat'!N195</f>
        <v>709.98173199999997</v>
      </c>
      <c r="K196">
        <f t="shared" ref="K196:K242" si="16">D196/$C196</f>
        <v>0</v>
      </c>
      <c r="L196">
        <f t="shared" ref="L196:L242" si="17">E196/$C196</f>
        <v>0</v>
      </c>
      <c r="M196">
        <f t="shared" ref="M196:M242" si="18">F196/$C196</f>
        <v>2.149970857142762E-2</v>
      </c>
      <c r="N196">
        <f t="shared" ref="N196:N242" si="19">G196/$C196</f>
        <v>28.128928788571429</v>
      </c>
      <c r="O196">
        <f t="shared" ref="O196:O242" si="20">H196/$C196</f>
        <v>2.0285192342857141</v>
      </c>
    </row>
    <row r="197" spans="2:15" x14ac:dyDescent="0.25">
      <c r="B197" s="15"/>
      <c r="C197">
        <v>375</v>
      </c>
      <c r="F197">
        <f>'336p stat'!H196-'336p stat'!K196</f>
        <v>8.057940000000599</v>
      </c>
      <c r="G197">
        <f>'336p stat'!K196-'336p stat'!N196</f>
        <v>10548.879636</v>
      </c>
      <c r="H197">
        <f>'336p stat'!N196</f>
        <v>760.58383600000002</v>
      </c>
      <c r="K197">
        <f t="shared" si="16"/>
        <v>0</v>
      </c>
      <c r="L197">
        <f t="shared" si="17"/>
        <v>0</v>
      </c>
      <c r="M197">
        <f t="shared" si="18"/>
        <v>2.1487840000001597E-2</v>
      </c>
      <c r="N197">
        <f t="shared" si="19"/>
        <v>28.130345695999999</v>
      </c>
      <c r="O197">
        <f t="shared" si="20"/>
        <v>2.0282235626666667</v>
      </c>
    </row>
    <row r="198" spans="2:15" x14ac:dyDescent="0.25">
      <c r="B198" s="15"/>
      <c r="C198">
        <v>400</v>
      </c>
      <c r="F198">
        <f>'336p stat'!H197-'336p stat'!K197</f>
        <v>8.5928359999998065</v>
      </c>
      <c r="G198">
        <f>'336p stat'!K197-'336p stat'!N197</f>
        <v>11251.305349999999</v>
      </c>
      <c r="H198">
        <f>'336p stat'!N197</f>
        <v>811.24485000000004</v>
      </c>
      <c r="K198">
        <f t="shared" si="16"/>
        <v>0</v>
      </c>
      <c r="L198">
        <f t="shared" si="17"/>
        <v>0</v>
      </c>
      <c r="M198">
        <f t="shared" si="18"/>
        <v>2.1482089999999517E-2</v>
      </c>
      <c r="N198">
        <f t="shared" si="19"/>
        <v>28.128263374999996</v>
      </c>
      <c r="O198">
        <f t="shared" si="20"/>
        <v>2.0281121250000003</v>
      </c>
    </row>
    <row r="199" spans="2:15" x14ac:dyDescent="0.25">
      <c r="B199" s="15"/>
      <c r="C199">
        <v>425</v>
      </c>
      <c r="F199">
        <f>'336p stat'!H198-'336p stat'!K198</f>
        <v>9.1242900000015652</v>
      </c>
      <c r="G199">
        <f>'336p stat'!K198-'336p stat'!N198</f>
        <v>11953.389563999999</v>
      </c>
      <c r="H199">
        <f>'336p stat'!N198</f>
        <v>861.74237600000004</v>
      </c>
      <c r="K199">
        <f t="shared" si="16"/>
        <v>0</v>
      </c>
      <c r="L199">
        <f t="shared" si="17"/>
        <v>0</v>
      </c>
      <c r="M199">
        <f t="shared" si="18"/>
        <v>2.1468917647062505E-2</v>
      </c>
      <c r="N199">
        <f t="shared" si="19"/>
        <v>28.12562250352941</v>
      </c>
      <c r="O199">
        <f t="shared" si="20"/>
        <v>2.0276291200000003</v>
      </c>
    </row>
    <row r="200" spans="2:15" x14ac:dyDescent="0.25">
      <c r="B200" s="15"/>
      <c r="C200">
        <v>450</v>
      </c>
      <c r="F200">
        <f>'336p stat'!H199-'336p stat'!K199</f>
        <v>9.6606740000006539</v>
      </c>
      <c r="G200">
        <f>'336p stat'!K199-'336p stat'!N199</f>
        <v>12656.407356</v>
      </c>
      <c r="H200">
        <f>'336p stat'!N199</f>
        <v>912.10898799999995</v>
      </c>
      <c r="K200">
        <f t="shared" si="16"/>
        <v>0</v>
      </c>
      <c r="L200">
        <f t="shared" si="17"/>
        <v>0</v>
      </c>
      <c r="M200">
        <f t="shared" si="18"/>
        <v>2.1468164444445898E-2</v>
      </c>
      <c r="N200">
        <f t="shared" si="19"/>
        <v>28.125349679999999</v>
      </c>
      <c r="O200">
        <f t="shared" si="20"/>
        <v>2.0269088622222222</v>
      </c>
    </row>
    <row r="201" spans="2:15" x14ac:dyDescent="0.25">
      <c r="B201" s="15"/>
      <c r="C201">
        <v>475</v>
      </c>
      <c r="F201">
        <f>'336p stat'!H200-'336p stat'!K200</f>
        <v>10.196407999999792</v>
      </c>
      <c r="G201">
        <f>'336p stat'!K200-'336p stat'!N200</f>
        <v>13359.11591</v>
      </c>
      <c r="H201">
        <f>'336p stat'!N200</f>
        <v>962.77512200000001</v>
      </c>
      <c r="K201">
        <f t="shared" si="16"/>
        <v>0</v>
      </c>
      <c r="L201">
        <f t="shared" si="17"/>
        <v>0</v>
      </c>
      <c r="M201">
        <f t="shared" si="18"/>
        <v>2.1466122105262719E-2</v>
      </c>
      <c r="N201">
        <f t="shared" si="19"/>
        <v>28.124454547368423</v>
      </c>
      <c r="O201">
        <f t="shared" si="20"/>
        <v>2.0268949936842104</v>
      </c>
    </row>
    <row r="202" spans="2:15" x14ac:dyDescent="0.25">
      <c r="B202" s="15"/>
      <c r="C202">
        <v>500</v>
      </c>
      <c r="F202">
        <f>'336p stat'!H201-'336p stat'!K201</f>
        <v>10.73671800000011</v>
      </c>
      <c r="G202">
        <f>'336p stat'!K201-'336p stat'!N201</f>
        <v>14062.05701</v>
      </c>
      <c r="H202">
        <f>'336p stat'!N201</f>
        <v>1013.52739</v>
      </c>
      <c r="K202">
        <f t="shared" si="16"/>
        <v>0</v>
      </c>
      <c r="L202">
        <f t="shared" si="17"/>
        <v>0</v>
      </c>
      <c r="M202">
        <f t="shared" si="18"/>
        <v>2.1473436000000221E-2</v>
      </c>
      <c r="N202">
        <f t="shared" si="19"/>
        <v>28.12411402</v>
      </c>
      <c r="O202">
        <f t="shared" si="20"/>
        <v>2.0270547799999998</v>
      </c>
    </row>
    <row r="203" spans="2:15" x14ac:dyDescent="0.25">
      <c r="B203" s="15"/>
      <c r="C203">
        <v>25</v>
      </c>
      <c r="F203">
        <f>'336p stat'!H202-'336p stat'!K202</f>
        <v>0.50054399999999077</v>
      </c>
      <c r="G203">
        <f>'336p stat'!K202-'336p stat'!N202</f>
        <v>710.20535399999994</v>
      </c>
      <c r="H203">
        <f>'336p stat'!N202</f>
        <v>55.384298000000001</v>
      </c>
      <c r="K203">
        <f t="shared" si="16"/>
        <v>0</v>
      </c>
      <c r="L203">
        <f t="shared" si="17"/>
        <v>0</v>
      </c>
      <c r="M203">
        <f t="shared" si="18"/>
        <v>2.0021759999999632E-2</v>
      </c>
      <c r="N203">
        <f t="shared" si="19"/>
        <v>28.408214159999996</v>
      </c>
      <c r="O203">
        <f t="shared" si="20"/>
        <v>2.2153719199999999</v>
      </c>
    </row>
    <row r="204" spans="2:15" x14ac:dyDescent="0.25">
      <c r="B204" s="15"/>
      <c r="C204">
        <v>50</v>
      </c>
      <c r="F204">
        <f>'336p stat'!H203-'336p stat'!K203</f>
        <v>1.0136340000001383</v>
      </c>
      <c r="G204">
        <f>'336p stat'!K203-'336p stat'!N203</f>
        <v>1419.5773879999999</v>
      </c>
      <c r="H204">
        <f>'336p stat'!N203</f>
        <v>110.42219799999999</v>
      </c>
      <c r="K204">
        <f t="shared" si="16"/>
        <v>0</v>
      </c>
      <c r="L204">
        <f t="shared" si="17"/>
        <v>0</v>
      </c>
      <c r="M204">
        <f t="shared" si="18"/>
        <v>2.0272680000002766E-2</v>
      </c>
      <c r="N204">
        <f t="shared" si="19"/>
        <v>28.391547759999998</v>
      </c>
      <c r="O204">
        <f t="shared" si="20"/>
        <v>2.2084439599999999</v>
      </c>
    </row>
    <row r="205" spans="2:15" x14ac:dyDescent="0.25">
      <c r="B205" s="15"/>
      <c r="C205">
        <v>75</v>
      </c>
      <c r="F205">
        <f>'336p stat'!H204-'336p stat'!K204</f>
        <v>1.5256639999997788</v>
      </c>
      <c r="G205">
        <f>'336p stat'!K204-'336p stat'!N204</f>
        <v>2129.7196760000002</v>
      </c>
      <c r="H205">
        <f>'336p stat'!N204</f>
        <v>165.42411799999999</v>
      </c>
      <c r="K205">
        <f t="shared" si="16"/>
        <v>0</v>
      </c>
      <c r="L205">
        <f t="shared" si="17"/>
        <v>0</v>
      </c>
      <c r="M205">
        <f t="shared" si="18"/>
        <v>2.0342186666663715E-2</v>
      </c>
      <c r="N205">
        <f t="shared" si="19"/>
        <v>28.396262346666671</v>
      </c>
      <c r="O205">
        <f t="shared" si="20"/>
        <v>2.2056549066666666</v>
      </c>
    </row>
    <row r="206" spans="2:15" x14ac:dyDescent="0.25">
      <c r="B206" s="15"/>
      <c r="C206">
        <v>100</v>
      </c>
      <c r="F206">
        <f>'336p stat'!H205-'336p stat'!K205</f>
        <v>2.027505999999903</v>
      </c>
      <c r="G206">
        <f>'336p stat'!K205-'336p stat'!N205</f>
        <v>2838.9238599999999</v>
      </c>
      <c r="H206">
        <f>'336p stat'!N205</f>
        <v>220.30827600000001</v>
      </c>
      <c r="K206">
        <f t="shared" si="16"/>
        <v>0</v>
      </c>
      <c r="L206">
        <f t="shared" si="17"/>
        <v>0</v>
      </c>
      <c r="M206">
        <f t="shared" si="18"/>
        <v>2.027505999999903E-2</v>
      </c>
      <c r="N206">
        <f t="shared" si="19"/>
        <v>28.389238599999999</v>
      </c>
      <c r="O206">
        <f t="shared" si="20"/>
        <v>2.20308276</v>
      </c>
    </row>
    <row r="207" spans="2:15" x14ac:dyDescent="0.25">
      <c r="B207" s="15"/>
      <c r="C207">
        <v>125</v>
      </c>
      <c r="F207">
        <f>'336p stat'!H206-'336p stat'!K206</f>
        <v>2.5263920000002145</v>
      </c>
      <c r="G207">
        <f>'336p stat'!K206-'336p stat'!N206</f>
        <v>3547.4963559999997</v>
      </c>
      <c r="H207">
        <f>'336p stat'!N206</f>
        <v>275.21661599999999</v>
      </c>
      <c r="K207">
        <f t="shared" si="16"/>
        <v>0</v>
      </c>
      <c r="L207">
        <f t="shared" si="17"/>
        <v>0</v>
      </c>
      <c r="M207">
        <f t="shared" si="18"/>
        <v>2.0211136000001715E-2</v>
      </c>
      <c r="N207">
        <f t="shared" si="19"/>
        <v>28.379970847999996</v>
      </c>
      <c r="O207">
        <f t="shared" si="20"/>
        <v>2.2017329279999998</v>
      </c>
    </row>
    <row r="208" spans="2:15" x14ac:dyDescent="0.25">
      <c r="B208" s="15"/>
      <c r="C208">
        <v>150</v>
      </c>
      <c r="F208">
        <f>'336p stat'!H207-'336p stat'!K207</f>
        <v>3.0269600000001446</v>
      </c>
      <c r="G208">
        <f>'336p stat'!K207-'336p stat'!N207</f>
        <v>4256.3918739999999</v>
      </c>
      <c r="H208">
        <f>'336p stat'!N207</f>
        <v>330.09007000000003</v>
      </c>
      <c r="K208">
        <f t="shared" si="16"/>
        <v>0</v>
      </c>
      <c r="L208">
        <f t="shared" si="17"/>
        <v>0</v>
      </c>
      <c r="M208">
        <f t="shared" si="18"/>
        <v>2.0179733333334296E-2</v>
      </c>
      <c r="N208">
        <f t="shared" si="19"/>
        <v>28.375945826666666</v>
      </c>
      <c r="O208">
        <f t="shared" si="20"/>
        <v>2.2006004666666668</v>
      </c>
    </row>
    <row r="209" spans="2:15" x14ac:dyDescent="0.25">
      <c r="B209" s="15"/>
      <c r="C209">
        <v>175</v>
      </c>
      <c r="F209">
        <f>'336p stat'!H208-'336p stat'!K208</f>
        <v>3.5433759999996255</v>
      </c>
      <c r="G209">
        <f>'336p stat'!K208-'336p stat'!N208</f>
        <v>4966.9697340000002</v>
      </c>
      <c r="H209">
        <f>'336p stat'!N208</f>
        <v>385.04436600000002</v>
      </c>
      <c r="K209">
        <f t="shared" si="16"/>
        <v>0</v>
      </c>
      <c r="L209">
        <f t="shared" si="17"/>
        <v>0</v>
      </c>
      <c r="M209">
        <f t="shared" si="18"/>
        <v>2.0247862857140718E-2</v>
      </c>
      <c r="N209">
        <f t="shared" si="19"/>
        <v>28.382684194285716</v>
      </c>
      <c r="O209">
        <f t="shared" si="20"/>
        <v>2.20025352</v>
      </c>
    </row>
    <row r="210" spans="2:15" x14ac:dyDescent="0.25">
      <c r="B210" s="15"/>
      <c r="C210">
        <v>200</v>
      </c>
      <c r="F210">
        <f>'336p stat'!H209-'336p stat'!K209</f>
        <v>4.048334000000068</v>
      </c>
      <c r="G210">
        <f>'336p stat'!K209-'336p stat'!N209</f>
        <v>5676.9705079999994</v>
      </c>
      <c r="H210">
        <f>'336p stat'!N209</f>
        <v>440.15383800000001</v>
      </c>
      <c r="K210">
        <f t="shared" si="16"/>
        <v>0</v>
      </c>
      <c r="L210">
        <f t="shared" si="17"/>
        <v>0</v>
      </c>
      <c r="M210">
        <f t="shared" si="18"/>
        <v>2.024167000000034E-2</v>
      </c>
      <c r="N210">
        <f t="shared" si="19"/>
        <v>28.384852539999997</v>
      </c>
      <c r="O210">
        <f t="shared" si="20"/>
        <v>2.2007691899999999</v>
      </c>
    </row>
    <row r="211" spans="2:15" x14ac:dyDescent="0.25">
      <c r="B211" s="15"/>
      <c r="C211">
        <v>225</v>
      </c>
      <c r="F211">
        <f>'336p stat'!H210-'336p stat'!K210</f>
        <v>4.5461500000001251</v>
      </c>
      <c r="G211">
        <f>'336p stat'!K210-'336p stat'!N210</f>
        <v>6386.4200920000003</v>
      </c>
      <c r="H211">
        <f>'336p stat'!N210</f>
        <v>495.02812</v>
      </c>
      <c r="K211">
        <f t="shared" si="16"/>
        <v>0</v>
      </c>
      <c r="L211">
        <f t="shared" si="17"/>
        <v>0</v>
      </c>
      <c r="M211">
        <f t="shared" si="18"/>
        <v>2.0205111111111666E-2</v>
      </c>
      <c r="N211">
        <f t="shared" si="19"/>
        <v>28.384089297777781</v>
      </c>
      <c r="O211">
        <f t="shared" si="20"/>
        <v>2.2001249777777776</v>
      </c>
    </row>
    <row r="212" spans="2:15" x14ac:dyDescent="0.25">
      <c r="B212" s="15"/>
      <c r="C212">
        <v>250</v>
      </c>
      <c r="F212">
        <f>'336p stat'!H211-'336p stat'!K211</f>
        <v>5.0476940000007744</v>
      </c>
      <c r="G212">
        <f>'336p stat'!K211-'336p stat'!N211</f>
        <v>7096.8666359999997</v>
      </c>
      <c r="H212">
        <f>'336p stat'!N211</f>
        <v>549.92906400000004</v>
      </c>
      <c r="K212">
        <f t="shared" si="16"/>
        <v>0</v>
      </c>
      <c r="L212">
        <f t="shared" si="17"/>
        <v>0</v>
      </c>
      <c r="M212">
        <f t="shared" si="18"/>
        <v>2.0190776000003099E-2</v>
      </c>
      <c r="N212">
        <f t="shared" si="19"/>
        <v>28.387466543999999</v>
      </c>
      <c r="O212">
        <f t="shared" si="20"/>
        <v>2.1997162560000003</v>
      </c>
    </row>
    <row r="213" spans="2:15" x14ac:dyDescent="0.25">
      <c r="B213" s="15"/>
      <c r="C213">
        <v>275</v>
      </c>
      <c r="F213">
        <f>'336p stat'!H212-'336p stat'!K212</f>
        <v>5.5497279999999591</v>
      </c>
      <c r="G213">
        <f>'336p stat'!K212-'336p stat'!N212</f>
        <v>7806.6296839999995</v>
      </c>
      <c r="H213">
        <f>'336p stat'!N212</f>
        <v>605.00971400000003</v>
      </c>
      <c r="K213">
        <f t="shared" si="16"/>
        <v>0</v>
      </c>
      <c r="L213">
        <f t="shared" si="17"/>
        <v>0</v>
      </c>
      <c r="M213">
        <f t="shared" si="18"/>
        <v>2.0180829090908941E-2</v>
      </c>
      <c r="N213">
        <f t="shared" si="19"/>
        <v>28.387744305454543</v>
      </c>
      <c r="O213">
        <f t="shared" si="20"/>
        <v>2.2000353236363637</v>
      </c>
    </row>
    <row r="214" spans="2:15" x14ac:dyDescent="0.25">
      <c r="B214" s="15"/>
      <c r="C214">
        <v>300</v>
      </c>
      <c r="F214">
        <f>'336p stat'!H213-'336p stat'!K213</f>
        <v>6.062632000001031</v>
      </c>
      <c r="G214">
        <f>'336p stat'!K213-'336p stat'!N213</f>
        <v>8517.5580339999997</v>
      </c>
      <c r="H214">
        <f>'336p stat'!N213</f>
        <v>660.14882999999998</v>
      </c>
      <c r="K214">
        <f t="shared" si="16"/>
        <v>0</v>
      </c>
      <c r="L214">
        <f t="shared" si="17"/>
        <v>0</v>
      </c>
      <c r="M214">
        <f t="shared" si="18"/>
        <v>2.0208773333336771E-2</v>
      </c>
      <c r="N214">
        <f t="shared" si="19"/>
        <v>28.391860113333333</v>
      </c>
      <c r="O214">
        <f t="shared" si="20"/>
        <v>2.2004961000000001</v>
      </c>
    </row>
    <row r="215" spans="2:15" x14ac:dyDescent="0.25">
      <c r="B215" s="15"/>
      <c r="C215">
        <v>325</v>
      </c>
      <c r="F215">
        <f>'336p stat'!H214-'336p stat'!K214</f>
        <v>6.5619000000006054</v>
      </c>
      <c r="G215">
        <f>'336p stat'!K214-'336p stat'!N214</f>
        <v>9227.2484100000001</v>
      </c>
      <c r="H215">
        <f>'336p stat'!N214</f>
        <v>715.08340999999996</v>
      </c>
      <c r="K215">
        <f t="shared" si="16"/>
        <v>0</v>
      </c>
      <c r="L215">
        <f t="shared" si="17"/>
        <v>0</v>
      </c>
      <c r="M215">
        <f t="shared" si="18"/>
        <v>2.0190461538463402E-2</v>
      </c>
      <c r="N215">
        <f t="shared" si="19"/>
        <v>28.39153356923077</v>
      </c>
      <c r="O215">
        <f t="shared" si="20"/>
        <v>2.200256646153846</v>
      </c>
    </row>
    <row r="216" spans="2:15" x14ac:dyDescent="0.25">
      <c r="B216" s="15"/>
      <c r="C216">
        <v>350</v>
      </c>
      <c r="F216">
        <f>'336p stat'!H215-'336p stat'!K215</f>
        <v>7.0641120000000228</v>
      </c>
      <c r="G216">
        <f>'336p stat'!K215-'336p stat'!N215</f>
        <v>9937.1450699999987</v>
      </c>
      <c r="H216">
        <f>'336p stat'!N215</f>
        <v>770.04430400000001</v>
      </c>
      <c r="K216">
        <f t="shared" si="16"/>
        <v>0</v>
      </c>
      <c r="L216">
        <f t="shared" si="17"/>
        <v>0</v>
      </c>
      <c r="M216">
        <f t="shared" si="18"/>
        <v>2.0183177142857209E-2</v>
      </c>
      <c r="N216">
        <f t="shared" si="19"/>
        <v>28.391843057142854</v>
      </c>
      <c r="O216">
        <f t="shared" si="20"/>
        <v>2.200126582857143</v>
      </c>
    </row>
    <row r="217" spans="2:15" x14ac:dyDescent="0.25">
      <c r="B217" s="15"/>
      <c r="C217">
        <v>375</v>
      </c>
      <c r="F217">
        <f>'336p stat'!H216-'336p stat'!K216</f>
        <v>7.5655420000002778</v>
      </c>
      <c r="G217">
        <f>'336p stat'!K216-'336p stat'!N216</f>
        <v>10648.016914</v>
      </c>
      <c r="H217">
        <f>'336p stat'!N216</f>
        <v>825.03746599999999</v>
      </c>
      <c r="K217">
        <f t="shared" si="16"/>
        <v>0</v>
      </c>
      <c r="L217">
        <f t="shared" si="17"/>
        <v>0</v>
      </c>
      <c r="M217">
        <f t="shared" si="18"/>
        <v>2.0174778666667406E-2</v>
      </c>
      <c r="N217">
        <f t="shared" si="19"/>
        <v>28.394711770666667</v>
      </c>
      <c r="O217">
        <f t="shared" si="20"/>
        <v>2.2000999093333333</v>
      </c>
    </row>
    <row r="218" spans="2:15" x14ac:dyDescent="0.25">
      <c r="B218" s="15"/>
      <c r="C218">
        <v>400</v>
      </c>
      <c r="F218">
        <f>'336p stat'!H217-'336p stat'!K217</f>
        <v>8.0655320000005304</v>
      </c>
      <c r="G218">
        <f>'336p stat'!K217-'336p stat'!N217</f>
        <v>11357.034437999999</v>
      </c>
      <c r="H218">
        <f>'336p stat'!N217</f>
        <v>880.20090800000003</v>
      </c>
      <c r="K218">
        <f t="shared" si="16"/>
        <v>0</v>
      </c>
      <c r="L218">
        <f t="shared" si="17"/>
        <v>0</v>
      </c>
      <c r="M218">
        <f t="shared" si="18"/>
        <v>2.0163830000001326E-2</v>
      </c>
      <c r="N218">
        <f t="shared" si="19"/>
        <v>28.392586094999999</v>
      </c>
      <c r="O218">
        <f t="shared" si="20"/>
        <v>2.2005022699999999</v>
      </c>
    </row>
    <row r="219" spans="2:15" x14ac:dyDescent="0.25">
      <c r="B219" s="15"/>
      <c r="C219">
        <v>425</v>
      </c>
      <c r="F219">
        <f>'336p stat'!H218-'336p stat'!K218</f>
        <v>8.56756200000018</v>
      </c>
      <c r="G219">
        <f>'336p stat'!K218-'336p stat'!N218</f>
        <v>12066.915082</v>
      </c>
      <c r="H219">
        <f>'336p stat'!N218</f>
        <v>935.12183800000003</v>
      </c>
      <c r="K219">
        <f t="shared" si="16"/>
        <v>0</v>
      </c>
      <c r="L219">
        <f t="shared" si="17"/>
        <v>0</v>
      </c>
      <c r="M219">
        <f t="shared" si="18"/>
        <v>2.0158969411765128E-2</v>
      </c>
      <c r="N219">
        <f t="shared" si="19"/>
        <v>28.392741369411763</v>
      </c>
      <c r="O219">
        <f t="shared" si="20"/>
        <v>2.2002866776470591</v>
      </c>
    </row>
    <row r="220" spans="2:15" x14ac:dyDescent="0.25">
      <c r="B220" s="15"/>
      <c r="C220">
        <v>450</v>
      </c>
      <c r="F220">
        <f>'336p stat'!H219-'336p stat'!K219</f>
        <v>9.0656340000005002</v>
      </c>
      <c r="G220">
        <f>'336p stat'!K219-'336p stat'!N219</f>
        <v>12777.147171999999</v>
      </c>
      <c r="H220">
        <f>'336p stat'!N219</f>
        <v>990.03456200000005</v>
      </c>
      <c r="K220">
        <f t="shared" si="16"/>
        <v>0</v>
      </c>
      <c r="L220">
        <f t="shared" si="17"/>
        <v>0</v>
      </c>
      <c r="M220">
        <f t="shared" si="18"/>
        <v>2.0145853333334445E-2</v>
      </c>
      <c r="N220">
        <f t="shared" si="19"/>
        <v>28.393660382222219</v>
      </c>
      <c r="O220">
        <f t="shared" si="20"/>
        <v>2.2000768044444445</v>
      </c>
    </row>
    <row r="221" spans="2:15" x14ac:dyDescent="0.25">
      <c r="B221" s="15"/>
      <c r="C221">
        <v>475</v>
      </c>
      <c r="F221">
        <f>'336p stat'!H220-'336p stat'!K220</f>
        <v>9.5701680000001943</v>
      </c>
      <c r="G221">
        <f>'336p stat'!K220-'336p stat'!N220</f>
        <v>13487.152652000001</v>
      </c>
      <c r="H221">
        <f>'336p stat'!N220</f>
        <v>1045.088006</v>
      </c>
      <c r="K221">
        <f t="shared" si="16"/>
        <v>0</v>
      </c>
      <c r="L221">
        <f t="shared" si="17"/>
        <v>0</v>
      </c>
      <c r="M221">
        <f t="shared" si="18"/>
        <v>2.0147722105263569E-2</v>
      </c>
      <c r="N221">
        <f t="shared" si="19"/>
        <v>28.394005583157895</v>
      </c>
      <c r="O221">
        <f t="shared" si="20"/>
        <v>2.2001852757894738</v>
      </c>
    </row>
    <row r="222" spans="2:15" x14ac:dyDescent="0.25">
      <c r="B222" s="15"/>
      <c r="C222">
        <v>500</v>
      </c>
      <c r="F222">
        <f>'336p stat'!H221-'336p stat'!K221</f>
        <v>10.072775999999067</v>
      </c>
      <c r="G222">
        <f>'336p stat'!K221-'336p stat'!N221</f>
        <v>14197.136602</v>
      </c>
      <c r="H222">
        <f>'336p stat'!N221</f>
        <v>1100.1056880000001</v>
      </c>
      <c r="K222">
        <f t="shared" si="16"/>
        <v>0</v>
      </c>
      <c r="L222">
        <f t="shared" si="17"/>
        <v>0</v>
      </c>
      <c r="M222">
        <f t="shared" si="18"/>
        <v>2.0145551999998134E-2</v>
      </c>
      <c r="N222">
        <f t="shared" si="19"/>
        <v>28.394273204000001</v>
      </c>
      <c r="O222">
        <f t="shared" si="20"/>
        <v>2.2002113760000004</v>
      </c>
    </row>
    <row r="223" spans="2:15" x14ac:dyDescent="0.25">
      <c r="B223" s="15"/>
      <c r="C223">
        <v>25</v>
      </c>
      <c r="F223">
        <f>'336p stat'!H222-'336p stat'!K222</f>
        <v>0.48450400000001537</v>
      </c>
      <c r="G223">
        <f>'336p stat'!K222-'336p stat'!N222</f>
        <v>711.11796000000004</v>
      </c>
      <c r="H223">
        <f>'336p stat'!N222</f>
        <v>54.946344000000003</v>
      </c>
      <c r="K223">
        <f t="shared" si="16"/>
        <v>0</v>
      </c>
      <c r="L223">
        <f t="shared" si="17"/>
        <v>0</v>
      </c>
      <c r="M223">
        <f t="shared" si="18"/>
        <v>1.9380160000000615E-2</v>
      </c>
      <c r="N223">
        <f t="shared" si="19"/>
        <v>28.444718400000003</v>
      </c>
      <c r="O223">
        <f t="shared" si="20"/>
        <v>2.1978537600000001</v>
      </c>
    </row>
    <row r="224" spans="2:15" x14ac:dyDescent="0.25">
      <c r="B224" s="15"/>
      <c r="C224">
        <v>50</v>
      </c>
      <c r="F224">
        <f>'336p stat'!H223-'336p stat'!K223</f>
        <v>0.9710419999998976</v>
      </c>
      <c r="G224">
        <f>'336p stat'!K223-'336p stat'!N223</f>
        <v>1420.0402040000001</v>
      </c>
      <c r="H224">
        <f>'336p stat'!N223</f>
        <v>109.636366</v>
      </c>
      <c r="K224">
        <f t="shared" si="16"/>
        <v>0</v>
      </c>
      <c r="L224">
        <f t="shared" si="17"/>
        <v>0</v>
      </c>
      <c r="M224">
        <f t="shared" si="18"/>
        <v>1.9420839999997951E-2</v>
      </c>
      <c r="N224">
        <f t="shared" si="19"/>
        <v>28.400804080000004</v>
      </c>
      <c r="O224">
        <f t="shared" si="20"/>
        <v>2.1927273199999999</v>
      </c>
    </row>
    <row r="225" spans="2:15" x14ac:dyDescent="0.25">
      <c r="B225" s="15"/>
      <c r="C225">
        <v>75</v>
      </c>
      <c r="F225">
        <f>'336p stat'!H224-'336p stat'!K224</f>
        <v>1.4573159999999916</v>
      </c>
      <c r="G225">
        <f>'336p stat'!K224-'336p stat'!N224</f>
        <v>2129.7447299999999</v>
      </c>
      <c r="H225">
        <f>'336p stat'!N224</f>
        <v>164.406712</v>
      </c>
      <c r="K225">
        <f t="shared" si="16"/>
        <v>0</v>
      </c>
      <c r="L225">
        <f t="shared" si="17"/>
        <v>0</v>
      </c>
      <c r="M225">
        <f t="shared" si="18"/>
        <v>1.9430879999999887E-2</v>
      </c>
      <c r="N225">
        <f t="shared" si="19"/>
        <v>28.3965964</v>
      </c>
      <c r="O225">
        <f t="shared" si="20"/>
        <v>2.1920894933333335</v>
      </c>
    </row>
    <row r="226" spans="2:15" x14ac:dyDescent="0.25">
      <c r="B226" s="15"/>
      <c r="C226">
        <v>100</v>
      </c>
      <c r="F226">
        <f>'336p stat'!H225-'336p stat'!K225</f>
        <v>1.9383199999997487</v>
      </c>
      <c r="G226">
        <f>'336p stat'!K225-'336p stat'!N225</f>
        <v>2839.320862</v>
      </c>
      <c r="H226">
        <f>'336p stat'!N225</f>
        <v>219.25885400000001</v>
      </c>
      <c r="K226">
        <f t="shared" si="16"/>
        <v>0</v>
      </c>
      <c r="L226">
        <f t="shared" si="17"/>
        <v>0</v>
      </c>
      <c r="M226">
        <f t="shared" si="18"/>
        <v>1.9383199999997488E-2</v>
      </c>
      <c r="N226">
        <f t="shared" si="19"/>
        <v>28.393208619999999</v>
      </c>
      <c r="O226">
        <f t="shared" si="20"/>
        <v>2.19258854</v>
      </c>
    </row>
    <row r="227" spans="2:15" x14ac:dyDescent="0.25">
      <c r="B227" s="15"/>
      <c r="C227">
        <v>125</v>
      </c>
      <c r="F227">
        <f>'336p stat'!H226-'336p stat'!K226</f>
        <v>2.4295979999997144</v>
      </c>
      <c r="G227">
        <f>'336p stat'!K226-'336p stat'!N226</f>
        <v>3549.8773780000001</v>
      </c>
      <c r="H227">
        <f>'336p stat'!N226</f>
        <v>274.043564</v>
      </c>
      <c r="K227">
        <f t="shared" si="16"/>
        <v>0</v>
      </c>
      <c r="L227">
        <f t="shared" si="17"/>
        <v>0</v>
      </c>
      <c r="M227">
        <f t="shared" si="18"/>
        <v>1.9436783999997716E-2</v>
      </c>
      <c r="N227">
        <f t="shared" si="19"/>
        <v>28.399019024000001</v>
      </c>
      <c r="O227">
        <f t="shared" si="20"/>
        <v>2.1923485120000001</v>
      </c>
    </row>
    <row r="228" spans="2:15" x14ac:dyDescent="0.25">
      <c r="B228" s="15"/>
      <c r="C228">
        <v>150</v>
      </c>
      <c r="F228">
        <f>'336p stat'!H227-'336p stat'!K227</f>
        <v>2.9162999999998647</v>
      </c>
      <c r="G228">
        <f>'336p stat'!K227-'336p stat'!N227</f>
        <v>4259.0923620000003</v>
      </c>
      <c r="H228">
        <f>'336p stat'!N227</f>
        <v>328.71454</v>
      </c>
      <c r="K228">
        <f t="shared" si="16"/>
        <v>0</v>
      </c>
      <c r="L228">
        <f t="shared" si="17"/>
        <v>0</v>
      </c>
      <c r="M228">
        <f t="shared" si="18"/>
        <v>1.9441999999999099E-2</v>
      </c>
      <c r="N228">
        <f t="shared" si="19"/>
        <v>28.393949080000002</v>
      </c>
      <c r="O228">
        <f t="shared" si="20"/>
        <v>2.1914302666666665</v>
      </c>
    </row>
    <row r="229" spans="2:15" x14ac:dyDescent="0.25">
      <c r="B229" s="15"/>
      <c r="C229">
        <v>175</v>
      </c>
      <c r="F229">
        <f>'336p stat'!H228-'336p stat'!K228</f>
        <v>3.4000260000002527</v>
      </c>
      <c r="G229">
        <f>'336p stat'!K228-'336p stat'!N228</f>
        <v>4969.7241020000001</v>
      </c>
      <c r="H229">
        <f>'336p stat'!N228</f>
        <v>383.31751600000001</v>
      </c>
      <c r="K229">
        <f t="shared" si="16"/>
        <v>0</v>
      </c>
      <c r="L229">
        <f t="shared" si="17"/>
        <v>0</v>
      </c>
      <c r="M229">
        <f t="shared" si="18"/>
        <v>1.9428720000001443E-2</v>
      </c>
      <c r="N229">
        <f t="shared" si="19"/>
        <v>28.398423440000002</v>
      </c>
      <c r="O229">
        <f t="shared" si="20"/>
        <v>2.190385805714286</v>
      </c>
    </row>
    <row r="230" spans="2:15" x14ac:dyDescent="0.25">
      <c r="B230" s="15"/>
      <c r="C230">
        <v>200</v>
      </c>
      <c r="F230">
        <f>'336p stat'!H229-'336p stat'!K229</f>
        <v>3.8834059999999226</v>
      </c>
      <c r="G230">
        <f>'336p stat'!K229-'336p stat'!N229</f>
        <v>5679.5253320000002</v>
      </c>
      <c r="H230">
        <f>'336p stat'!N229</f>
        <v>437.98703999999998</v>
      </c>
      <c r="K230">
        <f t="shared" si="16"/>
        <v>0</v>
      </c>
      <c r="L230">
        <f t="shared" si="17"/>
        <v>0</v>
      </c>
      <c r="M230">
        <f t="shared" si="18"/>
        <v>1.9417029999999613E-2</v>
      </c>
      <c r="N230">
        <f t="shared" si="19"/>
        <v>28.39762666</v>
      </c>
      <c r="O230">
        <f t="shared" si="20"/>
        <v>2.1899351999999999</v>
      </c>
    </row>
    <row r="231" spans="2:15" x14ac:dyDescent="0.25">
      <c r="B231" s="15"/>
      <c r="C231">
        <v>225</v>
      </c>
      <c r="F231">
        <f>'336p stat'!H230-'336p stat'!K230</f>
        <v>4.3630380000004152</v>
      </c>
      <c r="G231">
        <f>'336p stat'!K230-'336p stat'!N230</f>
        <v>6389.5153059999993</v>
      </c>
      <c r="H231">
        <f>'336p stat'!N230</f>
        <v>492.858092</v>
      </c>
      <c r="K231">
        <f t="shared" si="16"/>
        <v>0</v>
      </c>
      <c r="L231">
        <f t="shared" si="17"/>
        <v>0</v>
      </c>
      <c r="M231">
        <f t="shared" si="18"/>
        <v>1.9391280000001846E-2</v>
      </c>
      <c r="N231">
        <f t="shared" si="19"/>
        <v>28.39784580444444</v>
      </c>
      <c r="O231">
        <f t="shared" si="20"/>
        <v>2.190480408888889</v>
      </c>
    </row>
    <row r="232" spans="2:15" x14ac:dyDescent="0.25">
      <c r="B232" s="15"/>
      <c r="C232">
        <v>250</v>
      </c>
      <c r="F232">
        <f>'336p stat'!H231-'336p stat'!K231</f>
        <v>4.8481419999998252</v>
      </c>
      <c r="G232">
        <f>'336p stat'!K231-'336p stat'!N231</f>
        <v>7100.4530779999996</v>
      </c>
      <c r="H232">
        <f>'336p stat'!N231</f>
        <v>547.65786800000001</v>
      </c>
      <c r="K232">
        <f t="shared" si="16"/>
        <v>0</v>
      </c>
      <c r="L232">
        <f t="shared" si="17"/>
        <v>0</v>
      </c>
      <c r="M232">
        <f t="shared" si="18"/>
        <v>1.9392567999999302E-2</v>
      </c>
      <c r="N232">
        <f t="shared" si="19"/>
        <v>28.401812311999997</v>
      </c>
      <c r="O232">
        <f t="shared" si="20"/>
        <v>2.1906314720000002</v>
      </c>
    </row>
    <row r="233" spans="2:15" x14ac:dyDescent="0.25">
      <c r="B233" s="15"/>
      <c r="C233">
        <v>275</v>
      </c>
      <c r="F233">
        <f>'336p stat'!H232-'336p stat'!K232</f>
        <v>5.3312879999994038</v>
      </c>
      <c r="G233">
        <f>'336p stat'!K232-'336p stat'!N232</f>
        <v>7810.1322540000001</v>
      </c>
      <c r="H233">
        <f>'336p stat'!N232</f>
        <v>602.50702799999999</v>
      </c>
      <c r="K233">
        <f t="shared" si="16"/>
        <v>0</v>
      </c>
      <c r="L233">
        <f t="shared" si="17"/>
        <v>0</v>
      </c>
      <c r="M233">
        <f t="shared" si="18"/>
        <v>1.9386501818179649E-2</v>
      </c>
      <c r="N233">
        <f t="shared" si="19"/>
        <v>28.400480923636366</v>
      </c>
      <c r="O233">
        <f t="shared" si="20"/>
        <v>2.1909346472727274</v>
      </c>
    </row>
    <row r="234" spans="2:15" x14ac:dyDescent="0.25">
      <c r="B234" s="15"/>
      <c r="C234">
        <v>300</v>
      </c>
      <c r="F234">
        <f>'336p stat'!H233-'336p stat'!K233</f>
        <v>5.8149959999991552</v>
      </c>
      <c r="G234">
        <f>'336p stat'!K233-'336p stat'!N233</f>
        <v>8520.5258599999997</v>
      </c>
      <c r="H234">
        <f>'336p stat'!N233</f>
        <v>657.33059200000002</v>
      </c>
      <c r="K234">
        <f t="shared" si="16"/>
        <v>0</v>
      </c>
      <c r="L234">
        <f t="shared" si="17"/>
        <v>0</v>
      </c>
      <c r="M234">
        <f t="shared" si="18"/>
        <v>1.9383319999997185E-2</v>
      </c>
      <c r="N234">
        <f t="shared" si="19"/>
        <v>28.401752866666666</v>
      </c>
      <c r="O234">
        <f t="shared" si="20"/>
        <v>2.1911019733333332</v>
      </c>
    </row>
    <row r="235" spans="2:15" x14ac:dyDescent="0.25">
      <c r="B235" s="15"/>
      <c r="C235">
        <v>325</v>
      </c>
      <c r="F235">
        <f>'336p stat'!H234-'336p stat'!K234</f>
        <v>6.2999020000006567</v>
      </c>
      <c r="G235">
        <f>'336p stat'!K234-'336p stat'!N234</f>
        <v>9231.4935079999996</v>
      </c>
      <c r="H235">
        <f>'336p stat'!N234</f>
        <v>711.98680400000001</v>
      </c>
      <c r="K235">
        <f t="shared" si="16"/>
        <v>0</v>
      </c>
      <c r="L235">
        <f t="shared" si="17"/>
        <v>0</v>
      </c>
      <c r="M235">
        <f t="shared" si="18"/>
        <v>1.9384313846155868E-2</v>
      </c>
      <c r="N235">
        <f t="shared" si="19"/>
        <v>28.404595409230769</v>
      </c>
      <c r="O235">
        <f t="shared" si="20"/>
        <v>2.1907286276923079</v>
      </c>
    </row>
    <row r="236" spans="2:15" x14ac:dyDescent="0.25">
      <c r="B236" s="15"/>
      <c r="C236">
        <v>350</v>
      </c>
      <c r="F236">
        <f>'336p stat'!H235-'336p stat'!K235</f>
        <v>6.7955739999997604</v>
      </c>
      <c r="G236">
        <f>'336p stat'!K235-'336p stat'!N235</f>
        <v>9941.2524479999993</v>
      </c>
      <c r="H236">
        <f>'336p stat'!N235</f>
        <v>766.95739800000001</v>
      </c>
      <c r="K236">
        <f t="shared" si="16"/>
        <v>0</v>
      </c>
      <c r="L236">
        <f t="shared" si="17"/>
        <v>0</v>
      </c>
      <c r="M236">
        <f t="shared" si="18"/>
        <v>1.9415925714285031E-2</v>
      </c>
      <c r="N236">
        <f t="shared" si="19"/>
        <v>28.403578422857141</v>
      </c>
      <c r="O236">
        <f t="shared" si="20"/>
        <v>2.1913068514285716</v>
      </c>
    </row>
    <row r="237" spans="2:15" x14ac:dyDescent="0.25">
      <c r="B237" s="15"/>
      <c r="C237">
        <v>375</v>
      </c>
      <c r="F237">
        <f>'336p stat'!H236-'336p stat'!K236</f>
        <v>7.2861560000001191</v>
      </c>
      <c r="G237">
        <f>'336p stat'!K236-'336p stat'!N236</f>
        <v>10651.55717</v>
      </c>
      <c r="H237">
        <f>'336p stat'!N236</f>
        <v>821.57816200000002</v>
      </c>
      <c r="K237">
        <f t="shared" si="16"/>
        <v>0</v>
      </c>
      <c r="L237">
        <f t="shared" si="17"/>
        <v>0</v>
      </c>
      <c r="M237">
        <f t="shared" si="18"/>
        <v>1.9429749333333652E-2</v>
      </c>
      <c r="N237">
        <f t="shared" si="19"/>
        <v>28.404152453333335</v>
      </c>
      <c r="O237">
        <f t="shared" si="20"/>
        <v>2.1908750986666665</v>
      </c>
    </row>
    <row r="238" spans="2:15" x14ac:dyDescent="0.25">
      <c r="B238" s="15"/>
      <c r="C238">
        <v>400</v>
      </c>
      <c r="F238">
        <f>'336p stat'!H237-'336p stat'!K237</f>
        <v>7.7737939999988157</v>
      </c>
      <c r="G238">
        <f>'336p stat'!K237-'336p stat'!N237</f>
        <v>11361.486122</v>
      </c>
      <c r="H238">
        <f>'336p stat'!N237</f>
        <v>876.39729999999997</v>
      </c>
      <c r="K238">
        <f t="shared" si="16"/>
        <v>0</v>
      </c>
      <c r="L238">
        <f t="shared" si="17"/>
        <v>0</v>
      </c>
      <c r="M238">
        <f t="shared" si="18"/>
        <v>1.9434484999997038E-2</v>
      </c>
      <c r="N238">
        <f t="shared" si="19"/>
        <v>28.403715305000002</v>
      </c>
      <c r="O238">
        <f t="shared" si="20"/>
        <v>2.19099325</v>
      </c>
    </row>
    <row r="239" spans="2:15" x14ac:dyDescent="0.25">
      <c r="B239" s="15"/>
      <c r="C239">
        <v>425</v>
      </c>
      <c r="F239">
        <f>'336p stat'!H238-'336p stat'!K238</f>
        <v>8.2578700000012759</v>
      </c>
      <c r="G239">
        <f>'336p stat'!K238-'336p stat'!N238</f>
        <v>12070.563323999999</v>
      </c>
      <c r="H239">
        <f>'336p stat'!N238</f>
        <v>931.07793800000002</v>
      </c>
      <c r="K239">
        <f t="shared" si="16"/>
        <v>0</v>
      </c>
      <c r="L239">
        <f t="shared" si="17"/>
        <v>0</v>
      </c>
      <c r="M239">
        <f t="shared" si="18"/>
        <v>1.9430282352944177E-2</v>
      </c>
      <c r="N239">
        <f t="shared" si="19"/>
        <v>28.401325468235292</v>
      </c>
      <c r="O239">
        <f t="shared" si="20"/>
        <v>2.1907716188235296</v>
      </c>
    </row>
    <row r="240" spans="2:15" x14ac:dyDescent="0.25">
      <c r="B240" s="15"/>
      <c r="C240">
        <v>450</v>
      </c>
      <c r="F240">
        <f>'336p stat'!H239-'336p stat'!K239</f>
        <v>8.7395779999988008</v>
      </c>
      <c r="G240">
        <f>'336p stat'!K239-'336p stat'!N239</f>
        <v>12780.660382</v>
      </c>
      <c r="H240">
        <f>'336p stat'!N239</f>
        <v>985.74628800000005</v>
      </c>
      <c r="K240">
        <f t="shared" si="16"/>
        <v>0</v>
      </c>
      <c r="L240">
        <f t="shared" si="17"/>
        <v>0</v>
      </c>
      <c r="M240">
        <f t="shared" si="18"/>
        <v>1.9421284444441779E-2</v>
      </c>
      <c r="N240">
        <f t="shared" si="19"/>
        <v>28.401467515555556</v>
      </c>
      <c r="O240">
        <f t="shared" si="20"/>
        <v>2.1905473066666667</v>
      </c>
    </row>
    <row r="241" spans="2:15" x14ac:dyDescent="0.25">
      <c r="B241" s="15"/>
      <c r="C241">
        <v>475</v>
      </c>
      <c r="F241">
        <f>'336p stat'!H240-'336p stat'!K240</f>
        <v>9.2233479999995325</v>
      </c>
      <c r="G241">
        <f>'336p stat'!K240-'336p stat'!N240</f>
        <v>13489.702422</v>
      </c>
      <c r="H241">
        <f>'336p stat'!N240</f>
        <v>1040.421382</v>
      </c>
      <c r="K241">
        <f t="shared" si="16"/>
        <v>0</v>
      </c>
      <c r="L241">
        <f t="shared" si="17"/>
        <v>0</v>
      </c>
      <c r="M241">
        <f t="shared" si="18"/>
        <v>1.9417574736841119E-2</v>
      </c>
      <c r="N241">
        <f t="shared" si="19"/>
        <v>28.399373520000001</v>
      </c>
      <c r="O241">
        <f t="shared" si="20"/>
        <v>2.1903608042105263</v>
      </c>
    </row>
    <row r="242" spans="2:15" x14ac:dyDescent="0.25">
      <c r="B242" s="15"/>
      <c r="C242">
        <v>500</v>
      </c>
      <c r="F242">
        <f>'336p stat'!H241-'336p stat'!K241</f>
        <v>9.7093079999995098</v>
      </c>
      <c r="G242">
        <f>'336p stat'!K241-'336p stat'!N241</f>
        <v>14198.726084</v>
      </c>
      <c r="H242">
        <f>'336p stat'!N241</f>
        <v>1095.1858239999999</v>
      </c>
      <c r="K242">
        <f t="shared" si="16"/>
        <v>0</v>
      </c>
      <c r="L242">
        <f t="shared" si="17"/>
        <v>0</v>
      </c>
      <c r="M242">
        <f t="shared" si="18"/>
        <v>1.9418615999999021E-2</v>
      </c>
      <c r="N242">
        <f t="shared" si="19"/>
        <v>28.397452168000001</v>
      </c>
      <c r="O242">
        <f t="shared" si="20"/>
        <v>2.1903716479999997</v>
      </c>
    </row>
  </sheetData>
  <mergeCells count="12">
    <mergeCell ref="B223:B242"/>
    <mergeCell ref="B3:B22"/>
    <mergeCell ref="B23:B42"/>
    <mergeCell ref="B43:B62"/>
    <mergeCell ref="B63:B82"/>
    <mergeCell ref="B83:B102"/>
    <mergeCell ref="B103:B122"/>
    <mergeCell ref="B123:B142"/>
    <mergeCell ref="B143:B162"/>
    <mergeCell ref="B163:B182"/>
    <mergeCell ref="B183:B202"/>
    <mergeCell ref="B203:B2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7"/>
  <sheetViews>
    <sheetView topLeftCell="C24" zoomScale="85" zoomScaleNormal="85" workbookViewId="0">
      <selection activeCell="R33" sqref="R33"/>
    </sheetView>
  </sheetViews>
  <sheetFormatPr defaultRowHeight="15" x14ac:dyDescent="0.25"/>
  <cols>
    <col min="2" max="2" width="17.85546875" customWidth="1"/>
    <col min="3" max="3" width="39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1" max="11" width="14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OFFSET('336p stat'!$A$1,A3*20,0)</f>
        <v>CUDA Time</v>
      </c>
      <c r="D3">
        <f ca="1">OFFSET('336p trace'!$R$56,(A3-1)*56,0)-OFFSET('336p trace'!$S$56,(A3-1)*56,0)</f>
        <v>12.113999999997759</v>
      </c>
      <c r="E3">
        <f ca="1">OFFSET('336p trace'!$S$56,(A3-1)*56,0)-OFFSET('336p stat'!$H$1,A3*20,0)</f>
        <v>102.23689099999683</v>
      </c>
      <c r="F3">
        <f ca="1">OFFSET('336p stat'!$H$1,A3*20,0)-OFFSET('336p stat'!$K$1,A3*20,0)</f>
        <v>34.299569999999221</v>
      </c>
      <c r="G3">
        <f ca="1">OFFSET('336p stat'!$K$1,A3*20,0)-OFFSET('336p stat'!$N$1,A3*20,0)</f>
        <v>28988.150010000001</v>
      </c>
      <c r="H3">
        <f ca="1">OFFSET('336p stat'!$N$1,A3*20,0)</f>
        <v>1417.497529</v>
      </c>
    </row>
    <row r="4" spans="1:8" x14ac:dyDescent="0.25">
      <c r="A4">
        <v>1</v>
      </c>
      <c r="C4" t="str">
        <f ca="1">OFFSET('336p stat'!$A$1,A4*20,0)</f>
        <v>CUDA Time</v>
      </c>
      <c r="D4" s="5">
        <f ca="1">OFFSET('336p trace'!$U$56,(A4-1)*56,0)</f>
        <v>378.85099600000279</v>
      </c>
      <c r="E4" s="5">
        <f ca="1">OFFSET('336p trace'!$V$56,(A4-1)*56,0)</f>
        <v>375.40534399999763</v>
      </c>
      <c r="F4" s="5">
        <f ca="1">OFFSET('336p stat'!$H$1,A4*20,1)</f>
        <v>338.229285</v>
      </c>
      <c r="G4" s="5">
        <f ca="1">OFFSET('336p stat'!$K$1,A4*20,1)</f>
        <v>328.91866599999997</v>
      </c>
      <c r="H4" s="5">
        <f ca="1">OFFSET('336p stat'!$N$1,A4*20,1)</f>
        <v>1.2922119999999999</v>
      </c>
    </row>
    <row r="5" spans="1:8" x14ac:dyDescent="0.25">
      <c r="A5">
        <v>2</v>
      </c>
      <c r="C5" t="str">
        <f ca="1">OFFSET('336p stat'!$A$1,A5*20,0)</f>
        <v>CUDA ant par</v>
      </c>
      <c r="D5">
        <f ca="1">OFFSET('336p trace'!$R$56,(A5-1)*56,0)-OFFSET('336p trace'!$S$56,(A5-1)*56,0)</f>
        <v>11.720599999999649</v>
      </c>
      <c r="E5">
        <f ca="1">OFFSET('336p trace'!$S$56,(A5-1)*56,0)-OFFSET('336p stat'!$H$1,A5*20,0)</f>
        <v>72.806487999999717</v>
      </c>
      <c r="F5">
        <f ca="1">OFFSET('336p stat'!$H$1,A5*20,0)-OFFSET('336p stat'!$K$1,A5*20,0)</f>
        <v>29.509369999999763</v>
      </c>
      <c r="G5">
        <f ca="1">OFFSET('336p stat'!$K$1,A5*20,0)-OFFSET('336p stat'!$N$1,A5*20,0)</f>
        <v>1576.6368630000002</v>
      </c>
      <c r="H5">
        <f ca="1">OFFSET('336p stat'!$N$1,A5*20,0)</f>
        <v>1812.698879</v>
      </c>
    </row>
    <row r="6" spans="1:8" x14ac:dyDescent="0.25">
      <c r="A6">
        <v>2</v>
      </c>
      <c r="C6" t="str">
        <f ca="1">OFFSET('336p stat'!$A$1,A6*20,0)</f>
        <v>CUDA ant par</v>
      </c>
      <c r="D6" s="5">
        <f ca="1">OFFSET('336p trace'!$U$56,(A6-1)*56,0)</f>
        <v>41.09341316000058</v>
      </c>
      <c r="E6" s="5">
        <f ca="1">OFFSET('336p trace'!$V$56,(A6-1)*56,0)</f>
        <v>40.457073439999782</v>
      </c>
      <c r="F6" s="5">
        <f ca="1">OFFSET('336p stat'!$H$1,A6*20,1)</f>
        <v>43.429135000000002</v>
      </c>
      <c r="G6" s="5">
        <f ca="1">OFFSET('336p stat'!$K$1,A6*20,1)</f>
        <v>41.176375</v>
      </c>
      <c r="H6" s="5">
        <f ca="1">OFFSET('336p stat'!$N$1,A6*20,1)</f>
        <v>11.495775999999999</v>
      </c>
    </row>
    <row r="7" spans="1:8" x14ac:dyDescent="0.25">
      <c r="A7">
        <v>3</v>
      </c>
      <c r="C7" t="str">
        <f ca="1">OFFSET('336p stat'!$A$1,A7*20,0)</f>
        <v>CUDA ant add CPU Time</v>
      </c>
      <c r="D7">
        <f ca="1">OFFSET('336p trace'!$R$56,(A7-1)*56,0)-OFFSET('336p trace'!$S$56,(A7-1)*56,0)</f>
        <v>11.966199999999844</v>
      </c>
      <c r="E7">
        <f ca="1">OFFSET('336p trace'!$S$56,(A7-1)*56,0)-OFFSET('336p stat'!$H$1,A7*20,0)</f>
        <v>40.744389999999839</v>
      </c>
      <c r="F7">
        <f ca="1">OFFSET('336p stat'!$H$1,A7*20,0)-OFFSET('336p stat'!$K$1,A7*20,0)</f>
        <v>-3.460189999999784</v>
      </c>
      <c r="G7">
        <f ca="1">OFFSET('336p stat'!$K$1,A7*20,0)-OFFSET('336p stat'!$N$1,A7*20,0)</f>
        <v>1848.3205269999999</v>
      </c>
      <c r="H7">
        <f ca="1">OFFSET('336p stat'!$N$1,A7*20,0)</f>
        <v>1344.9496730000001</v>
      </c>
    </row>
    <row r="8" spans="1:8" x14ac:dyDescent="0.25">
      <c r="A8">
        <v>3</v>
      </c>
      <c r="B8" s="2"/>
      <c r="C8" t="str">
        <f ca="1">OFFSET('336p stat'!$A$1,A8*20,0)</f>
        <v>CUDA ant add CPU Time</v>
      </c>
      <c r="D8" s="5">
        <f ca="1">OFFSET('336p trace'!$U$56,(A8-1)*56,0)</f>
        <v>801.23235364000209</v>
      </c>
      <c r="E8" s="5">
        <f ca="1">OFFSET('336p trace'!$V$56,(A8-1)*56,0)</f>
        <v>805.05268864000038</v>
      </c>
      <c r="F8" s="5">
        <f ca="1">OFFSET('336p stat'!$H$1,A8*20,1)</f>
        <v>685.38861099999997</v>
      </c>
      <c r="G8" s="5">
        <f ca="1">OFFSET('336p stat'!$K$1,A8*20,1)</f>
        <v>707.78845000000001</v>
      </c>
      <c r="H8" s="5">
        <f ca="1">OFFSET('336p stat'!$N$1,A8*20,1)</f>
        <v>387.06215300000002</v>
      </c>
    </row>
    <row r="9" spans="1:8" x14ac:dyDescent="0.25">
      <c r="A9">
        <v>4</v>
      </c>
      <c r="B9" s="2"/>
      <c r="C9" t="str">
        <f ca="1">OFFSET('336p stat'!$A$1,A9*20,0)</f>
        <v>CUDA opt Time</v>
      </c>
      <c r="D9">
        <f ca="1">OFFSET('336p trace'!$R$56,(A9-1)*56,0)-OFFSET('336p trace'!$S$56,(A9-1)*56,0)</f>
        <v>12.343999999997322</v>
      </c>
      <c r="E9">
        <f ca="1">OFFSET('336p trace'!$S$56,(A9-1)*56,0)-OFFSET('336p stat'!$H$1,A9*20,0)</f>
        <v>108.34500800000023</v>
      </c>
      <c r="F9">
        <f ca="1">OFFSET('336p stat'!$H$1,A9*20,0)-OFFSET('336p stat'!$K$1,A9*20,0)</f>
        <v>1508.5555079999976</v>
      </c>
      <c r="G9">
        <f ca="1">OFFSET('336p stat'!$K$1,A9*20,0)-OFFSET('336p stat'!$N$1,A9*20,0)</f>
        <v>29140.361484000001</v>
      </c>
      <c r="H9">
        <f ca="1">OFFSET('336p stat'!$N$1,A9*20,0)</f>
        <v>0</v>
      </c>
    </row>
    <row r="10" spans="1:8" x14ac:dyDescent="0.25">
      <c r="A10">
        <v>4</v>
      </c>
      <c r="B10" s="2"/>
      <c r="C10" t="str">
        <f ca="1">OFFSET('336p stat'!$A$1,A10*20,0)</f>
        <v>CUDA opt Time</v>
      </c>
      <c r="D10" s="5">
        <f ca="1">OFFSET('336p trace'!$U$56,(A10-1)*56,0)</f>
        <v>9050.3981640000129</v>
      </c>
      <c r="E10" s="5">
        <f ca="1">OFFSET('336p trace'!$V$56,(A10-1)*56,0)</f>
        <v>9077.2739559999791</v>
      </c>
      <c r="F10" s="5">
        <f ca="1">OFFSET('336p stat'!$H$1,A10*20,1)</f>
        <v>9624.2254780000003</v>
      </c>
      <c r="G10" s="5">
        <f ca="1">OFFSET('336p stat'!$K$1,A10*20,1)</f>
        <v>8971.8501209999995</v>
      </c>
      <c r="H10" s="5">
        <f ca="1">OFFSET('336p stat'!$N$1,A10*20,1)</f>
        <v>0</v>
      </c>
    </row>
    <row r="11" spans="1:8" x14ac:dyDescent="0.25">
      <c r="A11">
        <v>5</v>
      </c>
      <c r="B11" s="2"/>
      <c r="C11" t="str">
        <f ca="1">OFFSET('336p stat'!$A$1,A11*20,0)</f>
        <v>CUDA opt ant</v>
      </c>
      <c r="D11">
        <f ca="1">OFFSET('336p trace'!$R$56,(A11-1)*56,0)-OFFSET('336p trace'!$S$56,(A11-1)*56,0)</f>
        <v>12.315400000000409</v>
      </c>
      <c r="E11">
        <f ca="1">OFFSET('336p trace'!$S$56,(A11-1)*56,0)-OFFSET('336p stat'!$H$1,A11*20,0)</f>
        <v>58.817876999999498</v>
      </c>
      <c r="F11">
        <f ca="1">OFFSET('336p stat'!$H$1,A11*20,0)-OFFSET('336p stat'!$K$1,A11*20,0)</f>
        <v>1807.5040700000002</v>
      </c>
      <c r="G11">
        <f ca="1">OFFSET('336p stat'!$K$1,A11*20,0)-OFFSET('336p stat'!$N$1,A11*20,0)</f>
        <v>1578.192053</v>
      </c>
      <c r="H11">
        <f ca="1">OFFSET('336p stat'!$N$1,A11*20,0)</f>
        <v>0</v>
      </c>
    </row>
    <row r="12" spans="1:8" x14ac:dyDescent="0.25">
      <c r="A12">
        <v>5</v>
      </c>
      <c r="B12" s="2"/>
      <c r="C12" t="str">
        <f ca="1">OFFSET('336p stat'!$A$1,A12*20,0)</f>
        <v>CUDA opt ant</v>
      </c>
      <c r="D12" s="5">
        <f ca="1">OFFSET('336p trace'!$U$56,(A12-1)*56,0)</f>
        <v>73.473361639999879</v>
      </c>
      <c r="E12" s="5">
        <f ca="1">OFFSET('336p trace'!$V$56,(A12-1)*56,0)</f>
        <v>71.809804000000327</v>
      </c>
      <c r="F12" s="5">
        <f ca="1">OFFSET('336p stat'!$H$1,A12*20,1)</f>
        <v>24.188040000000001</v>
      </c>
      <c r="G12" s="5">
        <f ca="1">OFFSET('336p stat'!$K$1,A12*20,1)</f>
        <v>4.2712409999999998</v>
      </c>
      <c r="H12" s="5">
        <f ca="1">OFFSET('336p stat'!$N$1,A12*20,1)</f>
        <v>0</v>
      </c>
    </row>
    <row r="13" spans="1:8" x14ac:dyDescent="0.25">
      <c r="A13">
        <v>6</v>
      </c>
      <c r="B13" s="2"/>
      <c r="C13" t="str">
        <f ca="1">OFFSET('336p stat'!$A$1,A13*20,0)</f>
        <v>CUDA opt ant par</v>
      </c>
      <c r="D13">
        <f ca="1">OFFSET('336p trace'!$R$56,(A13-1)*56,0)-OFFSET('336p trace'!$S$56,(A13-1)*56,0)</f>
        <v>12.294200000000728</v>
      </c>
      <c r="E13">
        <f ca="1">OFFSET('336p trace'!$S$56,(A13-1)*56,0)-OFFSET('336p stat'!$H$1,A13*20,0)</f>
        <v>55.873192999999446</v>
      </c>
      <c r="F13">
        <f ca="1">OFFSET('336p stat'!$H$1,A13*20,0)-OFFSET('336p stat'!$K$1,A13*20,0)</f>
        <v>1834.3647949999997</v>
      </c>
      <c r="G13">
        <f ca="1">OFFSET('336p stat'!$K$1,A13*20,0)-OFFSET('336p stat'!$N$1,A13*20,0)</f>
        <v>1573.0820120000001</v>
      </c>
      <c r="H13">
        <f ca="1">OFFSET('336p stat'!$N$1,A13*20,0)</f>
        <v>0</v>
      </c>
    </row>
    <row r="14" spans="1:8" x14ac:dyDescent="0.25">
      <c r="A14">
        <v>6</v>
      </c>
      <c r="B14" s="2"/>
      <c r="C14" t="str">
        <f ca="1">OFFSET('336p stat'!$A$1,A14*20,0)</f>
        <v>CUDA opt ant par</v>
      </c>
      <c r="D14" s="5">
        <f ca="1">OFFSET('336p trace'!$U$56,(A14-1)*56,0)</f>
        <v>83.127660360000007</v>
      </c>
      <c r="E14" s="5">
        <f ca="1">OFFSET('336p trace'!$V$56,(A14-1)*56,0)</f>
        <v>80.370688000000186</v>
      </c>
      <c r="F14" s="5">
        <f ca="1">OFFSET('336p stat'!$H$1,A14*20,1)</f>
        <v>40.443725999999998</v>
      </c>
      <c r="G14" s="5">
        <f ca="1">OFFSET('336p stat'!$K$1,A14*20,1)</f>
        <v>10.935706</v>
      </c>
      <c r="H14" s="5">
        <f ca="1">OFFSET('336p stat'!$N$1,A14*20,1)</f>
        <v>0</v>
      </c>
    </row>
    <row r="15" spans="1:8" x14ac:dyDescent="0.25">
      <c r="A15">
        <v>7</v>
      </c>
      <c r="C15" t="str">
        <f ca="1">OFFSET('336p stat'!$A$1,A15*20,0)</f>
        <v>non CUDA Time</v>
      </c>
      <c r="D15">
        <f ca="1">OFFSET('336p trace'!$R$56,(A15-1)*56,0)-OFFSET('336p trace'!$S$56,(A15-1)*56,0)</f>
        <v>65.93800000000374</v>
      </c>
      <c r="E15">
        <f ca="1">OFFSET('336p trace'!$S$56,(A15-1)*56,0)-OFFSET('336p stat'!$H$1,A15*20,0)</f>
        <v>0.3089979999967909</v>
      </c>
      <c r="F15">
        <f ca="1">OFFSET('336p stat'!$H$1,A15*20,0)-OFFSET('336p stat'!$K$1,A15*20,0)</f>
        <v>6.4207399999995687</v>
      </c>
      <c r="G15">
        <f ca="1">OFFSET('336p stat'!$K$1,A15*20,0)-OFFSET('336p stat'!$N$1,A15*20,0)</f>
        <v>14188.508858000001</v>
      </c>
      <c r="H15">
        <f ca="1">OFFSET('336p stat'!$N$1,A15*20,0)</f>
        <v>1258.1934040000001</v>
      </c>
    </row>
    <row r="16" spans="1:8" x14ac:dyDescent="0.25">
      <c r="A16">
        <v>7</v>
      </c>
      <c r="C16" t="str">
        <f ca="1">OFFSET('336p stat'!$A$1,A16*20,0)</f>
        <v>non CUDA Time</v>
      </c>
      <c r="D16" s="5">
        <f ca="1">OFFSET('336p trace'!$U$56,(A16-1)*56,0)</f>
        <v>19827.963299999996</v>
      </c>
      <c r="E16" s="5">
        <f ca="1">OFFSET('336p trace'!$V$56,(A16-1)*56,0)</f>
        <v>19788.119775999989</v>
      </c>
      <c r="F16" s="5">
        <f ca="1">OFFSET('336p stat'!$H$1,A16*20,1)</f>
        <v>19780.170394000001</v>
      </c>
      <c r="G16" s="5">
        <f ca="1">OFFSET('336p stat'!$K$1,A16*20,1)</f>
        <v>19730.946085</v>
      </c>
      <c r="H16" s="5">
        <f ca="1">OFFSET('336p stat'!$N$1,A16*20,1)</f>
        <v>1126.8208549999999</v>
      </c>
    </row>
    <row r="17" spans="1:12" x14ac:dyDescent="0.25">
      <c r="A17">
        <v>8</v>
      </c>
      <c r="C17" t="str">
        <f ca="1">OFFSET('336p stat'!$A$1,A17*20,0)</f>
        <v>Classic ACO</v>
      </c>
      <c r="D17">
        <f ca="1">OFFSET('336p trace'!$R$56,(A17-1)*56,0)-OFFSET('336p trace'!$S$56,(A17-1)*56,0)</f>
        <v>5804.2599999999802</v>
      </c>
      <c r="E17">
        <f ca="1">OFFSET('336p trace'!$S$56,(A17-1)*56,0)-OFFSET('336p stat'!$H$1,A17*20,0)</f>
        <v>493.52874999999767</v>
      </c>
      <c r="F17">
        <f ca="1">OFFSET('336p stat'!$H$1,A17*20,0)-OFFSET('336p stat'!$K$1,A17*20,0)</f>
        <v>16.654063000023598</v>
      </c>
      <c r="G17">
        <f ca="1">OFFSET('336p stat'!$K$1,A17*20,0)-OFFSET('336p stat'!$N$1,A17*20,0)</f>
        <v>181642.60983299999</v>
      </c>
      <c r="H17">
        <f ca="1">OFFSET('336p stat'!$N$1,A17*20,0)</f>
        <v>3422.4073539999999</v>
      </c>
    </row>
    <row r="18" spans="1:12" x14ac:dyDescent="0.25">
      <c r="A18">
        <v>8</v>
      </c>
      <c r="C18" t="str">
        <f ca="1">OFFSET('336p stat'!$A$1,A18*20,0)</f>
        <v>Classic ACO</v>
      </c>
      <c r="D18" s="5">
        <f ca="1">OFFSET('336p trace'!$U$56,(A18-1)*56,0)</f>
        <v>9973190.3684</v>
      </c>
      <c r="E18" s="5">
        <f ca="1">OFFSET('336p trace'!$V$56,(A18-1)*56,0)</f>
        <v>7938050.5999999996</v>
      </c>
      <c r="F18" s="5">
        <f ca="1">OFFSET('336p stat'!$H$1,A18*20,1)</f>
        <v>7697306.8625339996</v>
      </c>
      <c r="G18" s="5">
        <f ca="1">OFFSET('336p stat'!$K$1,A18*20,1)</f>
        <v>7695487.8291929998</v>
      </c>
      <c r="H18" s="5">
        <f ca="1">OFFSET('336p stat'!$N$1,A18*20,1)</f>
        <v>2440.4967729999998</v>
      </c>
    </row>
    <row r="19" spans="1:12" x14ac:dyDescent="0.25">
      <c r="A19">
        <v>9</v>
      </c>
      <c r="C19" t="str">
        <f ca="1">OFFSET('336p stat'!$A$1,A19*20,0)</f>
        <v>omp</v>
      </c>
      <c r="D19">
        <f ca="1">OFFSET('336p trace'!$R$56,(A19-1)*56,0)-OFFSET('336p trace'!$S$56,(A19-1)*56,0)</f>
        <v>67.753999999998996</v>
      </c>
      <c r="E19">
        <f ca="1">OFFSET('336p trace'!$S$56,(A19-1)*56,0)-OFFSET('336p stat'!$H$1,A19*20,0)</f>
        <v>0.30331599999772152</v>
      </c>
      <c r="F19">
        <f ca="1">OFFSET('336p stat'!$H$1,A19*20,0)-OFFSET('336p stat'!$K$1,A19*20,0)</f>
        <v>6.3975539999992179</v>
      </c>
      <c r="G19">
        <f ca="1">OFFSET('336p stat'!$K$1,A19*20,0)-OFFSET('336p stat'!$N$1,A19*20,0)</f>
        <v>13887.893066000001</v>
      </c>
      <c r="H19">
        <f ca="1">OFFSET('336p stat'!$N$1,A19*20,0)</f>
        <v>1187.4220640000001</v>
      </c>
    </row>
    <row r="20" spans="1:12" x14ac:dyDescent="0.25">
      <c r="A20">
        <v>9</v>
      </c>
      <c r="C20" t="str">
        <f ca="1">OFFSET('336p stat'!$A$1,A20*20,0)</f>
        <v>omp</v>
      </c>
      <c r="D20" s="5">
        <f ca="1">OFFSET('336p trace'!$U$56,(A20-1)*56,0)</f>
        <v>16473.063700000021</v>
      </c>
      <c r="E20" s="5">
        <f ca="1">OFFSET('336p trace'!$V$56,(A20-1)*56,0)</f>
        <v>16490.399743999998</v>
      </c>
      <c r="F20" s="5">
        <f ca="1">OFFSET('336p stat'!$H$1,A20*20,1)</f>
        <v>16488.923984000001</v>
      </c>
      <c r="G20" s="5">
        <f ca="1">OFFSET('336p stat'!$K$1,A20*20,1)</f>
        <v>16476.527033999999</v>
      </c>
      <c r="H20" s="5">
        <f ca="1">OFFSET('336p stat'!$N$1,A20*20,1)</f>
        <v>338.272852</v>
      </c>
    </row>
    <row r="21" spans="1:12" x14ac:dyDescent="0.25">
      <c r="A21">
        <v>10</v>
      </c>
      <c r="C21" t="str">
        <f ca="1">OFFSET('336p stat'!$A$1,A21*20,0)</f>
        <v>non CUDA transp Time</v>
      </c>
      <c r="D21">
        <f ca="1">OFFSET('336p trace'!$R$56,(A21-1)*56,0)-OFFSET('336p trace'!$S$56,(A21-1)*56,0)</f>
        <v>66.365999999998166</v>
      </c>
      <c r="E21">
        <f ca="1">OFFSET('336p trace'!$S$56,(A21-1)*56,0)-OFFSET('336p stat'!$H$1,A21*20,0)</f>
        <v>0.25288200000431971</v>
      </c>
      <c r="F21">
        <f ca="1">OFFSET('336p stat'!$H$1,A21*20,0)-OFFSET('336p stat'!$K$1,A21*20,0)</f>
        <v>10.73671800000011</v>
      </c>
      <c r="G21">
        <f ca="1">OFFSET('336p stat'!$K$1,A21*20,0)-OFFSET('336p stat'!$N$1,A21*20,0)</f>
        <v>14062.05701</v>
      </c>
      <c r="H21">
        <f ca="1">OFFSET('336p stat'!$N$1,A21*20,0)</f>
        <v>1013.52739</v>
      </c>
    </row>
    <row r="22" spans="1:12" x14ac:dyDescent="0.25">
      <c r="A22">
        <v>10</v>
      </c>
      <c r="C22" t="str">
        <f ca="1">OFFSET('336p stat'!$A$1,A22*20,0)</f>
        <v>non CUDA transp Time</v>
      </c>
      <c r="D22" s="5">
        <f ca="1">OFFSET('336p trace'!$U$56,(A22-1)*56,0)</f>
        <v>3669.2280000000069</v>
      </c>
      <c r="E22" s="5">
        <f ca="1">OFFSET('336p trace'!$V$56,(A22-1)*56,0)</f>
        <v>3607.3135239999874</v>
      </c>
      <c r="F22" s="5">
        <f ca="1">OFFSET('336p stat'!$H$1,A22*20,1)</f>
        <v>3607.5355030000001</v>
      </c>
      <c r="G22" s="5">
        <f ca="1">OFFSET('336p stat'!$K$1,A22*20,1)</f>
        <v>3598.00929</v>
      </c>
      <c r="H22" s="5">
        <f ca="1">OFFSET('336p stat'!$N$1,A22*20,1)</f>
        <v>260.08023400000002</v>
      </c>
    </row>
    <row r="23" spans="1:12" x14ac:dyDescent="0.25">
      <c r="A23">
        <v>11</v>
      </c>
      <c r="C23" t="str">
        <f ca="1">OFFSET('336p stat'!$A$1,A23*20,0)</f>
        <v>non CUDA transp_AVX Time</v>
      </c>
      <c r="D23">
        <f ca="1">OFFSET('336p trace'!$R$56,(A23-1)*56,0)-OFFSET('336p trace'!$S$56,(A23-1)*56,0)</f>
        <v>66.031999999997424</v>
      </c>
      <c r="E23">
        <f ca="1">OFFSET('336p trace'!$S$56,(A23-1)*56,0)-OFFSET('336p stat'!$H$1,A23*20,0)</f>
        <v>0.25493400000050315</v>
      </c>
      <c r="F23">
        <f ca="1">OFFSET('336p stat'!$H$1,A23*20,0)-OFFSET('336p stat'!$K$1,A23*20,0)</f>
        <v>10.072775999999067</v>
      </c>
      <c r="G23">
        <f ca="1">OFFSET('336p stat'!$K$1,A23*20,0)-OFFSET('336p stat'!$N$1,A23*20,0)</f>
        <v>14197.136602</v>
      </c>
      <c r="H23">
        <f ca="1">OFFSET('336p stat'!$N$1,A23*20,0)</f>
        <v>1100.1056880000001</v>
      </c>
    </row>
    <row r="24" spans="1:12" x14ac:dyDescent="0.25">
      <c r="A24">
        <v>11</v>
      </c>
      <c r="C24" t="str">
        <f ca="1">OFFSET('336p stat'!$A$1,A24*20,0)</f>
        <v>non CUDA transp_AVX Time</v>
      </c>
      <c r="D24" s="5">
        <f ca="1">OFFSET('336p trace'!$U$56,(A24-1)*56,0)</f>
        <v>4170.4889960000073</v>
      </c>
      <c r="E24" s="5">
        <f ca="1">OFFSET('336p trace'!$V$56,(A24-1)*56,0)</f>
        <v>4124.6768999999949</v>
      </c>
      <c r="F24" s="5">
        <f ca="1">OFFSET('336p stat'!$H$1,A24*20,1)</f>
        <v>4123.86096</v>
      </c>
      <c r="G24" s="5">
        <f ca="1">OFFSET('336p stat'!$K$1,A24*20,1)</f>
        <v>4106.0174559999996</v>
      </c>
      <c r="H24" s="5">
        <f ca="1">OFFSET('336p stat'!$N$1,A24*20,1)</f>
        <v>428.46537699999999</v>
      </c>
    </row>
    <row r="25" spans="1:12" x14ac:dyDescent="0.25">
      <c r="A25">
        <v>12</v>
      </c>
      <c r="C25" t="str">
        <f ca="1">OFFSET('336p stat'!$A$1,A25*20,0)</f>
        <v>non CUDA transp_AVX_OMP Time</v>
      </c>
      <c r="D25">
        <f ca="1">OFFSET('336p trace'!$R$56,(A25-1)*56,0)-OFFSET('336p trace'!$S$56,(A25-1)*56,0)</f>
        <v>67.096000000001368</v>
      </c>
      <c r="E25">
        <f ca="1">OFFSET('336p trace'!$S$56,(A25-1)*56,0)-OFFSET('336p stat'!$H$1,A25*20,0)</f>
        <v>0.25878399999783142</v>
      </c>
      <c r="F25">
        <f ca="1">OFFSET('336p stat'!$H$1,A25*20,0)-OFFSET('336p stat'!$K$1,A25*20,0)</f>
        <v>9.7093079999995098</v>
      </c>
      <c r="G25">
        <f ca="1">OFFSET('336p stat'!$K$1,A25*20,0)-OFFSET('336p stat'!$N$1,A25*20,0)</f>
        <v>14198.726084</v>
      </c>
      <c r="H25">
        <f ca="1">OFFSET('336p stat'!$N$1,A25*20,0)</f>
        <v>1095.1858239999999</v>
      </c>
    </row>
    <row r="26" spans="1:12" x14ac:dyDescent="0.25">
      <c r="A26">
        <v>12</v>
      </c>
      <c r="C26" t="str">
        <f ca="1">OFFSET('336p stat'!$A$1,A26*20,0)</f>
        <v>non CUDA transp_AVX_OMP Time</v>
      </c>
      <c r="D26" s="5">
        <f ca="1">OFFSET('336p trace'!$U$56,(A26-1)*56,0)</f>
        <v>4084.2966240000096</v>
      </c>
      <c r="E26" s="5">
        <f ca="1">OFFSET('336p trace'!$V$56,(A26-1)*56,0)</f>
        <v>4064.6935999999782</v>
      </c>
      <c r="F26" s="5">
        <f ca="1">OFFSET('336p stat'!$H$1,A26*20,1)</f>
        <v>4064.3654019999999</v>
      </c>
      <c r="G26" s="5">
        <f ca="1">OFFSET('336p stat'!$K$1,A26*20,1)</f>
        <v>4044.085505</v>
      </c>
      <c r="H26" s="5">
        <f ca="1">OFFSET('336p stat'!$N$1,A26*20,1)</f>
        <v>120.609026</v>
      </c>
    </row>
    <row r="27" spans="1:12" x14ac:dyDescent="0.25">
      <c r="A27">
        <v>13</v>
      </c>
      <c r="C27" t="str">
        <f ca="1">OFFSET('336p stat'!$A$1,A27*20,0)</f>
        <v>CUDA ant add CPU_AVX_transp Time</v>
      </c>
      <c r="D27">
        <f ca="1">OFFSET('336p trace'!$R$56,(A27-1)*56,0)-OFFSET('336p trace'!$S$56,(A27-1)*56,0)</f>
        <v>11.956799999999475</v>
      </c>
      <c r="E27">
        <f ca="1">OFFSET('336p trace'!$S$56,(A27-1)*56,0)-OFFSET('336p stat'!$H$1,A27*20,0)</f>
        <v>36.765608999999131</v>
      </c>
      <c r="F27">
        <f ca="1">OFFSET('336p stat'!$H$1,A27*20,0)-OFFSET('336p stat'!$K$1,A27*20,0)</f>
        <v>2.0011130000002595</v>
      </c>
      <c r="G27">
        <f ca="1">OFFSET('336p stat'!$K$1,A27*20,0)-OFFSET('336p stat'!$N$1,A27*20,0)</f>
        <v>1796.3962279999998</v>
      </c>
      <c r="H27">
        <f ca="1">OFFSET('336p stat'!$N$1,A27*20,0)</f>
        <v>1133.75325</v>
      </c>
    </row>
    <row r="28" spans="1:12" x14ac:dyDescent="0.25">
      <c r="A28">
        <v>13</v>
      </c>
      <c r="C28" t="str">
        <f ca="1">OFFSET('336p stat'!$A$1,A28*20,0)</f>
        <v>CUDA ant add CPU_AVX_transp Time</v>
      </c>
      <c r="D28" s="5">
        <f ca="1">OFFSET('336p trace'!$U$56,(A28-1)*56,0)</f>
        <v>1246.545869</v>
      </c>
      <c r="E28" s="5">
        <f ca="1">OFFSET('336p trace'!$V$56,(A28-1)*56,0)</f>
        <v>1249.1710475600007</v>
      </c>
      <c r="F28" s="5">
        <f ca="1">OFFSET('336p stat'!$H$1,A28*20,1)</f>
        <v>1046.154256</v>
      </c>
      <c r="G28" s="5">
        <f ca="1">OFFSET('336p stat'!$K$1,A28*20,1)</f>
        <v>1031.448091</v>
      </c>
      <c r="H28" s="5">
        <f ca="1">OFFSET('336p stat'!$N$1,A28*20,1)</f>
        <v>731.24076200000002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OFFSET('336p stat'!$A$1,A31*20,0)</f>
        <v>CUDA Time</v>
      </c>
      <c r="D31" s="5">
        <f ca="1">OFFSET('336p trace'!$R$56,(A31-1)*56,0)-OFFSET('336p trace'!$S$56,(A31-1)*56,0)</f>
        <v>12.113999999997759</v>
      </c>
      <c r="E31" s="5">
        <f ca="1">OFFSET('336p trace'!$S$56,(A31-1)*56,0)-OFFSET('336p stat'!$H$1,A31*20,0)</f>
        <v>102.23689099999683</v>
      </c>
      <c r="F31" s="5">
        <f ca="1">OFFSET('336p stat'!$H$1,A31*20,0)-OFFSET('336p stat'!$K$1,A31*20,0)</f>
        <v>34.299569999999221</v>
      </c>
      <c r="G31" s="5">
        <f ca="1">OFFSET('336p stat'!$K$1,A31*20,0)-OFFSET('336p stat'!$N$1,A31*20,0)</f>
        <v>28988.150010000001</v>
      </c>
      <c r="H31" s="5">
        <f ca="1">OFFSET('336p stat'!$N$1,A31*20,0)</f>
        <v>1417.497529</v>
      </c>
      <c r="I31" s="5"/>
      <c r="J31" s="5">
        <f ca="1">SUM(E31:H31)</f>
        <v>30542.183999999997</v>
      </c>
      <c r="K31" s="10">
        <f ca="1">G31/J31</f>
        <v>0.94911843927074779</v>
      </c>
      <c r="L31">
        <f ca="1">$K$29*POWER(K31,2)*SQRT(G179/(POWER(G31,2)*$L$29)+J179/(POWER(J31,2)*$L$29))</f>
        <v>3.4568020092279805E-4</v>
      </c>
    </row>
    <row r="32" spans="1:12" x14ac:dyDescent="0.25">
      <c r="A32">
        <v>2</v>
      </c>
      <c r="C32" t="str">
        <f ca="1">OFFSET('336p stat'!$A$1,A32*20,0)</f>
        <v>CUDA ant par</v>
      </c>
      <c r="D32" s="5">
        <f ca="1">OFFSET('336p trace'!$R$56,(A32-1)*56,0)-OFFSET('336p trace'!$S$56,(A32-1)*56,0)</f>
        <v>11.720599999999649</v>
      </c>
      <c r="E32" s="5">
        <f ca="1">OFFSET('336p trace'!$S$56,(A32-1)*56,0)-OFFSET('336p stat'!$H$1,A32*20,0)</f>
        <v>72.806487999999717</v>
      </c>
      <c r="F32" s="5">
        <f ca="1">OFFSET('336p stat'!$H$1,A32*20,0)-OFFSET('336p stat'!$K$1,A32*20,0)</f>
        <v>29.509369999999763</v>
      </c>
      <c r="G32" s="5">
        <f ca="1">OFFSET('336p stat'!$K$1,A32*20,0)-OFFSET('336p stat'!$N$1,A32*20,0)</f>
        <v>1576.6368630000002</v>
      </c>
      <c r="H32" s="5">
        <f ca="1">OFFSET('336p stat'!$N$1,A32*20,0)</f>
        <v>1812.698879</v>
      </c>
      <c r="I32" s="5"/>
      <c r="J32" s="5">
        <f ca="1">SUM(D32:H32)</f>
        <v>3503.3721999999993</v>
      </c>
      <c r="K32" s="10">
        <f t="shared" ref="K32:K95" ca="1" si="0">G32/J32</f>
        <v>0.45003407374186521</v>
      </c>
      <c r="L32">
        <f t="shared" ref="L32:L62" ca="1" si="1">$K$29*POWER(K32,2)*SQRT(G180/(POWER(G32,2)*$L$29)+J180/(POWER(J32,2)*$L$29))</f>
        <v>3.1276338392270366E-4</v>
      </c>
    </row>
    <row r="33" spans="1:12" x14ac:dyDescent="0.25">
      <c r="A33">
        <v>3</v>
      </c>
      <c r="C33" t="str">
        <f ca="1">OFFSET('336p stat'!$A$1,A33*20,0)</f>
        <v>CUDA ant add CPU Time</v>
      </c>
      <c r="D33" s="5">
        <f ca="1">OFFSET('336p trace'!$R$56,(A33-1)*56,0)-OFFSET('336p trace'!$S$56,(A33-1)*56,0)</f>
        <v>11.966199999999844</v>
      </c>
      <c r="E33" s="5">
        <f ca="1">OFFSET('336p trace'!$S$56,(A33-1)*56,0)-OFFSET('336p stat'!$H$1,A33*20,0)</f>
        <v>40.744389999999839</v>
      </c>
      <c r="F33" s="5">
        <f ca="1">OFFSET('336p stat'!$H$1,A33*20,0)-OFFSET('336p stat'!$K$1,A33*20,0)</f>
        <v>-3.460189999999784</v>
      </c>
      <c r="G33" s="5">
        <f ca="1">OFFSET('336p stat'!$K$1,A33*20,0)-OFFSET('336p stat'!$N$1,A33*20,0)</f>
        <v>1848.3205269999999</v>
      </c>
      <c r="H33" s="5">
        <f ca="1">OFFSET('336p stat'!$N$1,A33*20,0)</f>
        <v>1344.9496730000001</v>
      </c>
      <c r="I33" s="5"/>
      <c r="J33" s="5">
        <f t="shared" ref="J33:J96" ca="1" si="2">SUM(E33:H33)</f>
        <v>3230.5544</v>
      </c>
      <c r="K33" s="10">
        <f t="shared" ca="1" si="0"/>
        <v>0.57213725514109892</v>
      </c>
      <c r="L33">
        <f t="shared" ca="1" si="1"/>
        <v>2.092148136080932E-3</v>
      </c>
    </row>
    <row r="34" spans="1:12" x14ac:dyDescent="0.25">
      <c r="A34">
        <v>4</v>
      </c>
      <c r="C34" t="str">
        <f ca="1">OFFSET('336p stat'!$A$1,A34*20,0)</f>
        <v>CUDA opt Time</v>
      </c>
      <c r="D34" s="5">
        <f ca="1">OFFSET('336p trace'!$R$56,(A34-1)*56,0)-OFFSET('336p trace'!$S$56,(A34-1)*56,0)</f>
        <v>12.343999999997322</v>
      </c>
      <c r="E34" s="5">
        <f ca="1">OFFSET('336p trace'!$S$56,(A34-1)*56,0)-OFFSET('336p stat'!$H$1,A34*20,0)</f>
        <v>108.34500800000023</v>
      </c>
      <c r="F34" s="5">
        <f ca="1">OFFSET('336p stat'!$H$1,A34*20,0)-OFFSET('336p stat'!$K$1,A34*20,0)</f>
        <v>1508.5555079999976</v>
      </c>
      <c r="G34" s="5">
        <f ca="1">OFFSET('336p stat'!$K$1,A34*20,0)-OFFSET('336p stat'!$N$1,A34*20,0)</f>
        <v>29140.361484000001</v>
      </c>
      <c r="H34" s="5">
        <f ca="1">OFFSET('336p stat'!$N$1,A34*20,0)</f>
        <v>0</v>
      </c>
      <c r="I34" s="5"/>
      <c r="J34" s="5">
        <f t="shared" ca="1" si="2"/>
        <v>30757.261999999999</v>
      </c>
      <c r="K34" s="10">
        <f t="shared" ca="1" si="0"/>
        <v>0.94743028439917709</v>
      </c>
      <c r="L34">
        <f t="shared" ca="1" si="1"/>
        <v>1.7484934928062251E-3</v>
      </c>
    </row>
    <row r="35" spans="1:12" x14ac:dyDescent="0.25">
      <c r="A35">
        <v>5</v>
      </c>
      <c r="C35" t="str">
        <f ca="1">OFFSET('336p stat'!$A$1,A35*20,0)</f>
        <v>CUDA opt ant</v>
      </c>
      <c r="D35" s="5">
        <f ca="1">OFFSET('336p trace'!$R$56,(A35-1)*56,0)-OFFSET('336p trace'!$S$56,(A35-1)*56,0)</f>
        <v>12.315400000000409</v>
      </c>
      <c r="E35" s="5">
        <f ca="1">OFFSET('336p trace'!$S$56,(A35-1)*56,0)-OFFSET('336p stat'!$H$1,A35*20,0)</f>
        <v>58.817876999999498</v>
      </c>
      <c r="F35" s="5">
        <f ca="1">OFFSET('336p stat'!$H$1,A35*20,0)-OFFSET('336p stat'!$K$1,A35*20,0)</f>
        <v>1807.5040700000002</v>
      </c>
      <c r="G35" s="5">
        <f ca="1">OFFSET('336p stat'!$K$1,A35*20,0)-OFFSET('336p stat'!$N$1,A35*20,0)</f>
        <v>1578.192053</v>
      </c>
      <c r="H35" s="5">
        <f ca="1">OFFSET('336p stat'!$N$1,A35*20,0)</f>
        <v>0</v>
      </c>
      <c r="I35" s="5"/>
      <c r="J35" s="5">
        <f t="shared" ca="1" si="2"/>
        <v>3444.5139999999997</v>
      </c>
      <c r="K35" s="10">
        <f t="shared" ca="1" si="0"/>
        <v>0.45817553739076111</v>
      </c>
      <c r="L35">
        <f t="shared" ca="1" si="1"/>
        <v>2.3534628217754808E-4</v>
      </c>
    </row>
    <row r="36" spans="1:12" x14ac:dyDescent="0.25">
      <c r="A36">
        <v>6</v>
      </c>
      <c r="C36" t="str">
        <f ca="1">OFFSET('336p stat'!$A$1,A36*20,0)</f>
        <v>CUDA opt ant par</v>
      </c>
      <c r="D36" s="5">
        <f ca="1">OFFSET('336p trace'!$R$56,(A36-1)*56,0)-OFFSET('336p trace'!$S$56,(A36-1)*56,0)</f>
        <v>12.294200000000728</v>
      </c>
      <c r="E36" s="5">
        <f ca="1">OFFSET('336p trace'!$S$56,(A36-1)*56,0)-OFFSET('336p stat'!$H$1,A36*20,0)</f>
        <v>55.873192999999446</v>
      </c>
      <c r="F36" s="5">
        <f ca="1">OFFSET('336p stat'!$H$1,A36*20,0)-OFFSET('336p stat'!$K$1,A36*20,0)</f>
        <v>1834.3647949999997</v>
      </c>
      <c r="G36" s="5">
        <f ca="1">OFFSET('336p stat'!$K$1,A36*20,0)-OFFSET('336p stat'!$N$1,A36*20,0)</f>
        <v>1573.0820120000001</v>
      </c>
      <c r="H36" s="5">
        <f ca="1">OFFSET('336p stat'!$N$1,A36*20,0)</f>
        <v>0</v>
      </c>
      <c r="I36" s="5"/>
      <c r="J36" s="5">
        <f t="shared" ca="1" si="2"/>
        <v>3463.3199999999993</v>
      </c>
      <c r="K36" s="10">
        <f t="shared" ca="1" si="0"/>
        <v>0.45421214672626276</v>
      </c>
      <c r="L36">
        <f t="shared" ca="1" si="1"/>
        <v>2.7025240785195573E-4</v>
      </c>
    </row>
    <row r="37" spans="1:12" x14ac:dyDescent="0.25">
      <c r="A37">
        <v>7</v>
      </c>
      <c r="C37" t="str">
        <f ca="1">OFFSET('336p stat'!$A$1,A37*20,0)</f>
        <v>non CUDA Time</v>
      </c>
      <c r="D37" s="5">
        <f ca="1">OFFSET('336p trace'!$R$56,(A37-1)*56,0)-OFFSET('336p trace'!$S$56,(A37-1)*56,0)</f>
        <v>65.93800000000374</v>
      </c>
      <c r="E37" s="5">
        <f ca="1">OFFSET('336p trace'!$S$56,(A37-1)*56,0)-OFFSET('336p stat'!$H$1,A37*20,0)</f>
        <v>0.3089979999967909</v>
      </c>
      <c r="F37" s="5">
        <f ca="1">OFFSET('336p stat'!$H$1,A37*20,0)-OFFSET('336p stat'!$K$1,A37*20,0)</f>
        <v>6.4207399999995687</v>
      </c>
      <c r="G37" s="5">
        <f ca="1">OFFSET('336p stat'!$K$1,A37*20,0)-OFFSET('336p stat'!$N$1,A37*20,0)</f>
        <v>14188.508858000001</v>
      </c>
      <c r="H37" s="5">
        <f ca="1">OFFSET('336p stat'!$N$1,A37*20,0)</f>
        <v>1258.1934040000001</v>
      </c>
      <c r="I37" s="5"/>
      <c r="J37" s="5">
        <f t="shared" ca="1" si="2"/>
        <v>15453.431999999997</v>
      </c>
      <c r="K37" s="10">
        <f t="shared" ca="1" si="0"/>
        <v>0.91814613465798434</v>
      </c>
      <c r="L37">
        <f t="shared" ca="1" si="1"/>
        <v>4.868274526086451E-3</v>
      </c>
    </row>
    <row r="38" spans="1:12" x14ac:dyDescent="0.25">
      <c r="A38">
        <v>8</v>
      </c>
      <c r="C38" t="str">
        <f ca="1">OFFSET('336p stat'!$A$1,A38*20,0)</f>
        <v>Classic ACO</v>
      </c>
      <c r="D38" s="5">
        <f ca="1">OFFSET('336p trace'!$R$56,(A38-1)*56,0)-OFFSET('336p trace'!$S$56,(A38-1)*56,0)</f>
        <v>5804.2599999999802</v>
      </c>
      <c r="E38" s="5">
        <f ca="1">OFFSET('336p trace'!$S$56,(A38-1)*56,0)-OFFSET('336p stat'!$H$1,A38*20,0)</f>
        <v>493.52874999999767</v>
      </c>
      <c r="F38" s="5">
        <f ca="1">OFFSET('336p stat'!$H$1,A38*20,0)-OFFSET('336p stat'!$K$1,A38*20,0)</f>
        <v>16.654063000023598</v>
      </c>
      <c r="G38" s="5">
        <f ca="1">OFFSET('336p stat'!$K$1,A38*20,0)-OFFSET('336p stat'!$N$1,A38*20,0)</f>
        <v>181642.60983299999</v>
      </c>
      <c r="H38" s="5">
        <f ca="1">OFFSET('336p stat'!$N$1,A38*20,0)</f>
        <v>3422.4073539999999</v>
      </c>
      <c r="I38" s="5"/>
      <c r="J38" s="5">
        <f ca="1">SUM(D38:H38)</f>
        <v>191379.46</v>
      </c>
      <c r="K38" s="10">
        <f t="shared" ca="1" si="0"/>
        <v>0.9491228046782032</v>
      </c>
      <c r="L38">
        <f t="shared" ca="1" si="1"/>
        <v>8.4404116453769499E-3</v>
      </c>
    </row>
    <row r="39" spans="1:12" x14ac:dyDescent="0.25">
      <c r="A39">
        <v>9</v>
      </c>
      <c r="C39" t="str">
        <f ca="1">OFFSET('336p stat'!$A$1,A39*20,0)</f>
        <v>omp</v>
      </c>
      <c r="D39" s="5">
        <f ca="1">OFFSET('336p trace'!$R$56,(A39-1)*56,0)-OFFSET('336p trace'!$S$56,(A39-1)*56,0)</f>
        <v>67.753999999998996</v>
      </c>
      <c r="E39" s="5">
        <f ca="1">OFFSET('336p trace'!$S$56,(A39-1)*56,0)-OFFSET('336p stat'!$H$1,A39*20,0)</f>
        <v>0.30331599999772152</v>
      </c>
      <c r="F39" s="5">
        <f ca="1">OFFSET('336p stat'!$H$1,A39*20,0)-OFFSET('336p stat'!$K$1,A39*20,0)</f>
        <v>6.3975539999992179</v>
      </c>
      <c r="G39" s="5">
        <f ca="1">OFFSET('336p stat'!$K$1,A39*20,0)-OFFSET('336p stat'!$N$1,A39*20,0)</f>
        <v>13887.893066000001</v>
      </c>
      <c r="H39" s="5">
        <f ca="1">OFFSET('336p stat'!$N$1,A39*20,0)</f>
        <v>1187.4220640000001</v>
      </c>
      <c r="I39" s="5"/>
      <c r="J39" s="5">
        <f t="shared" ca="1" si="2"/>
        <v>15082.015999999998</v>
      </c>
      <c r="K39" s="10">
        <f t="shared" ca="1" si="0"/>
        <v>0.92082471375179564</v>
      </c>
      <c r="L39">
        <f t="shared" ca="1" si="1"/>
        <v>4.5619792347735364E-3</v>
      </c>
    </row>
    <row r="40" spans="1:12" x14ac:dyDescent="0.25">
      <c r="A40">
        <v>10</v>
      </c>
      <c r="C40" t="str">
        <f ca="1">OFFSET('336p stat'!$A$1,A40*20,0)</f>
        <v>non CUDA transp Time</v>
      </c>
      <c r="D40" s="5">
        <f ca="1">OFFSET('336p trace'!$R$56,(A40-1)*56,0)-OFFSET('336p trace'!$S$56,(A40-1)*56,0)</f>
        <v>66.365999999998166</v>
      </c>
      <c r="E40" s="5">
        <f ca="1">OFFSET('336p trace'!$S$56,(A40-1)*56,0)-OFFSET('336p stat'!$H$1,A40*20,0)</f>
        <v>0.25288200000431971</v>
      </c>
      <c r="F40" s="5">
        <f ca="1">OFFSET('336p stat'!$H$1,A40*20,0)-OFFSET('336p stat'!$K$1,A40*20,0)</f>
        <v>10.73671800000011</v>
      </c>
      <c r="G40" s="5">
        <f ca="1">OFFSET('336p stat'!$K$1,A40*20,0)-OFFSET('336p stat'!$N$1,A40*20,0)</f>
        <v>14062.05701</v>
      </c>
      <c r="H40" s="5">
        <f ca="1">OFFSET('336p stat'!$N$1,A40*20,0)</f>
        <v>1013.52739</v>
      </c>
      <c r="I40" s="5"/>
      <c r="J40" s="5">
        <f t="shared" ca="1" si="2"/>
        <v>15086.574000000004</v>
      </c>
      <c r="K40" s="10">
        <f t="shared" ca="1" si="0"/>
        <v>0.93209081200277788</v>
      </c>
      <c r="L40">
        <f t="shared" ca="1" si="1"/>
        <v>2.1935056584647984E-3</v>
      </c>
    </row>
    <row r="41" spans="1:12" x14ac:dyDescent="0.25">
      <c r="A41">
        <v>11</v>
      </c>
      <c r="C41" t="str">
        <f ca="1">OFFSET('336p stat'!$A$1,A41*20,0)</f>
        <v>non CUDA transp_AVX Time</v>
      </c>
      <c r="D41" s="5">
        <f ca="1">OFFSET('336p trace'!$R$56,(A41-1)*56,0)-OFFSET('336p trace'!$S$56,(A41-1)*56,0)</f>
        <v>66.031999999997424</v>
      </c>
      <c r="E41" s="5">
        <f ca="1">OFFSET('336p trace'!$S$56,(A41-1)*56,0)-OFFSET('336p stat'!$H$1,A41*20,0)</f>
        <v>0.25493400000050315</v>
      </c>
      <c r="F41" s="5">
        <f ca="1">OFFSET('336p stat'!$H$1,A41*20,0)-OFFSET('336p stat'!$K$1,A41*20,0)</f>
        <v>10.072775999999067</v>
      </c>
      <c r="G41" s="5">
        <f ca="1">OFFSET('336p stat'!$K$1,A41*20,0)-OFFSET('336p stat'!$N$1,A41*20,0)</f>
        <v>14197.136602</v>
      </c>
      <c r="H41" s="5">
        <f ca="1">OFFSET('336p stat'!$N$1,A41*20,0)</f>
        <v>1100.1056880000001</v>
      </c>
      <c r="I41" s="5"/>
      <c r="J41" s="5">
        <f ca="1">SUM(D41:H41)</f>
        <v>15373.601999999997</v>
      </c>
      <c r="K41" s="10">
        <f t="shared" ca="1" si="0"/>
        <v>0.92347496715473731</v>
      </c>
      <c r="L41">
        <f t="shared" ca="1" si="1"/>
        <v>2.2685961505512419E-3</v>
      </c>
    </row>
    <row r="42" spans="1:12" x14ac:dyDescent="0.25">
      <c r="A42">
        <v>12</v>
      </c>
      <c r="C42" t="str">
        <f ca="1">OFFSET('336p stat'!$A$1,A42*20,0)</f>
        <v>non CUDA transp_AVX_OMP Time</v>
      </c>
      <c r="D42" s="5">
        <f ca="1">OFFSET('336p trace'!$R$56,(A42-1)*56,0)-OFFSET('336p trace'!$S$56,(A42-1)*56,0)</f>
        <v>67.096000000001368</v>
      </c>
      <c r="E42" s="5">
        <f ca="1">OFFSET('336p trace'!$S$56,(A42-1)*56,0)-OFFSET('336p stat'!$H$1,A42*20,0)</f>
        <v>0.25878399999783142</v>
      </c>
      <c r="F42" s="5">
        <f ca="1">OFFSET('336p stat'!$H$1,A42*20,0)-OFFSET('336p stat'!$K$1,A42*20,0)</f>
        <v>9.7093079999995098</v>
      </c>
      <c r="G42" s="5">
        <f ca="1">OFFSET('336p stat'!$K$1,A42*20,0)-OFFSET('336p stat'!$N$1,A42*20,0)</f>
        <v>14198.726084</v>
      </c>
      <c r="H42" s="5">
        <f ca="1">OFFSET('336p stat'!$N$1,A42*20,0)</f>
        <v>1095.1858239999999</v>
      </c>
      <c r="I42" s="5"/>
      <c r="J42" s="5">
        <f t="shared" ca="1" si="2"/>
        <v>15303.879999999997</v>
      </c>
      <c r="K42" s="10">
        <f t="shared" ca="1" si="0"/>
        <v>0.92778603099344759</v>
      </c>
      <c r="L42">
        <f t="shared" ca="1" si="1"/>
        <v>2.2633988315423821E-3</v>
      </c>
    </row>
    <row r="43" spans="1:12" x14ac:dyDescent="0.25">
      <c r="A43">
        <v>13</v>
      </c>
      <c r="C43" t="str">
        <f ca="1">OFFSET('336p stat'!$A$1,A43*20,0)</f>
        <v>CUDA ant add CPU_AVX_transp Time</v>
      </c>
      <c r="D43" s="5">
        <f ca="1">OFFSET('336p trace'!$R$56,(A43-1)*56,0)-OFFSET('336p trace'!$S$56,(A43-1)*56,0)</f>
        <v>11.956799999999475</v>
      </c>
      <c r="E43" s="5">
        <f ca="1">OFFSET('336p trace'!$S$56,(A43-1)*56,0)-OFFSET('336p stat'!$H$1,A43*20,0)</f>
        <v>36.765608999999131</v>
      </c>
      <c r="F43" s="5">
        <f ca="1">OFFSET('336p stat'!$H$1,A43*20,0)-OFFSET('336p stat'!$K$1,A43*20,0)</f>
        <v>2.0011130000002595</v>
      </c>
      <c r="G43" s="5">
        <f ca="1">OFFSET('336p stat'!$K$1,A43*20,0)-OFFSET('336p stat'!$N$1,A43*20,0)</f>
        <v>1796.3962279999998</v>
      </c>
      <c r="H43" s="5">
        <f ca="1">OFFSET('336p stat'!$N$1,A43*20,0)</f>
        <v>1133.75325</v>
      </c>
      <c r="I43" s="5"/>
      <c r="J43" s="5">
        <f t="shared" ca="1" si="2"/>
        <v>2968.9161999999992</v>
      </c>
      <c r="K43" s="10">
        <f t="shared" ca="1" si="0"/>
        <v>0.60506801370816743</v>
      </c>
      <c r="L43">
        <f t="shared" ca="1" si="1"/>
        <v>3.0804225343008468E-3</v>
      </c>
    </row>
    <row r="44" spans="1:12" x14ac:dyDescent="0.25">
      <c r="A44">
        <v>14</v>
      </c>
      <c r="C44" t="str">
        <f ca="1">OFFSET('336p stat'!$A$1,A44*20,0)</f>
        <v>CUDA Const</v>
      </c>
      <c r="D44" s="5">
        <f ca="1">OFFSET('336p trace'!$R$56,(A44-1)*56,0)-OFFSET('336p trace'!$S$56,(A44-1)*56,0)</f>
        <v>12.015999999988708</v>
      </c>
      <c r="E44" s="5">
        <f ca="1">OFFSET('336p trace'!$S$56,(A44-1)*56,0)-OFFSET('336p stat'!$H$1,A44*20,0)</f>
        <v>106.51839100000507</v>
      </c>
      <c r="F44" s="5">
        <f ca="1">OFFSET('336p stat'!$H$1,A44*20,0)-OFFSET('336p stat'!$K$1,A44*20,0)</f>
        <v>34.310116999997263</v>
      </c>
      <c r="G44" s="5">
        <f ca="1">OFFSET('336p stat'!$K$1,A44*20,0)-OFFSET('336p stat'!$N$1,A44*20,0)</f>
        <v>29154.481448000002</v>
      </c>
      <c r="H44" s="5">
        <f ca="1">OFFSET('336p stat'!$N$1,A44*20,0)</f>
        <v>1445.638044</v>
      </c>
      <c r="I44" s="5"/>
      <c r="J44" s="5">
        <f t="shared" ca="1" si="2"/>
        <v>30740.948000000004</v>
      </c>
      <c r="K44" s="10">
        <f t="shared" ca="1" si="0"/>
        <v>0.94839239987003654</v>
      </c>
      <c r="L44">
        <f t="shared" ca="1" si="1"/>
        <v>1.7543837627956214E-3</v>
      </c>
    </row>
    <row r="45" spans="1:12" x14ac:dyDescent="0.25">
      <c r="A45">
        <v>15</v>
      </c>
      <c r="C45" t="str">
        <f ca="1">OFFSET('336p stat'!$A$1,A45*20,0)</f>
        <v>CUDA ant Const</v>
      </c>
      <c r="D45" s="5">
        <f ca="1">OFFSET('336p trace'!$R$56,(A45-1)*56,0)-OFFSET('336p trace'!$S$56,(A45-1)*56,0)</f>
        <v>11.92319999999836</v>
      </c>
      <c r="E45" s="5">
        <f ca="1">OFFSET('336p trace'!$S$56,(A45-1)*56,0)-OFFSET('336p stat'!$H$1,A45*20,0)</f>
        <v>56.277056000000357</v>
      </c>
      <c r="F45" s="5">
        <f ca="1">OFFSET('336p stat'!$H$1,A45*20,0)-OFFSET('336p stat'!$K$1,A45*20,0)</f>
        <v>29.660272999999961</v>
      </c>
      <c r="G45" s="5">
        <f ca="1">OFFSET('336p stat'!$K$1,A45*20,0)-OFFSET('336p stat'!$N$1,A45*20,0)</f>
        <v>1571.2037260000002</v>
      </c>
      <c r="H45" s="5">
        <f ca="1">OFFSET('336p stat'!$N$1,A45*20,0)</f>
        <v>1785.3537449999999</v>
      </c>
      <c r="I45" s="5"/>
      <c r="J45" s="5">
        <f t="shared" ca="1" si="2"/>
        <v>3442.4948000000004</v>
      </c>
      <c r="K45" s="10">
        <f t="shared" ca="1" si="0"/>
        <v>0.45641426270273522</v>
      </c>
      <c r="L45">
        <f t="shared" ca="1" si="1"/>
        <v>5.3657545555924968E-4</v>
      </c>
    </row>
    <row r="46" spans="1:12" x14ac:dyDescent="0.25">
      <c r="A46">
        <v>16</v>
      </c>
      <c r="C46" t="str">
        <f ca="1">OFFSET('336p stat'!$A$1,A46*20,0)</f>
        <v>CUDA ant par Const</v>
      </c>
      <c r="D46" s="5">
        <f ca="1">OFFSET('336p trace'!$R$56,(A46-1)*56,0)-OFFSET('336p trace'!$S$56,(A46-1)*56,0)</f>
        <v>11.841199999999844</v>
      </c>
      <c r="E46" s="5">
        <f ca="1">OFFSET('336p trace'!$S$56,(A46-1)*56,0)-OFFSET('336p stat'!$H$1,A46*20,0)</f>
        <v>53.26292199999989</v>
      </c>
      <c r="F46" s="5">
        <f ca="1">OFFSET('336p stat'!$H$1,A46*20,0)-OFFSET('336p stat'!$K$1,A46*20,0)</f>
        <v>28.595127000000048</v>
      </c>
      <c r="G46" s="5">
        <f ca="1">OFFSET('336p stat'!$K$1,A46*20,0)-OFFSET('336p stat'!$N$1,A46*20,0)</f>
        <v>1567.593987</v>
      </c>
      <c r="H46" s="5">
        <f ca="1">OFFSET('336p stat'!$N$1,A46*20,0)</f>
        <v>1812.930764</v>
      </c>
      <c r="I46" s="5"/>
      <c r="J46" s="5">
        <f t="shared" ca="1" si="2"/>
        <v>3462.3827999999999</v>
      </c>
      <c r="K46" s="10">
        <f t="shared" ca="1" si="0"/>
        <v>0.45275005034105414</v>
      </c>
      <c r="L46">
        <f t="shared" ca="1" si="1"/>
        <v>2.115952253756266E-4</v>
      </c>
    </row>
    <row r="47" spans="1:12" x14ac:dyDescent="0.25">
      <c r="A47">
        <v>17</v>
      </c>
      <c r="C47" t="str">
        <f ca="1">OFFSET('336p stat'!$A$1,A47*20,0)</f>
        <v>CUDA ant add CPU Const</v>
      </c>
      <c r="D47" s="5">
        <f ca="1">OFFSET('336p trace'!$R$56,(A47-1)*56,0)-OFFSET('336p trace'!$S$56,(A47-1)*56,0)</f>
        <v>11.857199999999466</v>
      </c>
      <c r="E47" s="5">
        <f ca="1">OFFSET('336p trace'!$S$56,(A47-1)*56,0)-OFFSET('336p stat'!$H$1,A47*20,0)</f>
        <v>32.816675000000032</v>
      </c>
      <c r="F47" s="5">
        <f ca="1">OFFSET('336p stat'!$H$1,A47*20,0)-OFFSET('336p stat'!$K$1,A47*20,0)</f>
        <v>-1.9960349999996652</v>
      </c>
      <c r="G47" s="5">
        <f ca="1">OFFSET('336p stat'!$K$1,A47*20,0)-OFFSET('336p stat'!$N$1,A47*20,0)</f>
        <v>1787.5098339999997</v>
      </c>
      <c r="H47" s="5">
        <f ca="1">OFFSET('336p stat'!$N$1,A47*20,0)</f>
        <v>1319.4895260000001</v>
      </c>
      <c r="I47" s="5"/>
      <c r="J47" s="5">
        <f t="shared" ca="1" si="2"/>
        <v>3137.82</v>
      </c>
      <c r="K47" s="10">
        <f t="shared" ca="1" si="0"/>
        <v>0.5696661484725063</v>
      </c>
      <c r="L47">
        <f t="shared" ca="1" si="1"/>
        <v>2.0414703070468433E-3</v>
      </c>
    </row>
    <row r="48" spans="1:12" x14ac:dyDescent="0.25">
      <c r="A48">
        <v>18</v>
      </c>
      <c r="C48" t="str">
        <f ca="1">OFFSET('336p stat'!$A$1,A48*20,0)</f>
        <v>CUDA opt Const</v>
      </c>
      <c r="D48" s="5">
        <f ca="1">OFFSET('336p trace'!$R$56,(A48-1)*56,0)-OFFSET('336p trace'!$S$56,(A48-1)*56,0)</f>
        <v>12.225999999995111</v>
      </c>
      <c r="E48" s="5">
        <f ca="1">OFFSET('336p trace'!$S$56,(A48-1)*56,0)-OFFSET('336p stat'!$H$1,A48*20,0)</f>
        <v>116.04783600000519</v>
      </c>
      <c r="F48" s="5">
        <f ca="1">OFFSET('336p stat'!$H$1,A48*20,0)-OFFSET('336p stat'!$K$1,A48*20,0)</f>
        <v>1491.156758000001</v>
      </c>
      <c r="G48" s="5">
        <f ca="1">OFFSET('336p stat'!$K$1,A48*20,0)-OFFSET('336p stat'!$N$1,A48*20,0)</f>
        <v>29197.291406</v>
      </c>
      <c r="H48" s="5">
        <f ca="1">OFFSET('336p stat'!$N$1,A48*20,0)</f>
        <v>0</v>
      </c>
      <c r="I48" s="5"/>
      <c r="J48" s="5">
        <f ca="1">SUM(D48:H48)</f>
        <v>30816.722000000002</v>
      </c>
      <c r="K48" s="10">
        <f t="shared" ca="1" si="0"/>
        <v>0.94744961537440608</v>
      </c>
      <c r="L48">
        <f t="shared" ca="1" si="1"/>
        <v>9.5701728735355263E-4</v>
      </c>
    </row>
    <row r="49" spans="1:12" x14ac:dyDescent="0.25">
      <c r="A49">
        <v>19</v>
      </c>
      <c r="C49" t="str">
        <f ca="1">OFFSET('336p stat'!$A$1,A49*20,0)</f>
        <v>CUDA opt ant Const</v>
      </c>
      <c r="D49" s="5">
        <f ca="1">OFFSET('336p trace'!$R$56,(A49-1)*56,0)-OFFSET('336p trace'!$S$56,(A49-1)*56,0)</f>
        <v>12.329599999999573</v>
      </c>
      <c r="E49" s="5">
        <f ca="1">OFFSET('336p trace'!$S$56,(A49-1)*56,0)-OFFSET('336p stat'!$H$1,A49*20,0)</f>
        <v>56.342916000000059</v>
      </c>
      <c r="F49" s="5">
        <f ca="1">OFFSET('336p stat'!$H$1,A49*20,0)-OFFSET('336p stat'!$K$1,A49*20,0)</f>
        <v>1809.9613499999998</v>
      </c>
      <c r="G49" s="5">
        <f ca="1">OFFSET('336p stat'!$K$1,A49*20,0)-OFFSET('336p stat'!$N$1,A49*20,0)</f>
        <v>1571.179934</v>
      </c>
      <c r="H49" s="5">
        <f ca="1">OFFSET('336p stat'!$N$1,A49*20,0)</f>
        <v>0</v>
      </c>
      <c r="I49" s="5"/>
      <c r="J49" s="5">
        <f t="shared" ca="1" si="2"/>
        <v>3437.4841999999999</v>
      </c>
      <c r="K49" s="10">
        <f t="shared" ca="1" si="0"/>
        <v>0.45707262712654795</v>
      </c>
      <c r="L49">
        <f t="shared" ca="1" si="1"/>
        <v>5.1474218506251349E-4</v>
      </c>
    </row>
    <row r="50" spans="1:12" x14ac:dyDescent="0.25">
      <c r="A50">
        <v>20</v>
      </c>
      <c r="C50" t="str">
        <f ca="1">OFFSET('336p stat'!$A$1,A50*20,0)</f>
        <v>CUDA opt ant par Const</v>
      </c>
      <c r="D50" s="5">
        <f ca="1">OFFSET('336p trace'!$R$56,(A50-1)*56,0)-OFFSET('336p trace'!$S$56,(A50-1)*56,0)</f>
        <v>12.296200000001591</v>
      </c>
      <c r="E50" s="5">
        <f ca="1">OFFSET('336p trace'!$S$56,(A50-1)*56,0)-OFFSET('336p stat'!$H$1,A50*20,0)</f>
        <v>57.729021999999077</v>
      </c>
      <c r="F50" s="5">
        <f ca="1">OFFSET('336p stat'!$H$1,A50*20,0)-OFFSET('336p stat'!$K$1,A50*20,0)</f>
        <v>1838.0448259999998</v>
      </c>
      <c r="G50" s="5">
        <f ca="1">OFFSET('336p stat'!$K$1,A50*20,0)-OFFSET('336p stat'!$N$1,A50*20,0)</f>
        <v>1566.907952</v>
      </c>
      <c r="H50" s="5">
        <f ca="1">OFFSET('336p stat'!$N$1,A50*20,0)</f>
        <v>0</v>
      </c>
      <c r="I50" s="5"/>
      <c r="J50" s="5">
        <f t="shared" ca="1" si="2"/>
        <v>3462.6817999999989</v>
      </c>
      <c r="K50" s="10">
        <f t="shared" ca="1" si="0"/>
        <v>0.45251283326120251</v>
      </c>
      <c r="L50">
        <f t="shared" ca="1" si="1"/>
        <v>1.7074259129110146E-4</v>
      </c>
    </row>
    <row r="51" spans="1:12" x14ac:dyDescent="0.25">
      <c r="A51">
        <v>21</v>
      </c>
      <c r="C51" t="str">
        <f ca="1">OFFSET('336p stat'!$A$1,A51*20,0)</f>
        <v>CUDA ant par not f</v>
      </c>
      <c r="D51" s="5">
        <f ca="1">OFFSET('336p trace'!$R$56,(A51-1)*56,0)-OFFSET('336p trace'!$S$56,(A51-1)*56,0)</f>
        <v>11.928199999999379</v>
      </c>
      <c r="E51" s="5">
        <f ca="1">OFFSET('336p trace'!$S$56,(A51-1)*56,0)-OFFSET('336p stat'!$H$1,A51*20,0)</f>
        <v>76.150274000001446</v>
      </c>
      <c r="F51" s="5">
        <f ca="1">OFFSET('336p stat'!$H$1,A51*20,0)-OFFSET('336p stat'!$K$1,A51*20,0)</f>
        <v>29.873475999999755</v>
      </c>
      <c r="G51" s="5">
        <f ca="1">OFFSET('336p stat'!$K$1,A51*20,0)-OFFSET('336p stat'!$N$1,A51*20,0)</f>
        <v>3982.1906669999998</v>
      </c>
      <c r="H51" s="5">
        <f ca="1">OFFSET('336p stat'!$N$1,A51*20,0)</f>
        <v>1814.5001830000001</v>
      </c>
      <c r="I51" s="5"/>
      <c r="J51" s="5">
        <f t="shared" ca="1" si="2"/>
        <v>5902.7146000000012</v>
      </c>
      <c r="K51" s="10">
        <f t="shared" ca="1" si="0"/>
        <v>0.67463716897306858</v>
      </c>
      <c r="L51">
        <f t="shared" ca="1" si="1"/>
        <v>2.1685118348754038E-4</v>
      </c>
    </row>
    <row r="52" spans="1:12" x14ac:dyDescent="0.25">
      <c r="A52">
        <v>22</v>
      </c>
      <c r="C52" t="str">
        <f ca="1">OFFSET('336p stat'!$A$1,A52*20,0)</f>
        <v>CUDA ant par sort</v>
      </c>
      <c r="D52" s="5">
        <f ca="1">OFFSET('336p trace'!$R$56,(A52-1)*56,0)-OFFSET('336p trace'!$S$56,(A52-1)*56,0)</f>
        <v>12.061799999999948</v>
      </c>
      <c r="E52" s="5">
        <f ca="1">OFFSET('336p trace'!$S$56,(A52-1)*56,0)-OFFSET('336p stat'!$H$1,A52*20,0)</f>
        <v>59.708075999999437</v>
      </c>
      <c r="F52" s="5">
        <f ca="1">OFFSET('336p stat'!$H$1,A52*20,0)-OFFSET('336p stat'!$K$1,A52*20,0)</f>
        <v>36.302928999999949</v>
      </c>
      <c r="G52" s="5">
        <f ca="1">OFFSET('336p stat'!$K$1,A52*20,0)-OFFSET('336p stat'!$N$1,A52*20,0)</f>
        <v>1637.5844220000001</v>
      </c>
      <c r="H52" s="5">
        <f ca="1">OFFSET('336p stat'!$N$1,A52*20,0)</f>
        <v>1806.8699730000001</v>
      </c>
      <c r="I52" s="5"/>
      <c r="J52" s="5">
        <f t="shared" ca="1" si="2"/>
        <v>3540.4653999999996</v>
      </c>
      <c r="K52" s="10">
        <f t="shared" ca="1" si="0"/>
        <v>0.46253366068765994</v>
      </c>
      <c r="L52">
        <f t="shared" ca="1" si="1"/>
        <v>2.194436531550014E-4</v>
      </c>
    </row>
    <row r="53" spans="1:12" x14ac:dyDescent="0.25">
      <c r="A53">
        <v>23</v>
      </c>
      <c r="C53">
        <f ca="1">OFFSET('336p stat'!$A$1,A53*20,0)</f>
        <v>0</v>
      </c>
      <c r="D53" s="5" t="e">
        <f ca="1">OFFSET('336p trace'!$R$56,(A53-1)*56,0)-OFFSET('336p trace'!$S$56,(A53-1)*56,0)</f>
        <v>#DIV/0!</v>
      </c>
      <c r="E53" s="5" t="e">
        <f ca="1">OFFSET('336p trace'!$S$56,(A53-1)*56,0)-OFFSET('336p stat'!$H$1,A53*20,0)</f>
        <v>#DIV/0!</v>
      </c>
      <c r="F53" s="5">
        <f ca="1">OFFSET('336p stat'!$H$1,A53*20,0)-OFFSET('336p stat'!$K$1,A53*20,0)</f>
        <v>0</v>
      </c>
      <c r="G53" s="5">
        <f ca="1">OFFSET('336p stat'!$K$1,A53*20,0)-OFFSET('336p stat'!$N$1,A53*20,0)</f>
        <v>0</v>
      </c>
      <c r="H53" s="5">
        <f ca="1">OFFSET('336p stat'!$N$1,A53*20,0)</f>
        <v>0</v>
      </c>
      <c r="I53" s="5"/>
      <c r="J53" s="5" t="e">
        <f t="shared" ca="1" si="2"/>
        <v>#DIV/0!</v>
      </c>
      <c r="K53" s="10" t="e">
        <f t="shared" ca="1" si="0"/>
        <v>#DIV/0!</v>
      </c>
      <c r="L53" t="e">
        <f t="shared" ca="1" si="1"/>
        <v>#DIV/0!</v>
      </c>
    </row>
    <row r="54" spans="1:12" x14ac:dyDescent="0.25">
      <c r="A54">
        <v>24</v>
      </c>
      <c r="C54">
        <f ca="1">OFFSET('336p stat'!$A$1,A54*20,0)</f>
        <v>0</v>
      </c>
      <c r="D54" s="5" t="e">
        <f ca="1">OFFSET('336p trace'!$R$56,(A54-1)*56,0)-OFFSET('336p trace'!$S$56,(A54-1)*56,0)</f>
        <v>#DIV/0!</v>
      </c>
      <c r="E54" s="5" t="e">
        <f ca="1">OFFSET('336p trace'!$S$56,(A54-1)*56,0)-OFFSET('336p stat'!$H$1,A54*20,0)</f>
        <v>#DIV/0!</v>
      </c>
      <c r="F54" s="5">
        <f ca="1">OFFSET('336p stat'!$H$1,A54*20,0)-OFFSET('336p stat'!$K$1,A54*20,0)</f>
        <v>0</v>
      </c>
      <c r="G54" s="5">
        <f ca="1">OFFSET('336p stat'!$K$1,A54*20,0)-OFFSET('336p stat'!$N$1,A54*20,0)</f>
        <v>0</v>
      </c>
      <c r="H54" s="5">
        <f ca="1">OFFSET('336p stat'!$N$1,A54*20,0)</f>
        <v>0</v>
      </c>
      <c r="I54" s="5"/>
      <c r="J54" s="5" t="e">
        <f t="shared" ca="1" si="2"/>
        <v>#DIV/0!</v>
      </c>
      <c r="K54" s="10" t="e">
        <f t="shared" ca="1" si="0"/>
        <v>#DIV/0!</v>
      </c>
      <c r="L54" t="e">
        <f t="shared" ca="1" si="1"/>
        <v>#DIV/0!</v>
      </c>
    </row>
    <row r="55" spans="1:12" x14ac:dyDescent="0.25">
      <c r="A55">
        <v>25</v>
      </c>
      <c r="C55">
        <f ca="1">OFFSET('336p stat'!$A$1,A55*20,0)</f>
        <v>0</v>
      </c>
      <c r="D55" s="5" t="e">
        <f ca="1">OFFSET('336p trace'!$R$56,(A55-1)*56,0)-OFFSET('336p trace'!$S$56,(A55-1)*56,0)</f>
        <v>#DIV/0!</v>
      </c>
      <c r="E55" s="5" t="e">
        <f ca="1">OFFSET('336p trace'!$S$56,(A55-1)*56,0)-OFFSET('336p stat'!$H$1,A55*20,0)</f>
        <v>#DIV/0!</v>
      </c>
      <c r="F55" s="5">
        <f ca="1">OFFSET('336p stat'!$H$1,A55*20,0)-OFFSET('336p stat'!$K$1,A55*20,0)</f>
        <v>0</v>
      </c>
      <c r="G55" s="5">
        <f ca="1">OFFSET('336p stat'!$K$1,A55*20,0)-OFFSET('336p stat'!$N$1,A55*20,0)</f>
        <v>0</v>
      </c>
      <c r="H55" s="5">
        <f ca="1">OFFSET('336p stat'!$N$1,A55*20,0)</f>
        <v>0</v>
      </c>
      <c r="I55" s="5"/>
      <c r="J55" s="5" t="e">
        <f ca="1">SUM(D55:H55)</f>
        <v>#DIV/0!</v>
      </c>
      <c r="K55" s="10" t="e">
        <f t="shared" ca="1" si="0"/>
        <v>#DIV/0!</v>
      </c>
      <c r="L55" t="e">
        <f t="shared" ca="1" si="1"/>
        <v>#DIV/0!</v>
      </c>
    </row>
    <row r="56" spans="1:12" x14ac:dyDescent="0.25">
      <c r="A56">
        <v>26</v>
      </c>
      <c r="C56">
        <f ca="1">OFFSET('336p stat'!$A$1,A56*20,0)</f>
        <v>0</v>
      </c>
      <c r="D56" s="5" t="e">
        <f ca="1">OFFSET('336p trace'!$R$56,(A56-1)*56,0)-OFFSET('336p trace'!$S$56,(A56-1)*56,0)</f>
        <v>#DIV/0!</v>
      </c>
      <c r="E56" s="5" t="e">
        <f ca="1">OFFSET('336p trace'!$S$56,(A56-1)*56,0)-OFFSET('336p stat'!$H$1,A56*20,0)</f>
        <v>#DIV/0!</v>
      </c>
      <c r="F56" s="5">
        <f ca="1">OFFSET('336p stat'!$H$1,A56*20,0)-OFFSET('336p stat'!$K$1,A56*20,0)</f>
        <v>0</v>
      </c>
      <c r="G56" s="5">
        <f ca="1">OFFSET('336p stat'!$K$1,A56*20,0)-OFFSET('336p stat'!$N$1,A56*20,0)</f>
        <v>0</v>
      </c>
      <c r="H56" s="5">
        <f ca="1">OFFSET('336p stat'!$N$1,A56*20,0)</f>
        <v>0</v>
      </c>
      <c r="I56" s="5"/>
      <c r="J56" s="5" t="e">
        <f t="shared" ca="1" si="2"/>
        <v>#DIV/0!</v>
      </c>
      <c r="K56" s="10" t="e">
        <f t="shared" ca="1" si="0"/>
        <v>#DIV/0!</v>
      </c>
      <c r="L56" t="e">
        <f t="shared" ca="1" si="1"/>
        <v>#DIV/0!</v>
      </c>
    </row>
    <row r="57" spans="1:12" x14ac:dyDescent="0.25">
      <c r="A57">
        <v>27</v>
      </c>
      <c r="C57">
        <f ca="1">OFFSET('336p stat'!$A$1,A57*20,0)</f>
        <v>0</v>
      </c>
      <c r="D57" s="5" t="e">
        <f ca="1">OFFSET('336p trace'!$R$56,(A57-1)*56,0)-OFFSET('336p trace'!$S$56,(A57-1)*56,0)</f>
        <v>#DIV/0!</v>
      </c>
      <c r="E57" s="5" t="e">
        <f ca="1">OFFSET('336p trace'!$S$56,(A57-1)*56,0)-OFFSET('336p stat'!$H$1,A57*20,0)</f>
        <v>#DIV/0!</v>
      </c>
      <c r="F57" s="5">
        <f ca="1">OFFSET('336p stat'!$H$1,A57*20,0)-OFFSET('336p stat'!$K$1,A57*20,0)</f>
        <v>0</v>
      </c>
      <c r="G57" s="5">
        <f ca="1">OFFSET('336p stat'!$K$1,A57*20,0)-OFFSET('336p stat'!$N$1,A57*20,0)</f>
        <v>0</v>
      </c>
      <c r="H57" s="5">
        <f ca="1">OFFSET('336p stat'!$N$1,A57*20,0)</f>
        <v>0</v>
      </c>
      <c r="I57" s="5"/>
      <c r="J57" s="5" t="e">
        <f t="shared" ca="1" si="2"/>
        <v>#DIV/0!</v>
      </c>
      <c r="K57" s="10" t="e">
        <f t="shared" ca="1" si="0"/>
        <v>#DIV/0!</v>
      </c>
      <c r="L57" t="e">
        <f t="shared" ca="1" si="1"/>
        <v>#DIV/0!</v>
      </c>
    </row>
    <row r="58" spans="1:12" x14ac:dyDescent="0.25">
      <c r="A58">
        <v>28</v>
      </c>
      <c r="C58">
        <f ca="1">OFFSET('336p stat'!$A$1,A58*20,0)</f>
        <v>0</v>
      </c>
      <c r="D58" s="5" t="e">
        <f ca="1">OFFSET('336p trace'!$R$56,(A58-1)*56,0)-OFFSET('336p trace'!$S$56,(A58-1)*56,0)</f>
        <v>#DIV/0!</v>
      </c>
      <c r="E58" s="5" t="e">
        <f ca="1">OFFSET('336p trace'!$S$56,(A58-1)*56,0)-OFFSET('336p stat'!$H$1,A58*20,0)</f>
        <v>#DIV/0!</v>
      </c>
      <c r="F58" s="5">
        <f ca="1">OFFSET('336p stat'!$H$1,A58*20,0)-OFFSET('336p stat'!$K$1,A58*20,0)</f>
        <v>0</v>
      </c>
      <c r="G58" s="5">
        <f ca="1">OFFSET('336p stat'!$K$1,A58*20,0)-OFFSET('336p stat'!$N$1,A58*20,0)</f>
        <v>0</v>
      </c>
      <c r="H58" s="5">
        <f ca="1">OFFSET('336p stat'!$N$1,A58*20,0)</f>
        <v>0</v>
      </c>
      <c r="I58" s="5"/>
      <c r="J58" s="5" t="e">
        <f ca="1">SUM(D58:H58)</f>
        <v>#DIV/0!</v>
      </c>
      <c r="K58" s="10" t="e">
        <f t="shared" ca="1" si="0"/>
        <v>#DIV/0!</v>
      </c>
      <c r="L58" t="e">
        <f t="shared" ca="1" si="1"/>
        <v>#DIV/0!</v>
      </c>
    </row>
    <row r="59" spans="1:12" x14ac:dyDescent="0.25">
      <c r="A59">
        <v>29</v>
      </c>
      <c r="C59">
        <f ca="1">OFFSET('336p stat'!$A$1,A59*20,0)</f>
        <v>0</v>
      </c>
      <c r="D59" s="5" t="e">
        <f ca="1">OFFSET('336p trace'!$R$56,(A59-1)*56,0)-OFFSET('336p trace'!$S$56,(A59-1)*56,0)</f>
        <v>#DIV/0!</v>
      </c>
      <c r="E59" s="5" t="e">
        <f ca="1">OFFSET('336p trace'!$S$56,(A59-1)*56,0)-OFFSET('336p stat'!$H$1,A59*20,0)</f>
        <v>#DIV/0!</v>
      </c>
      <c r="F59" s="5">
        <f ca="1">OFFSET('336p stat'!$H$1,A59*20,0)-OFFSET('336p stat'!$K$1,A59*20,0)</f>
        <v>0</v>
      </c>
      <c r="G59" s="5">
        <f ca="1">OFFSET('336p stat'!$K$1,A59*20,0)-OFFSET('336p stat'!$N$1,A59*20,0)</f>
        <v>0</v>
      </c>
      <c r="H59" s="5">
        <f ca="1">OFFSET('336p stat'!$N$1,A59*20,0)</f>
        <v>0</v>
      </c>
      <c r="I59" s="5"/>
      <c r="J59" s="5" t="e">
        <f t="shared" ca="1" si="2"/>
        <v>#DIV/0!</v>
      </c>
      <c r="K59" s="10" t="e">
        <f t="shared" ca="1" si="0"/>
        <v>#DIV/0!</v>
      </c>
      <c r="L59" t="e">
        <f t="shared" ca="1" si="1"/>
        <v>#DIV/0!</v>
      </c>
    </row>
    <row r="60" spans="1:12" x14ac:dyDescent="0.25">
      <c r="A60">
        <v>30</v>
      </c>
      <c r="C60">
        <f ca="1">OFFSET('336p stat'!$A$1,A60*20,0)</f>
        <v>0</v>
      </c>
      <c r="D60" s="5" t="e">
        <f ca="1">OFFSET('336p trace'!$R$56,(A60-1)*56,0)-OFFSET('336p trace'!$S$56,(A60-1)*56,0)</f>
        <v>#DIV/0!</v>
      </c>
      <c r="E60" s="5" t="e">
        <f ca="1">OFFSET('336p trace'!$S$56,(A60-1)*56,0)-OFFSET('336p stat'!$H$1,A60*20,0)</f>
        <v>#DIV/0!</v>
      </c>
      <c r="F60" s="5">
        <f ca="1">OFFSET('336p stat'!$H$1,A60*20,0)-OFFSET('336p stat'!$K$1,A60*20,0)</f>
        <v>0</v>
      </c>
      <c r="G60" s="5">
        <f ca="1">OFFSET('336p stat'!$K$1,A60*20,0)-OFFSET('336p stat'!$N$1,A60*20,0)</f>
        <v>0</v>
      </c>
      <c r="H60" s="5">
        <f ca="1">OFFSET('336p stat'!$N$1,A60*20,0)</f>
        <v>0</v>
      </c>
      <c r="I60" s="5"/>
      <c r="J60" s="5" t="e">
        <f t="shared" ca="1" si="2"/>
        <v>#DIV/0!</v>
      </c>
      <c r="K60" s="10" t="e">
        <f t="shared" ca="1" si="0"/>
        <v>#DIV/0!</v>
      </c>
      <c r="L60" t="e">
        <f t="shared" ca="1" si="1"/>
        <v>#DIV/0!</v>
      </c>
    </row>
    <row r="61" spans="1:12" x14ac:dyDescent="0.25">
      <c r="A61">
        <v>31</v>
      </c>
      <c r="C61">
        <f ca="1">OFFSET('336p stat'!$A$1,A61*20,0)</f>
        <v>0</v>
      </c>
      <c r="D61" s="5" t="e">
        <f ca="1">OFFSET('336p trace'!$R$56,(A61-1)*56,0)-OFFSET('336p trace'!$S$56,(A61-1)*56,0)</f>
        <v>#DIV/0!</v>
      </c>
      <c r="E61" s="5" t="e">
        <f ca="1">OFFSET('336p trace'!$S$56,(A61-1)*56,0)-OFFSET('336p stat'!$H$1,A61*20,0)</f>
        <v>#DIV/0!</v>
      </c>
      <c r="F61" s="5">
        <f ca="1">OFFSET('336p stat'!$H$1,A61*20,0)-OFFSET('336p stat'!$K$1,A61*20,0)</f>
        <v>0</v>
      </c>
      <c r="G61" s="5">
        <f ca="1">OFFSET('336p stat'!$K$1,A61*20,0)-OFFSET('336p stat'!$N$1,A61*20,0)</f>
        <v>0</v>
      </c>
      <c r="H61" s="5">
        <f ca="1">OFFSET('336p stat'!$N$1,A61*20,0)</f>
        <v>0</v>
      </c>
      <c r="I61" s="5"/>
      <c r="J61" s="5" t="e">
        <f ca="1">SUM(D61:H61)</f>
        <v>#DIV/0!</v>
      </c>
      <c r="K61" s="10" t="e">
        <f t="shared" ca="1" si="0"/>
        <v>#DIV/0!</v>
      </c>
      <c r="L61" t="e">
        <f t="shared" ca="1" si="1"/>
        <v>#DIV/0!</v>
      </c>
    </row>
    <row r="62" spans="1:12" x14ac:dyDescent="0.25">
      <c r="A62">
        <v>32</v>
      </c>
      <c r="C62">
        <f ca="1">OFFSET('336p stat'!$A$1,A62*20,0)</f>
        <v>0</v>
      </c>
      <c r="D62" s="5" t="e">
        <f ca="1">OFFSET('336p trace'!$R$56,(A62-1)*56,0)-OFFSET('336p trace'!$S$56,(A62-1)*56,0)</f>
        <v>#DIV/0!</v>
      </c>
      <c r="E62" s="5" t="e">
        <f ca="1">OFFSET('336p trace'!$S$56,(A62-1)*56,0)-OFFSET('336p stat'!$H$1,A62*20,0)</f>
        <v>#DIV/0!</v>
      </c>
      <c r="F62" s="5">
        <f ca="1">OFFSET('336p stat'!$H$1,A62*20,0)-OFFSET('336p stat'!$K$1,A62*20,0)</f>
        <v>0</v>
      </c>
      <c r="G62" s="5">
        <f ca="1">OFFSET('336p stat'!$K$1,A62*20,0)-OFFSET('336p stat'!$N$1,A62*20,0)</f>
        <v>0</v>
      </c>
      <c r="H62" s="5">
        <f ca="1">OFFSET('336p stat'!$N$1,A62*20,0)</f>
        <v>0</v>
      </c>
      <c r="I62" s="5"/>
      <c r="J62" s="5" t="e">
        <f t="shared" ca="1" si="2"/>
        <v>#DIV/0!</v>
      </c>
      <c r="K62" s="10" t="e">
        <f t="shared" ca="1" si="0"/>
        <v>#DIV/0!</v>
      </c>
      <c r="L62" t="e">
        <f t="shared" ca="1" si="1"/>
        <v>#DIV/0!</v>
      </c>
    </row>
    <row r="63" spans="1:12" x14ac:dyDescent="0.25">
      <c r="A63">
        <v>33</v>
      </c>
      <c r="C63">
        <f ca="1">OFFSET('336p stat'!$A$1,A63*20,0)</f>
        <v>0</v>
      </c>
      <c r="D63" s="5" t="e">
        <f ca="1">OFFSET('336p trace'!$R$56,(A63-1)*56,0)-OFFSET('336p trace'!$S$56,(A63-1)*56,0)</f>
        <v>#DIV/0!</v>
      </c>
      <c r="E63" s="5" t="e">
        <f ca="1">OFFSET('336p trace'!$S$56,(A63-1)*56,0)-OFFSET('336p stat'!$H$1,A63*20,0)</f>
        <v>#DIV/0!</v>
      </c>
      <c r="F63" s="5">
        <f ca="1">OFFSET('336p stat'!$H$1,A63*20,0)-OFFSET('336p stat'!$K$1,A63*20,0)</f>
        <v>0</v>
      </c>
      <c r="G63" s="5">
        <f ca="1">OFFSET('336p stat'!$K$1,A63*20,0)-OFFSET('336p stat'!$N$1,A63*20,0)</f>
        <v>0</v>
      </c>
      <c r="H63" s="5">
        <f ca="1">OFFSET('336p stat'!$N$1,A63*20,0)</f>
        <v>0</v>
      </c>
      <c r="I63" s="5"/>
      <c r="J63" s="5" t="e">
        <f t="shared" ca="1" si="2"/>
        <v>#DIV/0!</v>
      </c>
      <c r="K63" s="10" t="e">
        <f t="shared" ca="1" si="0"/>
        <v>#DIV/0!</v>
      </c>
      <c r="L63" t="e">
        <f t="shared" ref="L63:L79" ca="1" si="3">$K$29*POWER(K63,2)*SQRT(G211/(POWER(G63,2)*$L$29)+J211/(POWER(J63,2)*$L$29))</f>
        <v>#DIV/0!</v>
      </c>
    </row>
    <row r="64" spans="1:12" x14ac:dyDescent="0.25">
      <c r="A64">
        <v>34</v>
      </c>
      <c r="C64">
        <f ca="1">OFFSET('336p stat'!$A$1,A64*20,0)</f>
        <v>0</v>
      </c>
      <c r="D64" s="5" t="e">
        <f ca="1">OFFSET('336p trace'!$R$56,(A64-1)*56,0)-OFFSET('336p trace'!$S$56,(A64-1)*56,0)</f>
        <v>#DIV/0!</v>
      </c>
      <c r="E64" s="5" t="e">
        <f ca="1">OFFSET('336p trace'!$S$56,(A64-1)*56,0)-OFFSET('336p stat'!$H$1,A64*20,0)</f>
        <v>#DIV/0!</v>
      </c>
      <c r="F64" s="5">
        <f ca="1">OFFSET('336p stat'!$H$1,A64*20,0)-OFFSET('336p stat'!$K$1,A64*20,0)</f>
        <v>0</v>
      </c>
      <c r="G64" s="5">
        <f ca="1">OFFSET('336p stat'!$K$1,A64*20,0)-OFFSET('336p stat'!$N$1,A64*20,0)</f>
        <v>0</v>
      </c>
      <c r="H64" s="5">
        <f ca="1">OFFSET('336p stat'!$N$1,A64*20,0)</f>
        <v>0</v>
      </c>
      <c r="I64" s="5"/>
      <c r="J64" s="5" t="e">
        <f ca="1">SUM(D64:H64)</f>
        <v>#DIV/0!</v>
      </c>
      <c r="K64" s="10" t="e">
        <f t="shared" ca="1" si="0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OFFSET('336p stat'!$A$1,A65*20,0)</f>
        <v>0</v>
      </c>
      <c r="D65" s="5" t="e">
        <f ca="1">OFFSET('336p trace'!$R$56,(A65-1)*56,0)-OFFSET('336p trace'!$S$56,(A65-1)*56,0)</f>
        <v>#DIV/0!</v>
      </c>
      <c r="E65" s="5" t="e">
        <f ca="1">OFFSET('336p trace'!$S$56,(A65-1)*56,0)-OFFSET('336p stat'!$H$1,A65*20,0)</f>
        <v>#DIV/0!</v>
      </c>
      <c r="F65" s="5">
        <f ca="1">OFFSET('336p stat'!$H$1,A65*20,0)-OFFSET('336p stat'!$K$1,A65*20,0)</f>
        <v>0</v>
      </c>
      <c r="G65" s="5">
        <f ca="1">OFFSET('336p stat'!$K$1,A65*20,0)-OFFSET('336p stat'!$N$1,A65*20,0)</f>
        <v>0</v>
      </c>
      <c r="H65" s="5">
        <f ca="1">OFFSET('336p stat'!$N$1,A65*20,0)</f>
        <v>0</v>
      </c>
      <c r="I65" s="5"/>
      <c r="J65" s="5" t="e">
        <f t="shared" ca="1" si="2"/>
        <v>#DIV/0!</v>
      </c>
      <c r="K65" s="10" t="e">
        <f t="shared" ca="1" si="0"/>
        <v>#DIV/0!</v>
      </c>
      <c r="L65" t="e">
        <f t="shared" ca="1" si="3"/>
        <v>#DIV/0!</v>
      </c>
    </row>
    <row r="66" spans="1:12" x14ac:dyDescent="0.25">
      <c r="A66">
        <v>36</v>
      </c>
      <c r="C66">
        <f ca="1">OFFSET('336p stat'!$A$1,A66*20,0)</f>
        <v>0</v>
      </c>
      <c r="D66" s="5" t="e">
        <f ca="1">OFFSET('336p trace'!$R$56,(A66-1)*56,0)-OFFSET('336p trace'!$S$56,(A66-1)*56,0)</f>
        <v>#DIV/0!</v>
      </c>
      <c r="E66" s="5" t="e">
        <f ca="1">OFFSET('336p trace'!$S$56,(A66-1)*56,0)-OFFSET('336p stat'!$H$1,A66*20,0)</f>
        <v>#DIV/0!</v>
      </c>
      <c r="F66" s="5">
        <f ca="1">OFFSET('336p stat'!$H$1,A66*20,0)-OFFSET('336p stat'!$K$1,A66*20,0)</f>
        <v>0</v>
      </c>
      <c r="G66" s="5">
        <f ca="1">OFFSET('336p stat'!$K$1,A66*20,0)-OFFSET('336p stat'!$N$1,A66*20,0)</f>
        <v>0</v>
      </c>
      <c r="H66" s="5">
        <f ca="1">OFFSET('336p stat'!$N$1,A66*20,0)</f>
        <v>0</v>
      </c>
      <c r="I66" s="5"/>
      <c r="J66" s="5" t="e">
        <f t="shared" ca="1" si="2"/>
        <v>#DIV/0!</v>
      </c>
      <c r="K66" s="10" t="e">
        <f t="shared" ca="1" si="0"/>
        <v>#DIV/0!</v>
      </c>
      <c r="L66" t="e">
        <f t="shared" ca="1" si="3"/>
        <v>#DIV/0!</v>
      </c>
    </row>
    <row r="67" spans="1:12" x14ac:dyDescent="0.25">
      <c r="A67">
        <v>37</v>
      </c>
      <c r="C67">
        <f ca="1">OFFSET('336p stat'!$A$1,A67*20,0)</f>
        <v>0</v>
      </c>
      <c r="D67" s="5" t="e">
        <f ca="1">OFFSET('336p trace'!$R$56,(A67-1)*56,0)-OFFSET('336p trace'!$S$56,(A67-1)*56,0)</f>
        <v>#DIV/0!</v>
      </c>
      <c r="E67" s="5" t="e">
        <f ca="1">OFFSET('336p trace'!$S$56,(A67-1)*56,0)-OFFSET('336p stat'!$H$1,A67*20,0)</f>
        <v>#DIV/0!</v>
      </c>
      <c r="F67" s="5">
        <f ca="1">OFFSET('336p stat'!$H$1,A67*20,0)-OFFSET('336p stat'!$K$1,A67*20,0)</f>
        <v>0</v>
      </c>
      <c r="G67" s="5">
        <f ca="1">OFFSET('336p stat'!$K$1,A67*20,0)-OFFSET('336p stat'!$N$1,A67*20,0)</f>
        <v>0</v>
      </c>
      <c r="H67" s="5">
        <f ca="1">OFFSET('336p stat'!$N$1,A67*20,0)</f>
        <v>0</v>
      </c>
      <c r="I67" s="5"/>
      <c r="J67" s="5" t="e">
        <f t="shared" ca="1" si="2"/>
        <v>#DIV/0!</v>
      </c>
      <c r="K67" s="10" t="e">
        <f t="shared" ca="1" si="0"/>
        <v>#DIV/0!</v>
      </c>
      <c r="L67" t="e">
        <f t="shared" ca="1" si="3"/>
        <v>#DIV/0!</v>
      </c>
    </row>
    <row r="68" spans="1:12" x14ac:dyDescent="0.25">
      <c r="A68">
        <v>38</v>
      </c>
      <c r="C68">
        <f ca="1">OFFSET('336p stat'!$A$1,A68*20,0)</f>
        <v>0</v>
      </c>
      <c r="D68" s="5" t="e">
        <f ca="1">OFFSET('336p trace'!$R$56,(A68-1)*56,0)-OFFSET('336p trace'!$S$56,(A68-1)*56,0)</f>
        <v>#DIV/0!</v>
      </c>
      <c r="E68" s="5" t="e">
        <f ca="1">OFFSET('336p trace'!$S$56,(A68-1)*56,0)-OFFSET('336p stat'!$H$1,A68*20,0)</f>
        <v>#DIV/0!</v>
      </c>
      <c r="F68" s="5">
        <f ca="1">OFFSET('336p stat'!$H$1,A68*20,0)-OFFSET('336p stat'!$K$1,A68*20,0)</f>
        <v>0</v>
      </c>
      <c r="G68" s="5">
        <f ca="1">OFFSET('336p stat'!$K$1,A68*20,0)-OFFSET('336p stat'!$N$1,A68*20,0)</f>
        <v>0</v>
      </c>
      <c r="H68" s="5">
        <f ca="1">OFFSET('336p stat'!$N$1,A68*20,0)</f>
        <v>0</v>
      </c>
      <c r="I68" s="5"/>
      <c r="J68" s="5" t="e">
        <f t="shared" ca="1" si="2"/>
        <v>#DIV/0!</v>
      </c>
      <c r="K68" s="10" t="e">
        <f t="shared" ca="1" si="0"/>
        <v>#DIV/0!</v>
      </c>
      <c r="L68" t="e">
        <f t="shared" ca="1" si="3"/>
        <v>#DIV/0!</v>
      </c>
    </row>
    <row r="69" spans="1:12" x14ac:dyDescent="0.25">
      <c r="A69">
        <v>39</v>
      </c>
      <c r="C69">
        <f ca="1">OFFSET('336p stat'!$A$1,A69*20,0)</f>
        <v>0</v>
      </c>
      <c r="D69" s="5" t="e">
        <f ca="1">OFFSET('336p trace'!$R$56,(A69-1)*56,0)-OFFSET('336p trace'!$S$56,(A69-1)*56,0)</f>
        <v>#DIV/0!</v>
      </c>
      <c r="E69" s="5" t="e">
        <f ca="1">OFFSET('336p trace'!$S$56,(A69-1)*56,0)-OFFSET('336p stat'!$H$1,A69*20,0)</f>
        <v>#DIV/0!</v>
      </c>
      <c r="F69" s="5">
        <f ca="1">OFFSET('336p stat'!$H$1,A69*20,0)-OFFSET('336p stat'!$K$1,A69*20,0)</f>
        <v>0</v>
      </c>
      <c r="G69" s="5">
        <f ca="1">OFFSET('336p stat'!$K$1,A69*20,0)-OFFSET('336p stat'!$N$1,A69*20,0)</f>
        <v>0</v>
      </c>
      <c r="H69" s="5">
        <f ca="1">OFFSET('336p stat'!$N$1,A69*20,0)</f>
        <v>0</v>
      </c>
      <c r="I69" s="5"/>
      <c r="J69" s="5" t="e">
        <f t="shared" ca="1" si="2"/>
        <v>#DIV/0!</v>
      </c>
      <c r="K69" s="10" t="e">
        <f t="shared" ca="1" si="0"/>
        <v>#DIV/0!</v>
      </c>
      <c r="L69" t="e">
        <f t="shared" ca="1" si="3"/>
        <v>#DIV/0!</v>
      </c>
    </row>
    <row r="70" spans="1:12" x14ac:dyDescent="0.25">
      <c r="A70">
        <v>40</v>
      </c>
      <c r="C70">
        <f ca="1">OFFSET('336p stat'!$A$1,A70*20,0)</f>
        <v>0</v>
      </c>
      <c r="D70" s="5" t="e">
        <f ca="1">OFFSET('336p trace'!$R$56,(A70-1)*56,0)-OFFSET('336p trace'!$S$56,(A70-1)*56,0)</f>
        <v>#DIV/0!</v>
      </c>
      <c r="E70" s="5" t="e">
        <f ca="1">OFFSET('336p trace'!$S$56,(A70-1)*56,0)-OFFSET('336p stat'!$H$1,A70*20,0)</f>
        <v>#DIV/0!</v>
      </c>
      <c r="F70" s="5">
        <f ca="1">OFFSET('336p stat'!$H$1,A70*20,0)-OFFSET('336p stat'!$K$1,A70*20,0)</f>
        <v>0</v>
      </c>
      <c r="G70" s="5">
        <f ca="1">OFFSET('336p stat'!$K$1,A70*20,0)-OFFSET('336p stat'!$N$1,A70*20,0)</f>
        <v>0</v>
      </c>
      <c r="H70" s="5">
        <f ca="1">OFFSET('336p stat'!$N$1,A70*20,0)</f>
        <v>0</v>
      </c>
      <c r="I70" s="5"/>
      <c r="J70" s="5" t="e">
        <f t="shared" ca="1" si="2"/>
        <v>#DIV/0!</v>
      </c>
      <c r="K70" s="10" t="e">
        <f t="shared" ca="1" si="0"/>
        <v>#DIV/0!</v>
      </c>
      <c r="L70" t="e">
        <f t="shared" ca="1" si="3"/>
        <v>#DIV/0!</v>
      </c>
    </row>
    <row r="71" spans="1:12" x14ac:dyDescent="0.25">
      <c r="A71">
        <v>41</v>
      </c>
      <c r="C71">
        <f ca="1">OFFSET('336p stat'!$A$1,A71*20,0)</f>
        <v>0</v>
      </c>
      <c r="D71" s="5" t="e">
        <f ca="1">OFFSET('336p trace'!$R$56,(A71-1)*56,0)-OFFSET('336p trace'!$S$56,(A71-1)*56,0)</f>
        <v>#DIV/0!</v>
      </c>
      <c r="E71" s="5" t="e">
        <f ca="1">OFFSET('336p trace'!$S$56,(A71-1)*56,0)-OFFSET('336p stat'!$H$1,A71*20,0)</f>
        <v>#DIV/0!</v>
      </c>
      <c r="F71" s="5">
        <f ca="1">OFFSET('336p stat'!$H$1,A71*20,0)-OFFSET('336p stat'!$K$1,A71*20,0)</f>
        <v>0</v>
      </c>
      <c r="G71" s="5">
        <f ca="1">OFFSET('336p stat'!$K$1,A71*20,0)-OFFSET('336p stat'!$N$1,A71*20,0)</f>
        <v>0</v>
      </c>
      <c r="H71" s="5">
        <f ca="1">OFFSET('336p stat'!$N$1,A71*20,0)</f>
        <v>0</v>
      </c>
      <c r="I71" s="5"/>
      <c r="J71" s="5" t="e">
        <f t="shared" ca="1" si="2"/>
        <v>#DIV/0!</v>
      </c>
      <c r="K71" s="10" t="e">
        <f t="shared" ca="1" si="0"/>
        <v>#DIV/0!</v>
      </c>
      <c r="L71" t="e">
        <f t="shared" ca="1" si="3"/>
        <v>#DIV/0!</v>
      </c>
    </row>
    <row r="72" spans="1:12" x14ac:dyDescent="0.25">
      <c r="A72">
        <v>42</v>
      </c>
      <c r="C72">
        <f ca="1">OFFSET('336p stat'!$A$1,A72*20,0)</f>
        <v>0</v>
      </c>
      <c r="D72" s="5" t="e">
        <f ca="1">OFFSET('336p trace'!$R$56,(A72-1)*56,0)-OFFSET('336p trace'!$S$56,(A72-1)*56,0)</f>
        <v>#DIV/0!</v>
      </c>
      <c r="E72" s="5" t="e">
        <f ca="1">OFFSET('336p trace'!$S$56,(A72-1)*56,0)-OFFSET('336p stat'!$H$1,A72*20,0)</f>
        <v>#DIV/0!</v>
      </c>
      <c r="F72" s="5">
        <f ca="1">OFFSET('336p stat'!$H$1,A72*20,0)-OFFSET('336p stat'!$K$1,A72*20,0)</f>
        <v>0</v>
      </c>
      <c r="G72" s="5">
        <f ca="1">OFFSET('336p stat'!$K$1,A72*20,0)-OFFSET('336p stat'!$N$1,A72*20,0)</f>
        <v>0</v>
      </c>
      <c r="H72" s="5">
        <f ca="1">OFFSET('336p stat'!$N$1,A72*20,0)</f>
        <v>0</v>
      </c>
      <c r="I72" s="5"/>
      <c r="J72" s="5" t="e">
        <f t="shared" ca="1" si="2"/>
        <v>#DIV/0!</v>
      </c>
      <c r="K72" s="10" t="e">
        <f t="shared" ca="1" si="0"/>
        <v>#DIV/0!</v>
      </c>
      <c r="L72" t="e">
        <f t="shared" ca="1" si="3"/>
        <v>#DIV/0!</v>
      </c>
    </row>
    <row r="73" spans="1:12" x14ac:dyDescent="0.25">
      <c r="A73">
        <v>43</v>
      </c>
      <c r="C73">
        <f ca="1">OFFSET('336p stat'!$A$1,A73*20,0)</f>
        <v>0</v>
      </c>
      <c r="D73" s="5" t="e">
        <f ca="1">OFFSET('336p trace'!$R$56,(A73-1)*56,0)-OFFSET('336p trace'!$S$56,(A73-1)*56,0)</f>
        <v>#DIV/0!</v>
      </c>
      <c r="E73" s="5" t="e">
        <f ca="1">OFFSET('336p trace'!$S$56,(A73-1)*56,0)-OFFSET('336p stat'!$H$1,A73*20,0)</f>
        <v>#DIV/0!</v>
      </c>
      <c r="F73" s="5">
        <f ca="1">OFFSET('336p stat'!$H$1,A73*20,0)-OFFSET('336p stat'!$K$1,A73*20,0)</f>
        <v>0</v>
      </c>
      <c r="G73" s="5">
        <f ca="1">OFFSET('336p stat'!$K$1,A73*20,0)-OFFSET('336p stat'!$N$1,A73*20,0)</f>
        <v>0</v>
      </c>
      <c r="H73" s="5">
        <f ca="1">OFFSET('336p stat'!$N$1,A73*20,0)</f>
        <v>0</v>
      </c>
      <c r="I73" s="5"/>
      <c r="J73" s="5" t="e">
        <f t="shared" ca="1" si="2"/>
        <v>#DIV/0!</v>
      </c>
      <c r="K73" s="10" t="e">
        <f t="shared" ca="1" si="0"/>
        <v>#DIV/0!</v>
      </c>
      <c r="L73" t="e">
        <f t="shared" ca="1" si="3"/>
        <v>#DIV/0!</v>
      </c>
    </row>
    <row r="74" spans="1:12" x14ac:dyDescent="0.25">
      <c r="A74">
        <v>44</v>
      </c>
      <c r="C74">
        <f ca="1">OFFSET('336p stat'!$A$1,A74*20,0)</f>
        <v>0</v>
      </c>
      <c r="D74" s="5" t="e">
        <f ca="1">OFFSET('336p trace'!$R$56,(A74-1)*56,0)-OFFSET('336p trace'!$S$56,(A74-1)*56,0)</f>
        <v>#DIV/0!</v>
      </c>
      <c r="E74" s="5" t="e">
        <f ca="1">OFFSET('336p trace'!$S$56,(A74-1)*56,0)-OFFSET('336p stat'!$H$1,A74*20,0)</f>
        <v>#DIV/0!</v>
      </c>
      <c r="F74" s="5">
        <f ca="1">OFFSET('336p stat'!$H$1,A74*20,0)-OFFSET('336p stat'!$K$1,A74*20,0)</f>
        <v>0</v>
      </c>
      <c r="G74" s="5">
        <f ca="1">OFFSET('336p stat'!$K$1,A74*20,0)-OFFSET('336p stat'!$N$1,A74*20,0)</f>
        <v>0</v>
      </c>
      <c r="H74" s="5">
        <f ca="1">OFFSET('336p stat'!$N$1,A74*20,0)</f>
        <v>0</v>
      </c>
      <c r="I74" s="5"/>
      <c r="J74" s="5" t="e">
        <f t="shared" ca="1" si="2"/>
        <v>#DIV/0!</v>
      </c>
      <c r="K74" s="10" t="e">
        <f t="shared" ca="1" si="0"/>
        <v>#DIV/0!</v>
      </c>
      <c r="L74" t="e">
        <f t="shared" ca="1" si="3"/>
        <v>#DIV/0!</v>
      </c>
    </row>
    <row r="75" spans="1:12" x14ac:dyDescent="0.25">
      <c r="A75">
        <v>45</v>
      </c>
      <c r="C75">
        <f ca="1">OFFSET('336p stat'!$A$1,A75*20,0)</f>
        <v>0</v>
      </c>
      <c r="D75" s="5" t="e">
        <f ca="1">OFFSET('336p trace'!$R$56,(A75-1)*56,0)-OFFSET('336p trace'!$S$56,(A75-1)*56,0)</f>
        <v>#DIV/0!</v>
      </c>
      <c r="E75" s="5" t="e">
        <f ca="1">OFFSET('336p trace'!$S$56,(A75-1)*56,0)-OFFSET('336p stat'!$H$1,A75*20,0)</f>
        <v>#DIV/0!</v>
      </c>
      <c r="F75" s="5">
        <f ca="1">OFFSET('336p stat'!$H$1,A75*20,0)-OFFSET('336p stat'!$K$1,A75*20,0)</f>
        <v>0</v>
      </c>
      <c r="G75" s="5">
        <f ca="1">OFFSET('336p stat'!$K$1,A75*20,0)-OFFSET('336p stat'!$N$1,A75*20,0)</f>
        <v>0</v>
      </c>
      <c r="H75" s="5">
        <f ca="1">OFFSET('336p stat'!$N$1,A75*20,0)</f>
        <v>0</v>
      </c>
      <c r="I75" s="5"/>
      <c r="J75" s="5" t="e">
        <f t="shared" ca="1" si="2"/>
        <v>#DIV/0!</v>
      </c>
      <c r="K75" s="10" t="e">
        <f t="shared" ca="1" si="0"/>
        <v>#DIV/0!</v>
      </c>
      <c r="L75" t="e">
        <f t="shared" ca="1" si="3"/>
        <v>#DIV/0!</v>
      </c>
    </row>
    <row r="76" spans="1:12" x14ac:dyDescent="0.25">
      <c r="A76">
        <v>46</v>
      </c>
      <c r="C76">
        <f ca="1">OFFSET('336p stat'!$A$1,A76*20,0)</f>
        <v>0</v>
      </c>
      <c r="D76" s="5" t="e">
        <f ca="1">OFFSET('336p trace'!$R$56,(A76-1)*56,0)-OFFSET('336p trace'!$S$56,(A76-1)*56,0)</f>
        <v>#DIV/0!</v>
      </c>
      <c r="E76" s="5" t="e">
        <f ca="1">OFFSET('336p trace'!$S$56,(A76-1)*56,0)-OFFSET('336p stat'!$H$1,A76*20,0)</f>
        <v>#DIV/0!</v>
      </c>
      <c r="F76" s="5">
        <f ca="1">OFFSET('336p stat'!$H$1,A76*20,0)-OFFSET('336p stat'!$K$1,A76*20,0)</f>
        <v>0</v>
      </c>
      <c r="G76" s="5">
        <f ca="1">OFFSET('336p stat'!$K$1,A76*20,0)-OFFSET('336p stat'!$N$1,A76*20,0)</f>
        <v>0</v>
      </c>
      <c r="H76" s="5">
        <f ca="1">OFFSET('336p stat'!$N$1,A76*20,0)</f>
        <v>0</v>
      </c>
      <c r="I76" s="5"/>
      <c r="J76" s="5" t="e">
        <f t="shared" ca="1" si="2"/>
        <v>#DIV/0!</v>
      </c>
      <c r="K76" s="10" t="e">
        <f t="shared" ca="1" si="0"/>
        <v>#DIV/0!</v>
      </c>
      <c r="L76" t="e">
        <f t="shared" ca="1" si="3"/>
        <v>#DIV/0!</v>
      </c>
    </row>
    <row r="77" spans="1:12" x14ac:dyDescent="0.25">
      <c r="A77">
        <v>47</v>
      </c>
      <c r="C77">
        <f ca="1">OFFSET('336p stat'!$A$1,A77*20,0)</f>
        <v>0</v>
      </c>
      <c r="D77" s="5" t="e">
        <f ca="1">OFFSET('336p trace'!$R$56,(A77-1)*56,0)-OFFSET('336p trace'!$S$56,(A77-1)*56,0)</f>
        <v>#DIV/0!</v>
      </c>
      <c r="E77" s="5" t="e">
        <f ca="1">OFFSET('336p trace'!$S$56,(A77-1)*56,0)-OFFSET('336p stat'!$H$1,A77*20,0)</f>
        <v>#DIV/0!</v>
      </c>
      <c r="F77" s="5">
        <f ca="1">OFFSET('336p stat'!$H$1,A77*20,0)-OFFSET('336p stat'!$K$1,A77*20,0)</f>
        <v>0</v>
      </c>
      <c r="G77" s="5">
        <f ca="1">OFFSET('336p stat'!$K$1,A77*20,0)-OFFSET('336p stat'!$N$1,A77*20,0)</f>
        <v>0</v>
      </c>
      <c r="H77" s="5">
        <f ca="1">OFFSET('336p stat'!$N$1,A77*20,0)</f>
        <v>0</v>
      </c>
      <c r="I77" s="5"/>
      <c r="J77" s="5" t="e">
        <f t="shared" ca="1" si="2"/>
        <v>#DIV/0!</v>
      </c>
      <c r="K77" s="10" t="e">
        <f t="shared" ca="1" si="0"/>
        <v>#DIV/0!</v>
      </c>
      <c r="L77" t="e">
        <f t="shared" ca="1" si="3"/>
        <v>#DIV/0!</v>
      </c>
    </row>
    <row r="78" spans="1:12" x14ac:dyDescent="0.25">
      <c r="A78">
        <v>48</v>
      </c>
      <c r="C78">
        <f ca="1">OFFSET('336p stat'!$A$1,A78*20,0)</f>
        <v>0</v>
      </c>
      <c r="D78" s="5" t="e">
        <f ca="1">OFFSET('336p trace'!$R$56,(A78-1)*56,0)-OFFSET('336p trace'!$S$56,(A78-1)*56,0)</f>
        <v>#DIV/0!</v>
      </c>
      <c r="E78" s="5" t="e">
        <f ca="1">OFFSET('336p trace'!$S$56,(A78-1)*56,0)-OFFSET('336p stat'!$H$1,A78*20,0)</f>
        <v>#DIV/0!</v>
      </c>
      <c r="F78" s="5">
        <f ca="1">OFFSET('336p stat'!$H$1,A78*20,0)-OFFSET('336p stat'!$K$1,A78*20,0)</f>
        <v>0</v>
      </c>
      <c r="G78" s="5">
        <f ca="1">OFFSET('336p stat'!$K$1,A78*20,0)-OFFSET('336p stat'!$N$1,A78*20,0)</f>
        <v>0</v>
      </c>
      <c r="H78" s="5">
        <f ca="1">OFFSET('336p stat'!$N$1,A78*20,0)</f>
        <v>0</v>
      </c>
      <c r="I78" s="5"/>
      <c r="J78" s="5" t="e">
        <f t="shared" ca="1" si="2"/>
        <v>#DIV/0!</v>
      </c>
      <c r="K78" s="10" t="e">
        <f t="shared" ca="1" si="0"/>
        <v>#DIV/0!</v>
      </c>
      <c r="L78" t="e">
        <f t="shared" ca="1" si="3"/>
        <v>#DIV/0!</v>
      </c>
    </row>
    <row r="79" spans="1:12" x14ac:dyDescent="0.25">
      <c r="A79">
        <v>49</v>
      </c>
      <c r="C79">
        <f ca="1">OFFSET('336p stat'!$A$1,A79*20,0)</f>
        <v>0</v>
      </c>
      <c r="D79" s="5" t="e">
        <f ca="1">OFFSET('336p trace'!$R$56,(A79-1)*56,0)-OFFSET('336p trace'!$S$56,(A79-1)*56,0)</f>
        <v>#DIV/0!</v>
      </c>
      <c r="E79" s="5" t="e">
        <f ca="1">OFFSET('336p trace'!$S$56,(A79-1)*56,0)-OFFSET('336p stat'!$H$1,A79*20,0)</f>
        <v>#DIV/0!</v>
      </c>
      <c r="F79" s="5">
        <f ca="1">OFFSET('336p stat'!$H$1,A79*20,0)-OFFSET('336p stat'!$K$1,A79*20,0)</f>
        <v>0</v>
      </c>
      <c r="G79" s="5">
        <f ca="1">OFFSET('336p stat'!$K$1,A79*20,0)-OFFSET('336p stat'!$N$1,A79*20,0)</f>
        <v>0</v>
      </c>
      <c r="H79" s="5">
        <f ca="1">OFFSET('336p stat'!$N$1,A79*20,0)</f>
        <v>0</v>
      </c>
      <c r="I79" s="5"/>
      <c r="J79" s="5" t="e">
        <f t="shared" ca="1" si="2"/>
        <v>#DIV/0!</v>
      </c>
      <c r="K79" s="10" t="e">
        <f t="shared" ca="1" si="0"/>
        <v>#DIV/0!</v>
      </c>
      <c r="L79" t="e">
        <f t="shared" ca="1" si="3"/>
        <v>#DIV/0!</v>
      </c>
    </row>
    <row r="80" spans="1:12" x14ac:dyDescent="0.25">
      <c r="A80">
        <v>50</v>
      </c>
      <c r="C80">
        <f ca="1">OFFSET('336p stat'!$A$1,A80*20,0)</f>
        <v>0</v>
      </c>
      <c r="D80" s="5" t="e">
        <f ca="1">OFFSET('336p trace'!$R$56,(A80-1)*56,0)-OFFSET('336p trace'!$S$56,(A80-1)*56,0)</f>
        <v>#DIV/0!</v>
      </c>
      <c r="E80" s="5" t="e">
        <f ca="1">OFFSET('336p trace'!$S$56,(A80-1)*56,0)-OFFSET('336p stat'!$H$1,A80*20,0)</f>
        <v>#DIV/0!</v>
      </c>
      <c r="F80" s="5">
        <f ca="1">OFFSET('336p stat'!$H$1,A80*20,0)-OFFSET('336p stat'!$K$1,A80*20,0)</f>
        <v>0</v>
      </c>
      <c r="G80" s="5">
        <f ca="1">OFFSET('336p stat'!$K$1,A80*20,0)-OFFSET('336p stat'!$N$1,A80*20,0)</f>
        <v>0</v>
      </c>
      <c r="H80" s="5">
        <f ca="1">OFFSET('336p stat'!$N$1,A80*20,0)</f>
        <v>0</v>
      </c>
      <c r="I80" s="5"/>
      <c r="J80" s="5" t="e">
        <f t="shared" ca="1" si="2"/>
        <v>#DIV/0!</v>
      </c>
      <c r="K80" s="10" t="e">
        <f t="shared" ca="1" si="0"/>
        <v>#DIV/0!</v>
      </c>
      <c r="L80" t="e">
        <f t="shared" ref="L80" ca="1" si="4">$K$29*POWER(K80,2)*SQRT(G228/(POWER(G80,2)*$L$29)+J228/(POWER(J80,2)*$L$29))</f>
        <v>#DIV/0!</v>
      </c>
    </row>
    <row r="81" spans="1:12" x14ac:dyDescent="0.25">
      <c r="A81">
        <v>51</v>
      </c>
      <c r="C81">
        <f ca="1">OFFSET('336p stat'!$A$1,A81*20,0)</f>
        <v>0</v>
      </c>
      <c r="D81" s="5" t="e">
        <f ca="1">OFFSET('336p trace'!$R$56,(A81-1)*56,0)-OFFSET('336p trace'!$S$56,(A81-1)*56,0)</f>
        <v>#DIV/0!</v>
      </c>
      <c r="E81" s="5" t="e">
        <f ca="1">OFFSET('336p trace'!$S$56,(A81-1)*56,0)-OFFSET('336p stat'!$H$1,A81*20,0)</f>
        <v>#DIV/0!</v>
      </c>
      <c r="F81" s="5">
        <f ca="1">OFFSET('336p stat'!$H$1,A81*20,0)-OFFSET('336p stat'!$K$1,A81*20,0)</f>
        <v>0</v>
      </c>
      <c r="G81" s="5">
        <f ca="1">OFFSET('336p stat'!$K$1,A81*20,0)-OFFSET('336p stat'!$N$1,A81*20,0)</f>
        <v>0</v>
      </c>
      <c r="H81" s="5">
        <f ca="1">OFFSET('336p stat'!$N$1,A81*20,0)</f>
        <v>0</v>
      </c>
      <c r="I81" s="5"/>
      <c r="J81" s="5" t="e">
        <f t="shared" ca="1" si="2"/>
        <v>#DIV/0!</v>
      </c>
      <c r="K81" s="10" t="e">
        <f t="shared" ca="1" si="0"/>
        <v>#DIV/0!</v>
      </c>
      <c r="L81" t="e">
        <f t="shared" ref="L81:L100" ca="1" si="5">$K$29*POWER(K81,2)*SQRT(G229/(POWER(G81,2)*$L$29)+J229/(POWER(J81,2)*$L$29))</f>
        <v>#DIV/0!</v>
      </c>
    </row>
    <row r="82" spans="1:12" x14ac:dyDescent="0.25">
      <c r="A82">
        <v>52</v>
      </c>
      <c r="C82">
        <f ca="1">OFFSET('336p stat'!$A$1,A82*20,0)</f>
        <v>0</v>
      </c>
      <c r="D82" s="5" t="e">
        <f ca="1">OFFSET('336p trace'!$R$56,(A82-1)*56,0)-OFFSET('336p trace'!$S$56,(A82-1)*56,0)</f>
        <v>#DIV/0!</v>
      </c>
      <c r="E82" s="5" t="e">
        <f ca="1">OFFSET('336p trace'!$S$56,(A82-1)*56,0)-OFFSET('336p stat'!$H$1,A82*20,0)</f>
        <v>#DIV/0!</v>
      </c>
      <c r="F82" s="5">
        <f ca="1">OFFSET('336p stat'!$H$1,A82*20,0)-OFFSET('336p stat'!$K$1,A82*20,0)</f>
        <v>0</v>
      </c>
      <c r="G82" s="5">
        <f ca="1">OFFSET('336p stat'!$K$1,A82*20,0)-OFFSET('336p stat'!$N$1,A82*20,0)</f>
        <v>0</v>
      </c>
      <c r="H82" s="5">
        <f ca="1">OFFSET('336p stat'!$N$1,A82*20,0)</f>
        <v>0</v>
      </c>
      <c r="I82" s="5"/>
      <c r="J82" s="5" t="e">
        <f t="shared" ca="1" si="2"/>
        <v>#DIV/0!</v>
      </c>
      <c r="K82" s="10" t="e">
        <f t="shared" ca="1" si="0"/>
        <v>#DIV/0!</v>
      </c>
      <c r="L82" t="e">
        <f t="shared" ca="1" si="5"/>
        <v>#DIV/0!</v>
      </c>
    </row>
    <row r="83" spans="1:12" x14ac:dyDescent="0.25">
      <c r="A83">
        <v>53</v>
      </c>
      <c r="C83">
        <f ca="1">OFFSET('336p stat'!$A$1,A83*20,0)</f>
        <v>0</v>
      </c>
      <c r="D83" s="5" t="e">
        <f ca="1">OFFSET('336p trace'!$R$56,(A83-1)*56,0)-OFFSET('336p trace'!$S$56,(A83-1)*56,0)</f>
        <v>#DIV/0!</v>
      </c>
      <c r="E83" s="5" t="e">
        <f ca="1">OFFSET('336p trace'!$S$56,(A83-1)*56,0)-OFFSET('336p stat'!$H$1,A83*20,0)</f>
        <v>#DIV/0!</v>
      </c>
      <c r="F83" s="5">
        <f ca="1">OFFSET('336p stat'!$H$1,A83*20,0)-OFFSET('336p stat'!$K$1,A83*20,0)</f>
        <v>0</v>
      </c>
      <c r="G83" s="5">
        <f ca="1">OFFSET('336p stat'!$K$1,A83*20,0)-OFFSET('336p stat'!$N$1,A83*20,0)</f>
        <v>0</v>
      </c>
      <c r="H83" s="5">
        <f ca="1">OFFSET('336p stat'!$N$1,A83*20,0)</f>
        <v>0</v>
      </c>
      <c r="I83" s="5"/>
      <c r="J83" s="5" t="e">
        <f t="shared" ca="1" si="2"/>
        <v>#DIV/0!</v>
      </c>
      <c r="K83" s="10" t="e">
        <f t="shared" ca="1" si="0"/>
        <v>#DIV/0!</v>
      </c>
      <c r="L83" t="e">
        <f t="shared" ca="1" si="5"/>
        <v>#DIV/0!</v>
      </c>
    </row>
    <row r="84" spans="1:12" x14ac:dyDescent="0.25">
      <c r="A84">
        <v>54</v>
      </c>
      <c r="C84">
        <f ca="1">OFFSET('336p stat'!$A$1,A84*20,0)</f>
        <v>0</v>
      </c>
      <c r="D84" s="5" t="e">
        <f ca="1">OFFSET('336p trace'!$R$56,(A84-1)*56,0)-OFFSET('336p trace'!$S$56,(A84-1)*56,0)</f>
        <v>#DIV/0!</v>
      </c>
      <c r="E84" s="5" t="e">
        <f ca="1">OFFSET('336p trace'!$S$56,(A84-1)*56,0)-OFFSET('336p stat'!$H$1,A84*20,0)</f>
        <v>#DIV/0!</v>
      </c>
      <c r="F84" s="5">
        <f ca="1">OFFSET('336p stat'!$H$1,A84*20,0)-OFFSET('336p stat'!$K$1,A84*20,0)</f>
        <v>0</v>
      </c>
      <c r="G84" s="5">
        <f ca="1">OFFSET('336p stat'!$K$1,A84*20,0)-OFFSET('336p stat'!$N$1,A84*20,0)</f>
        <v>0</v>
      </c>
      <c r="H84" s="5">
        <f ca="1">OFFSET('336p stat'!$N$1,A84*20,0)</f>
        <v>0</v>
      </c>
      <c r="I84" s="5"/>
      <c r="J84" s="5" t="e">
        <f t="shared" ca="1" si="2"/>
        <v>#DIV/0!</v>
      </c>
      <c r="K84" s="10" t="e">
        <f t="shared" ca="1" si="0"/>
        <v>#DIV/0!</v>
      </c>
      <c r="L84" t="e">
        <f t="shared" ca="1" si="5"/>
        <v>#DIV/0!</v>
      </c>
    </row>
    <row r="85" spans="1:12" x14ac:dyDescent="0.25">
      <c r="A85">
        <v>55</v>
      </c>
      <c r="C85">
        <f ca="1">OFFSET('336p stat'!$A$1,A85*20,0)</f>
        <v>0</v>
      </c>
      <c r="D85" s="5" t="e">
        <f ca="1">OFFSET('336p trace'!$R$56,(A85-1)*56,0)-OFFSET('336p trace'!$S$56,(A85-1)*56,0)</f>
        <v>#DIV/0!</v>
      </c>
      <c r="E85" s="5" t="e">
        <f ca="1">OFFSET('336p trace'!$S$56,(A85-1)*56,0)-OFFSET('336p stat'!$H$1,A85*20,0)</f>
        <v>#DIV/0!</v>
      </c>
      <c r="F85" s="5">
        <f ca="1">OFFSET('336p stat'!$H$1,A85*20,0)-OFFSET('336p stat'!$K$1,A85*20,0)</f>
        <v>0</v>
      </c>
      <c r="G85" s="5">
        <f ca="1">OFFSET('336p stat'!$K$1,A85*20,0)-OFFSET('336p stat'!$N$1,A85*20,0)</f>
        <v>0</v>
      </c>
      <c r="H85" s="5">
        <f ca="1">OFFSET('336p stat'!$N$1,A85*20,0)</f>
        <v>0</v>
      </c>
      <c r="I85" s="5"/>
      <c r="J85" s="5" t="e">
        <f t="shared" ca="1" si="2"/>
        <v>#DIV/0!</v>
      </c>
      <c r="K85" s="10" t="e">
        <f t="shared" ca="1" si="0"/>
        <v>#DIV/0!</v>
      </c>
      <c r="L85" t="e">
        <f t="shared" ca="1" si="5"/>
        <v>#DIV/0!</v>
      </c>
    </row>
    <row r="86" spans="1:12" x14ac:dyDescent="0.25">
      <c r="A86">
        <v>56</v>
      </c>
      <c r="C86">
        <f ca="1">OFFSET('336p stat'!$A$1,A86*20,0)</f>
        <v>0</v>
      </c>
      <c r="D86" s="5" t="e">
        <f ca="1">OFFSET('336p trace'!$R$56,(A86-1)*56,0)-OFFSET('336p trace'!$S$56,(A86-1)*56,0)</f>
        <v>#DIV/0!</v>
      </c>
      <c r="E86" s="5" t="e">
        <f ca="1">OFFSET('336p trace'!$S$56,(A86-1)*56,0)-OFFSET('336p stat'!$H$1,A86*20,0)</f>
        <v>#DIV/0!</v>
      </c>
      <c r="F86" s="5">
        <f ca="1">OFFSET('336p stat'!$H$1,A86*20,0)-OFFSET('336p stat'!$K$1,A86*20,0)</f>
        <v>0</v>
      </c>
      <c r="G86" s="5">
        <f ca="1">OFFSET('336p stat'!$K$1,A86*20,0)-OFFSET('336p stat'!$N$1,A86*20,0)</f>
        <v>0</v>
      </c>
      <c r="H86" s="5">
        <f ca="1">OFFSET('336p stat'!$N$1,A86*20,0)</f>
        <v>0</v>
      </c>
      <c r="I86" s="5"/>
      <c r="J86" s="5" t="e">
        <f t="shared" ca="1" si="2"/>
        <v>#DIV/0!</v>
      </c>
      <c r="K86" s="10" t="e">
        <f t="shared" ca="1" si="0"/>
        <v>#DIV/0!</v>
      </c>
      <c r="L86" t="e">
        <f t="shared" ca="1" si="5"/>
        <v>#DIV/0!</v>
      </c>
    </row>
    <row r="87" spans="1:12" x14ac:dyDescent="0.25">
      <c r="A87">
        <v>57</v>
      </c>
      <c r="C87">
        <f ca="1">OFFSET('336p stat'!$A$1,A87*20,0)</f>
        <v>0</v>
      </c>
      <c r="D87" s="5" t="e">
        <f ca="1">OFFSET('336p trace'!$R$56,(A87-1)*56,0)-OFFSET('336p trace'!$S$56,(A87-1)*56,0)</f>
        <v>#DIV/0!</v>
      </c>
      <c r="E87" s="5" t="e">
        <f ca="1">OFFSET('336p trace'!$S$56,(A87-1)*56,0)-OFFSET('336p stat'!$H$1,A87*20,0)</f>
        <v>#DIV/0!</v>
      </c>
      <c r="F87" s="5">
        <f ca="1">OFFSET('336p stat'!$H$1,A87*20,0)-OFFSET('336p stat'!$K$1,A87*20,0)</f>
        <v>0</v>
      </c>
      <c r="G87" s="5">
        <f ca="1">OFFSET('336p stat'!$K$1,A87*20,0)-OFFSET('336p stat'!$N$1,A87*20,0)</f>
        <v>0</v>
      </c>
      <c r="H87" s="5">
        <f ca="1">OFFSET('336p stat'!$N$1,A87*20,0)</f>
        <v>0</v>
      </c>
      <c r="I87" s="5"/>
      <c r="J87" s="5" t="e">
        <f t="shared" ca="1" si="2"/>
        <v>#DIV/0!</v>
      </c>
      <c r="K87" s="10" t="e">
        <f t="shared" ca="1" si="0"/>
        <v>#DIV/0!</v>
      </c>
      <c r="L87" t="e">
        <f t="shared" ca="1" si="5"/>
        <v>#DIV/0!</v>
      </c>
    </row>
    <row r="88" spans="1:12" x14ac:dyDescent="0.25">
      <c r="A88">
        <v>58</v>
      </c>
      <c r="C88">
        <f ca="1">OFFSET('336p stat'!$A$1,A88*20,0)</f>
        <v>0</v>
      </c>
      <c r="D88" s="5" t="e">
        <f ca="1">OFFSET('336p trace'!$R$56,(A88-1)*56,0)-OFFSET('336p trace'!$S$56,(A88-1)*56,0)</f>
        <v>#DIV/0!</v>
      </c>
      <c r="E88" s="5" t="e">
        <f ca="1">OFFSET('336p trace'!$S$56,(A88-1)*56,0)-OFFSET('336p stat'!$H$1,A88*20,0)</f>
        <v>#DIV/0!</v>
      </c>
      <c r="F88" s="5">
        <f ca="1">OFFSET('336p stat'!$H$1,A88*20,0)-OFFSET('336p stat'!$K$1,A88*20,0)</f>
        <v>0</v>
      </c>
      <c r="G88" s="5">
        <f ca="1">OFFSET('336p stat'!$K$1,A88*20,0)-OFFSET('336p stat'!$N$1,A88*20,0)</f>
        <v>0</v>
      </c>
      <c r="H88" s="5">
        <f ca="1">OFFSET('336p stat'!$N$1,A88*20,0)</f>
        <v>0</v>
      </c>
      <c r="I88" s="5"/>
      <c r="J88" s="5" t="e">
        <f t="shared" ca="1" si="2"/>
        <v>#DIV/0!</v>
      </c>
      <c r="K88" s="10" t="e">
        <f t="shared" ca="1" si="0"/>
        <v>#DIV/0!</v>
      </c>
      <c r="L88" t="e">
        <f t="shared" ca="1" si="5"/>
        <v>#DIV/0!</v>
      </c>
    </row>
    <row r="89" spans="1:12" x14ac:dyDescent="0.25">
      <c r="A89">
        <v>59</v>
      </c>
      <c r="C89">
        <f ca="1">OFFSET('336p stat'!$A$1,A89*20,0)</f>
        <v>0</v>
      </c>
      <c r="D89" s="5" t="e">
        <f ca="1">OFFSET('336p trace'!$R$56,(A89-1)*56,0)-OFFSET('336p trace'!$S$56,(A89-1)*56,0)</f>
        <v>#DIV/0!</v>
      </c>
      <c r="E89" s="5" t="e">
        <f ca="1">OFFSET('336p trace'!$S$56,(A89-1)*56,0)-OFFSET('336p stat'!$H$1,A89*20,0)</f>
        <v>#DIV/0!</v>
      </c>
      <c r="F89" s="5">
        <f ca="1">OFFSET('336p stat'!$H$1,A89*20,0)-OFFSET('336p stat'!$K$1,A89*20,0)</f>
        <v>0</v>
      </c>
      <c r="G89" s="5">
        <f ca="1">OFFSET('336p stat'!$K$1,A89*20,0)-OFFSET('336p stat'!$N$1,A89*20,0)</f>
        <v>0</v>
      </c>
      <c r="H89" s="5">
        <f ca="1">OFFSET('336p stat'!$N$1,A89*20,0)</f>
        <v>0</v>
      </c>
      <c r="I89" s="5"/>
      <c r="J89" s="5" t="e">
        <f t="shared" ca="1" si="2"/>
        <v>#DIV/0!</v>
      </c>
      <c r="K89" s="10" t="e">
        <f t="shared" ca="1" si="0"/>
        <v>#DIV/0!</v>
      </c>
      <c r="L89" t="e">
        <f t="shared" ca="1" si="5"/>
        <v>#DIV/0!</v>
      </c>
    </row>
    <row r="90" spans="1:12" x14ac:dyDescent="0.25">
      <c r="A90">
        <v>60</v>
      </c>
      <c r="C90">
        <f ca="1">OFFSET('336p stat'!$A$1,A90*20,0)</f>
        <v>0</v>
      </c>
      <c r="D90" s="5" t="e">
        <f ca="1">OFFSET('336p trace'!$R$56,(A90-1)*56,0)-OFFSET('336p trace'!$S$56,(A90-1)*56,0)</f>
        <v>#DIV/0!</v>
      </c>
      <c r="E90" s="5" t="e">
        <f ca="1">OFFSET('336p trace'!$S$56,(A90-1)*56,0)-OFFSET('336p stat'!$H$1,A90*20,0)</f>
        <v>#DIV/0!</v>
      </c>
      <c r="F90" s="5">
        <f ca="1">OFFSET('336p stat'!$H$1,A90*20,0)-OFFSET('336p stat'!$K$1,A90*20,0)</f>
        <v>0</v>
      </c>
      <c r="G90" s="5">
        <f ca="1">OFFSET('336p stat'!$K$1,A90*20,0)-OFFSET('336p stat'!$N$1,A90*20,0)</f>
        <v>0</v>
      </c>
      <c r="H90" s="5">
        <f ca="1">OFFSET('336p stat'!$N$1,A90*20,0)</f>
        <v>0</v>
      </c>
      <c r="I90" s="5"/>
      <c r="J90" s="5" t="e">
        <f t="shared" ca="1" si="2"/>
        <v>#DIV/0!</v>
      </c>
      <c r="K90" s="10" t="e">
        <f t="shared" ca="1" si="0"/>
        <v>#DIV/0!</v>
      </c>
      <c r="L90" t="e">
        <f t="shared" ca="1" si="5"/>
        <v>#DIV/0!</v>
      </c>
    </row>
    <row r="91" spans="1:12" x14ac:dyDescent="0.25">
      <c r="A91">
        <v>61</v>
      </c>
      <c r="C91">
        <f ca="1">OFFSET('336p stat'!$A$1,A91*20,0)</f>
        <v>0</v>
      </c>
      <c r="D91" s="5" t="e">
        <f ca="1">OFFSET('336p trace'!$R$56,(A91-1)*56,0)-OFFSET('336p trace'!$S$56,(A91-1)*56,0)</f>
        <v>#DIV/0!</v>
      </c>
      <c r="E91" s="5" t="e">
        <f ca="1">OFFSET('336p trace'!$S$56,(A91-1)*56,0)-OFFSET('336p stat'!$H$1,A91*20,0)</f>
        <v>#DIV/0!</v>
      </c>
      <c r="F91" s="5">
        <f ca="1">OFFSET('336p stat'!$H$1,A91*20,0)-OFFSET('336p stat'!$K$1,A91*20,0)</f>
        <v>0</v>
      </c>
      <c r="G91" s="5">
        <f ca="1">OFFSET('336p stat'!$K$1,A91*20,0)-OFFSET('336p stat'!$N$1,A91*20,0)</f>
        <v>0</v>
      </c>
      <c r="H91" s="5">
        <f ca="1">OFFSET('336p stat'!$N$1,A91*20,0)</f>
        <v>0</v>
      </c>
      <c r="I91" s="5"/>
      <c r="J91" s="5" t="e">
        <f t="shared" ca="1" si="2"/>
        <v>#DIV/0!</v>
      </c>
      <c r="K91" s="10" t="e">
        <f t="shared" ca="1" si="0"/>
        <v>#DIV/0!</v>
      </c>
      <c r="L91" t="e">
        <f t="shared" ca="1" si="5"/>
        <v>#DIV/0!</v>
      </c>
    </row>
    <row r="92" spans="1:12" x14ac:dyDescent="0.25">
      <c r="A92">
        <v>62</v>
      </c>
      <c r="C92">
        <f ca="1">OFFSET('336p stat'!$A$1,A92*20,0)</f>
        <v>0</v>
      </c>
      <c r="D92" s="5" t="e">
        <f ca="1">OFFSET('336p trace'!$R$56,(A92-1)*56,0)-OFFSET('336p trace'!$S$56,(A92-1)*56,0)</f>
        <v>#DIV/0!</v>
      </c>
      <c r="E92" s="5" t="e">
        <f ca="1">OFFSET('336p trace'!$S$56,(A92-1)*56,0)-OFFSET('336p stat'!$H$1,A92*20,0)</f>
        <v>#DIV/0!</v>
      </c>
      <c r="F92" s="5">
        <f ca="1">OFFSET('336p stat'!$H$1,A92*20,0)-OFFSET('336p stat'!$K$1,A92*20,0)</f>
        <v>0</v>
      </c>
      <c r="G92" s="5">
        <f ca="1">OFFSET('336p stat'!$K$1,A92*20,0)-OFFSET('336p stat'!$N$1,A92*20,0)</f>
        <v>0</v>
      </c>
      <c r="H92" s="5">
        <f ca="1">OFFSET('336p stat'!$N$1,A92*20,0)</f>
        <v>0</v>
      </c>
      <c r="I92" s="5"/>
      <c r="J92" s="5" t="e">
        <f t="shared" ca="1" si="2"/>
        <v>#DIV/0!</v>
      </c>
      <c r="K92" s="10" t="e">
        <f t="shared" ca="1" si="0"/>
        <v>#DIV/0!</v>
      </c>
      <c r="L92" t="e">
        <f t="shared" ca="1" si="5"/>
        <v>#DIV/0!</v>
      </c>
    </row>
    <row r="93" spans="1:12" x14ac:dyDescent="0.25">
      <c r="A93">
        <v>63</v>
      </c>
      <c r="C93">
        <f ca="1">OFFSET('336p stat'!$A$1,A93*20,0)</f>
        <v>0</v>
      </c>
      <c r="D93" s="5" t="e">
        <f ca="1">OFFSET('336p trace'!$R$56,(A93-1)*56,0)-OFFSET('336p trace'!$S$56,(A93-1)*56,0)</f>
        <v>#DIV/0!</v>
      </c>
      <c r="E93" s="5" t="e">
        <f ca="1">OFFSET('336p trace'!$S$56,(A93-1)*56,0)-OFFSET('336p stat'!$H$1,A93*20,0)</f>
        <v>#DIV/0!</v>
      </c>
      <c r="F93" s="5">
        <f ca="1">OFFSET('336p stat'!$H$1,A93*20,0)-OFFSET('336p stat'!$K$1,A93*20,0)</f>
        <v>0</v>
      </c>
      <c r="G93" s="5">
        <f ca="1">OFFSET('336p stat'!$K$1,A93*20,0)-OFFSET('336p stat'!$N$1,A93*20,0)</f>
        <v>0</v>
      </c>
      <c r="H93" s="5">
        <f ca="1">OFFSET('336p stat'!$N$1,A93*20,0)</f>
        <v>0</v>
      </c>
      <c r="I93" s="5"/>
      <c r="J93" s="5" t="e">
        <f t="shared" ca="1" si="2"/>
        <v>#DIV/0!</v>
      </c>
      <c r="K93" s="10" t="e">
        <f t="shared" ca="1" si="0"/>
        <v>#DIV/0!</v>
      </c>
      <c r="L93" t="e">
        <f t="shared" ca="1" si="5"/>
        <v>#DIV/0!</v>
      </c>
    </row>
    <row r="94" spans="1:12" x14ac:dyDescent="0.25">
      <c r="A94">
        <v>64</v>
      </c>
      <c r="C94">
        <f ca="1">OFFSET('336p stat'!$A$1,A94*20,0)</f>
        <v>0</v>
      </c>
      <c r="D94" s="5" t="e">
        <f ca="1">OFFSET('336p trace'!$R$56,(A94-1)*56,0)-OFFSET('336p trace'!$S$56,(A94-1)*56,0)</f>
        <v>#DIV/0!</v>
      </c>
      <c r="E94" s="5" t="e">
        <f ca="1">OFFSET('336p trace'!$S$56,(A94-1)*56,0)-OFFSET('336p stat'!$H$1,A94*20,0)</f>
        <v>#DIV/0!</v>
      </c>
      <c r="F94" s="5">
        <f ca="1">OFFSET('336p stat'!$H$1,A94*20,0)-OFFSET('336p stat'!$K$1,A94*20,0)</f>
        <v>0</v>
      </c>
      <c r="G94" s="5">
        <f ca="1">OFFSET('336p stat'!$K$1,A94*20,0)-OFFSET('336p stat'!$N$1,A94*20,0)</f>
        <v>0</v>
      </c>
      <c r="H94" s="5">
        <f ca="1">OFFSET('336p stat'!$N$1,A94*20,0)</f>
        <v>0</v>
      </c>
      <c r="I94" s="5"/>
      <c r="J94" s="5" t="e">
        <f t="shared" ca="1" si="2"/>
        <v>#DIV/0!</v>
      </c>
      <c r="K94" s="10" t="e">
        <f t="shared" ca="1" si="0"/>
        <v>#DIV/0!</v>
      </c>
      <c r="L94" t="e">
        <f t="shared" ca="1" si="5"/>
        <v>#DIV/0!</v>
      </c>
    </row>
    <row r="95" spans="1:12" x14ac:dyDescent="0.25">
      <c r="A95">
        <v>65</v>
      </c>
      <c r="C95">
        <f ca="1">OFFSET('336p stat'!$A$1,A95*20,0)</f>
        <v>0</v>
      </c>
      <c r="D95" s="5" t="e">
        <f ca="1">OFFSET('336p trace'!$R$56,(A95-1)*56,0)-OFFSET('336p trace'!$S$56,(A95-1)*56,0)</f>
        <v>#DIV/0!</v>
      </c>
      <c r="E95" s="5" t="e">
        <f ca="1">OFFSET('336p trace'!$S$56,(A95-1)*56,0)-OFFSET('336p stat'!$H$1,A95*20,0)</f>
        <v>#DIV/0!</v>
      </c>
      <c r="F95" s="5">
        <f ca="1">OFFSET('336p stat'!$H$1,A95*20,0)-OFFSET('336p stat'!$K$1,A95*20,0)</f>
        <v>0</v>
      </c>
      <c r="G95" s="5">
        <f ca="1">OFFSET('336p stat'!$K$1,A95*20,0)-OFFSET('336p stat'!$N$1,A95*20,0)</f>
        <v>0</v>
      </c>
      <c r="H95" s="5">
        <f ca="1">OFFSET('336p stat'!$N$1,A95*20,0)</f>
        <v>0</v>
      </c>
      <c r="I95" s="5"/>
      <c r="J95" s="5" t="e">
        <f t="shared" ca="1" si="2"/>
        <v>#DIV/0!</v>
      </c>
      <c r="K95" s="10" t="e">
        <f t="shared" ca="1" si="0"/>
        <v>#DIV/0!</v>
      </c>
      <c r="L95" t="e">
        <f t="shared" ca="1" si="5"/>
        <v>#DIV/0!</v>
      </c>
    </row>
    <row r="96" spans="1:12" x14ac:dyDescent="0.25">
      <c r="A96">
        <v>66</v>
      </c>
      <c r="C96">
        <f ca="1">OFFSET('336p stat'!$A$1,A96*20,0)</f>
        <v>0</v>
      </c>
      <c r="D96" s="5" t="e">
        <f ca="1">OFFSET('336p trace'!$R$56,(A96-1)*56,0)-OFFSET('336p trace'!$S$56,(A96-1)*56,0)</f>
        <v>#DIV/0!</v>
      </c>
      <c r="E96" s="5" t="e">
        <f ca="1">OFFSET('336p trace'!$S$56,(A96-1)*56,0)-OFFSET('336p stat'!$H$1,A96*20,0)</f>
        <v>#DIV/0!</v>
      </c>
      <c r="F96" s="5">
        <f ca="1">OFFSET('336p stat'!$H$1,A96*20,0)-OFFSET('336p stat'!$K$1,A96*20,0)</f>
        <v>0</v>
      </c>
      <c r="G96" s="5">
        <f ca="1">OFFSET('336p stat'!$K$1,A96*20,0)-OFFSET('336p stat'!$N$1,A96*20,0)</f>
        <v>0</v>
      </c>
      <c r="H96" s="5">
        <f ca="1">OFFSET('336p stat'!$N$1,A96*20,0)</f>
        <v>0</v>
      </c>
      <c r="I96" s="5"/>
      <c r="J96" s="5" t="e">
        <f t="shared" ca="1" si="2"/>
        <v>#DIV/0!</v>
      </c>
      <c r="K96" s="10" t="e">
        <f t="shared" ref="K96:K100" ca="1" si="6">G96/J96</f>
        <v>#DIV/0!</v>
      </c>
      <c r="L96" t="e">
        <f t="shared" ca="1" si="5"/>
        <v>#DIV/0!</v>
      </c>
    </row>
    <row r="97" spans="1:12" x14ac:dyDescent="0.25">
      <c r="A97">
        <v>67</v>
      </c>
      <c r="C97">
        <f ca="1">OFFSET('336p stat'!$A$1,A97*20,0)</f>
        <v>0</v>
      </c>
      <c r="D97" s="5" t="e">
        <f ca="1">OFFSET('336p trace'!$R$56,(A97-1)*56,0)-OFFSET('336p trace'!$S$56,(A97-1)*56,0)</f>
        <v>#DIV/0!</v>
      </c>
      <c r="E97" s="5" t="e">
        <f ca="1">OFFSET('336p trace'!$S$56,(A97-1)*56,0)-OFFSET('336p stat'!$H$1,A97*20,0)</f>
        <v>#DIV/0!</v>
      </c>
      <c r="F97" s="5">
        <f ca="1">OFFSET('336p stat'!$H$1,A97*20,0)-OFFSET('336p stat'!$K$1,A97*20,0)</f>
        <v>0</v>
      </c>
      <c r="G97" s="5">
        <f ca="1">OFFSET('336p stat'!$K$1,A97*20,0)-OFFSET('336p stat'!$N$1,A97*20,0)</f>
        <v>0</v>
      </c>
      <c r="H97" s="5">
        <f ca="1">OFFSET('336p stat'!$N$1,A97*20,0)</f>
        <v>0</v>
      </c>
      <c r="I97" s="5"/>
      <c r="J97" s="5" t="e">
        <f t="shared" ref="J97:J100" ca="1" si="7">SUM(E97:H97)</f>
        <v>#DIV/0!</v>
      </c>
      <c r="K97" s="10" t="e">
        <f t="shared" ca="1" si="6"/>
        <v>#DIV/0!</v>
      </c>
      <c r="L97" t="e">
        <f t="shared" ca="1" si="5"/>
        <v>#DIV/0!</v>
      </c>
    </row>
    <row r="98" spans="1:12" x14ac:dyDescent="0.25">
      <c r="A98">
        <v>68</v>
      </c>
      <c r="C98">
        <f ca="1">OFFSET('336p stat'!$A$1,A98*20,0)</f>
        <v>0</v>
      </c>
      <c r="D98" s="5" t="e">
        <f ca="1">OFFSET('336p trace'!$R$56,(A98-1)*56,0)-OFFSET('336p trace'!$S$56,(A98-1)*56,0)</f>
        <v>#DIV/0!</v>
      </c>
      <c r="E98" s="5" t="e">
        <f ca="1">OFFSET('336p trace'!$S$56,(A98-1)*56,0)-OFFSET('336p stat'!$H$1,A98*20,0)</f>
        <v>#DIV/0!</v>
      </c>
      <c r="F98" s="5">
        <f ca="1">OFFSET('336p stat'!$H$1,A98*20,0)-OFFSET('336p stat'!$K$1,A98*20,0)</f>
        <v>0</v>
      </c>
      <c r="G98" s="5">
        <f ca="1">OFFSET('336p stat'!$K$1,A98*20,0)-OFFSET('336p stat'!$N$1,A98*20,0)</f>
        <v>0</v>
      </c>
      <c r="H98" s="5">
        <f ca="1">OFFSET('336p stat'!$N$1,A98*20,0)</f>
        <v>0</v>
      </c>
      <c r="I98" s="5"/>
      <c r="J98" s="5" t="e">
        <f t="shared" ca="1" si="7"/>
        <v>#DIV/0!</v>
      </c>
      <c r="K98" s="10" t="e">
        <f t="shared" ca="1" si="6"/>
        <v>#DIV/0!</v>
      </c>
      <c r="L98" t="e">
        <f t="shared" ca="1" si="5"/>
        <v>#DIV/0!</v>
      </c>
    </row>
    <row r="99" spans="1:12" x14ac:dyDescent="0.25">
      <c r="A99">
        <v>69</v>
      </c>
      <c r="C99">
        <f ca="1">OFFSET('336p stat'!$A$1,A99*20,0)</f>
        <v>0</v>
      </c>
      <c r="D99" s="5" t="e">
        <f ca="1">OFFSET('336p trace'!$R$56,(A99-1)*56,0)-OFFSET('336p trace'!$S$56,(A99-1)*56,0)</f>
        <v>#DIV/0!</v>
      </c>
      <c r="E99" s="5" t="e">
        <f ca="1">OFFSET('336p trace'!$S$56,(A99-1)*56,0)-OFFSET('336p stat'!$H$1,A99*20,0)</f>
        <v>#DIV/0!</v>
      </c>
      <c r="F99" s="5">
        <f ca="1">OFFSET('336p stat'!$H$1,A99*20,0)-OFFSET('336p stat'!$K$1,A99*20,0)</f>
        <v>0</v>
      </c>
      <c r="G99" s="5">
        <f ca="1">OFFSET('336p stat'!$K$1,A99*20,0)-OFFSET('336p stat'!$N$1,A99*20,0)</f>
        <v>0</v>
      </c>
      <c r="H99" s="5">
        <f ca="1">OFFSET('336p stat'!$N$1,A99*20,0)</f>
        <v>0</v>
      </c>
      <c r="I99" s="5"/>
      <c r="J99" s="5" t="e">
        <f t="shared" ca="1" si="7"/>
        <v>#DIV/0!</v>
      </c>
      <c r="K99" s="10" t="e">
        <f t="shared" ca="1" si="6"/>
        <v>#DIV/0!</v>
      </c>
      <c r="L99" t="e">
        <f t="shared" ca="1" si="5"/>
        <v>#DIV/0!</v>
      </c>
    </row>
    <row r="100" spans="1:12" x14ac:dyDescent="0.25">
      <c r="A100">
        <v>70</v>
      </c>
      <c r="C100">
        <f ca="1">OFFSET('336p stat'!$A$1,A100*20,0)</f>
        <v>0</v>
      </c>
      <c r="D100" s="5" t="e">
        <f ca="1">OFFSET('336p trace'!$R$56,(A100-1)*56,0)-OFFSET('336p trace'!$S$56,(A100-1)*56,0)</f>
        <v>#DIV/0!</v>
      </c>
      <c r="E100" s="5" t="e">
        <f ca="1">OFFSET('336p trace'!$S$56,(A100-1)*56,0)-OFFSET('336p stat'!$H$1,A100*20,0)</f>
        <v>#DIV/0!</v>
      </c>
      <c r="F100" s="5">
        <f ca="1">OFFSET('336p stat'!$H$1,A100*20,0)-OFFSET('336p stat'!$K$1,A100*20,0)</f>
        <v>0</v>
      </c>
      <c r="G100" s="5">
        <f ca="1">OFFSET('336p stat'!$K$1,A100*20,0)-OFFSET('336p stat'!$N$1,A100*20,0)</f>
        <v>0</v>
      </c>
      <c r="H100" s="5">
        <f ca="1">OFFSET('336p stat'!$N$1,A100*20,0)</f>
        <v>0</v>
      </c>
      <c r="I100" s="5"/>
      <c r="J100" s="5" t="e">
        <f t="shared" ca="1" si="7"/>
        <v>#DIV/0!</v>
      </c>
      <c r="K100" s="10" t="e">
        <f t="shared" ca="1" si="6"/>
        <v>#DIV/0!</v>
      </c>
      <c r="L100" t="e">
        <f t="shared" ca="1" si="5"/>
        <v>#DIV/0!</v>
      </c>
    </row>
    <row r="103" spans="1:12" x14ac:dyDescent="0.25">
      <c r="D103" t="s">
        <v>51</v>
      </c>
    </row>
    <row r="104" spans="1:12" x14ac:dyDescent="0.25">
      <c r="D104" t="s">
        <v>40</v>
      </c>
      <c r="E104" t="s">
        <v>36</v>
      </c>
      <c r="F104" t="s">
        <v>37</v>
      </c>
      <c r="G104" t="s">
        <v>38</v>
      </c>
      <c r="H104" t="s">
        <v>39</v>
      </c>
    </row>
    <row r="105" spans="1:12" x14ac:dyDescent="0.25">
      <c r="A105">
        <v>1</v>
      </c>
      <c r="C105" t="str">
        <f ca="1">OFFSET('336p stat'!$A$1,A105*20,0)</f>
        <v>CUDA Time</v>
      </c>
      <c r="D105" s="5">
        <f ca="1">OFFSET('336p trace'!$R$56,(A105-1)*56,0)</f>
        <v>30554.297999999995</v>
      </c>
      <c r="E105" s="5">
        <f ca="1">OFFSET('336p trace'!$S$56,(A105-1)*56,0)</f>
        <v>30542.183999999997</v>
      </c>
      <c r="F105" s="5">
        <f ca="1">OFFSET('336p stat'!$H$1,A105*20,0)</f>
        <v>30439.947109000001</v>
      </c>
      <c r="G105" s="5">
        <f ca="1">OFFSET('336p stat'!$K$1,A105*20,0)</f>
        <v>30405.647539000001</v>
      </c>
      <c r="H105" s="5">
        <f ca="1">OFFSET('336p stat'!$N$1,A105*20,0)</f>
        <v>1417.497529</v>
      </c>
    </row>
    <row r="106" spans="1:12" x14ac:dyDescent="0.25">
      <c r="A106">
        <v>2</v>
      </c>
      <c r="C106" t="str">
        <f ca="1">OFFSET('336p stat'!$A$1,A106*20,0)</f>
        <v>CUDA ant par</v>
      </c>
      <c r="D106" s="5">
        <f ca="1">OFFSET('336p trace'!$R$56,(A106-1)*56,0)</f>
        <v>3503.3721999999993</v>
      </c>
      <c r="E106" s="5">
        <f ca="1">OFFSET('336p trace'!$S$56,(A106-1)*56,0)</f>
        <v>3491.6515999999997</v>
      </c>
      <c r="F106" s="5">
        <f ca="1">OFFSET('336p stat'!$H$1,A106*20,0)</f>
        <v>3418.845112</v>
      </c>
      <c r="G106" s="5">
        <f ca="1">OFFSET('336p stat'!$K$1,A106*20,0)</f>
        <v>3389.3357420000002</v>
      </c>
      <c r="H106" s="5">
        <f ca="1">OFFSET('336p stat'!$N$1,A106*20,0)</f>
        <v>1812.698879</v>
      </c>
    </row>
    <row r="107" spans="1:12" x14ac:dyDescent="0.25">
      <c r="A107">
        <v>3</v>
      </c>
      <c r="C107" t="str">
        <f ca="1">OFFSET('336p stat'!$A$1,A107*20,0)</f>
        <v>CUDA ant add CPU Time</v>
      </c>
      <c r="D107" s="5">
        <f ca="1">OFFSET('336p trace'!$R$56,(A107-1)*56,0)</f>
        <v>3242.5205999999998</v>
      </c>
      <c r="E107" s="5">
        <f ca="1">OFFSET('336p trace'!$S$56,(A107-1)*56,0)</f>
        <v>3230.5544</v>
      </c>
      <c r="F107" s="5">
        <f ca="1">OFFSET('336p stat'!$H$1,A107*20,0)</f>
        <v>3189.8100100000001</v>
      </c>
      <c r="G107" s="5">
        <f ca="1">OFFSET('336p stat'!$K$1,A107*20,0)</f>
        <v>3193.2701999999999</v>
      </c>
      <c r="H107" s="5">
        <f ca="1">OFFSET('336p stat'!$N$1,A107*20,0)</f>
        <v>1344.9496730000001</v>
      </c>
    </row>
    <row r="108" spans="1:12" x14ac:dyDescent="0.25">
      <c r="A108">
        <v>4</v>
      </c>
      <c r="C108" t="str">
        <f ca="1">OFFSET('336p stat'!$A$1,A108*20,0)</f>
        <v>CUDA opt Time</v>
      </c>
      <c r="D108" s="5">
        <f ca="1">OFFSET('336p trace'!$R$56,(A108-1)*56,0)</f>
        <v>30769.605999999996</v>
      </c>
      <c r="E108" s="5">
        <f ca="1">OFFSET('336p trace'!$S$56,(A108-1)*56,0)</f>
        <v>30757.261999999999</v>
      </c>
      <c r="F108" s="5">
        <f ca="1">OFFSET('336p stat'!$H$1,A108*20,0)</f>
        <v>30648.916991999999</v>
      </c>
      <c r="G108" s="5">
        <f ca="1">OFFSET('336p stat'!$K$1,A108*20,0)</f>
        <v>29140.361484000001</v>
      </c>
      <c r="H108" s="5">
        <f ca="1">OFFSET('336p stat'!$N$1,A108*20,0)</f>
        <v>0</v>
      </c>
    </row>
    <row r="109" spans="1:12" x14ac:dyDescent="0.25">
      <c r="A109">
        <v>5</v>
      </c>
      <c r="C109" t="str">
        <f ca="1">OFFSET('336p stat'!$A$1,A109*20,0)</f>
        <v>CUDA opt ant</v>
      </c>
      <c r="D109" s="5">
        <f ca="1">OFFSET('336p trace'!$R$56,(A109-1)*56,0)</f>
        <v>3456.8294000000001</v>
      </c>
      <c r="E109" s="5">
        <f ca="1">OFFSET('336p trace'!$S$56,(A109-1)*56,0)</f>
        <v>3444.5139999999997</v>
      </c>
      <c r="F109" s="5">
        <f ca="1">OFFSET('336p stat'!$H$1,A109*20,0)</f>
        <v>3385.6961230000002</v>
      </c>
      <c r="G109" s="5">
        <f ca="1">OFFSET('336p stat'!$K$1,A109*20,0)</f>
        <v>1578.192053</v>
      </c>
      <c r="H109" s="5">
        <f ca="1">OFFSET('336p stat'!$N$1,A109*20,0)</f>
        <v>0</v>
      </c>
    </row>
    <row r="110" spans="1:12" x14ac:dyDescent="0.25">
      <c r="A110">
        <v>6</v>
      </c>
      <c r="C110" t="str">
        <f ca="1">OFFSET('336p stat'!$A$1,A110*20,0)</f>
        <v>CUDA opt ant par</v>
      </c>
      <c r="D110" s="5">
        <f ca="1">OFFSET('336p trace'!$R$56,(A110-1)*56,0)</f>
        <v>3475.6142</v>
      </c>
      <c r="E110" s="5">
        <f ca="1">OFFSET('336p trace'!$S$56,(A110-1)*56,0)</f>
        <v>3463.3199999999993</v>
      </c>
      <c r="F110" s="5">
        <f ca="1">OFFSET('336p stat'!$H$1,A110*20,0)</f>
        <v>3407.4468069999998</v>
      </c>
      <c r="G110" s="5">
        <f ca="1">OFFSET('336p stat'!$K$1,A110*20,0)</f>
        <v>1573.0820120000001</v>
      </c>
      <c r="H110" s="5">
        <f ca="1">OFFSET('336p stat'!$N$1,A110*20,0)</f>
        <v>0</v>
      </c>
    </row>
    <row r="111" spans="1:12" x14ac:dyDescent="0.25">
      <c r="A111">
        <v>7</v>
      </c>
      <c r="C111" t="str">
        <f ca="1">OFFSET('336p stat'!$A$1,A111*20,0)</f>
        <v>non CUDA Time</v>
      </c>
      <c r="D111" s="5">
        <f ca="1">OFFSET('336p trace'!$R$56,(A111-1)*56,0)</f>
        <v>15519.37</v>
      </c>
      <c r="E111" s="5">
        <f ca="1">OFFSET('336p trace'!$S$56,(A111-1)*56,0)</f>
        <v>15453.431999999997</v>
      </c>
      <c r="F111" s="5">
        <f ca="1">OFFSET('336p stat'!$H$1,A111*20,0)</f>
        <v>15453.123002</v>
      </c>
      <c r="G111" s="5">
        <f ca="1">OFFSET('336p stat'!$K$1,A111*20,0)</f>
        <v>15446.702262000001</v>
      </c>
      <c r="H111" s="5">
        <f ca="1">OFFSET('336p stat'!$N$1,A111*20,0)</f>
        <v>1258.1934040000001</v>
      </c>
    </row>
    <row r="112" spans="1:12" x14ac:dyDescent="0.25">
      <c r="A112">
        <v>8</v>
      </c>
      <c r="C112" t="str">
        <f ca="1">OFFSET('336p stat'!$A$1,A112*20,0)</f>
        <v>Classic ACO</v>
      </c>
      <c r="D112" s="5">
        <f ca="1">OFFSET('336p trace'!$R$56,(A112-1)*56,0)</f>
        <v>191379.46</v>
      </c>
      <c r="E112" s="5">
        <f ca="1">OFFSET('336p trace'!$S$56,(A112-1)*56,0)</f>
        <v>185575.2</v>
      </c>
      <c r="F112" s="5">
        <f ca="1">OFFSET('336p stat'!$H$1,A112*20,0)</f>
        <v>185081.67125000001</v>
      </c>
      <c r="G112" s="5">
        <f ca="1">OFFSET('336p stat'!$K$1,A112*20,0)</f>
        <v>185065.01718699999</v>
      </c>
      <c r="H112" s="5">
        <f ca="1">OFFSET('336p stat'!$N$1,A112*20,0)</f>
        <v>3422.4073539999999</v>
      </c>
    </row>
    <row r="113" spans="1:8" x14ac:dyDescent="0.25">
      <c r="A113">
        <v>9</v>
      </c>
      <c r="C113" t="str">
        <f ca="1">OFFSET('336p stat'!$A$1,A113*20,0)</f>
        <v>omp</v>
      </c>
      <c r="D113" s="5">
        <f ca="1">OFFSET('336p trace'!$R$56,(A113-1)*56,0)</f>
        <v>15149.769999999997</v>
      </c>
      <c r="E113" s="5">
        <f ca="1">OFFSET('336p trace'!$S$56,(A113-1)*56,0)</f>
        <v>15082.015999999998</v>
      </c>
      <c r="F113" s="5">
        <f ca="1">OFFSET('336p stat'!$H$1,A113*20,0)</f>
        <v>15081.712684</v>
      </c>
      <c r="G113" s="5">
        <f ca="1">OFFSET('336p stat'!$K$1,A113*20,0)</f>
        <v>15075.315130000001</v>
      </c>
      <c r="H113" s="5">
        <f ca="1">OFFSET('336p stat'!$N$1,A113*20,0)</f>
        <v>1187.4220640000001</v>
      </c>
    </row>
    <row r="114" spans="1:8" x14ac:dyDescent="0.25">
      <c r="A114">
        <v>10</v>
      </c>
      <c r="C114" t="str">
        <f ca="1">OFFSET('336p stat'!$A$1,A114*20,0)</f>
        <v>non CUDA transp Time</v>
      </c>
      <c r="D114" s="5">
        <f ca="1">OFFSET('336p trace'!$R$56,(A114-1)*56,0)</f>
        <v>15152.940000000002</v>
      </c>
      <c r="E114" s="5">
        <f ca="1">OFFSET('336p trace'!$S$56,(A114-1)*56,0)</f>
        <v>15086.574000000004</v>
      </c>
      <c r="F114" s="5">
        <f ca="1">OFFSET('336p stat'!$H$1,A114*20,0)</f>
        <v>15086.321118</v>
      </c>
      <c r="G114" s="5">
        <f ca="1">OFFSET('336p stat'!$K$1,A114*20,0)</f>
        <v>15075.5844</v>
      </c>
      <c r="H114" s="5">
        <f ca="1">OFFSET('336p stat'!$N$1,A114*20,0)</f>
        <v>1013.52739</v>
      </c>
    </row>
    <row r="115" spans="1:8" x14ac:dyDescent="0.25">
      <c r="A115">
        <v>11</v>
      </c>
      <c r="C115" t="str">
        <f ca="1">OFFSET('336p stat'!$A$1,A115*20,0)</f>
        <v>non CUDA transp_AVX Time</v>
      </c>
      <c r="D115" s="5">
        <f ca="1">OFFSET('336p trace'!$R$56,(A115-1)*56,0)</f>
        <v>15373.601999999997</v>
      </c>
      <c r="E115" s="5">
        <f ca="1">OFFSET('336p trace'!$S$56,(A115-1)*56,0)</f>
        <v>15307.57</v>
      </c>
      <c r="F115" s="5">
        <f ca="1">OFFSET('336p stat'!$H$1,A115*20,0)</f>
        <v>15307.315065999999</v>
      </c>
      <c r="G115" s="5">
        <f ca="1">OFFSET('336p stat'!$K$1,A115*20,0)</f>
        <v>15297.24229</v>
      </c>
      <c r="H115" s="5">
        <f ca="1">OFFSET('336p stat'!$N$1,A115*20,0)</f>
        <v>1100.1056880000001</v>
      </c>
    </row>
    <row r="116" spans="1:8" x14ac:dyDescent="0.25">
      <c r="A116">
        <v>12</v>
      </c>
      <c r="C116" t="str">
        <f ca="1">OFFSET('336p stat'!$A$1,A116*20,0)</f>
        <v>non CUDA transp_AVX_OMP Time</v>
      </c>
      <c r="D116" s="5">
        <f ca="1">OFFSET('336p trace'!$R$56,(A116-1)*56,0)</f>
        <v>15370.975999999999</v>
      </c>
      <c r="E116" s="5">
        <f ca="1">OFFSET('336p trace'!$S$56,(A116-1)*56,0)</f>
        <v>15303.879999999997</v>
      </c>
      <c r="F116" s="5">
        <f ca="1">OFFSET('336p stat'!$H$1,A116*20,0)</f>
        <v>15303.621216</v>
      </c>
      <c r="G116" s="5">
        <f ca="1">OFFSET('336p stat'!$K$1,A116*20,0)</f>
        <v>15293.911908</v>
      </c>
      <c r="H116" s="5">
        <f ca="1">OFFSET('336p stat'!$N$1,A116*20,0)</f>
        <v>1095.1858239999999</v>
      </c>
    </row>
    <row r="117" spans="1:8" x14ac:dyDescent="0.25">
      <c r="A117">
        <v>13</v>
      </c>
      <c r="C117" t="str">
        <f ca="1">OFFSET('336p stat'!$A$1,A117*20,0)</f>
        <v>CUDA ant add CPU_AVX_transp Time</v>
      </c>
      <c r="D117" s="5">
        <f ca="1">OFFSET('336p trace'!$R$56,(A117-1)*56,0)</f>
        <v>2980.8729999999987</v>
      </c>
      <c r="E117" s="5">
        <f ca="1">OFFSET('336p trace'!$S$56,(A117-1)*56,0)</f>
        <v>2968.9161999999992</v>
      </c>
      <c r="F117" s="5">
        <f ca="1">OFFSET('336p stat'!$H$1,A117*20,0)</f>
        <v>2932.1505910000001</v>
      </c>
      <c r="G117" s="5">
        <f ca="1">OFFSET('336p stat'!$K$1,A117*20,0)</f>
        <v>2930.1494779999998</v>
      </c>
      <c r="H117" s="5">
        <f ca="1">OFFSET('336p stat'!$N$1,A117*20,0)</f>
        <v>1133.75325</v>
      </c>
    </row>
    <row r="118" spans="1:8" x14ac:dyDescent="0.25">
      <c r="A118">
        <v>14</v>
      </c>
      <c r="C118" t="str">
        <f ca="1">OFFSET('336p stat'!$A$1,A118*20,0)</f>
        <v>CUDA Const</v>
      </c>
      <c r="D118" s="5">
        <f ca="1">OFFSET('336p trace'!$R$56,(A118-1)*56,0)</f>
        <v>30752.963999999993</v>
      </c>
      <c r="E118" s="5">
        <f ca="1">OFFSET('336p trace'!$S$56,(A118-1)*56,0)</f>
        <v>30740.948000000004</v>
      </c>
      <c r="F118" s="5">
        <f ca="1">OFFSET('336p stat'!$H$1,A118*20,0)</f>
        <v>30634.429608999999</v>
      </c>
      <c r="G118" s="5">
        <f ca="1">OFFSET('336p stat'!$K$1,A118*20,0)</f>
        <v>30600.119492000002</v>
      </c>
      <c r="H118" s="5">
        <f ca="1">OFFSET('336p stat'!$N$1,A118*20,0)</f>
        <v>1445.638044</v>
      </c>
    </row>
    <row r="119" spans="1:8" x14ac:dyDescent="0.25">
      <c r="A119">
        <v>15</v>
      </c>
      <c r="C119" t="str">
        <f ca="1">OFFSET('336p stat'!$A$1,A119*20,0)</f>
        <v>CUDA ant Const</v>
      </c>
      <c r="D119" s="5">
        <f ca="1">OFFSET('336p trace'!$R$56,(A119-1)*56,0)</f>
        <v>3454.4179999999988</v>
      </c>
      <c r="E119" s="5">
        <f ca="1">OFFSET('336p trace'!$S$56,(A119-1)*56,0)</f>
        <v>3442.4948000000004</v>
      </c>
      <c r="F119" s="5">
        <f ca="1">OFFSET('336p stat'!$H$1,A119*20,0)</f>
        <v>3386.217744</v>
      </c>
      <c r="G119" s="5">
        <f ca="1">OFFSET('336p stat'!$K$1,A119*20,0)</f>
        <v>3356.5574710000001</v>
      </c>
      <c r="H119" s="5">
        <f ca="1">OFFSET('336p stat'!$N$1,A119*20,0)</f>
        <v>1785.3537449999999</v>
      </c>
    </row>
    <row r="120" spans="1:8" x14ac:dyDescent="0.25">
      <c r="A120">
        <v>16</v>
      </c>
      <c r="C120" t="str">
        <f ca="1">OFFSET('336p stat'!$A$1,A120*20,0)</f>
        <v>CUDA ant par Const</v>
      </c>
      <c r="D120" s="5">
        <f ca="1">OFFSET('336p trace'!$R$56,(A120-1)*56,0)</f>
        <v>3474.2239999999997</v>
      </c>
      <c r="E120" s="5">
        <f ca="1">OFFSET('336p trace'!$S$56,(A120-1)*56,0)</f>
        <v>3462.3827999999999</v>
      </c>
      <c r="F120" s="5">
        <f ca="1">OFFSET('336p stat'!$H$1,A120*20,0)</f>
        <v>3409.119878</v>
      </c>
      <c r="G120" s="5">
        <f ca="1">OFFSET('336p stat'!$K$1,A120*20,0)</f>
        <v>3380.5247509999999</v>
      </c>
      <c r="H120" s="5">
        <f ca="1">OFFSET('336p stat'!$N$1,A120*20,0)</f>
        <v>1812.930764</v>
      </c>
    </row>
    <row r="121" spans="1:8" x14ac:dyDescent="0.25">
      <c r="A121">
        <v>17</v>
      </c>
      <c r="C121" t="str">
        <f ca="1">OFFSET('336p stat'!$A$1,A121*20,0)</f>
        <v>CUDA ant add CPU Const</v>
      </c>
      <c r="D121" s="5">
        <f ca="1">OFFSET('336p trace'!$R$56,(A121-1)*56,0)</f>
        <v>3149.6771999999996</v>
      </c>
      <c r="E121" s="5">
        <f ca="1">OFFSET('336p trace'!$S$56,(A121-1)*56,0)</f>
        <v>3137.82</v>
      </c>
      <c r="F121" s="5">
        <f ca="1">OFFSET('336p stat'!$H$1,A121*20,0)</f>
        <v>3105.0033250000001</v>
      </c>
      <c r="G121" s="5">
        <f ca="1">OFFSET('336p stat'!$K$1,A121*20,0)</f>
        <v>3106.9993599999998</v>
      </c>
      <c r="H121" s="5">
        <f ca="1">OFFSET('336p stat'!$N$1,A121*20,0)</f>
        <v>1319.4895260000001</v>
      </c>
    </row>
    <row r="122" spans="1:8" x14ac:dyDescent="0.25">
      <c r="A122">
        <v>18</v>
      </c>
      <c r="C122" t="str">
        <f ca="1">OFFSET('336p stat'!$A$1,A122*20,0)</f>
        <v>CUDA opt Const</v>
      </c>
      <c r="D122" s="5">
        <f ca="1">OFFSET('336p trace'!$R$56,(A122-1)*56,0)</f>
        <v>30816.722000000002</v>
      </c>
      <c r="E122" s="5">
        <f ca="1">OFFSET('336p trace'!$S$56,(A122-1)*56,0)</f>
        <v>30804.496000000006</v>
      </c>
      <c r="F122" s="5">
        <f ca="1">OFFSET('336p stat'!$H$1,A122*20,0)</f>
        <v>30688.448164000001</v>
      </c>
      <c r="G122" s="5">
        <f ca="1">OFFSET('336p stat'!$K$1,A122*20,0)</f>
        <v>29197.291406</v>
      </c>
      <c r="H122" s="5">
        <f ca="1">OFFSET('336p stat'!$N$1,A122*20,0)</f>
        <v>0</v>
      </c>
    </row>
    <row r="123" spans="1:8" x14ac:dyDescent="0.25">
      <c r="A123">
        <v>19</v>
      </c>
      <c r="C123" t="str">
        <f ca="1">OFFSET('336p stat'!$A$1,A123*20,0)</f>
        <v>CUDA opt ant Const</v>
      </c>
      <c r="D123" s="5">
        <f ca="1">OFFSET('336p trace'!$R$56,(A123-1)*56,0)</f>
        <v>3449.8137999999994</v>
      </c>
      <c r="E123" s="5">
        <f ca="1">OFFSET('336p trace'!$S$56,(A123-1)*56,0)</f>
        <v>3437.4841999999999</v>
      </c>
      <c r="F123" s="5">
        <f ca="1">OFFSET('336p stat'!$H$1,A123*20,0)</f>
        <v>3381.1412839999998</v>
      </c>
      <c r="G123" s="5">
        <f ca="1">OFFSET('336p stat'!$K$1,A123*20,0)</f>
        <v>1571.179934</v>
      </c>
      <c r="H123" s="5">
        <f ca="1">OFFSET('336p stat'!$N$1,A123*20,0)</f>
        <v>0</v>
      </c>
    </row>
    <row r="124" spans="1:8" x14ac:dyDescent="0.25">
      <c r="A124">
        <v>20</v>
      </c>
      <c r="C124" t="str">
        <f ca="1">OFFSET('336p stat'!$A$1,A124*20,0)</f>
        <v>CUDA opt ant par Const</v>
      </c>
      <c r="D124" s="5">
        <f ca="1">OFFSET('336p trace'!$R$56,(A124-1)*56,0)</f>
        <v>3474.9780000000005</v>
      </c>
      <c r="E124" s="5">
        <f ca="1">OFFSET('336p trace'!$S$56,(A124-1)*56,0)</f>
        <v>3462.6817999999989</v>
      </c>
      <c r="F124" s="5">
        <f ca="1">OFFSET('336p stat'!$H$1,A124*20,0)</f>
        <v>3404.9527779999999</v>
      </c>
      <c r="G124" s="5">
        <f ca="1">OFFSET('336p stat'!$K$1,A124*20,0)</f>
        <v>1566.907952</v>
      </c>
      <c r="H124" s="5">
        <f ca="1">OFFSET('336p stat'!$N$1,A124*20,0)</f>
        <v>0</v>
      </c>
    </row>
    <row r="125" spans="1:8" x14ac:dyDescent="0.25">
      <c r="A125">
        <v>21</v>
      </c>
      <c r="C125" t="str">
        <f ca="1">OFFSET('336p stat'!$A$1,A125*20,0)</f>
        <v>CUDA ant par not f</v>
      </c>
      <c r="D125" s="5">
        <f ca="1">OFFSET('336p trace'!$R$56,(A125-1)*56,0)</f>
        <v>5914.6428000000005</v>
      </c>
      <c r="E125" s="5">
        <f ca="1">OFFSET('336p trace'!$S$56,(A125-1)*56,0)</f>
        <v>5902.7146000000012</v>
      </c>
      <c r="F125" s="5">
        <f ca="1">OFFSET('336p stat'!$H$1,A125*20,0)</f>
        <v>5826.5643259999997</v>
      </c>
      <c r="G125" s="5">
        <f ca="1">OFFSET('336p stat'!$K$1,A125*20,0)</f>
        <v>5796.69085</v>
      </c>
      <c r="H125" s="5">
        <f ca="1">OFFSET('336p stat'!$N$1,A125*20,0)</f>
        <v>1814.5001830000001</v>
      </c>
    </row>
    <row r="126" spans="1:8" x14ac:dyDescent="0.25">
      <c r="A126">
        <v>22</v>
      </c>
      <c r="C126" t="str">
        <f ca="1">OFFSET('336p stat'!$A$1,A126*20,0)</f>
        <v>CUDA ant par sort</v>
      </c>
      <c r="D126" s="5">
        <f ca="1">OFFSET('336p trace'!$R$56,(A126-1)*56,0)</f>
        <v>3552.5271999999995</v>
      </c>
      <c r="E126" s="5">
        <f ca="1">OFFSET('336p trace'!$S$56,(A126-1)*56,0)</f>
        <v>3540.4653999999996</v>
      </c>
      <c r="F126" s="5">
        <f ca="1">OFFSET('336p stat'!$H$1,A126*20,0)</f>
        <v>3480.7573240000002</v>
      </c>
      <c r="G126" s="5">
        <f ca="1">OFFSET('336p stat'!$K$1,A126*20,0)</f>
        <v>3444.4543950000002</v>
      </c>
      <c r="H126" s="5">
        <f ca="1">OFFSET('336p stat'!$N$1,A126*20,0)</f>
        <v>1806.8699730000001</v>
      </c>
    </row>
    <row r="127" spans="1:8" x14ac:dyDescent="0.25">
      <c r="A127">
        <v>23</v>
      </c>
      <c r="C127">
        <f ca="1">OFFSET('336p stat'!$A$1,A127*20,0)</f>
        <v>0</v>
      </c>
      <c r="D127" s="5" t="e">
        <f ca="1">OFFSET('336p trace'!$R$56,(A127-1)*56,0)</f>
        <v>#DIV/0!</v>
      </c>
      <c r="E127" s="5" t="e">
        <f ca="1">OFFSET('336p trace'!$S$56,(A127-1)*56,0)</f>
        <v>#DIV/0!</v>
      </c>
      <c r="F127" s="5">
        <f ca="1">OFFSET('336p stat'!$H$1,A127*20,0)</f>
        <v>0</v>
      </c>
      <c r="G127" s="5">
        <f ca="1">OFFSET('336p stat'!$K$1,A127*20,0)</f>
        <v>0</v>
      </c>
      <c r="H127" s="5">
        <f ca="1">OFFSET('336p stat'!$N$1,A127*20,0)</f>
        <v>0</v>
      </c>
    </row>
    <row r="128" spans="1:8" x14ac:dyDescent="0.25">
      <c r="A128">
        <v>24</v>
      </c>
      <c r="C128">
        <f ca="1">OFFSET('336p stat'!$A$1,A128*20,0)</f>
        <v>0</v>
      </c>
      <c r="D128" s="5" t="e">
        <f ca="1">OFFSET('336p trace'!$R$56,(A128-1)*56,0)</f>
        <v>#DIV/0!</v>
      </c>
      <c r="E128" s="5" t="e">
        <f ca="1">OFFSET('336p trace'!$S$56,(A128-1)*56,0)</f>
        <v>#DIV/0!</v>
      </c>
      <c r="F128" s="5">
        <f ca="1">OFFSET('336p stat'!$H$1,A128*20,0)</f>
        <v>0</v>
      </c>
      <c r="G128" s="5">
        <f ca="1">OFFSET('336p stat'!$K$1,A128*20,0)</f>
        <v>0</v>
      </c>
      <c r="H128" s="5">
        <f ca="1">OFFSET('336p stat'!$N$1,A128*20,0)</f>
        <v>0</v>
      </c>
    </row>
    <row r="129" spans="1:8" x14ac:dyDescent="0.25">
      <c r="A129">
        <v>25</v>
      </c>
      <c r="C129">
        <f ca="1">OFFSET('336p stat'!$A$1,A129*20,0)</f>
        <v>0</v>
      </c>
      <c r="D129" s="5" t="e">
        <f ca="1">OFFSET('336p trace'!$R$56,(A129-1)*56,0)</f>
        <v>#DIV/0!</v>
      </c>
      <c r="E129" s="5" t="e">
        <f ca="1">OFFSET('336p trace'!$S$56,(A129-1)*56,0)</f>
        <v>#DIV/0!</v>
      </c>
      <c r="F129" s="5">
        <f ca="1">OFFSET('336p stat'!$H$1,A129*20,0)</f>
        <v>0</v>
      </c>
      <c r="G129" s="5">
        <f ca="1">OFFSET('336p stat'!$K$1,A129*20,0)</f>
        <v>0</v>
      </c>
      <c r="H129" s="5">
        <f ca="1">OFFSET('336p stat'!$N$1,A129*20,0)</f>
        <v>0</v>
      </c>
    </row>
    <row r="130" spans="1:8" x14ac:dyDescent="0.25">
      <c r="A130">
        <v>26</v>
      </c>
      <c r="C130">
        <f ca="1">OFFSET('336p stat'!$A$1,A130*20,0)</f>
        <v>0</v>
      </c>
      <c r="D130" s="5" t="e">
        <f ca="1">OFFSET('336p trace'!$R$56,(A130-1)*56,0)</f>
        <v>#DIV/0!</v>
      </c>
      <c r="E130" s="5" t="e">
        <f ca="1">OFFSET('336p trace'!$S$56,(A130-1)*56,0)</f>
        <v>#DIV/0!</v>
      </c>
      <c r="F130" s="5">
        <f ca="1">OFFSET('336p stat'!$H$1,A130*20,0)</f>
        <v>0</v>
      </c>
      <c r="G130" s="5">
        <f ca="1">OFFSET('336p stat'!$K$1,A130*20,0)</f>
        <v>0</v>
      </c>
      <c r="H130" s="5">
        <f ca="1">OFFSET('336p stat'!$N$1,A130*20,0)</f>
        <v>0</v>
      </c>
    </row>
    <row r="131" spans="1:8" x14ac:dyDescent="0.25">
      <c r="A131">
        <v>27</v>
      </c>
      <c r="C131">
        <f ca="1">OFFSET('336p stat'!$A$1,A131*20,0)</f>
        <v>0</v>
      </c>
      <c r="D131" s="5" t="e">
        <f ca="1">OFFSET('336p trace'!$R$56,(A131-1)*56,0)</f>
        <v>#DIV/0!</v>
      </c>
      <c r="E131" s="5" t="e">
        <f ca="1">OFFSET('336p trace'!$S$56,(A131-1)*56,0)</f>
        <v>#DIV/0!</v>
      </c>
      <c r="F131" s="5">
        <f ca="1">OFFSET('336p stat'!$H$1,A131*20,0)</f>
        <v>0</v>
      </c>
      <c r="G131" s="5">
        <f ca="1">OFFSET('336p stat'!$K$1,A131*20,0)</f>
        <v>0</v>
      </c>
      <c r="H131" s="5">
        <f ca="1">OFFSET('336p stat'!$N$1,A131*20,0)</f>
        <v>0</v>
      </c>
    </row>
    <row r="132" spans="1:8" x14ac:dyDescent="0.25">
      <c r="A132">
        <v>28</v>
      </c>
      <c r="C132">
        <f ca="1">OFFSET('336p stat'!$A$1,A132*20,0)</f>
        <v>0</v>
      </c>
      <c r="D132" s="5" t="e">
        <f ca="1">OFFSET('336p trace'!$R$56,(A132-1)*56,0)</f>
        <v>#DIV/0!</v>
      </c>
      <c r="E132" s="5" t="e">
        <f ca="1">OFFSET('336p trace'!$S$56,(A132-1)*56,0)</f>
        <v>#DIV/0!</v>
      </c>
      <c r="F132" s="5">
        <f ca="1">OFFSET('336p stat'!$H$1,A132*20,0)</f>
        <v>0</v>
      </c>
      <c r="G132" s="5">
        <f ca="1">OFFSET('336p stat'!$K$1,A132*20,0)</f>
        <v>0</v>
      </c>
      <c r="H132" s="5">
        <f ca="1">OFFSET('336p stat'!$N$1,A132*20,0)</f>
        <v>0</v>
      </c>
    </row>
    <row r="133" spans="1:8" x14ac:dyDescent="0.25">
      <c r="A133">
        <v>29</v>
      </c>
      <c r="C133">
        <f ca="1">OFFSET('336p stat'!$A$1,A133*20,0)</f>
        <v>0</v>
      </c>
      <c r="D133" s="5" t="e">
        <f ca="1">OFFSET('336p trace'!$R$56,(A133-1)*56,0)</f>
        <v>#DIV/0!</v>
      </c>
      <c r="E133" s="5" t="e">
        <f ca="1">OFFSET('336p trace'!$S$56,(A133-1)*56,0)</f>
        <v>#DIV/0!</v>
      </c>
      <c r="F133" s="5">
        <f ca="1">OFFSET('336p stat'!$H$1,A133*20,0)</f>
        <v>0</v>
      </c>
      <c r="G133" s="5">
        <f ca="1">OFFSET('336p stat'!$K$1,A133*20,0)</f>
        <v>0</v>
      </c>
      <c r="H133" s="5">
        <f ca="1">OFFSET('336p stat'!$N$1,A133*20,0)</f>
        <v>0</v>
      </c>
    </row>
    <row r="134" spans="1:8" x14ac:dyDescent="0.25">
      <c r="A134">
        <v>30</v>
      </c>
      <c r="C134">
        <f ca="1">OFFSET('336p stat'!$A$1,A134*20,0)</f>
        <v>0</v>
      </c>
      <c r="D134" s="5" t="e">
        <f ca="1">OFFSET('336p trace'!$R$56,(A134-1)*56,0)</f>
        <v>#DIV/0!</v>
      </c>
      <c r="E134" s="5" t="e">
        <f ca="1">OFFSET('336p trace'!$S$56,(A134-1)*56,0)</f>
        <v>#DIV/0!</v>
      </c>
      <c r="F134" s="5">
        <f ca="1">OFFSET('336p stat'!$H$1,A134*20,0)</f>
        <v>0</v>
      </c>
      <c r="G134" s="5">
        <f ca="1">OFFSET('336p stat'!$K$1,A134*20,0)</f>
        <v>0</v>
      </c>
      <c r="H134" s="5">
        <f ca="1">OFFSET('336p stat'!$N$1,A134*20,0)</f>
        <v>0</v>
      </c>
    </row>
    <row r="135" spans="1:8" x14ac:dyDescent="0.25">
      <c r="A135">
        <v>31</v>
      </c>
      <c r="C135">
        <f ca="1">OFFSET('336p stat'!$A$1,A135*20,0)</f>
        <v>0</v>
      </c>
      <c r="D135" s="5" t="e">
        <f ca="1">OFFSET('336p trace'!$R$56,(A135-1)*56,0)</f>
        <v>#DIV/0!</v>
      </c>
      <c r="E135" s="5" t="e">
        <f ca="1">OFFSET('336p trace'!$S$56,(A135-1)*56,0)</f>
        <v>#DIV/0!</v>
      </c>
      <c r="F135" s="5">
        <f ca="1">OFFSET('336p stat'!$H$1,A135*20,0)</f>
        <v>0</v>
      </c>
      <c r="G135" s="5">
        <f ca="1">OFFSET('336p stat'!$K$1,A135*20,0)</f>
        <v>0</v>
      </c>
      <c r="H135" s="5">
        <f ca="1">OFFSET('336p stat'!$N$1,A135*20,0)</f>
        <v>0</v>
      </c>
    </row>
    <row r="136" spans="1:8" x14ac:dyDescent="0.25">
      <c r="A136">
        <v>32</v>
      </c>
      <c r="C136">
        <f ca="1">OFFSET('336p stat'!$A$1,A136*20,0)</f>
        <v>0</v>
      </c>
      <c r="D136" s="5" t="e">
        <f ca="1">OFFSET('336p trace'!$R$56,(A136-1)*56,0)</f>
        <v>#DIV/0!</v>
      </c>
      <c r="E136" s="5" t="e">
        <f ca="1">OFFSET('336p trace'!$S$56,(A136-1)*56,0)</f>
        <v>#DIV/0!</v>
      </c>
      <c r="F136" s="5">
        <f ca="1">OFFSET('336p stat'!$H$1,A136*20,0)</f>
        <v>0</v>
      </c>
      <c r="G136" s="5">
        <f ca="1">OFFSET('336p stat'!$K$1,A136*20,0)</f>
        <v>0</v>
      </c>
      <c r="H136" s="5">
        <f ca="1">OFFSET('336p stat'!$N$1,A136*20,0)</f>
        <v>0</v>
      </c>
    </row>
    <row r="137" spans="1:8" x14ac:dyDescent="0.25">
      <c r="A137">
        <v>33</v>
      </c>
      <c r="C137">
        <f ca="1">OFFSET('336p stat'!$A$1,A137*20,0)</f>
        <v>0</v>
      </c>
      <c r="D137" s="5" t="e">
        <f ca="1">OFFSET('336p trace'!$R$56,(A137-1)*56,0)</f>
        <v>#DIV/0!</v>
      </c>
      <c r="E137" s="5" t="e">
        <f ca="1">OFFSET('336p trace'!$S$56,(A137-1)*56,0)</f>
        <v>#DIV/0!</v>
      </c>
      <c r="F137" s="5">
        <f ca="1">OFFSET('336p stat'!$H$1,A137*20,0)</f>
        <v>0</v>
      </c>
      <c r="G137" s="5">
        <f ca="1">OFFSET('336p stat'!$K$1,A137*20,0)</f>
        <v>0</v>
      </c>
      <c r="H137" s="5">
        <f ca="1">OFFSET('336p stat'!$N$1,A137*20,0)</f>
        <v>0</v>
      </c>
    </row>
    <row r="138" spans="1:8" x14ac:dyDescent="0.25">
      <c r="A138">
        <v>34</v>
      </c>
      <c r="C138">
        <f ca="1">OFFSET('336p stat'!$A$1,A138*20,0)</f>
        <v>0</v>
      </c>
      <c r="D138" s="5" t="e">
        <f ca="1">OFFSET('336p trace'!$R$56,(A138-1)*56,0)</f>
        <v>#DIV/0!</v>
      </c>
      <c r="E138" s="5" t="e">
        <f ca="1">OFFSET('336p trace'!$S$56,(A138-1)*56,0)</f>
        <v>#DIV/0!</v>
      </c>
      <c r="F138" s="5">
        <f ca="1">OFFSET('336p stat'!$H$1,A138*20,0)</f>
        <v>0</v>
      </c>
      <c r="G138" s="5">
        <f ca="1">OFFSET('336p stat'!$K$1,A138*20,0)</f>
        <v>0</v>
      </c>
      <c r="H138" s="5">
        <f ca="1">OFFSET('336p stat'!$N$1,A138*20,0)</f>
        <v>0</v>
      </c>
    </row>
    <row r="139" spans="1:8" x14ac:dyDescent="0.25">
      <c r="A139">
        <v>35</v>
      </c>
      <c r="C139">
        <f ca="1">OFFSET('336p stat'!$A$1,A139*20,0)</f>
        <v>0</v>
      </c>
      <c r="D139" s="5" t="e">
        <f ca="1">OFFSET('336p trace'!$R$56,(A139-1)*56,0)</f>
        <v>#DIV/0!</v>
      </c>
      <c r="E139" s="5" t="e">
        <f ca="1">OFFSET('336p trace'!$S$56,(A139-1)*56,0)</f>
        <v>#DIV/0!</v>
      </c>
      <c r="F139" s="5">
        <f ca="1">OFFSET('336p stat'!$H$1,A139*20,0)</f>
        <v>0</v>
      </c>
      <c r="G139" s="5">
        <f ca="1">OFFSET('336p stat'!$K$1,A139*20,0)</f>
        <v>0</v>
      </c>
      <c r="H139" s="5">
        <f ca="1">OFFSET('336p stat'!$N$1,A139*20,0)</f>
        <v>0</v>
      </c>
    </row>
    <row r="140" spans="1:8" x14ac:dyDescent="0.25">
      <c r="A140">
        <v>36</v>
      </c>
      <c r="C140">
        <f ca="1">OFFSET('336p stat'!$A$1,A140*20,0)</f>
        <v>0</v>
      </c>
      <c r="D140" s="5" t="e">
        <f ca="1">OFFSET('336p trace'!$R$56,(A140-1)*56,0)</f>
        <v>#DIV/0!</v>
      </c>
      <c r="E140" s="5" t="e">
        <f ca="1">OFFSET('336p trace'!$S$56,(A140-1)*56,0)</f>
        <v>#DIV/0!</v>
      </c>
      <c r="F140" s="5">
        <f ca="1">OFFSET('336p stat'!$H$1,A140*20,0)</f>
        <v>0</v>
      </c>
      <c r="G140" s="5">
        <f ca="1">OFFSET('336p stat'!$K$1,A140*20,0)</f>
        <v>0</v>
      </c>
      <c r="H140" s="5">
        <f ca="1">OFFSET('336p stat'!$N$1,A140*20,0)</f>
        <v>0</v>
      </c>
    </row>
    <row r="141" spans="1:8" x14ac:dyDescent="0.25">
      <c r="A141">
        <v>37</v>
      </c>
      <c r="C141">
        <f ca="1">OFFSET('336p stat'!$A$1,A141*20,0)</f>
        <v>0</v>
      </c>
      <c r="D141" s="5" t="e">
        <f ca="1">OFFSET('336p trace'!$R$56,(A141-1)*56,0)</f>
        <v>#DIV/0!</v>
      </c>
      <c r="E141" s="5" t="e">
        <f ca="1">OFFSET('336p trace'!$S$56,(A141-1)*56,0)</f>
        <v>#DIV/0!</v>
      </c>
      <c r="F141" s="5">
        <f ca="1">OFFSET('336p stat'!$H$1,A141*20,0)</f>
        <v>0</v>
      </c>
      <c r="G141" s="5">
        <f ca="1">OFFSET('336p stat'!$K$1,A141*20,0)</f>
        <v>0</v>
      </c>
      <c r="H141" s="5">
        <f ca="1">OFFSET('336p stat'!$N$1,A141*20,0)</f>
        <v>0</v>
      </c>
    </row>
    <row r="142" spans="1:8" x14ac:dyDescent="0.25">
      <c r="A142">
        <v>38</v>
      </c>
      <c r="C142">
        <f ca="1">OFFSET('336p stat'!$A$1,A142*20,0)</f>
        <v>0</v>
      </c>
      <c r="D142" s="5" t="e">
        <f ca="1">OFFSET('336p trace'!$R$56,(A142-1)*56,0)</f>
        <v>#DIV/0!</v>
      </c>
      <c r="E142" s="5" t="e">
        <f ca="1">OFFSET('336p trace'!$S$56,(A142-1)*56,0)</f>
        <v>#DIV/0!</v>
      </c>
      <c r="F142" s="5">
        <f ca="1">OFFSET('336p stat'!$H$1,A142*20,0)</f>
        <v>0</v>
      </c>
      <c r="G142" s="5">
        <f ca="1">OFFSET('336p stat'!$K$1,A142*20,0)</f>
        <v>0</v>
      </c>
      <c r="H142" s="5">
        <f ca="1">OFFSET('336p stat'!$N$1,A142*20,0)</f>
        <v>0</v>
      </c>
    </row>
    <row r="143" spans="1:8" x14ac:dyDescent="0.25">
      <c r="A143">
        <v>39</v>
      </c>
      <c r="C143">
        <f ca="1">OFFSET('336p stat'!$A$1,A143*20,0)</f>
        <v>0</v>
      </c>
      <c r="D143" s="5" t="e">
        <f ca="1">OFFSET('336p trace'!$R$56,(A143-1)*56,0)</f>
        <v>#DIV/0!</v>
      </c>
      <c r="E143" s="5" t="e">
        <f ca="1">OFFSET('336p trace'!$S$56,(A143-1)*56,0)</f>
        <v>#DIV/0!</v>
      </c>
      <c r="F143" s="5">
        <f ca="1">OFFSET('336p stat'!$H$1,A143*20,0)</f>
        <v>0</v>
      </c>
      <c r="G143" s="5">
        <f ca="1">OFFSET('336p stat'!$K$1,A143*20,0)</f>
        <v>0</v>
      </c>
      <c r="H143" s="5">
        <f ca="1">OFFSET('336p stat'!$N$1,A143*20,0)</f>
        <v>0</v>
      </c>
    </row>
    <row r="144" spans="1:8" x14ac:dyDescent="0.25">
      <c r="A144">
        <v>40</v>
      </c>
      <c r="C144">
        <f ca="1">OFFSET('336p stat'!$A$1,A144*20,0)</f>
        <v>0</v>
      </c>
      <c r="D144" s="5" t="e">
        <f ca="1">OFFSET('336p trace'!$R$56,(A144-1)*56,0)</f>
        <v>#DIV/0!</v>
      </c>
      <c r="E144" s="5" t="e">
        <f ca="1">OFFSET('336p trace'!$S$56,(A144-1)*56,0)</f>
        <v>#DIV/0!</v>
      </c>
      <c r="F144" s="5">
        <f ca="1">OFFSET('336p stat'!$H$1,A144*20,0)</f>
        <v>0</v>
      </c>
      <c r="G144" s="5">
        <f ca="1">OFFSET('336p stat'!$K$1,A144*20,0)</f>
        <v>0</v>
      </c>
      <c r="H144" s="5">
        <f ca="1">OFFSET('336p stat'!$N$1,A144*20,0)</f>
        <v>0</v>
      </c>
    </row>
    <row r="145" spans="1:8" x14ac:dyDescent="0.25">
      <c r="A145">
        <v>41</v>
      </c>
      <c r="C145">
        <f ca="1">OFFSET('336p stat'!$A$1,A145*20,0)</f>
        <v>0</v>
      </c>
      <c r="D145" s="5" t="e">
        <f ca="1">OFFSET('336p trace'!$R$56,(A145-1)*56,0)</f>
        <v>#DIV/0!</v>
      </c>
      <c r="E145" s="5" t="e">
        <f ca="1">OFFSET('336p trace'!$S$56,(A145-1)*56,0)</f>
        <v>#DIV/0!</v>
      </c>
      <c r="F145" s="5">
        <f ca="1">OFFSET('336p stat'!$H$1,A145*20,0)</f>
        <v>0</v>
      </c>
      <c r="G145" s="5">
        <f ca="1">OFFSET('336p stat'!$K$1,A145*20,0)</f>
        <v>0</v>
      </c>
      <c r="H145" s="5">
        <f ca="1">OFFSET('336p stat'!$N$1,A145*20,0)</f>
        <v>0</v>
      </c>
    </row>
    <row r="146" spans="1:8" x14ac:dyDescent="0.25">
      <c r="A146">
        <v>42</v>
      </c>
      <c r="C146">
        <f ca="1">OFFSET('336p stat'!$A$1,A146*20,0)</f>
        <v>0</v>
      </c>
      <c r="D146" s="5" t="e">
        <f ca="1">OFFSET('336p trace'!$R$56,(A146-1)*56,0)</f>
        <v>#DIV/0!</v>
      </c>
      <c r="E146" s="5" t="e">
        <f ca="1">OFFSET('336p trace'!$S$56,(A146-1)*56,0)</f>
        <v>#DIV/0!</v>
      </c>
      <c r="F146" s="5">
        <f ca="1">OFFSET('336p stat'!$H$1,A146*20,0)</f>
        <v>0</v>
      </c>
      <c r="G146" s="5">
        <f ca="1">OFFSET('336p stat'!$K$1,A146*20,0)</f>
        <v>0</v>
      </c>
      <c r="H146" s="5">
        <f ca="1">OFFSET('336p stat'!$N$1,A146*20,0)</f>
        <v>0</v>
      </c>
    </row>
    <row r="147" spans="1:8" x14ac:dyDescent="0.25">
      <c r="A147">
        <v>43</v>
      </c>
      <c r="C147">
        <f ca="1">OFFSET('336p stat'!$A$1,A147*20,0)</f>
        <v>0</v>
      </c>
      <c r="D147" s="5" t="e">
        <f ca="1">OFFSET('336p trace'!$R$56,(A147-1)*56,0)</f>
        <v>#DIV/0!</v>
      </c>
      <c r="E147" s="5" t="e">
        <f ca="1">OFFSET('336p trace'!$S$56,(A147-1)*56,0)</f>
        <v>#DIV/0!</v>
      </c>
      <c r="F147" s="5">
        <f ca="1">OFFSET('336p stat'!$H$1,A147*20,0)</f>
        <v>0</v>
      </c>
      <c r="G147" s="5">
        <f ca="1">OFFSET('336p stat'!$K$1,A147*20,0)</f>
        <v>0</v>
      </c>
      <c r="H147" s="5">
        <f ca="1">OFFSET('336p stat'!$N$1,A147*20,0)</f>
        <v>0</v>
      </c>
    </row>
    <row r="148" spans="1:8" x14ac:dyDescent="0.25">
      <c r="A148">
        <v>44</v>
      </c>
      <c r="C148">
        <f ca="1">OFFSET('336p stat'!$A$1,A148*20,0)</f>
        <v>0</v>
      </c>
      <c r="D148" s="5" t="e">
        <f ca="1">OFFSET('336p trace'!$R$56,(A148-1)*56,0)</f>
        <v>#DIV/0!</v>
      </c>
      <c r="E148" s="5" t="e">
        <f ca="1">OFFSET('336p trace'!$S$56,(A148-1)*56,0)</f>
        <v>#DIV/0!</v>
      </c>
      <c r="F148" s="5">
        <f ca="1">OFFSET('336p stat'!$H$1,A148*20,0)</f>
        <v>0</v>
      </c>
      <c r="G148" s="5">
        <f ca="1">OFFSET('336p stat'!$K$1,A148*20,0)</f>
        <v>0</v>
      </c>
      <c r="H148" s="5">
        <f ca="1">OFFSET('336p stat'!$N$1,A148*20,0)</f>
        <v>0</v>
      </c>
    </row>
    <row r="149" spans="1:8" x14ac:dyDescent="0.25">
      <c r="A149">
        <v>45</v>
      </c>
      <c r="C149">
        <f ca="1">OFFSET('336p stat'!$A$1,A149*20,0)</f>
        <v>0</v>
      </c>
      <c r="D149" s="5" t="e">
        <f ca="1">OFFSET('336p trace'!$R$56,(A149-1)*56,0)</f>
        <v>#DIV/0!</v>
      </c>
      <c r="E149" s="5" t="e">
        <f ca="1">OFFSET('336p trace'!$S$56,(A149-1)*56,0)</f>
        <v>#DIV/0!</v>
      </c>
      <c r="F149" s="5">
        <f ca="1">OFFSET('336p stat'!$H$1,A149*20,0)</f>
        <v>0</v>
      </c>
      <c r="G149" s="5">
        <f ca="1">OFFSET('336p stat'!$K$1,A149*20,0)</f>
        <v>0</v>
      </c>
      <c r="H149" s="5">
        <f ca="1">OFFSET('336p stat'!$N$1,A149*20,0)</f>
        <v>0</v>
      </c>
    </row>
    <row r="150" spans="1:8" x14ac:dyDescent="0.25">
      <c r="A150">
        <v>46</v>
      </c>
      <c r="C150">
        <f ca="1">OFFSET('336p stat'!$A$1,A150*20,0)</f>
        <v>0</v>
      </c>
      <c r="D150" s="5" t="e">
        <f ca="1">OFFSET('336p trace'!$R$56,(A150-1)*56,0)</f>
        <v>#DIV/0!</v>
      </c>
      <c r="E150" s="5" t="e">
        <f ca="1">OFFSET('336p trace'!$S$56,(A150-1)*56,0)</f>
        <v>#DIV/0!</v>
      </c>
      <c r="F150" s="5">
        <f ca="1">OFFSET('336p stat'!$H$1,A150*20,0)</f>
        <v>0</v>
      </c>
      <c r="G150" s="5">
        <f ca="1">OFFSET('336p stat'!$K$1,A150*20,0)</f>
        <v>0</v>
      </c>
      <c r="H150" s="5">
        <f ca="1">OFFSET('336p stat'!$N$1,A150*20,0)</f>
        <v>0</v>
      </c>
    </row>
    <row r="151" spans="1:8" x14ac:dyDescent="0.25">
      <c r="A151">
        <v>47</v>
      </c>
      <c r="C151">
        <f ca="1">OFFSET('336p stat'!$A$1,A151*20,0)</f>
        <v>0</v>
      </c>
      <c r="D151" s="5" t="e">
        <f ca="1">OFFSET('336p trace'!$R$56,(A151-1)*56,0)</f>
        <v>#DIV/0!</v>
      </c>
      <c r="E151" s="5" t="e">
        <f ca="1">OFFSET('336p trace'!$S$56,(A151-1)*56,0)</f>
        <v>#DIV/0!</v>
      </c>
      <c r="F151" s="5">
        <f ca="1">OFFSET('336p stat'!$H$1,A151*20,0)</f>
        <v>0</v>
      </c>
      <c r="G151" s="5">
        <f ca="1">OFFSET('336p stat'!$K$1,A151*20,0)</f>
        <v>0</v>
      </c>
      <c r="H151" s="5">
        <f ca="1">OFFSET('336p stat'!$N$1,A151*20,0)</f>
        <v>0</v>
      </c>
    </row>
    <row r="152" spans="1:8" x14ac:dyDescent="0.25">
      <c r="A152">
        <v>48</v>
      </c>
      <c r="C152">
        <f ca="1">OFFSET('336p stat'!$A$1,A152*20,0)</f>
        <v>0</v>
      </c>
      <c r="D152" s="5" t="e">
        <f ca="1">OFFSET('336p trace'!$R$56,(A152-1)*56,0)</f>
        <v>#DIV/0!</v>
      </c>
      <c r="E152" s="5" t="e">
        <f ca="1">OFFSET('336p trace'!$S$56,(A152-1)*56,0)</f>
        <v>#DIV/0!</v>
      </c>
      <c r="F152" s="5">
        <f ca="1">OFFSET('336p stat'!$H$1,A152*20,0)</f>
        <v>0</v>
      </c>
      <c r="G152" s="5">
        <f ca="1">OFFSET('336p stat'!$K$1,A152*20,0)</f>
        <v>0</v>
      </c>
      <c r="H152" s="5">
        <f ca="1">OFFSET('336p stat'!$N$1,A152*20,0)</f>
        <v>0</v>
      </c>
    </row>
    <row r="153" spans="1:8" x14ac:dyDescent="0.25">
      <c r="A153">
        <v>49</v>
      </c>
      <c r="C153">
        <f ca="1">OFFSET('336p stat'!$A$1,A153*20,0)</f>
        <v>0</v>
      </c>
      <c r="D153" s="5" t="e">
        <f ca="1">OFFSET('336p trace'!$R$56,(A153-1)*56,0)</f>
        <v>#DIV/0!</v>
      </c>
      <c r="E153" s="5" t="e">
        <f ca="1">OFFSET('336p trace'!$S$56,(A153-1)*56,0)</f>
        <v>#DIV/0!</v>
      </c>
      <c r="F153" s="5">
        <f ca="1">OFFSET('336p stat'!$H$1,A153*20,0)</f>
        <v>0</v>
      </c>
      <c r="G153" s="5">
        <f ca="1">OFFSET('336p stat'!$K$1,A153*20,0)</f>
        <v>0</v>
      </c>
      <c r="H153" s="5">
        <f ca="1">OFFSET('336p stat'!$N$1,A153*20,0)</f>
        <v>0</v>
      </c>
    </row>
    <row r="154" spans="1:8" x14ac:dyDescent="0.25">
      <c r="A154">
        <v>50</v>
      </c>
      <c r="C154">
        <f ca="1">OFFSET('336p stat'!$A$1,A154*20,0)</f>
        <v>0</v>
      </c>
      <c r="D154" s="5" t="e">
        <f ca="1">OFFSET('336p trace'!$R$56,(A154-1)*56,0)</f>
        <v>#DIV/0!</v>
      </c>
      <c r="E154" s="5" t="e">
        <f ca="1">OFFSET('336p trace'!$S$56,(A154-1)*56,0)</f>
        <v>#DIV/0!</v>
      </c>
      <c r="F154" s="5">
        <f ca="1">OFFSET('336p stat'!$H$1,A154*20,0)</f>
        <v>0</v>
      </c>
      <c r="G154" s="5">
        <f ca="1">OFFSET('336p stat'!$K$1,A154*20,0)</f>
        <v>0</v>
      </c>
      <c r="H154" s="5">
        <f ca="1">OFFSET('336p stat'!$N$1,A154*20,0)</f>
        <v>0</v>
      </c>
    </row>
    <row r="155" spans="1:8" x14ac:dyDescent="0.25">
      <c r="A155">
        <v>51</v>
      </c>
      <c r="C155">
        <f ca="1">OFFSET('336p stat'!$A$1,A155*20,0)</f>
        <v>0</v>
      </c>
      <c r="D155" s="5" t="e">
        <f ca="1">OFFSET('336p trace'!$R$56,(A155-1)*56,0)</f>
        <v>#DIV/0!</v>
      </c>
      <c r="E155" s="5" t="e">
        <f ca="1">OFFSET('336p trace'!$S$56,(A155-1)*56,0)</f>
        <v>#DIV/0!</v>
      </c>
      <c r="F155" s="5">
        <f ca="1">OFFSET('336p stat'!$H$1,A155*20,0)</f>
        <v>0</v>
      </c>
      <c r="G155" s="5">
        <f ca="1">OFFSET('336p stat'!$K$1,A155*20,0)</f>
        <v>0</v>
      </c>
      <c r="H155" s="5">
        <f ca="1">OFFSET('336p stat'!$N$1,A155*20,0)</f>
        <v>0</v>
      </c>
    </row>
    <row r="156" spans="1:8" x14ac:dyDescent="0.25">
      <c r="A156">
        <v>52</v>
      </c>
      <c r="C156">
        <f ca="1">OFFSET('336p stat'!$A$1,A156*20,0)</f>
        <v>0</v>
      </c>
      <c r="D156" s="5" t="e">
        <f ca="1">OFFSET('336p trace'!$R$56,(A156-1)*56,0)</f>
        <v>#DIV/0!</v>
      </c>
      <c r="E156" s="5" t="e">
        <f ca="1">OFFSET('336p trace'!$S$56,(A156-1)*56,0)</f>
        <v>#DIV/0!</v>
      </c>
      <c r="F156" s="5">
        <f ca="1">OFFSET('336p stat'!$H$1,A156*20,0)</f>
        <v>0</v>
      </c>
      <c r="G156" s="5">
        <f ca="1">OFFSET('336p stat'!$K$1,A156*20,0)</f>
        <v>0</v>
      </c>
      <c r="H156" s="5">
        <f ca="1">OFFSET('336p stat'!$N$1,A156*20,0)</f>
        <v>0</v>
      </c>
    </row>
    <row r="157" spans="1:8" x14ac:dyDescent="0.25">
      <c r="A157">
        <v>53</v>
      </c>
      <c r="C157">
        <f ca="1">OFFSET('336p stat'!$A$1,A157*20,0)</f>
        <v>0</v>
      </c>
      <c r="D157" s="5" t="e">
        <f ca="1">OFFSET('336p trace'!$R$56,(A157-1)*56,0)</f>
        <v>#DIV/0!</v>
      </c>
      <c r="E157" s="5" t="e">
        <f ca="1">OFFSET('336p trace'!$S$56,(A157-1)*56,0)</f>
        <v>#DIV/0!</v>
      </c>
      <c r="F157" s="5">
        <f ca="1">OFFSET('336p stat'!$H$1,A157*20,0)</f>
        <v>0</v>
      </c>
      <c r="G157" s="5">
        <f ca="1">OFFSET('336p stat'!$K$1,A157*20,0)</f>
        <v>0</v>
      </c>
      <c r="H157" s="5">
        <f ca="1">OFFSET('336p stat'!$N$1,A157*20,0)</f>
        <v>0</v>
      </c>
    </row>
    <row r="158" spans="1:8" x14ac:dyDescent="0.25">
      <c r="A158">
        <v>54</v>
      </c>
      <c r="C158">
        <f ca="1">OFFSET('336p stat'!$A$1,A158*20,0)</f>
        <v>0</v>
      </c>
      <c r="D158" s="5" t="e">
        <f ca="1">OFFSET('336p trace'!$R$56,(A158-1)*56,0)</f>
        <v>#DIV/0!</v>
      </c>
      <c r="E158" s="5" t="e">
        <f ca="1">OFFSET('336p trace'!$S$56,(A158-1)*56,0)</f>
        <v>#DIV/0!</v>
      </c>
      <c r="F158" s="5">
        <f ca="1">OFFSET('336p stat'!$H$1,A158*20,0)</f>
        <v>0</v>
      </c>
      <c r="G158" s="5">
        <f ca="1">OFFSET('336p stat'!$K$1,A158*20,0)</f>
        <v>0</v>
      </c>
      <c r="H158" s="5">
        <f ca="1">OFFSET('336p stat'!$N$1,A158*20,0)</f>
        <v>0</v>
      </c>
    </row>
    <row r="159" spans="1:8" x14ac:dyDescent="0.25">
      <c r="A159">
        <v>55</v>
      </c>
      <c r="C159">
        <f ca="1">OFFSET('336p stat'!$A$1,A159*20,0)</f>
        <v>0</v>
      </c>
      <c r="D159" s="5" t="e">
        <f ca="1">OFFSET('336p trace'!$R$56,(A159-1)*56,0)</f>
        <v>#DIV/0!</v>
      </c>
      <c r="E159" s="5" t="e">
        <f ca="1">OFFSET('336p trace'!$S$56,(A159-1)*56,0)</f>
        <v>#DIV/0!</v>
      </c>
      <c r="F159" s="5">
        <f ca="1">OFFSET('336p stat'!$H$1,A159*20,0)</f>
        <v>0</v>
      </c>
      <c r="G159" s="5">
        <f ca="1">OFFSET('336p stat'!$K$1,A159*20,0)</f>
        <v>0</v>
      </c>
      <c r="H159" s="5">
        <f ca="1">OFFSET('336p stat'!$N$1,A159*20,0)</f>
        <v>0</v>
      </c>
    </row>
    <row r="160" spans="1:8" x14ac:dyDescent="0.25">
      <c r="A160">
        <v>56</v>
      </c>
      <c r="C160">
        <f ca="1">OFFSET('336p stat'!$A$1,A160*20,0)</f>
        <v>0</v>
      </c>
      <c r="D160" s="5" t="e">
        <f ca="1">OFFSET('336p trace'!$R$56,(A160-1)*56,0)</f>
        <v>#DIV/0!</v>
      </c>
      <c r="E160" s="5" t="e">
        <f ca="1">OFFSET('336p trace'!$S$56,(A160-1)*56,0)</f>
        <v>#DIV/0!</v>
      </c>
      <c r="F160" s="5">
        <f ca="1">OFFSET('336p stat'!$H$1,A160*20,0)</f>
        <v>0</v>
      </c>
      <c r="G160" s="5">
        <f ca="1">OFFSET('336p stat'!$K$1,A160*20,0)</f>
        <v>0</v>
      </c>
      <c r="H160" s="5">
        <f ca="1">OFFSET('336p stat'!$N$1,A160*20,0)</f>
        <v>0</v>
      </c>
    </row>
    <row r="161" spans="1:8" x14ac:dyDescent="0.25">
      <c r="A161">
        <v>57</v>
      </c>
      <c r="C161">
        <f ca="1">OFFSET('336p stat'!$A$1,A161*20,0)</f>
        <v>0</v>
      </c>
      <c r="D161" s="5" t="e">
        <f ca="1">OFFSET('336p trace'!$R$56,(A161-1)*56,0)</f>
        <v>#DIV/0!</v>
      </c>
      <c r="E161" s="5" t="e">
        <f ca="1">OFFSET('336p trace'!$S$56,(A161-1)*56,0)</f>
        <v>#DIV/0!</v>
      </c>
      <c r="F161" s="5">
        <f ca="1">OFFSET('336p stat'!$H$1,A161*20,0)</f>
        <v>0</v>
      </c>
      <c r="G161" s="5">
        <f ca="1">OFFSET('336p stat'!$K$1,A161*20,0)</f>
        <v>0</v>
      </c>
      <c r="H161" s="5">
        <f ca="1">OFFSET('336p stat'!$N$1,A161*20,0)</f>
        <v>0</v>
      </c>
    </row>
    <row r="162" spans="1:8" x14ac:dyDescent="0.25">
      <c r="A162">
        <v>58</v>
      </c>
      <c r="C162">
        <f ca="1">OFFSET('336p stat'!$A$1,A162*20,0)</f>
        <v>0</v>
      </c>
      <c r="D162" s="5" t="e">
        <f ca="1">OFFSET('336p trace'!$R$56,(A162-1)*56,0)</f>
        <v>#DIV/0!</v>
      </c>
      <c r="E162" s="5" t="e">
        <f ca="1">OFFSET('336p trace'!$S$56,(A162-1)*56,0)</f>
        <v>#DIV/0!</v>
      </c>
      <c r="F162" s="5">
        <f ca="1">OFFSET('336p stat'!$H$1,A162*20,0)</f>
        <v>0</v>
      </c>
      <c r="G162" s="5">
        <f ca="1">OFFSET('336p stat'!$K$1,A162*20,0)</f>
        <v>0</v>
      </c>
      <c r="H162" s="5">
        <f ca="1">OFFSET('336p stat'!$N$1,A162*20,0)</f>
        <v>0</v>
      </c>
    </row>
    <row r="163" spans="1:8" x14ac:dyDescent="0.25">
      <c r="A163">
        <v>59</v>
      </c>
      <c r="C163">
        <f ca="1">OFFSET('336p stat'!$A$1,A163*20,0)</f>
        <v>0</v>
      </c>
      <c r="D163" s="5" t="e">
        <f ca="1">OFFSET('336p trace'!$R$56,(A163-1)*56,0)</f>
        <v>#DIV/0!</v>
      </c>
      <c r="E163" s="5" t="e">
        <f ca="1">OFFSET('336p trace'!$S$56,(A163-1)*56,0)</f>
        <v>#DIV/0!</v>
      </c>
      <c r="F163" s="5">
        <f ca="1">OFFSET('336p stat'!$H$1,A163*20,0)</f>
        <v>0</v>
      </c>
      <c r="G163" s="5">
        <f ca="1">OFFSET('336p stat'!$K$1,A163*20,0)</f>
        <v>0</v>
      </c>
      <c r="H163" s="5">
        <f ca="1">OFFSET('336p stat'!$N$1,A163*20,0)</f>
        <v>0</v>
      </c>
    </row>
    <row r="164" spans="1:8" x14ac:dyDescent="0.25">
      <c r="A164">
        <v>60</v>
      </c>
      <c r="C164">
        <f ca="1">OFFSET('336p stat'!$A$1,A164*20,0)</f>
        <v>0</v>
      </c>
      <c r="D164" s="5" t="e">
        <f ca="1">OFFSET('336p trace'!$R$56,(A164-1)*56,0)</f>
        <v>#DIV/0!</v>
      </c>
      <c r="E164" s="5" t="e">
        <f ca="1">OFFSET('336p trace'!$S$56,(A164-1)*56,0)</f>
        <v>#DIV/0!</v>
      </c>
      <c r="F164" s="5">
        <f ca="1">OFFSET('336p stat'!$H$1,A164*20,0)</f>
        <v>0</v>
      </c>
      <c r="G164" s="5">
        <f ca="1">OFFSET('336p stat'!$K$1,A164*20,0)</f>
        <v>0</v>
      </c>
      <c r="H164" s="5">
        <f ca="1">OFFSET('336p stat'!$N$1,A164*20,0)</f>
        <v>0</v>
      </c>
    </row>
    <row r="165" spans="1:8" x14ac:dyDescent="0.25">
      <c r="A165">
        <v>61</v>
      </c>
      <c r="C165">
        <f ca="1">OFFSET('336p stat'!$A$1,A165*20,0)</f>
        <v>0</v>
      </c>
      <c r="D165" s="5" t="e">
        <f ca="1">OFFSET('336p trace'!$R$56,(A165-1)*56,0)</f>
        <v>#DIV/0!</v>
      </c>
      <c r="E165" s="5" t="e">
        <f ca="1">OFFSET('336p trace'!$S$56,(A165-1)*56,0)</f>
        <v>#DIV/0!</v>
      </c>
      <c r="F165" s="5">
        <f ca="1">OFFSET('336p stat'!$H$1,A165*20,0)</f>
        <v>0</v>
      </c>
      <c r="G165" s="5">
        <f ca="1">OFFSET('336p stat'!$K$1,A165*20,0)</f>
        <v>0</v>
      </c>
      <c r="H165" s="5">
        <f ca="1">OFFSET('336p stat'!$N$1,A165*20,0)</f>
        <v>0</v>
      </c>
    </row>
    <row r="166" spans="1:8" x14ac:dyDescent="0.25">
      <c r="A166">
        <v>62</v>
      </c>
      <c r="C166">
        <f ca="1">OFFSET('336p stat'!$A$1,A166*20,0)</f>
        <v>0</v>
      </c>
      <c r="D166" s="5" t="e">
        <f ca="1">OFFSET('336p trace'!$R$56,(A166-1)*56,0)</f>
        <v>#DIV/0!</v>
      </c>
      <c r="E166" s="5" t="e">
        <f ca="1">OFFSET('336p trace'!$S$56,(A166-1)*56,0)</f>
        <v>#DIV/0!</v>
      </c>
      <c r="F166" s="5">
        <f ca="1">OFFSET('336p stat'!$H$1,A166*20,0)</f>
        <v>0</v>
      </c>
      <c r="G166" s="5">
        <f ca="1">OFFSET('336p stat'!$K$1,A166*20,0)</f>
        <v>0</v>
      </c>
      <c r="H166" s="5">
        <f ca="1">OFFSET('336p stat'!$N$1,A166*20,0)</f>
        <v>0</v>
      </c>
    </row>
    <row r="167" spans="1:8" x14ac:dyDescent="0.25">
      <c r="A167">
        <v>63</v>
      </c>
      <c r="C167">
        <f ca="1">OFFSET('336p stat'!$A$1,A167*20,0)</f>
        <v>0</v>
      </c>
      <c r="D167" s="5" t="e">
        <f ca="1">OFFSET('336p trace'!$R$56,(A167-1)*56,0)</f>
        <v>#DIV/0!</v>
      </c>
      <c r="E167" s="5" t="e">
        <f ca="1">OFFSET('336p trace'!$S$56,(A167-1)*56,0)</f>
        <v>#DIV/0!</v>
      </c>
      <c r="F167" s="5">
        <f ca="1">OFFSET('336p stat'!$H$1,A167*20,0)</f>
        <v>0</v>
      </c>
      <c r="G167" s="5">
        <f ca="1">OFFSET('336p stat'!$K$1,A167*20,0)</f>
        <v>0</v>
      </c>
      <c r="H167" s="5">
        <f ca="1">OFFSET('336p stat'!$N$1,A167*20,0)</f>
        <v>0</v>
      </c>
    </row>
    <row r="168" spans="1:8" x14ac:dyDescent="0.25">
      <c r="A168">
        <v>64</v>
      </c>
      <c r="C168">
        <f ca="1">OFFSET('336p stat'!$A$1,A168*20,0)</f>
        <v>0</v>
      </c>
      <c r="D168" s="5" t="e">
        <f ca="1">OFFSET('336p trace'!$R$56,(A168-1)*56,0)</f>
        <v>#DIV/0!</v>
      </c>
      <c r="E168" s="5" t="e">
        <f ca="1">OFFSET('336p trace'!$S$56,(A168-1)*56,0)</f>
        <v>#DIV/0!</v>
      </c>
      <c r="F168" s="5">
        <f ca="1">OFFSET('336p stat'!$H$1,A168*20,0)</f>
        <v>0</v>
      </c>
      <c r="G168" s="5">
        <f ca="1">OFFSET('336p stat'!$K$1,A168*20,0)</f>
        <v>0</v>
      </c>
      <c r="H168" s="5">
        <f ca="1">OFFSET('336p stat'!$N$1,A168*20,0)</f>
        <v>0</v>
      </c>
    </row>
    <row r="169" spans="1:8" x14ac:dyDescent="0.25">
      <c r="A169">
        <v>65</v>
      </c>
      <c r="C169">
        <f ca="1">OFFSET('336p stat'!$A$1,A169*20,0)</f>
        <v>0</v>
      </c>
      <c r="D169" s="5" t="e">
        <f ca="1">OFFSET('336p trace'!$R$56,(A169-1)*56,0)</f>
        <v>#DIV/0!</v>
      </c>
      <c r="E169" s="5" t="e">
        <f ca="1">OFFSET('336p trace'!$S$56,(A169-1)*56,0)</f>
        <v>#DIV/0!</v>
      </c>
      <c r="F169" s="5">
        <f ca="1">OFFSET('336p stat'!$H$1,A169*20,0)</f>
        <v>0</v>
      </c>
      <c r="G169" s="5">
        <f ca="1">OFFSET('336p stat'!$K$1,A169*20,0)</f>
        <v>0</v>
      </c>
      <c r="H169" s="5">
        <f ca="1">OFFSET('336p stat'!$N$1,A169*20,0)</f>
        <v>0</v>
      </c>
    </row>
    <row r="170" spans="1:8" x14ac:dyDescent="0.25">
      <c r="A170">
        <v>66</v>
      </c>
      <c r="C170">
        <f ca="1">OFFSET('336p stat'!$A$1,A170*20,0)</f>
        <v>0</v>
      </c>
      <c r="D170" s="5" t="e">
        <f ca="1">OFFSET('336p trace'!$R$56,(A170-1)*56,0)</f>
        <v>#DIV/0!</v>
      </c>
      <c r="E170" s="5" t="e">
        <f ca="1">OFFSET('336p trace'!$S$56,(A170-1)*56,0)</f>
        <v>#DIV/0!</v>
      </c>
      <c r="F170" s="5">
        <f ca="1">OFFSET('336p stat'!$H$1,A170*20,0)</f>
        <v>0</v>
      </c>
      <c r="G170" s="5">
        <f ca="1">OFFSET('336p stat'!$K$1,A170*20,0)</f>
        <v>0</v>
      </c>
      <c r="H170" s="5">
        <f ca="1">OFFSET('336p stat'!$N$1,A170*20,0)</f>
        <v>0</v>
      </c>
    </row>
    <row r="171" spans="1:8" x14ac:dyDescent="0.25">
      <c r="A171">
        <v>67</v>
      </c>
      <c r="C171">
        <f ca="1">OFFSET('336p stat'!$A$1,A171*20,0)</f>
        <v>0</v>
      </c>
      <c r="D171" s="5" t="e">
        <f ca="1">OFFSET('336p trace'!$R$56,(A171-1)*56,0)</f>
        <v>#DIV/0!</v>
      </c>
      <c r="E171" s="5" t="e">
        <f ca="1">OFFSET('336p trace'!$S$56,(A171-1)*56,0)</f>
        <v>#DIV/0!</v>
      </c>
      <c r="F171" s="5">
        <f ca="1">OFFSET('336p stat'!$H$1,A171*20,0)</f>
        <v>0</v>
      </c>
      <c r="G171" s="5">
        <f ca="1">OFFSET('336p stat'!$K$1,A171*20,0)</f>
        <v>0</v>
      </c>
      <c r="H171" s="5">
        <f ca="1">OFFSET('336p stat'!$N$1,A171*20,0)</f>
        <v>0</v>
      </c>
    </row>
    <row r="172" spans="1:8" x14ac:dyDescent="0.25">
      <c r="A172">
        <v>68</v>
      </c>
      <c r="C172">
        <f ca="1">OFFSET('336p stat'!$A$1,A172*20,0)</f>
        <v>0</v>
      </c>
      <c r="D172" s="5" t="e">
        <f ca="1">OFFSET('336p trace'!$R$56,(A172-1)*56,0)</f>
        <v>#DIV/0!</v>
      </c>
      <c r="E172" s="5" t="e">
        <f ca="1">OFFSET('336p trace'!$S$56,(A172-1)*56,0)</f>
        <v>#DIV/0!</v>
      </c>
      <c r="F172" s="5">
        <f ca="1">OFFSET('336p stat'!$H$1,A172*20,0)</f>
        <v>0</v>
      </c>
      <c r="G172" s="5">
        <f ca="1">OFFSET('336p stat'!$K$1,A172*20,0)</f>
        <v>0</v>
      </c>
      <c r="H172" s="5">
        <f ca="1">OFFSET('336p stat'!$N$1,A172*20,0)</f>
        <v>0</v>
      </c>
    </row>
    <row r="173" spans="1:8" x14ac:dyDescent="0.25">
      <c r="A173">
        <v>69</v>
      </c>
      <c r="C173">
        <f ca="1">OFFSET('336p stat'!$A$1,A173*20,0)</f>
        <v>0</v>
      </c>
      <c r="D173" s="5" t="e">
        <f ca="1">OFFSET('336p trace'!$R$56,(A173-1)*56,0)</f>
        <v>#DIV/0!</v>
      </c>
      <c r="E173" s="5" t="e">
        <f ca="1">OFFSET('336p trace'!$S$56,(A173-1)*56,0)</f>
        <v>#DIV/0!</v>
      </c>
      <c r="F173" s="5">
        <f ca="1">OFFSET('336p stat'!$H$1,A173*20,0)</f>
        <v>0</v>
      </c>
      <c r="G173" s="5">
        <f ca="1">OFFSET('336p stat'!$K$1,A173*20,0)</f>
        <v>0</v>
      </c>
      <c r="H173" s="5">
        <f ca="1">OFFSET('336p stat'!$N$1,A173*20,0)</f>
        <v>0</v>
      </c>
    </row>
    <row r="174" spans="1:8" x14ac:dyDescent="0.25">
      <c r="A174">
        <v>70</v>
      </c>
      <c r="C174">
        <f ca="1">OFFSET('336p stat'!$A$1,A174*20,0)</f>
        <v>0</v>
      </c>
      <c r="D174" s="5" t="e">
        <f ca="1">OFFSET('336p trace'!$R$56,(A174-1)*56,0)</f>
        <v>#DIV/0!</v>
      </c>
      <c r="E174" s="5" t="e">
        <f ca="1">OFFSET('336p trace'!$S$56,(A174-1)*56,0)</f>
        <v>#DIV/0!</v>
      </c>
      <c r="F174" s="5">
        <f ca="1">OFFSET('336p stat'!$H$1,A174*20,0)</f>
        <v>0</v>
      </c>
      <c r="G174" s="5">
        <f ca="1">OFFSET('336p stat'!$K$1,A174*20,0)</f>
        <v>0</v>
      </c>
      <c r="H174" s="5">
        <f ca="1">OFFSET('336p stat'!$N$1,A174*20,0)</f>
        <v>0</v>
      </c>
    </row>
    <row r="177" spans="1:10" x14ac:dyDescent="0.25">
      <c r="C177" t="s">
        <v>53</v>
      </c>
      <c r="J177" t="s">
        <v>52</v>
      </c>
    </row>
    <row r="178" spans="1:10" x14ac:dyDescent="0.25">
      <c r="D178" t="s">
        <v>40</v>
      </c>
      <c r="E178" t="s">
        <v>36</v>
      </c>
      <c r="F178" t="s">
        <v>37</v>
      </c>
      <c r="G178" t="s">
        <v>38</v>
      </c>
      <c r="H178" t="s">
        <v>39</v>
      </c>
      <c r="J178" s="5">
        <f>SUM(D178:H178)</f>
        <v>0</v>
      </c>
    </row>
    <row r="179" spans="1:10" x14ac:dyDescent="0.25">
      <c r="A179">
        <v>1</v>
      </c>
      <c r="C179" t="str">
        <f ca="1">OFFSET('336p stat'!$A$1,A179*20,0)</f>
        <v>CUDA Time</v>
      </c>
      <c r="D179" s="5">
        <f ca="1">OFFSET('336p trace'!$U$56,(A31-1)*56,0)</f>
        <v>378.85099600000279</v>
      </c>
      <c r="E179" s="5">
        <f ca="1">OFFSET('336p trace'!$V$56,(A31-1)*56,0)</f>
        <v>375.40534399999763</v>
      </c>
      <c r="F179" s="5">
        <f ca="1">OFFSET('336p stat'!$H$1,A179*20,1)</f>
        <v>338.229285</v>
      </c>
      <c r="G179" s="5">
        <f ca="1">OFFSET('336p stat'!$K$1,A179*20,1)</f>
        <v>328.91866599999997</v>
      </c>
      <c r="H179" s="5">
        <f ca="1">OFFSET('336p stat'!$N$1,A179*20,1)</f>
        <v>1.2922119999999999</v>
      </c>
      <c r="J179" s="5">
        <f t="shared" ref="J179:J242" ca="1" si="8">SUM(D179:H179)</f>
        <v>1422.6965030000003</v>
      </c>
    </row>
    <row r="180" spans="1:10" x14ac:dyDescent="0.25">
      <c r="A180">
        <v>2</v>
      </c>
      <c r="C180" t="str">
        <f ca="1">OFFSET('336p stat'!$A$1,A180*20,0)</f>
        <v>CUDA ant par</v>
      </c>
      <c r="D180" s="5">
        <f ca="1">OFFSET('336p trace'!$U$56,(A32-1)*56,0)</f>
        <v>41.09341316000058</v>
      </c>
      <c r="E180" s="5">
        <f ca="1">OFFSET('336p trace'!$V$56,(A32-1)*56,0)</f>
        <v>40.457073439999782</v>
      </c>
      <c r="F180" s="5">
        <f ca="1">OFFSET('336p stat'!$H$1,A180*20,1)</f>
        <v>43.429135000000002</v>
      </c>
      <c r="G180" s="5">
        <f ca="1">OFFSET('336p stat'!$K$1,A180*20,1)</f>
        <v>41.176375</v>
      </c>
      <c r="H180" s="5">
        <f ca="1">OFFSET('336p stat'!$N$1,A180*20,1)</f>
        <v>11.495775999999999</v>
      </c>
      <c r="J180" s="5">
        <f t="shared" ca="1" si="8"/>
        <v>177.65177260000038</v>
      </c>
    </row>
    <row r="181" spans="1:10" x14ac:dyDescent="0.25">
      <c r="A181">
        <v>3</v>
      </c>
      <c r="C181" t="str">
        <f ca="1">OFFSET('336p stat'!$A$1,A181*20,0)</f>
        <v>CUDA ant add CPU Time</v>
      </c>
      <c r="D181" s="5">
        <f ca="1">OFFSET('336p trace'!$U$56,(A33-1)*56,0)</f>
        <v>801.23235364000209</v>
      </c>
      <c r="E181" s="5">
        <f ca="1">OFFSET('336p trace'!$V$56,(A33-1)*56,0)</f>
        <v>805.05268864000038</v>
      </c>
      <c r="F181" s="5">
        <f ca="1">OFFSET('336p stat'!$H$1,A181*20,1)</f>
        <v>685.38861099999997</v>
      </c>
      <c r="G181" s="5">
        <f ca="1">OFFSET('336p stat'!$K$1,A181*20,1)</f>
        <v>707.78845000000001</v>
      </c>
      <c r="H181" s="5">
        <f ca="1">OFFSET('336p stat'!$N$1,A181*20,1)</f>
        <v>387.06215300000002</v>
      </c>
      <c r="J181" s="5">
        <f t="shared" ca="1" si="8"/>
        <v>3386.5242562800022</v>
      </c>
    </row>
    <row r="182" spans="1:10" x14ac:dyDescent="0.25">
      <c r="A182">
        <v>4</v>
      </c>
      <c r="C182" t="str">
        <f ca="1">OFFSET('336p stat'!$A$1,A182*20,0)</f>
        <v>CUDA opt Time</v>
      </c>
      <c r="D182" s="5">
        <f ca="1">OFFSET('336p trace'!$U$56,(A34-1)*56,0)</f>
        <v>9050.3981640000129</v>
      </c>
      <c r="E182" s="5">
        <f ca="1">OFFSET('336p trace'!$V$56,(A34-1)*56,0)</f>
        <v>9077.2739559999791</v>
      </c>
      <c r="F182" s="5">
        <f ca="1">OFFSET('336p stat'!$H$1,A182*20,1)</f>
        <v>9624.2254780000003</v>
      </c>
      <c r="G182" s="5">
        <f ca="1">OFFSET('336p stat'!$K$1,A182*20,1)</f>
        <v>8971.8501209999995</v>
      </c>
      <c r="H182" s="5">
        <f ca="1">OFFSET('336p stat'!$N$1,A182*20,1)</f>
        <v>0</v>
      </c>
      <c r="J182" s="5">
        <f t="shared" ca="1" si="8"/>
        <v>36723.747718999992</v>
      </c>
    </row>
    <row r="183" spans="1:10" x14ac:dyDescent="0.25">
      <c r="A183">
        <v>5</v>
      </c>
      <c r="C183" t="str">
        <f ca="1">OFFSET('336p stat'!$A$1,A183*20,0)</f>
        <v>CUDA opt ant</v>
      </c>
      <c r="D183" s="5">
        <f ca="1">OFFSET('336p trace'!$U$56,(A35-1)*56,0)</f>
        <v>73.473361639999879</v>
      </c>
      <c r="E183" s="5">
        <f ca="1">OFFSET('336p trace'!$V$56,(A35-1)*56,0)</f>
        <v>71.809804000000327</v>
      </c>
      <c r="F183" s="5">
        <f ca="1">OFFSET('336p stat'!$H$1,A183*20,1)</f>
        <v>24.188040000000001</v>
      </c>
      <c r="G183" s="5">
        <f ca="1">OFFSET('336p stat'!$K$1,A183*20,1)</f>
        <v>4.2712409999999998</v>
      </c>
      <c r="H183" s="5">
        <f ca="1">OFFSET('336p stat'!$N$1,A183*20,1)</f>
        <v>0</v>
      </c>
      <c r="J183" s="5">
        <f t="shared" ca="1" si="8"/>
        <v>173.74244664000022</v>
      </c>
    </row>
    <row r="184" spans="1:10" x14ac:dyDescent="0.25">
      <c r="A184">
        <v>6</v>
      </c>
      <c r="C184" t="str">
        <f ca="1">OFFSET('336p stat'!$A$1,A184*20,0)</f>
        <v>CUDA opt ant par</v>
      </c>
      <c r="D184" s="5">
        <f ca="1">OFFSET('336p trace'!$U$56,(A36-1)*56,0)</f>
        <v>83.127660360000007</v>
      </c>
      <c r="E184" s="5">
        <f ca="1">OFFSET('336p trace'!$V$56,(A36-1)*56,0)</f>
        <v>80.370688000000186</v>
      </c>
      <c r="F184" s="5">
        <f ca="1">OFFSET('336p stat'!$H$1,A184*20,1)</f>
        <v>40.443725999999998</v>
      </c>
      <c r="G184" s="5">
        <f ca="1">OFFSET('336p stat'!$K$1,A184*20,1)</f>
        <v>10.935706</v>
      </c>
      <c r="H184" s="5">
        <f ca="1">OFFSET('336p stat'!$N$1,A184*20,1)</f>
        <v>0</v>
      </c>
      <c r="J184" s="5">
        <f t="shared" ca="1" si="8"/>
        <v>214.8777803600002</v>
      </c>
    </row>
    <row r="185" spans="1:10" x14ac:dyDescent="0.25">
      <c r="A185">
        <v>7</v>
      </c>
      <c r="C185" t="str">
        <f ca="1">OFFSET('336p stat'!$A$1,A185*20,0)</f>
        <v>non CUDA Time</v>
      </c>
      <c r="D185" s="5">
        <f ca="1">OFFSET('336p trace'!$U$56,(A37-1)*56,0)</f>
        <v>19827.963299999996</v>
      </c>
      <c r="E185" s="5">
        <f ca="1">OFFSET('336p trace'!$V$56,(A37-1)*56,0)</f>
        <v>19788.119775999989</v>
      </c>
      <c r="F185" s="5">
        <f ca="1">OFFSET('336p stat'!$H$1,A185*20,1)</f>
        <v>19780.170394000001</v>
      </c>
      <c r="G185" s="5">
        <f ca="1">OFFSET('336p stat'!$K$1,A185*20,1)</f>
        <v>19730.946085</v>
      </c>
      <c r="H185" s="5">
        <f ca="1">OFFSET('336p stat'!$N$1,A185*20,1)</f>
        <v>1126.8208549999999</v>
      </c>
      <c r="J185" s="5">
        <f t="shared" ca="1" si="8"/>
        <v>80254.020409999983</v>
      </c>
    </row>
    <row r="186" spans="1:10" x14ac:dyDescent="0.25">
      <c r="A186">
        <v>8</v>
      </c>
      <c r="C186" t="str">
        <f ca="1">OFFSET('336p stat'!$A$1,A186*20,0)</f>
        <v>Classic ACO</v>
      </c>
      <c r="D186" s="5">
        <f ca="1">OFFSET('336p trace'!$U$56,(A38-1)*56,0)</f>
        <v>9973190.3684</v>
      </c>
      <c r="E186" s="5">
        <f ca="1">OFFSET('336p trace'!$V$56,(A38-1)*56,0)</f>
        <v>7938050.5999999996</v>
      </c>
      <c r="F186" s="5">
        <f ca="1">OFFSET('336p stat'!$H$1,A186*20,1)</f>
        <v>7697306.8625339996</v>
      </c>
      <c r="G186" s="5">
        <f ca="1">OFFSET('336p stat'!$K$1,A186*20,1)</f>
        <v>7695487.8291929998</v>
      </c>
      <c r="H186" s="5">
        <f ca="1">OFFSET('336p stat'!$N$1,A186*20,1)</f>
        <v>2440.4967729999998</v>
      </c>
      <c r="J186" s="5">
        <f t="shared" ca="1" si="8"/>
        <v>33306476.156900004</v>
      </c>
    </row>
    <row r="187" spans="1:10" x14ac:dyDescent="0.25">
      <c r="A187">
        <v>9</v>
      </c>
      <c r="C187" t="str">
        <f ca="1">OFFSET('336p stat'!$A$1,A187*20,0)</f>
        <v>omp</v>
      </c>
      <c r="D187" s="5">
        <f ca="1">OFFSET('336p trace'!$U$56,(A39-1)*56,0)</f>
        <v>16473.063700000021</v>
      </c>
      <c r="E187" s="5">
        <f ca="1">OFFSET('336p trace'!$V$56,(A39-1)*56,0)</f>
        <v>16490.399743999998</v>
      </c>
      <c r="F187" s="5">
        <f ca="1">OFFSET('336p stat'!$H$1,A187*20,1)</f>
        <v>16488.923984000001</v>
      </c>
      <c r="G187" s="5">
        <f ca="1">OFFSET('336p stat'!$K$1,A187*20,1)</f>
        <v>16476.527033999999</v>
      </c>
      <c r="H187" s="5">
        <f ca="1">OFFSET('336p stat'!$N$1,A187*20,1)</f>
        <v>338.272852</v>
      </c>
      <c r="J187" s="5">
        <f t="shared" ca="1" si="8"/>
        <v>66267.18731400001</v>
      </c>
    </row>
    <row r="188" spans="1:10" x14ac:dyDescent="0.25">
      <c r="A188">
        <v>10</v>
      </c>
      <c r="C188" t="str">
        <f ca="1">OFFSET('336p stat'!$A$1,A188*20,0)</f>
        <v>non CUDA transp Time</v>
      </c>
      <c r="D188" s="5">
        <f ca="1">OFFSET('336p trace'!$U$56,(A40-1)*56,0)</f>
        <v>3669.2280000000069</v>
      </c>
      <c r="E188" s="5">
        <f ca="1">OFFSET('336p trace'!$V$56,(A40-1)*56,0)</f>
        <v>3607.3135239999874</v>
      </c>
      <c r="F188" s="5">
        <f ca="1">OFFSET('336p stat'!$H$1,A188*20,1)</f>
        <v>3607.5355030000001</v>
      </c>
      <c r="G188" s="5">
        <f ca="1">OFFSET('336p stat'!$K$1,A188*20,1)</f>
        <v>3598.00929</v>
      </c>
      <c r="H188" s="5">
        <f ca="1">OFFSET('336p stat'!$N$1,A188*20,1)</f>
        <v>260.08023400000002</v>
      </c>
      <c r="J188" s="5">
        <f t="shared" ca="1" si="8"/>
        <v>14742.166550999995</v>
      </c>
    </row>
    <row r="189" spans="1:10" x14ac:dyDescent="0.25">
      <c r="A189">
        <v>11</v>
      </c>
      <c r="C189" t="str">
        <f ca="1">OFFSET('336p stat'!$A$1,A189*20,0)</f>
        <v>non CUDA transp_AVX Time</v>
      </c>
      <c r="D189" s="5">
        <f ca="1">OFFSET('336p trace'!$U$56,(A41-1)*56,0)</f>
        <v>4170.4889960000073</v>
      </c>
      <c r="E189" s="5">
        <f ca="1">OFFSET('336p trace'!$V$56,(A41-1)*56,0)</f>
        <v>4124.6768999999949</v>
      </c>
      <c r="F189" s="5">
        <f ca="1">OFFSET('336p stat'!$H$1,A189*20,1)</f>
        <v>4123.86096</v>
      </c>
      <c r="G189" s="5">
        <f ca="1">OFFSET('336p stat'!$K$1,A189*20,1)</f>
        <v>4106.0174559999996</v>
      </c>
      <c r="H189" s="5">
        <f ca="1">OFFSET('336p stat'!$N$1,A189*20,1)</f>
        <v>428.46537699999999</v>
      </c>
      <c r="J189" s="5">
        <f t="shared" ca="1" si="8"/>
        <v>16953.509689000002</v>
      </c>
    </row>
    <row r="190" spans="1:10" x14ac:dyDescent="0.25">
      <c r="A190">
        <v>12</v>
      </c>
      <c r="C190" t="str">
        <f ca="1">OFFSET('336p stat'!$A$1,A190*20,0)</f>
        <v>non CUDA transp_AVX_OMP Time</v>
      </c>
      <c r="D190" s="5">
        <f ca="1">OFFSET('336p trace'!$U$56,(A42-1)*56,0)</f>
        <v>4084.2966240000096</v>
      </c>
      <c r="E190" s="5">
        <f ca="1">OFFSET('336p trace'!$V$56,(A42-1)*56,0)</f>
        <v>4064.6935999999782</v>
      </c>
      <c r="F190" s="5">
        <f ca="1">OFFSET('336p stat'!$H$1,A190*20,1)</f>
        <v>4064.3654019999999</v>
      </c>
      <c r="G190" s="5">
        <f ca="1">OFFSET('336p stat'!$K$1,A190*20,1)</f>
        <v>4044.085505</v>
      </c>
      <c r="H190" s="5">
        <f ca="1">OFFSET('336p stat'!$N$1,A190*20,1)</f>
        <v>120.609026</v>
      </c>
      <c r="J190" s="5">
        <f t="shared" ca="1" si="8"/>
        <v>16378.050156999989</v>
      </c>
    </row>
    <row r="191" spans="1:10" x14ac:dyDescent="0.25">
      <c r="A191">
        <v>13</v>
      </c>
      <c r="C191" t="str">
        <f ca="1">OFFSET('336p stat'!$A$1,A191*20,0)</f>
        <v>CUDA ant add CPU_AVX_transp Time</v>
      </c>
      <c r="D191" s="5">
        <f ca="1">OFFSET('336p trace'!$U$56,(A43-1)*56,0)</f>
        <v>1246.545869</v>
      </c>
      <c r="E191" s="5">
        <f ca="1">OFFSET('336p trace'!$V$56,(A43-1)*56,0)</f>
        <v>1249.1710475600007</v>
      </c>
      <c r="F191" s="5">
        <f ca="1">OFFSET('336p stat'!$H$1,A191*20,1)</f>
        <v>1046.154256</v>
      </c>
      <c r="G191" s="5">
        <f ca="1">OFFSET('336p stat'!$K$1,A191*20,1)</f>
        <v>1031.448091</v>
      </c>
      <c r="H191" s="5">
        <f ca="1">OFFSET('336p stat'!$N$1,A191*20,1)</f>
        <v>731.24076200000002</v>
      </c>
      <c r="J191" s="5">
        <f t="shared" ca="1" si="8"/>
        <v>5304.5600255600011</v>
      </c>
    </row>
    <row r="192" spans="1:10" x14ac:dyDescent="0.25">
      <c r="A192">
        <v>14</v>
      </c>
      <c r="C192" t="str">
        <f ca="1">OFFSET('336p stat'!$A$1,A192*20,0)</f>
        <v>CUDA Const</v>
      </c>
      <c r="D192" s="5">
        <f ca="1">OFFSET('336p trace'!$U$56,(A44-1)*56,0)</f>
        <v>9259.3215040000487</v>
      </c>
      <c r="E192" s="5">
        <f ca="1">OFFSET('336p trace'!$V$56,(A44-1)*56,0)</f>
        <v>9252.8432959999755</v>
      </c>
      <c r="F192" s="5">
        <f ca="1">OFFSET('336p stat'!$H$1,A192*20,1)</f>
        <v>9128.1599709999991</v>
      </c>
      <c r="G192" s="5">
        <f ca="1">OFFSET('336p stat'!$K$1,A192*20,1)</f>
        <v>9060.4405619999998</v>
      </c>
      <c r="H192" s="5">
        <f ca="1">OFFSET('336p stat'!$N$1,A192*20,1)</f>
        <v>19.809322999999999</v>
      </c>
      <c r="J192" s="5">
        <f t="shared" ca="1" si="8"/>
        <v>36720.574656000019</v>
      </c>
    </row>
    <row r="193" spans="1:10" x14ac:dyDescent="0.25">
      <c r="A193">
        <v>15</v>
      </c>
      <c r="C193" t="str">
        <f ca="1">OFFSET('336p stat'!$A$1,A193*20,0)</f>
        <v>CUDA ant Const</v>
      </c>
      <c r="D193" s="5">
        <f ca="1">OFFSET('336p trace'!$U$56,(A45-1)*56,0)</f>
        <v>79.536315999999829</v>
      </c>
      <c r="E193" s="5">
        <f ca="1">OFFSET('336p trace'!$V$56,(A45-1)*56,0)</f>
        <v>80.30963295999986</v>
      </c>
      <c r="F193" s="5">
        <f ca="1">OFFSET('336p stat'!$H$1,A193*20,1)</f>
        <v>106.030339</v>
      </c>
      <c r="G193" s="5">
        <f ca="1">OFFSET('336p stat'!$K$1,A193*20,1)</f>
        <v>124.31898700000001</v>
      </c>
      <c r="H193" s="5">
        <f ca="1">OFFSET('336p stat'!$N$1,A193*20,1)</f>
        <v>36.379998000000001</v>
      </c>
      <c r="J193" s="5">
        <f t="shared" ca="1" si="8"/>
        <v>426.57527295999967</v>
      </c>
    </row>
    <row r="194" spans="1:10" x14ac:dyDescent="0.25">
      <c r="A194">
        <v>16</v>
      </c>
      <c r="C194" t="str">
        <f ca="1">OFFSET('336p stat'!$A$1,A194*20,0)</f>
        <v>CUDA ant par Const</v>
      </c>
      <c r="D194" s="5">
        <f ca="1">OFFSET('336p trace'!$U$56,(A46-1)*56,0)</f>
        <v>80.584044000000318</v>
      </c>
      <c r="E194" s="5">
        <f ca="1">OFFSET('336p trace'!$V$56,(A46-1)*56,0)</f>
        <v>80.927808160000268</v>
      </c>
      <c r="F194" s="5">
        <f ca="1">OFFSET('336p stat'!$H$1,A194*20,1)</f>
        <v>4.314406</v>
      </c>
      <c r="G194" s="5">
        <f ca="1">OFFSET('336p stat'!$K$1,A194*20,1)</f>
        <v>6.8704000000000001E-2</v>
      </c>
      <c r="H194" s="5">
        <f ca="1">OFFSET('336p stat'!$N$1,A194*20,1)</f>
        <v>2.9082E-2</v>
      </c>
      <c r="J194" s="5">
        <f t="shared" ca="1" si="8"/>
        <v>165.92404416000056</v>
      </c>
    </row>
    <row r="195" spans="1:10" x14ac:dyDescent="0.25">
      <c r="A195">
        <v>17</v>
      </c>
      <c r="C195" t="str">
        <f ca="1">OFFSET('336p stat'!$A$1,A195*20,0)</f>
        <v>CUDA ant add CPU Const</v>
      </c>
      <c r="D195" s="5">
        <f ca="1">OFFSET('336p trace'!$U$56,(A47-1)*56,0)</f>
        <v>816.90700015999892</v>
      </c>
      <c r="E195" s="5">
        <f ca="1">OFFSET('336p trace'!$V$56,(A47-1)*56,0)</f>
        <v>820.73733999999934</v>
      </c>
      <c r="F195" s="5">
        <f ca="1">OFFSET('336p stat'!$H$1,A195*20,1)</f>
        <v>615.42291399999999</v>
      </c>
      <c r="G195" s="5">
        <f ca="1">OFFSET('336p stat'!$K$1,A195*20,1)</f>
        <v>608.26303700000005</v>
      </c>
      <c r="H195" s="5">
        <f ca="1">OFFSET('336p stat'!$N$1,A195*20,1)</f>
        <v>335.60954199999998</v>
      </c>
      <c r="J195" s="5">
        <f t="shared" ca="1" si="8"/>
        <v>3196.9398331599982</v>
      </c>
    </row>
    <row r="196" spans="1:10" x14ac:dyDescent="0.25">
      <c r="A196">
        <v>18</v>
      </c>
      <c r="C196" t="str">
        <f ca="1">OFFSET('336p stat'!$A$1,A196*20,0)</f>
        <v>CUDA opt Const</v>
      </c>
      <c r="D196" s="5">
        <f ca="1">OFFSET('336p trace'!$U$56,(A48-1)*56,0)</f>
        <v>3030.296115999985</v>
      </c>
      <c r="E196" s="5">
        <f ca="1">OFFSET('336p trace'!$V$56,(A48-1)*56,0)</f>
        <v>3023.8095839999914</v>
      </c>
      <c r="F196" s="5">
        <f ca="1">OFFSET('336p stat'!$H$1,A196*20,1)</f>
        <v>2753.4466630000002</v>
      </c>
      <c r="G196" s="5">
        <f ca="1">OFFSET('336p stat'!$K$1,A196*20,1)</f>
        <v>2479.3965509999998</v>
      </c>
      <c r="H196" s="5">
        <f ca="1">OFFSET('336p stat'!$N$1,A196*20,1)</f>
        <v>0</v>
      </c>
      <c r="J196" s="5">
        <f t="shared" ca="1" si="8"/>
        <v>11286.948913999977</v>
      </c>
    </row>
    <row r="197" spans="1:10" x14ac:dyDescent="0.25">
      <c r="A197">
        <v>19</v>
      </c>
      <c r="C197" t="str">
        <f ca="1">OFFSET('336p stat'!$A$1,A197*20,0)</f>
        <v>CUDA opt ant Const</v>
      </c>
      <c r="D197" s="5">
        <f ca="1">OFFSET('336p trace'!$U$56,(A49-1)*56,0)</f>
        <v>307.71851956000012</v>
      </c>
      <c r="E197" s="5">
        <f ca="1">OFFSET('336p trace'!$V$56,(A49-1)*56,0)</f>
        <v>307.55823635999946</v>
      </c>
      <c r="F197" s="5">
        <f ca="1">OFFSET('336p stat'!$H$1,A197*20,1)</f>
        <v>158.60861299999999</v>
      </c>
      <c r="G197" s="5">
        <f ca="1">OFFSET('336p stat'!$K$1,A197*20,1)</f>
        <v>27.607001</v>
      </c>
      <c r="H197" s="5">
        <f ca="1">OFFSET('336p stat'!$N$1,A197*20,1)</f>
        <v>0</v>
      </c>
      <c r="J197" s="5">
        <f t="shared" ca="1" si="8"/>
        <v>801.49236991999953</v>
      </c>
    </row>
    <row r="198" spans="1:10" x14ac:dyDescent="0.25">
      <c r="A198">
        <v>20</v>
      </c>
      <c r="C198" t="str">
        <f ca="1">OFFSET('336p stat'!$A$1,A198*20,0)</f>
        <v>CUDA opt ant par Const</v>
      </c>
      <c r="D198" s="5">
        <f ca="1">OFFSET('336p trace'!$U$56,(A50-1)*56,0)</f>
        <v>52.421299999999718</v>
      </c>
      <c r="E198" s="5">
        <f ca="1">OFFSET('336p trace'!$V$56,(A50-1)*56,0)</f>
        <v>52.903438759999723</v>
      </c>
      <c r="F198" s="5">
        <f ca="1">OFFSET('336p stat'!$H$1,A198*20,1)</f>
        <v>3.1381779999999999</v>
      </c>
      <c r="G198" s="5">
        <f ca="1">OFFSET('336p stat'!$K$1,A198*20,1)</f>
        <v>6.8729999999999998E-3</v>
      </c>
      <c r="H198" s="5">
        <f ca="1">OFFSET('336p stat'!$N$1,A198*20,1)</f>
        <v>0</v>
      </c>
      <c r="J198" s="5">
        <f t="shared" ca="1" si="8"/>
        <v>108.46978975999943</v>
      </c>
    </row>
    <row r="199" spans="1:10" x14ac:dyDescent="0.25">
      <c r="A199">
        <v>21</v>
      </c>
      <c r="C199" t="str">
        <f ca="1">OFFSET('336p stat'!$A$1,A199*20,0)</f>
        <v>CUDA ant par not f</v>
      </c>
      <c r="D199" s="5">
        <f ca="1">OFFSET('336p trace'!$U$56,(A51-1)*56,0)</f>
        <v>46.105468159999667</v>
      </c>
      <c r="E199" s="5">
        <f ca="1">OFFSET('336p trace'!$V$56,(A51-1)*56,0)</f>
        <v>45.254184839999816</v>
      </c>
      <c r="F199" s="5">
        <f ca="1">OFFSET('336p stat'!$H$1,A199*20,1)</f>
        <v>5.4600819999999999</v>
      </c>
      <c r="G199" s="5">
        <f ca="1">OFFSET('336p stat'!$K$1,A199*20,1)</f>
        <v>1.634749</v>
      </c>
      <c r="H199" s="5">
        <f ca="1">OFFSET('336p stat'!$N$1,A199*20,1)</f>
        <v>0.89842299999999997</v>
      </c>
      <c r="J199" s="5">
        <f t="shared" ca="1" si="8"/>
        <v>99.352906999999476</v>
      </c>
    </row>
    <row r="200" spans="1:10" x14ac:dyDescent="0.25">
      <c r="A200">
        <v>22</v>
      </c>
      <c r="C200" t="str">
        <f ca="1">OFFSET('336p stat'!$A$1,A200*20,0)</f>
        <v>CUDA ant par sort</v>
      </c>
      <c r="D200" s="5">
        <f ca="1">OFFSET('336p trace'!$U$56,(A52-1)*56,0)</f>
        <v>56.125260160000181</v>
      </c>
      <c r="E200" s="5">
        <f ca="1">OFFSET('336p trace'!$V$56,(A52-1)*56,0)</f>
        <v>53.88404083999999</v>
      </c>
      <c r="F200" s="5">
        <f ca="1">OFFSET('336p stat'!$H$1,A200*20,1)</f>
        <v>11.31514</v>
      </c>
      <c r="G200" s="5">
        <f ca="1">OFFSET('336p stat'!$K$1,A200*20,1)</f>
        <v>8.4621060000000003</v>
      </c>
      <c r="H200" s="5">
        <f ca="1">OFFSET('336p stat'!$N$1,A200*20,1)</f>
        <v>2.312268</v>
      </c>
      <c r="J200" s="5">
        <f t="shared" ca="1" si="8"/>
        <v>132.09881500000014</v>
      </c>
    </row>
    <row r="201" spans="1:10" x14ac:dyDescent="0.25">
      <c r="A201">
        <v>23</v>
      </c>
      <c r="C201">
        <f ca="1">OFFSET('336p stat'!$A$1,A201*20,0)</f>
        <v>0</v>
      </c>
      <c r="D201" s="5" t="e">
        <f ca="1">OFFSET('336p trace'!$U$56,(A53-1)*56,0)</f>
        <v>#DIV/0!</v>
      </c>
      <c r="E201" s="5" t="e">
        <f ca="1">OFFSET('336p trace'!$V$56,(A53-1)*56,0)</f>
        <v>#DIV/0!</v>
      </c>
      <c r="F201" s="5">
        <f ca="1">OFFSET('336p stat'!$H$1,A201*20,1)</f>
        <v>0</v>
      </c>
      <c r="G201" s="5">
        <f ca="1">OFFSET('336p stat'!$K$1,A201*20,1)</f>
        <v>0</v>
      </c>
      <c r="H201" s="5">
        <f ca="1">OFFSET('336p stat'!$N$1,A201*20,1)</f>
        <v>0</v>
      </c>
      <c r="J201" s="5" t="e">
        <f t="shared" ca="1" si="8"/>
        <v>#DIV/0!</v>
      </c>
    </row>
    <row r="202" spans="1:10" x14ac:dyDescent="0.25">
      <c r="A202">
        <v>24</v>
      </c>
      <c r="C202">
        <f ca="1">OFFSET('336p stat'!$A$1,A202*20,0)</f>
        <v>0</v>
      </c>
      <c r="D202" s="5" t="e">
        <f ca="1">OFFSET('336p trace'!$U$56,(A54-1)*56,0)</f>
        <v>#DIV/0!</v>
      </c>
      <c r="E202" s="5" t="e">
        <f ca="1">OFFSET('336p trace'!$V$56,(A54-1)*56,0)</f>
        <v>#DIV/0!</v>
      </c>
      <c r="F202" s="5">
        <f ca="1">OFFSET('336p stat'!$H$1,A202*20,1)</f>
        <v>0</v>
      </c>
      <c r="G202" s="5">
        <f ca="1">OFFSET('336p stat'!$K$1,A202*20,1)</f>
        <v>0</v>
      </c>
      <c r="H202" s="5">
        <f ca="1">OFFSET('336p stat'!$N$1,A202*20,1)</f>
        <v>0</v>
      </c>
      <c r="J202" s="5" t="e">
        <f t="shared" ca="1" si="8"/>
        <v>#DIV/0!</v>
      </c>
    </row>
    <row r="203" spans="1:10" x14ac:dyDescent="0.25">
      <c r="A203">
        <v>25</v>
      </c>
      <c r="C203">
        <f ca="1">OFFSET('336p stat'!$A$1,A203*20,0)</f>
        <v>0</v>
      </c>
      <c r="D203" s="5" t="e">
        <f ca="1">OFFSET('336p trace'!$U$56,(A55-1)*56,0)</f>
        <v>#DIV/0!</v>
      </c>
      <c r="E203" s="5" t="e">
        <f ca="1">OFFSET('336p trace'!$V$56,(A55-1)*56,0)</f>
        <v>#DIV/0!</v>
      </c>
      <c r="F203" s="5">
        <f ca="1">OFFSET('336p stat'!$H$1,A203*20,1)</f>
        <v>0</v>
      </c>
      <c r="G203" s="5">
        <f ca="1">OFFSET('336p stat'!$K$1,A203*20,1)</f>
        <v>0</v>
      </c>
      <c r="H203" s="5">
        <f ca="1">OFFSET('336p stat'!$N$1,A203*20,1)</f>
        <v>0</v>
      </c>
      <c r="J203" s="5" t="e">
        <f t="shared" ca="1" si="8"/>
        <v>#DIV/0!</v>
      </c>
    </row>
    <row r="204" spans="1:10" x14ac:dyDescent="0.25">
      <c r="A204">
        <v>26</v>
      </c>
      <c r="C204">
        <f ca="1">OFFSET('336p stat'!$A$1,A204*20,0)</f>
        <v>0</v>
      </c>
      <c r="D204" s="5" t="e">
        <f ca="1">OFFSET('336p trace'!$U$56,(A56-1)*56,0)</f>
        <v>#DIV/0!</v>
      </c>
      <c r="E204" s="5" t="e">
        <f ca="1">OFFSET('336p trace'!$V$56,(A56-1)*56,0)</f>
        <v>#DIV/0!</v>
      </c>
      <c r="F204" s="5">
        <f ca="1">OFFSET('336p stat'!$H$1,A204*20,1)</f>
        <v>0</v>
      </c>
      <c r="G204" s="5">
        <f ca="1">OFFSET('336p stat'!$K$1,A204*20,1)</f>
        <v>0</v>
      </c>
      <c r="H204" s="5">
        <f ca="1">OFFSET('336p stat'!$N$1,A204*20,1)</f>
        <v>0</v>
      </c>
      <c r="J204" s="5" t="e">
        <f t="shared" ca="1" si="8"/>
        <v>#DIV/0!</v>
      </c>
    </row>
    <row r="205" spans="1:10" x14ac:dyDescent="0.25">
      <c r="A205">
        <v>27</v>
      </c>
      <c r="C205">
        <f ca="1">OFFSET('336p stat'!$A$1,A205*20,0)</f>
        <v>0</v>
      </c>
      <c r="D205" s="5" t="e">
        <f ca="1">OFFSET('336p trace'!$U$56,(A57-1)*56,0)</f>
        <v>#DIV/0!</v>
      </c>
      <c r="E205" s="5" t="e">
        <f ca="1">OFFSET('336p trace'!$V$56,(A57-1)*56,0)</f>
        <v>#DIV/0!</v>
      </c>
      <c r="F205" s="5">
        <f ca="1">OFFSET('336p stat'!$H$1,A205*20,1)</f>
        <v>0</v>
      </c>
      <c r="G205" s="5">
        <f ca="1">OFFSET('336p stat'!$K$1,A205*20,1)</f>
        <v>0</v>
      </c>
      <c r="H205" s="5">
        <f ca="1">OFFSET('336p stat'!$N$1,A205*20,1)</f>
        <v>0</v>
      </c>
      <c r="J205" s="5" t="e">
        <f t="shared" ca="1" si="8"/>
        <v>#DIV/0!</v>
      </c>
    </row>
    <row r="206" spans="1:10" x14ac:dyDescent="0.25">
      <c r="A206">
        <v>28</v>
      </c>
      <c r="C206">
        <f ca="1">OFFSET('336p stat'!$A$1,A206*20,0)</f>
        <v>0</v>
      </c>
      <c r="D206" s="5" t="e">
        <f ca="1">OFFSET('336p trace'!$U$56,(A58-1)*56,0)</f>
        <v>#DIV/0!</v>
      </c>
      <c r="E206" s="5" t="e">
        <f ca="1">OFFSET('336p trace'!$V$56,(A58-1)*56,0)</f>
        <v>#DIV/0!</v>
      </c>
      <c r="F206" s="5">
        <f ca="1">OFFSET('336p stat'!$H$1,A206*20,1)</f>
        <v>0</v>
      </c>
      <c r="G206" s="5">
        <f ca="1">OFFSET('336p stat'!$K$1,A206*20,1)</f>
        <v>0</v>
      </c>
      <c r="H206" s="5">
        <f ca="1">OFFSET('336p stat'!$N$1,A206*20,1)</f>
        <v>0</v>
      </c>
      <c r="J206" s="5" t="e">
        <f t="shared" ca="1" si="8"/>
        <v>#DIV/0!</v>
      </c>
    </row>
    <row r="207" spans="1:10" x14ac:dyDescent="0.25">
      <c r="A207">
        <v>29</v>
      </c>
      <c r="C207">
        <f ca="1">OFFSET('336p stat'!$A$1,A207*20,0)</f>
        <v>0</v>
      </c>
      <c r="D207" s="5" t="e">
        <f ca="1">OFFSET('336p trace'!$U$56,(A59-1)*56,0)</f>
        <v>#DIV/0!</v>
      </c>
      <c r="E207" s="5" t="e">
        <f ca="1">OFFSET('336p trace'!$V$56,(A59-1)*56,0)</f>
        <v>#DIV/0!</v>
      </c>
      <c r="F207" s="5">
        <f ca="1">OFFSET('336p stat'!$H$1,A207*20,1)</f>
        <v>0</v>
      </c>
      <c r="G207" s="5">
        <f ca="1">OFFSET('336p stat'!$K$1,A207*20,1)</f>
        <v>0</v>
      </c>
      <c r="H207" s="5">
        <f ca="1">OFFSET('336p stat'!$N$1,A207*20,1)</f>
        <v>0</v>
      </c>
      <c r="J207" s="5" t="e">
        <f t="shared" ca="1" si="8"/>
        <v>#DIV/0!</v>
      </c>
    </row>
    <row r="208" spans="1:10" x14ac:dyDescent="0.25">
      <c r="A208">
        <v>30</v>
      </c>
      <c r="C208">
        <f ca="1">OFFSET('336p stat'!$A$1,A208*20,0)</f>
        <v>0</v>
      </c>
      <c r="D208" s="5" t="e">
        <f ca="1">OFFSET('336p trace'!$U$56,(A60-1)*56,0)</f>
        <v>#DIV/0!</v>
      </c>
      <c r="E208" s="5" t="e">
        <f ca="1">OFFSET('336p trace'!$V$56,(A60-1)*56,0)</f>
        <v>#DIV/0!</v>
      </c>
      <c r="F208" s="5">
        <f ca="1">OFFSET('336p stat'!$H$1,A208*20,1)</f>
        <v>0</v>
      </c>
      <c r="G208" s="5">
        <f ca="1">OFFSET('336p stat'!$K$1,A208*20,1)</f>
        <v>0</v>
      </c>
      <c r="H208" s="5">
        <f ca="1">OFFSET('336p stat'!$N$1,A208*20,1)</f>
        <v>0</v>
      </c>
      <c r="J208" s="5" t="e">
        <f t="shared" ca="1" si="8"/>
        <v>#DIV/0!</v>
      </c>
    </row>
    <row r="209" spans="1:10" x14ac:dyDescent="0.25">
      <c r="A209">
        <v>31</v>
      </c>
      <c r="C209">
        <f ca="1">OFFSET('336p stat'!$A$1,A209*20,0)</f>
        <v>0</v>
      </c>
      <c r="D209" s="5" t="e">
        <f ca="1">OFFSET('336p trace'!$U$56,(A61-1)*56,0)</f>
        <v>#DIV/0!</v>
      </c>
      <c r="E209" s="5" t="e">
        <f ca="1">OFFSET('336p trace'!$V$56,(A61-1)*56,0)</f>
        <v>#DIV/0!</v>
      </c>
      <c r="F209" s="5">
        <f ca="1">OFFSET('336p stat'!$H$1,A209*20,1)</f>
        <v>0</v>
      </c>
      <c r="G209" s="5">
        <f ca="1">OFFSET('336p stat'!$K$1,A209*20,1)</f>
        <v>0</v>
      </c>
      <c r="H209" s="5">
        <f ca="1">OFFSET('336p stat'!$N$1,A209*20,1)</f>
        <v>0</v>
      </c>
      <c r="J209" s="5" t="e">
        <f t="shared" ca="1" si="8"/>
        <v>#DIV/0!</v>
      </c>
    </row>
    <row r="210" spans="1:10" x14ac:dyDescent="0.25">
      <c r="A210">
        <v>32</v>
      </c>
      <c r="C210">
        <f ca="1">OFFSET('336p stat'!$A$1,A210*20,0)</f>
        <v>0</v>
      </c>
      <c r="D210" s="5" t="e">
        <f ca="1">OFFSET('336p trace'!$U$56,(A62-1)*56,0)</f>
        <v>#DIV/0!</v>
      </c>
      <c r="E210" s="5" t="e">
        <f ca="1">OFFSET('336p trace'!$V$56,(A62-1)*56,0)</f>
        <v>#DIV/0!</v>
      </c>
      <c r="F210" s="5">
        <f ca="1">OFFSET('336p stat'!$H$1,A210*20,1)</f>
        <v>0</v>
      </c>
      <c r="G210" s="5">
        <f ca="1">OFFSET('336p stat'!$K$1,A210*20,1)</f>
        <v>0</v>
      </c>
      <c r="H210" s="5">
        <f ca="1">OFFSET('336p stat'!$N$1,A210*20,1)</f>
        <v>0</v>
      </c>
      <c r="J210" s="5" t="e">
        <f t="shared" ca="1" si="8"/>
        <v>#DIV/0!</v>
      </c>
    </row>
    <row r="211" spans="1:10" x14ac:dyDescent="0.25">
      <c r="A211">
        <v>33</v>
      </c>
      <c r="C211">
        <f ca="1">OFFSET('336p stat'!$A$1,A211*20,0)</f>
        <v>0</v>
      </c>
      <c r="D211" s="5" t="e">
        <f ca="1">OFFSET('336p trace'!$U$56,(A63-1)*56,0)</f>
        <v>#DIV/0!</v>
      </c>
      <c r="E211" s="5" t="e">
        <f ca="1">OFFSET('336p trace'!$V$56,(A63-1)*56,0)</f>
        <v>#DIV/0!</v>
      </c>
      <c r="F211" s="5">
        <f ca="1">OFFSET('336p stat'!$H$1,A211*20,1)</f>
        <v>0</v>
      </c>
      <c r="G211" s="5">
        <f ca="1">OFFSET('336p stat'!$K$1,A211*20,1)</f>
        <v>0</v>
      </c>
      <c r="H211" s="5">
        <f ca="1">OFFSET('336p stat'!$N$1,A211*20,1)</f>
        <v>0</v>
      </c>
      <c r="J211" s="5" t="e">
        <f t="shared" ca="1" si="8"/>
        <v>#DIV/0!</v>
      </c>
    </row>
    <row r="212" spans="1:10" x14ac:dyDescent="0.25">
      <c r="A212">
        <v>34</v>
      </c>
      <c r="C212">
        <f ca="1">OFFSET('336p stat'!$A$1,A212*20,0)</f>
        <v>0</v>
      </c>
      <c r="D212" s="5" t="e">
        <f ca="1">OFFSET('336p trace'!$U$56,(A64-1)*56,0)</f>
        <v>#DIV/0!</v>
      </c>
      <c r="E212" s="5" t="e">
        <f ca="1">OFFSET('336p trace'!$V$56,(A64-1)*56,0)</f>
        <v>#DIV/0!</v>
      </c>
      <c r="F212" s="5">
        <f ca="1">OFFSET('336p stat'!$H$1,A212*20,1)</f>
        <v>0</v>
      </c>
      <c r="G212" s="5">
        <f ca="1">OFFSET('336p stat'!$K$1,A212*20,1)</f>
        <v>0</v>
      </c>
      <c r="H212" s="5">
        <f ca="1">OFFSET('336p stat'!$N$1,A212*20,1)</f>
        <v>0</v>
      </c>
      <c r="J212" s="5" t="e">
        <f t="shared" ca="1" si="8"/>
        <v>#DIV/0!</v>
      </c>
    </row>
    <row r="213" spans="1:10" x14ac:dyDescent="0.25">
      <c r="A213">
        <v>35</v>
      </c>
      <c r="C213">
        <f ca="1">OFFSET('336p stat'!$A$1,A213*20,0)</f>
        <v>0</v>
      </c>
      <c r="D213" s="5" t="e">
        <f ca="1">OFFSET('336p trace'!$U$56,(A65-1)*56,0)</f>
        <v>#DIV/0!</v>
      </c>
      <c r="E213" s="5" t="e">
        <f ca="1">OFFSET('336p trace'!$V$56,(A65-1)*56,0)</f>
        <v>#DIV/0!</v>
      </c>
      <c r="F213" s="5">
        <f ca="1">OFFSET('336p stat'!$H$1,A213*20,1)</f>
        <v>0</v>
      </c>
      <c r="G213" s="5">
        <f ca="1">OFFSET('336p stat'!$K$1,A213*20,1)</f>
        <v>0</v>
      </c>
      <c r="H213" s="5">
        <f ca="1">OFFSET('336p stat'!$N$1,A213*20,1)</f>
        <v>0</v>
      </c>
      <c r="J213" s="5" t="e">
        <f t="shared" ca="1" si="8"/>
        <v>#DIV/0!</v>
      </c>
    </row>
    <row r="214" spans="1:10" x14ac:dyDescent="0.25">
      <c r="A214">
        <v>36</v>
      </c>
      <c r="C214">
        <f ca="1">OFFSET('336p stat'!$A$1,A214*20,0)</f>
        <v>0</v>
      </c>
      <c r="D214" s="5" t="e">
        <f ca="1">OFFSET('336p trace'!$U$56,(A66-1)*56,0)</f>
        <v>#DIV/0!</v>
      </c>
      <c r="E214" s="5" t="e">
        <f ca="1">OFFSET('336p trace'!$V$56,(A66-1)*56,0)</f>
        <v>#DIV/0!</v>
      </c>
      <c r="F214" s="5">
        <f ca="1">OFFSET('336p stat'!$H$1,A214*20,1)</f>
        <v>0</v>
      </c>
      <c r="G214" s="5">
        <f ca="1">OFFSET('336p stat'!$K$1,A214*20,1)</f>
        <v>0</v>
      </c>
      <c r="H214" s="5">
        <f ca="1">OFFSET('336p stat'!$N$1,A214*20,1)</f>
        <v>0</v>
      </c>
      <c r="J214" s="5" t="e">
        <f t="shared" ca="1" si="8"/>
        <v>#DIV/0!</v>
      </c>
    </row>
    <row r="215" spans="1:10" x14ac:dyDescent="0.25">
      <c r="A215">
        <v>37</v>
      </c>
      <c r="C215">
        <f ca="1">OFFSET('336p stat'!$A$1,A215*20,0)</f>
        <v>0</v>
      </c>
      <c r="D215" s="5" t="e">
        <f ca="1">OFFSET('336p trace'!$U$56,(A67-1)*56,0)</f>
        <v>#DIV/0!</v>
      </c>
      <c r="E215" s="5" t="e">
        <f ca="1">OFFSET('336p trace'!$V$56,(A67-1)*56,0)</f>
        <v>#DIV/0!</v>
      </c>
      <c r="F215" s="5">
        <f ca="1">OFFSET('336p stat'!$H$1,A215*20,1)</f>
        <v>0</v>
      </c>
      <c r="G215" s="5">
        <f ca="1">OFFSET('336p stat'!$K$1,A215*20,1)</f>
        <v>0</v>
      </c>
      <c r="H215" s="5">
        <f ca="1">OFFSET('336p stat'!$N$1,A215*20,1)</f>
        <v>0</v>
      </c>
      <c r="J215" s="5" t="e">
        <f t="shared" ca="1" si="8"/>
        <v>#DIV/0!</v>
      </c>
    </row>
    <row r="216" spans="1:10" x14ac:dyDescent="0.25">
      <c r="A216">
        <v>38</v>
      </c>
      <c r="C216">
        <f ca="1">OFFSET('336p stat'!$A$1,A216*20,0)</f>
        <v>0</v>
      </c>
      <c r="D216" s="5" t="e">
        <f ca="1">OFFSET('336p trace'!$U$56,(A68-1)*56,0)</f>
        <v>#DIV/0!</v>
      </c>
      <c r="E216" s="5" t="e">
        <f ca="1">OFFSET('336p trace'!$V$56,(A68-1)*56,0)</f>
        <v>#DIV/0!</v>
      </c>
      <c r="F216" s="5">
        <f ca="1">OFFSET('336p stat'!$H$1,A216*20,1)</f>
        <v>0</v>
      </c>
      <c r="G216" s="5">
        <f ca="1">OFFSET('336p stat'!$K$1,A216*20,1)</f>
        <v>0</v>
      </c>
      <c r="H216" s="5">
        <f ca="1">OFFSET('336p stat'!$N$1,A216*20,1)</f>
        <v>0</v>
      </c>
      <c r="J216" s="5" t="e">
        <f t="shared" ca="1" si="8"/>
        <v>#DIV/0!</v>
      </c>
    </row>
    <row r="217" spans="1:10" x14ac:dyDescent="0.25">
      <c r="A217">
        <v>39</v>
      </c>
      <c r="C217">
        <f ca="1">OFFSET('336p stat'!$A$1,A217*20,0)</f>
        <v>0</v>
      </c>
      <c r="D217" s="5" t="e">
        <f ca="1">OFFSET('336p trace'!$U$56,(A69-1)*56,0)</f>
        <v>#DIV/0!</v>
      </c>
      <c r="E217" s="5" t="e">
        <f ca="1">OFFSET('336p trace'!$V$56,(A69-1)*56,0)</f>
        <v>#DIV/0!</v>
      </c>
      <c r="F217" s="5">
        <f ca="1">OFFSET('336p stat'!$H$1,A217*20,1)</f>
        <v>0</v>
      </c>
      <c r="G217" s="5">
        <f ca="1">OFFSET('336p stat'!$K$1,A217*20,1)</f>
        <v>0</v>
      </c>
      <c r="H217" s="5">
        <f ca="1">OFFSET('336p stat'!$N$1,A217*20,1)</f>
        <v>0</v>
      </c>
      <c r="J217" s="5" t="e">
        <f t="shared" ca="1" si="8"/>
        <v>#DIV/0!</v>
      </c>
    </row>
    <row r="218" spans="1:10" x14ac:dyDescent="0.25">
      <c r="A218">
        <v>40</v>
      </c>
      <c r="C218">
        <f ca="1">OFFSET('336p stat'!$A$1,A218*20,0)</f>
        <v>0</v>
      </c>
      <c r="D218" s="5" t="e">
        <f ca="1">OFFSET('336p trace'!$U$56,(A70-1)*56,0)</f>
        <v>#DIV/0!</v>
      </c>
      <c r="E218" s="5" t="e">
        <f ca="1">OFFSET('336p trace'!$V$56,(A70-1)*56,0)</f>
        <v>#DIV/0!</v>
      </c>
      <c r="F218" s="5">
        <f ca="1">OFFSET('336p stat'!$H$1,A218*20,1)</f>
        <v>0</v>
      </c>
      <c r="G218" s="5">
        <f ca="1">OFFSET('336p stat'!$K$1,A218*20,1)</f>
        <v>0</v>
      </c>
      <c r="H218" s="5">
        <f ca="1">OFFSET('336p stat'!$N$1,A218*20,1)</f>
        <v>0</v>
      </c>
      <c r="J218" s="5" t="e">
        <f t="shared" ca="1" si="8"/>
        <v>#DIV/0!</v>
      </c>
    </row>
    <row r="219" spans="1:10" x14ac:dyDescent="0.25">
      <c r="A219">
        <v>41</v>
      </c>
      <c r="C219">
        <f ca="1">OFFSET('336p stat'!$A$1,A219*20,0)</f>
        <v>0</v>
      </c>
      <c r="D219" s="5" t="e">
        <f ca="1">OFFSET('336p trace'!$U$56,(A71-1)*56,0)</f>
        <v>#DIV/0!</v>
      </c>
      <c r="E219" s="5" t="e">
        <f ca="1">OFFSET('336p trace'!$V$56,(A71-1)*56,0)</f>
        <v>#DIV/0!</v>
      </c>
      <c r="F219" s="5">
        <f ca="1">OFFSET('336p stat'!$H$1,A219*20,1)</f>
        <v>0</v>
      </c>
      <c r="G219" s="5">
        <f ca="1">OFFSET('336p stat'!$K$1,A219*20,1)</f>
        <v>0</v>
      </c>
      <c r="H219" s="5">
        <f ca="1">OFFSET('336p stat'!$N$1,A219*20,1)</f>
        <v>0</v>
      </c>
      <c r="J219" s="5" t="e">
        <f t="shared" ca="1" si="8"/>
        <v>#DIV/0!</v>
      </c>
    </row>
    <row r="220" spans="1:10" x14ac:dyDescent="0.25">
      <c r="A220">
        <v>42</v>
      </c>
      <c r="C220">
        <f ca="1">OFFSET('336p stat'!$A$1,A220*20,0)</f>
        <v>0</v>
      </c>
      <c r="D220" s="5" t="e">
        <f ca="1">OFFSET('336p trace'!$U$56,(A72-1)*56,0)</f>
        <v>#DIV/0!</v>
      </c>
      <c r="E220" s="5" t="e">
        <f ca="1">OFFSET('336p trace'!$V$56,(A72-1)*56,0)</f>
        <v>#DIV/0!</v>
      </c>
      <c r="F220" s="5">
        <f ca="1">OFFSET('336p stat'!$H$1,A220*20,1)</f>
        <v>0</v>
      </c>
      <c r="G220" s="5">
        <f ca="1">OFFSET('336p stat'!$K$1,A220*20,1)</f>
        <v>0</v>
      </c>
      <c r="H220" s="5">
        <f ca="1">OFFSET('336p stat'!$N$1,A220*20,1)</f>
        <v>0</v>
      </c>
      <c r="J220" s="5" t="e">
        <f t="shared" ca="1" si="8"/>
        <v>#DIV/0!</v>
      </c>
    </row>
    <row r="221" spans="1:10" x14ac:dyDescent="0.25">
      <c r="A221">
        <v>43</v>
      </c>
      <c r="C221">
        <f ca="1">OFFSET('336p stat'!$A$1,A221*20,0)</f>
        <v>0</v>
      </c>
      <c r="D221" s="5" t="e">
        <f ca="1">OFFSET('336p trace'!$U$56,(A73-1)*56,0)</f>
        <v>#DIV/0!</v>
      </c>
      <c r="E221" s="5" t="e">
        <f ca="1">OFFSET('336p trace'!$V$56,(A73-1)*56,0)</f>
        <v>#DIV/0!</v>
      </c>
      <c r="F221" s="5">
        <f ca="1">OFFSET('336p stat'!$H$1,A221*20,1)</f>
        <v>0</v>
      </c>
      <c r="G221" s="5">
        <f ca="1">OFFSET('336p stat'!$K$1,A221*20,1)</f>
        <v>0</v>
      </c>
      <c r="H221" s="5">
        <f ca="1">OFFSET('336p stat'!$N$1,A221*20,1)</f>
        <v>0</v>
      </c>
      <c r="J221" s="5" t="e">
        <f t="shared" ca="1" si="8"/>
        <v>#DIV/0!</v>
      </c>
    </row>
    <row r="222" spans="1:10" x14ac:dyDescent="0.25">
      <c r="A222">
        <v>44</v>
      </c>
      <c r="C222">
        <f ca="1">OFFSET('336p stat'!$A$1,A222*20,0)</f>
        <v>0</v>
      </c>
      <c r="D222" s="5" t="e">
        <f ca="1">OFFSET('336p trace'!$U$56,(A74-1)*56,0)</f>
        <v>#DIV/0!</v>
      </c>
      <c r="E222" s="5" t="e">
        <f ca="1">OFFSET('336p trace'!$V$56,(A74-1)*56,0)</f>
        <v>#DIV/0!</v>
      </c>
      <c r="F222" s="5">
        <f ca="1">OFFSET('336p stat'!$H$1,A222*20,1)</f>
        <v>0</v>
      </c>
      <c r="G222" s="5">
        <f ca="1">OFFSET('336p stat'!$K$1,A222*20,1)</f>
        <v>0</v>
      </c>
      <c r="H222" s="5">
        <f ca="1">OFFSET('336p stat'!$N$1,A222*20,1)</f>
        <v>0</v>
      </c>
      <c r="J222" s="5" t="e">
        <f t="shared" ca="1" si="8"/>
        <v>#DIV/0!</v>
      </c>
    </row>
    <row r="223" spans="1:10" x14ac:dyDescent="0.25">
      <c r="A223">
        <v>45</v>
      </c>
      <c r="C223">
        <f ca="1">OFFSET('336p stat'!$A$1,A223*20,0)</f>
        <v>0</v>
      </c>
      <c r="D223" s="5" t="e">
        <f ca="1">OFFSET('336p trace'!$U$56,(A75-1)*56,0)</f>
        <v>#DIV/0!</v>
      </c>
      <c r="E223" s="5" t="e">
        <f ca="1">OFFSET('336p trace'!$V$56,(A75-1)*56,0)</f>
        <v>#DIV/0!</v>
      </c>
      <c r="F223" s="5">
        <f ca="1">OFFSET('336p stat'!$H$1,A223*20,1)</f>
        <v>0</v>
      </c>
      <c r="G223" s="5">
        <f ca="1">OFFSET('336p stat'!$K$1,A223*20,1)</f>
        <v>0</v>
      </c>
      <c r="H223" s="5">
        <f ca="1">OFFSET('336p stat'!$N$1,A223*20,1)</f>
        <v>0</v>
      </c>
      <c r="J223" s="5" t="e">
        <f t="shared" ca="1" si="8"/>
        <v>#DIV/0!</v>
      </c>
    </row>
    <row r="224" spans="1:10" x14ac:dyDescent="0.25">
      <c r="A224">
        <v>46</v>
      </c>
      <c r="C224">
        <f ca="1">OFFSET('336p stat'!$A$1,A224*20,0)</f>
        <v>0</v>
      </c>
      <c r="D224" s="5" t="e">
        <f ca="1">OFFSET('336p trace'!$U$56,(A76-1)*56,0)</f>
        <v>#DIV/0!</v>
      </c>
      <c r="E224" s="5" t="e">
        <f ca="1">OFFSET('336p trace'!$V$56,(A76-1)*56,0)</f>
        <v>#DIV/0!</v>
      </c>
      <c r="F224" s="5">
        <f ca="1">OFFSET('336p stat'!$H$1,A224*20,1)</f>
        <v>0</v>
      </c>
      <c r="G224" s="5">
        <f ca="1">OFFSET('336p stat'!$K$1,A224*20,1)</f>
        <v>0</v>
      </c>
      <c r="H224" s="5">
        <f ca="1">OFFSET('336p stat'!$N$1,A224*20,1)</f>
        <v>0</v>
      </c>
      <c r="J224" s="5" t="e">
        <f t="shared" ca="1" si="8"/>
        <v>#DIV/0!</v>
      </c>
    </row>
    <row r="225" spans="1:10" x14ac:dyDescent="0.25">
      <c r="A225">
        <v>47</v>
      </c>
      <c r="C225">
        <f ca="1">OFFSET('336p stat'!$A$1,A225*20,0)</f>
        <v>0</v>
      </c>
      <c r="D225" s="5" t="e">
        <f ca="1">OFFSET('336p trace'!$U$56,(A77-1)*56,0)</f>
        <v>#DIV/0!</v>
      </c>
      <c r="E225" s="5" t="e">
        <f ca="1">OFFSET('336p trace'!$V$56,(A77-1)*56,0)</f>
        <v>#DIV/0!</v>
      </c>
      <c r="F225" s="5">
        <f ca="1">OFFSET('336p stat'!$H$1,A225*20,1)</f>
        <v>0</v>
      </c>
      <c r="G225" s="5">
        <f ca="1">OFFSET('336p stat'!$K$1,A225*20,1)</f>
        <v>0</v>
      </c>
      <c r="H225" s="5">
        <f ca="1">OFFSET('336p stat'!$N$1,A225*20,1)</f>
        <v>0</v>
      </c>
      <c r="J225" s="5" t="e">
        <f t="shared" ca="1" si="8"/>
        <v>#DIV/0!</v>
      </c>
    </row>
    <row r="226" spans="1:10" x14ac:dyDescent="0.25">
      <c r="A226">
        <v>48</v>
      </c>
      <c r="C226">
        <f ca="1">OFFSET('336p stat'!$A$1,A226*20,0)</f>
        <v>0</v>
      </c>
      <c r="D226" s="5" t="e">
        <f ca="1">OFFSET('336p trace'!$U$56,(A78-1)*56,0)</f>
        <v>#DIV/0!</v>
      </c>
      <c r="E226" s="5" t="e">
        <f ca="1">OFFSET('336p trace'!$V$56,(A78-1)*56,0)</f>
        <v>#DIV/0!</v>
      </c>
      <c r="F226" s="5">
        <f ca="1">OFFSET('336p stat'!$H$1,A226*20,1)</f>
        <v>0</v>
      </c>
      <c r="G226" s="5">
        <f ca="1">OFFSET('336p stat'!$K$1,A226*20,1)</f>
        <v>0</v>
      </c>
      <c r="H226" s="5">
        <f ca="1">OFFSET('336p stat'!$N$1,A226*20,1)</f>
        <v>0</v>
      </c>
      <c r="J226" s="5" t="e">
        <f t="shared" ca="1" si="8"/>
        <v>#DIV/0!</v>
      </c>
    </row>
    <row r="227" spans="1:10" x14ac:dyDescent="0.25">
      <c r="A227">
        <v>49</v>
      </c>
      <c r="C227">
        <f ca="1">OFFSET('336p stat'!$A$1,A227*20,0)</f>
        <v>0</v>
      </c>
      <c r="D227" s="5" t="e">
        <f ca="1">OFFSET('336p trace'!$U$56,(A79-1)*56,0)</f>
        <v>#DIV/0!</v>
      </c>
      <c r="E227" s="5" t="e">
        <f ca="1">OFFSET('336p trace'!$V$56,(A79-1)*56,0)</f>
        <v>#DIV/0!</v>
      </c>
      <c r="F227" s="5">
        <f ca="1">OFFSET('336p stat'!$H$1,A227*20,1)</f>
        <v>0</v>
      </c>
      <c r="G227" s="5">
        <f ca="1">OFFSET('336p stat'!$K$1,A227*20,1)</f>
        <v>0</v>
      </c>
      <c r="H227" s="5">
        <f ca="1">OFFSET('336p stat'!$N$1,A227*20,1)</f>
        <v>0</v>
      </c>
      <c r="J227" s="5" t="e">
        <f t="shared" ca="1" si="8"/>
        <v>#DIV/0!</v>
      </c>
    </row>
    <row r="228" spans="1:10" x14ac:dyDescent="0.25">
      <c r="A228">
        <v>50</v>
      </c>
      <c r="C228">
        <f ca="1">OFFSET('336p stat'!$A$1,A228*20,0)</f>
        <v>0</v>
      </c>
      <c r="D228" s="5" t="e">
        <f ca="1">OFFSET('336p trace'!$U$56,(A80-1)*56,0)</f>
        <v>#DIV/0!</v>
      </c>
      <c r="E228" s="5" t="e">
        <f ca="1">OFFSET('336p trace'!$V$56,(A80-1)*56,0)</f>
        <v>#DIV/0!</v>
      </c>
      <c r="F228" s="5">
        <f ca="1">OFFSET('336p stat'!$H$1,A228*20,1)</f>
        <v>0</v>
      </c>
      <c r="G228" s="5">
        <f ca="1">OFFSET('336p stat'!$K$1,A228*20,1)</f>
        <v>0</v>
      </c>
      <c r="H228" s="5">
        <f ca="1">OFFSET('336p stat'!$N$1,A228*20,1)</f>
        <v>0</v>
      </c>
      <c r="J228" s="5" t="e">
        <f t="shared" ca="1" si="8"/>
        <v>#DIV/0!</v>
      </c>
    </row>
    <row r="229" spans="1:10" x14ac:dyDescent="0.25">
      <c r="A229">
        <v>51</v>
      </c>
      <c r="C229">
        <f ca="1">OFFSET('336p stat'!$A$1,A229*20,0)</f>
        <v>0</v>
      </c>
      <c r="D229" s="5" t="e">
        <f ca="1">OFFSET('336p trace'!$U$56,(A81-1)*56,0)</f>
        <v>#DIV/0!</v>
      </c>
      <c r="E229" s="5" t="e">
        <f ca="1">OFFSET('336p trace'!$V$56,(A81-1)*56,0)</f>
        <v>#DIV/0!</v>
      </c>
      <c r="F229" s="5">
        <f ca="1">OFFSET('336p stat'!$H$1,A229*20,1)</f>
        <v>0</v>
      </c>
      <c r="G229" s="5">
        <f ca="1">OFFSET('336p stat'!$K$1,A229*20,1)</f>
        <v>0</v>
      </c>
      <c r="H229" s="5">
        <f ca="1">OFFSET('336p stat'!$N$1,A229*20,1)</f>
        <v>0</v>
      </c>
      <c r="J229" s="5" t="e">
        <f t="shared" ca="1" si="8"/>
        <v>#DIV/0!</v>
      </c>
    </row>
    <row r="230" spans="1:10" x14ac:dyDescent="0.25">
      <c r="A230">
        <v>52</v>
      </c>
      <c r="C230">
        <f ca="1">OFFSET('336p stat'!$A$1,A230*20,0)</f>
        <v>0</v>
      </c>
      <c r="D230" s="5" t="e">
        <f ca="1">OFFSET('336p trace'!$U$56,(A82-1)*56,0)</f>
        <v>#DIV/0!</v>
      </c>
      <c r="E230" s="5" t="e">
        <f ca="1">OFFSET('336p trace'!$V$56,(A82-1)*56,0)</f>
        <v>#DIV/0!</v>
      </c>
      <c r="F230" s="5">
        <f ca="1">OFFSET('336p stat'!$H$1,A230*20,1)</f>
        <v>0</v>
      </c>
      <c r="G230" s="5">
        <f ca="1">OFFSET('336p stat'!$K$1,A230*20,1)</f>
        <v>0</v>
      </c>
      <c r="H230" s="5">
        <f ca="1">OFFSET('336p stat'!$N$1,A230*20,1)</f>
        <v>0</v>
      </c>
      <c r="J230" s="5" t="e">
        <f t="shared" ca="1" si="8"/>
        <v>#DIV/0!</v>
      </c>
    </row>
    <row r="231" spans="1:10" x14ac:dyDescent="0.25">
      <c r="A231">
        <v>53</v>
      </c>
      <c r="C231">
        <f ca="1">OFFSET('336p stat'!$A$1,A231*20,0)</f>
        <v>0</v>
      </c>
      <c r="D231" s="5" t="e">
        <f ca="1">OFFSET('336p trace'!$U$56,(A83-1)*56,0)</f>
        <v>#DIV/0!</v>
      </c>
      <c r="E231" s="5" t="e">
        <f ca="1">OFFSET('336p trace'!$V$56,(A83-1)*56,0)</f>
        <v>#DIV/0!</v>
      </c>
      <c r="F231" s="5">
        <f ca="1">OFFSET('336p stat'!$H$1,A231*20,1)</f>
        <v>0</v>
      </c>
      <c r="G231" s="5">
        <f ca="1">OFFSET('336p stat'!$K$1,A231*20,1)</f>
        <v>0</v>
      </c>
      <c r="H231" s="5">
        <f ca="1">OFFSET('336p stat'!$N$1,A231*20,1)</f>
        <v>0</v>
      </c>
      <c r="J231" s="5" t="e">
        <f t="shared" ca="1" si="8"/>
        <v>#DIV/0!</v>
      </c>
    </row>
    <row r="232" spans="1:10" x14ac:dyDescent="0.25">
      <c r="A232">
        <v>54</v>
      </c>
      <c r="C232">
        <f ca="1">OFFSET('336p stat'!$A$1,A232*20,0)</f>
        <v>0</v>
      </c>
      <c r="D232" s="5" t="e">
        <f ca="1">OFFSET('336p trace'!$U$56,(A84-1)*56,0)</f>
        <v>#DIV/0!</v>
      </c>
      <c r="E232" s="5" t="e">
        <f ca="1">OFFSET('336p trace'!$V$56,(A84-1)*56,0)</f>
        <v>#DIV/0!</v>
      </c>
      <c r="F232" s="5">
        <f ca="1">OFFSET('336p stat'!$H$1,A232*20,1)</f>
        <v>0</v>
      </c>
      <c r="G232" s="5">
        <f ca="1">OFFSET('336p stat'!$K$1,A232*20,1)</f>
        <v>0</v>
      </c>
      <c r="H232" s="5">
        <f ca="1">OFFSET('336p stat'!$N$1,A232*20,1)</f>
        <v>0</v>
      </c>
      <c r="J232" s="5" t="e">
        <f t="shared" ca="1" si="8"/>
        <v>#DIV/0!</v>
      </c>
    </row>
    <row r="233" spans="1:10" x14ac:dyDescent="0.25">
      <c r="A233">
        <v>55</v>
      </c>
      <c r="C233">
        <f ca="1">OFFSET('336p stat'!$A$1,A233*20,0)</f>
        <v>0</v>
      </c>
      <c r="D233" s="5" t="e">
        <f ca="1">OFFSET('336p trace'!$U$56,(A85-1)*56,0)</f>
        <v>#DIV/0!</v>
      </c>
      <c r="E233" s="5" t="e">
        <f ca="1">OFFSET('336p trace'!$V$56,(A85-1)*56,0)</f>
        <v>#DIV/0!</v>
      </c>
      <c r="F233" s="5">
        <f ca="1">OFFSET('336p stat'!$H$1,A233*20,1)</f>
        <v>0</v>
      </c>
      <c r="G233" s="5">
        <f ca="1">OFFSET('336p stat'!$K$1,A233*20,1)</f>
        <v>0</v>
      </c>
      <c r="H233" s="5">
        <f ca="1">OFFSET('336p stat'!$N$1,A233*20,1)</f>
        <v>0</v>
      </c>
      <c r="J233" s="5" t="e">
        <f t="shared" ca="1" si="8"/>
        <v>#DIV/0!</v>
      </c>
    </row>
    <row r="234" spans="1:10" x14ac:dyDescent="0.25">
      <c r="A234">
        <v>56</v>
      </c>
      <c r="C234">
        <f ca="1">OFFSET('336p stat'!$A$1,A234*20,0)</f>
        <v>0</v>
      </c>
      <c r="D234" s="5" t="e">
        <f ca="1">OFFSET('336p trace'!$U$56,(A86-1)*56,0)</f>
        <v>#DIV/0!</v>
      </c>
      <c r="E234" s="5" t="e">
        <f ca="1">OFFSET('336p trace'!$V$56,(A86-1)*56,0)</f>
        <v>#DIV/0!</v>
      </c>
      <c r="F234" s="5">
        <f ca="1">OFFSET('336p stat'!$H$1,A234*20,1)</f>
        <v>0</v>
      </c>
      <c r="G234" s="5">
        <f ca="1">OFFSET('336p stat'!$K$1,A234*20,1)</f>
        <v>0</v>
      </c>
      <c r="H234" s="5">
        <f ca="1">OFFSET('336p stat'!$N$1,A234*20,1)</f>
        <v>0</v>
      </c>
      <c r="J234" s="5" t="e">
        <f t="shared" ca="1" si="8"/>
        <v>#DIV/0!</v>
      </c>
    </row>
    <row r="235" spans="1:10" x14ac:dyDescent="0.25">
      <c r="A235">
        <v>57</v>
      </c>
      <c r="C235">
        <f ca="1">OFFSET('336p stat'!$A$1,A235*20,0)</f>
        <v>0</v>
      </c>
      <c r="D235" s="5" t="e">
        <f ca="1">OFFSET('336p trace'!$U$56,(A87-1)*56,0)</f>
        <v>#DIV/0!</v>
      </c>
      <c r="E235" s="5" t="e">
        <f ca="1">OFFSET('336p trace'!$V$56,(A87-1)*56,0)</f>
        <v>#DIV/0!</v>
      </c>
      <c r="F235" s="5">
        <f ca="1">OFFSET('336p stat'!$H$1,A235*20,1)</f>
        <v>0</v>
      </c>
      <c r="G235" s="5">
        <f ca="1">OFFSET('336p stat'!$K$1,A235*20,1)</f>
        <v>0</v>
      </c>
      <c r="H235" s="5">
        <f ca="1">OFFSET('336p stat'!$N$1,A235*20,1)</f>
        <v>0</v>
      </c>
      <c r="J235" s="5" t="e">
        <f t="shared" ca="1" si="8"/>
        <v>#DIV/0!</v>
      </c>
    </row>
    <row r="236" spans="1:10" x14ac:dyDescent="0.25">
      <c r="A236">
        <v>58</v>
      </c>
      <c r="C236">
        <f ca="1">OFFSET('336p stat'!$A$1,A236*20,0)</f>
        <v>0</v>
      </c>
      <c r="D236" s="5" t="e">
        <f ca="1">OFFSET('336p trace'!$U$56,(A88-1)*56,0)</f>
        <v>#DIV/0!</v>
      </c>
      <c r="E236" s="5" t="e">
        <f ca="1">OFFSET('336p trace'!$V$56,(A88-1)*56,0)</f>
        <v>#DIV/0!</v>
      </c>
      <c r="F236" s="5">
        <f ca="1">OFFSET('336p stat'!$H$1,A236*20,1)</f>
        <v>0</v>
      </c>
      <c r="G236" s="5">
        <f ca="1">OFFSET('336p stat'!$K$1,A236*20,1)</f>
        <v>0</v>
      </c>
      <c r="H236" s="5">
        <f ca="1">OFFSET('336p stat'!$N$1,A236*20,1)</f>
        <v>0</v>
      </c>
      <c r="J236" s="5" t="e">
        <f t="shared" ca="1" si="8"/>
        <v>#DIV/0!</v>
      </c>
    </row>
    <row r="237" spans="1:10" x14ac:dyDescent="0.25">
      <c r="A237">
        <v>59</v>
      </c>
      <c r="C237">
        <f ca="1">OFFSET('336p stat'!$A$1,A237*20,0)</f>
        <v>0</v>
      </c>
      <c r="D237" s="5" t="e">
        <f ca="1">OFFSET('336p trace'!$U$56,(A89-1)*56,0)</f>
        <v>#DIV/0!</v>
      </c>
      <c r="E237" s="5" t="e">
        <f ca="1">OFFSET('336p trace'!$V$56,(A89-1)*56,0)</f>
        <v>#DIV/0!</v>
      </c>
      <c r="F237" s="5">
        <f ca="1">OFFSET('336p stat'!$H$1,A237*20,1)</f>
        <v>0</v>
      </c>
      <c r="G237" s="5">
        <f ca="1">OFFSET('336p stat'!$K$1,A237*20,1)</f>
        <v>0</v>
      </c>
      <c r="H237" s="5">
        <f ca="1">OFFSET('336p stat'!$N$1,A237*20,1)</f>
        <v>0</v>
      </c>
      <c r="J237" s="5" t="e">
        <f t="shared" ca="1" si="8"/>
        <v>#DIV/0!</v>
      </c>
    </row>
    <row r="238" spans="1:10" x14ac:dyDescent="0.25">
      <c r="A238">
        <v>60</v>
      </c>
      <c r="C238">
        <f ca="1">OFFSET('336p stat'!$A$1,A238*20,0)</f>
        <v>0</v>
      </c>
      <c r="D238" s="5" t="e">
        <f ca="1">OFFSET('336p trace'!$U$56,(A90-1)*56,0)</f>
        <v>#DIV/0!</v>
      </c>
      <c r="E238" s="5" t="e">
        <f ca="1">OFFSET('336p trace'!$V$56,(A90-1)*56,0)</f>
        <v>#DIV/0!</v>
      </c>
      <c r="F238" s="5">
        <f ca="1">OFFSET('336p stat'!$H$1,A238*20,1)</f>
        <v>0</v>
      </c>
      <c r="G238" s="5">
        <f ca="1">OFFSET('336p stat'!$K$1,A238*20,1)</f>
        <v>0</v>
      </c>
      <c r="H238" s="5">
        <f ca="1">OFFSET('336p stat'!$N$1,A238*20,1)</f>
        <v>0</v>
      </c>
      <c r="J238" s="5" t="e">
        <f t="shared" ca="1" si="8"/>
        <v>#DIV/0!</v>
      </c>
    </row>
    <row r="239" spans="1:10" x14ac:dyDescent="0.25">
      <c r="A239">
        <v>61</v>
      </c>
      <c r="C239">
        <f ca="1">OFFSET('336p stat'!$A$1,A239*20,0)</f>
        <v>0</v>
      </c>
      <c r="D239" s="5" t="e">
        <f ca="1">OFFSET('336p trace'!$U$56,(A91-1)*56,0)</f>
        <v>#DIV/0!</v>
      </c>
      <c r="E239" s="5" t="e">
        <f ca="1">OFFSET('336p trace'!$V$56,(A91-1)*56,0)</f>
        <v>#DIV/0!</v>
      </c>
      <c r="F239" s="5">
        <f ca="1">OFFSET('336p stat'!$H$1,A239*20,1)</f>
        <v>0</v>
      </c>
      <c r="G239" s="5">
        <f ca="1">OFFSET('336p stat'!$K$1,A239*20,1)</f>
        <v>0</v>
      </c>
      <c r="H239" s="5">
        <f ca="1">OFFSET('336p stat'!$N$1,A239*20,1)</f>
        <v>0</v>
      </c>
      <c r="J239" s="5" t="e">
        <f t="shared" ca="1" si="8"/>
        <v>#DIV/0!</v>
      </c>
    </row>
    <row r="240" spans="1:10" x14ac:dyDescent="0.25">
      <c r="A240">
        <v>62</v>
      </c>
      <c r="C240">
        <f ca="1">OFFSET('336p stat'!$A$1,A240*20,0)</f>
        <v>0</v>
      </c>
      <c r="D240" s="5" t="e">
        <f ca="1">OFFSET('336p trace'!$U$56,(A92-1)*56,0)</f>
        <v>#DIV/0!</v>
      </c>
      <c r="E240" s="5" t="e">
        <f ca="1">OFFSET('336p trace'!$V$56,(A92-1)*56,0)</f>
        <v>#DIV/0!</v>
      </c>
      <c r="F240" s="5">
        <f ca="1">OFFSET('336p stat'!$H$1,A240*20,1)</f>
        <v>0</v>
      </c>
      <c r="G240" s="5">
        <f ca="1">OFFSET('336p stat'!$K$1,A240*20,1)</f>
        <v>0</v>
      </c>
      <c r="H240" s="5">
        <f ca="1">OFFSET('336p stat'!$N$1,A240*20,1)</f>
        <v>0</v>
      </c>
      <c r="J240" s="5" t="e">
        <f t="shared" ca="1" si="8"/>
        <v>#DIV/0!</v>
      </c>
    </row>
    <row r="241" spans="1:10" x14ac:dyDescent="0.25">
      <c r="A241">
        <v>63</v>
      </c>
      <c r="C241">
        <f ca="1">OFFSET('336p stat'!$A$1,A241*20,0)</f>
        <v>0</v>
      </c>
      <c r="D241" s="5" t="e">
        <f ca="1">OFFSET('336p trace'!$U$56,(A93-1)*56,0)</f>
        <v>#DIV/0!</v>
      </c>
      <c r="E241" s="5" t="e">
        <f ca="1">OFFSET('336p trace'!$V$56,(A93-1)*56,0)</f>
        <v>#DIV/0!</v>
      </c>
      <c r="F241" s="5">
        <f ca="1">OFFSET('336p stat'!$H$1,A241*20,1)</f>
        <v>0</v>
      </c>
      <c r="G241" s="5">
        <f ca="1">OFFSET('336p stat'!$K$1,A241*20,1)</f>
        <v>0</v>
      </c>
      <c r="H241" s="5">
        <f ca="1">OFFSET('336p stat'!$N$1,A241*20,1)</f>
        <v>0</v>
      </c>
      <c r="J241" s="5" t="e">
        <f t="shared" ca="1" si="8"/>
        <v>#DIV/0!</v>
      </c>
    </row>
    <row r="242" spans="1:10" x14ac:dyDescent="0.25">
      <c r="A242">
        <v>64</v>
      </c>
      <c r="C242">
        <f ca="1">OFFSET('336p stat'!$A$1,A242*20,0)</f>
        <v>0</v>
      </c>
      <c r="D242" s="5" t="e">
        <f ca="1">OFFSET('336p trace'!$U$56,(A94-1)*56,0)</f>
        <v>#DIV/0!</v>
      </c>
      <c r="E242" s="5" t="e">
        <f ca="1">OFFSET('336p trace'!$V$56,(A94-1)*56,0)</f>
        <v>#DIV/0!</v>
      </c>
      <c r="F242" s="5">
        <f ca="1">OFFSET('336p stat'!$H$1,A242*20,1)</f>
        <v>0</v>
      </c>
      <c r="G242" s="5">
        <f ca="1">OFFSET('336p stat'!$K$1,A242*20,1)</f>
        <v>0</v>
      </c>
      <c r="H242" s="5">
        <f ca="1">OFFSET('336p stat'!$N$1,A242*20,1)</f>
        <v>0</v>
      </c>
      <c r="J242" s="5" t="e">
        <f t="shared" ca="1" si="8"/>
        <v>#DIV/0!</v>
      </c>
    </row>
    <row r="243" spans="1:10" x14ac:dyDescent="0.25">
      <c r="A243">
        <v>65</v>
      </c>
      <c r="C243">
        <f ca="1">OFFSET('336p stat'!$A$1,A243*20,0)</f>
        <v>0</v>
      </c>
      <c r="D243" s="5" t="e">
        <f ca="1">OFFSET('336p trace'!$U$56,(A95-1)*56,0)</f>
        <v>#DIV/0!</v>
      </c>
      <c r="E243" s="5" t="e">
        <f ca="1">OFFSET('336p trace'!$V$56,(A95-1)*56,0)</f>
        <v>#DIV/0!</v>
      </c>
      <c r="F243" s="5">
        <f ca="1">OFFSET('336p stat'!$H$1,A243*20,1)</f>
        <v>0</v>
      </c>
      <c r="G243" s="5">
        <f ca="1">OFFSET('336p stat'!$K$1,A243*20,1)</f>
        <v>0</v>
      </c>
      <c r="H243" s="5">
        <f ca="1">OFFSET('336p stat'!$N$1,A243*20,1)</f>
        <v>0</v>
      </c>
      <c r="J243" s="5" t="e">
        <f t="shared" ref="J243:J247" ca="1" si="9">SUM(D243:H243)</f>
        <v>#DIV/0!</v>
      </c>
    </row>
    <row r="244" spans="1:10" x14ac:dyDescent="0.25">
      <c r="A244">
        <v>66</v>
      </c>
      <c r="C244">
        <f ca="1">OFFSET('336p stat'!$A$1,A244*20,0)</f>
        <v>0</v>
      </c>
      <c r="D244" s="5" t="e">
        <f ca="1">OFFSET('336p trace'!$U$56,(A96-1)*56,0)</f>
        <v>#DIV/0!</v>
      </c>
      <c r="E244" s="5" t="e">
        <f ca="1">OFFSET('336p trace'!$V$56,(A96-1)*56,0)</f>
        <v>#DIV/0!</v>
      </c>
      <c r="F244" s="5">
        <f ca="1">OFFSET('336p stat'!$H$1,A244*20,1)</f>
        <v>0</v>
      </c>
      <c r="G244" s="5">
        <f ca="1">OFFSET('336p stat'!$K$1,A244*20,1)</f>
        <v>0</v>
      </c>
      <c r="H244" s="5">
        <f ca="1">OFFSET('336p stat'!$N$1,A244*20,1)</f>
        <v>0</v>
      </c>
      <c r="J244" s="5" t="e">
        <f t="shared" ca="1" si="9"/>
        <v>#DIV/0!</v>
      </c>
    </row>
    <row r="245" spans="1:10" x14ac:dyDescent="0.25">
      <c r="A245">
        <v>67</v>
      </c>
      <c r="C245">
        <f ca="1">OFFSET('336p stat'!$A$1,A245*20,0)</f>
        <v>0</v>
      </c>
      <c r="D245" s="5" t="e">
        <f ca="1">OFFSET('336p trace'!$U$56,(A97-1)*56,0)</f>
        <v>#DIV/0!</v>
      </c>
      <c r="E245" s="5" t="e">
        <f ca="1">OFFSET('336p trace'!$V$56,(A97-1)*56,0)</f>
        <v>#DIV/0!</v>
      </c>
      <c r="F245" s="5">
        <f ca="1">OFFSET('336p stat'!$H$1,A245*20,1)</f>
        <v>0</v>
      </c>
      <c r="G245" s="5">
        <f ca="1">OFFSET('336p stat'!$K$1,A245*20,1)</f>
        <v>0</v>
      </c>
      <c r="H245" s="5">
        <f ca="1">OFFSET('336p stat'!$N$1,A245*20,1)</f>
        <v>0</v>
      </c>
      <c r="J245" s="5" t="e">
        <f t="shared" ca="1" si="9"/>
        <v>#DIV/0!</v>
      </c>
    </row>
    <row r="246" spans="1:10" x14ac:dyDescent="0.25">
      <c r="A246">
        <v>68</v>
      </c>
      <c r="C246">
        <f ca="1">OFFSET('336p stat'!$A$1,A246*20,0)</f>
        <v>0</v>
      </c>
      <c r="D246" s="5" t="e">
        <f ca="1">OFFSET('336p trace'!$U$56,(A98-1)*56,0)</f>
        <v>#DIV/0!</v>
      </c>
      <c r="E246" s="5" t="e">
        <f ca="1">OFFSET('336p trace'!$V$56,(A98-1)*56,0)</f>
        <v>#DIV/0!</v>
      </c>
      <c r="F246" s="5">
        <f ca="1">OFFSET('336p stat'!$H$1,A246*20,1)</f>
        <v>0</v>
      </c>
      <c r="G246" s="5">
        <f ca="1">OFFSET('336p stat'!$K$1,A246*20,1)</f>
        <v>0</v>
      </c>
      <c r="H246" s="5">
        <f ca="1">OFFSET('336p stat'!$N$1,A246*20,1)</f>
        <v>0</v>
      </c>
      <c r="J246" s="5" t="e">
        <f t="shared" ca="1" si="9"/>
        <v>#DIV/0!</v>
      </c>
    </row>
    <row r="247" spans="1:10" x14ac:dyDescent="0.25">
      <c r="A247">
        <v>69</v>
      </c>
      <c r="C247">
        <f ca="1">OFFSET('336p stat'!$A$1,A247*20,0)</f>
        <v>0</v>
      </c>
      <c r="D247" s="5" t="e">
        <f ca="1">OFFSET('336p trace'!$U$56,(A99-1)*56,0)</f>
        <v>#DIV/0!</v>
      </c>
      <c r="E247" s="5" t="e">
        <f ca="1">OFFSET('336p trace'!$V$56,(A99-1)*56,0)</f>
        <v>#DIV/0!</v>
      </c>
      <c r="F247" s="5">
        <f ca="1">OFFSET('336p stat'!$H$1,A247*20,1)</f>
        <v>0</v>
      </c>
      <c r="G247" s="5">
        <f ca="1">OFFSET('336p stat'!$K$1,A247*20,1)</f>
        <v>0</v>
      </c>
      <c r="H247" s="5">
        <f ca="1">OFFSET('336p stat'!$N$1,A247*20,1)</f>
        <v>0</v>
      </c>
      <c r="J247" s="5" t="e">
        <f t="shared" ca="1" si="9"/>
        <v>#DIV/0!</v>
      </c>
    </row>
    <row r="248" spans="1:10" x14ac:dyDescent="0.25">
      <c r="A248">
        <v>70</v>
      </c>
      <c r="C248">
        <f ca="1">OFFSET('336p stat'!$A$1,A248*20,0)</f>
        <v>0</v>
      </c>
      <c r="D248" s="5" t="e">
        <f ca="1">OFFSET('336p trace'!$U$56,(A100-1)*56,0)</f>
        <v>#DIV/0!</v>
      </c>
      <c r="E248" s="5" t="e">
        <f ca="1">OFFSET('336p trace'!$V$56,(A100-1)*56,0)</f>
        <v>#DIV/0!</v>
      </c>
      <c r="F248" s="5">
        <f ca="1">OFFSET('336p stat'!$H$1,A248*20,1)</f>
        <v>0</v>
      </c>
      <c r="G248" s="5">
        <f ca="1">OFFSET('336p stat'!$K$1,A248*20,1)</f>
        <v>0</v>
      </c>
      <c r="H248" s="5">
        <f ca="1">OFFSET('336p stat'!$N$1,A248*20,1)</f>
        <v>0</v>
      </c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>$D$251*SQRT(J178)/$E$251</f>
        <v>0</v>
      </c>
    </row>
    <row r="254" spans="1:10" x14ac:dyDescent="0.25">
      <c r="A254">
        <v>1</v>
      </c>
      <c r="C254" t="str">
        <f ca="1">OFFSET('336p stat'!$A$1,A254*20,0)</f>
        <v>CUDA Time</v>
      </c>
      <c r="D254" s="8">
        <f t="shared" ref="D254:H254" ca="1" si="10">$D$252*SQRT(D179)/$E$252</f>
        <v>5.3951718901877648</v>
      </c>
      <c r="E254" s="8">
        <f t="shared" ca="1" si="10"/>
        <v>5.3705812897867782</v>
      </c>
      <c r="F254" s="8">
        <f t="shared" ca="1" si="10"/>
        <v>5.0977281631252165</v>
      </c>
      <c r="G254" s="8">
        <f t="shared" ca="1" si="10"/>
        <v>5.0270745912620001</v>
      </c>
      <c r="H254" s="8">
        <f t="shared" ca="1" si="10"/>
        <v>0.3150924187980409</v>
      </c>
      <c r="J254" s="8">
        <f t="shared" ref="J254:J302" ca="1" si="11">$D$251*SQRT(J179)/$E$251</f>
        <v>0</v>
      </c>
    </row>
    <row r="255" spans="1:10" x14ac:dyDescent="0.25">
      <c r="A255">
        <v>2</v>
      </c>
      <c r="C255" t="str">
        <f ca="1">OFFSET('336p stat'!$A$1,A255*20,0)</f>
        <v>CUDA ant par</v>
      </c>
      <c r="D255" s="8">
        <f t="shared" ref="D255:H255" ca="1" si="12">$D$252*SQRT(D180)/$E$252</f>
        <v>1.7768762252642036</v>
      </c>
      <c r="E255" s="8">
        <f t="shared" ca="1" si="12"/>
        <v>1.7630649070700892</v>
      </c>
      <c r="F255" s="8">
        <f t="shared" ca="1" si="12"/>
        <v>1.8266765724451606</v>
      </c>
      <c r="G255" s="8">
        <f t="shared" ca="1" si="12"/>
        <v>1.7786689528970814</v>
      </c>
      <c r="H255" s="8">
        <f t="shared" ca="1" si="12"/>
        <v>0.93981033279699577</v>
      </c>
      <c r="J255" s="8">
        <f t="shared" ca="1" si="11"/>
        <v>0</v>
      </c>
    </row>
    <row r="256" spans="1:10" x14ac:dyDescent="0.25">
      <c r="A256">
        <v>3</v>
      </c>
      <c r="C256" t="str">
        <f ca="1">OFFSET('336p stat'!$A$1,A256*20,0)</f>
        <v>CUDA ant add CPU Time</v>
      </c>
      <c r="D256" s="8">
        <f t="shared" ref="D256:H256" ca="1" si="13">$D$252*SQRT(D181)/$E$252</f>
        <v>7.8460362091229623</v>
      </c>
      <c r="E256" s="8">
        <f t="shared" ca="1" si="13"/>
        <v>7.8647192050058914</v>
      </c>
      <c r="F256" s="8">
        <f t="shared" ca="1" si="13"/>
        <v>7.2567057099176884</v>
      </c>
      <c r="G256" s="8">
        <f t="shared" ca="1" si="13"/>
        <v>7.3743340167366975</v>
      </c>
      <c r="H256" s="8">
        <f t="shared" ca="1" si="13"/>
        <v>5.4533255302884678</v>
      </c>
      <c r="J256" s="8">
        <f t="shared" ca="1" si="11"/>
        <v>0</v>
      </c>
    </row>
    <row r="257" spans="1:10" x14ac:dyDescent="0.25">
      <c r="A257">
        <v>4</v>
      </c>
      <c r="C257" t="str">
        <f ca="1">OFFSET('336p stat'!$A$1,A257*20,0)</f>
        <v>CUDA opt Time</v>
      </c>
      <c r="D257" s="8">
        <f t="shared" ref="D257:H257" ca="1" si="14">$D$252*SQRT(D182)/$E$252</f>
        <v>26.369683193706532</v>
      </c>
      <c r="E257" s="8">
        <f t="shared" ca="1" si="14"/>
        <v>26.40880748135724</v>
      </c>
      <c r="F257" s="8">
        <f t="shared" ca="1" si="14"/>
        <v>27.192802208042039</v>
      </c>
      <c r="G257" s="8">
        <f t="shared" ca="1" si="14"/>
        <v>26.255003113629062</v>
      </c>
      <c r="H257" s="8">
        <f t="shared" ca="1" si="14"/>
        <v>0</v>
      </c>
      <c r="J257" s="8">
        <f t="shared" ca="1" si="11"/>
        <v>0</v>
      </c>
    </row>
    <row r="258" spans="1:10" x14ac:dyDescent="0.25">
      <c r="A258">
        <v>5</v>
      </c>
      <c r="C258" t="str">
        <f ca="1">OFFSET('336p stat'!$A$1,A258*20,0)</f>
        <v>CUDA opt ant</v>
      </c>
      <c r="D258" s="8">
        <f t="shared" ref="D258:H258" ca="1" si="15">$D$252*SQRT(D183)/$E$252</f>
        <v>2.3759430383585523</v>
      </c>
      <c r="E258" s="8">
        <f t="shared" ca="1" si="15"/>
        <v>2.3488914110550163</v>
      </c>
      <c r="F258" s="8">
        <f t="shared" ca="1" si="15"/>
        <v>1.3632371361138897</v>
      </c>
      <c r="G258" s="8">
        <f t="shared" ca="1" si="15"/>
        <v>0.57285948409012133</v>
      </c>
      <c r="H258" s="8">
        <f t="shared" ca="1" si="15"/>
        <v>0</v>
      </c>
      <c r="J258" s="8">
        <f t="shared" ca="1" si="11"/>
        <v>0</v>
      </c>
    </row>
    <row r="259" spans="1:10" x14ac:dyDescent="0.25">
      <c r="A259">
        <v>6</v>
      </c>
      <c r="C259" t="str">
        <f ca="1">OFFSET('336p stat'!$A$1,A259*20,0)</f>
        <v>CUDA opt ant par</v>
      </c>
      <c r="D259" s="8">
        <f t="shared" ref="D259:H259" ca="1" si="16">$D$252*SQRT(D184)/$E$252</f>
        <v>2.5272246439087129</v>
      </c>
      <c r="E259" s="8">
        <f t="shared" ca="1" si="16"/>
        <v>2.4849629173120498</v>
      </c>
      <c r="F259" s="8">
        <f t="shared" ca="1" si="16"/>
        <v>1.7627740513270553</v>
      </c>
      <c r="G259" s="8">
        <f t="shared" ca="1" si="16"/>
        <v>0.91663087630299689</v>
      </c>
      <c r="H259" s="8">
        <f t="shared" ca="1" si="16"/>
        <v>0</v>
      </c>
      <c r="J259" s="8">
        <f t="shared" ca="1" si="11"/>
        <v>0</v>
      </c>
    </row>
    <row r="260" spans="1:10" x14ac:dyDescent="0.25">
      <c r="A260">
        <v>7</v>
      </c>
      <c r="C260" t="str">
        <f ca="1">OFFSET('336p stat'!$A$1,A260*20,0)</f>
        <v>non CUDA Time</v>
      </c>
      <c r="D260" s="8">
        <f t="shared" ref="D260:H260" ca="1" si="17">$D$252*SQRT(D185)/$E$252</f>
        <v>39.031039907560739</v>
      </c>
      <c r="E260" s="8">
        <f t="shared" ca="1" si="17"/>
        <v>38.991804505942405</v>
      </c>
      <c r="F260" s="8">
        <f t="shared" ca="1" si="17"/>
        <v>38.983971728286072</v>
      </c>
      <c r="G260" s="8">
        <f t="shared" ca="1" si="17"/>
        <v>38.935434370284348</v>
      </c>
      <c r="H260" s="8">
        <f t="shared" ca="1" si="17"/>
        <v>9.3046171297566023</v>
      </c>
      <c r="J260" s="8">
        <f t="shared" ca="1" si="11"/>
        <v>0</v>
      </c>
    </row>
    <row r="261" spans="1:10" x14ac:dyDescent="0.25">
      <c r="A261">
        <v>8</v>
      </c>
      <c r="C261" t="str">
        <f ca="1">OFFSET('336p stat'!$A$1,A261*20,0)</f>
        <v>Classic ACO</v>
      </c>
      <c r="D261" s="8">
        <f t="shared" ref="D261:H261" ca="1" si="18">$D$252*SQRT(D186)/$E$252</f>
        <v>875.36287468963894</v>
      </c>
      <c r="E261" s="8">
        <f t="shared" ca="1" si="18"/>
        <v>780.95858001509907</v>
      </c>
      <c r="F261" s="8">
        <f t="shared" ca="1" si="18"/>
        <v>769.02501965944657</v>
      </c>
      <c r="G261" s="8">
        <f t="shared" ca="1" si="18"/>
        <v>768.93414600507663</v>
      </c>
      <c r="H261" s="8">
        <f t="shared" ca="1" si="18"/>
        <v>13.693365110999412</v>
      </c>
      <c r="J261" s="8">
        <f t="shared" ca="1" si="11"/>
        <v>0</v>
      </c>
    </row>
    <row r="262" spans="1:10" x14ac:dyDescent="0.25">
      <c r="A262">
        <v>9</v>
      </c>
      <c r="C262" t="str">
        <f ca="1">OFFSET('336p stat'!$A$1,A262*20,0)</f>
        <v>omp</v>
      </c>
      <c r="D262" s="8">
        <f t="shared" ref="D262:H262" ca="1" si="19">$D$252*SQRT(D187)/$E$252</f>
        <v>35.576093520767586</v>
      </c>
      <c r="E262" s="8">
        <f t="shared" ca="1" si="19"/>
        <v>35.594808513756718</v>
      </c>
      <c r="F262" s="8">
        <f t="shared" ca="1" si="19"/>
        <v>35.593215751582321</v>
      </c>
      <c r="G262" s="8">
        <f t="shared" ca="1" si="19"/>
        <v>35.579833123221469</v>
      </c>
      <c r="H262" s="8">
        <f t="shared" ca="1" si="19"/>
        <v>5.0980564693679096</v>
      </c>
      <c r="J262" s="8">
        <f t="shared" ca="1" si="11"/>
        <v>0</v>
      </c>
    </row>
    <row r="263" spans="1:10" x14ac:dyDescent="0.25">
      <c r="A263">
        <v>10</v>
      </c>
      <c r="C263" t="str">
        <f ca="1">OFFSET('336p stat'!$A$1,A263*20,0)</f>
        <v>non CUDA transp Time</v>
      </c>
      <c r="D263" s="8">
        <f t="shared" ref="D263:H263" ca="1" si="20">$D$252*SQRT(D188)/$E$252</f>
        <v>16.790298558870255</v>
      </c>
      <c r="E263" s="8">
        <f t="shared" ca="1" si="20"/>
        <v>16.648036300896482</v>
      </c>
      <c r="F263" s="8">
        <f t="shared" ca="1" si="20"/>
        <v>16.648548518309216</v>
      </c>
      <c r="G263" s="8">
        <f t="shared" ca="1" si="20"/>
        <v>16.626552552146219</v>
      </c>
      <c r="H263" s="8">
        <f t="shared" ca="1" si="20"/>
        <v>4.4701772379501907</v>
      </c>
      <c r="J263" s="8">
        <f t="shared" ca="1" si="11"/>
        <v>0</v>
      </c>
    </row>
    <row r="264" spans="1:10" x14ac:dyDescent="0.25">
      <c r="A264">
        <v>11</v>
      </c>
      <c r="C264" t="str">
        <f ca="1">OFFSET('336p stat'!$A$1,A264*20,0)</f>
        <v>non CUDA transp_AVX Time</v>
      </c>
      <c r="D264" s="8">
        <f t="shared" ref="D264:H264" ca="1" si="21">$D$252*SQRT(D189)/$E$252</f>
        <v>17.900475148461073</v>
      </c>
      <c r="E264" s="8">
        <f t="shared" ca="1" si="21"/>
        <v>17.801886854510663</v>
      </c>
      <c r="F264" s="8">
        <f t="shared" ca="1" si="21"/>
        <v>17.800125990529391</v>
      </c>
      <c r="G264" s="8">
        <f t="shared" ca="1" si="21"/>
        <v>17.761574625561551</v>
      </c>
      <c r="H264" s="8">
        <f t="shared" ca="1" si="21"/>
        <v>5.7375824042591317</v>
      </c>
      <c r="J264" s="8">
        <f t="shared" ca="1" si="11"/>
        <v>0</v>
      </c>
    </row>
    <row r="265" spans="1:10" x14ac:dyDescent="0.25">
      <c r="A265">
        <v>12</v>
      </c>
      <c r="C265" t="str">
        <f ca="1">OFFSET('336p stat'!$A$1,A265*20,0)</f>
        <v>non CUDA transp_AVX_OMP Time</v>
      </c>
      <c r="D265" s="8">
        <f t="shared" ref="D265:H265" ca="1" si="22">$D$252*SQRT(D190)/$E$252</f>
        <v>17.714532966329333</v>
      </c>
      <c r="E265" s="8">
        <f t="shared" ca="1" si="22"/>
        <v>17.671970424239575</v>
      </c>
      <c r="F265" s="8">
        <f t="shared" ca="1" si="22"/>
        <v>17.67125696056916</v>
      </c>
      <c r="G265" s="8">
        <f t="shared" ca="1" si="22"/>
        <v>17.627114838230334</v>
      </c>
      <c r="H265" s="8">
        <f t="shared" ca="1" si="22"/>
        <v>3.0441144337281409</v>
      </c>
      <c r="J265" s="8">
        <f t="shared" ca="1" si="11"/>
        <v>0</v>
      </c>
    </row>
    <row r="266" spans="1:10" x14ac:dyDescent="0.25">
      <c r="A266">
        <v>13</v>
      </c>
      <c r="C266" t="str">
        <f ca="1">OFFSET('336p stat'!$A$1,A266*20,0)</f>
        <v>CUDA ant add CPU_AVX_transp Time</v>
      </c>
      <c r="D266" s="8">
        <f t="shared" ref="D266:H266" ca="1" si="23">$D$252*SQRT(D191)/$E$252</f>
        <v>9.7864504396133309</v>
      </c>
      <c r="E266" s="8">
        <f t="shared" ca="1" si="23"/>
        <v>9.7967499675213716</v>
      </c>
      <c r="F266" s="8">
        <f t="shared" ca="1" si="23"/>
        <v>8.9653847545429972</v>
      </c>
      <c r="G266" s="8">
        <f t="shared" ca="1" si="23"/>
        <v>8.9021469167674372</v>
      </c>
      <c r="H266" s="8">
        <f t="shared" ca="1" si="23"/>
        <v>7.4955113385268115</v>
      </c>
      <c r="J266" s="8">
        <f t="shared" ca="1" si="11"/>
        <v>0</v>
      </c>
    </row>
    <row r="267" spans="1:10" x14ac:dyDescent="0.25">
      <c r="A267">
        <v>14</v>
      </c>
      <c r="C267" t="str">
        <f ca="1">OFFSET('336p stat'!$A$1,A267*20,0)</f>
        <v>CUDA Const</v>
      </c>
      <c r="D267" s="8">
        <f t="shared" ref="D267:H267" ca="1" si="24">$D$252*SQRT(D192)/$E$252</f>
        <v>26.672311294586596</v>
      </c>
      <c r="E267" s="8">
        <f t="shared" ca="1" si="24"/>
        <v>26.66297913058985</v>
      </c>
      <c r="F267" s="8">
        <f t="shared" ca="1" si="24"/>
        <v>26.482726198257456</v>
      </c>
      <c r="G267" s="8">
        <f t="shared" ca="1" si="24"/>
        <v>26.384309148802512</v>
      </c>
      <c r="H267" s="8">
        <f t="shared" ca="1" si="24"/>
        <v>1.233689549577202</v>
      </c>
      <c r="J267" s="8">
        <f t="shared" ca="1" si="11"/>
        <v>0</v>
      </c>
    </row>
    <row r="268" spans="1:10" x14ac:dyDescent="0.25">
      <c r="A268">
        <v>15</v>
      </c>
      <c r="C268" t="str">
        <f ca="1">OFFSET('336p stat'!$A$1,A268*20,0)</f>
        <v>CUDA ant Const</v>
      </c>
      <c r="D268" s="8">
        <f t="shared" ref="D268:H268" ca="1" si="25">$D$252*SQRT(D193)/$E$252</f>
        <v>2.4720303863245667</v>
      </c>
      <c r="E268" s="8">
        <f t="shared" ca="1" si="25"/>
        <v>2.4840188645786703</v>
      </c>
      <c r="F268" s="8">
        <f t="shared" ca="1" si="25"/>
        <v>2.8542114508298084</v>
      </c>
      <c r="G268" s="8">
        <f t="shared" ca="1" si="25"/>
        <v>3.0905786528066228</v>
      </c>
      <c r="H268" s="8">
        <f t="shared" ca="1" si="25"/>
        <v>1.6718696140357356</v>
      </c>
      <c r="J268" s="8">
        <f t="shared" ca="1" si="11"/>
        <v>0</v>
      </c>
    </row>
    <row r="269" spans="1:10" x14ac:dyDescent="0.25">
      <c r="A269">
        <v>16</v>
      </c>
      <c r="C269" t="str">
        <f ca="1">OFFSET('336p stat'!$A$1,A269*20,0)</f>
        <v>CUDA ant par Const</v>
      </c>
      <c r="D269" s="8">
        <f t="shared" ref="D269:H269" ca="1" si="26">$D$252*SQRT(D194)/$E$252</f>
        <v>2.488259083899429</v>
      </c>
      <c r="E269" s="8">
        <f t="shared" ca="1" si="26"/>
        <v>2.4935607785953682</v>
      </c>
      <c r="F269" s="8">
        <f t="shared" ca="1" si="26"/>
        <v>0.57574685565098827</v>
      </c>
      <c r="G269" s="8">
        <f t="shared" ca="1" si="26"/>
        <v>7.2654426761209812E-2</v>
      </c>
      <c r="H269" s="8">
        <f t="shared" ca="1" si="26"/>
        <v>4.7269738988067196E-2</v>
      </c>
      <c r="J269" s="8">
        <f t="shared" ca="1" si="11"/>
        <v>0</v>
      </c>
    </row>
    <row r="270" spans="1:10" x14ac:dyDescent="0.25">
      <c r="A270">
        <v>17</v>
      </c>
      <c r="C270" t="str">
        <f ca="1">OFFSET('336p stat'!$A$1,A270*20,0)</f>
        <v>CUDA ant add CPU Const</v>
      </c>
      <c r="D270" s="8">
        <f t="shared" ref="D270:H270" ca="1" si="27">$D$252*SQRT(D195)/$E$252</f>
        <v>7.9224111630420344</v>
      </c>
      <c r="E270" s="8">
        <f t="shared" ca="1" si="27"/>
        <v>7.9409628702620152</v>
      </c>
      <c r="F270" s="8">
        <f t="shared" ca="1" si="27"/>
        <v>6.8763488370244854</v>
      </c>
      <c r="G270" s="8">
        <f t="shared" ca="1" si="27"/>
        <v>6.8362318318488873</v>
      </c>
      <c r="H270" s="8">
        <f t="shared" ca="1" si="27"/>
        <v>5.0779476494883244</v>
      </c>
      <c r="J270" s="8">
        <f t="shared" ca="1" si="11"/>
        <v>0</v>
      </c>
    </row>
    <row r="271" spans="1:10" x14ac:dyDescent="0.25">
      <c r="A271">
        <v>18</v>
      </c>
      <c r="C271" t="str">
        <f ca="1">OFFSET('336p stat'!$A$1,A271*20,0)</f>
        <v>CUDA opt Const</v>
      </c>
      <c r="D271" s="8">
        <f t="shared" ref="D271:H271" ca="1" si="28">$D$252*SQRT(D196)/$E$252</f>
        <v>15.258561897653095</v>
      </c>
      <c r="E271" s="8">
        <f t="shared" ca="1" si="28"/>
        <v>15.242222211931148</v>
      </c>
      <c r="F271" s="8">
        <f t="shared" ca="1" si="28"/>
        <v>14.544855242030289</v>
      </c>
      <c r="G271" s="8">
        <f t="shared" ca="1" si="28"/>
        <v>13.80206491096285</v>
      </c>
      <c r="H271" s="8">
        <f t="shared" ca="1" si="28"/>
        <v>0</v>
      </c>
      <c r="J271" s="8">
        <f t="shared" ca="1" si="11"/>
        <v>0</v>
      </c>
    </row>
    <row r="272" spans="1:10" x14ac:dyDescent="0.25">
      <c r="A272">
        <v>19</v>
      </c>
      <c r="C272" t="str">
        <f ca="1">OFFSET('336p stat'!$A$1,A272*20,0)</f>
        <v>CUDA opt ant Const</v>
      </c>
      <c r="D272" s="8">
        <f t="shared" ref="D272:H272" ca="1" si="29">$D$252*SQRT(D197)/$E$252</f>
        <v>4.8623686917832476</v>
      </c>
      <c r="E272" s="8">
        <f t="shared" ca="1" si="29"/>
        <v>4.8611021811942479</v>
      </c>
      <c r="F272" s="8">
        <f t="shared" ca="1" si="29"/>
        <v>3.4908762444429335</v>
      </c>
      <c r="G272" s="8">
        <f t="shared" ca="1" si="29"/>
        <v>1.4564000483493535</v>
      </c>
      <c r="H272" s="8">
        <f t="shared" ca="1" si="29"/>
        <v>0</v>
      </c>
      <c r="J272" s="8">
        <f t="shared" ca="1" si="11"/>
        <v>0</v>
      </c>
    </row>
    <row r="273" spans="1:10" x14ac:dyDescent="0.25">
      <c r="A273">
        <v>20</v>
      </c>
      <c r="C273" t="str">
        <f ca="1">OFFSET('336p stat'!$A$1,A273*20,0)</f>
        <v>CUDA opt ant par Const</v>
      </c>
      <c r="D273" s="8">
        <f t="shared" ref="D273:H273" ca="1" si="30">$D$252*SQRT(D198)/$E$252</f>
        <v>2.0068964401782114</v>
      </c>
      <c r="E273" s="8">
        <f t="shared" ca="1" si="30"/>
        <v>2.0161044136671835</v>
      </c>
      <c r="F273" s="8">
        <f t="shared" ca="1" si="30"/>
        <v>0.49103206829696971</v>
      </c>
      <c r="G273" s="8">
        <f t="shared" ca="1" si="30"/>
        <v>2.2979693992740632E-2</v>
      </c>
      <c r="H273" s="8">
        <f t="shared" ca="1" si="30"/>
        <v>0</v>
      </c>
      <c r="J273" s="8">
        <f t="shared" ca="1" si="11"/>
        <v>0</v>
      </c>
    </row>
    <row r="274" spans="1:10" x14ac:dyDescent="0.25">
      <c r="A274">
        <v>21</v>
      </c>
      <c r="C274" t="str">
        <f ca="1">OFFSET('336p stat'!$A$1,A274*20,0)</f>
        <v>CUDA ant par not f</v>
      </c>
      <c r="D274" s="8">
        <f t="shared" ref="D274:H274" ca="1" si="31">$D$252*SQRT(D199)/$E$252</f>
        <v>1.88211990310636</v>
      </c>
      <c r="E274" s="8">
        <f t="shared" ca="1" si="31"/>
        <v>1.8646633823902012</v>
      </c>
      <c r="F274" s="8">
        <f t="shared" ca="1" si="31"/>
        <v>0.64769515995103732</v>
      </c>
      <c r="G274" s="8">
        <f t="shared" ca="1" si="31"/>
        <v>0.35440236337812414</v>
      </c>
      <c r="H274" s="8">
        <f t="shared" ca="1" si="31"/>
        <v>0.262731109570222</v>
      </c>
      <c r="J274" s="8">
        <f t="shared" ca="1" si="11"/>
        <v>0</v>
      </c>
    </row>
    <row r="275" spans="1:10" x14ac:dyDescent="0.25">
      <c r="A275">
        <v>22</v>
      </c>
      <c r="C275" t="str">
        <f ca="1">OFFSET('336p stat'!$A$1,A275*20,0)</f>
        <v>CUDA ant par sort</v>
      </c>
      <c r="D275" s="8">
        <f t="shared" ref="D275:H275" ca="1" si="32">$D$252*SQRT(D200)/$E$252</f>
        <v>2.0765875826974249</v>
      </c>
      <c r="E275" s="8">
        <f t="shared" ca="1" si="32"/>
        <v>2.0347035719777167</v>
      </c>
      <c r="F275" s="8">
        <f t="shared" ca="1" si="32"/>
        <v>0.93239735975602156</v>
      </c>
      <c r="G275" s="8">
        <f t="shared" ca="1" si="32"/>
        <v>0.80632532404234958</v>
      </c>
      <c r="H275" s="8">
        <f t="shared" ca="1" si="32"/>
        <v>0.42149279350423058</v>
      </c>
      <c r="J275" s="8">
        <f t="shared" ca="1" si="11"/>
        <v>0</v>
      </c>
    </row>
    <row r="276" spans="1:10" x14ac:dyDescent="0.25">
      <c r="A276">
        <v>23</v>
      </c>
      <c r="C276">
        <f ca="1">OFFSET('336p stat'!$A$1,A276*20,0)</f>
        <v>0</v>
      </c>
      <c r="D276" s="8" t="e">
        <f t="shared" ref="D276:H276" ca="1" si="33">$D$252*SQRT(D201)/$E$252</f>
        <v>#DIV/0!</v>
      </c>
      <c r="E276" s="8" t="e">
        <f t="shared" ca="1" si="33"/>
        <v>#DIV/0!</v>
      </c>
      <c r="F276" s="8">
        <f t="shared" ca="1" si="33"/>
        <v>0</v>
      </c>
      <c r="G276" s="8">
        <f t="shared" ca="1" si="33"/>
        <v>0</v>
      </c>
      <c r="H276" s="8">
        <f t="shared" ca="1" si="33"/>
        <v>0</v>
      </c>
      <c r="J276" s="8" t="e">
        <f t="shared" ca="1" si="11"/>
        <v>#DIV/0!</v>
      </c>
    </row>
    <row r="277" spans="1:10" x14ac:dyDescent="0.25">
      <c r="A277">
        <v>24</v>
      </c>
      <c r="C277">
        <f ca="1">OFFSET('336p stat'!$A$1,A277*20,0)</f>
        <v>0</v>
      </c>
      <c r="D277" s="8" t="e">
        <f t="shared" ref="D277:H277" ca="1" si="34">$D$252*SQRT(D202)/$E$252</f>
        <v>#DIV/0!</v>
      </c>
      <c r="E277" s="8" t="e">
        <f t="shared" ca="1" si="34"/>
        <v>#DIV/0!</v>
      </c>
      <c r="F277" s="8">
        <f t="shared" ca="1" si="34"/>
        <v>0</v>
      </c>
      <c r="G277" s="8">
        <f t="shared" ca="1" si="34"/>
        <v>0</v>
      </c>
      <c r="H277" s="8">
        <f t="shared" ca="1" si="34"/>
        <v>0</v>
      </c>
      <c r="J277" s="8" t="e">
        <f t="shared" ca="1" si="11"/>
        <v>#DIV/0!</v>
      </c>
    </row>
    <row r="278" spans="1:10" x14ac:dyDescent="0.25">
      <c r="A278">
        <v>25</v>
      </c>
      <c r="C278">
        <f ca="1">OFFSET('336p stat'!$A$1,A278*20,0)</f>
        <v>0</v>
      </c>
      <c r="D278" s="8" t="e">
        <f t="shared" ref="D278:H278" ca="1" si="35">$D$252*SQRT(D203)/$E$252</f>
        <v>#DIV/0!</v>
      </c>
      <c r="E278" s="8" t="e">
        <f t="shared" ca="1" si="35"/>
        <v>#DIV/0!</v>
      </c>
      <c r="F278" s="8">
        <f t="shared" ca="1" si="35"/>
        <v>0</v>
      </c>
      <c r="G278" s="8">
        <f t="shared" ca="1" si="35"/>
        <v>0</v>
      </c>
      <c r="H278" s="8">
        <f t="shared" ca="1" si="35"/>
        <v>0</v>
      </c>
      <c r="J278" s="8" t="e">
        <f t="shared" ca="1" si="11"/>
        <v>#DIV/0!</v>
      </c>
    </row>
    <row r="279" spans="1:10" x14ac:dyDescent="0.25">
      <c r="A279">
        <v>26</v>
      </c>
      <c r="C279">
        <f ca="1">OFFSET('336p stat'!$A$1,A279*20,0)</f>
        <v>0</v>
      </c>
      <c r="D279" s="8" t="e">
        <f t="shared" ref="D279:H279" ca="1" si="36">$D$252*SQRT(D204)/$E$252</f>
        <v>#DIV/0!</v>
      </c>
      <c r="E279" s="8" t="e">
        <f t="shared" ca="1" si="36"/>
        <v>#DIV/0!</v>
      </c>
      <c r="F279" s="8">
        <f t="shared" ca="1" si="36"/>
        <v>0</v>
      </c>
      <c r="G279" s="8">
        <f t="shared" ca="1" si="36"/>
        <v>0</v>
      </c>
      <c r="H279" s="8">
        <f t="shared" ca="1" si="36"/>
        <v>0</v>
      </c>
      <c r="J279" s="8" t="e">
        <f t="shared" ca="1" si="11"/>
        <v>#DIV/0!</v>
      </c>
    </row>
    <row r="280" spans="1:10" x14ac:dyDescent="0.25">
      <c r="A280">
        <v>27</v>
      </c>
      <c r="C280">
        <f ca="1">OFFSET('336p stat'!$A$1,A280*20,0)</f>
        <v>0</v>
      </c>
      <c r="D280" s="8" t="e">
        <f t="shared" ref="D280:H280" ca="1" si="37">$D$252*SQRT(D205)/$E$252</f>
        <v>#DIV/0!</v>
      </c>
      <c r="E280" s="8" t="e">
        <f t="shared" ca="1" si="37"/>
        <v>#DIV/0!</v>
      </c>
      <c r="F280" s="8">
        <f t="shared" ca="1" si="37"/>
        <v>0</v>
      </c>
      <c r="G280" s="8">
        <f t="shared" ca="1" si="37"/>
        <v>0</v>
      </c>
      <c r="H280" s="8">
        <f t="shared" ca="1" si="37"/>
        <v>0</v>
      </c>
      <c r="J280" s="8" t="e">
        <f t="shared" ca="1" si="11"/>
        <v>#DIV/0!</v>
      </c>
    </row>
    <row r="281" spans="1:10" x14ac:dyDescent="0.25">
      <c r="A281">
        <v>28</v>
      </c>
      <c r="C281">
        <f ca="1">OFFSET('336p stat'!$A$1,A281*20,0)</f>
        <v>0</v>
      </c>
      <c r="D281" s="8" t="e">
        <f t="shared" ref="D281:H281" ca="1" si="38">$D$252*SQRT(D206)/$E$252</f>
        <v>#DIV/0!</v>
      </c>
      <c r="E281" s="8" t="e">
        <f t="shared" ca="1" si="38"/>
        <v>#DIV/0!</v>
      </c>
      <c r="F281" s="8">
        <f t="shared" ca="1" si="38"/>
        <v>0</v>
      </c>
      <c r="G281" s="8">
        <f t="shared" ca="1" si="38"/>
        <v>0</v>
      </c>
      <c r="H281" s="8">
        <f t="shared" ca="1" si="38"/>
        <v>0</v>
      </c>
      <c r="J281" s="8" t="e">
        <f t="shared" ca="1" si="11"/>
        <v>#DIV/0!</v>
      </c>
    </row>
    <row r="282" spans="1:10" x14ac:dyDescent="0.25">
      <c r="A282">
        <v>29</v>
      </c>
      <c r="C282">
        <f ca="1">OFFSET('336p stat'!$A$1,A282*20,0)</f>
        <v>0</v>
      </c>
      <c r="D282" s="8" t="e">
        <f t="shared" ref="D282:H282" ca="1" si="39">$D$252*SQRT(D207)/$E$252</f>
        <v>#DIV/0!</v>
      </c>
      <c r="E282" s="8" t="e">
        <f t="shared" ca="1" si="39"/>
        <v>#DIV/0!</v>
      </c>
      <c r="F282" s="8">
        <f t="shared" ca="1" si="39"/>
        <v>0</v>
      </c>
      <c r="G282" s="8">
        <f t="shared" ca="1" si="39"/>
        <v>0</v>
      </c>
      <c r="H282" s="8">
        <f t="shared" ca="1" si="39"/>
        <v>0</v>
      </c>
      <c r="J282" s="8" t="e">
        <f t="shared" ca="1" si="11"/>
        <v>#DIV/0!</v>
      </c>
    </row>
    <row r="283" spans="1:10" x14ac:dyDescent="0.25">
      <c r="A283">
        <v>30</v>
      </c>
      <c r="C283">
        <f ca="1">OFFSET('336p stat'!$A$1,A283*20,0)</f>
        <v>0</v>
      </c>
      <c r="D283" s="8" t="e">
        <f t="shared" ref="D283:H283" ca="1" si="40">$D$252*SQRT(D208)/$E$252</f>
        <v>#DIV/0!</v>
      </c>
      <c r="E283" s="8" t="e">
        <f t="shared" ca="1" si="40"/>
        <v>#DIV/0!</v>
      </c>
      <c r="F283" s="8">
        <f t="shared" ca="1" si="40"/>
        <v>0</v>
      </c>
      <c r="G283" s="8">
        <f t="shared" ca="1" si="40"/>
        <v>0</v>
      </c>
      <c r="H283" s="8">
        <f t="shared" ca="1" si="40"/>
        <v>0</v>
      </c>
      <c r="J283" s="8" t="e">
        <f t="shared" ca="1" si="11"/>
        <v>#DIV/0!</v>
      </c>
    </row>
    <row r="284" spans="1:10" x14ac:dyDescent="0.25">
      <c r="A284">
        <v>31</v>
      </c>
      <c r="C284">
        <f ca="1">OFFSET('336p stat'!$A$1,A284*20,0)</f>
        <v>0</v>
      </c>
      <c r="D284" s="8" t="e">
        <f t="shared" ref="D284:H284" ca="1" si="41">$D$252*SQRT(D209)/$E$252</f>
        <v>#DIV/0!</v>
      </c>
      <c r="E284" s="8" t="e">
        <f t="shared" ca="1" si="41"/>
        <v>#DIV/0!</v>
      </c>
      <c r="F284" s="8">
        <f t="shared" ca="1" si="41"/>
        <v>0</v>
      </c>
      <c r="G284" s="8">
        <f t="shared" ca="1" si="41"/>
        <v>0</v>
      </c>
      <c r="H284" s="8">
        <f t="shared" ca="1" si="41"/>
        <v>0</v>
      </c>
      <c r="J284" s="8" t="e">
        <f t="shared" ca="1" si="11"/>
        <v>#DIV/0!</v>
      </c>
    </row>
    <row r="285" spans="1:10" x14ac:dyDescent="0.25">
      <c r="A285">
        <v>32</v>
      </c>
      <c r="C285">
        <f ca="1">OFFSET('336p stat'!$A$1,A285*20,0)</f>
        <v>0</v>
      </c>
      <c r="D285" s="8" t="e">
        <f t="shared" ref="D285:H285" ca="1" si="42">$D$252*SQRT(D210)/$E$252</f>
        <v>#DIV/0!</v>
      </c>
      <c r="E285" s="8" t="e">
        <f t="shared" ca="1" si="42"/>
        <v>#DIV/0!</v>
      </c>
      <c r="F285" s="8">
        <f t="shared" ca="1" si="42"/>
        <v>0</v>
      </c>
      <c r="G285" s="8">
        <f t="shared" ca="1" si="42"/>
        <v>0</v>
      </c>
      <c r="H285" s="8">
        <f t="shared" ca="1" si="42"/>
        <v>0</v>
      </c>
      <c r="J285" s="8" t="e">
        <f t="shared" ca="1" si="11"/>
        <v>#DIV/0!</v>
      </c>
    </row>
    <row r="286" spans="1:10" x14ac:dyDescent="0.25">
      <c r="A286">
        <v>33</v>
      </c>
      <c r="C286">
        <f ca="1">OFFSET('336p stat'!$A$1,A286*20,0)</f>
        <v>0</v>
      </c>
      <c r="D286" s="8" t="e">
        <f t="shared" ref="D286:H286" ca="1" si="43">$D$252*SQRT(D211)/$E$252</f>
        <v>#DIV/0!</v>
      </c>
      <c r="E286" s="8" t="e">
        <f t="shared" ca="1" si="43"/>
        <v>#DIV/0!</v>
      </c>
      <c r="F286" s="8">
        <f t="shared" ca="1" si="43"/>
        <v>0</v>
      </c>
      <c r="G286" s="8">
        <f t="shared" ca="1" si="43"/>
        <v>0</v>
      </c>
      <c r="H286" s="8">
        <f t="shared" ca="1" si="43"/>
        <v>0</v>
      </c>
      <c r="J286" s="8" t="e">
        <f t="shared" ca="1" si="11"/>
        <v>#DIV/0!</v>
      </c>
    </row>
    <row r="287" spans="1:10" x14ac:dyDescent="0.25">
      <c r="A287">
        <v>34</v>
      </c>
      <c r="C287">
        <f ca="1">OFFSET('336p stat'!$A$1,A287*20,0)</f>
        <v>0</v>
      </c>
      <c r="D287" s="8" t="e">
        <f t="shared" ref="D287:H287" ca="1" si="44">$D$252*SQRT(D212)/$E$252</f>
        <v>#DIV/0!</v>
      </c>
      <c r="E287" s="8" t="e">
        <f t="shared" ca="1" si="44"/>
        <v>#DIV/0!</v>
      </c>
      <c r="F287" s="8">
        <f t="shared" ca="1" si="44"/>
        <v>0</v>
      </c>
      <c r="G287" s="8">
        <f t="shared" ca="1" si="44"/>
        <v>0</v>
      </c>
      <c r="H287" s="8">
        <f t="shared" ca="1" si="44"/>
        <v>0</v>
      </c>
      <c r="J287" s="8" t="e">
        <f t="shared" ca="1" si="11"/>
        <v>#DIV/0!</v>
      </c>
    </row>
    <row r="288" spans="1:10" x14ac:dyDescent="0.25">
      <c r="A288">
        <v>35</v>
      </c>
      <c r="C288">
        <f ca="1">OFFSET('336p stat'!$A$1,A288*20,0)</f>
        <v>0</v>
      </c>
      <c r="D288" s="8" t="e">
        <f t="shared" ref="D288:H288" ca="1" si="45">$D$252*SQRT(D213)/$E$252</f>
        <v>#DIV/0!</v>
      </c>
      <c r="E288" s="8" t="e">
        <f t="shared" ca="1" si="45"/>
        <v>#DIV/0!</v>
      </c>
      <c r="F288" s="8">
        <f t="shared" ca="1" si="45"/>
        <v>0</v>
      </c>
      <c r="G288" s="8">
        <f t="shared" ca="1" si="45"/>
        <v>0</v>
      </c>
      <c r="H288" s="8">
        <f t="shared" ca="1" si="45"/>
        <v>0</v>
      </c>
      <c r="J288" s="8" t="e">
        <f t="shared" ca="1" si="11"/>
        <v>#DIV/0!</v>
      </c>
    </row>
    <row r="289" spans="1:10" x14ac:dyDescent="0.25">
      <c r="A289">
        <v>36</v>
      </c>
      <c r="C289">
        <f ca="1">OFFSET('336p stat'!$A$1,A289*20,0)</f>
        <v>0</v>
      </c>
      <c r="D289" s="8" t="e">
        <f t="shared" ref="D289:H289" ca="1" si="46">$D$252*SQRT(D214)/$E$252</f>
        <v>#DIV/0!</v>
      </c>
      <c r="E289" s="8" t="e">
        <f t="shared" ca="1" si="46"/>
        <v>#DIV/0!</v>
      </c>
      <c r="F289" s="8">
        <f t="shared" ca="1" si="46"/>
        <v>0</v>
      </c>
      <c r="G289" s="8">
        <f t="shared" ca="1" si="46"/>
        <v>0</v>
      </c>
      <c r="H289" s="8">
        <f t="shared" ca="1" si="46"/>
        <v>0</v>
      </c>
      <c r="J289" s="8" t="e">
        <f t="shared" ca="1" si="11"/>
        <v>#DIV/0!</v>
      </c>
    </row>
    <row r="290" spans="1:10" x14ac:dyDescent="0.25">
      <c r="A290">
        <v>37</v>
      </c>
      <c r="C290">
        <f ca="1">OFFSET('336p stat'!$A$1,A290*20,0)</f>
        <v>0</v>
      </c>
      <c r="D290" s="8" t="e">
        <f t="shared" ref="D290:H290" ca="1" si="47">$D$252*SQRT(D215)/$E$252</f>
        <v>#DIV/0!</v>
      </c>
      <c r="E290" s="8" t="e">
        <f t="shared" ca="1" si="47"/>
        <v>#DIV/0!</v>
      </c>
      <c r="F290" s="8">
        <f t="shared" ca="1" si="47"/>
        <v>0</v>
      </c>
      <c r="G290" s="8">
        <f t="shared" ca="1" si="47"/>
        <v>0</v>
      </c>
      <c r="H290" s="8">
        <f t="shared" ca="1" si="47"/>
        <v>0</v>
      </c>
      <c r="J290" s="8" t="e">
        <f t="shared" ca="1" si="11"/>
        <v>#DIV/0!</v>
      </c>
    </row>
    <row r="291" spans="1:10" x14ac:dyDescent="0.25">
      <c r="A291">
        <v>38</v>
      </c>
      <c r="C291">
        <f ca="1">OFFSET('336p stat'!$A$1,A291*20,0)</f>
        <v>0</v>
      </c>
      <c r="D291" s="8" t="e">
        <f t="shared" ref="D291:H291" ca="1" si="48">$D$252*SQRT(D216)/$E$252</f>
        <v>#DIV/0!</v>
      </c>
      <c r="E291" s="8" t="e">
        <f t="shared" ca="1" si="48"/>
        <v>#DIV/0!</v>
      </c>
      <c r="F291" s="8">
        <f t="shared" ca="1" si="48"/>
        <v>0</v>
      </c>
      <c r="G291" s="8">
        <f t="shared" ca="1" si="48"/>
        <v>0</v>
      </c>
      <c r="H291" s="8">
        <f t="shared" ca="1" si="48"/>
        <v>0</v>
      </c>
      <c r="J291" s="8" t="e">
        <f t="shared" ca="1" si="11"/>
        <v>#DIV/0!</v>
      </c>
    </row>
    <row r="292" spans="1:10" x14ac:dyDescent="0.25">
      <c r="A292">
        <v>39</v>
      </c>
      <c r="C292">
        <f ca="1">OFFSET('336p stat'!$A$1,A292*20,0)</f>
        <v>0</v>
      </c>
      <c r="D292" s="8" t="e">
        <f t="shared" ref="D292:H292" ca="1" si="49">$D$252*SQRT(D217)/$E$252</f>
        <v>#DIV/0!</v>
      </c>
      <c r="E292" s="8" t="e">
        <f t="shared" ca="1" si="49"/>
        <v>#DIV/0!</v>
      </c>
      <c r="F292" s="8">
        <f t="shared" ca="1" si="49"/>
        <v>0</v>
      </c>
      <c r="G292" s="8">
        <f t="shared" ca="1" si="49"/>
        <v>0</v>
      </c>
      <c r="H292" s="8">
        <f t="shared" ca="1" si="49"/>
        <v>0</v>
      </c>
      <c r="J292" s="8" t="e">
        <f t="shared" ca="1" si="11"/>
        <v>#DIV/0!</v>
      </c>
    </row>
    <row r="293" spans="1:10" x14ac:dyDescent="0.25">
      <c r="A293">
        <v>40</v>
      </c>
      <c r="C293">
        <f ca="1">OFFSET('336p stat'!$A$1,A293*20,0)</f>
        <v>0</v>
      </c>
      <c r="D293" s="8" t="e">
        <f t="shared" ref="D293:H293" ca="1" si="50">$D$252*SQRT(D218)/$E$252</f>
        <v>#DIV/0!</v>
      </c>
      <c r="E293" s="8" t="e">
        <f t="shared" ca="1" si="50"/>
        <v>#DIV/0!</v>
      </c>
      <c r="F293" s="8">
        <f t="shared" ca="1" si="50"/>
        <v>0</v>
      </c>
      <c r="G293" s="8">
        <f t="shared" ca="1" si="50"/>
        <v>0</v>
      </c>
      <c r="H293" s="8">
        <f t="shared" ca="1" si="50"/>
        <v>0</v>
      </c>
      <c r="J293" s="8" t="e">
        <f t="shared" ca="1" si="11"/>
        <v>#DIV/0!</v>
      </c>
    </row>
    <row r="294" spans="1:10" x14ac:dyDescent="0.25">
      <c r="A294">
        <v>41</v>
      </c>
      <c r="C294">
        <f ca="1">OFFSET('336p stat'!$A$1,A294*20,0)</f>
        <v>0</v>
      </c>
      <c r="D294" s="8" t="e">
        <f t="shared" ref="D294:H294" ca="1" si="51">$D$252*SQRT(D219)/$E$252</f>
        <v>#DIV/0!</v>
      </c>
      <c r="E294" s="8" t="e">
        <f t="shared" ca="1" si="51"/>
        <v>#DIV/0!</v>
      </c>
      <c r="F294" s="8">
        <f t="shared" ca="1" si="51"/>
        <v>0</v>
      </c>
      <c r="G294" s="8">
        <f t="shared" ca="1" si="51"/>
        <v>0</v>
      </c>
      <c r="H294" s="8">
        <f t="shared" ca="1" si="51"/>
        <v>0</v>
      </c>
      <c r="J294" s="8" t="e">
        <f t="shared" ca="1" si="11"/>
        <v>#DIV/0!</v>
      </c>
    </row>
    <row r="295" spans="1:10" x14ac:dyDescent="0.25">
      <c r="A295">
        <v>42</v>
      </c>
      <c r="C295">
        <f ca="1">OFFSET('336p stat'!$A$1,A295*20,0)</f>
        <v>0</v>
      </c>
      <c r="D295" s="8" t="e">
        <f t="shared" ref="D295:H295" ca="1" si="52">$D$252*SQRT(D220)/$E$252</f>
        <v>#DIV/0!</v>
      </c>
      <c r="E295" s="8" t="e">
        <f t="shared" ca="1" si="52"/>
        <v>#DIV/0!</v>
      </c>
      <c r="F295" s="8">
        <f t="shared" ca="1" si="52"/>
        <v>0</v>
      </c>
      <c r="G295" s="8">
        <f t="shared" ca="1" si="52"/>
        <v>0</v>
      </c>
      <c r="H295" s="8">
        <f t="shared" ca="1" si="52"/>
        <v>0</v>
      </c>
      <c r="J295" s="8" t="e">
        <f t="shared" ca="1" si="11"/>
        <v>#DIV/0!</v>
      </c>
    </row>
    <row r="296" spans="1:10" x14ac:dyDescent="0.25">
      <c r="A296">
        <v>43</v>
      </c>
      <c r="C296">
        <f ca="1">OFFSET('336p stat'!$A$1,A296*20,0)</f>
        <v>0</v>
      </c>
      <c r="D296" s="8" t="e">
        <f t="shared" ref="D296:H296" ca="1" si="53">$D$252*SQRT(D221)/$E$252</f>
        <v>#DIV/0!</v>
      </c>
      <c r="E296" s="8" t="e">
        <f t="shared" ca="1" si="53"/>
        <v>#DIV/0!</v>
      </c>
      <c r="F296" s="8">
        <f t="shared" ca="1" si="53"/>
        <v>0</v>
      </c>
      <c r="G296" s="8">
        <f t="shared" ca="1" si="53"/>
        <v>0</v>
      </c>
      <c r="H296" s="8">
        <f t="shared" ca="1" si="53"/>
        <v>0</v>
      </c>
      <c r="J296" s="8" t="e">
        <f t="shared" ca="1" si="11"/>
        <v>#DIV/0!</v>
      </c>
    </row>
    <row r="297" spans="1:10" x14ac:dyDescent="0.25">
      <c r="A297">
        <v>44</v>
      </c>
      <c r="C297">
        <f ca="1">OFFSET('336p stat'!$A$1,A297*20,0)</f>
        <v>0</v>
      </c>
      <c r="D297" s="8" t="e">
        <f t="shared" ref="D297:H297" ca="1" si="54">$D$252*SQRT(D222)/$E$252</f>
        <v>#DIV/0!</v>
      </c>
      <c r="E297" s="8" t="e">
        <f t="shared" ca="1" si="54"/>
        <v>#DIV/0!</v>
      </c>
      <c r="F297" s="8">
        <f t="shared" ca="1" si="54"/>
        <v>0</v>
      </c>
      <c r="G297" s="8">
        <f t="shared" ca="1" si="54"/>
        <v>0</v>
      </c>
      <c r="H297" s="8">
        <f t="shared" ca="1" si="54"/>
        <v>0</v>
      </c>
      <c r="J297" s="8" t="e">
        <f t="shared" ca="1" si="11"/>
        <v>#DIV/0!</v>
      </c>
    </row>
    <row r="298" spans="1:10" x14ac:dyDescent="0.25">
      <c r="A298">
        <v>45</v>
      </c>
      <c r="C298">
        <f ca="1">OFFSET('336p stat'!$A$1,A298*20,0)</f>
        <v>0</v>
      </c>
      <c r="D298" s="8" t="e">
        <f t="shared" ref="D298:H298" ca="1" si="55">$D$252*SQRT(D223)/$E$252</f>
        <v>#DIV/0!</v>
      </c>
      <c r="E298" s="8" t="e">
        <f t="shared" ca="1" si="55"/>
        <v>#DIV/0!</v>
      </c>
      <c r="F298" s="8">
        <f t="shared" ca="1" si="55"/>
        <v>0</v>
      </c>
      <c r="G298" s="8">
        <f t="shared" ca="1" si="55"/>
        <v>0</v>
      </c>
      <c r="H298" s="8">
        <f t="shared" ca="1" si="55"/>
        <v>0</v>
      </c>
      <c r="J298" s="8" t="e">
        <f t="shared" ca="1" si="11"/>
        <v>#DIV/0!</v>
      </c>
    </row>
    <row r="299" spans="1:10" x14ac:dyDescent="0.25">
      <c r="A299">
        <v>46</v>
      </c>
      <c r="C299">
        <f ca="1">OFFSET('336p stat'!$A$1,A299*20,0)</f>
        <v>0</v>
      </c>
      <c r="D299" s="8" t="e">
        <f t="shared" ref="D299:H299" ca="1" si="56">$D$252*SQRT(D224)/$E$252</f>
        <v>#DIV/0!</v>
      </c>
      <c r="E299" s="8" t="e">
        <f t="shared" ca="1" si="56"/>
        <v>#DIV/0!</v>
      </c>
      <c r="F299" s="8">
        <f t="shared" ca="1" si="56"/>
        <v>0</v>
      </c>
      <c r="G299" s="8">
        <f t="shared" ca="1" si="56"/>
        <v>0</v>
      </c>
      <c r="H299" s="8">
        <f t="shared" ca="1" si="56"/>
        <v>0</v>
      </c>
      <c r="J299" s="8" t="e">
        <f t="shared" ca="1" si="11"/>
        <v>#DIV/0!</v>
      </c>
    </row>
    <row r="300" spans="1:10" x14ac:dyDescent="0.25">
      <c r="A300">
        <v>47</v>
      </c>
      <c r="C300">
        <f ca="1">OFFSET('336p stat'!$A$1,A300*20,0)</f>
        <v>0</v>
      </c>
      <c r="D300" s="8" t="e">
        <f t="shared" ref="D300:H300" ca="1" si="57">$D$252*SQRT(D225)/$E$252</f>
        <v>#DIV/0!</v>
      </c>
      <c r="E300" s="8" t="e">
        <f t="shared" ca="1" si="57"/>
        <v>#DIV/0!</v>
      </c>
      <c r="F300" s="8">
        <f t="shared" ca="1" si="57"/>
        <v>0</v>
      </c>
      <c r="G300" s="8">
        <f t="shared" ca="1" si="57"/>
        <v>0</v>
      </c>
      <c r="H300" s="8">
        <f t="shared" ca="1" si="57"/>
        <v>0</v>
      </c>
      <c r="J300" s="8" t="e">
        <f t="shared" ca="1" si="11"/>
        <v>#DIV/0!</v>
      </c>
    </row>
    <row r="301" spans="1:10" x14ac:dyDescent="0.25">
      <c r="A301">
        <v>48</v>
      </c>
      <c r="C301">
        <f ca="1">OFFSET('336p stat'!$A$1,A301*20,0)</f>
        <v>0</v>
      </c>
      <c r="D301" s="8" t="e">
        <f t="shared" ref="D301:H301" ca="1" si="58">$D$252*SQRT(D226)/$E$252</f>
        <v>#DIV/0!</v>
      </c>
      <c r="E301" s="8" t="e">
        <f t="shared" ca="1" si="58"/>
        <v>#DIV/0!</v>
      </c>
      <c r="F301" s="8">
        <f t="shared" ca="1" si="58"/>
        <v>0</v>
      </c>
      <c r="G301" s="8">
        <f t="shared" ca="1" si="58"/>
        <v>0</v>
      </c>
      <c r="H301" s="8">
        <f t="shared" ca="1" si="58"/>
        <v>0</v>
      </c>
      <c r="J301" s="8" t="e">
        <f t="shared" ca="1" si="11"/>
        <v>#DIV/0!</v>
      </c>
    </row>
    <row r="302" spans="1:10" x14ac:dyDescent="0.25">
      <c r="A302">
        <v>49</v>
      </c>
      <c r="C302">
        <f ca="1">OFFSET('336p stat'!$A$1,A302*20,0)</f>
        <v>0</v>
      </c>
      <c r="D302" s="8" t="e">
        <f t="shared" ref="D302:H302" ca="1" si="59">$D$252*SQRT(D227)/$E$252</f>
        <v>#DIV/0!</v>
      </c>
      <c r="E302" s="8" t="e">
        <f t="shared" ca="1" si="59"/>
        <v>#DIV/0!</v>
      </c>
      <c r="F302" s="8">
        <f t="shared" ca="1" si="59"/>
        <v>0</v>
      </c>
      <c r="G302" s="8">
        <f t="shared" ca="1" si="59"/>
        <v>0</v>
      </c>
      <c r="H302" s="8">
        <f t="shared" ca="1" si="59"/>
        <v>0</v>
      </c>
      <c r="J302" s="8" t="e">
        <f t="shared" ca="1" si="11"/>
        <v>#DIV/0!</v>
      </c>
    </row>
    <row r="303" spans="1:10" x14ac:dyDescent="0.25">
      <c r="A303">
        <v>50</v>
      </c>
      <c r="C303">
        <f ca="1">OFFSET('336p stat'!$A$1,A303*20,0)</f>
        <v>0</v>
      </c>
      <c r="D303" s="8" t="e">
        <f t="shared" ref="D303:H303" ca="1" si="60">$D$252*SQRT(D228)/$E$252</f>
        <v>#DIV/0!</v>
      </c>
      <c r="E303" s="8" t="e">
        <f t="shared" ca="1" si="60"/>
        <v>#DIV/0!</v>
      </c>
      <c r="F303" s="8">
        <f t="shared" ca="1" si="60"/>
        <v>0</v>
      </c>
      <c r="G303" s="8">
        <f t="shared" ca="1" si="60"/>
        <v>0</v>
      </c>
      <c r="H303" s="8">
        <f t="shared" ca="1" si="60"/>
        <v>0</v>
      </c>
    </row>
    <row r="304" spans="1:10" x14ac:dyDescent="0.25">
      <c r="A304">
        <v>51</v>
      </c>
      <c r="C304">
        <f ca="1">OFFSET('336p stat'!$A$1,A304*20,0)</f>
        <v>0</v>
      </c>
      <c r="D304" s="8" t="e">
        <f t="shared" ref="D304:H304" ca="1" si="61">$D$252*SQRT(D229)/$E$252</f>
        <v>#DIV/0!</v>
      </c>
      <c r="E304" s="8" t="e">
        <f t="shared" ca="1" si="61"/>
        <v>#DIV/0!</v>
      </c>
      <c r="F304" s="8">
        <f t="shared" ca="1" si="61"/>
        <v>0</v>
      </c>
      <c r="G304" s="8">
        <f t="shared" ca="1" si="61"/>
        <v>0</v>
      </c>
      <c r="H304" s="8">
        <f t="shared" ca="1" si="61"/>
        <v>0</v>
      </c>
    </row>
    <row r="305" spans="1:8" x14ac:dyDescent="0.25">
      <c r="A305">
        <v>52</v>
      </c>
      <c r="C305">
        <f ca="1">OFFSET('336p stat'!$A$1,A305*20,0)</f>
        <v>0</v>
      </c>
      <c r="D305" s="8" t="e">
        <f t="shared" ref="D305:H305" ca="1" si="62">$D$252*SQRT(D230)/$E$252</f>
        <v>#DIV/0!</v>
      </c>
      <c r="E305" s="8" t="e">
        <f t="shared" ca="1" si="62"/>
        <v>#DIV/0!</v>
      </c>
      <c r="F305" s="8">
        <f t="shared" ca="1" si="62"/>
        <v>0</v>
      </c>
      <c r="G305" s="8">
        <f t="shared" ca="1" si="62"/>
        <v>0</v>
      </c>
      <c r="H305" s="8">
        <f t="shared" ca="1" si="62"/>
        <v>0</v>
      </c>
    </row>
    <row r="306" spans="1:8" x14ac:dyDescent="0.25">
      <c r="A306">
        <v>53</v>
      </c>
      <c r="C306">
        <f ca="1">OFFSET('336p stat'!$A$1,A306*20,0)</f>
        <v>0</v>
      </c>
      <c r="D306" s="8" t="e">
        <f t="shared" ref="D306:H306" ca="1" si="63">$D$252*SQRT(D231)/$E$252</f>
        <v>#DIV/0!</v>
      </c>
      <c r="E306" s="8" t="e">
        <f t="shared" ca="1" si="63"/>
        <v>#DIV/0!</v>
      </c>
      <c r="F306" s="8">
        <f t="shared" ca="1" si="63"/>
        <v>0</v>
      </c>
      <c r="G306" s="8">
        <f t="shared" ca="1" si="63"/>
        <v>0</v>
      </c>
      <c r="H306" s="8">
        <f t="shared" ca="1" si="63"/>
        <v>0</v>
      </c>
    </row>
    <row r="307" spans="1:8" x14ac:dyDescent="0.25">
      <c r="A307">
        <v>54</v>
      </c>
      <c r="C307">
        <f ca="1">OFFSET('336p stat'!$A$1,A307*20,0)</f>
        <v>0</v>
      </c>
      <c r="D307" s="8" t="e">
        <f t="shared" ref="D307:H307" ca="1" si="64">$D$252*SQRT(D232)/$E$252</f>
        <v>#DIV/0!</v>
      </c>
      <c r="E307" s="8" t="e">
        <f t="shared" ca="1" si="64"/>
        <v>#DIV/0!</v>
      </c>
      <c r="F307" s="8">
        <f t="shared" ca="1" si="64"/>
        <v>0</v>
      </c>
      <c r="G307" s="8">
        <f t="shared" ca="1" si="64"/>
        <v>0</v>
      </c>
      <c r="H307" s="8">
        <f t="shared" ca="1" si="64"/>
        <v>0</v>
      </c>
    </row>
    <row r="308" spans="1:8" x14ac:dyDescent="0.25">
      <c r="A308">
        <v>55</v>
      </c>
      <c r="C308">
        <f ca="1">OFFSET('336p stat'!$A$1,A308*20,0)</f>
        <v>0</v>
      </c>
      <c r="D308" s="8" t="e">
        <f t="shared" ref="D308:H308" ca="1" si="65">$D$252*SQRT(D233)/$E$252</f>
        <v>#DIV/0!</v>
      </c>
      <c r="E308" s="8" t="e">
        <f t="shared" ca="1" si="65"/>
        <v>#DIV/0!</v>
      </c>
      <c r="F308" s="8">
        <f t="shared" ca="1" si="65"/>
        <v>0</v>
      </c>
      <c r="G308" s="8">
        <f t="shared" ca="1" si="65"/>
        <v>0</v>
      </c>
      <c r="H308" s="8">
        <f t="shared" ca="1" si="65"/>
        <v>0</v>
      </c>
    </row>
    <row r="309" spans="1:8" x14ac:dyDescent="0.25">
      <c r="A309">
        <v>56</v>
      </c>
      <c r="C309">
        <f ca="1">OFFSET('336p stat'!$A$1,A309*20,0)</f>
        <v>0</v>
      </c>
      <c r="D309" s="8" t="e">
        <f t="shared" ref="D309:H309" ca="1" si="66">$D$252*SQRT(D234)/$E$252</f>
        <v>#DIV/0!</v>
      </c>
      <c r="E309" s="8" t="e">
        <f t="shared" ca="1" si="66"/>
        <v>#DIV/0!</v>
      </c>
      <c r="F309" s="8">
        <f t="shared" ca="1" si="66"/>
        <v>0</v>
      </c>
      <c r="G309" s="8">
        <f t="shared" ca="1" si="66"/>
        <v>0</v>
      </c>
      <c r="H309" s="8">
        <f t="shared" ca="1" si="66"/>
        <v>0</v>
      </c>
    </row>
    <row r="310" spans="1:8" x14ac:dyDescent="0.25">
      <c r="A310">
        <v>57</v>
      </c>
      <c r="C310">
        <f ca="1">OFFSET('336p stat'!$A$1,A310*20,0)</f>
        <v>0</v>
      </c>
      <c r="D310" s="8" t="e">
        <f t="shared" ref="D310:H310" ca="1" si="67">$D$252*SQRT(D235)/$E$252</f>
        <v>#DIV/0!</v>
      </c>
      <c r="E310" s="8" t="e">
        <f t="shared" ca="1" si="67"/>
        <v>#DIV/0!</v>
      </c>
      <c r="F310" s="8">
        <f t="shared" ca="1" si="67"/>
        <v>0</v>
      </c>
      <c r="G310" s="8">
        <f t="shared" ca="1" si="67"/>
        <v>0</v>
      </c>
      <c r="H310" s="8">
        <f t="shared" ca="1" si="67"/>
        <v>0</v>
      </c>
    </row>
    <row r="311" spans="1:8" x14ac:dyDescent="0.25">
      <c r="A311">
        <v>58</v>
      </c>
      <c r="C311">
        <f ca="1">OFFSET('336p stat'!$A$1,A311*20,0)</f>
        <v>0</v>
      </c>
      <c r="D311" s="8" t="e">
        <f t="shared" ref="D311:H311" ca="1" si="68">$D$252*SQRT(D236)/$E$252</f>
        <v>#DIV/0!</v>
      </c>
      <c r="E311" s="8" t="e">
        <f t="shared" ca="1" si="68"/>
        <v>#DIV/0!</v>
      </c>
      <c r="F311" s="8">
        <f t="shared" ca="1" si="68"/>
        <v>0</v>
      </c>
      <c r="G311" s="8">
        <f t="shared" ca="1" si="68"/>
        <v>0</v>
      </c>
      <c r="H311" s="8">
        <f t="shared" ca="1" si="68"/>
        <v>0</v>
      </c>
    </row>
    <row r="312" spans="1:8" x14ac:dyDescent="0.25">
      <c r="A312">
        <v>59</v>
      </c>
      <c r="C312">
        <f ca="1">OFFSET('336p stat'!$A$1,A312*20,0)</f>
        <v>0</v>
      </c>
      <c r="D312" s="8" t="e">
        <f t="shared" ref="D312:H312" ca="1" si="69">$D$252*SQRT(D237)/$E$252</f>
        <v>#DIV/0!</v>
      </c>
      <c r="E312" s="8" t="e">
        <f t="shared" ca="1" si="69"/>
        <v>#DIV/0!</v>
      </c>
      <c r="F312" s="8">
        <f t="shared" ca="1" si="69"/>
        <v>0</v>
      </c>
      <c r="G312" s="8">
        <f t="shared" ca="1" si="69"/>
        <v>0</v>
      </c>
      <c r="H312" s="8">
        <f t="shared" ca="1" si="69"/>
        <v>0</v>
      </c>
    </row>
    <row r="313" spans="1:8" x14ac:dyDescent="0.25">
      <c r="A313">
        <v>60</v>
      </c>
      <c r="C313">
        <f ca="1">OFFSET('336p stat'!$A$1,A313*20,0)</f>
        <v>0</v>
      </c>
      <c r="D313" s="8" t="e">
        <f t="shared" ref="D313:H313" ca="1" si="70">$D$252*SQRT(D238)/$E$252</f>
        <v>#DIV/0!</v>
      </c>
      <c r="E313" s="8" t="e">
        <f t="shared" ca="1" si="70"/>
        <v>#DIV/0!</v>
      </c>
      <c r="F313" s="8">
        <f t="shared" ca="1" si="70"/>
        <v>0</v>
      </c>
      <c r="G313" s="8">
        <f t="shared" ca="1" si="70"/>
        <v>0</v>
      </c>
      <c r="H313" s="8">
        <f t="shared" ca="1" si="70"/>
        <v>0</v>
      </c>
    </row>
    <row r="314" spans="1:8" x14ac:dyDescent="0.25">
      <c r="A314">
        <v>61</v>
      </c>
      <c r="C314">
        <f ca="1">OFFSET('336p stat'!$A$1,A314*20,0)</f>
        <v>0</v>
      </c>
      <c r="D314" s="8" t="e">
        <f t="shared" ref="D314:H314" ca="1" si="71">$D$252*SQRT(D239)/$E$252</f>
        <v>#DIV/0!</v>
      </c>
      <c r="E314" s="8" t="e">
        <f t="shared" ca="1" si="71"/>
        <v>#DIV/0!</v>
      </c>
      <c r="F314" s="8">
        <f t="shared" ca="1" si="71"/>
        <v>0</v>
      </c>
      <c r="G314" s="8">
        <f t="shared" ca="1" si="71"/>
        <v>0</v>
      </c>
      <c r="H314" s="8">
        <f t="shared" ca="1" si="71"/>
        <v>0</v>
      </c>
    </row>
    <row r="315" spans="1:8" x14ac:dyDescent="0.25">
      <c r="A315">
        <v>62</v>
      </c>
      <c r="C315">
        <f ca="1">OFFSET('336p stat'!$A$1,A315*20,0)</f>
        <v>0</v>
      </c>
      <c r="D315" s="8" t="e">
        <f t="shared" ref="D315:H315" ca="1" si="72">$D$252*SQRT(D240)/$E$252</f>
        <v>#DIV/0!</v>
      </c>
      <c r="E315" s="8" t="e">
        <f t="shared" ca="1" si="72"/>
        <v>#DIV/0!</v>
      </c>
      <c r="F315" s="8">
        <f t="shared" ca="1" si="72"/>
        <v>0</v>
      </c>
      <c r="G315" s="8">
        <f t="shared" ca="1" si="72"/>
        <v>0</v>
      </c>
      <c r="H315" s="8">
        <f t="shared" ca="1" si="72"/>
        <v>0</v>
      </c>
    </row>
    <row r="316" spans="1:8" x14ac:dyDescent="0.25">
      <c r="A316">
        <v>63</v>
      </c>
      <c r="C316">
        <f ca="1">OFFSET('336p stat'!$A$1,A316*20,0)</f>
        <v>0</v>
      </c>
      <c r="D316" s="8" t="e">
        <f t="shared" ref="D316:H316" ca="1" si="73">$D$252*SQRT(D241)/$E$252</f>
        <v>#DIV/0!</v>
      </c>
      <c r="E316" s="8" t="e">
        <f t="shared" ca="1" si="73"/>
        <v>#DIV/0!</v>
      </c>
      <c r="F316" s="8">
        <f t="shared" ca="1" si="73"/>
        <v>0</v>
      </c>
      <c r="G316" s="8">
        <f t="shared" ca="1" si="73"/>
        <v>0</v>
      </c>
      <c r="H316" s="8">
        <f t="shared" ca="1" si="73"/>
        <v>0</v>
      </c>
    </row>
    <row r="317" spans="1:8" x14ac:dyDescent="0.25">
      <c r="A317">
        <v>64</v>
      </c>
      <c r="C317">
        <f ca="1">OFFSET('336p stat'!$A$1,A317*20,0)</f>
        <v>0</v>
      </c>
      <c r="D317" s="8" t="e">
        <f t="shared" ref="D317:H317" ca="1" si="74">$D$252*SQRT(D242)/$E$252</f>
        <v>#DIV/0!</v>
      </c>
      <c r="E317" s="8" t="e">
        <f t="shared" ca="1" si="74"/>
        <v>#DIV/0!</v>
      </c>
      <c r="F317" s="8">
        <f t="shared" ca="1" si="74"/>
        <v>0</v>
      </c>
      <c r="G317" s="8">
        <f t="shared" ca="1" si="74"/>
        <v>0</v>
      </c>
      <c r="H317" s="8">
        <f t="shared" ca="1" si="74"/>
        <v>0</v>
      </c>
    </row>
    <row r="318" spans="1:8" x14ac:dyDescent="0.25">
      <c r="A318">
        <v>65</v>
      </c>
      <c r="C318">
        <f ca="1">OFFSET('336p stat'!$A$1,A318*20,0)</f>
        <v>0</v>
      </c>
      <c r="D318" s="8" t="e">
        <f t="shared" ref="D318:H318" ca="1" si="75">$D$252*SQRT(D243)/$E$252</f>
        <v>#DIV/0!</v>
      </c>
      <c r="E318" s="8" t="e">
        <f t="shared" ca="1" si="75"/>
        <v>#DIV/0!</v>
      </c>
      <c r="F318" s="8">
        <f t="shared" ca="1" si="75"/>
        <v>0</v>
      </c>
      <c r="G318" s="8">
        <f t="shared" ca="1" si="75"/>
        <v>0</v>
      </c>
      <c r="H318" s="8">
        <f t="shared" ca="1" si="75"/>
        <v>0</v>
      </c>
    </row>
    <row r="319" spans="1:8" x14ac:dyDescent="0.25">
      <c r="A319">
        <v>66</v>
      </c>
      <c r="C319">
        <f ca="1">OFFSET('336p stat'!$A$1,A319*20,0)</f>
        <v>0</v>
      </c>
      <c r="D319" s="8" t="e">
        <f t="shared" ref="D319:H319" ca="1" si="76">$D$252*SQRT(D244)/$E$252</f>
        <v>#DIV/0!</v>
      </c>
      <c r="E319" s="8" t="e">
        <f t="shared" ca="1" si="76"/>
        <v>#DIV/0!</v>
      </c>
      <c r="F319" s="8">
        <f t="shared" ca="1" si="76"/>
        <v>0</v>
      </c>
      <c r="G319" s="8">
        <f t="shared" ca="1" si="76"/>
        <v>0</v>
      </c>
      <c r="H319" s="8">
        <f t="shared" ca="1" si="76"/>
        <v>0</v>
      </c>
    </row>
    <row r="320" spans="1:8" x14ac:dyDescent="0.25">
      <c r="A320">
        <v>67</v>
      </c>
      <c r="C320">
        <f ca="1">OFFSET('336p stat'!$A$1,A320*20,0)</f>
        <v>0</v>
      </c>
      <c r="D320" s="8" t="e">
        <f t="shared" ref="D320:H320" ca="1" si="77">$D$252*SQRT(D245)/$E$252</f>
        <v>#DIV/0!</v>
      </c>
      <c r="E320" s="8" t="e">
        <f t="shared" ca="1" si="77"/>
        <v>#DIV/0!</v>
      </c>
      <c r="F320" s="8">
        <f t="shared" ca="1" si="77"/>
        <v>0</v>
      </c>
      <c r="G320" s="8">
        <f t="shared" ca="1" si="77"/>
        <v>0</v>
      </c>
      <c r="H320" s="8">
        <f t="shared" ca="1" si="77"/>
        <v>0</v>
      </c>
    </row>
    <row r="321" spans="1:8" x14ac:dyDescent="0.25">
      <c r="A321">
        <v>68</v>
      </c>
      <c r="C321">
        <f ca="1">OFFSET('336p stat'!$A$1,A321*20,0)</f>
        <v>0</v>
      </c>
      <c r="D321" s="8" t="e">
        <f t="shared" ref="D321:H321" ca="1" si="78">$D$252*SQRT(D246)/$E$252</f>
        <v>#DIV/0!</v>
      </c>
      <c r="E321" s="8" t="e">
        <f t="shared" ca="1" si="78"/>
        <v>#DIV/0!</v>
      </c>
      <c r="F321" s="8">
        <f t="shared" ca="1" si="78"/>
        <v>0</v>
      </c>
      <c r="G321" s="8">
        <f t="shared" ca="1" si="78"/>
        <v>0</v>
      </c>
      <c r="H321" s="8">
        <f t="shared" ca="1" si="78"/>
        <v>0</v>
      </c>
    </row>
    <row r="322" spans="1:8" x14ac:dyDescent="0.25">
      <c r="A322">
        <v>69</v>
      </c>
      <c r="C322">
        <f ca="1">OFFSET('336p stat'!$A$1,A322*20,0)</f>
        <v>0</v>
      </c>
      <c r="D322" s="8" t="e">
        <f t="shared" ref="D322:H322" ca="1" si="79">$D$252*SQRT(D247)/$E$252</f>
        <v>#DIV/0!</v>
      </c>
      <c r="E322" s="8" t="e">
        <f t="shared" ca="1" si="79"/>
        <v>#DIV/0!</v>
      </c>
      <c r="F322" s="8">
        <f t="shared" ca="1" si="79"/>
        <v>0</v>
      </c>
      <c r="G322" s="8">
        <f t="shared" ca="1" si="79"/>
        <v>0</v>
      </c>
      <c r="H322" s="8">
        <f t="shared" ca="1" si="79"/>
        <v>0</v>
      </c>
    </row>
    <row r="323" spans="1:8" x14ac:dyDescent="0.25">
      <c r="A323">
        <v>70</v>
      </c>
      <c r="C323">
        <f ca="1">OFFSET('336p stat'!$A$1,A323*20,0)</f>
        <v>0</v>
      </c>
      <c r="D323" s="8" t="e">
        <f t="shared" ref="D323:H323" ca="1" si="80">$D$252*SQRT(D248)/$E$252</f>
        <v>#DIV/0!</v>
      </c>
      <c r="E323" s="8" t="e">
        <f t="shared" ca="1" si="80"/>
        <v>#DIV/0!</v>
      </c>
      <c r="F323" s="8">
        <f t="shared" ca="1" si="80"/>
        <v>0</v>
      </c>
      <c r="G323" s="8">
        <f t="shared" ca="1" si="80"/>
        <v>0</v>
      </c>
      <c r="H323" s="8">
        <f t="shared" ca="1" si="80"/>
        <v>0</v>
      </c>
    </row>
    <row r="326" spans="1:8" x14ac:dyDescent="0.25">
      <c r="C326" t="s">
        <v>47</v>
      </c>
      <c r="D326">
        <v>1.96</v>
      </c>
      <c r="E326">
        <v>50</v>
      </c>
    </row>
    <row r="327" spans="1:8" x14ac:dyDescent="0.25">
      <c r="D327" t="s">
        <v>40</v>
      </c>
      <c r="E327" t="s">
        <v>36</v>
      </c>
      <c r="F327" t="s">
        <v>37</v>
      </c>
      <c r="G327" t="s">
        <v>38</v>
      </c>
      <c r="H327" t="s">
        <v>39</v>
      </c>
    </row>
    <row r="328" spans="1:8" x14ac:dyDescent="0.25">
      <c r="A328">
        <v>1</v>
      </c>
      <c r="C328" t="str">
        <f ca="1">OFFSET('336p stat'!$A$1,A328*20,0)</f>
        <v>CUDA Time</v>
      </c>
      <c r="D328" s="9">
        <f ca="1">POWER(SQRT(D179)/D105,2)</f>
        <v>4.0581099843836292E-7</v>
      </c>
      <c r="E328" s="9">
        <f ca="1">POWER(SQRT(E179)/E105,2)</f>
        <v>4.0243919555709033E-7</v>
      </c>
      <c r="F328" s="9">
        <f ca="1">POWER(SQRT(F179)/F105,2)</f>
        <v>3.6502568157514017E-7</v>
      </c>
      <c r="G328" s="9">
        <f ca="1">POWER(SQRT(G179)/G105,2)</f>
        <v>3.5577875126672554E-7</v>
      </c>
      <c r="H328" s="9">
        <f ca="1">POWER(SQRT(H179)/H105,2)</f>
        <v>6.4311575460695565E-7</v>
      </c>
    </row>
    <row r="329" spans="1:8" x14ac:dyDescent="0.25">
      <c r="A329">
        <v>2</v>
      </c>
      <c r="C329" t="str">
        <f ca="1">OFFSET('336p stat'!$A$1,A329*20,0)</f>
        <v>CUDA ant par</v>
      </c>
      <c r="D329" s="9">
        <f t="shared" ref="D329:H329" ca="1" si="81">POWER(SQRT(D180)/D106,2)</f>
        <v>3.34810952014097E-6</v>
      </c>
      <c r="E329" s="9">
        <f t="shared" ca="1" si="81"/>
        <v>3.3184299775672398E-6</v>
      </c>
      <c r="F329" s="9">
        <f t="shared" ca="1" si="81"/>
        <v>3.7155433067578243E-6</v>
      </c>
      <c r="G329" s="9">
        <f t="shared" ca="1" si="81"/>
        <v>3.5844202941008914E-6</v>
      </c>
      <c r="H329" s="9">
        <f t="shared" ca="1" si="81"/>
        <v>3.4985409403888655E-6</v>
      </c>
    </row>
    <row r="330" spans="1:8" x14ac:dyDescent="0.25">
      <c r="A330">
        <v>3</v>
      </c>
      <c r="C330" t="str">
        <f ca="1">OFFSET('336p stat'!$A$1,A330*20,0)</f>
        <v>CUDA ant add CPU Time</v>
      </c>
      <c r="D330" s="9">
        <f t="shared" ref="D330:H330" ca="1" si="82">POWER(SQRT(D181)/D107,2)</f>
        <v>7.6206670926838428E-5</v>
      </c>
      <c r="E330" s="9">
        <f t="shared" ca="1" si="82"/>
        <v>7.7138322028676761E-5</v>
      </c>
      <c r="F330" s="9">
        <f t="shared" ca="1" si="82"/>
        <v>6.7360802177190754E-5</v>
      </c>
      <c r="G330" s="9">
        <f t="shared" ca="1" si="82"/>
        <v>6.9411612741283863E-5</v>
      </c>
      <c r="H330" s="9">
        <f t="shared" ca="1" si="82"/>
        <v>2.1397776188182446E-4</v>
      </c>
    </row>
    <row r="331" spans="1:8" x14ac:dyDescent="0.25">
      <c r="A331">
        <v>4</v>
      </c>
      <c r="C331" t="str">
        <f ca="1">OFFSET('336p stat'!$A$1,A331*20,0)</f>
        <v>CUDA opt Time</v>
      </c>
      <c r="D331" s="9">
        <f t="shared" ref="D331:H331" ca="1" si="83">POWER(SQRT(D182)/D108,2)</f>
        <v>9.5592499091980969E-6</v>
      </c>
      <c r="E331" s="9">
        <f t="shared" ca="1" si="83"/>
        <v>9.5953340461893223E-6</v>
      </c>
      <c r="F331" s="9">
        <f t="shared" ca="1" si="83"/>
        <v>1.0245555808959051E-5</v>
      </c>
      <c r="G331" s="9">
        <f t="shared" ca="1" si="83"/>
        <v>1.0565550743510338E-5</v>
      </c>
      <c r="H331" s="9" t="e">
        <f t="shared" ca="1" si="83"/>
        <v>#DIV/0!</v>
      </c>
    </row>
    <row r="332" spans="1:8" x14ac:dyDescent="0.25">
      <c r="A332">
        <v>5</v>
      </c>
      <c r="C332" t="str">
        <f ca="1">OFFSET('336p stat'!$A$1,A332*20,0)</f>
        <v>CUDA opt ant</v>
      </c>
      <c r="D332" s="9">
        <f t="shared" ref="D332:H332" ca="1" si="84">POWER(SQRT(D183)/D109,2)</f>
        <v>6.1485685136035816E-6</v>
      </c>
      <c r="E332" s="9">
        <f t="shared" ca="1" si="84"/>
        <v>6.0524029300371645E-6</v>
      </c>
      <c r="F332" s="9">
        <f t="shared" ca="1" si="84"/>
        <v>2.1101082025635283E-6</v>
      </c>
      <c r="G332" s="9">
        <f t="shared" ca="1" si="84"/>
        <v>1.7148825153740757E-6</v>
      </c>
      <c r="H332" s="9" t="e">
        <f t="shared" ca="1" si="84"/>
        <v>#DIV/0!</v>
      </c>
    </row>
    <row r="333" spans="1:8" x14ac:dyDescent="0.25">
      <c r="A333">
        <v>6</v>
      </c>
      <c r="C333" t="str">
        <f ca="1">OFFSET('336p stat'!$A$1,A333*20,0)</f>
        <v>CUDA opt ant par</v>
      </c>
      <c r="D333" s="9">
        <f t="shared" ref="D333:H333" ca="1" si="85">POWER(SQRT(D184)/D110,2)</f>
        <v>6.881489183371758E-6</v>
      </c>
      <c r="E333" s="9">
        <f t="shared" ca="1" si="85"/>
        <v>6.7005807345293664E-6</v>
      </c>
      <c r="F333" s="9">
        <f t="shared" ca="1" si="85"/>
        <v>3.4833169229017626E-6</v>
      </c>
      <c r="G333" s="9">
        <f t="shared" ca="1" si="85"/>
        <v>4.4192044681316464E-6</v>
      </c>
      <c r="H333" s="9" t="e">
        <f t="shared" ca="1" si="85"/>
        <v>#DIV/0!</v>
      </c>
    </row>
    <row r="334" spans="1:8" x14ac:dyDescent="0.25">
      <c r="A334">
        <v>7</v>
      </c>
      <c r="C334" t="str">
        <f ca="1">OFFSET('336p stat'!$A$1,A334*20,0)</f>
        <v>non CUDA Time</v>
      </c>
      <c r="D334" s="9">
        <f t="shared" ref="D334:H334" ca="1" si="86">POWER(SQRT(D185)/D111,2)</f>
        <v>8.2324657336328903E-5</v>
      </c>
      <c r="E334" s="9">
        <f t="shared" ca="1" si="86"/>
        <v>8.2861852724433902E-5</v>
      </c>
      <c r="F334" s="9">
        <f t="shared" ca="1" si="86"/>
        <v>8.283187753310378E-5</v>
      </c>
      <c r="G334" s="9">
        <f t="shared" ca="1" si="86"/>
        <v>8.2694449193792247E-5</v>
      </c>
      <c r="H334" s="9">
        <f t="shared" ca="1" si="86"/>
        <v>7.1180341626314798E-4</v>
      </c>
    </row>
    <row r="335" spans="1:8" x14ac:dyDescent="0.25">
      <c r="A335">
        <v>8</v>
      </c>
      <c r="C335" t="str">
        <f ca="1">OFFSET('336p stat'!$A$1,A335*20,0)</f>
        <v>Classic ACO</v>
      </c>
      <c r="D335" s="9">
        <f t="shared" ref="D335:H335" ca="1" si="87">POWER(SQRT(D186)/D112,2)</f>
        <v>2.7229737788054181E-4</v>
      </c>
      <c r="E335" s="9">
        <f t="shared" ca="1" si="87"/>
        <v>2.3050162337133085E-4</v>
      </c>
      <c r="F335" s="9">
        <f t="shared" ca="1" si="87"/>
        <v>2.2470460652901025E-4</v>
      </c>
      <c r="G335" s="9">
        <f t="shared" ca="1" si="87"/>
        <v>2.2469193891534888E-4</v>
      </c>
      <c r="H335" s="9">
        <f t="shared" ca="1" si="87"/>
        <v>2.0836023418071997E-4</v>
      </c>
    </row>
    <row r="336" spans="1:8" x14ac:dyDescent="0.25">
      <c r="A336">
        <v>9</v>
      </c>
      <c r="C336" t="str">
        <f ca="1">OFFSET('336p stat'!$A$1,A336*20,0)</f>
        <v>omp</v>
      </c>
      <c r="D336" s="9">
        <f t="shared" ref="D336:H336" ca="1" si="88">POWER(SQRT(D187)/D113,2)</f>
        <v>7.1773198198962958E-5</v>
      </c>
      <c r="E336" s="9">
        <f t="shared" ca="1" si="88"/>
        <v>7.2495723619800016E-5</v>
      </c>
      <c r="F336" s="9">
        <f t="shared" ca="1" si="88"/>
        <v>7.2492151592617023E-5</v>
      </c>
      <c r="G336" s="9">
        <f t="shared" ca="1" si="88"/>
        <v>7.2499143641210158E-5</v>
      </c>
      <c r="H336" s="9">
        <f t="shared" ca="1" si="88"/>
        <v>2.3991473163328454E-4</v>
      </c>
    </row>
    <row r="337" spans="1:8" x14ac:dyDescent="0.25">
      <c r="A337">
        <v>10</v>
      </c>
      <c r="C337" t="str">
        <f ca="1">OFFSET('336p stat'!$A$1,A337*20,0)</f>
        <v>non CUDA transp Time</v>
      </c>
      <c r="D337" s="9">
        <f t="shared" ref="D337:H337" ca="1" si="89">POWER(SQRT(D188)/D114,2)</f>
        <v>1.598015147978889E-5</v>
      </c>
      <c r="E337" s="9">
        <f t="shared" ca="1" si="89"/>
        <v>1.5849028097194937E-5</v>
      </c>
      <c r="F337" s="9">
        <f t="shared" ca="1" si="89"/>
        <v>1.5850534750806562E-5</v>
      </c>
      <c r="G337" s="9">
        <f t="shared" ca="1" si="89"/>
        <v>1.5831204812409326E-5</v>
      </c>
      <c r="H337" s="9">
        <f t="shared" ca="1" si="89"/>
        <v>2.5318406460955468E-4</v>
      </c>
    </row>
    <row r="338" spans="1:8" x14ac:dyDescent="0.25">
      <c r="A338">
        <v>11</v>
      </c>
      <c r="C338" t="str">
        <f ca="1">OFFSET('336p stat'!$A$1,A338*20,0)</f>
        <v>non CUDA transp_AVX Time</v>
      </c>
      <c r="D338" s="9">
        <f t="shared" ref="D338:H338" ca="1" si="90">POWER(SQRT(D189)/D115,2)</f>
        <v>1.7645570834863985E-5</v>
      </c>
      <c r="E338" s="9">
        <f t="shared" ca="1" si="90"/>
        <v>1.7602624563732595E-5</v>
      </c>
      <c r="F338" s="9">
        <f t="shared" ca="1" si="90"/>
        <v>1.7599728638694511E-5</v>
      </c>
      <c r="G338" s="9">
        <f t="shared" ca="1" si="90"/>
        <v>1.7546661599579444E-5</v>
      </c>
      <c r="H338" s="9">
        <f t="shared" ca="1" si="90"/>
        <v>3.5403558260958546E-4</v>
      </c>
    </row>
    <row r="339" spans="1:8" x14ac:dyDescent="0.25">
      <c r="A339">
        <v>12</v>
      </c>
      <c r="C339" t="str">
        <f ca="1">OFFSET('336p stat'!$A$1,A339*20,0)</f>
        <v>non CUDA transp_AVX_OMP Time</v>
      </c>
      <c r="D339" s="9">
        <f t="shared" ref="D339:H339" ca="1" si="91">POWER(SQRT(D190)/D116,2)</f>
        <v>1.7286791204398988E-5</v>
      </c>
      <c r="E339" s="9">
        <f t="shared" ca="1" si="91"/>
        <v>1.7355003690258767E-5</v>
      </c>
      <c r="F339" s="9">
        <f t="shared" ca="1" si="91"/>
        <v>1.7354189288020412E-5</v>
      </c>
      <c r="G339" s="9">
        <f t="shared" ca="1" si="91"/>
        <v>1.7289528931585224E-5</v>
      </c>
      <c r="H339" s="9">
        <f t="shared" ca="1" si="91"/>
        <v>1.0055511867033743E-4</v>
      </c>
    </row>
    <row r="340" spans="1:8" x14ac:dyDescent="0.25">
      <c r="A340">
        <v>13</v>
      </c>
      <c r="C340" t="str">
        <f ca="1">OFFSET('336p stat'!$A$1,A340*20,0)</f>
        <v>CUDA ant add CPU_AVX_transp Time</v>
      </c>
      <c r="D340" s="9">
        <f t="shared" ref="D340:H340" ca="1" si="92">POWER(SQRT(D191)/D117,2)</f>
        <v>1.4028825627919594E-4</v>
      </c>
      <c r="E340" s="9">
        <f t="shared" ca="1" si="92"/>
        <v>1.4171833162167916E-4</v>
      </c>
      <c r="F340" s="9">
        <f t="shared" ca="1" si="92"/>
        <v>1.2168111584618155E-4</v>
      </c>
      <c r="G340" s="9">
        <f t="shared" ca="1" si="92"/>
        <v>1.2013452195748874E-4</v>
      </c>
      <c r="H340" s="9">
        <f t="shared" ca="1" si="92"/>
        <v>5.6888345405419773E-4</v>
      </c>
    </row>
    <row r="341" spans="1:8" x14ac:dyDescent="0.25">
      <c r="A341">
        <v>14</v>
      </c>
      <c r="C341" t="str">
        <f ca="1">OFFSET('336p stat'!$A$1,A341*20,0)</f>
        <v>CUDA Const</v>
      </c>
      <c r="D341" s="9">
        <f t="shared" ref="D341:H341" ca="1" si="93">POWER(SQRT(D192)/D118,2)</f>
        <v>9.7905074974291731E-6</v>
      </c>
      <c r="E341" s="9">
        <f t="shared" ca="1" si="93"/>
        <v>9.7913076026943976E-6</v>
      </c>
      <c r="F341" s="9">
        <f t="shared" ca="1" si="93"/>
        <v>9.7266579917014891E-6</v>
      </c>
      <c r="G341" s="9">
        <f t="shared" ca="1" si="93"/>
        <v>9.6761606657331304E-6</v>
      </c>
      <c r="H341" s="9">
        <f t="shared" ca="1" si="93"/>
        <v>9.4787374912308242E-6</v>
      </c>
    </row>
    <row r="342" spans="1:8" x14ac:dyDescent="0.25">
      <c r="A342">
        <v>15</v>
      </c>
      <c r="C342" t="str">
        <f ca="1">OFFSET('336p stat'!$A$1,A342*20,0)</f>
        <v>CUDA ant Const</v>
      </c>
      <c r="D342" s="9">
        <f t="shared" ref="D342:H342" ca="1" si="94">POWER(SQRT(D193)/D119,2)</f>
        <v>6.6652385162002374E-6</v>
      </c>
      <c r="E342" s="9">
        <f t="shared" ca="1" si="94"/>
        <v>6.7767436144516726E-6</v>
      </c>
      <c r="F342" s="9">
        <f t="shared" ca="1" si="94"/>
        <v>9.2469899944242895E-6</v>
      </c>
      <c r="G342" s="9">
        <f t="shared" ca="1" si="94"/>
        <v>1.1034414337886551E-5</v>
      </c>
      <c r="H342" s="9">
        <f t="shared" ca="1" si="94"/>
        <v>1.1413375692556259E-5</v>
      </c>
    </row>
    <row r="343" spans="1:8" x14ac:dyDescent="0.25">
      <c r="A343">
        <v>16</v>
      </c>
      <c r="C343" t="str">
        <f ca="1">OFFSET('336p stat'!$A$1,A343*20,0)</f>
        <v>CUDA ant par Const</v>
      </c>
      <c r="D343" s="9">
        <f t="shared" ref="D343:H343" ca="1" si="95">POWER(SQRT(D194)/D120,2)</f>
        <v>6.6762628352932791E-6</v>
      </c>
      <c r="E343" s="9">
        <f t="shared" ca="1" si="95"/>
        <v>6.7506814466784999E-6</v>
      </c>
      <c r="F343" s="9">
        <f t="shared" ca="1" si="95"/>
        <v>3.7122435835835438E-7</v>
      </c>
      <c r="G343" s="9">
        <f t="shared" ca="1" si="95"/>
        <v>6.0119281652422245E-9</v>
      </c>
      <c r="H343" s="9">
        <f t="shared" ca="1" si="95"/>
        <v>8.8483406235842116E-9</v>
      </c>
    </row>
    <row r="344" spans="1:8" x14ac:dyDescent="0.25">
      <c r="A344">
        <v>17</v>
      </c>
      <c r="C344" t="str">
        <f ca="1">OFFSET('336p stat'!$A$1,A344*20,0)</f>
        <v>CUDA ant add CPU Const</v>
      </c>
      <c r="D344" s="9">
        <f t="shared" ref="D344:H344" ca="1" si="96">POWER(SQRT(D195)/D121,2)</f>
        <v>8.2345623878472428E-5</v>
      </c>
      <c r="E344" s="9">
        <f t="shared" ca="1" si="96"/>
        <v>8.3358163663077106E-5</v>
      </c>
      <c r="F344" s="9">
        <f t="shared" ca="1" si="96"/>
        <v>6.3833627228080086E-5</v>
      </c>
      <c r="G344" s="9">
        <f t="shared" ca="1" si="96"/>
        <v>6.3009944693135492E-5</v>
      </c>
      <c r="H344" s="9">
        <f t="shared" ca="1" si="96"/>
        <v>1.9276243590918285E-4</v>
      </c>
    </row>
    <row r="345" spans="1:8" x14ac:dyDescent="0.25">
      <c r="A345">
        <v>18</v>
      </c>
      <c r="C345" t="str">
        <f ca="1">OFFSET('336p stat'!$A$1,A345*20,0)</f>
        <v>CUDA opt Const</v>
      </c>
      <c r="D345" s="9">
        <f t="shared" ref="D345:H345" ca="1" si="97">POWER(SQRT(D196)/D122,2)</f>
        <v>3.190892608791062E-6</v>
      </c>
      <c r="E345" s="9">
        <f t="shared" ca="1" si="97"/>
        <v>3.1865902575715175E-6</v>
      </c>
      <c r="F345" s="9">
        <f t="shared" ca="1" si="97"/>
        <v>2.9236596400436486E-6</v>
      </c>
      <c r="G345" s="9">
        <f t="shared" ca="1" si="97"/>
        <v>2.9084450565268879E-6</v>
      </c>
      <c r="H345" s="9" t="e">
        <f t="shared" ca="1" si="97"/>
        <v>#DIV/0!</v>
      </c>
    </row>
    <row r="346" spans="1:8" x14ac:dyDescent="0.25">
      <c r="A346">
        <v>19</v>
      </c>
      <c r="C346" t="str">
        <f ca="1">OFFSET('336p stat'!$A$1,A346*20,0)</f>
        <v>CUDA opt ant Const</v>
      </c>
      <c r="D346" s="9">
        <f t="shared" ref="D346:H346" ca="1" si="98">POWER(SQRT(D197)/D123,2)</f>
        <v>2.5856058644031418E-5</v>
      </c>
      <c r="E346" s="9">
        <f t="shared" ca="1" si="98"/>
        <v>2.6028308198906068E-5</v>
      </c>
      <c r="F346" s="9">
        <f t="shared" ca="1" si="98"/>
        <v>1.3873950167670556E-5</v>
      </c>
      <c r="G346" s="9">
        <f t="shared" ca="1" si="98"/>
        <v>1.1183233247593069E-5</v>
      </c>
      <c r="H346" s="9" t="e">
        <f t="shared" ca="1" si="98"/>
        <v>#DIV/0!</v>
      </c>
    </row>
    <row r="347" spans="1:8" x14ac:dyDescent="0.25">
      <c r="A347">
        <v>20</v>
      </c>
      <c r="C347" t="str">
        <f ca="1">OFFSET('336p stat'!$A$1,A347*20,0)</f>
        <v>CUDA opt ant par Const</v>
      </c>
      <c r="D347" s="9">
        <f t="shared" ref="D347:H347" ca="1" si="99">POWER(SQRT(D198)/D124,2)</f>
        <v>4.3411387615974523E-6</v>
      </c>
      <c r="E347" s="9">
        <f t="shared" ca="1" si="99"/>
        <v>4.41223600055038E-6</v>
      </c>
      <c r="F347" s="9">
        <f t="shared" ca="1" si="99"/>
        <v>2.70679513370633E-7</v>
      </c>
      <c r="G347" s="9">
        <f t="shared" ca="1" si="99"/>
        <v>2.799364009540064E-9</v>
      </c>
      <c r="H347" s="9" t="e">
        <f t="shared" ca="1" si="99"/>
        <v>#DIV/0!</v>
      </c>
    </row>
    <row r="348" spans="1:8" x14ac:dyDescent="0.25">
      <c r="A348">
        <v>21</v>
      </c>
      <c r="C348" t="str">
        <f ca="1">OFFSET('336p stat'!$A$1,A348*20,0)</f>
        <v>CUDA ant par not f</v>
      </c>
      <c r="D348" s="9">
        <f t="shared" ref="D348:H348" ca="1" si="100">POWER(SQRT(D199)/D125,2)</f>
        <v>1.3179392528590545E-6</v>
      </c>
      <c r="E348" s="9">
        <f t="shared" ca="1" si="100"/>
        <v>1.2988385667378573E-6</v>
      </c>
      <c r="F348" s="9">
        <f t="shared" ca="1" si="100"/>
        <v>1.6083259678196204E-7</v>
      </c>
      <c r="G348" s="9">
        <f t="shared" ca="1" si="100"/>
        <v>4.8650891414347433E-8</v>
      </c>
      <c r="H348" s="9">
        <f t="shared" ca="1" si="100"/>
        <v>2.7287693530309834E-7</v>
      </c>
    </row>
    <row r="349" spans="1:8" x14ac:dyDescent="0.25">
      <c r="A349">
        <v>22</v>
      </c>
      <c r="C349" t="str">
        <f ca="1">OFFSET('336p stat'!$A$1,A349*20,0)</f>
        <v>CUDA ant par sort</v>
      </c>
      <c r="D349" s="9">
        <f t="shared" ref="D349:H349" ca="1" si="101">POWER(SQRT(D200)/D126,2)</f>
        <v>4.4471680767017848E-6</v>
      </c>
      <c r="E349" s="9">
        <f t="shared" ca="1" si="101"/>
        <v>4.2987228669525916E-6</v>
      </c>
      <c r="F349" s="9">
        <f t="shared" ca="1" si="101"/>
        <v>9.3392594497384739E-7</v>
      </c>
      <c r="G349" s="9">
        <f t="shared" ca="1" si="101"/>
        <v>7.1324310694705535E-7</v>
      </c>
      <c r="H349" s="9">
        <f t="shared" ca="1" si="101"/>
        <v>7.0824638655497956E-7</v>
      </c>
    </row>
    <row r="350" spans="1:8" x14ac:dyDescent="0.25">
      <c r="A350">
        <v>23</v>
      </c>
      <c r="C350">
        <f ca="1">OFFSET('336p stat'!$A$1,A350*20,0)</f>
        <v>0</v>
      </c>
      <c r="D350" s="9" t="e">
        <f t="shared" ref="D350:H350" ca="1" si="102">POWER(SQRT(D201)/D127,2)</f>
        <v>#DIV/0!</v>
      </c>
      <c r="E350" s="9" t="e">
        <f t="shared" ca="1" si="102"/>
        <v>#DIV/0!</v>
      </c>
      <c r="F350" s="9" t="e">
        <f t="shared" ca="1" si="102"/>
        <v>#DIV/0!</v>
      </c>
      <c r="G350" s="9" t="e">
        <f t="shared" ca="1" si="102"/>
        <v>#DIV/0!</v>
      </c>
      <c r="H350" s="9" t="e">
        <f t="shared" ca="1" si="102"/>
        <v>#DIV/0!</v>
      </c>
    </row>
    <row r="351" spans="1:8" x14ac:dyDescent="0.25">
      <c r="A351">
        <v>24</v>
      </c>
      <c r="C351">
        <f ca="1">OFFSET('336p stat'!$A$1,A351*20,0)</f>
        <v>0</v>
      </c>
      <c r="D351" s="9" t="e">
        <f t="shared" ref="D351:H351" ca="1" si="103">POWER(SQRT(D202)/D128,2)</f>
        <v>#DIV/0!</v>
      </c>
      <c r="E351" s="9" t="e">
        <f t="shared" ca="1" si="103"/>
        <v>#DIV/0!</v>
      </c>
      <c r="F351" s="9" t="e">
        <f t="shared" ca="1" si="103"/>
        <v>#DIV/0!</v>
      </c>
      <c r="G351" s="9" t="e">
        <f t="shared" ca="1" si="103"/>
        <v>#DIV/0!</v>
      </c>
      <c r="H351" s="9" t="e">
        <f t="shared" ca="1" si="103"/>
        <v>#DIV/0!</v>
      </c>
    </row>
    <row r="352" spans="1:8" x14ac:dyDescent="0.25">
      <c r="A352">
        <v>25</v>
      </c>
      <c r="C352">
        <f ca="1">OFFSET('336p stat'!$A$1,A352*20,0)</f>
        <v>0</v>
      </c>
      <c r="D352" s="9" t="e">
        <f t="shared" ref="D352:H352" ca="1" si="104">POWER(SQRT(D203)/D129,2)</f>
        <v>#DIV/0!</v>
      </c>
      <c r="E352" s="9" t="e">
        <f t="shared" ca="1" si="104"/>
        <v>#DIV/0!</v>
      </c>
      <c r="F352" s="9" t="e">
        <f t="shared" ca="1" si="104"/>
        <v>#DIV/0!</v>
      </c>
      <c r="G352" s="9" t="e">
        <f t="shared" ca="1" si="104"/>
        <v>#DIV/0!</v>
      </c>
      <c r="H352" s="9" t="e">
        <f t="shared" ca="1" si="104"/>
        <v>#DIV/0!</v>
      </c>
    </row>
    <row r="353" spans="1:8" x14ac:dyDescent="0.25">
      <c r="A353">
        <v>26</v>
      </c>
      <c r="C353">
        <f ca="1">OFFSET('336p stat'!$A$1,A353*20,0)</f>
        <v>0</v>
      </c>
      <c r="D353" s="9" t="e">
        <f t="shared" ref="D353:H353" ca="1" si="105">POWER(SQRT(D204)/D130,2)</f>
        <v>#DIV/0!</v>
      </c>
      <c r="E353" s="9" t="e">
        <f t="shared" ca="1" si="105"/>
        <v>#DIV/0!</v>
      </c>
      <c r="F353" s="9" t="e">
        <f t="shared" ca="1" si="105"/>
        <v>#DIV/0!</v>
      </c>
      <c r="G353" s="9" t="e">
        <f t="shared" ca="1" si="105"/>
        <v>#DIV/0!</v>
      </c>
      <c r="H353" s="9" t="e">
        <f t="shared" ca="1" si="105"/>
        <v>#DIV/0!</v>
      </c>
    </row>
    <row r="354" spans="1:8" x14ac:dyDescent="0.25">
      <c r="A354">
        <v>27</v>
      </c>
      <c r="C354">
        <f ca="1">OFFSET('336p stat'!$A$1,A354*20,0)</f>
        <v>0</v>
      </c>
      <c r="D354" s="9" t="e">
        <f t="shared" ref="D354:H354" ca="1" si="106">POWER(SQRT(D205)/D131,2)</f>
        <v>#DIV/0!</v>
      </c>
      <c r="E354" s="9" t="e">
        <f t="shared" ca="1" si="106"/>
        <v>#DIV/0!</v>
      </c>
      <c r="F354" s="9" t="e">
        <f t="shared" ca="1" si="106"/>
        <v>#DIV/0!</v>
      </c>
      <c r="G354" s="9" t="e">
        <f t="shared" ca="1" si="106"/>
        <v>#DIV/0!</v>
      </c>
      <c r="H354" s="9" t="e">
        <f t="shared" ca="1" si="106"/>
        <v>#DIV/0!</v>
      </c>
    </row>
    <row r="355" spans="1:8" x14ac:dyDescent="0.25">
      <c r="A355">
        <v>28</v>
      </c>
      <c r="C355">
        <f ca="1">OFFSET('336p stat'!$A$1,A355*20,0)</f>
        <v>0</v>
      </c>
      <c r="D355" s="9" t="e">
        <f t="shared" ref="D355:H355" ca="1" si="107">POWER(SQRT(D206)/D132,2)</f>
        <v>#DIV/0!</v>
      </c>
      <c r="E355" s="9" t="e">
        <f t="shared" ca="1" si="107"/>
        <v>#DIV/0!</v>
      </c>
      <c r="F355" s="9" t="e">
        <f t="shared" ca="1" si="107"/>
        <v>#DIV/0!</v>
      </c>
      <c r="G355" s="9" t="e">
        <f t="shared" ca="1" si="107"/>
        <v>#DIV/0!</v>
      </c>
      <c r="H355" s="9" t="e">
        <f t="shared" ca="1" si="107"/>
        <v>#DIV/0!</v>
      </c>
    </row>
    <row r="356" spans="1:8" x14ac:dyDescent="0.25">
      <c r="A356">
        <v>29</v>
      </c>
      <c r="C356">
        <f ca="1">OFFSET('336p stat'!$A$1,A356*20,0)</f>
        <v>0</v>
      </c>
      <c r="D356" s="9" t="e">
        <f t="shared" ref="D356:H356" ca="1" si="108">POWER(SQRT(D207)/D133,2)</f>
        <v>#DIV/0!</v>
      </c>
      <c r="E356" s="9" t="e">
        <f t="shared" ca="1" si="108"/>
        <v>#DIV/0!</v>
      </c>
      <c r="F356" s="9" t="e">
        <f t="shared" ca="1" si="108"/>
        <v>#DIV/0!</v>
      </c>
      <c r="G356" s="9" t="e">
        <f t="shared" ca="1" si="108"/>
        <v>#DIV/0!</v>
      </c>
      <c r="H356" s="9" t="e">
        <f t="shared" ca="1" si="108"/>
        <v>#DIV/0!</v>
      </c>
    </row>
    <row r="357" spans="1:8" x14ac:dyDescent="0.25">
      <c r="A357">
        <v>30</v>
      </c>
      <c r="C357">
        <f ca="1">OFFSET('336p stat'!$A$1,A357*20,0)</f>
        <v>0</v>
      </c>
      <c r="D357" s="9" t="e">
        <f t="shared" ref="D357:H357" ca="1" si="109">POWER(SQRT(D208)/D134,2)</f>
        <v>#DIV/0!</v>
      </c>
      <c r="E357" s="9" t="e">
        <f t="shared" ca="1" si="109"/>
        <v>#DIV/0!</v>
      </c>
      <c r="F357" s="9" t="e">
        <f t="shared" ca="1" si="109"/>
        <v>#DIV/0!</v>
      </c>
      <c r="G357" s="9" t="e">
        <f t="shared" ca="1" si="109"/>
        <v>#DIV/0!</v>
      </c>
      <c r="H357" s="9" t="e">
        <f t="shared" ca="1" si="109"/>
        <v>#DIV/0!</v>
      </c>
    </row>
    <row r="358" spans="1:8" x14ac:dyDescent="0.25">
      <c r="A358">
        <v>31</v>
      </c>
      <c r="C358">
        <f ca="1">OFFSET('336p stat'!$A$1,A358*20,0)</f>
        <v>0</v>
      </c>
      <c r="D358" s="9" t="e">
        <f t="shared" ref="D358:H358" ca="1" si="110">POWER(SQRT(D209)/D135,2)</f>
        <v>#DIV/0!</v>
      </c>
      <c r="E358" s="9" t="e">
        <f t="shared" ca="1" si="110"/>
        <v>#DIV/0!</v>
      </c>
      <c r="F358" s="9" t="e">
        <f t="shared" ca="1" si="110"/>
        <v>#DIV/0!</v>
      </c>
      <c r="G358" s="9" t="e">
        <f t="shared" ca="1" si="110"/>
        <v>#DIV/0!</v>
      </c>
      <c r="H358" s="9" t="e">
        <f t="shared" ca="1" si="110"/>
        <v>#DIV/0!</v>
      </c>
    </row>
    <row r="359" spans="1:8" x14ac:dyDescent="0.25">
      <c r="A359">
        <v>32</v>
      </c>
      <c r="C359">
        <f ca="1">OFFSET('336p stat'!$A$1,A359*20,0)</f>
        <v>0</v>
      </c>
      <c r="D359" s="9" t="e">
        <f t="shared" ref="D359:H359" ca="1" si="111">POWER(SQRT(D210)/D136,2)</f>
        <v>#DIV/0!</v>
      </c>
      <c r="E359" s="9" t="e">
        <f t="shared" ca="1" si="111"/>
        <v>#DIV/0!</v>
      </c>
      <c r="F359" s="9" t="e">
        <f t="shared" ca="1" si="111"/>
        <v>#DIV/0!</v>
      </c>
      <c r="G359" s="9" t="e">
        <f t="shared" ca="1" si="111"/>
        <v>#DIV/0!</v>
      </c>
      <c r="H359" s="9" t="e">
        <f t="shared" ca="1" si="111"/>
        <v>#DIV/0!</v>
      </c>
    </row>
    <row r="360" spans="1:8" x14ac:dyDescent="0.25">
      <c r="A360">
        <v>33</v>
      </c>
      <c r="C360">
        <f ca="1">OFFSET('336p stat'!$A$1,A360*20,0)</f>
        <v>0</v>
      </c>
      <c r="D360" s="9" t="e">
        <f t="shared" ref="D360:H360" ca="1" si="112">POWER(SQRT(D211)/D137,2)</f>
        <v>#DIV/0!</v>
      </c>
      <c r="E360" s="9" t="e">
        <f t="shared" ca="1" si="112"/>
        <v>#DIV/0!</v>
      </c>
      <c r="F360" s="9" t="e">
        <f t="shared" ca="1" si="112"/>
        <v>#DIV/0!</v>
      </c>
      <c r="G360" s="9" t="e">
        <f t="shared" ca="1" si="112"/>
        <v>#DIV/0!</v>
      </c>
      <c r="H360" s="9" t="e">
        <f t="shared" ca="1" si="112"/>
        <v>#DIV/0!</v>
      </c>
    </row>
    <row r="361" spans="1:8" x14ac:dyDescent="0.25">
      <c r="A361">
        <v>34</v>
      </c>
      <c r="C361">
        <f ca="1">OFFSET('336p stat'!$A$1,A361*20,0)</f>
        <v>0</v>
      </c>
      <c r="D361" s="9" t="e">
        <f t="shared" ref="D361:H361" ca="1" si="113">POWER(SQRT(D212)/D138,2)</f>
        <v>#DIV/0!</v>
      </c>
      <c r="E361" s="9" t="e">
        <f t="shared" ca="1" si="113"/>
        <v>#DIV/0!</v>
      </c>
      <c r="F361" s="9" t="e">
        <f t="shared" ca="1" si="113"/>
        <v>#DIV/0!</v>
      </c>
      <c r="G361" s="9" t="e">
        <f t="shared" ca="1" si="113"/>
        <v>#DIV/0!</v>
      </c>
      <c r="H361" s="9" t="e">
        <f t="shared" ca="1" si="113"/>
        <v>#DIV/0!</v>
      </c>
    </row>
    <row r="362" spans="1:8" x14ac:dyDescent="0.25">
      <c r="A362">
        <v>35</v>
      </c>
      <c r="C362">
        <f ca="1">OFFSET('336p stat'!$A$1,A362*20,0)</f>
        <v>0</v>
      </c>
      <c r="D362" s="9" t="e">
        <f t="shared" ref="D362:H362" ca="1" si="114">POWER(SQRT(D213)/D139,2)</f>
        <v>#DIV/0!</v>
      </c>
      <c r="E362" s="9" t="e">
        <f t="shared" ca="1" si="114"/>
        <v>#DIV/0!</v>
      </c>
      <c r="F362" s="9" t="e">
        <f t="shared" ca="1" si="114"/>
        <v>#DIV/0!</v>
      </c>
      <c r="G362" s="9" t="e">
        <f t="shared" ca="1" si="114"/>
        <v>#DIV/0!</v>
      </c>
      <c r="H362" s="9" t="e">
        <f t="shared" ca="1" si="114"/>
        <v>#DIV/0!</v>
      </c>
    </row>
    <row r="363" spans="1:8" x14ac:dyDescent="0.25">
      <c r="A363">
        <v>36</v>
      </c>
      <c r="C363">
        <f ca="1">OFFSET('336p stat'!$A$1,A363*20,0)</f>
        <v>0</v>
      </c>
      <c r="D363" s="9" t="e">
        <f t="shared" ref="D363:H363" ca="1" si="115">POWER(SQRT(D214)/D140,2)</f>
        <v>#DIV/0!</v>
      </c>
      <c r="E363" s="9" t="e">
        <f t="shared" ca="1" si="115"/>
        <v>#DIV/0!</v>
      </c>
      <c r="F363" s="9" t="e">
        <f t="shared" ca="1" si="115"/>
        <v>#DIV/0!</v>
      </c>
      <c r="G363" s="9" t="e">
        <f t="shared" ca="1" si="115"/>
        <v>#DIV/0!</v>
      </c>
      <c r="H363" s="9" t="e">
        <f t="shared" ca="1" si="115"/>
        <v>#DIV/0!</v>
      </c>
    </row>
    <row r="364" spans="1:8" x14ac:dyDescent="0.25">
      <c r="A364">
        <v>37</v>
      </c>
      <c r="C364">
        <f ca="1">OFFSET('336p stat'!$A$1,A364*20,0)</f>
        <v>0</v>
      </c>
      <c r="D364" s="9" t="e">
        <f t="shared" ref="D364:H364" ca="1" si="116">POWER(SQRT(D215)/D141,2)</f>
        <v>#DIV/0!</v>
      </c>
      <c r="E364" s="9" t="e">
        <f t="shared" ca="1" si="116"/>
        <v>#DIV/0!</v>
      </c>
      <c r="F364" s="9" t="e">
        <f t="shared" ca="1" si="116"/>
        <v>#DIV/0!</v>
      </c>
      <c r="G364" s="9" t="e">
        <f t="shared" ca="1" si="116"/>
        <v>#DIV/0!</v>
      </c>
      <c r="H364" s="9" t="e">
        <f t="shared" ca="1" si="116"/>
        <v>#DIV/0!</v>
      </c>
    </row>
    <row r="365" spans="1:8" x14ac:dyDescent="0.25">
      <c r="A365">
        <v>38</v>
      </c>
      <c r="C365">
        <f ca="1">OFFSET('336p stat'!$A$1,A365*20,0)</f>
        <v>0</v>
      </c>
      <c r="D365" s="9" t="e">
        <f t="shared" ref="D365:H365" ca="1" si="117">POWER(SQRT(D216)/D142,2)</f>
        <v>#DIV/0!</v>
      </c>
      <c r="E365" s="9" t="e">
        <f t="shared" ca="1" si="117"/>
        <v>#DIV/0!</v>
      </c>
      <c r="F365" s="9" t="e">
        <f t="shared" ca="1" si="117"/>
        <v>#DIV/0!</v>
      </c>
      <c r="G365" s="9" t="e">
        <f t="shared" ca="1" si="117"/>
        <v>#DIV/0!</v>
      </c>
      <c r="H365" s="9" t="e">
        <f t="shared" ca="1" si="117"/>
        <v>#DIV/0!</v>
      </c>
    </row>
    <row r="366" spans="1:8" x14ac:dyDescent="0.25">
      <c r="A366">
        <v>39</v>
      </c>
      <c r="C366">
        <f ca="1">OFFSET('336p stat'!$A$1,A366*20,0)</f>
        <v>0</v>
      </c>
      <c r="D366" s="9" t="e">
        <f t="shared" ref="D366:H366" ca="1" si="118">POWER(SQRT(D217)/D143,2)</f>
        <v>#DIV/0!</v>
      </c>
      <c r="E366" s="9" t="e">
        <f t="shared" ca="1" si="118"/>
        <v>#DIV/0!</v>
      </c>
      <c r="F366" s="9" t="e">
        <f t="shared" ca="1" si="118"/>
        <v>#DIV/0!</v>
      </c>
      <c r="G366" s="9" t="e">
        <f t="shared" ca="1" si="118"/>
        <v>#DIV/0!</v>
      </c>
      <c r="H366" s="9" t="e">
        <f t="shared" ca="1" si="118"/>
        <v>#DIV/0!</v>
      </c>
    </row>
    <row r="367" spans="1:8" x14ac:dyDescent="0.25">
      <c r="A367">
        <v>40</v>
      </c>
      <c r="C367">
        <f ca="1">OFFSET('336p stat'!$A$1,A367*20,0)</f>
        <v>0</v>
      </c>
      <c r="D367" s="9" t="e">
        <f t="shared" ref="D367:H367" ca="1" si="119">POWER(SQRT(D218)/D144,2)</f>
        <v>#DIV/0!</v>
      </c>
      <c r="E367" s="9" t="e">
        <f t="shared" ca="1" si="119"/>
        <v>#DIV/0!</v>
      </c>
      <c r="F367" s="9" t="e">
        <f t="shared" ca="1" si="119"/>
        <v>#DIV/0!</v>
      </c>
      <c r="G367" s="9" t="e">
        <f t="shared" ca="1" si="119"/>
        <v>#DIV/0!</v>
      </c>
      <c r="H367" s="9" t="e">
        <f t="shared" ca="1" si="119"/>
        <v>#DIV/0!</v>
      </c>
    </row>
    <row r="368" spans="1:8" x14ac:dyDescent="0.25">
      <c r="A368">
        <v>41</v>
      </c>
      <c r="C368">
        <f ca="1">OFFSET('336p stat'!$A$1,A368*20,0)</f>
        <v>0</v>
      </c>
      <c r="D368" s="9" t="e">
        <f t="shared" ref="D368:H368" ca="1" si="120">POWER(SQRT(D219)/D145,2)</f>
        <v>#DIV/0!</v>
      </c>
      <c r="E368" s="9" t="e">
        <f t="shared" ca="1" si="120"/>
        <v>#DIV/0!</v>
      </c>
      <c r="F368" s="9" t="e">
        <f t="shared" ca="1" si="120"/>
        <v>#DIV/0!</v>
      </c>
      <c r="G368" s="9" t="e">
        <f t="shared" ca="1" si="120"/>
        <v>#DIV/0!</v>
      </c>
      <c r="H368" s="9" t="e">
        <f t="shared" ca="1" si="120"/>
        <v>#DIV/0!</v>
      </c>
    </row>
    <row r="369" spans="1:8" x14ac:dyDescent="0.25">
      <c r="A369">
        <v>42</v>
      </c>
      <c r="C369">
        <f ca="1">OFFSET('336p stat'!$A$1,A369*20,0)</f>
        <v>0</v>
      </c>
      <c r="D369" s="9" t="e">
        <f t="shared" ref="D369:H369" ca="1" si="121">POWER(SQRT(D220)/D146,2)</f>
        <v>#DIV/0!</v>
      </c>
      <c r="E369" s="9" t="e">
        <f t="shared" ca="1" si="121"/>
        <v>#DIV/0!</v>
      </c>
      <c r="F369" s="9" t="e">
        <f t="shared" ca="1" si="121"/>
        <v>#DIV/0!</v>
      </c>
      <c r="G369" s="9" t="e">
        <f t="shared" ca="1" si="121"/>
        <v>#DIV/0!</v>
      </c>
      <c r="H369" s="9" t="e">
        <f t="shared" ca="1" si="121"/>
        <v>#DIV/0!</v>
      </c>
    </row>
    <row r="370" spans="1:8" x14ac:dyDescent="0.25">
      <c r="A370">
        <v>43</v>
      </c>
      <c r="C370">
        <f ca="1">OFFSET('336p stat'!$A$1,A370*20,0)</f>
        <v>0</v>
      </c>
      <c r="D370" s="9" t="e">
        <f t="shared" ref="D370:H370" ca="1" si="122">POWER(SQRT(D221)/D147,2)</f>
        <v>#DIV/0!</v>
      </c>
      <c r="E370" s="9" t="e">
        <f t="shared" ca="1" si="122"/>
        <v>#DIV/0!</v>
      </c>
      <c r="F370" s="9" t="e">
        <f t="shared" ca="1" si="122"/>
        <v>#DIV/0!</v>
      </c>
      <c r="G370" s="9" t="e">
        <f t="shared" ca="1" si="122"/>
        <v>#DIV/0!</v>
      </c>
      <c r="H370" s="9" t="e">
        <f t="shared" ca="1" si="122"/>
        <v>#DIV/0!</v>
      </c>
    </row>
    <row r="371" spans="1:8" x14ac:dyDescent="0.25">
      <c r="A371">
        <v>44</v>
      </c>
      <c r="C371">
        <f ca="1">OFFSET('336p stat'!$A$1,A371*20,0)</f>
        <v>0</v>
      </c>
      <c r="D371" s="9" t="e">
        <f t="shared" ref="D371:H371" ca="1" si="123">POWER(SQRT(D222)/D148,2)</f>
        <v>#DIV/0!</v>
      </c>
      <c r="E371" s="9" t="e">
        <f t="shared" ca="1" si="123"/>
        <v>#DIV/0!</v>
      </c>
      <c r="F371" s="9" t="e">
        <f t="shared" ca="1" si="123"/>
        <v>#DIV/0!</v>
      </c>
      <c r="G371" s="9" t="e">
        <f t="shared" ca="1" si="123"/>
        <v>#DIV/0!</v>
      </c>
      <c r="H371" s="9" t="e">
        <f t="shared" ca="1" si="123"/>
        <v>#DIV/0!</v>
      </c>
    </row>
    <row r="372" spans="1:8" x14ac:dyDescent="0.25">
      <c r="A372">
        <v>45</v>
      </c>
      <c r="C372">
        <f ca="1">OFFSET('336p stat'!$A$1,A372*20,0)</f>
        <v>0</v>
      </c>
      <c r="D372" s="9" t="e">
        <f t="shared" ref="D372:H372" ca="1" si="124">POWER(SQRT(D223)/D149,2)</f>
        <v>#DIV/0!</v>
      </c>
      <c r="E372" s="9" t="e">
        <f t="shared" ca="1" si="124"/>
        <v>#DIV/0!</v>
      </c>
      <c r="F372" s="9" t="e">
        <f t="shared" ca="1" si="124"/>
        <v>#DIV/0!</v>
      </c>
      <c r="G372" s="9" t="e">
        <f t="shared" ca="1" si="124"/>
        <v>#DIV/0!</v>
      </c>
      <c r="H372" s="9" t="e">
        <f t="shared" ca="1" si="124"/>
        <v>#DIV/0!</v>
      </c>
    </row>
    <row r="373" spans="1:8" x14ac:dyDescent="0.25">
      <c r="A373">
        <v>46</v>
      </c>
      <c r="C373">
        <f ca="1">OFFSET('336p stat'!$A$1,A373*20,0)</f>
        <v>0</v>
      </c>
      <c r="D373" s="9" t="e">
        <f t="shared" ref="D373:H373" ca="1" si="125">POWER(SQRT(D224)/D150,2)</f>
        <v>#DIV/0!</v>
      </c>
      <c r="E373" s="9" t="e">
        <f t="shared" ca="1" si="125"/>
        <v>#DIV/0!</v>
      </c>
      <c r="F373" s="9" t="e">
        <f t="shared" ca="1" si="125"/>
        <v>#DIV/0!</v>
      </c>
      <c r="G373" s="9" t="e">
        <f t="shared" ca="1" si="125"/>
        <v>#DIV/0!</v>
      </c>
      <c r="H373" s="9" t="e">
        <f t="shared" ca="1" si="125"/>
        <v>#DIV/0!</v>
      </c>
    </row>
    <row r="374" spans="1:8" x14ac:dyDescent="0.25">
      <c r="A374">
        <v>47</v>
      </c>
      <c r="C374">
        <f ca="1">OFFSET('336p stat'!$A$1,A374*20,0)</f>
        <v>0</v>
      </c>
      <c r="D374" s="9" t="e">
        <f t="shared" ref="D374:H374" ca="1" si="126">POWER(SQRT(D225)/D151,2)</f>
        <v>#DIV/0!</v>
      </c>
      <c r="E374" s="9" t="e">
        <f t="shared" ca="1" si="126"/>
        <v>#DIV/0!</v>
      </c>
      <c r="F374" s="9" t="e">
        <f t="shared" ca="1" si="126"/>
        <v>#DIV/0!</v>
      </c>
      <c r="G374" s="9" t="e">
        <f t="shared" ca="1" si="126"/>
        <v>#DIV/0!</v>
      </c>
      <c r="H374" s="9" t="e">
        <f t="shared" ca="1" si="126"/>
        <v>#DIV/0!</v>
      </c>
    </row>
    <row r="375" spans="1:8" x14ac:dyDescent="0.25">
      <c r="A375">
        <v>48</v>
      </c>
      <c r="C375">
        <f ca="1">OFFSET('336p stat'!$A$1,A375*20,0)</f>
        <v>0</v>
      </c>
      <c r="D375" s="9" t="e">
        <f t="shared" ref="D375:H375" ca="1" si="127">POWER(SQRT(D226)/D152,2)</f>
        <v>#DIV/0!</v>
      </c>
      <c r="E375" s="9" t="e">
        <f t="shared" ca="1" si="127"/>
        <v>#DIV/0!</v>
      </c>
      <c r="F375" s="9" t="e">
        <f t="shared" ca="1" si="127"/>
        <v>#DIV/0!</v>
      </c>
      <c r="G375" s="9" t="e">
        <f t="shared" ca="1" si="127"/>
        <v>#DIV/0!</v>
      </c>
      <c r="H375" s="9" t="e">
        <f t="shared" ca="1" si="127"/>
        <v>#DIV/0!</v>
      </c>
    </row>
    <row r="376" spans="1:8" x14ac:dyDescent="0.25">
      <c r="A376">
        <v>49</v>
      </c>
      <c r="C376">
        <f ca="1">OFFSET('336p stat'!$A$1,A376*20,0)</f>
        <v>0</v>
      </c>
      <c r="D376" s="9" t="e">
        <f t="shared" ref="D376:H376" ca="1" si="128">POWER(SQRT(D227)/D153,2)</f>
        <v>#DIV/0!</v>
      </c>
      <c r="E376" s="9" t="e">
        <f t="shared" ca="1" si="128"/>
        <v>#DIV/0!</v>
      </c>
      <c r="F376" s="9" t="e">
        <f t="shared" ca="1" si="128"/>
        <v>#DIV/0!</v>
      </c>
      <c r="G376" s="9" t="e">
        <f t="shared" ca="1" si="128"/>
        <v>#DIV/0!</v>
      </c>
      <c r="H376" s="9" t="e">
        <f t="shared" ca="1" si="128"/>
        <v>#DIV/0!</v>
      </c>
    </row>
    <row r="377" spans="1:8" x14ac:dyDescent="0.25">
      <c r="A377">
        <v>50</v>
      </c>
      <c r="C377">
        <f ca="1">OFFSET('336p stat'!$A$1,A377*20,0)</f>
        <v>0</v>
      </c>
      <c r="D377" s="9" t="e">
        <f t="shared" ref="D377:H377" ca="1" si="129">POWER(SQRT(D228)/D154,2)</f>
        <v>#DIV/0!</v>
      </c>
      <c r="E377" s="9" t="e">
        <f t="shared" ca="1" si="129"/>
        <v>#DIV/0!</v>
      </c>
      <c r="F377" s="9" t="e">
        <f t="shared" ca="1" si="129"/>
        <v>#DIV/0!</v>
      </c>
      <c r="G377" s="9" t="e">
        <f t="shared" ca="1" si="129"/>
        <v>#DIV/0!</v>
      </c>
      <c r="H377" s="9" t="e">
        <f t="shared" ca="1" si="129"/>
        <v>#DIV/0!</v>
      </c>
    </row>
    <row r="378" spans="1:8" x14ac:dyDescent="0.25">
      <c r="A378">
        <v>51</v>
      </c>
      <c r="C378">
        <f ca="1">OFFSET('336p stat'!$A$1,A378*20,0)</f>
        <v>0</v>
      </c>
      <c r="D378" s="9" t="e">
        <f t="shared" ref="D378:H378" ca="1" si="130">POWER(SQRT(D229)/D155,2)</f>
        <v>#DIV/0!</v>
      </c>
      <c r="E378" s="9" t="e">
        <f t="shared" ca="1" si="130"/>
        <v>#DIV/0!</v>
      </c>
      <c r="F378" s="9" t="e">
        <f t="shared" ca="1" si="130"/>
        <v>#DIV/0!</v>
      </c>
      <c r="G378" s="9" t="e">
        <f t="shared" ca="1" si="130"/>
        <v>#DIV/0!</v>
      </c>
      <c r="H378" s="9" t="e">
        <f t="shared" ca="1" si="130"/>
        <v>#DIV/0!</v>
      </c>
    </row>
    <row r="379" spans="1:8" x14ac:dyDescent="0.25">
      <c r="A379">
        <v>52</v>
      </c>
      <c r="C379">
        <f ca="1">OFFSET('336p stat'!$A$1,A379*20,0)</f>
        <v>0</v>
      </c>
      <c r="D379" s="9" t="e">
        <f t="shared" ref="D379:H379" ca="1" si="131">POWER(SQRT(D230)/D156,2)</f>
        <v>#DIV/0!</v>
      </c>
      <c r="E379" s="9" t="e">
        <f t="shared" ca="1" si="131"/>
        <v>#DIV/0!</v>
      </c>
      <c r="F379" s="9" t="e">
        <f t="shared" ca="1" si="131"/>
        <v>#DIV/0!</v>
      </c>
      <c r="G379" s="9" t="e">
        <f t="shared" ca="1" si="131"/>
        <v>#DIV/0!</v>
      </c>
      <c r="H379" s="9" t="e">
        <f t="shared" ca="1" si="131"/>
        <v>#DIV/0!</v>
      </c>
    </row>
    <row r="380" spans="1:8" x14ac:dyDescent="0.25">
      <c r="A380">
        <v>53</v>
      </c>
      <c r="C380">
        <f ca="1">OFFSET('336p stat'!$A$1,A380*20,0)</f>
        <v>0</v>
      </c>
      <c r="D380" s="9" t="e">
        <f t="shared" ref="D380:H380" ca="1" si="132">POWER(SQRT(D231)/D157,2)</f>
        <v>#DIV/0!</v>
      </c>
      <c r="E380" s="9" t="e">
        <f t="shared" ca="1" si="132"/>
        <v>#DIV/0!</v>
      </c>
      <c r="F380" s="9" t="e">
        <f t="shared" ca="1" si="132"/>
        <v>#DIV/0!</v>
      </c>
      <c r="G380" s="9" t="e">
        <f t="shared" ca="1" si="132"/>
        <v>#DIV/0!</v>
      </c>
      <c r="H380" s="9" t="e">
        <f t="shared" ca="1" si="132"/>
        <v>#DIV/0!</v>
      </c>
    </row>
    <row r="381" spans="1:8" x14ac:dyDescent="0.25">
      <c r="A381">
        <v>54</v>
      </c>
      <c r="C381">
        <f ca="1">OFFSET('336p stat'!$A$1,A381*20,0)</f>
        <v>0</v>
      </c>
      <c r="D381" s="9" t="e">
        <f t="shared" ref="D381:H381" ca="1" si="133">POWER(SQRT(D232)/D158,2)</f>
        <v>#DIV/0!</v>
      </c>
      <c r="E381" s="9" t="e">
        <f t="shared" ca="1" si="133"/>
        <v>#DIV/0!</v>
      </c>
      <c r="F381" s="9" t="e">
        <f t="shared" ca="1" si="133"/>
        <v>#DIV/0!</v>
      </c>
      <c r="G381" s="9" t="e">
        <f t="shared" ca="1" si="133"/>
        <v>#DIV/0!</v>
      </c>
      <c r="H381" s="9" t="e">
        <f t="shared" ca="1" si="133"/>
        <v>#DIV/0!</v>
      </c>
    </row>
    <row r="382" spans="1:8" x14ac:dyDescent="0.25">
      <c r="A382">
        <v>55</v>
      </c>
      <c r="C382">
        <f ca="1">OFFSET('336p stat'!$A$1,A382*20,0)</f>
        <v>0</v>
      </c>
      <c r="D382" s="9" t="e">
        <f t="shared" ref="D382:H382" ca="1" si="134">POWER(SQRT(D233)/D159,2)</f>
        <v>#DIV/0!</v>
      </c>
      <c r="E382" s="9" t="e">
        <f t="shared" ca="1" si="134"/>
        <v>#DIV/0!</v>
      </c>
      <c r="F382" s="9" t="e">
        <f t="shared" ca="1" si="134"/>
        <v>#DIV/0!</v>
      </c>
      <c r="G382" s="9" t="e">
        <f t="shared" ca="1" si="134"/>
        <v>#DIV/0!</v>
      </c>
      <c r="H382" s="9" t="e">
        <f t="shared" ca="1" si="134"/>
        <v>#DIV/0!</v>
      </c>
    </row>
    <row r="383" spans="1:8" x14ac:dyDescent="0.25">
      <c r="A383">
        <v>56</v>
      </c>
      <c r="C383">
        <f ca="1">OFFSET('336p stat'!$A$1,A383*20,0)</f>
        <v>0</v>
      </c>
      <c r="D383" s="9" t="e">
        <f t="shared" ref="D383:H383" ca="1" si="135">POWER(SQRT(D234)/D160,2)</f>
        <v>#DIV/0!</v>
      </c>
      <c r="E383" s="9" t="e">
        <f t="shared" ca="1" si="135"/>
        <v>#DIV/0!</v>
      </c>
      <c r="F383" s="9" t="e">
        <f t="shared" ca="1" si="135"/>
        <v>#DIV/0!</v>
      </c>
      <c r="G383" s="9" t="e">
        <f t="shared" ca="1" si="135"/>
        <v>#DIV/0!</v>
      </c>
      <c r="H383" s="9" t="e">
        <f t="shared" ca="1" si="135"/>
        <v>#DIV/0!</v>
      </c>
    </row>
    <row r="384" spans="1:8" x14ac:dyDescent="0.25">
      <c r="A384">
        <v>57</v>
      </c>
      <c r="C384">
        <f ca="1">OFFSET('336p stat'!$A$1,A384*20,0)</f>
        <v>0</v>
      </c>
      <c r="D384" s="9" t="e">
        <f t="shared" ref="D384:H384" ca="1" si="136">POWER(SQRT(D235)/D161,2)</f>
        <v>#DIV/0!</v>
      </c>
      <c r="E384" s="9" t="e">
        <f t="shared" ca="1" si="136"/>
        <v>#DIV/0!</v>
      </c>
      <c r="F384" s="9" t="e">
        <f t="shared" ca="1" si="136"/>
        <v>#DIV/0!</v>
      </c>
      <c r="G384" s="9" t="e">
        <f t="shared" ca="1" si="136"/>
        <v>#DIV/0!</v>
      </c>
      <c r="H384" s="9" t="e">
        <f t="shared" ca="1" si="136"/>
        <v>#DIV/0!</v>
      </c>
    </row>
    <row r="385" spans="1:8" x14ac:dyDescent="0.25">
      <c r="A385">
        <v>58</v>
      </c>
      <c r="C385">
        <f ca="1">OFFSET('336p stat'!$A$1,A385*20,0)</f>
        <v>0</v>
      </c>
      <c r="D385" s="9" t="e">
        <f t="shared" ref="D385:H385" ca="1" si="137">POWER(SQRT(D236)/D162,2)</f>
        <v>#DIV/0!</v>
      </c>
      <c r="E385" s="9" t="e">
        <f t="shared" ca="1" si="137"/>
        <v>#DIV/0!</v>
      </c>
      <c r="F385" s="9" t="e">
        <f t="shared" ca="1" si="137"/>
        <v>#DIV/0!</v>
      </c>
      <c r="G385" s="9" t="e">
        <f t="shared" ca="1" si="137"/>
        <v>#DIV/0!</v>
      </c>
      <c r="H385" s="9" t="e">
        <f t="shared" ca="1" si="137"/>
        <v>#DIV/0!</v>
      </c>
    </row>
    <row r="386" spans="1:8" x14ac:dyDescent="0.25">
      <c r="A386">
        <v>59</v>
      </c>
      <c r="C386">
        <f ca="1">OFFSET('336p stat'!$A$1,A386*20,0)</f>
        <v>0</v>
      </c>
      <c r="D386" s="9" t="e">
        <f t="shared" ref="D386:H386" ca="1" si="138">POWER(SQRT(D237)/D163,2)</f>
        <v>#DIV/0!</v>
      </c>
      <c r="E386" s="9" t="e">
        <f t="shared" ca="1" si="138"/>
        <v>#DIV/0!</v>
      </c>
      <c r="F386" s="9" t="e">
        <f t="shared" ca="1" si="138"/>
        <v>#DIV/0!</v>
      </c>
      <c r="G386" s="9" t="e">
        <f t="shared" ca="1" si="138"/>
        <v>#DIV/0!</v>
      </c>
      <c r="H386" s="9" t="e">
        <f t="shared" ca="1" si="138"/>
        <v>#DIV/0!</v>
      </c>
    </row>
    <row r="387" spans="1:8" x14ac:dyDescent="0.25">
      <c r="A387">
        <v>60</v>
      </c>
      <c r="C387">
        <f ca="1">OFFSET('336p stat'!$A$1,A387*20,0)</f>
        <v>0</v>
      </c>
      <c r="D387" s="9" t="e">
        <f t="shared" ref="D387:H387" ca="1" si="139">POWER(SQRT(D238)/D164,2)</f>
        <v>#DIV/0!</v>
      </c>
      <c r="E387" s="9" t="e">
        <f t="shared" ca="1" si="139"/>
        <v>#DIV/0!</v>
      </c>
      <c r="F387" s="9" t="e">
        <f t="shared" ca="1" si="139"/>
        <v>#DIV/0!</v>
      </c>
      <c r="G387" s="9" t="e">
        <f t="shared" ca="1" si="139"/>
        <v>#DIV/0!</v>
      </c>
      <c r="H387" s="9" t="e">
        <f t="shared" ca="1" si="139"/>
        <v>#DIV/0!</v>
      </c>
    </row>
    <row r="388" spans="1:8" x14ac:dyDescent="0.25">
      <c r="A388">
        <v>61</v>
      </c>
      <c r="C388">
        <f ca="1">OFFSET('336p stat'!$A$1,A388*20,0)</f>
        <v>0</v>
      </c>
      <c r="D388" s="9" t="e">
        <f t="shared" ref="D388:H388" ca="1" si="140">POWER(SQRT(D239)/D165,2)</f>
        <v>#DIV/0!</v>
      </c>
      <c r="E388" s="9" t="e">
        <f t="shared" ca="1" si="140"/>
        <v>#DIV/0!</v>
      </c>
      <c r="F388" s="9" t="e">
        <f t="shared" ca="1" si="140"/>
        <v>#DIV/0!</v>
      </c>
      <c r="G388" s="9" t="e">
        <f t="shared" ca="1" si="140"/>
        <v>#DIV/0!</v>
      </c>
      <c r="H388" s="9" t="e">
        <f t="shared" ca="1" si="140"/>
        <v>#DIV/0!</v>
      </c>
    </row>
    <row r="389" spans="1:8" x14ac:dyDescent="0.25">
      <c r="A389">
        <v>62</v>
      </c>
      <c r="C389">
        <f ca="1">OFFSET('336p stat'!$A$1,A389*20,0)</f>
        <v>0</v>
      </c>
      <c r="D389" s="9" t="e">
        <f t="shared" ref="D389:H389" ca="1" si="141">POWER(SQRT(D240)/D166,2)</f>
        <v>#DIV/0!</v>
      </c>
      <c r="E389" s="9" t="e">
        <f t="shared" ca="1" si="141"/>
        <v>#DIV/0!</v>
      </c>
      <c r="F389" s="9" t="e">
        <f t="shared" ca="1" si="141"/>
        <v>#DIV/0!</v>
      </c>
      <c r="G389" s="9" t="e">
        <f t="shared" ca="1" si="141"/>
        <v>#DIV/0!</v>
      </c>
      <c r="H389" s="9" t="e">
        <f t="shared" ca="1" si="141"/>
        <v>#DIV/0!</v>
      </c>
    </row>
    <row r="390" spans="1:8" x14ac:dyDescent="0.25">
      <c r="A390">
        <v>63</v>
      </c>
      <c r="C390">
        <f ca="1">OFFSET('336p stat'!$A$1,A390*20,0)</f>
        <v>0</v>
      </c>
      <c r="D390" s="9" t="e">
        <f t="shared" ref="D390:H390" ca="1" si="142">POWER(SQRT(D241)/D167,2)</f>
        <v>#DIV/0!</v>
      </c>
      <c r="E390" s="9" t="e">
        <f t="shared" ca="1" si="142"/>
        <v>#DIV/0!</v>
      </c>
      <c r="F390" s="9" t="e">
        <f t="shared" ca="1" si="142"/>
        <v>#DIV/0!</v>
      </c>
      <c r="G390" s="9" t="e">
        <f t="shared" ca="1" si="142"/>
        <v>#DIV/0!</v>
      </c>
      <c r="H390" s="9" t="e">
        <f t="shared" ca="1" si="142"/>
        <v>#DIV/0!</v>
      </c>
    </row>
    <row r="391" spans="1:8" x14ac:dyDescent="0.25">
      <c r="A391">
        <v>64</v>
      </c>
      <c r="C391">
        <f ca="1">OFFSET('336p stat'!$A$1,A391*20,0)</f>
        <v>0</v>
      </c>
      <c r="D391" s="9" t="e">
        <f t="shared" ref="D391:H391" ca="1" si="143">POWER(SQRT(D242)/D168,2)</f>
        <v>#DIV/0!</v>
      </c>
      <c r="E391" s="9" t="e">
        <f t="shared" ca="1" si="143"/>
        <v>#DIV/0!</v>
      </c>
      <c r="F391" s="9" t="e">
        <f t="shared" ca="1" si="143"/>
        <v>#DIV/0!</v>
      </c>
      <c r="G391" s="9" t="e">
        <f t="shared" ca="1" si="143"/>
        <v>#DIV/0!</v>
      </c>
      <c r="H391" s="9" t="e">
        <f t="shared" ca="1" si="143"/>
        <v>#DIV/0!</v>
      </c>
    </row>
    <row r="392" spans="1:8" x14ac:dyDescent="0.25">
      <c r="A392">
        <v>65</v>
      </c>
      <c r="C392">
        <f ca="1">OFFSET('336p stat'!$A$1,A392*20,0)</f>
        <v>0</v>
      </c>
      <c r="D392" s="9" t="e">
        <f t="shared" ref="D392:H392" ca="1" si="144">POWER(SQRT(D243)/D169,2)</f>
        <v>#DIV/0!</v>
      </c>
      <c r="E392" s="9" t="e">
        <f t="shared" ca="1" si="144"/>
        <v>#DIV/0!</v>
      </c>
      <c r="F392" s="9" t="e">
        <f t="shared" ca="1" si="144"/>
        <v>#DIV/0!</v>
      </c>
      <c r="G392" s="9" t="e">
        <f t="shared" ca="1" si="144"/>
        <v>#DIV/0!</v>
      </c>
      <c r="H392" s="9" t="e">
        <f t="shared" ca="1" si="144"/>
        <v>#DIV/0!</v>
      </c>
    </row>
    <row r="393" spans="1:8" x14ac:dyDescent="0.25">
      <c r="A393">
        <v>66</v>
      </c>
      <c r="C393">
        <f ca="1">OFFSET('336p stat'!$A$1,A393*20,0)</f>
        <v>0</v>
      </c>
      <c r="D393" s="9" t="e">
        <f t="shared" ref="D393:H393" ca="1" si="145">POWER(SQRT(D244)/D170,2)</f>
        <v>#DIV/0!</v>
      </c>
      <c r="E393" s="9" t="e">
        <f t="shared" ca="1" si="145"/>
        <v>#DIV/0!</v>
      </c>
      <c r="F393" s="9" t="e">
        <f t="shared" ca="1" si="145"/>
        <v>#DIV/0!</v>
      </c>
      <c r="G393" s="9" t="e">
        <f t="shared" ca="1" si="145"/>
        <v>#DIV/0!</v>
      </c>
      <c r="H393" s="9" t="e">
        <f t="shared" ca="1" si="145"/>
        <v>#DIV/0!</v>
      </c>
    </row>
    <row r="394" spans="1:8" x14ac:dyDescent="0.25">
      <c r="A394">
        <v>67</v>
      </c>
      <c r="C394">
        <f ca="1">OFFSET('336p stat'!$A$1,A394*20,0)</f>
        <v>0</v>
      </c>
      <c r="D394" s="9" t="e">
        <f t="shared" ref="D394:H394" ca="1" si="146">POWER(SQRT(D245)/D171,2)</f>
        <v>#DIV/0!</v>
      </c>
      <c r="E394" s="9" t="e">
        <f t="shared" ca="1" si="146"/>
        <v>#DIV/0!</v>
      </c>
      <c r="F394" s="9" t="e">
        <f t="shared" ca="1" si="146"/>
        <v>#DIV/0!</v>
      </c>
      <c r="G394" s="9" t="e">
        <f t="shared" ca="1" si="146"/>
        <v>#DIV/0!</v>
      </c>
      <c r="H394" s="9" t="e">
        <f t="shared" ca="1" si="146"/>
        <v>#DIV/0!</v>
      </c>
    </row>
    <row r="395" spans="1:8" x14ac:dyDescent="0.25">
      <c r="A395">
        <v>68</v>
      </c>
      <c r="C395">
        <f ca="1">OFFSET('336p stat'!$A$1,A395*20,0)</f>
        <v>0</v>
      </c>
      <c r="D395" s="9" t="e">
        <f t="shared" ref="D395:H395" ca="1" si="147">POWER(SQRT(D246)/D172,2)</f>
        <v>#DIV/0!</v>
      </c>
      <c r="E395" s="9" t="e">
        <f t="shared" ca="1" si="147"/>
        <v>#DIV/0!</v>
      </c>
      <c r="F395" s="9" t="e">
        <f t="shared" ca="1" si="147"/>
        <v>#DIV/0!</v>
      </c>
      <c r="G395" s="9" t="e">
        <f t="shared" ca="1" si="147"/>
        <v>#DIV/0!</v>
      </c>
      <c r="H395" s="9" t="e">
        <f t="shared" ca="1" si="147"/>
        <v>#DIV/0!</v>
      </c>
    </row>
    <row r="396" spans="1:8" x14ac:dyDescent="0.25">
      <c r="A396">
        <v>69</v>
      </c>
      <c r="C396">
        <f ca="1">OFFSET('336p stat'!$A$1,A396*20,0)</f>
        <v>0</v>
      </c>
      <c r="D396" s="9" t="e">
        <f t="shared" ref="D396:H396" ca="1" si="148">POWER(SQRT(D247)/D173,2)</f>
        <v>#DIV/0!</v>
      </c>
      <c r="E396" s="9" t="e">
        <f t="shared" ca="1" si="148"/>
        <v>#DIV/0!</v>
      </c>
      <c r="F396" s="9" t="e">
        <f t="shared" ca="1" si="148"/>
        <v>#DIV/0!</v>
      </c>
      <c r="G396" s="9" t="e">
        <f t="shared" ca="1" si="148"/>
        <v>#DIV/0!</v>
      </c>
      <c r="H396" s="9" t="e">
        <f t="shared" ca="1" si="148"/>
        <v>#DIV/0!</v>
      </c>
    </row>
    <row r="397" spans="1:8" x14ac:dyDescent="0.25">
      <c r="A397">
        <v>70</v>
      </c>
      <c r="C397">
        <f ca="1">OFFSET('336p stat'!$A$1,A397*20,0)</f>
        <v>0</v>
      </c>
      <c r="D397" s="9" t="e">
        <f t="shared" ref="D397:H397" ca="1" si="149">POWER(SQRT(D248)/D174,2)</f>
        <v>#DIV/0!</v>
      </c>
      <c r="E397" s="9" t="e">
        <f t="shared" ca="1" si="149"/>
        <v>#DIV/0!</v>
      </c>
      <c r="F397" s="9" t="e">
        <f t="shared" ca="1" si="149"/>
        <v>#DIV/0!</v>
      </c>
      <c r="G397" s="9" t="e">
        <f t="shared" ca="1" si="149"/>
        <v>#DIV/0!</v>
      </c>
      <c r="H397" s="9" t="e">
        <f t="shared" ca="1" si="149"/>
        <v>#DIV/0!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441"/>
  <sheetViews>
    <sheetView zoomScale="115" zoomScaleNormal="115" workbookViewId="0">
      <selection activeCell="A2" sqref="A2:AN441"/>
    </sheetView>
  </sheetViews>
  <sheetFormatPr defaultRowHeight="15" x14ac:dyDescent="0.25"/>
  <cols>
    <col min="1" max="1" width="37.7109375" bestFit="1" customWidth="1"/>
    <col min="5" max="5" width="27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1914.0764260000001</v>
      </c>
      <c r="I2">
        <v>46.510418999999999</v>
      </c>
      <c r="J2" t="s">
        <v>2</v>
      </c>
      <c r="K2">
        <v>1912.399512</v>
      </c>
      <c r="L2">
        <v>45.624343000000003</v>
      </c>
      <c r="M2" t="s">
        <v>3</v>
      </c>
      <c r="N2">
        <v>88.963727000000006</v>
      </c>
      <c r="O2">
        <v>0.117077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3828.1973579999999</v>
      </c>
      <c r="I3">
        <v>185.45819800000001</v>
      </c>
      <c r="J3" t="s">
        <v>2</v>
      </c>
      <c r="K3">
        <v>3824.822075</v>
      </c>
      <c r="L3">
        <v>181.86578499999999</v>
      </c>
      <c r="M3" t="s">
        <v>3</v>
      </c>
      <c r="N3">
        <v>177.92779300000001</v>
      </c>
      <c r="O3">
        <v>0.46818799999999999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5742.3707320000003</v>
      </c>
      <c r="I4">
        <v>417.461321</v>
      </c>
      <c r="J4" t="s">
        <v>2</v>
      </c>
      <c r="K4">
        <v>5737.2988379999997</v>
      </c>
      <c r="L4">
        <v>408.91984400000001</v>
      </c>
      <c r="M4" t="s">
        <v>3</v>
      </c>
      <c r="N4">
        <v>266.89202</v>
      </c>
      <c r="O4">
        <v>1.052826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7656.5837009999996</v>
      </c>
      <c r="I5">
        <v>743.88860299999999</v>
      </c>
      <c r="J5" t="s">
        <v>2</v>
      </c>
      <c r="K5">
        <v>7649.8081050000001</v>
      </c>
      <c r="L5">
        <v>727.76749600000005</v>
      </c>
      <c r="M5" t="s">
        <v>3</v>
      </c>
      <c r="N5">
        <v>355.85620699999998</v>
      </c>
      <c r="O5">
        <v>1.868357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9570.8535159999992</v>
      </c>
      <c r="I6">
        <v>1161.198134</v>
      </c>
      <c r="J6" t="s">
        <v>2</v>
      </c>
      <c r="K6">
        <v>9562.3624220000002</v>
      </c>
      <c r="L6">
        <v>1137.169609</v>
      </c>
      <c r="M6" t="s">
        <v>3</v>
      </c>
      <c r="N6">
        <v>444.81959000000001</v>
      </c>
      <c r="O6">
        <v>2.9149530000000001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11485.156854999999</v>
      </c>
      <c r="I7">
        <v>1671.483553</v>
      </c>
      <c r="J7" t="s">
        <v>2</v>
      </c>
      <c r="K7">
        <v>11474.949434</v>
      </c>
      <c r="L7">
        <v>1638.310463</v>
      </c>
      <c r="M7" t="s">
        <v>3</v>
      </c>
      <c r="N7">
        <v>533.78357900000003</v>
      </c>
      <c r="O7">
        <v>4.1953129999999996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13399.512070000001</v>
      </c>
      <c r="I8">
        <v>2276.1328159999998</v>
      </c>
      <c r="J8" t="s">
        <v>2</v>
      </c>
      <c r="K8">
        <v>13387.583613000001</v>
      </c>
      <c r="L8">
        <v>2230.39507</v>
      </c>
      <c r="M8" t="s">
        <v>3</v>
      </c>
      <c r="N8">
        <v>622.74832000000004</v>
      </c>
      <c r="O8">
        <v>5.717803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15313.893047</v>
      </c>
      <c r="I9">
        <v>2973.8960470000002</v>
      </c>
      <c r="J9" t="s">
        <v>2</v>
      </c>
      <c r="K9">
        <v>15300.254648</v>
      </c>
      <c r="L9">
        <v>2913.8618590000001</v>
      </c>
      <c r="M9" t="s">
        <v>3</v>
      </c>
      <c r="N9">
        <v>711.71224500000005</v>
      </c>
      <c r="O9">
        <v>7.4733099999999997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17228.302227</v>
      </c>
      <c r="I10">
        <v>3762.5566220000001</v>
      </c>
      <c r="J10" t="s">
        <v>2</v>
      </c>
      <c r="K10">
        <v>17212.978125000001</v>
      </c>
      <c r="L10">
        <v>3686.625149</v>
      </c>
      <c r="M10" t="s">
        <v>3</v>
      </c>
      <c r="N10">
        <v>800.67548499999998</v>
      </c>
      <c r="O10">
        <v>9.4546379999999992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19142.826719000001</v>
      </c>
      <c r="I11">
        <v>4636.403953</v>
      </c>
      <c r="J11" t="s">
        <v>2</v>
      </c>
      <c r="K11">
        <v>19125.797813000001</v>
      </c>
      <c r="L11">
        <v>4543.5888249999998</v>
      </c>
      <c r="M11" t="s">
        <v>3</v>
      </c>
      <c r="N11">
        <v>889.64066500000001</v>
      </c>
      <c r="O11">
        <v>11.663455000000001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21057.608983999999</v>
      </c>
      <c r="I12">
        <v>5564.6966179999999</v>
      </c>
      <c r="J12" t="s">
        <v>2</v>
      </c>
      <c r="K12">
        <v>21038.877305000002</v>
      </c>
      <c r="L12">
        <v>5454.1279379999996</v>
      </c>
      <c r="M12" t="s">
        <v>3</v>
      </c>
      <c r="N12">
        <v>978.61872800000003</v>
      </c>
      <c r="O12">
        <v>14.010370999999999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22972.431992000002</v>
      </c>
      <c r="I13">
        <v>6589.1095290000003</v>
      </c>
      <c r="J13" t="s">
        <v>2</v>
      </c>
      <c r="K13">
        <v>22951.989570000002</v>
      </c>
      <c r="L13">
        <v>6456.090158</v>
      </c>
      <c r="M13" t="s">
        <v>3</v>
      </c>
      <c r="N13">
        <v>1067.5950290000001</v>
      </c>
      <c r="O13">
        <v>16.591097999999999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24887.315508</v>
      </c>
      <c r="I14">
        <v>7700.8063389999998</v>
      </c>
      <c r="J14" t="s">
        <v>2</v>
      </c>
      <c r="K14">
        <v>24865.166641</v>
      </c>
      <c r="L14">
        <v>7545.464559</v>
      </c>
      <c r="M14" t="s">
        <v>3</v>
      </c>
      <c r="N14">
        <v>1156.5713499999999</v>
      </c>
      <c r="O14">
        <v>19.388853000000001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26802.237773000001</v>
      </c>
      <c r="I15">
        <v>8904.193158</v>
      </c>
      <c r="J15" t="s">
        <v>2</v>
      </c>
      <c r="K15">
        <v>26778.391835999999</v>
      </c>
      <c r="L15">
        <v>8725.0007239999995</v>
      </c>
      <c r="M15" t="s">
        <v>3</v>
      </c>
      <c r="N15">
        <v>1245.5483369999999</v>
      </c>
      <c r="O15">
        <v>22.405567999999999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28717.201015999999</v>
      </c>
      <c r="I16">
        <v>10202.414285000001</v>
      </c>
      <c r="J16" t="s">
        <v>2</v>
      </c>
      <c r="K16">
        <v>28691.657383000002</v>
      </c>
      <c r="L16">
        <v>9995.5736870000001</v>
      </c>
      <c r="M16" t="s">
        <v>3</v>
      </c>
      <c r="N16">
        <v>1334.525181</v>
      </c>
      <c r="O16">
        <v>25.670836999999999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30632.229219000001</v>
      </c>
      <c r="I17">
        <v>11596.509287000001</v>
      </c>
      <c r="J17" t="s">
        <v>2</v>
      </c>
      <c r="K17">
        <v>30604.9725</v>
      </c>
      <c r="L17">
        <v>11357.72841</v>
      </c>
      <c r="M17" t="s">
        <v>3</v>
      </c>
      <c r="N17">
        <v>1423.5022019999999</v>
      </c>
      <c r="O17">
        <v>29.162064000000001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32547.336093999998</v>
      </c>
      <c r="I18">
        <v>13086.077993999999</v>
      </c>
      <c r="J18" t="s">
        <v>2</v>
      </c>
      <c r="K18">
        <v>32518.343711000001</v>
      </c>
      <c r="L18">
        <v>12806.854987999999</v>
      </c>
      <c r="M18" t="s">
        <v>3</v>
      </c>
      <c r="N18">
        <v>1512.479368</v>
      </c>
      <c r="O18">
        <v>32.891404999999999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34462.462421999997</v>
      </c>
      <c r="I19">
        <v>14660.324602000001</v>
      </c>
      <c r="J19" t="s">
        <v>2</v>
      </c>
      <c r="K19">
        <v>34431.774921999997</v>
      </c>
      <c r="L19">
        <v>14347.509114</v>
      </c>
      <c r="M19" t="s">
        <v>3</v>
      </c>
      <c r="N19">
        <v>1601.456199</v>
      </c>
      <c r="O19">
        <v>36.838194999999999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36377.744375000002</v>
      </c>
      <c r="I20">
        <v>16350.924359000001</v>
      </c>
      <c r="J20" t="s">
        <v>2</v>
      </c>
      <c r="K20">
        <v>36345.360702999998</v>
      </c>
      <c r="L20">
        <v>16000.864062000001</v>
      </c>
      <c r="M20" t="s">
        <v>3</v>
      </c>
      <c r="N20">
        <v>1690.4334550000001</v>
      </c>
      <c r="O20">
        <v>41.027737999999999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38292.961875000001</v>
      </c>
      <c r="I21">
        <v>18106.844224</v>
      </c>
      <c r="J21" t="s">
        <v>2</v>
      </c>
      <c r="K21">
        <v>38258.879453000001</v>
      </c>
      <c r="L21">
        <v>17722.487281000002</v>
      </c>
      <c r="M21" t="s">
        <v>3</v>
      </c>
      <c r="N21">
        <v>1779.4116329999999</v>
      </c>
      <c r="O21">
        <v>45.466012999999997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199.003559</v>
      </c>
      <c r="I22">
        <v>9.5802999999999999E-2</v>
      </c>
      <c r="J22" t="s">
        <v>2</v>
      </c>
      <c r="K22">
        <v>197.492479</v>
      </c>
      <c r="L22">
        <v>7.3858999999999994E-2</v>
      </c>
      <c r="M22" t="s">
        <v>3</v>
      </c>
      <c r="N22">
        <v>118.676981</v>
      </c>
      <c r="O22">
        <v>2.6880999999999999E-2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397.98918300000003</v>
      </c>
      <c r="I23">
        <v>0.37160100000000001</v>
      </c>
      <c r="J23" t="s">
        <v>2</v>
      </c>
      <c r="K23">
        <v>394.99818099999999</v>
      </c>
      <c r="L23">
        <v>0.293242</v>
      </c>
      <c r="M23" t="s">
        <v>3</v>
      </c>
      <c r="N23">
        <v>237.35012699999999</v>
      </c>
      <c r="O23">
        <v>0.10563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597.007565</v>
      </c>
      <c r="I24">
        <v>0.78553300000000004</v>
      </c>
      <c r="J24" t="s">
        <v>2</v>
      </c>
      <c r="K24">
        <v>592.51615400000003</v>
      </c>
      <c r="L24">
        <v>0.65804700000000005</v>
      </c>
      <c r="M24" t="s">
        <v>3</v>
      </c>
      <c r="N24">
        <v>356.02338600000002</v>
      </c>
      <c r="O24">
        <v>0.23544399999999999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796.02213500000005</v>
      </c>
      <c r="I25">
        <v>1.4199729999999999</v>
      </c>
      <c r="J25" t="s">
        <v>2</v>
      </c>
      <c r="K25">
        <v>790.04101200000002</v>
      </c>
      <c r="L25">
        <v>1.1731910000000001</v>
      </c>
      <c r="M25" t="s">
        <v>3</v>
      </c>
      <c r="N25">
        <v>474.69493299999999</v>
      </c>
      <c r="O25">
        <v>0.41935899999999998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995.05719499999998</v>
      </c>
      <c r="I26">
        <v>2.198979</v>
      </c>
      <c r="J26" t="s">
        <v>2</v>
      </c>
      <c r="K26">
        <v>987.577135</v>
      </c>
      <c r="L26">
        <v>1.839248</v>
      </c>
      <c r="M26" t="s">
        <v>3</v>
      </c>
      <c r="N26">
        <v>593.37065800000005</v>
      </c>
      <c r="O26">
        <v>0.65564100000000003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1194.100549</v>
      </c>
      <c r="I27">
        <v>3.1517369999999998</v>
      </c>
      <c r="J27" t="s">
        <v>2</v>
      </c>
      <c r="K27">
        <v>1185.121521</v>
      </c>
      <c r="L27">
        <v>2.6410749999999998</v>
      </c>
      <c r="M27" t="s">
        <v>3</v>
      </c>
      <c r="N27">
        <v>712.046333</v>
      </c>
      <c r="O27">
        <v>0.940249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1393.1472220000001</v>
      </c>
      <c r="I28">
        <v>4.271611</v>
      </c>
      <c r="J28" t="s">
        <v>2</v>
      </c>
      <c r="K28">
        <v>1382.6757230000001</v>
      </c>
      <c r="L28">
        <v>3.5932520000000001</v>
      </c>
      <c r="M28" t="s">
        <v>3</v>
      </c>
      <c r="N28">
        <v>830.72192099999995</v>
      </c>
      <c r="O28">
        <v>1.274208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1592.1951879999999</v>
      </c>
      <c r="I29">
        <v>5.6427300000000002</v>
      </c>
      <c r="J29" t="s">
        <v>2</v>
      </c>
      <c r="K29">
        <v>1580.236995</v>
      </c>
      <c r="L29">
        <v>4.7032610000000004</v>
      </c>
      <c r="M29" t="s">
        <v>3</v>
      </c>
      <c r="N29">
        <v>949.39789199999996</v>
      </c>
      <c r="O29">
        <v>1.6634310000000001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1791.27531</v>
      </c>
      <c r="I30">
        <v>7.1885440000000003</v>
      </c>
      <c r="J30" t="s">
        <v>2</v>
      </c>
      <c r="K30">
        <v>1777.8017629999999</v>
      </c>
      <c r="L30">
        <v>5.9541469999999999</v>
      </c>
      <c r="M30" t="s">
        <v>3</v>
      </c>
      <c r="N30">
        <v>1068.073005</v>
      </c>
      <c r="O30">
        <v>2.1037659999999998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1990.3486909999999</v>
      </c>
      <c r="I31">
        <v>8.9786889999999993</v>
      </c>
      <c r="J31" t="s">
        <v>2</v>
      </c>
      <c r="K31">
        <v>1975.375227</v>
      </c>
      <c r="L31">
        <v>7.3603269999999998</v>
      </c>
      <c r="M31" t="s">
        <v>3</v>
      </c>
      <c r="N31">
        <v>1186.747224</v>
      </c>
      <c r="O31">
        <v>2.5956700000000001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2189.4278909999998</v>
      </c>
      <c r="I32">
        <v>10.856820000000001</v>
      </c>
      <c r="J32" t="s">
        <v>2</v>
      </c>
      <c r="K32">
        <v>2172.9580759999999</v>
      </c>
      <c r="L32">
        <v>8.895804</v>
      </c>
      <c r="M32" t="s">
        <v>3</v>
      </c>
      <c r="N32">
        <v>1305.4229419999999</v>
      </c>
      <c r="O32">
        <v>3.1340699999999999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2388.5160500000002</v>
      </c>
      <c r="I33">
        <v>12.985421000000001</v>
      </c>
      <c r="J33" t="s">
        <v>2</v>
      </c>
      <c r="K33">
        <v>2370.5431490000001</v>
      </c>
      <c r="L33">
        <v>10.600915000000001</v>
      </c>
      <c r="M33" t="s">
        <v>3</v>
      </c>
      <c r="N33">
        <v>1424.0960210000001</v>
      </c>
      <c r="O33">
        <v>3.734534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2587.6209330000002</v>
      </c>
      <c r="I34">
        <v>15.135752999999999</v>
      </c>
      <c r="J34" t="s">
        <v>2</v>
      </c>
      <c r="K34">
        <v>2568.13834</v>
      </c>
      <c r="L34">
        <v>12.427633999999999</v>
      </c>
      <c r="M34" t="s">
        <v>3</v>
      </c>
      <c r="N34">
        <v>1542.7719460000001</v>
      </c>
      <c r="O34">
        <v>4.3764580000000004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2786.7133349999999</v>
      </c>
      <c r="I35">
        <v>17.570105999999999</v>
      </c>
      <c r="J35" t="s">
        <v>2</v>
      </c>
      <c r="K35">
        <v>2765.7354829999999</v>
      </c>
      <c r="L35">
        <v>14.418962000000001</v>
      </c>
      <c r="M35" t="s">
        <v>3</v>
      </c>
      <c r="N35">
        <v>1661.4462430000001</v>
      </c>
      <c r="O35">
        <v>5.0731700000000002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2985.8407710000001</v>
      </c>
      <c r="I36">
        <v>20.269013999999999</v>
      </c>
      <c r="J36" t="s">
        <v>2</v>
      </c>
      <c r="K36">
        <v>2963.3410939999999</v>
      </c>
      <c r="L36">
        <v>16.551507999999998</v>
      </c>
      <c r="M36" t="s">
        <v>3</v>
      </c>
      <c r="N36">
        <v>1780.1217529999999</v>
      </c>
      <c r="O36">
        <v>5.811401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3184.9397749999998</v>
      </c>
      <c r="I37">
        <v>23.023537999999999</v>
      </c>
      <c r="J37" t="s">
        <v>2</v>
      </c>
      <c r="K37">
        <v>3160.9520360000001</v>
      </c>
      <c r="L37">
        <v>18.818272</v>
      </c>
      <c r="M37" t="s">
        <v>3</v>
      </c>
      <c r="N37">
        <v>1898.7984469999999</v>
      </c>
      <c r="O37">
        <v>6.6073060000000003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3384.048174</v>
      </c>
      <c r="I38">
        <v>26.017422</v>
      </c>
      <c r="J38" t="s">
        <v>2</v>
      </c>
      <c r="K38">
        <v>3358.5678760000001</v>
      </c>
      <c r="L38">
        <v>21.233577</v>
      </c>
      <c r="M38" t="s">
        <v>3</v>
      </c>
      <c r="N38">
        <v>2017.473845</v>
      </c>
      <c r="O38">
        <v>7.4506129999999997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3583.1747799999998</v>
      </c>
      <c r="I39">
        <v>29.064395000000001</v>
      </c>
      <c r="J39" t="s">
        <v>2</v>
      </c>
      <c r="K39">
        <v>3556.196704</v>
      </c>
      <c r="L39">
        <v>23.797367999999999</v>
      </c>
      <c r="M39" t="s">
        <v>3</v>
      </c>
      <c r="N39">
        <v>2136.1488669999999</v>
      </c>
      <c r="O39">
        <v>8.3456930000000007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3782.3453709999999</v>
      </c>
      <c r="I40">
        <v>34.574817000000003</v>
      </c>
      <c r="J40" t="s">
        <v>2</v>
      </c>
      <c r="K40">
        <v>3753.8262159999999</v>
      </c>
      <c r="L40">
        <v>26.503299999999999</v>
      </c>
      <c r="M40" t="s">
        <v>3</v>
      </c>
      <c r="N40">
        <v>2254.824541</v>
      </c>
      <c r="O40">
        <v>9.2936350000000001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3981.4754739999998</v>
      </c>
      <c r="I41">
        <v>38.310943999999999</v>
      </c>
      <c r="J41" t="s">
        <v>2</v>
      </c>
      <c r="K41">
        <v>3951.4635010000002</v>
      </c>
      <c r="L41">
        <v>29.354948</v>
      </c>
      <c r="M41" t="s">
        <v>3</v>
      </c>
      <c r="N41">
        <v>2373.5007569999998</v>
      </c>
      <c r="O41">
        <v>10.299823999999999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171.69856799999999</v>
      </c>
      <c r="I42">
        <v>15.73695</v>
      </c>
      <c r="J42" t="s">
        <v>2</v>
      </c>
      <c r="K42">
        <v>171.85741999999999</v>
      </c>
      <c r="L42">
        <v>15.863753000000001</v>
      </c>
      <c r="M42" t="s">
        <v>3</v>
      </c>
      <c r="N42">
        <v>80.199931000000007</v>
      </c>
      <c r="O42">
        <v>11.078716999999999</v>
      </c>
      <c r="P42" t="s">
        <v>4</v>
      </c>
      <c r="Q42">
        <v>0.42775400000000002</v>
      </c>
      <c r="R42">
        <v>2.1177000000000001E-2</v>
      </c>
      <c r="S42" t="s">
        <v>5</v>
      </c>
      <c r="T42">
        <v>78.812888000000001</v>
      </c>
      <c r="U42">
        <v>1.6185000000000001E-2</v>
      </c>
      <c r="V42" t="s">
        <v>6</v>
      </c>
      <c r="W42">
        <v>0.26629799999999998</v>
      </c>
      <c r="X42">
        <v>3.1110000000000001E-3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7.4577000000000004E-2</v>
      </c>
      <c r="AG42">
        <v>1.3799999999999999E-4</v>
      </c>
      <c r="AH42" t="s">
        <v>10</v>
      </c>
      <c r="AI42">
        <v>0.93071499999999996</v>
      </c>
      <c r="AJ42">
        <v>5.5999999999999999E-5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343.250674</v>
      </c>
      <c r="I43">
        <v>53.578088999999999</v>
      </c>
      <c r="J43" t="s">
        <v>2</v>
      </c>
      <c r="K43">
        <v>343.54859399999998</v>
      </c>
      <c r="L43">
        <v>53.873424</v>
      </c>
      <c r="M43" t="s">
        <v>3</v>
      </c>
      <c r="N43">
        <v>160.414098</v>
      </c>
      <c r="O43">
        <v>36.781227000000001</v>
      </c>
      <c r="P43" t="s">
        <v>4</v>
      </c>
      <c r="Q43">
        <v>0.845808</v>
      </c>
      <c r="R43">
        <v>3.7229999999999999E-2</v>
      </c>
      <c r="S43" t="s">
        <v>5</v>
      </c>
      <c r="T43">
        <v>157.62286499999999</v>
      </c>
      <c r="U43">
        <v>6.1595999999999998E-2</v>
      </c>
      <c r="V43" t="s">
        <v>6</v>
      </c>
      <c r="W43">
        <v>0.51666999999999996</v>
      </c>
      <c r="X43">
        <v>1.0947999999999999E-2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6.6159999999999997E-2</v>
      </c>
      <c r="AG43">
        <v>1.3100000000000001E-4</v>
      </c>
      <c r="AH43" t="s">
        <v>10</v>
      </c>
      <c r="AI43">
        <v>0.93364000000000003</v>
      </c>
      <c r="AJ43">
        <v>4.6E-5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514.98769500000003</v>
      </c>
      <c r="I44">
        <v>104.392212</v>
      </c>
      <c r="J44" t="s">
        <v>2</v>
      </c>
      <c r="K44">
        <v>515.45899399999996</v>
      </c>
      <c r="L44">
        <v>105.24221199999999</v>
      </c>
      <c r="M44" t="s">
        <v>3</v>
      </c>
      <c r="N44">
        <v>240.96068199999999</v>
      </c>
      <c r="O44">
        <v>75.870705000000001</v>
      </c>
      <c r="P44" t="s">
        <v>4</v>
      </c>
      <c r="Q44">
        <v>1.2495499999999999</v>
      </c>
      <c r="R44">
        <v>5.5452000000000001E-2</v>
      </c>
      <c r="S44" t="s">
        <v>5</v>
      </c>
      <c r="T44">
        <v>236.438323</v>
      </c>
      <c r="U44">
        <v>0.114954</v>
      </c>
      <c r="V44" t="s">
        <v>6</v>
      </c>
      <c r="W44">
        <v>0.76849999999999996</v>
      </c>
      <c r="X44">
        <v>2.1891000000000001E-2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6.2745999999999996E-2</v>
      </c>
      <c r="AG44">
        <v>1.0399999999999999E-4</v>
      </c>
      <c r="AH44" t="s">
        <v>10</v>
      </c>
      <c r="AI44">
        <v>0.93419399999999997</v>
      </c>
      <c r="AJ44">
        <v>4.1999999999999998E-5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686.89972399999999</v>
      </c>
      <c r="I45">
        <v>171.912533</v>
      </c>
      <c r="J45" t="s">
        <v>2</v>
      </c>
      <c r="K45">
        <v>687.53180699999996</v>
      </c>
      <c r="L45">
        <v>173.785944</v>
      </c>
      <c r="M45" t="s">
        <v>3</v>
      </c>
      <c r="N45">
        <v>321.59357</v>
      </c>
      <c r="O45">
        <v>127.148205</v>
      </c>
      <c r="P45" t="s">
        <v>4</v>
      </c>
      <c r="Q45">
        <v>1.6674659999999999</v>
      </c>
      <c r="R45">
        <v>8.5892999999999997E-2</v>
      </c>
      <c r="S45" t="s">
        <v>5</v>
      </c>
      <c r="T45">
        <v>315.26103699999999</v>
      </c>
      <c r="U45">
        <v>0.19017400000000001</v>
      </c>
      <c r="V45" t="s">
        <v>6</v>
      </c>
      <c r="W45">
        <v>1.007112</v>
      </c>
      <c r="X45">
        <v>3.5000999999999997E-2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6.1990000000000003E-2</v>
      </c>
      <c r="AG45">
        <v>1E-4</v>
      </c>
      <c r="AH45" t="s">
        <v>10</v>
      </c>
      <c r="AI45">
        <v>0.93520899999999996</v>
      </c>
      <c r="AJ45">
        <v>5.5000000000000002E-5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858.99480200000005</v>
      </c>
      <c r="I46">
        <v>238.55597800000001</v>
      </c>
      <c r="J46" t="s">
        <v>2</v>
      </c>
      <c r="K46">
        <v>859.80830900000001</v>
      </c>
      <c r="L46">
        <v>241.69920999999999</v>
      </c>
      <c r="M46" t="s">
        <v>3</v>
      </c>
      <c r="N46">
        <v>402.42441200000002</v>
      </c>
      <c r="O46">
        <v>174.02395100000001</v>
      </c>
      <c r="P46" t="s">
        <v>4</v>
      </c>
      <c r="Q46">
        <v>2.0719940000000001</v>
      </c>
      <c r="R46">
        <v>0.104336</v>
      </c>
      <c r="S46" t="s">
        <v>5</v>
      </c>
      <c r="T46">
        <v>394.089089</v>
      </c>
      <c r="U46">
        <v>0.29783599999999999</v>
      </c>
      <c r="V46" t="s">
        <v>6</v>
      </c>
      <c r="W46">
        <v>1.2525459999999999</v>
      </c>
      <c r="X46">
        <v>5.0219E-2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5.9537E-2</v>
      </c>
      <c r="AG46">
        <v>5.8E-5</v>
      </c>
      <c r="AH46" t="s">
        <v>10</v>
      </c>
      <c r="AI46">
        <v>0.93643799999999999</v>
      </c>
      <c r="AJ46">
        <v>7.6000000000000004E-5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1031.7379390000001</v>
      </c>
      <c r="I47">
        <v>295.61926</v>
      </c>
      <c r="J47" t="s">
        <v>2</v>
      </c>
      <c r="K47">
        <v>1032.6896730000001</v>
      </c>
      <c r="L47">
        <v>300.32413700000001</v>
      </c>
      <c r="M47" t="s">
        <v>3</v>
      </c>
      <c r="N47">
        <v>483.74431299999998</v>
      </c>
      <c r="O47">
        <v>218.41090600000001</v>
      </c>
      <c r="P47" t="s">
        <v>4</v>
      </c>
      <c r="Q47">
        <v>2.484496</v>
      </c>
      <c r="R47">
        <v>0.124109</v>
      </c>
      <c r="S47" t="s">
        <v>5</v>
      </c>
      <c r="T47">
        <v>472.93388199999998</v>
      </c>
      <c r="U47">
        <v>0.37326700000000002</v>
      </c>
      <c r="V47" t="s">
        <v>6</v>
      </c>
      <c r="W47">
        <v>1.498294</v>
      </c>
      <c r="X47">
        <v>6.2460000000000002E-2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5.8694999999999997E-2</v>
      </c>
      <c r="AG47">
        <v>4.8000000000000001E-5</v>
      </c>
      <c r="AH47" t="s">
        <v>10</v>
      </c>
      <c r="AI47">
        <v>0.93713299999999999</v>
      </c>
      <c r="AJ47">
        <v>8.0000000000000007E-5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1204.796335</v>
      </c>
      <c r="I48">
        <v>369.45763099999999</v>
      </c>
      <c r="J48" t="s">
        <v>2</v>
      </c>
      <c r="K48">
        <v>1205.9298240000001</v>
      </c>
      <c r="L48">
        <v>375.95804099999998</v>
      </c>
      <c r="M48" t="s">
        <v>3</v>
      </c>
      <c r="N48">
        <v>565.40004999999996</v>
      </c>
      <c r="O48">
        <v>272.89073300000001</v>
      </c>
      <c r="P48" t="s">
        <v>4</v>
      </c>
      <c r="Q48">
        <v>2.8923700000000001</v>
      </c>
      <c r="R48">
        <v>0.13849400000000001</v>
      </c>
      <c r="S48" t="s">
        <v>5</v>
      </c>
      <c r="T48">
        <v>551.78846599999997</v>
      </c>
      <c r="U48">
        <v>0.46430700000000003</v>
      </c>
      <c r="V48" t="s">
        <v>6</v>
      </c>
      <c r="W48">
        <v>1.744046</v>
      </c>
      <c r="X48">
        <v>7.3002999999999998E-2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5.7148999999999998E-2</v>
      </c>
      <c r="AG48">
        <v>3.0000000000000001E-5</v>
      </c>
      <c r="AH48" t="s">
        <v>10</v>
      </c>
      <c r="AI48">
        <v>0.93723699999999999</v>
      </c>
      <c r="AJ48">
        <v>8.3999999999999995E-5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1377.080547</v>
      </c>
      <c r="I49">
        <v>447.420546</v>
      </c>
      <c r="J49" t="s">
        <v>2</v>
      </c>
      <c r="K49">
        <v>1378.3952220000001</v>
      </c>
      <c r="L49">
        <v>455.05314299999998</v>
      </c>
      <c r="M49" t="s">
        <v>3</v>
      </c>
      <c r="N49">
        <v>646.38223400000004</v>
      </c>
      <c r="O49">
        <v>330.54099400000001</v>
      </c>
      <c r="P49" t="s">
        <v>4</v>
      </c>
      <c r="Q49">
        <v>3.301641</v>
      </c>
      <c r="R49">
        <v>0.164877</v>
      </c>
      <c r="S49" t="s">
        <v>5</v>
      </c>
      <c r="T49">
        <v>630.63726799999995</v>
      </c>
      <c r="U49">
        <v>0.607622</v>
      </c>
      <c r="V49" t="s">
        <v>6</v>
      </c>
      <c r="W49">
        <v>1.9891380000000001</v>
      </c>
      <c r="X49">
        <v>8.7916999999999995E-2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5.6890000000000003E-2</v>
      </c>
      <c r="AG49">
        <v>2.6999999999999999E-5</v>
      </c>
      <c r="AH49" t="s">
        <v>10</v>
      </c>
      <c r="AI49">
        <v>0.93834399999999996</v>
      </c>
      <c r="AJ49">
        <v>9.7999999999999997E-5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1549.0190769999999</v>
      </c>
      <c r="I50">
        <v>556.11525600000004</v>
      </c>
      <c r="J50" t="s">
        <v>2</v>
      </c>
      <c r="K50">
        <v>1550.501724</v>
      </c>
      <c r="L50">
        <v>564.73606600000005</v>
      </c>
      <c r="M50" t="s">
        <v>3</v>
      </c>
      <c r="N50">
        <v>727.14122799999996</v>
      </c>
      <c r="O50">
        <v>412.61411600000002</v>
      </c>
      <c r="P50" t="s">
        <v>4</v>
      </c>
      <c r="Q50">
        <v>3.6987610000000002</v>
      </c>
      <c r="R50">
        <v>0.188828</v>
      </c>
      <c r="S50" t="s">
        <v>5</v>
      </c>
      <c r="T50">
        <v>709.48639300000002</v>
      </c>
      <c r="U50">
        <v>0.77588999999999997</v>
      </c>
      <c r="V50" t="s">
        <v>6</v>
      </c>
      <c r="W50">
        <v>2.235738</v>
      </c>
      <c r="X50">
        <v>0.114301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5.5822999999999998E-2</v>
      </c>
      <c r="AG50">
        <v>1.0000000000000001E-5</v>
      </c>
      <c r="AH50" t="s">
        <v>10</v>
      </c>
      <c r="AI50">
        <v>0.93834399999999996</v>
      </c>
      <c r="AJ50">
        <v>9.7999999999999997E-5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1720.828213</v>
      </c>
      <c r="I51">
        <v>655.68677200000002</v>
      </c>
      <c r="J51" t="s">
        <v>2</v>
      </c>
      <c r="K51">
        <v>1722.4775070000001</v>
      </c>
      <c r="L51">
        <v>665.07422199999996</v>
      </c>
      <c r="M51" t="s">
        <v>3</v>
      </c>
      <c r="N51">
        <v>807.74654799999996</v>
      </c>
      <c r="O51">
        <v>487.48708399999998</v>
      </c>
      <c r="P51" t="s">
        <v>4</v>
      </c>
      <c r="Q51">
        <v>4.1014150000000003</v>
      </c>
      <c r="R51">
        <v>0.21520600000000001</v>
      </c>
      <c r="S51" t="s">
        <v>5</v>
      </c>
      <c r="T51">
        <v>788.34517500000004</v>
      </c>
      <c r="U51">
        <v>0.92653600000000003</v>
      </c>
      <c r="V51" t="s">
        <v>6</v>
      </c>
      <c r="W51">
        <v>2.4802059999999999</v>
      </c>
      <c r="X51">
        <v>0.13675000000000001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5.5495000000000003E-2</v>
      </c>
      <c r="AG51">
        <v>7.9999999999999996E-6</v>
      </c>
      <c r="AH51" t="s">
        <v>10</v>
      </c>
      <c r="AI51">
        <v>0.93865799999999999</v>
      </c>
      <c r="AJ51">
        <v>9.7999999999999997E-5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1892.6460279999999</v>
      </c>
      <c r="I52">
        <v>794.82172200000002</v>
      </c>
      <c r="J52" t="s">
        <v>2</v>
      </c>
      <c r="K52">
        <v>1894.4696899999999</v>
      </c>
      <c r="L52">
        <v>806.99426900000003</v>
      </c>
      <c r="M52" t="s">
        <v>3</v>
      </c>
      <c r="N52">
        <v>888.21895400000005</v>
      </c>
      <c r="O52">
        <v>594.75175999999999</v>
      </c>
      <c r="P52" t="s">
        <v>4</v>
      </c>
      <c r="Q52">
        <v>4.5118070000000001</v>
      </c>
      <c r="R52">
        <v>0.24839600000000001</v>
      </c>
      <c r="S52" t="s">
        <v>5</v>
      </c>
      <c r="T52">
        <v>867.21718099999998</v>
      </c>
      <c r="U52">
        <v>1.0733600000000001</v>
      </c>
      <c r="V52" t="s">
        <v>6</v>
      </c>
      <c r="W52">
        <v>2.7283919999999999</v>
      </c>
      <c r="X52">
        <v>0.15509400000000001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5.5177999999999998E-2</v>
      </c>
      <c r="AG52">
        <v>5.0000000000000004E-6</v>
      </c>
      <c r="AH52" t="s">
        <v>10</v>
      </c>
      <c r="AI52">
        <v>0.94025400000000003</v>
      </c>
      <c r="AJ52">
        <v>1.18E-4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2064.7015430000001</v>
      </c>
      <c r="I53">
        <v>953.43660399999999</v>
      </c>
      <c r="J53" t="s">
        <v>2</v>
      </c>
      <c r="K53">
        <v>2066.6925849999998</v>
      </c>
      <c r="L53">
        <v>966.24864500000001</v>
      </c>
      <c r="M53" t="s">
        <v>3</v>
      </c>
      <c r="N53">
        <v>968.94789300000002</v>
      </c>
      <c r="O53">
        <v>710.97835899999995</v>
      </c>
      <c r="P53" t="s">
        <v>4</v>
      </c>
      <c r="Q53">
        <v>4.9223129999999999</v>
      </c>
      <c r="R53">
        <v>0.289076</v>
      </c>
      <c r="S53" t="s">
        <v>5</v>
      </c>
      <c r="T53">
        <v>946.08741599999996</v>
      </c>
      <c r="U53">
        <v>1.2598590000000001</v>
      </c>
      <c r="V53" t="s">
        <v>6</v>
      </c>
      <c r="W53">
        <v>2.9669099999999999</v>
      </c>
      <c r="X53">
        <v>0.18684300000000001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5.4880999999999999E-2</v>
      </c>
      <c r="AG53">
        <v>1.9999999999999999E-6</v>
      </c>
      <c r="AH53" t="s">
        <v>10</v>
      </c>
      <c r="AI53">
        <v>0.94164199999999998</v>
      </c>
      <c r="AJ53">
        <v>1.2899999999999999E-4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2236.848481</v>
      </c>
      <c r="I54">
        <v>1173.940398</v>
      </c>
      <c r="J54" t="s">
        <v>2</v>
      </c>
      <c r="K54">
        <v>2239.0221240000001</v>
      </c>
      <c r="L54">
        <v>1188.987437</v>
      </c>
      <c r="M54" t="s">
        <v>3</v>
      </c>
      <c r="N54">
        <v>1049.7777920000001</v>
      </c>
      <c r="O54">
        <v>871.60856699999999</v>
      </c>
      <c r="P54" t="s">
        <v>4</v>
      </c>
      <c r="Q54">
        <v>5.3263490000000004</v>
      </c>
      <c r="R54">
        <v>0.349665</v>
      </c>
      <c r="S54" t="s">
        <v>5</v>
      </c>
      <c r="T54">
        <v>1024.9743510000001</v>
      </c>
      <c r="U54">
        <v>1.499611</v>
      </c>
      <c r="V54" t="s">
        <v>6</v>
      </c>
      <c r="W54">
        <v>3.21211</v>
      </c>
      <c r="X54">
        <v>0.22808899999999999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5.4850000000000003E-2</v>
      </c>
      <c r="AG54">
        <v>1.9999999999999999E-6</v>
      </c>
      <c r="AH54" t="s">
        <v>10</v>
      </c>
      <c r="AI54">
        <v>0.94237599999999999</v>
      </c>
      <c r="AJ54">
        <v>1.2799999999999999E-4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2408.8604350000001</v>
      </c>
      <c r="I55">
        <v>1376.49018</v>
      </c>
      <c r="J55" t="s">
        <v>2</v>
      </c>
      <c r="K55">
        <v>2411.179048</v>
      </c>
      <c r="L55">
        <v>1394.4763049999999</v>
      </c>
      <c r="M55" t="s">
        <v>3</v>
      </c>
      <c r="N55">
        <v>1130.3870899999999</v>
      </c>
      <c r="O55">
        <v>1012.2668190000001</v>
      </c>
      <c r="P55" t="s">
        <v>4</v>
      </c>
      <c r="Q55">
        <v>5.7367470000000003</v>
      </c>
      <c r="R55">
        <v>0.42073199999999999</v>
      </c>
      <c r="S55" t="s">
        <v>5</v>
      </c>
      <c r="T55">
        <v>1103.873765</v>
      </c>
      <c r="U55">
        <v>1.761674</v>
      </c>
      <c r="V55" t="s">
        <v>6</v>
      </c>
      <c r="W55">
        <v>3.4680740000000001</v>
      </c>
      <c r="X55">
        <v>0.26097500000000001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5.4743E-2</v>
      </c>
      <c r="AG55">
        <v>1.9999999999999999E-6</v>
      </c>
      <c r="AH55" t="s">
        <v>10</v>
      </c>
      <c r="AI55">
        <v>0.94247199999999998</v>
      </c>
      <c r="AJ55">
        <v>1.2899999999999999E-4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2581.2149509999999</v>
      </c>
      <c r="I56">
        <v>1578.4414260000001</v>
      </c>
      <c r="J56" t="s">
        <v>2</v>
      </c>
      <c r="K56">
        <v>2583.7044190000001</v>
      </c>
      <c r="L56">
        <v>1598.5287020000001</v>
      </c>
      <c r="M56" t="s">
        <v>3</v>
      </c>
      <c r="N56">
        <v>1211.2777980000001</v>
      </c>
      <c r="O56">
        <v>1157.744185</v>
      </c>
      <c r="P56" t="s">
        <v>4</v>
      </c>
      <c r="Q56">
        <v>6.1498419999999996</v>
      </c>
      <c r="R56">
        <v>0.476047</v>
      </c>
      <c r="S56" t="s">
        <v>5</v>
      </c>
      <c r="T56">
        <v>1182.7754150000001</v>
      </c>
      <c r="U56">
        <v>2.0190160000000001</v>
      </c>
      <c r="V56" t="s">
        <v>6</v>
      </c>
      <c r="W56">
        <v>3.7145250000000001</v>
      </c>
      <c r="X56">
        <v>0.29639599999999999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5.4599000000000002E-2</v>
      </c>
      <c r="AG56">
        <v>9.9999999999999995E-7</v>
      </c>
      <c r="AH56" t="s">
        <v>10</v>
      </c>
      <c r="AI56">
        <v>0.94283099999999997</v>
      </c>
      <c r="AJ56">
        <v>1.27E-4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2753.0429789999998</v>
      </c>
      <c r="I57">
        <v>1790.3835389999999</v>
      </c>
      <c r="J57" t="s">
        <v>2</v>
      </c>
      <c r="K57">
        <v>2755.7119579999999</v>
      </c>
      <c r="L57">
        <v>1815.1392619999999</v>
      </c>
      <c r="M57" t="s">
        <v>3</v>
      </c>
      <c r="N57">
        <v>1291.981816</v>
      </c>
      <c r="O57">
        <v>1323.847068</v>
      </c>
      <c r="P57" t="s">
        <v>4</v>
      </c>
      <c r="Q57">
        <v>6.5422919999999998</v>
      </c>
      <c r="R57">
        <v>0.51252299999999995</v>
      </c>
      <c r="S57" t="s">
        <v>5</v>
      </c>
      <c r="T57">
        <v>1261.65771</v>
      </c>
      <c r="U57">
        <v>2.2849240000000002</v>
      </c>
      <c r="V57" t="s">
        <v>6</v>
      </c>
      <c r="W57">
        <v>3.982942</v>
      </c>
      <c r="X57">
        <v>0.43232700000000002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5.4579000000000003E-2</v>
      </c>
      <c r="AG57">
        <v>9.9999999999999995E-7</v>
      </c>
      <c r="AH57" t="s">
        <v>10</v>
      </c>
      <c r="AI57">
        <v>0.94355800000000001</v>
      </c>
      <c r="AJ57">
        <v>1.34E-4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2924.9417680000001</v>
      </c>
      <c r="I58">
        <v>2061.4819680000001</v>
      </c>
      <c r="J58" t="s">
        <v>2</v>
      </c>
      <c r="K58">
        <v>2927.7792039999999</v>
      </c>
      <c r="L58">
        <v>2089.764541</v>
      </c>
      <c r="M58" t="s">
        <v>3</v>
      </c>
      <c r="N58">
        <v>1372.5805399999999</v>
      </c>
      <c r="O58">
        <v>1520.303257</v>
      </c>
      <c r="P58" t="s">
        <v>4</v>
      </c>
      <c r="Q58">
        <v>6.9434979999999999</v>
      </c>
      <c r="R58">
        <v>0.57113599999999998</v>
      </c>
      <c r="S58" t="s">
        <v>5</v>
      </c>
      <c r="T58">
        <v>1340.5503610000001</v>
      </c>
      <c r="U58">
        <v>2.5388030000000001</v>
      </c>
      <c r="V58" t="s">
        <v>6</v>
      </c>
      <c r="W58">
        <v>4.2153260000000001</v>
      </c>
      <c r="X58">
        <v>0.462032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5.4452E-2</v>
      </c>
      <c r="AG58">
        <v>9.9999999999999995E-7</v>
      </c>
      <c r="AH58" t="s">
        <v>10</v>
      </c>
      <c r="AI58">
        <v>0.94355900000000004</v>
      </c>
      <c r="AJ58">
        <v>1.34E-4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3097.1086719999998</v>
      </c>
      <c r="I59">
        <v>2294.514091</v>
      </c>
      <c r="J59" t="s">
        <v>2</v>
      </c>
      <c r="K59">
        <v>3100.146479</v>
      </c>
      <c r="L59">
        <v>2324.825296</v>
      </c>
      <c r="M59" t="s">
        <v>3</v>
      </c>
      <c r="N59">
        <v>1453.4880639999999</v>
      </c>
      <c r="O59">
        <v>1693.3115680000001</v>
      </c>
      <c r="P59" t="s">
        <v>4</v>
      </c>
      <c r="Q59">
        <v>7.332624</v>
      </c>
      <c r="R59">
        <v>0.62928799999999996</v>
      </c>
      <c r="S59" t="s">
        <v>5</v>
      </c>
      <c r="T59">
        <v>1419.442908</v>
      </c>
      <c r="U59">
        <v>2.8152550000000001</v>
      </c>
      <c r="V59" t="s">
        <v>6</v>
      </c>
      <c r="W59">
        <v>4.4523099999999998</v>
      </c>
      <c r="X59">
        <v>0.50673800000000002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5.4406999999999997E-2</v>
      </c>
      <c r="AG59">
        <v>9.9999999999999995E-7</v>
      </c>
      <c r="AH59" t="s">
        <v>10</v>
      </c>
      <c r="AI59">
        <v>0.944102</v>
      </c>
      <c r="AJ59">
        <v>1.35E-4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3268.906943</v>
      </c>
      <c r="I60">
        <v>2561.2552810000002</v>
      </c>
      <c r="J60" t="s">
        <v>2</v>
      </c>
      <c r="K60">
        <v>3272.1114160000002</v>
      </c>
      <c r="L60">
        <v>2594.0926669999999</v>
      </c>
      <c r="M60" t="s">
        <v>3</v>
      </c>
      <c r="N60">
        <v>1534.021536</v>
      </c>
      <c r="O60">
        <v>1898.631905</v>
      </c>
      <c r="P60" t="s">
        <v>4</v>
      </c>
      <c r="Q60">
        <v>7.7323180000000002</v>
      </c>
      <c r="R60">
        <v>0.67207600000000001</v>
      </c>
      <c r="S60" t="s">
        <v>5</v>
      </c>
      <c r="T60">
        <v>1498.3547779999999</v>
      </c>
      <c r="U60">
        <v>3.1119669999999999</v>
      </c>
      <c r="V60" t="s">
        <v>6</v>
      </c>
      <c r="W60">
        <v>4.6933100000000003</v>
      </c>
      <c r="X60">
        <v>0.54579200000000005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5.4390000000000001E-2</v>
      </c>
      <c r="AG60">
        <v>9.9999999999999995E-7</v>
      </c>
      <c r="AH60" t="s">
        <v>10</v>
      </c>
      <c r="AI60">
        <v>0.94410400000000005</v>
      </c>
      <c r="AJ60">
        <v>1.35E-4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3440.7569779999999</v>
      </c>
      <c r="I61">
        <v>2872.9713489999999</v>
      </c>
      <c r="J61" t="s">
        <v>2</v>
      </c>
      <c r="K61">
        <v>3444.141807</v>
      </c>
      <c r="L61">
        <v>2908.9807089999999</v>
      </c>
      <c r="M61" t="s">
        <v>3</v>
      </c>
      <c r="N61">
        <v>1614.559927</v>
      </c>
      <c r="O61">
        <v>2132.2907340000002</v>
      </c>
      <c r="P61" t="s">
        <v>4</v>
      </c>
      <c r="Q61">
        <v>8.1361109999999996</v>
      </c>
      <c r="R61">
        <v>0.72068200000000004</v>
      </c>
      <c r="S61" t="s">
        <v>5</v>
      </c>
      <c r="T61">
        <v>1577.2763749999999</v>
      </c>
      <c r="U61">
        <v>3.4219940000000002</v>
      </c>
      <c r="V61" t="s">
        <v>6</v>
      </c>
      <c r="W61">
        <v>4.9363359999999998</v>
      </c>
      <c r="X61">
        <v>0.588588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5.4324999999999998E-2</v>
      </c>
      <c r="AG61">
        <v>9.9999999999999995E-7</v>
      </c>
      <c r="AH61" t="s">
        <v>10</v>
      </c>
      <c r="AI61">
        <v>0.94446300000000005</v>
      </c>
      <c r="AJ61">
        <v>1.36E-4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1910.7810469999999</v>
      </c>
      <c r="I62">
        <v>2.2669999999999999E-2</v>
      </c>
      <c r="J62" t="s">
        <v>2</v>
      </c>
      <c r="K62">
        <v>1817.3690650000001</v>
      </c>
      <c r="L62">
        <v>6.2459999999999998E-3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3821.8356349999999</v>
      </c>
      <c r="I63">
        <v>6.7537E-2</v>
      </c>
      <c r="J63" t="s">
        <v>2</v>
      </c>
      <c r="K63">
        <v>3634.7537349999998</v>
      </c>
      <c r="L63">
        <v>1.8525E-2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5732.9127049999997</v>
      </c>
      <c r="I64">
        <v>0.14427300000000001</v>
      </c>
      <c r="J64" t="s">
        <v>2</v>
      </c>
      <c r="K64">
        <v>5452.1904690000001</v>
      </c>
      <c r="L64">
        <v>3.7352999999999997E-2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7644.0225389999996</v>
      </c>
      <c r="I65">
        <v>0.25997799999999999</v>
      </c>
      <c r="J65" t="s">
        <v>2</v>
      </c>
      <c r="K65">
        <v>7269.6513089999999</v>
      </c>
      <c r="L65">
        <v>6.0540999999999998E-2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9555.1774999999998</v>
      </c>
      <c r="I66">
        <v>0.36007499999999998</v>
      </c>
      <c r="J66" t="s">
        <v>2</v>
      </c>
      <c r="K66">
        <v>9087.1592770000007</v>
      </c>
      <c r="L66">
        <v>8.2797999999999997E-2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11466.361348</v>
      </c>
      <c r="I67">
        <v>0.51430699999999996</v>
      </c>
      <c r="J67" t="s">
        <v>2</v>
      </c>
      <c r="K67">
        <v>10904.700918</v>
      </c>
      <c r="L67">
        <v>0.12745400000000001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13377.61334</v>
      </c>
      <c r="I68">
        <v>0.74016599999999999</v>
      </c>
      <c r="J68" t="s">
        <v>2</v>
      </c>
      <c r="K68">
        <v>12722.301015999999</v>
      </c>
      <c r="L68">
        <v>0.16991200000000001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15288.902441</v>
      </c>
      <c r="I69">
        <v>0.93039799999999995</v>
      </c>
      <c r="J69" t="s">
        <v>2</v>
      </c>
      <c r="K69">
        <v>14539.927559</v>
      </c>
      <c r="L69">
        <v>0.223889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17200.24582</v>
      </c>
      <c r="I70">
        <v>1.116868</v>
      </c>
      <c r="J70" t="s">
        <v>2</v>
      </c>
      <c r="K70">
        <v>16357.603867</v>
      </c>
      <c r="L70">
        <v>0.28475600000000001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19111.676835999999</v>
      </c>
      <c r="I71">
        <v>1.4034949999999999</v>
      </c>
      <c r="J71" t="s">
        <v>2</v>
      </c>
      <c r="K71">
        <v>18175.320703000001</v>
      </c>
      <c r="L71">
        <v>0.34326000000000001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21023.066288999999</v>
      </c>
      <c r="I72">
        <v>1.6171059999999999</v>
      </c>
      <c r="J72" t="s">
        <v>2</v>
      </c>
      <c r="K72">
        <v>19993.07043</v>
      </c>
      <c r="L72">
        <v>0.404109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22934.511016</v>
      </c>
      <c r="I73">
        <v>1.852957</v>
      </c>
      <c r="J73" t="s">
        <v>2</v>
      </c>
      <c r="K73">
        <v>21810.882773000001</v>
      </c>
      <c r="L73">
        <v>0.47804799999999997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24846.030429999999</v>
      </c>
      <c r="I74">
        <v>2.132933</v>
      </c>
      <c r="J74" t="s">
        <v>2</v>
      </c>
      <c r="K74">
        <v>23628.750742</v>
      </c>
      <c r="L74">
        <v>0.55532899999999996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26757.596641</v>
      </c>
      <c r="I75">
        <v>2.475368</v>
      </c>
      <c r="J75" t="s">
        <v>2</v>
      </c>
      <c r="K75">
        <v>25446.66707</v>
      </c>
      <c r="L75">
        <v>0.63301399999999997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28669.207968999999</v>
      </c>
      <c r="I76">
        <v>2.8692060000000001</v>
      </c>
      <c r="J76" t="s">
        <v>2</v>
      </c>
      <c r="K76">
        <v>27264.631289000001</v>
      </c>
      <c r="L76">
        <v>0.69530199999999998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30580.865117000001</v>
      </c>
      <c r="I77">
        <v>3.2803969999999998</v>
      </c>
      <c r="J77" t="s">
        <v>2</v>
      </c>
      <c r="K77">
        <v>29082.650272999999</v>
      </c>
      <c r="L77">
        <v>0.79168700000000003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32492.583750000002</v>
      </c>
      <c r="I78">
        <v>3.7128000000000001</v>
      </c>
      <c r="J78" t="s">
        <v>2</v>
      </c>
      <c r="K78">
        <v>30900.714608999999</v>
      </c>
      <c r="L78">
        <v>0.88800299999999999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34404.350937000003</v>
      </c>
      <c r="I79">
        <v>4.1982350000000004</v>
      </c>
      <c r="J79" t="s">
        <v>2</v>
      </c>
      <c r="K79">
        <v>32718.83</v>
      </c>
      <c r="L79">
        <v>0.993089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36316.157343999999</v>
      </c>
      <c r="I80">
        <v>4.6343670000000001</v>
      </c>
      <c r="J80" t="s">
        <v>2</v>
      </c>
      <c r="K80">
        <v>34536.992343999998</v>
      </c>
      <c r="L80">
        <v>1.1080380000000001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38228.016250000001</v>
      </c>
      <c r="I81">
        <v>5.0485730000000002</v>
      </c>
      <c r="J81" t="s">
        <v>2</v>
      </c>
      <c r="K81">
        <v>36355.218358999999</v>
      </c>
      <c r="L81">
        <v>1.232475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195.47338199999999</v>
      </c>
      <c r="I82">
        <v>1.234E-2</v>
      </c>
      <c r="J82" t="s">
        <v>2</v>
      </c>
      <c r="K82">
        <v>78.798522000000006</v>
      </c>
      <c r="L82">
        <v>6.9999999999999994E-5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392.19068800000002</v>
      </c>
      <c r="I83">
        <v>3.8574999999999998E-2</v>
      </c>
      <c r="J83" t="s">
        <v>2</v>
      </c>
      <c r="K83">
        <v>157.60494499999999</v>
      </c>
      <c r="L83">
        <v>1.7799999999999999E-4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588.94927099999995</v>
      </c>
      <c r="I84">
        <v>8.1527000000000002E-2</v>
      </c>
      <c r="J84" t="s">
        <v>2</v>
      </c>
      <c r="K84">
        <v>236.42393200000001</v>
      </c>
      <c r="L84">
        <v>2.8699999999999998E-4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785.67417499999999</v>
      </c>
      <c r="I85">
        <v>0.13755200000000001</v>
      </c>
      <c r="J85" t="s">
        <v>2</v>
      </c>
      <c r="K85">
        <v>315.25261</v>
      </c>
      <c r="L85">
        <v>4.9600000000000002E-4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982.43274899999994</v>
      </c>
      <c r="I86">
        <v>0.20810100000000001</v>
      </c>
      <c r="J86" t="s">
        <v>2</v>
      </c>
      <c r="K86">
        <v>394.08962000000002</v>
      </c>
      <c r="L86">
        <v>7.1100000000000004E-4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1179.1971579999999</v>
      </c>
      <c r="I87">
        <v>0.29565900000000001</v>
      </c>
      <c r="J87" t="s">
        <v>2</v>
      </c>
      <c r="K87">
        <v>472.93263100000001</v>
      </c>
      <c r="L87">
        <v>8.8999999999999995E-4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1375.944731</v>
      </c>
      <c r="I88">
        <v>0.38415899999999997</v>
      </c>
      <c r="J88" t="s">
        <v>2</v>
      </c>
      <c r="K88">
        <v>551.78518599999995</v>
      </c>
      <c r="L88">
        <v>1.0349999999999999E-3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1572.711399</v>
      </c>
      <c r="I89">
        <v>0.48007699999999998</v>
      </c>
      <c r="J89" t="s">
        <v>2</v>
      </c>
      <c r="K89">
        <v>630.64419699999996</v>
      </c>
      <c r="L89">
        <v>1.3649999999999999E-3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1769.5174019999999</v>
      </c>
      <c r="I90">
        <v>0.49709399999999998</v>
      </c>
      <c r="J90" t="s">
        <v>2</v>
      </c>
      <c r="K90">
        <v>709.51140299999997</v>
      </c>
      <c r="L90">
        <v>1.609E-3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1966.2929959999999</v>
      </c>
      <c r="I91">
        <v>0.58763799999999999</v>
      </c>
      <c r="J91" t="s">
        <v>2</v>
      </c>
      <c r="K91">
        <v>788.38051399999995</v>
      </c>
      <c r="L91">
        <v>1.9940000000000001E-3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2163.080962</v>
      </c>
      <c r="I92">
        <v>0.72261399999999998</v>
      </c>
      <c r="J92" t="s">
        <v>2</v>
      </c>
      <c r="K92">
        <v>867.25944100000004</v>
      </c>
      <c r="L92">
        <v>2.3019999999999998E-3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2359.8595850000002</v>
      </c>
      <c r="I93">
        <v>0.86775599999999997</v>
      </c>
      <c r="J93" t="s">
        <v>2</v>
      </c>
      <c r="K93">
        <v>946.14660600000002</v>
      </c>
      <c r="L93">
        <v>2.369E-3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2556.6576319999999</v>
      </c>
      <c r="I94">
        <v>0.98511599999999999</v>
      </c>
      <c r="J94" t="s">
        <v>2</v>
      </c>
      <c r="K94">
        <v>1025.0375289999999</v>
      </c>
      <c r="L94">
        <v>2.4489999999999998E-3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2753.4460549999999</v>
      </c>
      <c r="I95">
        <v>1.167316</v>
      </c>
      <c r="J95" t="s">
        <v>2</v>
      </c>
      <c r="K95">
        <v>1103.936567</v>
      </c>
      <c r="L95">
        <v>2.6570000000000001E-3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2950.2672560000001</v>
      </c>
      <c r="I96">
        <v>1.30627</v>
      </c>
      <c r="J96" t="s">
        <v>2</v>
      </c>
      <c r="K96">
        <v>1182.8429610000001</v>
      </c>
      <c r="L96">
        <v>2.98E-3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3147.1072119999999</v>
      </c>
      <c r="I97">
        <v>1.456647</v>
      </c>
      <c r="J97" t="s">
        <v>2</v>
      </c>
      <c r="K97">
        <v>1261.7530469999999</v>
      </c>
      <c r="L97">
        <v>3.385E-3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3343.9255659999999</v>
      </c>
      <c r="I98">
        <v>1.6393340000000001</v>
      </c>
      <c r="J98" t="s">
        <v>2</v>
      </c>
      <c r="K98">
        <v>1340.671824</v>
      </c>
      <c r="L98">
        <v>3.784E-3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3540.7633940000001</v>
      </c>
      <c r="I99">
        <v>1.762815</v>
      </c>
      <c r="J99" t="s">
        <v>2</v>
      </c>
      <c r="K99">
        <v>1419.596511</v>
      </c>
      <c r="L99">
        <v>4.1790000000000004E-3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3737.6271240000001</v>
      </c>
      <c r="I100">
        <v>1.781239</v>
      </c>
      <c r="J100" t="s">
        <v>2</v>
      </c>
      <c r="K100">
        <v>1498.524729</v>
      </c>
      <c r="L100">
        <v>4.6990000000000001E-3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3934.494858</v>
      </c>
      <c r="I101">
        <v>1.9537880000000001</v>
      </c>
      <c r="J101" t="s">
        <v>2</v>
      </c>
      <c r="K101">
        <v>1577.4570799999999</v>
      </c>
      <c r="L101">
        <v>5.4920000000000004E-3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197.035282</v>
      </c>
      <c r="I102">
        <v>0.15559600000000001</v>
      </c>
      <c r="J102" t="s">
        <v>2</v>
      </c>
      <c r="K102">
        <v>78.649156000000005</v>
      </c>
      <c r="L102">
        <v>1.9567000000000001E-2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395.34249599999998</v>
      </c>
      <c r="I103">
        <v>0.61223499999999997</v>
      </c>
      <c r="J103" t="s">
        <v>2</v>
      </c>
      <c r="K103">
        <v>157.31102200000001</v>
      </c>
      <c r="L103">
        <v>7.7494999999999994E-2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593.67041400000005</v>
      </c>
      <c r="I104">
        <v>1.384317</v>
      </c>
      <c r="J104" t="s">
        <v>2</v>
      </c>
      <c r="K104">
        <v>235.98775000000001</v>
      </c>
      <c r="L104">
        <v>0.174818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792.00250000000005</v>
      </c>
      <c r="I105">
        <v>2.426555</v>
      </c>
      <c r="J105" t="s">
        <v>2</v>
      </c>
      <c r="K105">
        <v>314.67116199999998</v>
      </c>
      <c r="L105">
        <v>0.31047400000000003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990.34197099999994</v>
      </c>
      <c r="I106">
        <v>3.8325960000000001</v>
      </c>
      <c r="J106" t="s">
        <v>2</v>
      </c>
      <c r="K106">
        <v>393.36305599999997</v>
      </c>
      <c r="L106">
        <v>0.48708899999999999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1188.6934690000001</v>
      </c>
      <c r="I107">
        <v>5.5896850000000002</v>
      </c>
      <c r="J107" t="s">
        <v>2</v>
      </c>
      <c r="K107">
        <v>472.06476600000002</v>
      </c>
      <c r="L107">
        <v>0.70236200000000004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1387.0435620000001</v>
      </c>
      <c r="I108">
        <v>7.5620440000000002</v>
      </c>
      <c r="J108" t="s">
        <v>2</v>
      </c>
      <c r="K108">
        <v>550.77360199999998</v>
      </c>
      <c r="L108">
        <v>0.95619299999999996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1585.403137</v>
      </c>
      <c r="I109">
        <v>9.8693229999999996</v>
      </c>
      <c r="J109" t="s">
        <v>2</v>
      </c>
      <c r="K109">
        <v>629.49017300000003</v>
      </c>
      <c r="L109">
        <v>1.24905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1783.8125560000001</v>
      </c>
      <c r="I110">
        <v>12.233433</v>
      </c>
      <c r="J110" t="s">
        <v>2</v>
      </c>
      <c r="K110">
        <v>708.21414400000003</v>
      </c>
      <c r="L110">
        <v>1.5868070000000001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1982.2107450000001</v>
      </c>
      <c r="I111">
        <v>14.957197000000001</v>
      </c>
      <c r="J111" t="s">
        <v>2</v>
      </c>
      <c r="K111">
        <v>786.94278699999995</v>
      </c>
      <c r="L111">
        <v>1.9638690000000001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2180.6128659999999</v>
      </c>
      <c r="I112">
        <v>18.034863000000001</v>
      </c>
      <c r="J112" t="s">
        <v>2</v>
      </c>
      <c r="K112">
        <v>865.679573</v>
      </c>
      <c r="L112">
        <v>2.3841399999999999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2378.997222</v>
      </c>
      <c r="I113">
        <v>21.369177000000001</v>
      </c>
      <c r="J113" t="s">
        <v>2</v>
      </c>
      <c r="K113">
        <v>944.42337499999996</v>
      </c>
      <c r="L113">
        <v>2.8329499999999999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2577.4698290000001</v>
      </c>
      <c r="I114">
        <v>26.063836999999999</v>
      </c>
      <c r="J114" t="s">
        <v>2</v>
      </c>
      <c r="K114">
        <v>1023.1741029999999</v>
      </c>
      <c r="L114">
        <v>3.3308650000000002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2775.903018</v>
      </c>
      <c r="I115">
        <v>30.457284999999999</v>
      </c>
      <c r="J115" t="s">
        <v>2</v>
      </c>
      <c r="K115">
        <v>1101.928784</v>
      </c>
      <c r="L115">
        <v>3.8632789999999999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2974.3429299999998</v>
      </c>
      <c r="I116">
        <v>35.509920000000001</v>
      </c>
      <c r="J116" t="s">
        <v>2</v>
      </c>
      <c r="K116">
        <v>1180.690505</v>
      </c>
      <c r="L116">
        <v>4.4349689999999997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3172.7712259999998</v>
      </c>
      <c r="I117">
        <v>40.532578999999998</v>
      </c>
      <c r="J117" t="s">
        <v>2</v>
      </c>
      <c r="K117">
        <v>1259.458464</v>
      </c>
      <c r="L117">
        <v>5.0477489999999996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3371.2225050000002</v>
      </c>
      <c r="I118">
        <v>45.968642000000003</v>
      </c>
      <c r="J118" t="s">
        <v>2</v>
      </c>
      <c r="K118">
        <v>1338.2307619999999</v>
      </c>
      <c r="L118">
        <v>5.7033950000000004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3569.6762210000002</v>
      </c>
      <c r="I119">
        <v>51.675486999999997</v>
      </c>
      <c r="J119" t="s">
        <v>2</v>
      </c>
      <c r="K119">
        <v>1417.0086650000001</v>
      </c>
      <c r="L119">
        <v>6.3770150000000001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3768.1174019999999</v>
      </c>
      <c r="I120">
        <v>57.599389000000002</v>
      </c>
      <c r="J120" t="s">
        <v>2</v>
      </c>
      <c r="K120">
        <v>1495.7947899999999</v>
      </c>
      <c r="L120">
        <v>7.0993839999999997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3966.5845509999999</v>
      </c>
      <c r="I121">
        <v>63.781892999999997</v>
      </c>
      <c r="J121" t="s">
        <v>2</v>
      </c>
      <c r="K121">
        <v>1574.5847799999999</v>
      </c>
      <c r="L121">
        <v>7.8578190000000001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x14ac:dyDescent="0.25">
      <c r="A122" t="s">
        <v>14</v>
      </c>
      <c r="B122">
        <v>1</v>
      </c>
      <c r="C122">
        <v>25</v>
      </c>
      <c r="D122" t="s">
        <v>0</v>
      </c>
      <c r="E122">
        <v>0</v>
      </c>
      <c r="F122">
        <v>0</v>
      </c>
      <c r="G122" t="s">
        <v>1</v>
      </c>
      <c r="H122">
        <v>969.53465400000005</v>
      </c>
      <c r="I122">
        <v>420.61451199999999</v>
      </c>
      <c r="J122" t="s">
        <v>2</v>
      </c>
      <c r="K122">
        <v>969.21343999999999</v>
      </c>
      <c r="L122">
        <v>420.22637600000002</v>
      </c>
      <c r="M122" t="s">
        <v>3</v>
      </c>
      <c r="N122">
        <v>80.774116000000006</v>
      </c>
      <c r="O122">
        <v>14.189493000000001</v>
      </c>
      <c r="P122" t="s">
        <v>4</v>
      </c>
      <c r="Q122">
        <v>100.34571800000001</v>
      </c>
      <c r="R122">
        <v>6.507339</v>
      </c>
      <c r="S122" t="s">
        <v>5</v>
      </c>
      <c r="T122">
        <v>33.872911999999999</v>
      </c>
      <c r="U122">
        <v>0.78327599999999997</v>
      </c>
      <c r="V122" t="s">
        <v>6</v>
      </c>
      <c r="W122">
        <v>23.501031999999999</v>
      </c>
      <c r="X122">
        <v>0.52676500000000004</v>
      </c>
      <c r="Y122" t="s">
        <v>7</v>
      </c>
      <c r="Z122">
        <v>36.215043999999999</v>
      </c>
      <c r="AA122">
        <v>0.86653599999999997</v>
      </c>
      <c r="AB122" t="s">
        <v>8</v>
      </c>
      <c r="AC122">
        <v>783.78241400000002</v>
      </c>
      <c r="AD122">
        <v>252.41249400000001</v>
      </c>
      <c r="AE122" t="s">
        <v>9</v>
      </c>
      <c r="AF122">
        <v>7.6755000000000004E-2</v>
      </c>
      <c r="AG122">
        <v>1.1E-4</v>
      </c>
      <c r="AH122" t="s">
        <v>10</v>
      </c>
      <c r="AI122">
        <v>0.92775700000000005</v>
      </c>
      <c r="AJ122">
        <v>5.8999999999999998E-5</v>
      </c>
      <c r="AK122" t="s">
        <v>11</v>
      </c>
      <c r="AL122">
        <v>0</v>
      </c>
      <c r="AM122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1936.5303759999999</v>
      </c>
      <c r="I123">
        <v>1591.8574249999999</v>
      </c>
      <c r="J123" t="s">
        <v>2</v>
      </c>
      <c r="K123">
        <v>1935.87879</v>
      </c>
      <c r="L123">
        <v>1590.326558</v>
      </c>
      <c r="M123" t="s">
        <v>3</v>
      </c>
      <c r="N123">
        <v>160.96515600000001</v>
      </c>
      <c r="O123">
        <v>50.114533999999999</v>
      </c>
      <c r="P123" t="s">
        <v>4</v>
      </c>
      <c r="Q123">
        <v>200.31976399999999</v>
      </c>
      <c r="R123">
        <v>21.366603999999999</v>
      </c>
      <c r="S123" t="s">
        <v>5</v>
      </c>
      <c r="T123">
        <v>67.572975999999997</v>
      </c>
      <c r="U123">
        <v>2.1352699999999998</v>
      </c>
      <c r="V123" t="s">
        <v>6</v>
      </c>
      <c r="W123">
        <v>46.913442000000003</v>
      </c>
      <c r="X123">
        <v>1.2634719999999999</v>
      </c>
      <c r="Y123" t="s">
        <v>7</v>
      </c>
      <c r="Z123">
        <v>72.342451999999994</v>
      </c>
      <c r="AA123">
        <v>3.4526780000000001</v>
      </c>
      <c r="AB123" t="s">
        <v>8</v>
      </c>
      <c r="AC123">
        <v>1565.9466359999999</v>
      </c>
      <c r="AD123">
        <v>915.09817599999997</v>
      </c>
      <c r="AE123" t="s">
        <v>9</v>
      </c>
      <c r="AF123">
        <v>6.8812999999999999E-2</v>
      </c>
      <c r="AG123">
        <v>1.44E-4</v>
      </c>
      <c r="AH123" t="s">
        <v>10</v>
      </c>
      <c r="AI123">
        <v>0.93105899999999997</v>
      </c>
      <c r="AJ123">
        <v>1.8E-5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2904.6421799999998</v>
      </c>
      <c r="I124">
        <v>3653.184921</v>
      </c>
      <c r="J124" t="s">
        <v>2</v>
      </c>
      <c r="K124">
        <v>2903.6694000000002</v>
      </c>
      <c r="L124">
        <v>3649.6668020000002</v>
      </c>
      <c r="M124" t="s">
        <v>3</v>
      </c>
      <c r="N124">
        <v>241.39620600000001</v>
      </c>
      <c r="O124">
        <v>107.08747700000001</v>
      </c>
      <c r="P124" t="s">
        <v>4</v>
      </c>
      <c r="Q124">
        <v>300.44737800000001</v>
      </c>
      <c r="R124">
        <v>47.019787000000001</v>
      </c>
      <c r="S124" t="s">
        <v>5</v>
      </c>
      <c r="T124">
        <v>101.332432</v>
      </c>
      <c r="U124">
        <v>4.4877370000000001</v>
      </c>
      <c r="V124" t="s">
        <v>6</v>
      </c>
      <c r="W124">
        <v>70.352941999999999</v>
      </c>
      <c r="X124">
        <v>2.5896159999999999</v>
      </c>
      <c r="Y124" t="s">
        <v>7</v>
      </c>
      <c r="Z124">
        <v>108.525446</v>
      </c>
      <c r="AA124">
        <v>8.0009650000000008</v>
      </c>
      <c r="AB124" t="s">
        <v>8</v>
      </c>
      <c r="AC124">
        <v>2348.849948</v>
      </c>
      <c r="AD124">
        <v>2099.7140650000001</v>
      </c>
      <c r="AE124" t="s">
        <v>9</v>
      </c>
      <c r="AF124">
        <v>6.5973000000000004E-2</v>
      </c>
      <c r="AG124">
        <v>1.2999999999999999E-4</v>
      </c>
      <c r="AH124" t="s">
        <v>10</v>
      </c>
      <c r="AI124">
        <v>0.93248699999999995</v>
      </c>
      <c r="AJ124">
        <v>1.9000000000000001E-5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3872.92956</v>
      </c>
      <c r="I125">
        <v>6601.6658420000003</v>
      </c>
      <c r="J125" t="s">
        <v>2</v>
      </c>
      <c r="K125">
        <v>3871.6347599999999</v>
      </c>
      <c r="L125">
        <v>6595.0400310000005</v>
      </c>
      <c r="M125" t="s">
        <v>3</v>
      </c>
      <c r="N125">
        <v>321.20317599999998</v>
      </c>
      <c r="O125">
        <v>180.138982</v>
      </c>
      <c r="P125" t="s">
        <v>4</v>
      </c>
      <c r="Q125">
        <v>400.70473600000003</v>
      </c>
      <c r="R125">
        <v>83.296661999999998</v>
      </c>
      <c r="S125" t="s">
        <v>5</v>
      </c>
      <c r="T125">
        <v>135.03377599999999</v>
      </c>
      <c r="U125">
        <v>7.6601109999999997</v>
      </c>
      <c r="V125" t="s">
        <v>6</v>
      </c>
      <c r="W125">
        <v>93.934529999999995</v>
      </c>
      <c r="X125">
        <v>4.6669010000000002</v>
      </c>
      <c r="Y125" t="s">
        <v>7</v>
      </c>
      <c r="Z125">
        <v>144.76329000000001</v>
      </c>
      <c r="AA125">
        <v>14.220221</v>
      </c>
      <c r="AB125" t="s">
        <v>8</v>
      </c>
      <c r="AC125">
        <v>3132.415614</v>
      </c>
      <c r="AD125">
        <v>3788.7508809999999</v>
      </c>
      <c r="AE125" t="s">
        <v>9</v>
      </c>
      <c r="AF125">
        <v>6.4088000000000006E-2</v>
      </c>
      <c r="AG125">
        <v>1.18E-4</v>
      </c>
      <c r="AH125" t="s">
        <v>10</v>
      </c>
      <c r="AI125">
        <v>0.93412600000000001</v>
      </c>
      <c r="AJ125">
        <v>5.1E-5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4840.7835560000003</v>
      </c>
      <c r="I126">
        <v>10237.128693000001</v>
      </c>
      <c r="J126" t="s">
        <v>2</v>
      </c>
      <c r="K126">
        <v>4839.1672760000001</v>
      </c>
      <c r="L126">
        <v>10227.161744000001</v>
      </c>
      <c r="M126" t="s">
        <v>3</v>
      </c>
      <c r="N126">
        <v>401.48461200000003</v>
      </c>
      <c r="O126">
        <v>266.960576</v>
      </c>
      <c r="P126" t="s">
        <v>4</v>
      </c>
      <c r="Q126">
        <v>500.902716</v>
      </c>
      <c r="R126">
        <v>126.00878899999999</v>
      </c>
      <c r="S126" t="s">
        <v>5</v>
      </c>
      <c r="T126">
        <v>168.77380600000001</v>
      </c>
      <c r="U126">
        <v>11.765784999999999</v>
      </c>
      <c r="V126" t="s">
        <v>6</v>
      </c>
      <c r="W126">
        <v>117.435086</v>
      </c>
      <c r="X126">
        <v>7.2803789999999999</v>
      </c>
      <c r="Y126" t="s">
        <v>7</v>
      </c>
      <c r="Z126">
        <v>180.99906799999999</v>
      </c>
      <c r="AA126">
        <v>20.896654999999999</v>
      </c>
      <c r="AB126" t="s">
        <v>8</v>
      </c>
      <c r="AC126">
        <v>3915.1611400000002</v>
      </c>
      <c r="AD126">
        <v>5949.5064769999999</v>
      </c>
      <c r="AE126" t="s">
        <v>9</v>
      </c>
      <c r="AF126">
        <v>6.0676000000000001E-2</v>
      </c>
      <c r="AG126">
        <v>7.3999999999999996E-5</v>
      </c>
      <c r="AH126" t="s">
        <v>10</v>
      </c>
      <c r="AI126">
        <v>0.93513800000000002</v>
      </c>
      <c r="AJ126">
        <v>6.0999999999999999E-5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5809.6477199999999</v>
      </c>
      <c r="I127">
        <v>14819.897322000001</v>
      </c>
      <c r="J127" t="s">
        <v>2</v>
      </c>
      <c r="K127">
        <v>5807.7102080000004</v>
      </c>
      <c r="L127">
        <v>14805.825903000001</v>
      </c>
      <c r="M127" t="s">
        <v>3</v>
      </c>
      <c r="N127">
        <v>481.57117199999999</v>
      </c>
      <c r="O127">
        <v>375.941912</v>
      </c>
      <c r="P127" t="s">
        <v>4</v>
      </c>
      <c r="Q127">
        <v>601.24928</v>
      </c>
      <c r="R127">
        <v>179.77526499999999</v>
      </c>
      <c r="S127" t="s">
        <v>5</v>
      </c>
      <c r="T127">
        <v>202.53886600000001</v>
      </c>
      <c r="U127">
        <v>16.985685</v>
      </c>
      <c r="V127" t="s">
        <v>6</v>
      </c>
      <c r="W127">
        <v>140.94815600000001</v>
      </c>
      <c r="X127">
        <v>10.149091</v>
      </c>
      <c r="Y127" t="s">
        <v>7</v>
      </c>
      <c r="Z127">
        <v>217.32406</v>
      </c>
      <c r="AA127">
        <v>29.610251999999999</v>
      </c>
      <c r="AB127" t="s">
        <v>8</v>
      </c>
      <c r="AC127">
        <v>4698.9409599999999</v>
      </c>
      <c r="AD127">
        <v>8619.9584099999993</v>
      </c>
      <c r="AE127" t="s">
        <v>9</v>
      </c>
      <c r="AF127">
        <v>6.0014999999999999E-2</v>
      </c>
      <c r="AG127">
        <v>6.4999999999999994E-5</v>
      </c>
      <c r="AH127" t="s">
        <v>10</v>
      </c>
      <c r="AI127">
        <v>0.93641700000000005</v>
      </c>
      <c r="AJ127">
        <v>7.8999999999999996E-5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6776.2457960000002</v>
      </c>
      <c r="I128">
        <v>19833.146382999999</v>
      </c>
      <c r="J128" t="s">
        <v>2</v>
      </c>
      <c r="K128">
        <v>6773.9882619999998</v>
      </c>
      <c r="L128">
        <v>19814.424056</v>
      </c>
      <c r="M128" t="s">
        <v>3</v>
      </c>
      <c r="N128">
        <v>561.91412600000001</v>
      </c>
      <c r="O128">
        <v>490.27384699999999</v>
      </c>
      <c r="P128" t="s">
        <v>4</v>
      </c>
      <c r="Q128">
        <v>701.37000399999999</v>
      </c>
      <c r="R128">
        <v>242.599268</v>
      </c>
      <c r="S128" t="s">
        <v>5</v>
      </c>
      <c r="T128">
        <v>236.295772</v>
      </c>
      <c r="U128">
        <v>23.196525999999999</v>
      </c>
      <c r="V128" t="s">
        <v>6</v>
      </c>
      <c r="W128">
        <v>164.386594</v>
      </c>
      <c r="X128">
        <v>13.412659</v>
      </c>
      <c r="Y128" t="s">
        <v>7</v>
      </c>
      <c r="Z128">
        <v>253.525128</v>
      </c>
      <c r="AA128">
        <v>39.942031999999998</v>
      </c>
      <c r="AB128" t="s">
        <v>8</v>
      </c>
      <c r="AC128">
        <v>5480.4350299999996</v>
      </c>
      <c r="AD128">
        <v>11544.487515999999</v>
      </c>
      <c r="AE128" t="s">
        <v>9</v>
      </c>
      <c r="AF128">
        <v>5.9426E-2</v>
      </c>
      <c r="AG128">
        <v>6.3999999999999997E-5</v>
      </c>
      <c r="AH128" t="s">
        <v>10</v>
      </c>
      <c r="AI128">
        <v>0.93699299999999996</v>
      </c>
      <c r="AJ128">
        <v>8.7999999999999998E-5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7742.3356560000002</v>
      </c>
      <c r="I129">
        <v>24811.653223000001</v>
      </c>
      <c r="J129" t="s">
        <v>2</v>
      </c>
      <c r="K129">
        <v>7739.7575100000004</v>
      </c>
      <c r="L129">
        <v>24787.756512</v>
      </c>
      <c r="M129" t="s">
        <v>3</v>
      </c>
      <c r="N129">
        <v>642.28002000000004</v>
      </c>
      <c r="O129">
        <v>621.34667000000002</v>
      </c>
      <c r="P129" t="s">
        <v>4</v>
      </c>
      <c r="Q129">
        <v>801.43352600000003</v>
      </c>
      <c r="R129">
        <v>300.94899500000002</v>
      </c>
      <c r="S129" t="s">
        <v>5</v>
      </c>
      <c r="T129">
        <v>270.02994999999999</v>
      </c>
      <c r="U129">
        <v>28.504895999999999</v>
      </c>
      <c r="V129" t="s">
        <v>6</v>
      </c>
      <c r="W129">
        <v>187.82121000000001</v>
      </c>
      <c r="X129">
        <v>16.447634000000001</v>
      </c>
      <c r="Y129" t="s">
        <v>7</v>
      </c>
      <c r="Z129">
        <v>289.70743599999997</v>
      </c>
      <c r="AA129">
        <v>50.215389000000002</v>
      </c>
      <c r="AB129" t="s">
        <v>8</v>
      </c>
      <c r="AC129">
        <v>6261.4600959999998</v>
      </c>
      <c r="AD129">
        <v>14379.850563</v>
      </c>
      <c r="AE129" t="s">
        <v>9</v>
      </c>
      <c r="AF129">
        <v>5.8591999999999998E-2</v>
      </c>
      <c r="AG129">
        <v>4.6E-5</v>
      </c>
      <c r="AH129" t="s">
        <v>10</v>
      </c>
      <c r="AI129">
        <v>0.938639</v>
      </c>
      <c r="AJ129">
        <v>1.05E-4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8710.6791479999993</v>
      </c>
      <c r="I130">
        <v>31862.704776999999</v>
      </c>
      <c r="J130" t="s">
        <v>2</v>
      </c>
      <c r="K130">
        <v>8707.781508</v>
      </c>
      <c r="L130">
        <v>31832.099228999999</v>
      </c>
      <c r="M130" t="s">
        <v>3</v>
      </c>
      <c r="N130">
        <v>722.22384399999999</v>
      </c>
      <c r="O130">
        <v>785.98122599999999</v>
      </c>
      <c r="P130" t="s">
        <v>4</v>
      </c>
      <c r="Q130">
        <v>901.76776800000005</v>
      </c>
      <c r="R130">
        <v>384.65821199999999</v>
      </c>
      <c r="S130" t="s">
        <v>5</v>
      </c>
      <c r="T130">
        <v>303.77616999999998</v>
      </c>
      <c r="U130">
        <v>36.747653</v>
      </c>
      <c r="V130" t="s">
        <v>6</v>
      </c>
      <c r="W130">
        <v>211.36258000000001</v>
      </c>
      <c r="X130">
        <v>20.966892000000001</v>
      </c>
      <c r="Y130" t="s">
        <v>7</v>
      </c>
      <c r="Z130">
        <v>325.93644999999998</v>
      </c>
      <c r="AA130">
        <v>63.635810999999997</v>
      </c>
      <c r="AB130" t="s">
        <v>8</v>
      </c>
      <c r="AC130">
        <v>7044.880854</v>
      </c>
      <c r="AD130">
        <v>18475.273877</v>
      </c>
      <c r="AE130" t="s">
        <v>9</v>
      </c>
      <c r="AF130">
        <v>5.7555000000000002E-2</v>
      </c>
      <c r="AG130">
        <v>3.1000000000000001E-5</v>
      </c>
      <c r="AH130" t="s">
        <v>10</v>
      </c>
      <c r="AI130">
        <v>0.94060200000000005</v>
      </c>
      <c r="AJ130">
        <v>1.21E-4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9676.2265279999992</v>
      </c>
      <c r="I131">
        <v>38677.589881</v>
      </c>
      <c r="J131" t="s">
        <v>2</v>
      </c>
      <c r="K131">
        <v>9673.0100899999998</v>
      </c>
      <c r="L131">
        <v>38640.324213</v>
      </c>
      <c r="M131" t="s">
        <v>3</v>
      </c>
      <c r="N131">
        <v>801.83764599999995</v>
      </c>
      <c r="O131">
        <v>964.95093999999995</v>
      </c>
      <c r="P131" t="s">
        <v>4</v>
      </c>
      <c r="Q131">
        <v>1001.912086</v>
      </c>
      <c r="R131">
        <v>462.955872</v>
      </c>
      <c r="S131" t="s">
        <v>5</v>
      </c>
      <c r="T131">
        <v>337.47705200000001</v>
      </c>
      <c r="U131">
        <v>44.540022</v>
      </c>
      <c r="V131" t="s">
        <v>6</v>
      </c>
      <c r="W131">
        <v>234.82446200000001</v>
      </c>
      <c r="X131">
        <v>25.537089999999999</v>
      </c>
      <c r="Y131" t="s">
        <v>7</v>
      </c>
      <c r="Z131">
        <v>362.21970800000003</v>
      </c>
      <c r="AA131">
        <v>74.629266999999999</v>
      </c>
      <c r="AB131" t="s">
        <v>8</v>
      </c>
      <c r="AC131">
        <v>7826.0288579999997</v>
      </c>
      <c r="AD131">
        <v>22394.018205</v>
      </c>
      <c r="AE131" t="s">
        <v>9</v>
      </c>
      <c r="AF131">
        <v>5.7429000000000001E-2</v>
      </c>
      <c r="AG131">
        <v>3.1000000000000001E-5</v>
      </c>
      <c r="AH131" t="s">
        <v>10</v>
      </c>
      <c r="AI131">
        <v>0.94129099999999999</v>
      </c>
      <c r="AJ131">
        <v>1.2400000000000001E-4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10644.669338</v>
      </c>
      <c r="I132">
        <v>47850.494175</v>
      </c>
      <c r="J132" t="s">
        <v>2</v>
      </c>
      <c r="K132">
        <v>10641.130888</v>
      </c>
      <c r="L132">
        <v>47805.002159000003</v>
      </c>
      <c r="M132" t="s">
        <v>3</v>
      </c>
      <c r="N132">
        <v>881.425342</v>
      </c>
      <c r="O132">
        <v>1157.988192</v>
      </c>
      <c r="P132" t="s">
        <v>4</v>
      </c>
      <c r="Q132">
        <v>1102.1802700000001</v>
      </c>
      <c r="R132">
        <v>573.03435500000001</v>
      </c>
      <c r="S132" t="s">
        <v>5</v>
      </c>
      <c r="T132">
        <v>371.18900000000002</v>
      </c>
      <c r="U132">
        <v>55.627904000000001</v>
      </c>
      <c r="V132" t="s">
        <v>6</v>
      </c>
      <c r="W132">
        <v>258.356156</v>
      </c>
      <c r="X132">
        <v>30.790884999999999</v>
      </c>
      <c r="Y132" t="s">
        <v>7</v>
      </c>
      <c r="Z132">
        <v>398.52009399999997</v>
      </c>
      <c r="AA132">
        <v>92.663297999999998</v>
      </c>
      <c r="AB132" t="s">
        <v>8</v>
      </c>
      <c r="AC132">
        <v>8609.9645799999998</v>
      </c>
      <c r="AD132">
        <v>27840.376101000002</v>
      </c>
      <c r="AE132" t="s">
        <v>9</v>
      </c>
      <c r="AF132">
        <v>5.6389000000000002E-2</v>
      </c>
      <c r="AG132">
        <v>2.5999999999999998E-5</v>
      </c>
      <c r="AH132" t="s">
        <v>10</v>
      </c>
      <c r="AI132">
        <v>0.94129399999999996</v>
      </c>
      <c r="AJ132">
        <v>1.2400000000000001E-4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11613.770748000001</v>
      </c>
      <c r="I133">
        <v>56371.857149000003</v>
      </c>
      <c r="J133" t="s">
        <v>2</v>
      </c>
      <c r="K133">
        <v>11609.909802</v>
      </c>
      <c r="L133">
        <v>56317.354927</v>
      </c>
      <c r="M133" t="s">
        <v>3</v>
      </c>
      <c r="N133">
        <v>962.26450399999999</v>
      </c>
      <c r="O133">
        <v>1315.033594</v>
      </c>
      <c r="P133" t="s">
        <v>4</v>
      </c>
      <c r="Q133">
        <v>1202.41085</v>
      </c>
      <c r="R133">
        <v>676.82360300000005</v>
      </c>
      <c r="S133" t="s">
        <v>5</v>
      </c>
      <c r="T133">
        <v>404.95891599999999</v>
      </c>
      <c r="U133">
        <v>66.077877000000001</v>
      </c>
      <c r="V133" t="s">
        <v>6</v>
      </c>
      <c r="W133">
        <v>281.90123399999999</v>
      </c>
      <c r="X133">
        <v>36.178738000000003</v>
      </c>
      <c r="Y133" t="s">
        <v>7</v>
      </c>
      <c r="Z133">
        <v>434.70937800000002</v>
      </c>
      <c r="AA133">
        <v>109.17961200000001</v>
      </c>
      <c r="AB133" t="s">
        <v>8</v>
      </c>
      <c r="AC133">
        <v>9393.3477700000003</v>
      </c>
      <c r="AD133">
        <v>33037.939212999998</v>
      </c>
      <c r="AE133" t="s">
        <v>9</v>
      </c>
      <c r="AF133">
        <v>5.6111000000000001E-2</v>
      </c>
      <c r="AG133">
        <v>2.5000000000000001E-5</v>
      </c>
      <c r="AH133" t="s">
        <v>10</v>
      </c>
      <c r="AI133">
        <v>0.94147999999999998</v>
      </c>
      <c r="AJ133">
        <v>1.2899999999999999E-4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12580.488124</v>
      </c>
      <c r="I134">
        <v>66333.650618</v>
      </c>
      <c r="J134" t="s">
        <v>2</v>
      </c>
      <c r="K134">
        <v>12576.305136000001</v>
      </c>
      <c r="L134">
        <v>66270.280320000005</v>
      </c>
      <c r="M134" t="s">
        <v>3</v>
      </c>
      <c r="N134">
        <v>1042.8266940000001</v>
      </c>
      <c r="O134">
        <v>1501.9007570000001</v>
      </c>
      <c r="P134" t="s">
        <v>4</v>
      </c>
      <c r="Q134">
        <v>1302.5834139999999</v>
      </c>
      <c r="R134">
        <v>802.72375899999997</v>
      </c>
      <c r="S134" t="s">
        <v>5</v>
      </c>
      <c r="T134">
        <v>438.70797199999998</v>
      </c>
      <c r="U134">
        <v>77.298848000000007</v>
      </c>
      <c r="V134" t="s">
        <v>6</v>
      </c>
      <c r="W134">
        <v>305.37392</v>
      </c>
      <c r="X134">
        <v>42.888114000000002</v>
      </c>
      <c r="Y134" t="s">
        <v>7</v>
      </c>
      <c r="Z134">
        <v>470.95406400000002</v>
      </c>
      <c r="AA134">
        <v>130.51799600000001</v>
      </c>
      <c r="AB134" t="s">
        <v>8</v>
      </c>
      <c r="AC134">
        <v>10174.685638000001</v>
      </c>
      <c r="AD134">
        <v>39073.546597</v>
      </c>
      <c r="AE134" t="s">
        <v>9</v>
      </c>
      <c r="AF134">
        <v>5.4697999999999997E-2</v>
      </c>
      <c r="AG134">
        <v>2.3E-5</v>
      </c>
      <c r="AH134" t="s">
        <v>10</v>
      </c>
      <c r="AI134">
        <v>0.94220700000000002</v>
      </c>
      <c r="AJ134">
        <v>1.2999999999999999E-4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13549.284398</v>
      </c>
      <c r="I135">
        <v>77261.333629000001</v>
      </c>
      <c r="J135" t="s">
        <v>2</v>
      </c>
      <c r="K135">
        <v>13544.778076000001</v>
      </c>
      <c r="L135">
        <v>77188.108607999995</v>
      </c>
      <c r="M135" t="s">
        <v>3</v>
      </c>
      <c r="N135">
        <v>1123.110056</v>
      </c>
      <c r="O135">
        <v>1730.0497580000001</v>
      </c>
      <c r="P135" t="s">
        <v>4</v>
      </c>
      <c r="Q135">
        <v>1403.29799</v>
      </c>
      <c r="R135">
        <v>939.45651999999995</v>
      </c>
      <c r="S135" t="s">
        <v>5</v>
      </c>
      <c r="T135">
        <v>472.53733799999998</v>
      </c>
      <c r="U135">
        <v>89.277901999999997</v>
      </c>
      <c r="V135" t="s">
        <v>6</v>
      </c>
      <c r="W135">
        <v>329.00712399999998</v>
      </c>
      <c r="X135">
        <v>50.001263000000002</v>
      </c>
      <c r="Y135" t="s">
        <v>7</v>
      </c>
      <c r="Z135">
        <v>507.43691200000001</v>
      </c>
      <c r="AA135">
        <v>152.503815</v>
      </c>
      <c r="AB135" t="s">
        <v>8</v>
      </c>
      <c r="AC135">
        <v>10957.800654000001</v>
      </c>
      <c r="AD135">
        <v>45620.755171999997</v>
      </c>
      <c r="AE135" t="s">
        <v>9</v>
      </c>
      <c r="AF135">
        <v>5.4552000000000003E-2</v>
      </c>
      <c r="AG135">
        <v>2.1999999999999999E-5</v>
      </c>
      <c r="AH135" t="s">
        <v>10</v>
      </c>
      <c r="AI135">
        <v>0.94247700000000001</v>
      </c>
      <c r="AJ135">
        <v>1.37E-4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14515.924892000001</v>
      </c>
      <c r="I136">
        <v>87733.956904000006</v>
      </c>
      <c r="J136" t="s">
        <v>2</v>
      </c>
      <c r="K136">
        <v>14511.096412000001</v>
      </c>
      <c r="L136">
        <v>87649.664602000004</v>
      </c>
      <c r="M136" t="s">
        <v>3</v>
      </c>
      <c r="N136">
        <v>1203.3205599999999</v>
      </c>
      <c r="O136">
        <v>1941.7350510000001</v>
      </c>
      <c r="P136" t="s">
        <v>4</v>
      </c>
      <c r="Q136">
        <v>1503.423546</v>
      </c>
      <c r="R136">
        <v>1073.2451619999999</v>
      </c>
      <c r="S136" t="s">
        <v>5</v>
      </c>
      <c r="T136">
        <v>506.211162</v>
      </c>
      <c r="U136">
        <v>101.84770899999999</v>
      </c>
      <c r="V136" t="s">
        <v>6</v>
      </c>
      <c r="W136">
        <v>352.51768399999997</v>
      </c>
      <c r="X136">
        <v>56.931452999999998</v>
      </c>
      <c r="Y136" t="s">
        <v>7</v>
      </c>
      <c r="Z136">
        <v>543.68469800000003</v>
      </c>
      <c r="AA136">
        <v>174.67415299999999</v>
      </c>
      <c r="AB136" t="s">
        <v>8</v>
      </c>
      <c r="AC136">
        <v>11739.474803999999</v>
      </c>
      <c r="AD136">
        <v>51796.978601000003</v>
      </c>
      <c r="AE136" t="s">
        <v>9</v>
      </c>
      <c r="AF136">
        <v>5.4493E-2</v>
      </c>
      <c r="AG136">
        <v>2.0999999999999999E-5</v>
      </c>
      <c r="AH136" t="s">
        <v>10</v>
      </c>
      <c r="AI136">
        <v>0.94420400000000004</v>
      </c>
      <c r="AJ136">
        <v>1.36E-4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15483.448340000001</v>
      </c>
      <c r="I137">
        <v>99894.261343000006</v>
      </c>
      <c r="J137" t="s">
        <v>2</v>
      </c>
      <c r="K137">
        <v>15478.300644000001</v>
      </c>
      <c r="L137">
        <v>99798.364696999997</v>
      </c>
      <c r="M137" t="s">
        <v>3</v>
      </c>
      <c r="N137">
        <v>1283.094032</v>
      </c>
      <c r="O137">
        <v>2191.6323090000001</v>
      </c>
      <c r="P137" t="s">
        <v>4</v>
      </c>
      <c r="Q137">
        <v>1603.84149</v>
      </c>
      <c r="R137">
        <v>1224.348227</v>
      </c>
      <c r="S137" t="s">
        <v>5</v>
      </c>
      <c r="T137">
        <v>539.99453800000003</v>
      </c>
      <c r="U137">
        <v>116.25798399999999</v>
      </c>
      <c r="V137" t="s">
        <v>6</v>
      </c>
      <c r="W137">
        <v>376.05324999999999</v>
      </c>
      <c r="X137">
        <v>65.774320000000003</v>
      </c>
      <c r="Y137" t="s">
        <v>7</v>
      </c>
      <c r="Z137">
        <v>580.07222200000001</v>
      </c>
      <c r="AA137">
        <v>197.17178699999999</v>
      </c>
      <c r="AB137" t="s">
        <v>8</v>
      </c>
      <c r="AC137">
        <v>12522.172474000001</v>
      </c>
      <c r="AD137">
        <v>58877.588225</v>
      </c>
      <c r="AE137" t="s">
        <v>9</v>
      </c>
      <c r="AF137">
        <v>5.4029000000000001E-2</v>
      </c>
      <c r="AG137">
        <v>1.8E-5</v>
      </c>
      <c r="AH137" t="s">
        <v>10</v>
      </c>
      <c r="AI137">
        <v>0.94420400000000004</v>
      </c>
      <c r="AJ137">
        <v>1.36E-4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16450.764459999999</v>
      </c>
      <c r="I138">
        <v>112250.16777499999</v>
      </c>
      <c r="J138" t="s">
        <v>2</v>
      </c>
      <c r="K138">
        <v>16445.297416000001</v>
      </c>
      <c r="L138">
        <v>112142.115322</v>
      </c>
      <c r="M138" t="s">
        <v>3</v>
      </c>
      <c r="N138">
        <v>1362.8859319999999</v>
      </c>
      <c r="O138">
        <v>2457.0266860000002</v>
      </c>
      <c r="P138" t="s">
        <v>4</v>
      </c>
      <c r="Q138">
        <v>1704.2930699999999</v>
      </c>
      <c r="R138">
        <v>1373.0178470000001</v>
      </c>
      <c r="S138" t="s">
        <v>5</v>
      </c>
      <c r="T138">
        <v>573.771748</v>
      </c>
      <c r="U138">
        <v>129.68758299999999</v>
      </c>
      <c r="V138" t="s">
        <v>6</v>
      </c>
      <c r="W138">
        <v>399.62672400000002</v>
      </c>
      <c r="X138">
        <v>73.958625999999995</v>
      </c>
      <c r="Y138" t="s">
        <v>7</v>
      </c>
      <c r="Z138">
        <v>616.44396200000006</v>
      </c>
      <c r="AA138">
        <v>221.11154099999999</v>
      </c>
      <c r="AB138" t="s">
        <v>8</v>
      </c>
      <c r="AC138">
        <v>13304.592462000001</v>
      </c>
      <c r="AD138">
        <v>66202.371060000005</v>
      </c>
      <c r="AE138" t="s">
        <v>9</v>
      </c>
      <c r="AF138">
        <v>5.4029000000000001E-2</v>
      </c>
      <c r="AG138">
        <v>1.8E-5</v>
      </c>
      <c r="AH138" t="s">
        <v>10</v>
      </c>
      <c r="AI138">
        <v>0.94499599999999995</v>
      </c>
      <c r="AJ138">
        <v>1.3899999999999999E-4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17417.859533999999</v>
      </c>
      <c r="I139">
        <v>126523.582429</v>
      </c>
      <c r="J139" t="s">
        <v>2</v>
      </c>
      <c r="K139">
        <v>17412.062198</v>
      </c>
      <c r="L139">
        <v>126383.624742</v>
      </c>
      <c r="M139" t="s">
        <v>3</v>
      </c>
      <c r="N139">
        <v>1443.1798799999999</v>
      </c>
      <c r="O139">
        <v>2779.9018900000001</v>
      </c>
      <c r="P139" t="s">
        <v>4</v>
      </c>
      <c r="Q139">
        <v>1804.5742459999999</v>
      </c>
      <c r="R139">
        <v>1535.156152</v>
      </c>
      <c r="S139" t="s">
        <v>5</v>
      </c>
      <c r="T139">
        <v>607.43254200000001</v>
      </c>
      <c r="U139">
        <v>145.20613700000001</v>
      </c>
      <c r="V139" t="s">
        <v>6</v>
      </c>
      <c r="W139">
        <v>423.24485800000002</v>
      </c>
      <c r="X139">
        <v>83.646251000000007</v>
      </c>
      <c r="Y139" t="s">
        <v>7</v>
      </c>
      <c r="Z139">
        <v>652.74680999999998</v>
      </c>
      <c r="AA139">
        <v>245.45008999999999</v>
      </c>
      <c r="AB139" t="s">
        <v>8</v>
      </c>
      <c r="AC139">
        <v>14086.449742000001</v>
      </c>
      <c r="AD139">
        <v>74343.859616000002</v>
      </c>
      <c r="AE139" t="s">
        <v>9</v>
      </c>
      <c r="AF139">
        <v>5.3810999999999998E-2</v>
      </c>
      <c r="AG139">
        <v>1.7E-5</v>
      </c>
      <c r="AH139" t="s">
        <v>10</v>
      </c>
      <c r="AI139">
        <v>0.94553699999999996</v>
      </c>
      <c r="AJ139">
        <v>1.3899999999999999E-4</v>
      </c>
      <c r="AK139" t="s">
        <v>11</v>
      </c>
      <c r="AL139">
        <v>0</v>
      </c>
      <c r="AM139">
        <v>0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18385.852473999999</v>
      </c>
      <c r="I140">
        <v>141225.79313199999</v>
      </c>
      <c r="J140" t="s">
        <v>2</v>
      </c>
      <c r="K140">
        <v>18379.734993999999</v>
      </c>
      <c r="L140">
        <v>141071.16510000001</v>
      </c>
      <c r="M140" t="s">
        <v>3</v>
      </c>
      <c r="N140">
        <v>1523.2152819999999</v>
      </c>
      <c r="O140">
        <v>3057.8936600000002</v>
      </c>
      <c r="P140" t="s">
        <v>4</v>
      </c>
      <c r="Q140">
        <v>1905.06456</v>
      </c>
      <c r="R140">
        <v>1714.9877019999999</v>
      </c>
      <c r="S140" t="s">
        <v>5</v>
      </c>
      <c r="T140">
        <v>641.25166200000001</v>
      </c>
      <c r="U140">
        <v>163.94806199999999</v>
      </c>
      <c r="V140" t="s">
        <v>6</v>
      </c>
      <c r="W140">
        <v>446.83765</v>
      </c>
      <c r="X140">
        <v>92.774212000000006</v>
      </c>
      <c r="Y140" t="s">
        <v>7</v>
      </c>
      <c r="Z140">
        <v>689.11743200000001</v>
      </c>
      <c r="AA140">
        <v>273.138103</v>
      </c>
      <c r="AB140" t="s">
        <v>8</v>
      </c>
      <c r="AC140">
        <v>14869.275519999999</v>
      </c>
      <c r="AD140">
        <v>83124.287437999999</v>
      </c>
      <c r="AE140" t="s">
        <v>9</v>
      </c>
      <c r="AF140">
        <v>5.3782000000000003E-2</v>
      </c>
      <c r="AG140">
        <v>1.7E-5</v>
      </c>
      <c r="AH140" t="s">
        <v>10</v>
      </c>
      <c r="AI140">
        <v>0.94622499999999998</v>
      </c>
      <c r="AJ140">
        <v>1.35E-4</v>
      </c>
      <c r="AK140" t="s">
        <v>11</v>
      </c>
      <c r="AL140">
        <v>0</v>
      </c>
      <c r="AM140">
        <v>0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19354.807037999999</v>
      </c>
      <c r="I141">
        <v>154583.279435</v>
      </c>
      <c r="J141" t="s">
        <v>2</v>
      </c>
      <c r="K141">
        <v>19348.368579999998</v>
      </c>
      <c r="L141">
        <v>154414.67747600001</v>
      </c>
      <c r="M141" t="s">
        <v>3</v>
      </c>
      <c r="N141">
        <v>1604.01025</v>
      </c>
      <c r="O141">
        <v>3335.6230049999999</v>
      </c>
      <c r="P141" t="s">
        <v>4</v>
      </c>
      <c r="Q141">
        <v>2005.571962</v>
      </c>
      <c r="R141">
        <v>1871.8327059999999</v>
      </c>
      <c r="S141" t="s">
        <v>5</v>
      </c>
      <c r="T141">
        <v>675.05008399999997</v>
      </c>
      <c r="U141">
        <v>178.500519</v>
      </c>
      <c r="V141" t="s">
        <v>6</v>
      </c>
      <c r="W141">
        <v>470.45510999999999</v>
      </c>
      <c r="X141">
        <v>100.46399</v>
      </c>
      <c r="Y141" t="s">
        <v>7</v>
      </c>
      <c r="Z141">
        <v>725.46949800000004</v>
      </c>
      <c r="AA141">
        <v>300.25077299999998</v>
      </c>
      <c r="AB141" t="s">
        <v>8</v>
      </c>
      <c r="AC141">
        <v>15652.291862</v>
      </c>
      <c r="AD141">
        <v>90908.265262000001</v>
      </c>
      <c r="AE141" t="s">
        <v>9</v>
      </c>
      <c r="AF141">
        <v>5.3760000000000002E-2</v>
      </c>
      <c r="AG141">
        <v>1.7E-5</v>
      </c>
      <c r="AH141" t="s">
        <v>10</v>
      </c>
      <c r="AI141">
        <v>0.94728500000000004</v>
      </c>
      <c r="AJ141">
        <v>1.3899999999999999E-4</v>
      </c>
      <c r="AK141" t="s">
        <v>11</v>
      </c>
      <c r="AL141">
        <v>0</v>
      </c>
      <c r="AM141">
        <v>0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11477.274922000001</v>
      </c>
      <c r="I142">
        <v>3015.479124</v>
      </c>
      <c r="J142" t="s">
        <v>2</v>
      </c>
      <c r="K142">
        <v>11476.433184</v>
      </c>
      <c r="L142">
        <v>3015.3543439999999</v>
      </c>
      <c r="M142" t="s">
        <v>3</v>
      </c>
      <c r="N142">
        <v>212.65514400000001</v>
      </c>
      <c r="O142">
        <v>6.6042180000000004</v>
      </c>
      <c r="P142" t="s">
        <v>4</v>
      </c>
      <c r="Q142">
        <v>280.10924699999998</v>
      </c>
      <c r="R142">
        <v>118.47255</v>
      </c>
      <c r="S142" t="s">
        <v>5</v>
      </c>
      <c r="T142">
        <v>148.18392600000001</v>
      </c>
      <c r="U142">
        <v>1.8584529999999999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7.3649000000000006E-2</v>
      </c>
      <c r="AG142">
        <v>1.6200000000000001E-4</v>
      </c>
      <c r="AH142" t="s">
        <v>10</v>
      </c>
      <c r="AI142">
        <v>0.92888800000000005</v>
      </c>
      <c r="AJ142">
        <v>3.3000000000000003E-5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22939.684375000001</v>
      </c>
      <c r="I143">
        <v>7341.2382770000004</v>
      </c>
      <c r="J143" t="s">
        <v>2</v>
      </c>
      <c r="K143">
        <v>22938.002382999999</v>
      </c>
      <c r="L143">
        <v>7341.5684190000002</v>
      </c>
      <c r="M143" t="s">
        <v>3</v>
      </c>
      <c r="N143">
        <v>426.241714</v>
      </c>
      <c r="O143">
        <v>31.025853000000001</v>
      </c>
      <c r="P143" t="s">
        <v>4</v>
      </c>
      <c r="Q143">
        <v>558.93126500000005</v>
      </c>
      <c r="R143">
        <v>394.72836899999999</v>
      </c>
      <c r="S143" t="s">
        <v>5</v>
      </c>
      <c r="T143">
        <v>296.24793199999999</v>
      </c>
      <c r="U143">
        <v>6.397761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6.6901000000000002E-2</v>
      </c>
      <c r="AG143">
        <v>1.6799999999999999E-4</v>
      </c>
      <c r="AH143" t="s">
        <v>10</v>
      </c>
      <c r="AI143">
        <v>0.93116900000000002</v>
      </c>
      <c r="AJ143">
        <v>2.0000000000000002E-5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34406.532577999998</v>
      </c>
      <c r="I144">
        <v>9537.0462329999991</v>
      </c>
      <c r="J144" t="s">
        <v>2</v>
      </c>
      <c r="K144">
        <v>34404.013749999998</v>
      </c>
      <c r="L144">
        <v>9536.6990989999995</v>
      </c>
      <c r="M144" t="s">
        <v>3</v>
      </c>
      <c r="N144">
        <v>639.36451899999997</v>
      </c>
      <c r="O144">
        <v>52.690674000000001</v>
      </c>
      <c r="P144" t="s">
        <v>4</v>
      </c>
      <c r="Q144">
        <v>838.49416399999996</v>
      </c>
      <c r="R144">
        <v>787.96213799999998</v>
      </c>
      <c r="S144" t="s">
        <v>5</v>
      </c>
      <c r="T144">
        <v>444.17075799999998</v>
      </c>
      <c r="U144">
        <v>12.283906999999999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6.3367999999999994E-2</v>
      </c>
      <c r="AG144">
        <v>1.46E-4</v>
      </c>
      <c r="AH144" t="s">
        <v>10</v>
      </c>
      <c r="AI144">
        <v>0.93278700000000003</v>
      </c>
      <c r="AJ144">
        <v>2.1999999999999999E-5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45885.253671999999</v>
      </c>
      <c r="I145">
        <v>12143.086921</v>
      </c>
      <c r="J145" t="s">
        <v>2</v>
      </c>
      <c r="K145">
        <v>45881.901719000001</v>
      </c>
      <c r="L145">
        <v>12141.212812</v>
      </c>
      <c r="M145" t="s">
        <v>3</v>
      </c>
      <c r="N145">
        <v>851.97079599999995</v>
      </c>
      <c r="O145">
        <v>77.595339999999993</v>
      </c>
      <c r="P145" t="s">
        <v>4</v>
      </c>
      <c r="Q145">
        <v>1120.2232859999999</v>
      </c>
      <c r="R145">
        <v>1407.0132080000001</v>
      </c>
      <c r="S145" t="s">
        <v>5</v>
      </c>
      <c r="T145">
        <v>592.40546800000004</v>
      </c>
      <c r="U145">
        <v>20.488802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6.1036E-2</v>
      </c>
      <c r="AG145">
        <v>1.25E-4</v>
      </c>
      <c r="AH145" t="s">
        <v>10</v>
      </c>
      <c r="AI145">
        <v>0.93279800000000002</v>
      </c>
      <c r="AJ145">
        <v>2.1999999999999999E-5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57371.600078000003</v>
      </c>
      <c r="I146">
        <v>18171.397252999999</v>
      </c>
      <c r="J146" t="s">
        <v>2</v>
      </c>
      <c r="K146">
        <v>57367.416250000002</v>
      </c>
      <c r="L146">
        <v>18163.710405000002</v>
      </c>
      <c r="M146" t="s">
        <v>3</v>
      </c>
      <c r="N146">
        <v>1064.1214869999999</v>
      </c>
      <c r="O146">
        <v>106.233146</v>
      </c>
      <c r="P146" t="s">
        <v>4</v>
      </c>
      <c r="Q146">
        <v>1403.438848</v>
      </c>
      <c r="R146">
        <v>2391.4669760000002</v>
      </c>
      <c r="S146" t="s">
        <v>5</v>
      </c>
      <c r="T146">
        <v>740.75481400000001</v>
      </c>
      <c r="U146">
        <v>31.020755999999999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5.8707000000000002E-2</v>
      </c>
      <c r="AG146">
        <v>9.0000000000000006E-5</v>
      </c>
      <c r="AH146" t="s">
        <v>10</v>
      </c>
      <c r="AI146">
        <v>0.93354700000000002</v>
      </c>
      <c r="AJ146">
        <v>3.4E-5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68859.241250000006</v>
      </c>
      <c r="I147">
        <v>25519.503324000001</v>
      </c>
      <c r="J147" t="s">
        <v>2</v>
      </c>
      <c r="K147">
        <v>68854.213594000001</v>
      </c>
      <c r="L147">
        <v>25513.316644999999</v>
      </c>
      <c r="M147" t="s">
        <v>3</v>
      </c>
      <c r="N147">
        <v>1275.8567069999999</v>
      </c>
      <c r="O147">
        <v>120.034351</v>
      </c>
      <c r="P147" t="s">
        <v>4</v>
      </c>
      <c r="Q147">
        <v>1686.9048339999999</v>
      </c>
      <c r="R147">
        <v>3828.8153609999999</v>
      </c>
      <c r="S147" t="s">
        <v>5</v>
      </c>
      <c r="T147">
        <v>889.18104600000004</v>
      </c>
      <c r="U147">
        <v>46.374518999999999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5.7826000000000002E-2</v>
      </c>
      <c r="AG147">
        <v>7.4999999999999993E-5</v>
      </c>
      <c r="AH147" t="s">
        <v>10</v>
      </c>
      <c r="AI147">
        <v>0.93455900000000003</v>
      </c>
      <c r="AJ147">
        <v>5.3999999999999998E-5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80349.519218999994</v>
      </c>
      <c r="I148">
        <v>32287.991684000001</v>
      </c>
      <c r="J148" t="s">
        <v>2</v>
      </c>
      <c r="K148">
        <v>80343.656562000004</v>
      </c>
      <c r="L148">
        <v>32284.172929</v>
      </c>
      <c r="M148" t="s">
        <v>3</v>
      </c>
      <c r="N148">
        <v>1486.965923</v>
      </c>
      <c r="O148">
        <v>140.50993600000001</v>
      </c>
      <c r="P148" t="s">
        <v>4</v>
      </c>
      <c r="Q148">
        <v>1971.768638</v>
      </c>
      <c r="R148">
        <v>5914.3457550000003</v>
      </c>
      <c r="S148" t="s">
        <v>5</v>
      </c>
      <c r="T148">
        <v>1037.5382199999999</v>
      </c>
      <c r="U148">
        <v>61.297801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5.6708000000000001E-2</v>
      </c>
      <c r="AG148">
        <v>7.7000000000000001E-5</v>
      </c>
      <c r="AH148" t="s">
        <v>10</v>
      </c>
      <c r="AI148">
        <v>0.93594200000000005</v>
      </c>
      <c r="AJ148">
        <v>7.6000000000000004E-5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91854.737500000003</v>
      </c>
      <c r="I149">
        <v>40308.243370999997</v>
      </c>
      <c r="J149" t="s">
        <v>2</v>
      </c>
      <c r="K149">
        <v>91848.058594000002</v>
      </c>
      <c r="L149">
        <v>40302.388254999998</v>
      </c>
      <c r="M149" t="s">
        <v>3</v>
      </c>
      <c r="N149">
        <v>1697.7394529999999</v>
      </c>
      <c r="O149">
        <v>131.82724899999999</v>
      </c>
      <c r="P149" t="s">
        <v>4</v>
      </c>
      <c r="Q149">
        <v>2259.3866699999999</v>
      </c>
      <c r="R149">
        <v>8590.9200519999995</v>
      </c>
      <c r="S149" t="s">
        <v>5</v>
      </c>
      <c r="T149">
        <v>1186.199016</v>
      </c>
      <c r="U149">
        <v>78.555211999999997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5.5743000000000001E-2</v>
      </c>
      <c r="AG149">
        <v>5.1E-5</v>
      </c>
      <c r="AH149" t="s">
        <v>10</v>
      </c>
      <c r="AI149">
        <v>0.93683399999999994</v>
      </c>
      <c r="AJ149">
        <v>9.1000000000000003E-5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103357.27843799999</v>
      </c>
      <c r="I150">
        <v>48841.390242000001</v>
      </c>
      <c r="J150" t="s">
        <v>2</v>
      </c>
      <c r="K150">
        <v>103349.787656</v>
      </c>
      <c r="L150">
        <v>48831.13394</v>
      </c>
      <c r="M150" t="s">
        <v>3</v>
      </c>
      <c r="N150">
        <v>1908.886636</v>
      </c>
      <c r="O150">
        <v>124.632206</v>
      </c>
      <c r="P150" t="s">
        <v>4</v>
      </c>
      <c r="Q150">
        <v>2545.6212059999998</v>
      </c>
      <c r="R150">
        <v>11743.764637</v>
      </c>
      <c r="S150" t="s">
        <v>5</v>
      </c>
      <c r="T150">
        <v>1334.8929760000001</v>
      </c>
      <c r="U150">
        <v>89.087084000000004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5.5170999999999998E-2</v>
      </c>
      <c r="AG150">
        <v>3.6000000000000001E-5</v>
      </c>
      <c r="AH150" t="s">
        <v>10</v>
      </c>
      <c r="AI150">
        <v>0.93700600000000001</v>
      </c>
      <c r="AJ150">
        <v>9.2999999999999997E-5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114859.161094</v>
      </c>
      <c r="I151">
        <v>61256.209134999997</v>
      </c>
      <c r="J151" t="s">
        <v>2</v>
      </c>
      <c r="K151">
        <v>114850.85249999999</v>
      </c>
      <c r="L151">
        <v>61244.032487999997</v>
      </c>
      <c r="M151" t="s">
        <v>3</v>
      </c>
      <c r="N151">
        <v>2120.187461</v>
      </c>
      <c r="O151">
        <v>121.599143</v>
      </c>
      <c r="P151" t="s">
        <v>4</v>
      </c>
      <c r="Q151">
        <v>2831.413301</v>
      </c>
      <c r="R151">
        <v>15515.4372</v>
      </c>
      <c r="S151" t="s">
        <v>5</v>
      </c>
      <c r="T151">
        <v>1483.943452</v>
      </c>
      <c r="U151">
        <v>98.737075000000004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5.4239000000000002E-2</v>
      </c>
      <c r="AG151">
        <v>2.4000000000000001E-5</v>
      </c>
      <c r="AH151" t="s">
        <v>10</v>
      </c>
      <c r="AI151">
        <v>0.93862299999999999</v>
      </c>
      <c r="AJ151">
        <v>1.18E-4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126359.716719</v>
      </c>
      <c r="I152">
        <v>78443.095048999996</v>
      </c>
      <c r="J152" t="s">
        <v>2</v>
      </c>
      <c r="K152">
        <v>126350.58953100001</v>
      </c>
      <c r="L152">
        <v>78429.960453000007</v>
      </c>
      <c r="M152" t="s">
        <v>3</v>
      </c>
      <c r="N152">
        <v>2332.3758539999999</v>
      </c>
      <c r="O152">
        <v>119.936797</v>
      </c>
      <c r="P152" t="s">
        <v>4</v>
      </c>
      <c r="Q152">
        <v>3113.9244429999999</v>
      </c>
      <c r="R152">
        <v>19298.403441999999</v>
      </c>
      <c r="S152" t="s">
        <v>5</v>
      </c>
      <c r="T152">
        <v>1632.853852</v>
      </c>
      <c r="U152">
        <v>101.220208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5.4088999999999998E-2</v>
      </c>
      <c r="AG152">
        <v>2.4000000000000001E-5</v>
      </c>
      <c r="AH152" t="s">
        <v>10</v>
      </c>
      <c r="AI152">
        <v>0.93959700000000002</v>
      </c>
      <c r="AJ152">
        <v>1.27E-4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137851.23593699999</v>
      </c>
      <c r="I153">
        <v>94073.634361000004</v>
      </c>
      <c r="J153" t="s">
        <v>2</v>
      </c>
      <c r="K153">
        <v>137841.28</v>
      </c>
      <c r="L153">
        <v>94065.061465999999</v>
      </c>
      <c r="M153" t="s">
        <v>3</v>
      </c>
      <c r="N153">
        <v>2544.9789449999998</v>
      </c>
      <c r="O153">
        <v>158.18471</v>
      </c>
      <c r="P153" t="s">
        <v>4</v>
      </c>
      <c r="Q153">
        <v>3393.9946089999999</v>
      </c>
      <c r="R153">
        <v>21991.593958000001</v>
      </c>
      <c r="S153" t="s">
        <v>5</v>
      </c>
      <c r="T153">
        <v>1782.0182380000001</v>
      </c>
      <c r="U153">
        <v>100.082993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5.3996000000000002E-2</v>
      </c>
      <c r="AG153">
        <v>2.3E-5</v>
      </c>
      <c r="AH153" t="s">
        <v>10</v>
      </c>
      <c r="AI153">
        <v>0.93959800000000004</v>
      </c>
      <c r="AJ153">
        <v>1.27E-4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149336.29281300001</v>
      </c>
      <c r="I154">
        <v>113666.931717</v>
      </c>
      <c r="J154" t="s">
        <v>2</v>
      </c>
      <c r="K154">
        <v>149325.51906300001</v>
      </c>
      <c r="L154">
        <v>113668.38201099999</v>
      </c>
      <c r="M154" t="s">
        <v>3</v>
      </c>
      <c r="N154">
        <v>2757.447651</v>
      </c>
      <c r="O154">
        <v>188.676637</v>
      </c>
      <c r="P154" t="s">
        <v>4</v>
      </c>
      <c r="Q154">
        <v>3670.8650050000001</v>
      </c>
      <c r="R154">
        <v>22869.842840000001</v>
      </c>
      <c r="S154" t="s">
        <v>5</v>
      </c>
      <c r="T154">
        <v>1931.448836</v>
      </c>
      <c r="U154">
        <v>89.345813000000007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5.3828000000000001E-2</v>
      </c>
      <c r="AG154">
        <v>2.1999999999999999E-5</v>
      </c>
      <c r="AH154" t="s">
        <v>10</v>
      </c>
      <c r="AI154">
        <v>0.940859</v>
      </c>
      <c r="AJ154">
        <v>1.37E-4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160825.75343800001</v>
      </c>
      <c r="I155">
        <v>143232.21155199999</v>
      </c>
      <c r="J155" t="s">
        <v>2</v>
      </c>
      <c r="K155">
        <v>160814.15562500001</v>
      </c>
      <c r="L155">
        <v>143251.10397699999</v>
      </c>
      <c r="M155" t="s">
        <v>3</v>
      </c>
      <c r="N155">
        <v>2970.6919680000001</v>
      </c>
      <c r="O155">
        <v>218.28684100000001</v>
      </c>
      <c r="P155" t="s">
        <v>4</v>
      </c>
      <c r="Q155">
        <v>3949.1418509999999</v>
      </c>
      <c r="R155">
        <v>24474.204476999999</v>
      </c>
      <c r="S155" t="s">
        <v>5</v>
      </c>
      <c r="T155">
        <v>2080.621498</v>
      </c>
      <c r="U155">
        <v>78.430366000000006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5.3824999999999998E-2</v>
      </c>
      <c r="AG155">
        <v>2.1999999999999999E-5</v>
      </c>
      <c r="AH155" t="s">
        <v>10</v>
      </c>
      <c r="AI155">
        <v>0.94151799999999997</v>
      </c>
      <c r="AJ155">
        <v>1.3899999999999999E-4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172310.79125000001</v>
      </c>
      <c r="I156">
        <v>180308.95959499999</v>
      </c>
      <c r="J156" t="s">
        <v>2</v>
      </c>
      <c r="K156">
        <v>172298.36906200001</v>
      </c>
      <c r="L156">
        <v>180338.20788199999</v>
      </c>
      <c r="M156" t="s">
        <v>3</v>
      </c>
      <c r="N156">
        <v>3183.890586</v>
      </c>
      <c r="O156">
        <v>261.33000800000002</v>
      </c>
      <c r="P156" t="s">
        <v>4</v>
      </c>
      <c r="Q156">
        <v>4228.6017869999996</v>
      </c>
      <c r="R156">
        <v>26384.839518000001</v>
      </c>
      <c r="S156" t="s">
        <v>5</v>
      </c>
      <c r="T156">
        <v>2229.5180919999998</v>
      </c>
      <c r="U156">
        <v>66.134184000000005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5.3760000000000002E-2</v>
      </c>
      <c r="AG156">
        <v>2.0999999999999999E-5</v>
      </c>
      <c r="AH156" t="s">
        <v>10</v>
      </c>
      <c r="AI156">
        <v>0.94274199999999997</v>
      </c>
      <c r="AJ156">
        <v>1.4300000000000001E-4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183795.640625</v>
      </c>
      <c r="I157">
        <v>230269.73183400001</v>
      </c>
      <c r="J157" t="s">
        <v>2</v>
      </c>
      <c r="K157">
        <v>183782.394375</v>
      </c>
      <c r="L157">
        <v>230309.75448599999</v>
      </c>
      <c r="M157" t="s">
        <v>3</v>
      </c>
      <c r="N157">
        <v>3396.8726809999998</v>
      </c>
      <c r="O157">
        <v>283.06270899999998</v>
      </c>
      <c r="P157" t="s">
        <v>4</v>
      </c>
      <c r="Q157">
        <v>4508.0961040000002</v>
      </c>
      <c r="R157">
        <v>28462.588992000001</v>
      </c>
      <c r="S157" t="s">
        <v>5</v>
      </c>
      <c r="T157">
        <v>2378.3712839999998</v>
      </c>
      <c r="U157">
        <v>59.720255000000002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5.3724000000000001E-2</v>
      </c>
      <c r="AG157">
        <v>2.0999999999999999E-5</v>
      </c>
      <c r="AH157" t="s">
        <v>10</v>
      </c>
      <c r="AI157">
        <v>0.94405499999999998</v>
      </c>
      <c r="AJ157">
        <v>1.4999999999999999E-4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195270.90875</v>
      </c>
      <c r="I158">
        <v>284277.69582399999</v>
      </c>
      <c r="J158" t="s">
        <v>2</v>
      </c>
      <c r="K158">
        <v>195256.833125</v>
      </c>
      <c r="L158">
        <v>284332.550743</v>
      </c>
      <c r="M158" t="s">
        <v>3</v>
      </c>
      <c r="N158">
        <v>3609.637017</v>
      </c>
      <c r="O158">
        <v>293.79749399999997</v>
      </c>
      <c r="P158" t="s">
        <v>4</v>
      </c>
      <c r="Q158">
        <v>4787.8816889999998</v>
      </c>
      <c r="R158">
        <v>30669.528461000002</v>
      </c>
      <c r="S158" t="s">
        <v>5</v>
      </c>
      <c r="T158">
        <v>2527.0259179999998</v>
      </c>
      <c r="U158">
        <v>54.270150999999998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5.3704000000000002E-2</v>
      </c>
      <c r="AG158">
        <v>2.0999999999999999E-5</v>
      </c>
      <c r="AH158" t="s">
        <v>10</v>
      </c>
      <c r="AI158">
        <v>0.94431500000000002</v>
      </c>
      <c r="AJ158">
        <v>1.56E-4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206751.26500000001</v>
      </c>
      <c r="I159">
        <v>338722.30172699998</v>
      </c>
      <c r="J159" t="s">
        <v>2</v>
      </c>
      <c r="K159">
        <v>206736.36156300001</v>
      </c>
      <c r="L159">
        <v>338787.66330000001</v>
      </c>
      <c r="M159" t="s">
        <v>3</v>
      </c>
      <c r="N159">
        <v>3822.8890379999998</v>
      </c>
      <c r="O159">
        <v>334.99566199999998</v>
      </c>
      <c r="P159" t="s">
        <v>4</v>
      </c>
      <c r="Q159">
        <v>5069.5853809999999</v>
      </c>
      <c r="R159">
        <v>33068.882530000003</v>
      </c>
      <c r="S159" t="s">
        <v>5</v>
      </c>
      <c r="T159">
        <v>2675.5092719999998</v>
      </c>
      <c r="U159">
        <v>56.668474000000003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5.3593000000000002E-2</v>
      </c>
      <c r="AG159">
        <v>2.0999999999999999E-5</v>
      </c>
      <c r="AH159" t="s">
        <v>10</v>
      </c>
      <c r="AI159">
        <v>0.94435800000000003</v>
      </c>
      <c r="AJ159">
        <v>1.5699999999999999E-4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218224.080625</v>
      </c>
      <c r="I160">
        <v>397754.13423899998</v>
      </c>
      <c r="J160" t="s">
        <v>2</v>
      </c>
      <c r="K160">
        <v>218208.34562499999</v>
      </c>
      <c r="L160">
        <v>397838.18411999999</v>
      </c>
      <c r="M160" t="s">
        <v>3</v>
      </c>
      <c r="N160">
        <v>4035.4597410000001</v>
      </c>
      <c r="O160">
        <v>359.62039499999997</v>
      </c>
      <c r="P160" t="s">
        <v>4</v>
      </c>
      <c r="Q160">
        <v>5350.7992679999998</v>
      </c>
      <c r="R160">
        <v>35226.708313000003</v>
      </c>
      <c r="S160" t="s">
        <v>5</v>
      </c>
      <c r="T160">
        <v>2823.571586</v>
      </c>
      <c r="U160">
        <v>56.037453999999997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5.3565000000000002E-2</v>
      </c>
      <c r="AG160">
        <v>2.0000000000000002E-5</v>
      </c>
      <c r="AH160" t="s">
        <v>10</v>
      </c>
      <c r="AI160">
        <v>0.94435800000000003</v>
      </c>
      <c r="AJ160">
        <v>1.5699999999999999E-4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229702.99124999999</v>
      </c>
      <c r="I161">
        <v>450385.67233299999</v>
      </c>
      <c r="J161" t="s">
        <v>2</v>
      </c>
      <c r="K161">
        <v>229686.42156300001</v>
      </c>
      <c r="L161">
        <v>450468.702751</v>
      </c>
      <c r="M161" t="s">
        <v>3</v>
      </c>
      <c r="N161">
        <v>4247.6567189999996</v>
      </c>
      <c r="O161">
        <v>390.85821199999998</v>
      </c>
      <c r="P161" t="s">
        <v>4</v>
      </c>
      <c r="Q161">
        <v>5634.1303520000001</v>
      </c>
      <c r="R161">
        <v>37547.690598000001</v>
      </c>
      <c r="S161" t="s">
        <v>5</v>
      </c>
      <c r="T161">
        <v>2971.7896660000001</v>
      </c>
      <c r="U161">
        <v>51.349612999999998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5.2998000000000003E-2</v>
      </c>
      <c r="AG161">
        <v>3.1999999999999999E-5</v>
      </c>
      <c r="AH161" t="s">
        <v>10</v>
      </c>
      <c r="AI161">
        <v>0.94489999999999996</v>
      </c>
      <c r="AJ161">
        <v>1.5699999999999999E-4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931.69523800000002</v>
      </c>
      <c r="I162">
        <v>46.044251000000003</v>
      </c>
      <c r="J162" t="s">
        <v>2</v>
      </c>
      <c r="K162">
        <v>931.378424</v>
      </c>
      <c r="L162">
        <v>46.021639</v>
      </c>
      <c r="M162" t="s">
        <v>3</v>
      </c>
      <c r="N162">
        <v>71.849723999999995</v>
      </c>
      <c r="O162">
        <v>3.885866</v>
      </c>
      <c r="P162" t="s">
        <v>4</v>
      </c>
      <c r="Q162">
        <v>91.496548000000004</v>
      </c>
      <c r="R162">
        <v>0.85910200000000003</v>
      </c>
      <c r="S162" t="s">
        <v>5</v>
      </c>
      <c r="T162">
        <v>33.691189999999999</v>
      </c>
      <c r="U162">
        <v>0.35030699999999998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7.5011999999999995E-2</v>
      </c>
      <c r="AG162">
        <v>1.3300000000000001E-4</v>
      </c>
      <c r="AH162" t="s">
        <v>10</v>
      </c>
      <c r="AI162">
        <v>0.92879699999999998</v>
      </c>
      <c r="AJ162">
        <v>1.2E-4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1864.4861880000001</v>
      </c>
      <c r="I163">
        <v>107.529965</v>
      </c>
      <c r="J163" t="s">
        <v>2</v>
      </c>
      <c r="K163">
        <v>1863.8508200000001</v>
      </c>
      <c r="L163">
        <v>107.44292900000001</v>
      </c>
      <c r="M163" t="s">
        <v>3</v>
      </c>
      <c r="N163">
        <v>144.25098399999999</v>
      </c>
      <c r="O163">
        <v>13.365237</v>
      </c>
      <c r="P163" t="s">
        <v>4</v>
      </c>
      <c r="Q163">
        <v>183.26191399999999</v>
      </c>
      <c r="R163">
        <v>1.830101</v>
      </c>
      <c r="S163" t="s">
        <v>5</v>
      </c>
      <c r="T163">
        <v>67.399069999999995</v>
      </c>
      <c r="U163">
        <v>0.61535700000000004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6.9432999999999995E-2</v>
      </c>
      <c r="AG163">
        <v>1.46E-4</v>
      </c>
      <c r="AH163" t="s">
        <v>10</v>
      </c>
      <c r="AI163">
        <v>0.93340699999999999</v>
      </c>
      <c r="AJ163">
        <v>5.5000000000000002E-5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2796.046116</v>
      </c>
      <c r="I164">
        <v>225.62800999999999</v>
      </c>
      <c r="J164" t="s">
        <v>2</v>
      </c>
      <c r="K164">
        <v>2795.0921800000001</v>
      </c>
      <c r="L164">
        <v>225.457357</v>
      </c>
      <c r="M164" t="s">
        <v>3</v>
      </c>
      <c r="N164">
        <v>215.925082</v>
      </c>
      <c r="O164">
        <v>23.657903999999998</v>
      </c>
      <c r="P164" t="s">
        <v>4</v>
      </c>
      <c r="Q164">
        <v>274.97753999999998</v>
      </c>
      <c r="R164">
        <v>3.5976919999999999</v>
      </c>
      <c r="S164" t="s">
        <v>5</v>
      </c>
      <c r="T164">
        <v>101.03658799999999</v>
      </c>
      <c r="U164">
        <v>0.88758099999999995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6.7846000000000004E-2</v>
      </c>
      <c r="AG164">
        <v>1.5100000000000001E-4</v>
      </c>
      <c r="AH164" t="s">
        <v>10</v>
      </c>
      <c r="AI164">
        <v>0.93440699999999999</v>
      </c>
      <c r="AJ164">
        <v>6.6000000000000005E-5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3730.0605719999999</v>
      </c>
      <c r="I165">
        <v>431.98628200000002</v>
      </c>
      <c r="J165" t="s">
        <v>2</v>
      </c>
      <c r="K165">
        <v>3728.7892379999998</v>
      </c>
      <c r="L165">
        <v>431.57257700000002</v>
      </c>
      <c r="M165" t="s">
        <v>3</v>
      </c>
      <c r="N165">
        <v>287.87456200000003</v>
      </c>
      <c r="O165">
        <v>39.913533999999999</v>
      </c>
      <c r="P165" t="s">
        <v>4</v>
      </c>
      <c r="Q165">
        <v>366.709428</v>
      </c>
      <c r="R165">
        <v>5.3032009999999996</v>
      </c>
      <c r="S165" t="s">
        <v>5</v>
      </c>
      <c r="T165">
        <v>134.688804</v>
      </c>
      <c r="U165">
        <v>1.5213669999999999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6.2905000000000003E-2</v>
      </c>
      <c r="AG165">
        <v>1.1E-4</v>
      </c>
      <c r="AH165" t="s">
        <v>10</v>
      </c>
      <c r="AI165">
        <v>0.93674800000000003</v>
      </c>
      <c r="AJ165">
        <v>1.01E-4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4663.8945540000004</v>
      </c>
      <c r="I166">
        <v>685.16490199999998</v>
      </c>
      <c r="J166" t="s">
        <v>2</v>
      </c>
      <c r="K166">
        <v>4662.3051359999999</v>
      </c>
      <c r="L166">
        <v>684.49252300000001</v>
      </c>
      <c r="M166" t="s">
        <v>3</v>
      </c>
      <c r="N166">
        <v>359.95024000000001</v>
      </c>
      <c r="O166">
        <v>60.322020000000002</v>
      </c>
      <c r="P166" t="s">
        <v>4</v>
      </c>
      <c r="Q166">
        <v>458.440764</v>
      </c>
      <c r="R166">
        <v>7.6286779999999998</v>
      </c>
      <c r="S166" t="s">
        <v>5</v>
      </c>
      <c r="T166">
        <v>168.37479999999999</v>
      </c>
      <c r="U166">
        <v>2.2967080000000002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6.0364000000000001E-2</v>
      </c>
      <c r="AG166">
        <v>7.7999999999999999E-5</v>
      </c>
      <c r="AH166" t="s">
        <v>10</v>
      </c>
      <c r="AI166">
        <v>0.93778499999999998</v>
      </c>
      <c r="AJ166">
        <v>1.1E-4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5596.1503979999998</v>
      </c>
      <c r="I167">
        <v>860.66377399999999</v>
      </c>
      <c r="J167" t="s">
        <v>2</v>
      </c>
      <c r="K167">
        <v>5594.2439519999998</v>
      </c>
      <c r="L167">
        <v>859.79071399999998</v>
      </c>
      <c r="M167" t="s">
        <v>3</v>
      </c>
      <c r="N167">
        <v>431.68331799999999</v>
      </c>
      <c r="O167">
        <v>82.032863000000006</v>
      </c>
      <c r="P167" t="s">
        <v>4</v>
      </c>
      <c r="Q167">
        <v>549.95934799999998</v>
      </c>
      <c r="R167">
        <v>8.2609630000000003</v>
      </c>
      <c r="S167" t="s">
        <v>5</v>
      </c>
      <c r="T167">
        <v>201.92694399999999</v>
      </c>
      <c r="U167">
        <v>2.5839400000000001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5.9200000000000003E-2</v>
      </c>
      <c r="AG167">
        <v>6.7000000000000002E-5</v>
      </c>
      <c r="AH167" t="s">
        <v>10</v>
      </c>
      <c r="AI167">
        <v>0.93823699999999999</v>
      </c>
      <c r="AJ167">
        <v>1.1400000000000001E-4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6530.2818559999996</v>
      </c>
      <c r="I168">
        <v>1117.487292</v>
      </c>
      <c r="J168" t="s">
        <v>2</v>
      </c>
      <c r="K168">
        <v>6528.0585380000002</v>
      </c>
      <c r="L168">
        <v>1116.350187</v>
      </c>
      <c r="M168" t="s">
        <v>3</v>
      </c>
      <c r="N168">
        <v>503.77488599999998</v>
      </c>
      <c r="O168">
        <v>107.397295</v>
      </c>
      <c r="P168" t="s">
        <v>4</v>
      </c>
      <c r="Q168">
        <v>641.66300000000001</v>
      </c>
      <c r="R168">
        <v>9.6899110000000004</v>
      </c>
      <c r="S168" t="s">
        <v>5</v>
      </c>
      <c r="T168">
        <v>235.51857000000001</v>
      </c>
      <c r="U168">
        <v>2.882539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5.8096000000000002E-2</v>
      </c>
      <c r="AG168">
        <v>7.4999999999999993E-5</v>
      </c>
      <c r="AH168" t="s">
        <v>10</v>
      </c>
      <c r="AI168">
        <v>0.93832499999999996</v>
      </c>
      <c r="AJ168">
        <v>1.13E-4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7463.7614659999999</v>
      </c>
      <c r="I169">
        <v>1442.677025</v>
      </c>
      <c r="J169" t="s">
        <v>2</v>
      </c>
      <c r="K169">
        <v>7461.2195000000002</v>
      </c>
      <c r="L169">
        <v>1441.1189529999999</v>
      </c>
      <c r="M169" t="s">
        <v>3</v>
      </c>
      <c r="N169">
        <v>575.74961399999995</v>
      </c>
      <c r="O169">
        <v>142.58084199999999</v>
      </c>
      <c r="P169" t="s">
        <v>4</v>
      </c>
      <c r="Q169">
        <v>733.52225799999997</v>
      </c>
      <c r="R169">
        <v>10.813155</v>
      </c>
      <c r="S169" t="s">
        <v>5</v>
      </c>
      <c r="T169">
        <v>269.15425199999999</v>
      </c>
      <c r="U169">
        <v>3.1726860000000001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5.6404000000000003E-2</v>
      </c>
      <c r="AG169">
        <v>4.0000000000000003E-5</v>
      </c>
      <c r="AH169" t="s">
        <v>10</v>
      </c>
      <c r="AI169">
        <v>0.93918100000000004</v>
      </c>
      <c r="AJ169">
        <v>1.1900000000000001E-4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8397.3589339999999</v>
      </c>
      <c r="I170">
        <v>1723.261127</v>
      </c>
      <c r="J170" t="s">
        <v>2</v>
      </c>
      <c r="K170">
        <v>8394.4981559999997</v>
      </c>
      <c r="L170">
        <v>1721.390623</v>
      </c>
      <c r="M170" t="s">
        <v>3</v>
      </c>
      <c r="N170">
        <v>647.76062999999999</v>
      </c>
      <c r="O170">
        <v>175.41750099999999</v>
      </c>
      <c r="P170" t="s">
        <v>4</v>
      </c>
      <c r="Q170">
        <v>825.35816799999998</v>
      </c>
      <c r="R170">
        <v>13.052934</v>
      </c>
      <c r="S170" t="s">
        <v>5</v>
      </c>
      <c r="T170">
        <v>302.79784599999999</v>
      </c>
      <c r="U170">
        <v>3.8192520000000001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5.5636999999999999E-2</v>
      </c>
      <c r="AG170">
        <v>2.9E-5</v>
      </c>
      <c r="AH170" t="s">
        <v>10</v>
      </c>
      <c r="AI170">
        <v>0.93918800000000002</v>
      </c>
      <c r="AJ170">
        <v>1.1900000000000001E-4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9331.3491919999997</v>
      </c>
      <c r="I171">
        <v>2109.6974030000001</v>
      </c>
      <c r="J171" t="s">
        <v>2</v>
      </c>
      <c r="K171">
        <v>9328.1704460000001</v>
      </c>
      <c r="L171">
        <v>2107.3320869999998</v>
      </c>
      <c r="M171" t="s">
        <v>3</v>
      </c>
      <c r="N171">
        <v>720.11590799999999</v>
      </c>
      <c r="O171">
        <v>209.86612400000001</v>
      </c>
      <c r="P171" t="s">
        <v>4</v>
      </c>
      <c r="Q171">
        <v>917.24120000000005</v>
      </c>
      <c r="R171">
        <v>15.863687000000001</v>
      </c>
      <c r="S171" t="s">
        <v>5</v>
      </c>
      <c r="T171">
        <v>336.38421</v>
      </c>
      <c r="U171">
        <v>4.1639540000000004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5.5539999999999999E-2</v>
      </c>
      <c r="AG171">
        <v>3.0000000000000001E-5</v>
      </c>
      <c r="AH171" t="s">
        <v>10</v>
      </c>
      <c r="AI171">
        <v>0.93987399999999999</v>
      </c>
      <c r="AJ171">
        <v>1.2300000000000001E-4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10265.89465</v>
      </c>
      <c r="I172">
        <v>2324.3150850000002</v>
      </c>
      <c r="J172" t="s">
        <v>2</v>
      </c>
      <c r="K172">
        <v>10262.398381999999</v>
      </c>
      <c r="L172">
        <v>2321.497124</v>
      </c>
      <c r="M172" t="s">
        <v>3</v>
      </c>
      <c r="N172">
        <v>792.38681999999994</v>
      </c>
      <c r="O172">
        <v>245.105321</v>
      </c>
      <c r="P172" t="s">
        <v>4</v>
      </c>
      <c r="Q172">
        <v>1009.02257</v>
      </c>
      <c r="R172">
        <v>17.587654000000001</v>
      </c>
      <c r="S172" t="s">
        <v>5</v>
      </c>
      <c r="T172">
        <v>369.97830800000003</v>
      </c>
      <c r="U172">
        <v>4.5838140000000003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5.5312E-2</v>
      </c>
      <c r="AG172">
        <v>2.9E-5</v>
      </c>
      <c r="AH172" t="s">
        <v>10</v>
      </c>
      <c r="AI172">
        <v>0.93988099999999997</v>
      </c>
      <c r="AJ172">
        <v>1.22E-4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11199.217113999999</v>
      </c>
      <c r="I173">
        <v>2807.5340040000001</v>
      </c>
      <c r="J173" t="s">
        <v>2</v>
      </c>
      <c r="K173">
        <v>11195.403195999999</v>
      </c>
      <c r="L173">
        <v>2804.1786980000002</v>
      </c>
      <c r="M173" t="s">
        <v>3</v>
      </c>
      <c r="N173">
        <v>864.359914</v>
      </c>
      <c r="O173">
        <v>282.00807800000001</v>
      </c>
      <c r="P173" t="s">
        <v>4</v>
      </c>
      <c r="Q173">
        <v>1100.767922</v>
      </c>
      <c r="R173">
        <v>21.123622999999998</v>
      </c>
      <c r="S173" t="s">
        <v>5</v>
      </c>
      <c r="T173">
        <v>403.56893200000002</v>
      </c>
      <c r="U173">
        <v>4.8912779999999998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5.4767999999999997E-2</v>
      </c>
      <c r="AG173">
        <v>1.9000000000000001E-5</v>
      </c>
      <c r="AH173" t="s">
        <v>10</v>
      </c>
      <c r="AI173">
        <v>0.940442</v>
      </c>
      <c r="AJ173">
        <v>1.2799999999999999E-4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12132.998809999999</v>
      </c>
      <c r="I174">
        <v>3093.7176089999998</v>
      </c>
      <c r="J174" t="s">
        <v>2</v>
      </c>
      <c r="K174">
        <v>12128.861324</v>
      </c>
      <c r="L174">
        <v>3090.3301160000001</v>
      </c>
      <c r="M174" t="s">
        <v>3</v>
      </c>
      <c r="N174">
        <v>936.54438400000004</v>
      </c>
      <c r="O174">
        <v>327.02481799999998</v>
      </c>
      <c r="P174" t="s">
        <v>4</v>
      </c>
      <c r="Q174">
        <v>1192.721528</v>
      </c>
      <c r="R174">
        <v>23.507393</v>
      </c>
      <c r="S174" t="s">
        <v>5</v>
      </c>
      <c r="T174">
        <v>437.26983799999999</v>
      </c>
      <c r="U174">
        <v>5.6882869999999999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5.3907999999999998E-2</v>
      </c>
      <c r="AG174">
        <v>2.6999999999999999E-5</v>
      </c>
      <c r="AH174" t="s">
        <v>10</v>
      </c>
      <c r="AI174">
        <v>0.94125999999999999</v>
      </c>
      <c r="AJ174">
        <v>1.3100000000000001E-4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13065.139177999999</v>
      </c>
      <c r="I175">
        <v>3491.9751580000002</v>
      </c>
      <c r="J175" t="s">
        <v>2</v>
      </c>
      <c r="K175">
        <v>13060.683720000001</v>
      </c>
      <c r="L175">
        <v>3488.1304049999999</v>
      </c>
      <c r="M175" t="s">
        <v>3</v>
      </c>
      <c r="N175">
        <v>1009.06115</v>
      </c>
      <c r="O175">
        <v>371.01990999999998</v>
      </c>
      <c r="P175" t="s">
        <v>4</v>
      </c>
      <c r="Q175">
        <v>1284.4042959999999</v>
      </c>
      <c r="R175">
        <v>25.341191999999999</v>
      </c>
      <c r="S175" t="s">
        <v>5</v>
      </c>
      <c r="T175">
        <v>470.82383399999998</v>
      </c>
      <c r="U175">
        <v>5.9429509999999999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5.3813E-2</v>
      </c>
      <c r="AG175">
        <v>2.5999999999999998E-5</v>
      </c>
      <c r="AH175" t="s">
        <v>10</v>
      </c>
      <c r="AI175">
        <v>0.94188499999999997</v>
      </c>
      <c r="AJ175">
        <v>1.34E-4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13996.909299999999</v>
      </c>
      <c r="I176">
        <v>3900.2036410000001</v>
      </c>
      <c r="J176" t="s">
        <v>2</v>
      </c>
      <c r="K176">
        <v>13992.138371999999</v>
      </c>
      <c r="L176">
        <v>3895.806666</v>
      </c>
      <c r="M176" t="s">
        <v>3</v>
      </c>
      <c r="N176">
        <v>1080.791982</v>
      </c>
      <c r="O176">
        <v>419.35528299999999</v>
      </c>
      <c r="P176" t="s">
        <v>4</v>
      </c>
      <c r="Q176">
        <v>1376.2817319999999</v>
      </c>
      <c r="R176">
        <v>26.90841</v>
      </c>
      <c r="S176" t="s">
        <v>5</v>
      </c>
      <c r="T176">
        <v>504.46925399999998</v>
      </c>
      <c r="U176">
        <v>6.703538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5.3601000000000003E-2</v>
      </c>
      <c r="AG176">
        <v>2.5000000000000001E-5</v>
      </c>
      <c r="AH176" t="s">
        <v>10</v>
      </c>
      <c r="AI176">
        <v>0.94277699999999998</v>
      </c>
      <c r="AJ176">
        <v>1.36E-4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14930.986886000001</v>
      </c>
      <c r="I177">
        <v>4507.920435</v>
      </c>
      <c r="J177" t="s">
        <v>2</v>
      </c>
      <c r="K177">
        <v>14925.897290000001</v>
      </c>
      <c r="L177">
        <v>4502.9156810000004</v>
      </c>
      <c r="M177" t="s">
        <v>3</v>
      </c>
      <c r="N177">
        <v>1153.21345</v>
      </c>
      <c r="O177">
        <v>479.64805000000001</v>
      </c>
      <c r="P177" t="s">
        <v>4</v>
      </c>
      <c r="Q177">
        <v>1468.2315100000001</v>
      </c>
      <c r="R177">
        <v>27.919644999999999</v>
      </c>
      <c r="S177" t="s">
        <v>5</v>
      </c>
      <c r="T177">
        <v>538.03724799999998</v>
      </c>
      <c r="U177">
        <v>6.8890849999999997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5.3563E-2</v>
      </c>
      <c r="AG177">
        <v>2.5000000000000001E-5</v>
      </c>
      <c r="AH177" t="s">
        <v>10</v>
      </c>
      <c r="AI177">
        <v>0.943129</v>
      </c>
      <c r="AJ177">
        <v>1.34E-4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15864.242516</v>
      </c>
      <c r="I178">
        <v>4926.9715779999997</v>
      </c>
      <c r="J178" t="s">
        <v>2</v>
      </c>
      <c r="K178">
        <v>15858.836088</v>
      </c>
      <c r="L178">
        <v>4921.4639090000001</v>
      </c>
      <c r="M178" t="s">
        <v>3</v>
      </c>
      <c r="N178">
        <v>1225.4815860000001</v>
      </c>
      <c r="O178">
        <v>531.62645999999995</v>
      </c>
      <c r="P178" t="s">
        <v>4</v>
      </c>
      <c r="Q178">
        <v>1560.273846</v>
      </c>
      <c r="R178">
        <v>30.625239000000001</v>
      </c>
      <c r="S178" t="s">
        <v>5</v>
      </c>
      <c r="T178">
        <v>571.68850199999997</v>
      </c>
      <c r="U178">
        <v>7.3469759999999997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5.3561999999999999E-2</v>
      </c>
      <c r="AG178">
        <v>2.5000000000000001E-5</v>
      </c>
      <c r="AH178" t="s">
        <v>10</v>
      </c>
      <c r="AI178">
        <v>0.943137</v>
      </c>
      <c r="AJ178">
        <v>1.34E-4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16797.413089999998</v>
      </c>
      <c r="I179">
        <v>5533.793095</v>
      </c>
      <c r="J179" t="s">
        <v>2</v>
      </c>
      <c r="K179">
        <v>16791.688494000002</v>
      </c>
      <c r="L179">
        <v>5527.7740910000002</v>
      </c>
      <c r="M179" t="s">
        <v>3</v>
      </c>
      <c r="N179">
        <v>1297.4937640000001</v>
      </c>
      <c r="O179">
        <v>580.33247400000005</v>
      </c>
      <c r="P179" t="s">
        <v>4</v>
      </c>
      <c r="Q179">
        <v>1652.2151120000001</v>
      </c>
      <c r="R179">
        <v>31.849336999999998</v>
      </c>
      <c r="S179" t="s">
        <v>5</v>
      </c>
      <c r="T179">
        <v>605.229918</v>
      </c>
      <c r="U179">
        <v>7.570735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5.3525000000000003E-2</v>
      </c>
      <c r="AG179">
        <v>2.5000000000000001E-5</v>
      </c>
      <c r="AH179" t="s">
        <v>10</v>
      </c>
      <c r="AI179">
        <v>0.943241</v>
      </c>
      <c r="AJ179">
        <v>1.3200000000000001E-4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17730.627754000001</v>
      </c>
      <c r="I180">
        <v>6095.0019480000001</v>
      </c>
      <c r="J180" t="s">
        <v>2</v>
      </c>
      <c r="K180">
        <v>17724.585663999998</v>
      </c>
      <c r="L180">
        <v>6088.5739569999996</v>
      </c>
      <c r="M180" t="s">
        <v>3</v>
      </c>
      <c r="N180">
        <v>1369.6365559999999</v>
      </c>
      <c r="O180">
        <v>637.70323299999995</v>
      </c>
      <c r="P180" t="s">
        <v>4</v>
      </c>
      <c r="Q180">
        <v>1744.3129819999999</v>
      </c>
      <c r="R180">
        <v>35.843401999999998</v>
      </c>
      <c r="S180" t="s">
        <v>5</v>
      </c>
      <c r="T180">
        <v>638.82262800000001</v>
      </c>
      <c r="U180">
        <v>8.4556839999999998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5.3437999999999999E-2</v>
      </c>
      <c r="AG180">
        <v>2.4000000000000001E-5</v>
      </c>
      <c r="AH180" t="s">
        <v>10</v>
      </c>
      <c r="AI180">
        <v>0.94368099999999999</v>
      </c>
      <c r="AJ180">
        <v>1.27E-4</v>
      </c>
      <c r="AK180" t="s">
        <v>11</v>
      </c>
      <c r="AL180">
        <v>0</v>
      </c>
      <c r="AM180">
        <v>0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18664.650175999999</v>
      </c>
      <c r="I181">
        <v>6865.8995889999997</v>
      </c>
      <c r="J181" t="s">
        <v>2</v>
      </c>
      <c r="K181">
        <v>18658.29089</v>
      </c>
      <c r="L181">
        <v>6858.6838580000003</v>
      </c>
      <c r="M181" t="s">
        <v>3</v>
      </c>
      <c r="N181">
        <v>1441.76945</v>
      </c>
      <c r="O181">
        <v>682.99884099999997</v>
      </c>
      <c r="P181" t="s">
        <v>4</v>
      </c>
      <c r="Q181">
        <v>1836.3790059999999</v>
      </c>
      <c r="R181">
        <v>39.444504000000002</v>
      </c>
      <c r="S181" t="s">
        <v>5</v>
      </c>
      <c r="T181">
        <v>672.43927199999996</v>
      </c>
      <c r="U181">
        <v>9.5595239999999997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5.3324999999999997E-2</v>
      </c>
      <c r="AG181">
        <v>2.4000000000000001E-5</v>
      </c>
      <c r="AH181" t="s">
        <v>10</v>
      </c>
      <c r="AI181">
        <v>0.94472599999999995</v>
      </c>
      <c r="AJ181">
        <v>1.2799999999999999E-4</v>
      </c>
      <c r="AK181" t="s">
        <v>11</v>
      </c>
      <c r="AL181">
        <v>0</v>
      </c>
      <c r="AM181">
        <v>0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936.08918200000005</v>
      </c>
      <c r="I182">
        <v>45.052228999999997</v>
      </c>
      <c r="J182" t="s">
        <v>2</v>
      </c>
      <c r="K182">
        <v>935.59305199999994</v>
      </c>
      <c r="L182">
        <v>44.940626000000002</v>
      </c>
      <c r="M182" t="s">
        <v>3</v>
      </c>
      <c r="N182">
        <v>63.187434000000003</v>
      </c>
      <c r="O182">
        <v>4.4457300000000002</v>
      </c>
      <c r="P182" t="s">
        <v>4</v>
      </c>
      <c r="Q182">
        <v>97.963617999999997</v>
      </c>
      <c r="R182">
        <v>1.011328</v>
      </c>
      <c r="S182" t="s">
        <v>5</v>
      </c>
      <c r="T182">
        <v>34.014949999999999</v>
      </c>
      <c r="U182">
        <v>0.28684999999999999</v>
      </c>
      <c r="V182" t="s">
        <v>6</v>
      </c>
      <c r="W182">
        <v>23.367412000000002</v>
      </c>
      <c r="X182">
        <v>4.9459000000000003E-2</v>
      </c>
      <c r="Y182" t="s">
        <v>7</v>
      </c>
      <c r="Z182">
        <v>33.864663999999998</v>
      </c>
      <c r="AA182">
        <v>0.33779799999999999</v>
      </c>
      <c r="AB182" t="s">
        <v>8</v>
      </c>
      <c r="AC182">
        <v>770.18690000000004</v>
      </c>
      <c r="AD182">
        <v>27.802610000000001</v>
      </c>
      <c r="AE182" t="s">
        <v>9</v>
      </c>
      <c r="AF182">
        <v>7.5548000000000004E-2</v>
      </c>
      <c r="AG182">
        <v>1.64E-4</v>
      </c>
      <c r="AH182" t="s">
        <v>10</v>
      </c>
      <c r="AI182">
        <v>0.92833200000000005</v>
      </c>
      <c r="AJ182">
        <v>3.6000000000000001E-5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1872.442112</v>
      </c>
      <c r="I183">
        <v>137.97232099999999</v>
      </c>
      <c r="J183" t="s">
        <v>2</v>
      </c>
      <c r="K183">
        <v>1871.443176</v>
      </c>
      <c r="L183">
        <v>137.41743099999999</v>
      </c>
      <c r="M183" t="s">
        <v>3</v>
      </c>
      <c r="N183">
        <v>126.24641200000001</v>
      </c>
      <c r="O183">
        <v>17.186903000000001</v>
      </c>
      <c r="P183" t="s">
        <v>4</v>
      </c>
      <c r="Q183">
        <v>196.01719600000001</v>
      </c>
      <c r="R183">
        <v>2.1347559999999999</v>
      </c>
      <c r="S183" t="s">
        <v>5</v>
      </c>
      <c r="T183">
        <v>67.940526000000006</v>
      </c>
      <c r="U183">
        <v>0.41727500000000001</v>
      </c>
      <c r="V183" t="s">
        <v>6</v>
      </c>
      <c r="W183">
        <v>46.813457999999997</v>
      </c>
      <c r="X183">
        <v>0.17143600000000001</v>
      </c>
      <c r="Y183" t="s">
        <v>7</v>
      </c>
      <c r="Z183">
        <v>67.845833999999996</v>
      </c>
      <c r="AA183">
        <v>0.84535400000000005</v>
      </c>
      <c r="AB183" t="s">
        <v>8</v>
      </c>
      <c r="AC183">
        <v>1540.6410559999999</v>
      </c>
      <c r="AD183">
        <v>70.290806000000003</v>
      </c>
      <c r="AE183" t="s">
        <v>9</v>
      </c>
      <c r="AF183">
        <v>6.9394999999999998E-2</v>
      </c>
      <c r="AG183">
        <v>1.7100000000000001E-4</v>
      </c>
      <c r="AH183" t="s">
        <v>10</v>
      </c>
      <c r="AI183">
        <v>0.93181400000000003</v>
      </c>
      <c r="AJ183">
        <v>9.0000000000000002E-6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2809.1622779999998</v>
      </c>
      <c r="I184">
        <v>260.07818200000003</v>
      </c>
      <c r="J184" t="s">
        <v>2</v>
      </c>
      <c r="K184">
        <v>2807.6559480000001</v>
      </c>
      <c r="L184">
        <v>258.72082799999998</v>
      </c>
      <c r="M184" t="s">
        <v>3</v>
      </c>
      <c r="N184">
        <v>189.25234</v>
      </c>
      <c r="O184">
        <v>34.101053999999998</v>
      </c>
      <c r="P184" t="s">
        <v>4</v>
      </c>
      <c r="Q184">
        <v>294.13538</v>
      </c>
      <c r="R184">
        <v>3.605502</v>
      </c>
      <c r="S184" t="s">
        <v>5</v>
      </c>
      <c r="T184">
        <v>101.856528</v>
      </c>
      <c r="U184">
        <v>0.53284600000000004</v>
      </c>
      <c r="V184" t="s">
        <v>6</v>
      </c>
      <c r="W184">
        <v>70.358108000000001</v>
      </c>
      <c r="X184">
        <v>0.53245900000000002</v>
      </c>
      <c r="Y184" t="s">
        <v>7</v>
      </c>
      <c r="Z184">
        <v>101.78424</v>
      </c>
      <c r="AA184">
        <v>1.3245089999999999</v>
      </c>
      <c r="AB184" t="s">
        <v>8</v>
      </c>
      <c r="AC184">
        <v>2311.46108</v>
      </c>
      <c r="AD184">
        <v>133.38209499999999</v>
      </c>
      <c r="AE184" t="s">
        <v>9</v>
      </c>
      <c r="AF184">
        <v>6.4935999999999994E-2</v>
      </c>
      <c r="AG184">
        <v>1.63E-4</v>
      </c>
      <c r="AH184" t="s">
        <v>10</v>
      </c>
      <c r="AI184">
        <v>0.93301900000000004</v>
      </c>
      <c r="AJ184">
        <v>3.4E-5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3744.3106680000001</v>
      </c>
      <c r="I185">
        <v>405.19515799999999</v>
      </c>
      <c r="J185" t="s">
        <v>2</v>
      </c>
      <c r="K185">
        <v>3742.3014720000001</v>
      </c>
      <c r="L185">
        <v>402.84671500000002</v>
      </c>
      <c r="M185" t="s">
        <v>3</v>
      </c>
      <c r="N185">
        <v>252.287328</v>
      </c>
      <c r="O185">
        <v>60.273733</v>
      </c>
      <c r="P185" t="s">
        <v>4</v>
      </c>
      <c r="Q185">
        <v>392.19357200000002</v>
      </c>
      <c r="R185">
        <v>5.1680099999999998</v>
      </c>
      <c r="S185" t="s">
        <v>5</v>
      </c>
      <c r="T185">
        <v>135.74756600000001</v>
      </c>
      <c r="U185">
        <v>0.66840900000000003</v>
      </c>
      <c r="V185" t="s">
        <v>6</v>
      </c>
      <c r="W185">
        <v>93.820105999999996</v>
      </c>
      <c r="X185">
        <v>0.64421600000000001</v>
      </c>
      <c r="Y185" t="s">
        <v>7</v>
      </c>
      <c r="Z185">
        <v>135.78269599999999</v>
      </c>
      <c r="AA185">
        <v>1.8597410000000001</v>
      </c>
      <c r="AB185" t="s">
        <v>8</v>
      </c>
      <c r="AC185">
        <v>3080.761544</v>
      </c>
      <c r="AD185">
        <v>187.406914</v>
      </c>
      <c r="AE185" t="s">
        <v>9</v>
      </c>
      <c r="AF185">
        <v>6.1907999999999998E-2</v>
      </c>
      <c r="AG185">
        <v>1.65E-4</v>
      </c>
      <c r="AH185" t="s">
        <v>10</v>
      </c>
      <c r="AI185">
        <v>0.93373700000000004</v>
      </c>
      <c r="AJ185">
        <v>4.5000000000000003E-5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4679.0625639999998</v>
      </c>
      <c r="I186">
        <v>600.24237600000004</v>
      </c>
      <c r="J186" t="s">
        <v>2</v>
      </c>
      <c r="K186">
        <v>4676.5482160000001</v>
      </c>
      <c r="L186">
        <v>596.45302600000002</v>
      </c>
      <c r="M186" t="s">
        <v>3</v>
      </c>
      <c r="N186">
        <v>315.16910799999999</v>
      </c>
      <c r="O186">
        <v>87.920079999999999</v>
      </c>
      <c r="P186" t="s">
        <v>4</v>
      </c>
      <c r="Q186">
        <v>490.07580400000001</v>
      </c>
      <c r="R186">
        <v>7.2783239999999996</v>
      </c>
      <c r="S186" t="s">
        <v>5</v>
      </c>
      <c r="T186">
        <v>169.61847</v>
      </c>
      <c r="U186">
        <v>0.93955500000000003</v>
      </c>
      <c r="V186" t="s">
        <v>6</v>
      </c>
      <c r="W186">
        <v>117.24687</v>
      </c>
      <c r="X186">
        <v>0.86710799999999999</v>
      </c>
      <c r="Y186" t="s">
        <v>7</v>
      </c>
      <c r="Z186">
        <v>169.67332999999999</v>
      </c>
      <c r="AA186">
        <v>2.5268160000000002</v>
      </c>
      <c r="AB186" t="s">
        <v>8</v>
      </c>
      <c r="AC186">
        <v>3849.9883020000002</v>
      </c>
      <c r="AD186">
        <v>278.99748599999998</v>
      </c>
      <c r="AE186" t="s">
        <v>9</v>
      </c>
      <c r="AF186">
        <v>5.9428000000000002E-2</v>
      </c>
      <c r="AG186">
        <v>1.22E-4</v>
      </c>
      <c r="AH186" t="s">
        <v>10</v>
      </c>
      <c r="AI186">
        <v>0.93445500000000004</v>
      </c>
      <c r="AJ186">
        <v>5.1999999999999997E-5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5615.0309699999998</v>
      </c>
      <c r="I187">
        <v>780.96603400000004</v>
      </c>
      <c r="J187" t="s">
        <v>2</v>
      </c>
      <c r="K187">
        <v>5612.0160459999997</v>
      </c>
      <c r="L187">
        <v>775.90610400000003</v>
      </c>
      <c r="M187" t="s">
        <v>3</v>
      </c>
      <c r="N187">
        <v>378.22618199999999</v>
      </c>
      <c r="O187">
        <v>123.160571</v>
      </c>
      <c r="P187" t="s">
        <v>4</v>
      </c>
      <c r="Q187">
        <v>588.16809799999999</v>
      </c>
      <c r="R187">
        <v>9.0811960000000003</v>
      </c>
      <c r="S187" t="s">
        <v>5</v>
      </c>
      <c r="T187">
        <v>203.60257999999999</v>
      </c>
      <c r="U187">
        <v>1.2408840000000001</v>
      </c>
      <c r="V187" t="s">
        <v>6</v>
      </c>
      <c r="W187">
        <v>140.72049799999999</v>
      </c>
      <c r="X187">
        <v>1.126306</v>
      </c>
      <c r="Y187" t="s">
        <v>7</v>
      </c>
      <c r="Z187">
        <v>203.59954999999999</v>
      </c>
      <c r="AA187">
        <v>3.040638</v>
      </c>
      <c r="AB187" t="s">
        <v>8</v>
      </c>
      <c r="AC187">
        <v>4620.062868</v>
      </c>
      <c r="AD187">
        <v>339.72535199999999</v>
      </c>
      <c r="AE187" t="s">
        <v>9</v>
      </c>
      <c r="AF187">
        <v>5.8000999999999997E-2</v>
      </c>
      <c r="AG187">
        <v>9.6000000000000002E-5</v>
      </c>
      <c r="AH187" t="s">
        <v>10</v>
      </c>
      <c r="AI187">
        <v>0.93511500000000003</v>
      </c>
      <c r="AJ187">
        <v>6.3E-5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6551.771154</v>
      </c>
      <c r="I188">
        <v>1018.663137</v>
      </c>
      <c r="J188" t="s">
        <v>2</v>
      </c>
      <c r="K188">
        <v>6548.2525640000003</v>
      </c>
      <c r="L188">
        <v>1011.818387</v>
      </c>
      <c r="M188" t="s">
        <v>3</v>
      </c>
      <c r="N188">
        <v>441.262764</v>
      </c>
      <c r="O188">
        <v>164.608239</v>
      </c>
      <c r="P188" t="s">
        <v>4</v>
      </c>
      <c r="Q188">
        <v>686.17176199999994</v>
      </c>
      <c r="R188">
        <v>10.534606</v>
      </c>
      <c r="S188" t="s">
        <v>5</v>
      </c>
      <c r="T188">
        <v>237.54929999999999</v>
      </c>
      <c r="U188">
        <v>1.5261309999999999</v>
      </c>
      <c r="V188" t="s">
        <v>6</v>
      </c>
      <c r="W188">
        <v>164.13189399999999</v>
      </c>
      <c r="X188">
        <v>1.2635460000000001</v>
      </c>
      <c r="Y188" t="s">
        <v>7</v>
      </c>
      <c r="Z188">
        <v>237.51623000000001</v>
      </c>
      <c r="AA188">
        <v>3.356128</v>
      </c>
      <c r="AB188" t="s">
        <v>8</v>
      </c>
      <c r="AC188">
        <v>5391.0112580000005</v>
      </c>
      <c r="AD188">
        <v>465.40269999999998</v>
      </c>
      <c r="AE188" t="s">
        <v>9</v>
      </c>
      <c r="AF188">
        <v>5.6812000000000001E-2</v>
      </c>
      <c r="AG188">
        <v>6.4999999999999994E-5</v>
      </c>
      <c r="AH188" t="s">
        <v>10</v>
      </c>
      <c r="AI188">
        <v>0.93534200000000001</v>
      </c>
      <c r="AJ188">
        <v>6.4999999999999994E-5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7486.6460159999997</v>
      </c>
      <c r="I189">
        <v>1324.361079</v>
      </c>
      <c r="J189" t="s">
        <v>2</v>
      </c>
      <c r="K189">
        <v>7482.6259499999996</v>
      </c>
      <c r="L189">
        <v>1315.1759750000001</v>
      </c>
      <c r="M189" t="s">
        <v>3</v>
      </c>
      <c r="N189">
        <v>504.09354400000001</v>
      </c>
      <c r="O189">
        <v>217.08567300000001</v>
      </c>
      <c r="P189" t="s">
        <v>4</v>
      </c>
      <c r="Q189">
        <v>784.242028</v>
      </c>
      <c r="R189">
        <v>16.009922</v>
      </c>
      <c r="S189" t="s">
        <v>5</v>
      </c>
      <c r="T189">
        <v>271.53526199999999</v>
      </c>
      <c r="U189">
        <v>2.3609840000000002</v>
      </c>
      <c r="V189" t="s">
        <v>6</v>
      </c>
      <c r="W189">
        <v>187.56600800000001</v>
      </c>
      <c r="X189">
        <v>1.4415830000000001</v>
      </c>
      <c r="Y189" t="s">
        <v>7</v>
      </c>
      <c r="Z189">
        <v>271.45687600000002</v>
      </c>
      <c r="AA189">
        <v>4.468693</v>
      </c>
      <c r="AB189" t="s">
        <v>8</v>
      </c>
      <c r="AC189">
        <v>6160.241102</v>
      </c>
      <c r="AD189">
        <v>574.12535300000002</v>
      </c>
      <c r="AE189" t="s">
        <v>9</v>
      </c>
      <c r="AF189">
        <v>5.6623E-2</v>
      </c>
      <c r="AG189">
        <v>6.3E-5</v>
      </c>
      <c r="AH189" t="s">
        <v>10</v>
      </c>
      <c r="AI189">
        <v>0.93534600000000001</v>
      </c>
      <c r="AJ189">
        <v>6.4999999999999994E-5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8421.7882040000004</v>
      </c>
      <c r="I190">
        <v>1598.846716</v>
      </c>
      <c r="J190" t="s">
        <v>2</v>
      </c>
      <c r="K190">
        <v>8417.2669939999996</v>
      </c>
      <c r="L190">
        <v>1587.2571660000001</v>
      </c>
      <c r="M190" t="s">
        <v>3</v>
      </c>
      <c r="N190">
        <v>567.09233800000004</v>
      </c>
      <c r="O190">
        <v>272.117616</v>
      </c>
      <c r="P190" t="s">
        <v>4</v>
      </c>
      <c r="Q190">
        <v>882.51459</v>
      </c>
      <c r="R190">
        <v>19.714282000000001</v>
      </c>
      <c r="S190" t="s">
        <v>5</v>
      </c>
      <c r="T190">
        <v>305.49237199999999</v>
      </c>
      <c r="U190">
        <v>2.7683080000000002</v>
      </c>
      <c r="V190" t="s">
        <v>6</v>
      </c>
      <c r="W190">
        <v>211.07632000000001</v>
      </c>
      <c r="X190">
        <v>1.622355</v>
      </c>
      <c r="Y190" t="s">
        <v>7</v>
      </c>
      <c r="Z190">
        <v>305.52182399999998</v>
      </c>
      <c r="AA190">
        <v>5.8692909999999996</v>
      </c>
      <c r="AB190" t="s">
        <v>8</v>
      </c>
      <c r="AC190">
        <v>6929.3650399999997</v>
      </c>
      <c r="AD190">
        <v>683.202495</v>
      </c>
      <c r="AE190" t="s">
        <v>9</v>
      </c>
      <c r="AF190">
        <v>5.5400999999999999E-2</v>
      </c>
      <c r="AG190">
        <v>4.1999999999999998E-5</v>
      </c>
      <c r="AH190" t="s">
        <v>10</v>
      </c>
      <c r="AI190">
        <v>0.93712300000000004</v>
      </c>
      <c r="AJ190">
        <v>9.5000000000000005E-5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9357.7329300000001</v>
      </c>
      <c r="I191">
        <v>1916.2533550000001</v>
      </c>
      <c r="J191" t="s">
        <v>2</v>
      </c>
      <c r="K191">
        <v>9352.6961780000001</v>
      </c>
      <c r="L191">
        <v>1903.293132</v>
      </c>
      <c r="M191" t="s">
        <v>3</v>
      </c>
      <c r="N191">
        <v>630.16128400000002</v>
      </c>
      <c r="O191">
        <v>336.93342899999999</v>
      </c>
      <c r="P191" t="s">
        <v>4</v>
      </c>
      <c r="Q191">
        <v>980.61368600000003</v>
      </c>
      <c r="R191">
        <v>22.464779</v>
      </c>
      <c r="S191" t="s">
        <v>5</v>
      </c>
      <c r="T191">
        <v>339.49433199999999</v>
      </c>
      <c r="U191">
        <v>3.2885719999999998</v>
      </c>
      <c r="V191" t="s">
        <v>6</v>
      </c>
      <c r="W191">
        <v>234.56495799999999</v>
      </c>
      <c r="X191">
        <v>1.8847560000000001</v>
      </c>
      <c r="Y191" t="s">
        <v>7</v>
      </c>
      <c r="Z191">
        <v>339.409446</v>
      </c>
      <c r="AA191">
        <v>6.2577759999999998</v>
      </c>
      <c r="AB191" t="s">
        <v>8</v>
      </c>
      <c r="AC191">
        <v>7699.3700840000001</v>
      </c>
      <c r="AD191">
        <v>792.16049399999997</v>
      </c>
      <c r="AE191" t="s">
        <v>9</v>
      </c>
      <c r="AF191">
        <v>5.4852999999999999E-2</v>
      </c>
      <c r="AG191">
        <v>3.8000000000000002E-5</v>
      </c>
      <c r="AH191" t="s">
        <v>10</v>
      </c>
      <c r="AI191">
        <v>0.938361</v>
      </c>
      <c r="AJ191">
        <v>1.1E-4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10293.76694</v>
      </c>
      <c r="I192">
        <v>2165.1080379999999</v>
      </c>
      <c r="J192" t="s">
        <v>2</v>
      </c>
      <c r="K192">
        <v>10288.218956000001</v>
      </c>
      <c r="L192">
        <v>2149.4573770000002</v>
      </c>
      <c r="M192" t="s">
        <v>3</v>
      </c>
      <c r="N192">
        <v>693.17283999999995</v>
      </c>
      <c r="O192">
        <v>398.336502</v>
      </c>
      <c r="P192" t="s">
        <v>4</v>
      </c>
      <c r="Q192">
        <v>1078.768464</v>
      </c>
      <c r="R192">
        <v>24.084983000000001</v>
      </c>
      <c r="S192" t="s">
        <v>5</v>
      </c>
      <c r="T192">
        <v>373.48243400000001</v>
      </c>
      <c r="U192">
        <v>3.6656939999999998</v>
      </c>
      <c r="V192" t="s">
        <v>6</v>
      </c>
      <c r="W192">
        <v>258.00658399999998</v>
      </c>
      <c r="X192">
        <v>1.9643299999999999</v>
      </c>
      <c r="Y192" t="s">
        <v>7</v>
      </c>
      <c r="Z192">
        <v>373.387652</v>
      </c>
      <c r="AA192">
        <v>7.0849650000000004</v>
      </c>
      <c r="AB192" t="s">
        <v>8</v>
      </c>
      <c r="AC192">
        <v>8469.4702840000009</v>
      </c>
      <c r="AD192">
        <v>900.19559800000002</v>
      </c>
      <c r="AE192" t="s">
        <v>9</v>
      </c>
      <c r="AF192">
        <v>5.4295000000000003E-2</v>
      </c>
      <c r="AG192">
        <v>3.3000000000000003E-5</v>
      </c>
      <c r="AH192" t="s">
        <v>10</v>
      </c>
      <c r="AI192">
        <v>0.938361</v>
      </c>
      <c r="AJ192">
        <v>1.1E-4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11229.952751999999</v>
      </c>
      <c r="I193">
        <v>2489.2772199999999</v>
      </c>
      <c r="J193" t="s">
        <v>2</v>
      </c>
      <c r="K193">
        <v>11223.885226</v>
      </c>
      <c r="L193">
        <v>2473.3046760000002</v>
      </c>
      <c r="M193" t="s">
        <v>3</v>
      </c>
      <c r="N193">
        <v>756.11120000000005</v>
      </c>
      <c r="O193">
        <v>465.363563</v>
      </c>
      <c r="P193" t="s">
        <v>4</v>
      </c>
      <c r="Q193">
        <v>1177.0191420000001</v>
      </c>
      <c r="R193">
        <v>28.115727</v>
      </c>
      <c r="S193" t="s">
        <v>5</v>
      </c>
      <c r="T193">
        <v>407.52941600000003</v>
      </c>
      <c r="U193">
        <v>4.4894160000000003</v>
      </c>
      <c r="V193" t="s">
        <v>6</v>
      </c>
      <c r="W193">
        <v>281.482598</v>
      </c>
      <c r="X193">
        <v>2.2106219999999999</v>
      </c>
      <c r="Y193" t="s">
        <v>7</v>
      </c>
      <c r="Z193">
        <v>407.41134599999998</v>
      </c>
      <c r="AA193">
        <v>7.7981360000000004</v>
      </c>
      <c r="AB193" t="s">
        <v>8</v>
      </c>
      <c r="AC193">
        <v>9239.7035680000008</v>
      </c>
      <c r="AD193">
        <v>1042.195819</v>
      </c>
      <c r="AE193" t="s">
        <v>9</v>
      </c>
      <c r="AF193">
        <v>5.423E-2</v>
      </c>
      <c r="AG193">
        <v>3.3000000000000003E-5</v>
      </c>
      <c r="AH193" t="s">
        <v>10</v>
      </c>
      <c r="AI193">
        <v>0.93905099999999997</v>
      </c>
      <c r="AJ193">
        <v>1.17E-4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12164.797151999999</v>
      </c>
      <c r="I194">
        <v>2891.2363129999999</v>
      </c>
      <c r="J194" t="s">
        <v>2</v>
      </c>
      <c r="K194">
        <v>12158.226817999999</v>
      </c>
      <c r="L194">
        <v>2872.1629170000001</v>
      </c>
      <c r="M194" t="s">
        <v>3</v>
      </c>
      <c r="N194">
        <v>818.97634000000005</v>
      </c>
      <c r="O194">
        <v>548.84080700000004</v>
      </c>
      <c r="P194" t="s">
        <v>4</v>
      </c>
      <c r="Q194">
        <v>1274.9834980000001</v>
      </c>
      <c r="R194">
        <v>31.512307</v>
      </c>
      <c r="S194" t="s">
        <v>5</v>
      </c>
      <c r="T194">
        <v>441.44317799999999</v>
      </c>
      <c r="U194">
        <v>5.016864</v>
      </c>
      <c r="V194" t="s">
        <v>6</v>
      </c>
      <c r="W194">
        <v>304.94287400000002</v>
      </c>
      <c r="X194">
        <v>2.4100199999999998</v>
      </c>
      <c r="Y194" t="s">
        <v>7</v>
      </c>
      <c r="Z194">
        <v>441.29064399999999</v>
      </c>
      <c r="AA194">
        <v>9.0015319999999992</v>
      </c>
      <c r="AB194" t="s">
        <v>8</v>
      </c>
      <c r="AC194">
        <v>10008.937911999999</v>
      </c>
      <c r="AD194">
        <v>1203.484078</v>
      </c>
      <c r="AE194" t="s">
        <v>9</v>
      </c>
      <c r="AF194">
        <v>5.3690000000000002E-2</v>
      </c>
      <c r="AG194">
        <v>4.1999999999999998E-5</v>
      </c>
      <c r="AH194" t="s">
        <v>10</v>
      </c>
      <c r="AI194">
        <v>0.939913</v>
      </c>
      <c r="AJ194">
        <v>1.2400000000000001E-4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13100.109112</v>
      </c>
      <c r="I195">
        <v>3257.487619</v>
      </c>
      <c r="J195" t="s">
        <v>2</v>
      </c>
      <c r="K195">
        <v>13093.037303999999</v>
      </c>
      <c r="L195">
        <v>3235.7132879999999</v>
      </c>
      <c r="M195" t="s">
        <v>3</v>
      </c>
      <c r="N195">
        <v>881.84818600000006</v>
      </c>
      <c r="O195">
        <v>625.09284500000001</v>
      </c>
      <c r="P195" t="s">
        <v>4</v>
      </c>
      <c r="Q195">
        <v>1373.0678499999999</v>
      </c>
      <c r="R195">
        <v>35.294477000000001</v>
      </c>
      <c r="S195" t="s">
        <v>5</v>
      </c>
      <c r="T195">
        <v>475.42269399999998</v>
      </c>
      <c r="U195">
        <v>5.7540290000000001</v>
      </c>
      <c r="V195" t="s">
        <v>6</v>
      </c>
      <c r="W195">
        <v>328.46546999999998</v>
      </c>
      <c r="X195">
        <v>2.80735</v>
      </c>
      <c r="Y195" t="s">
        <v>7</v>
      </c>
      <c r="Z195">
        <v>475.181714</v>
      </c>
      <c r="AA195">
        <v>10.055350000000001</v>
      </c>
      <c r="AB195" t="s">
        <v>8</v>
      </c>
      <c r="AC195">
        <v>10778.54286</v>
      </c>
      <c r="AD195">
        <v>1390.216338</v>
      </c>
      <c r="AE195" t="s">
        <v>9</v>
      </c>
      <c r="AF195">
        <v>5.3589999999999999E-2</v>
      </c>
      <c r="AG195">
        <v>4.1E-5</v>
      </c>
      <c r="AH195" t="s">
        <v>10</v>
      </c>
      <c r="AI195">
        <v>0.94046099999999999</v>
      </c>
      <c r="AJ195">
        <v>1.2999999999999999E-4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14035.192268000001</v>
      </c>
      <c r="I196">
        <v>3515.001162</v>
      </c>
      <c r="J196" t="s">
        <v>2</v>
      </c>
      <c r="K196">
        <v>14027.61859</v>
      </c>
      <c r="L196">
        <v>3490.604695</v>
      </c>
      <c r="M196" t="s">
        <v>3</v>
      </c>
      <c r="N196">
        <v>944.75650399999995</v>
      </c>
      <c r="O196">
        <v>699.214158</v>
      </c>
      <c r="P196" t="s">
        <v>4</v>
      </c>
      <c r="Q196">
        <v>1471.1207139999999</v>
      </c>
      <c r="R196">
        <v>39.372266000000003</v>
      </c>
      <c r="S196" t="s">
        <v>5</v>
      </c>
      <c r="T196">
        <v>509.32833799999997</v>
      </c>
      <c r="U196">
        <v>6.1662949999999999</v>
      </c>
      <c r="V196" t="s">
        <v>6</v>
      </c>
      <c r="W196">
        <v>351.96012200000001</v>
      </c>
      <c r="X196">
        <v>2.993738</v>
      </c>
      <c r="Y196" t="s">
        <v>7</v>
      </c>
      <c r="Z196">
        <v>509.08471800000001</v>
      </c>
      <c r="AA196">
        <v>11.474629</v>
      </c>
      <c r="AB196" t="s">
        <v>8</v>
      </c>
      <c r="AC196">
        <v>11547.912804</v>
      </c>
      <c r="AD196">
        <v>1468.232105</v>
      </c>
      <c r="AE196" t="s">
        <v>9</v>
      </c>
      <c r="AF196">
        <v>5.3260000000000002E-2</v>
      </c>
      <c r="AG196">
        <v>3.4E-5</v>
      </c>
      <c r="AH196" t="s">
        <v>10</v>
      </c>
      <c r="AI196">
        <v>0.94100799999999996</v>
      </c>
      <c r="AJ196">
        <v>1.35E-4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14970.313644</v>
      </c>
      <c r="I197">
        <v>4009.3168489999998</v>
      </c>
      <c r="J197" t="s">
        <v>2</v>
      </c>
      <c r="K197">
        <v>14962.230767999999</v>
      </c>
      <c r="L197">
        <v>3980.1462750000001</v>
      </c>
      <c r="M197" t="s">
        <v>3</v>
      </c>
      <c r="N197">
        <v>1007.707428</v>
      </c>
      <c r="O197">
        <v>784.28091600000005</v>
      </c>
      <c r="P197" t="s">
        <v>4</v>
      </c>
      <c r="Q197">
        <v>1569.1949199999999</v>
      </c>
      <c r="R197">
        <v>43.436999</v>
      </c>
      <c r="S197" t="s">
        <v>5</v>
      </c>
      <c r="T197">
        <v>543.18906800000002</v>
      </c>
      <c r="U197">
        <v>6.4992130000000001</v>
      </c>
      <c r="V197" t="s">
        <v>6</v>
      </c>
      <c r="W197">
        <v>375.47087199999999</v>
      </c>
      <c r="X197">
        <v>3.16581</v>
      </c>
      <c r="Y197" t="s">
        <v>7</v>
      </c>
      <c r="Z197">
        <v>543.08114999999998</v>
      </c>
      <c r="AA197">
        <v>12.683206</v>
      </c>
      <c r="AB197" t="s">
        <v>8</v>
      </c>
      <c r="AC197">
        <v>12317.26585</v>
      </c>
      <c r="AD197">
        <v>1721.710155</v>
      </c>
      <c r="AE197" t="s">
        <v>9</v>
      </c>
      <c r="AF197">
        <v>5.3199999999999997E-2</v>
      </c>
      <c r="AG197">
        <v>3.4E-5</v>
      </c>
      <c r="AH197" t="s">
        <v>10</v>
      </c>
      <c r="AI197">
        <v>0.94155500000000003</v>
      </c>
      <c r="AJ197">
        <v>1.3899999999999999E-4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15905.533554</v>
      </c>
      <c r="I198">
        <v>4309.8837659999999</v>
      </c>
      <c r="J198" t="s">
        <v>2</v>
      </c>
      <c r="K198">
        <v>15896.950602000001</v>
      </c>
      <c r="L198">
        <v>4277.306818</v>
      </c>
      <c r="M198" t="s">
        <v>3</v>
      </c>
      <c r="N198">
        <v>1070.6731480000001</v>
      </c>
      <c r="O198">
        <v>868.18513499999995</v>
      </c>
      <c r="P198" t="s">
        <v>4</v>
      </c>
      <c r="Q198">
        <v>1667.20604</v>
      </c>
      <c r="R198">
        <v>48.397677000000002</v>
      </c>
      <c r="S198" t="s">
        <v>5</v>
      </c>
      <c r="T198">
        <v>577.10993599999995</v>
      </c>
      <c r="U198">
        <v>7.048603</v>
      </c>
      <c r="V198" t="s">
        <v>6</v>
      </c>
      <c r="W198">
        <v>398.97028399999999</v>
      </c>
      <c r="X198">
        <v>3.4859870000000002</v>
      </c>
      <c r="Y198" t="s">
        <v>7</v>
      </c>
      <c r="Z198">
        <v>576.99203999999997</v>
      </c>
      <c r="AA198">
        <v>13.952367000000001</v>
      </c>
      <c r="AB198" t="s">
        <v>8</v>
      </c>
      <c r="AC198">
        <v>13086.752476</v>
      </c>
      <c r="AD198">
        <v>1814.157999</v>
      </c>
      <c r="AE198" t="s">
        <v>9</v>
      </c>
      <c r="AF198">
        <v>5.2653999999999999E-2</v>
      </c>
      <c r="AG198">
        <v>4.1999999999999998E-5</v>
      </c>
      <c r="AH198" t="s">
        <v>10</v>
      </c>
      <c r="AI198">
        <v>0.94237800000000005</v>
      </c>
      <c r="AJ198">
        <v>1.3999999999999999E-4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16841.999575999998</v>
      </c>
      <c r="I199">
        <v>4827.0286630000001</v>
      </c>
      <c r="J199" t="s">
        <v>2</v>
      </c>
      <c r="K199">
        <v>16832.917013999999</v>
      </c>
      <c r="L199">
        <v>4791.3510740000002</v>
      </c>
      <c r="M199" t="s">
        <v>3</v>
      </c>
      <c r="N199">
        <v>1133.703332</v>
      </c>
      <c r="O199">
        <v>955.87566800000002</v>
      </c>
      <c r="P199" t="s">
        <v>4</v>
      </c>
      <c r="Q199">
        <v>1765.516916</v>
      </c>
      <c r="R199">
        <v>54.220906999999997</v>
      </c>
      <c r="S199" t="s">
        <v>5</v>
      </c>
      <c r="T199">
        <v>611.08768799999996</v>
      </c>
      <c r="U199">
        <v>7.4312529999999999</v>
      </c>
      <c r="V199" t="s">
        <v>6</v>
      </c>
      <c r="W199">
        <v>422.53889199999998</v>
      </c>
      <c r="X199">
        <v>4.0484359999999997</v>
      </c>
      <c r="Y199" t="s">
        <v>7</v>
      </c>
      <c r="Z199">
        <v>611.02391399999999</v>
      </c>
      <c r="AA199">
        <v>15.339448000000001</v>
      </c>
      <c r="AB199" t="s">
        <v>8</v>
      </c>
      <c r="AC199">
        <v>13857.106822</v>
      </c>
      <c r="AD199">
        <v>2046.45479</v>
      </c>
      <c r="AE199" t="s">
        <v>9</v>
      </c>
      <c r="AF199">
        <v>5.2317000000000002E-2</v>
      </c>
      <c r="AG199">
        <v>4.0000000000000003E-5</v>
      </c>
      <c r="AH199" t="s">
        <v>10</v>
      </c>
      <c r="AI199">
        <v>0.94331100000000001</v>
      </c>
      <c r="AJ199">
        <v>1.4200000000000001E-4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17778.148187999999</v>
      </c>
      <c r="I200">
        <v>5330.8585819999998</v>
      </c>
      <c r="J200" t="s">
        <v>2</v>
      </c>
      <c r="K200">
        <v>17768.563062000001</v>
      </c>
      <c r="L200">
        <v>5291.342095</v>
      </c>
      <c r="M200" t="s">
        <v>3</v>
      </c>
      <c r="N200">
        <v>1196.5809260000001</v>
      </c>
      <c r="O200">
        <v>1058.573134</v>
      </c>
      <c r="P200" t="s">
        <v>4</v>
      </c>
      <c r="Q200">
        <v>1863.91857</v>
      </c>
      <c r="R200">
        <v>57.401412000000001</v>
      </c>
      <c r="S200" t="s">
        <v>5</v>
      </c>
      <c r="T200">
        <v>645.06329400000004</v>
      </c>
      <c r="U200">
        <v>8.1456090000000003</v>
      </c>
      <c r="V200" t="s">
        <v>6</v>
      </c>
      <c r="W200">
        <v>446.19296000000003</v>
      </c>
      <c r="X200">
        <v>4.8925739999999998</v>
      </c>
      <c r="Y200" t="s">
        <v>7</v>
      </c>
      <c r="Z200">
        <v>645.07870000000003</v>
      </c>
      <c r="AA200">
        <v>15.807202999999999</v>
      </c>
      <c r="AB200" t="s">
        <v>8</v>
      </c>
      <c r="AC200">
        <v>14627.210616</v>
      </c>
      <c r="AD200">
        <v>2223.8635549999999</v>
      </c>
      <c r="AE200" t="s">
        <v>9</v>
      </c>
      <c r="AF200">
        <v>5.2317000000000002E-2</v>
      </c>
      <c r="AG200">
        <v>4.0000000000000003E-5</v>
      </c>
      <c r="AH200" t="s">
        <v>10</v>
      </c>
      <c r="AI200">
        <v>0.94359300000000002</v>
      </c>
      <c r="AJ200">
        <v>1.3899999999999999E-4</v>
      </c>
      <c r="AK200" t="s">
        <v>11</v>
      </c>
      <c r="AL200">
        <v>0</v>
      </c>
      <c r="AM200">
        <v>0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18714.653601999999</v>
      </c>
      <c r="I201">
        <v>5878.3708770000003</v>
      </c>
      <c r="J201" t="s">
        <v>2</v>
      </c>
      <c r="K201">
        <v>18704.569855999998</v>
      </c>
      <c r="L201">
        <v>5835.25317</v>
      </c>
      <c r="M201" t="s">
        <v>3</v>
      </c>
      <c r="N201">
        <v>1259.4209659999999</v>
      </c>
      <c r="O201">
        <v>1160.4444149999999</v>
      </c>
      <c r="P201" t="s">
        <v>4</v>
      </c>
      <c r="Q201">
        <v>1962.338434</v>
      </c>
      <c r="R201">
        <v>62.651640999999998</v>
      </c>
      <c r="S201" t="s">
        <v>5</v>
      </c>
      <c r="T201">
        <v>679.12850200000003</v>
      </c>
      <c r="U201">
        <v>8.8947640000000003</v>
      </c>
      <c r="V201" t="s">
        <v>6</v>
      </c>
      <c r="W201">
        <v>469.77560999999997</v>
      </c>
      <c r="X201">
        <v>5.5229189999999999</v>
      </c>
      <c r="Y201" t="s">
        <v>7</v>
      </c>
      <c r="Z201">
        <v>679.13906399999996</v>
      </c>
      <c r="AA201">
        <v>17.420529999999999</v>
      </c>
      <c r="AB201" t="s">
        <v>8</v>
      </c>
      <c r="AC201">
        <v>15397.680648</v>
      </c>
      <c r="AD201">
        <v>2503.7737440000001</v>
      </c>
      <c r="AE201" t="s">
        <v>9</v>
      </c>
      <c r="AF201">
        <v>5.2298999999999998E-2</v>
      </c>
      <c r="AG201">
        <v>4.0000000000000003E-5</v>
      </c>
      <c r="AH201" t="s">
        <v>10</v>
      </c>
      <c r="AI201">
        <v>0.94405300000000003</v>
      </c>
      <c r="AJ201">
        <v>1.47E-4</v>
      </c>
      <c r="AK201" t="s">
        <v>11</v>
      </c>
      <c r="AL201">
        <v>0</v>
      </c>
      <c r="AM201">
        <v>0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950.33947599999999</v>
      </c>
      <c r="I202">
        <v>55.151392999999999</v>
      </c>
      <c r="J202" t="s">
        <v>2</v>
      </c>
      <c r="K202">
        <v>949.86921800000005</v>
      </c>
      <c r="L202">
        <v>55.030405999999999</v>
      </c>
      <c r="M202" t="s">
        <v>3</v>
      </c>
      <c r="N202">
        <v>68.249709999999993</v>
      </c>
      <c r="O202">
        <v>4.2712760000000003</v>
      </c>
      <c r="P202" t="s">
        <v>4</v>
      </c>
      <c r="Q202">
        <v>104.894272</v>
      </c>
      <c r="R202">
        <v>0.80861300000000003</v>
      </c>
      <c r="S202" t="s">
        <v>5</v>
      </c>
      <c r="T202">
        <v>40.732564000000004</v>
      </c>
      <c r="U202">
        <v>9.5174999999999996E-2</v>
      </c>
      <c r="V202" t="s">
        <v>6</v>
      </c>
      <c r="W202">
        <v>23.382480000000001</v>
      </c>
      <c r="X202">
        <v>6.8890000000000007E-2</v>
      </c>
      <c r="Y202" t="s">
        <v>7</v>
      </c>
      <c r="Z202">
        <v>33.993048000000002</v>
      </c>
      <c r="AA202">
        <v>0.19808600000000001</v>
      </c>
      <c r="AB202" t="s">
        <v>8</v>
      </c>
      <c r="AC202">
        <v>772.465462</v>
      </c>
      <c r="AD202">
        <v>36.341880000000003</v>
      </c>
      <c r="AE202" t="s">
        <v>9</v>
      </c>
      <c r="AF202">
        <v>7.8036999999999995E-2</v>
      </c>
      <c r="AG202">
        <v>9.5000000000000005E-5</v>
      </c>
      <c r="AH202" t="s">
        <v>10</v>
      </c>
      <c r="AI202">
        <v>0.92872399999999999</v>
      </c>
      <c r="AJ202">
        <v>6.2000000000000003E-5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1900.1453759999999</v>
      </c>
      <c r="I203">
        <v>137.69069500000001</v>
      </c>
      <c r="J203" t="s">
        <v>2</v>
      </c>
      <c r="K203">
        <v>1899.200668</v>
      </c>
      <c r="L203">
        <v>136.92435499999999</v>
      </c>
      <c r="M203" t="s">
        <v>3</v>
      </c>
      <c r="N203">
        <v>136.562478</v>
      </c>
      <c r="O203">
        <v>15.234590000000001</v>
      </c>
      <c r="P203" t="s">
        <v>4</v>
      </c>
      <c r="Q203">
        <v>209.61498800000001</v>
      </c>
      <c r="R203">
        <v>1.639559</v>
      </c>
      <c r="S203" t="s">
        <v>5</v>
      </c>
      <c r="T203">
        <v>81.414472000000004</v>
      </c>
      <c r="U203">
        <v>0.22042900000000001</v>
      </c>
      <c r="V203" t="s">
        <v>6</v>
      </c>
      <c r="W203">
        <v>46.727876000000002</v>
      </c>
      <c r="X203">
        <v>0.109885</v>
      </c>
      <c r="Y203" t="s">
        <v>7</v>
      </c>
      <c r="Z203">
        <v>67.939915999999997</v>
      </c>
      <c r="AA203">
        <v>0.38886799999999999</v>
      </c>
      <c r="AB203" t="s">
        <v>8</v>
      </c>
      <c r="AC203">
        <v>1544.495486</v>
      </c>
      <c r="AD203">
        <v>86.684696000000002</v>
      </c>
      <c r="AE203" t="s">
        <v>9</v>
      </c>
      <c r="AF203">
        <v>7.0121000000000003E-2</v>
      </c>
      <c r="AG203">
        <v>1.36E-4</v>
      </c>
      <c r="AH203" t="s">
        <v>10</v>
      </c>
      <c r="AI203">
        <v>0.93307899999999999</v>
      </c>
      <c r="AJ203">
        <v>5.1E-5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2849.6560639999998</v>
      </c>
      <c r="I204">
        <v>213.71398099999999</v>
      </c>
      <c r="J204" t="s">
        <v>2</v>
      </c>
      <c r="K204">
        <v>2848.240452</v>
      </c>
      <c r="L204">
        <v>212.33210600000001</v>
      </c>
      <c r="M204" t="s">
        <v>3</v>
      </c>
      <c r="N204">
        <v>204.67904200000001</v>
      </c>
      <c r="O204">
        <v>31.857949999999999</v>
      </c>
      <c r="P204" t="s">
        <v>4</v>
      </c>
      <c r="Q204">
        <v>314.37151999999998</v>
      </c>
      <c r="R204">
        <v>2.2207979999999998</v>
      </c>
      <c r="S204" t="s">
        <v>5</v>
      </c>
      <c r="T204">
        <v>122.19070000000001</v>
      </c>
      <c r="U204">
        <v>0.43754900000000002</v>
      </c>
      <c r="V204" t="s">
        <v>6</v>
      </c>
      <c r="W204">
        <v>70.080036000000007</v>
      </c>
      <c r="X204">
        <v>0.153722</v>
      </c>
      <c r="Y204" t="s">
        <v>7</v>
      </c>
      <c r="Z204">
        <v>101.808886</v>
      </c>
      <c r="AA204">
        <v>0.50737699999999997</v>
      </c>
      <c r="AB204" t="s">
        <v>8</v>
      </c>
      <c r="AC204">
        <v>2316.4008779999999</v>
      </c>
      <c r="AD204">
        <v>122.06036</v>
      </c>
      <c r="AE204" t="s">
        <v>9</v>
      </c>
      <c r="AF204">
        <v>6.4385999999999999E-2</v>
      </c>
      <c r="AG204">
        <v>1.5200000000000001E-4</v>
      </c>
      <c r="AH204" t="s">
        <v>10</v>
      </c>
      <c r="AI204">
        <v>0.93482500000000002</v>
      </c>
      <c r="AJ204">
        <v>7.1000000000000005E-5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3800.4751419999998</v>
      </c>
      <c r="I205">
        <v>348.18435199999999</v>
      </c>
      <c r="J205" t="s">
        <v>2</v>
      </c>
      <c r="K205">
        <v>3798.5839040000001</v>
      </c>
      <c r="L205">
        <v>345.64462700000001</v>
      </c>
      <c r="M205" t="s">
        <v>3</v>
      </c>
      <c r="N205">
        <v>272.91927600000002</v>
      </c>
      <c r="O205">
        <v>53.946097000000002</v>
      </c>
      <c r="P205" t="s">
        <v>4</v>
      </c>
      <c r="Q205">
        <v>419.50188200000002</v>
      </c>
      <c r="R205">
        <v>3.668463</v>
      </c>
      <c r="S205" t="s">
        <v>5</v>
      </c>
      <c r="T205">
        <v>163.010178</v>
      </c>
      <c r="U205">
        <v>0.77585499999999996</v>
      </c>
      <c r="V205" t="s">
        <v>6</v>
      </c>
      <c r="W205">
        <v>93.540679999999995</v>
      </c>
      <c r="X205">
        <v>0.31372499999999998</v>
      </c>
      <c r="Y205" t="s">
        <v>7</v>
      </c>
      <c r="Z205">
        <v>135.88229200000001</v>
      </c>
      <c r="AA205">
        <v>0.72750499999999996</v>
      </c>
      <c r="AB205" t="s">
        <v>8</v>
      </c>
      <c r="AC205">
        <v>3089.0841820000001</v>
      </c>
      <c r="AD205">
        <v>206.95851500000001</v>
      </c>
      <c r="AE205" t="s">
        <v>9</v>
      </c>
      <c r="AF205">
        <v>6.0422999999999998E-2</v>
      </c>
      <c r="AG205">
        <v>9.7999999999999997E-5</v>
      </c>
      <c r="AH205" t="s">
        <v>10</v>
      </c>
      <c r="AI205">
        <v>0.93622399999999995</v>
      </c>
      <c r="AJ205">
        <v>8.6000000000000003E-5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4749.7806119999996</v>
      </c>
      <c r="I206">
        <v>467.99631199999999</v>
      </c>
      <c r="J206" t="s">
        <v>2</v>
      </c>
      <c r="K206">
        <v>4747.40906</v>
      </c>
      <c r="L206">
        <v>464.998242</v>
      </c>
      <c r="M206" t="s">
        <v>3</v>
      </c>
      <c r="N206">
        <v>341.13630599999999</v>
      </c>
      <c r="O206">
        <v>83.003246000000004</v>
      </c>
      <c r="P206" t="s">
        <v>4</v>
      </c>
      <c r="Q206">
        <v>524.392246</v>
      </c>
      <c r="R206">
        <v>5.7216509999999996</v>
      </c>
      <c r="S206" t="s">
        <v>5</v>
      </c>
      <c r="T206">
        <v>203.83620199999999</v>
      </c>
      <c r="U206">
        <v>1.227584</v>
      </c>
      <c r="V206" t="s">
        <v>6</v>
      </c>
      <c r="W206">
        <v>116.92803600000001</v>
      </c>
      <c r="X206">
        <v>0.45889600000000003</v>
      </c>
      <c r="Y206" t="s">
        <v>7</v>
      </c>
      <c r="Z206">
        <v>169.83044000000001</v>
      </c>
      <c r="AA206">
        <v>1.0180910000000001</v>
      </c>
      <c r="AB206" t="s">
        <v>8</v>
      </c>
      <c r="AC206">
        <v>3860.539182</v>
      </c>
      <c r="AD206">
        <v>267.51649900000001</v>
      </c>
      <c r="AE206" t="s">
        <v>9</v>
      </c>
      <c r="AF206">
        <v>5.8914000000000001E-2</v>
      </c>
      <c r="AG206">
        <v>7.7000000000000001E-5</v>
      </c>
      <c r="AH206" t="s">
        <v>10</v>
      </c>
      <c r="AI206">
        <v>0.93720099999999995</v>
      </c>
      <c r="AJ206">
        <v>9.8999999999999994E-5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5700.2730160000001</v>
      </c>
      <c r="I207">
        <v>653.65742599999999</v>
      </c>
      <c r="J207" t="s">
        <v>2</v>
      </c>
      <c r="K207">
        <v>5697.4200360000004</v>
      </c>
      <c r="L207">
        <v>648.73433299999999</v>
      </c>
      <c r="M207" t="s">
        <v>3</v>
      </c>
      <c r="N207">
        <v>409.44261799999998</v>
      </c>
      <c r="O207">
        <v>112.92773</v>
      </c>
      <c r="P207" t="s">
        <v>4</v>
      </c>
      <c r="Q207">
        <v>629.40017</v>
      </c>
      <c r="R207">
        <v>9.2372859999999992</v>
      </c>
      <c r="S207" t="s">
        <v>5</v>
      </c>
      <c r="T207">
        <v>244.62470200000001</v>
      </c>
      <c r="U207">
        <v>1.6815789999999999</v>
      </c>
      <c r="V207" t="s">
        <v>6</v>
      </c>
      <c r="W207">
        <v>140.35235800000001</v>
      </c>
      <c r="X207">
        <v>0.55562100000000003</v>
      </c>
      <c r="Y207" t="s">
        <v>7</v>
      </c>
      <c r="Z207">
        <v>203.869484</v>
      </c>
      <c r="AA207">
        <v>2.165384</v>
      </c>
      <c r="AB207" t="s">
        <v>8</v>
      </c>
      <c r="AC207">
        <v>4632.9674359999999</v>
      </c>
      <c r="AD207">
        <v>376.42074100000002</v>
      </c>
      <c r="AE207" t="s">
        <v>9</v>
      </c>
      <c r="AF207">
        <v>5.8173000000000002E-2</v>
      </c>
      <c r="AG207">
        <v>7.4999999999999993E-5</v>
      </c>
      <c r="AH207" t="s">
        <v>10</v>
      </c>
      <c r="AI207">
        <v>0.93796800000000002</v>
      </c>
      <c r="AJ207">
        <v>1.0399999999999999E-4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6650.7550199999996</v>
      </c>
      <c r="I208">
        <v>860.74448700000005</v>
      </c>
      <c r="J208" t="s">
        <v>2</v>
      </c>
      <c r="K208">
        <v>6647.428782</v>
      </c>
      <c r="L208">
        <v>853.79210699999999</v>
      </c>
      <c r="M208" t="s">
        <v>3</v>
      </c>
      <c r="N208">
        <v>477.61515600000001</v>
      </c>
      <c r="O208">
        <v>150.229421</v>
      </c>
      <c r="P208" t="s">
        <v>4</v>
      </c>
      <c r="Q208">
        <v>734.60492399999998</v>
      </c>
      <c r="R208">
        <v>13.477933999999999</v>
      </c>
      <c r="S208" t="s">
        <v>5</v>
      </c>
      <c r="T208">
        <v>285.370722</v>
      </c>
      <c r="U208">
        <v>1.9941580000000001</v>
      </c>
      <c r="V208" t="s">
        <v>6</v>
      </c>
      <c r="W208">
        <v>163.881822</v>
      </c>
      <c r="X208">
        <v>1.4174629999999999</v>
      </c>
      <c r="Y208" t="s">
        <v>7</v>
      </c>
      <c r="Z208">
        <v>238.06109799999999</v>
      </c>
      <c r="AA208">
        <v>3.3511250000000001</v>
      </c>
      <c r="AB208" t="s">
        <v>8</v>
      </c>
      <c r="AC208">
        <v>5405.3203020000001</v>
      </c>
      <c r="AD208">
        <v>502.93758300000002</v>
      </c>
      <c r="AE208" t="s">
        <v>9</v>
      </c>
      <c r="AF208">
        <v>5.7696999999999998E-2</v>
      </c>
      <c r="AG208">
        <v>6.9999999999999994E-5</v>
      </c>
      <c r="AH208" t="s">
        <v>10</v>
      </c>
      <c r="AI208">
        <v>0.93815800000000005</v>
      </c>
      <c r="AJ208">
        <v>1.03E-4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7600.050268</v>
      </c>
      <c r="I209">
        <v>1072.41805</v>
      </c>
      <c r="J209" t="s">
        <v>2</v>
      </c>
      <c r="K209">
        <v>7596.237392</v>
      </c>
      <c r="L209">
        <v>1063.2411589999999</v>
      </c>
      <c r="M209" t="s">
        <v>3</v>
      </c>
      <c r="N209">
        <v>545.810564</v>
      </c>
      <c r="O209">
        <v>194.73692299999999</v>
      </c>
      <c r="P209" t="s">
        <v>4</v>
      </c>
      <c r="Q209">
        <v>839.73535200000003</v>
      </c>
      <c r="R209">
        <v>15.824104999999999</v>
      </c>
      <c r="S209" t="s">
        <v>5</v>
      </c>
      <c r="T209">
        <v>326.20785999999998</v>
      </c>
      <c r="U209">
        <v>2.2990439999999999</v>
      </c>
      <c r="V209" t="s">
        <v>6</v>
      </c>
      <c r="W209">
        <v>187.29664199999999</v>
      </c>
      <c r="X209">
        <v>1.6167860000000001</v>
      </c>
      <c r="Y209" t="s">
        <v>7</v>
      </c>
      <c r="Z209">
        <v>272.18297000000001</v>
      </c>
      <c r="AA209">
        <v>3.7890429999999999</v>
      </c>
      <c r="AB209" t="s">
        <v>8</v>
      </c>
      <c r="AC209">
        <v>6176.5413040000003</v>
      </c>
      <c r="AD209">
        <v>623.72117800000001</v>
      </c>
      <c r="AE209" t="s">
        <v>9</v>
      </c>
      <c r="AF209">
        <v>5.6800999999999997E-2</v>
      </c>
      <c r="AG209">
        <v>5.1999999999999997E-5</v>
      </c>
      <c r="AH209" t="s">
        <v>10</v>
      </c>
      <c r="AI209">
        <v>0.93842099999999995</v>
      </c>
      <c r="AJ209">
        <v>1.03E-4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8549.7965320000003</v>
      </c>
      <c r="I210">
        <v>1294.1264470000001</v>
      </c>
      <c r="J210" t="s">
        <v>2</v>
      </c>
      <c r="K210">
        <v>8545.5103419999996</v>
      </c>
      <c r="L210">
        <v>1283.1300819999999</v>
      </c>
      <c r="M210" t="s">
        <v>3</v>
      </c>
      <c r="N210">
        <v>614.07643399999995</v>
      </c>
      <c r="O210">
        <v>247.45603600000001</v>
      </c>
      <c r="P210" t="s">
        <v>4</v>
      </c>
      <c r="Q210">
        <v>944.79727000000003</v>
      </c>
      <c r="R210">
        <v>17.068276999999998</v>
      </c>
      <c r="S210" t="s">
        <v>5</v>
      </c>
      <c r="T210">
        <v>366.98490199999998</v>
      </c>
      <c r="U210">
        <v>2.3574380000000001</v>
      </c>
      <c r="V210" t="s">
        <v>6</v>
      </c>
      <c r="W210">
        <v>210.71874600000001</v>
      </c>
      <c r="X210">
        <v>1.847523</v>
      </c>
      <c r="Y210" t="s">
        <v>7</v>
      </c>
      <c r="Z210">
        <v>306.275846</v>
      </c>
      <c r="AA210">
        <v>3.9784389999999998</v>
      </c>
      <c r="AB210" t="s">
        <v>8</v>
      </c>
      <c r="AC210">
        <v>6948.2294140000004</v>
      </c>
      <c r="AD210">
        <v>766.25871199999995</v>
      </c>
      <c r="AE210" t="s">
        <v>9</v>
      </c>
      <c r="AF210">
        <v>5.6591000000000002E-2</v>
      </c>
      <c r="AG210">
        <v>4.6E-5</v>
      </c>
      <c r="AH210" t="s">
        <v>10</v>
      </c>
      <c r="AI210">
        <v>0.93844099999999997</v>
      </c>
      <c r="AJ210">
        <v>1.02E-4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9500.5155119999999</v>
      </c>
      <c r="I211">
        <v>1507.6564410000001</v>
      </c>
      <c r="J211" t="s">
        <v>2</v>
      </c>
      <c r="K211">
        <v>9495.7560059999996</v>
      </c>
      <c r="L211">
        <v>1494.7083419999999</v>
      </c>
      <c r="M211" t="s">
        <v>3</v>
      </c>
      <c r="N211">
        <v>682.52524400000004</v>
      </c>
      <c r="O211">
        <v>306.986718</v>
      </c>
      <c r="P211" t="s">
        <v>4</v>
      </c>
      <c r="Q211">
        <v>1050.052316</v>
      </c>
      <c r="R211">
        <v>19.261199999999999</v>
      </c>
      <c r="S211" t="s">
        <v>5</v>
      </c>
      <c r="T211">
        <v>407.74824000000001</v>
      </c>
      <c r="U211">
        <v>2.5493269999999999</v>
      </c>
      <c r="V211" t="s">
        <v>6</v>
      </c>
      <c r="W211">
        <v>234.15625</v>
      </c>
      <c r="X211">
        <v>1.9615419999999999</v>
      </c>
      <c r="Y211" t="s">
        <v>7</v>
      </c>
      <c r="Z211">
        <v>340.52682800000002</v>
      </c>
      <c r="AA211">
        <v>4.9946729999999997</v>
      </c>
      <c r="AB211" t="s">
        <v>8</v>
      </c>
      <c r="AC211">
        <v>7720.5115320000004</v>
      </c>
      <c r="AD211">
        <v>827.15871300000003</v>
      </c>
      <c r="AE211" t="s">
        <v>9</v>
      </c>
      <c r="AF211">
        <v>5.6071000000000003E-2</v>
      </c>
      <c r="AG211">
        <v>3.4999999999999997E-5</v>
      </c>
      <c r="AH211" t="s">
        <v>10</v>
      </c>
      <c r="AI211">
        <v>0.93895799999999996</v>
      </c>
      <c r="AJ211">
        <v>1.07E-4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10451.767174000001</v>
      </c>
      <c r="I212">
        <v>1809.9778409999999</v>
      </c>
      <c r="J212" t="s">
        <v>2</v>
      </c>
      <c r="K212">
        <v>10446.532531999999</v>
      </c>
      <c r="L212">
        <v>1794.730714</v>
      </c>
      <c r="M212" t="s">
        <v>3</v>
      </c>
      <c r="N212">
        <v>750.87141199999996</v>
      </c>
      <c r="O212">
        <v>375.46199300000001</v>
      </c>
      <c r="P212" t="s">
        <v>4</v>
      </c>
      <c r="Q212">
        <v>1155.246954</v>
      </c>
      <c r="R212">
        <v>22.622104</v>
      </c>
      <c r="S212" t="s">
        <v>5</v>
      </c>
      <c r="T212">
        <v>448.58910400000002</v>
      </c>
      <c r="U212">
        <v>3.4239549999999999</v>
      </c>
      <c r="V212" t="s">
        <v>6</v>
      </c>
      <c r="W212">
        <v>257.64999999999998</v>
      </c>
      <c r="X212">
        <v>2.2135829999999999</v>
      </c>
      <c r="Y212" t="s">
        <v>7</v>
      </c>
      <c r="Z212">
        <v>374.64191599999998</v>
      </c>
      <c r="AA212">
        <v>5.6676609999999998</v>
      </c>
      <c r="AB212" t="s">
        <v>8</v>
      </c>
      <c r="AC212">
        <v>8493.4868439999991</v>
      </c>
      <c r="AD212">
        <v>1010.7366919999999</v>
      </c>
      <c r="AE212" t="s">
        <v>9</v>
      </c>
      <c r="AF212">
        <v>5.6006E-2</v>
      </c>
      <c r="AG212">
        <v>3.4999999999999997E-5</v>
      </c>
      <c r="AH212" t="s">
        <v>10</v>
      </c>
      <c r="AI212">
        <v>0.93931299999999995</v>
      </c>
      <c r="AJ212">
        <v>1.1400000000000001E-4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11402.215222000001</v>
      </c>
      <c r="I213">
        <v>2096.8585840000001</v>
      </c>
      <c r="J213" t="s">
        <v>2</v>
      </c>
      <c r="K213">
        <v>11396.510098000001</v>
      </c>
      <c r="L213">
        <v>2078.8451239999999</v>
      </c>
      <c r="M213" t="s">
        <v>3</v>
      </c>
      <c r="N213">
        <v>819.02404200000001</v>
      </c>
      <c r="O213">
        <v>450.88282199999998</v>
      </c>
      <c r="P213" t="s">
        <v>4</v>
      </c>
      <c r="Q213">
        <v>1260.4103600000001</v>
      </c>
      <c r="R213">
        <v>22.446729999999999</v>
      </c>
      <c r="S213" t="s">
        <v>5</v>
      </c>
      <c r="T213">
        <v>489.42419200000001</v>
      </c>
      <c r="U213">
        <v>3.7171270000000001</v>
      </c>
      <c r="V213" t="s">
        <v>6</v>
      </c>
      <c r="W213">
        <v>281.090056</v>
      </c>
      <c r="X213">
        <v>2.313196</v>
      </c>
      <c r="Y213" t="s">
        <v>7</v>
      </c>
      <c r="Z213">
        <v>408.74553800000001</v>
      </c>
      <c r="AA213">
        <v>5.3111940000000004</v>
      </c>
      <c r="AB213" t="s">
        <v>8</v>
      </c>
      <c r="AC213">
        <v>9265.8711440000006</v>
      </c>
      <c r="AD213">
        <v>1129.605591</v>
      </c>
      <c r="AE213" t="s">
        <v>9</v>
      </c>
      <c r="AF213">
        <v>5.5412999999999997E-2</v>
      </c>
      <c r="AG213">
        <v>2.3E-5</v>
      </c>
      <c r="AH213" t="s">
        <v>10</v>
      </c>
      <c r="AI213">
        <v>0.93931900000000002</v>
      </c>
      <c r="AJ213">
        <v>1.1400000000000001E-4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12352.932446000001</v>
      </c>
      <c r="I214">
        <v>2407.1758799999998</v>
      </c>
      <c r="J214" t="s">
        <v>2</v>
      </c>
      <c r="K214">
        <v>12346.7317</v>
      </c>
      <c r="L214">
        <v>2383.7709030000001</v>
      </c>
      <c r="M214" t="s">
        <v>3</v>
      </c>
      <c r="N214">
        <v>887.33084799999995</v>
      </c>
      <c r="O214">
        <v>522.996712</v>
      </c>
      <c r="P214" t="s">
        <v>4</v>
      </c>
      <c r="Q214">
        <v>1365.808528</v>
      </c>
      <c r="R214">
        <v>28.691689</v>
      </c>
      <c r="S214" t="s">
        <v>5</v>
      </c>
      <c r="T214">
        <v>530.30619200000001</v>
      </c>
      <c r="U214">
        <v>4.2927090000000003</v>
      </c>
      <c r="V214" t="s">
        <v>6</v>
      </c>
      <c r="W214">
        <v>304.66420399999998</v>
      </c>
      <c r="X214">
        <v>3.152466</v>
      </c>
      <c r="Y214" t="s">
        <v>7</v>
      </c>
      <c r="Z214">
        <v>442.90270400000003</v>
      </c>
      <c r="AA214">
        <v>6.2157549999999997</v>
      </c>
      <c r="AB214" t="s">
        <v>8</v>
      </c>
      <c r="AC214">
        <v>10038.106207999999</v>
      </c>
      <c r="AD214">
        <v>1327.0819509999999</v>
      </c>
      <c r="AE214" t="s">
        <v>9</v>
      </c>
      <c r="AF214">
        <v>5.5039999999999999E-2</v>
      </c>
      <c r="AG214">
        <v>2.0000000000000002E-5</v>
      </c>
      <c r="AH214" t="s">
        <v>10</v>
      </c>
      <c r="AI214">
        <v>0.93945599999999996</v>
      </c>
      <c r="AJ214">
        <v>1.17E-4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13301.912162000001</v>
      </c>
      <c r="I215">
        <v>2596.37021</v>
      </c>
      <c r="J215" t="s">
        <v>2</v>
      </c>
      <c r="K215">
        <v>13295.237854000001</v>
      </c>
      <c r="L215">
        <v>2570.3309949999998</v>
      </c>
      <c r="M215" t="s">
        <v>3</v>
      </c>
      <c r="N215">
        <v>955.573666</v>
      </c>
      <c r="O215">
        <v>609.30078000000003</v>
      </c>
      <c r="P215" t="s">
        <v>4</v>
      </c>
      <c r="Q215">
        <v>1470.9540360000001</v>
      </c>
      <c r="R215">
        <v>28.945218000000001</v>
      </c>
      <c r="S215" t="s">
        <v>5</v>
      </c>
      <c r="T215">
        <v>571.10665200000005</v>
      </c>
      <c r="U215">
        <v>4.3657820000000003</v>
      </c>
      <c r="V215" t="s">
        <v>6</v>
      </c>
      <c r="W215">
        <v>328.15004399999998</v>
      </c>
      <c r="X215">
        <v>3.2623479999999998</v>
      </c>
      <c r="Y215" t="s">
        <v>7</v>
      </c>
      <c r="Z215">
        <v>476.98057599999999</v>
      </c>
      <c r="AA215">
        <v>6.8484970000000001</v>
      </c>
      <c r="AB215" t="s">
        <v>8</v>
      </c>
      <c r="AC215">
        <v>10808.925702</v>
      </c>
      <c r="AD215">
        <v>1425.81684</v>
      </c>
      <c r="AE215" t="s">
        <v>9</v>
      </c>
      <c r="AF215">
        <v>5.4585000000000002E-2</v>
      </c>
      <c r="AG215">
        <v>1.0000000000000001E-5</v>
      </c>
      <c r="AH215" t="s">
        <v>10</v>
      </c>
      <c r="AI215">
        <v>0.93964400000000003</v>
      </c>
      <c r="AJ215">
        <v>1.16E-4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14253.228150000001</v>
      </c>
      <c r="I216">
        <v>2893.794605</v>
      </c>
      <c r="J216" t="s">
        <v>2</v>
      </c>
      <c r="K216">
        <v>14246.080535999999</v>
      </c>
      <c r="L216">
        <v>2864.8717120000001</v>
      </c>
      <c r="M216" t="s">
        <v>3</v>
      </c>
      <c r="N216">
        <v>1023.937302</v>
      </c>
      <c r="O216">
        <v>699.01867400000003</v>
      </c>
      <c r="P216" t="s">
        <v>4</v>
      </c>
      <c r="Q216">
        <v>1576.2960820000001</v>
      </c>
      <c r="R216">
        <v>30.809090000000001</v>
      </c>
      <c r="S216" t="s">
        <v>5</v>
      </c>
      <c r="T216">
        <v>611.951908</v>
      </c>
      <c r="U216">
        <v>5.0929779999999996</v>
      </c>
      <c r="V216" t="s">
        <v>6</v>
      </c>
      <c r="W216">
        <v>351.66702199999997</v>
      </c>
      <c r="X216">
        <v>3.7683800000000001</v>
      </c>
      <c r="Y216" t="s">
        <v>7</v>
      </c>
      <c r="Z216">
        <v>511.21148399999998</v>
      </c>
      <c r="AA216">
        <v>7.5515689999999998</v>
      </c>
      <c r="AB216" t="s">
        <v>8</v>
      </c>
      <c r="AC216">
        <v>11581.766159999999</v>
      </c>
      <c r="AD216">
        <v>1597.7769940000001</v>
      </c>
      <c r="AE216" t="s">
        <v>9</v>
      </c>
      <c r="AF216">
        <v>5.4457999999999999E-2</v>
      </c>
      <c r="AG216">
        <v>1.0000000000000001E-5</v>
      </c>
      <c r="AH216" t="s">
        <v>10</v>
      </c>
      <c r="AI216">
        <v>0.94032400000000005</v>
      </c>
      <c r="AJ216">
        <v>1.1900000000000001E-4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15203.119597999999</v>
      </c>
      <c r="I217">
        <v>3321.8195660000001</v>
      </c>
      <c r="J217" t="s">
        <v>2</v>
      </c>
      <c r="K217">
        <v>15195.495728</v>
      </c>
      <c r="L217">
        <v>3288.3088849999999</v>
      </c>
      <c r="M217" t="s">
        <v>3</v>
      </c>
      <c r="N217">
        <v>1092.23992</v>
      </c>
      <c r="O217">
        <v>794.71608300000003</v>
      </c>
      <c r="P217" t="s">
        <v>4</v>
      </c>
      <c r="Q217">
        <v>1681.393356</v>
      </c>
      <c r="R217">
        <v>32.509456999999998</v>
      </c>
      <c r="S217" t="s">
        <v>5</v>
      </c>
      <c r="T217">
        <v>652.69088999999997</v>
      </c>
      <c r="U217">
        <v>5.6467460000000003</v>
      </c>
      <c r="V217" t="s">
        <v>6</v>
      </c>
      <c r="W217">
        <v>375.15780599999999</v>
      </c>
      <c r="X217">
        <v>3.8874710000000001</v>
      </c>
      <c r="Y217" t="s">
        <v>7</v>
      </c>
      <c r="Z217">
        <v>545.33123000000001</v>
      </c>
      <c r="AA217">
        <v>7.8687329999999998</v>
      </c>
      <c r="AB217" t="s">
        <v>8</v>
      </c>
      <c r="AC217">
        <v>12353.525322</v>
      </c>
      <c r="AD217">
        <v>1765.3059840000001</v>
      </c>
      <c r="AE217" t="s">
        <v>9</v>
      </c>
      <c r="AF217">
        <v>5.3933000000000002E-2</v>
      </c>
      <c r="AG217">
        <v>2.1999999999999999E-5</v>
      </c>
      <c r="AH217" t="s">
        <v>10</v>
      </c>
      <c r="AI217">
        <v>0.94032400000000005</v>
      </c>
      <c r="AJ217">
        <v>1.1900000000000001E-4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16152.164912</v>
      </c>
      <c r="I218">
        <v>3597.5646959999999</v>
      </c>
      <c r="J218" t="s">
        <v>2</v>
      </c>
      <c r="K218">
        <v>16144.068616</v>
      </c>
      <c r="L218">
        <v>3560.9762340000002</v>
      </c>
      <c r="M218" t="s">
        <v>3</v>
      </c>
      <c r="N218">
        <v>1160.309886</v>
      </c>
      <c r="O218">
        <v>892.45901100000003</v>
      </c>
      <c r="P218" t="s">
        <v>4</v>
      </c>
      <c r="Q218">
        <v>1786.4144040000001</v>
      </c>
      <c r="R218">
        <v>31.480556</v>
      </c>
      <c r="S218" t="s">
        <v>5</v>
      </c>
      <c r="T218">
        <v>693.47240999999997</v>
      </c>
      <c r="U218">
        <v>5.8577779999999997</v>
      </c>
      <c r="V218" t="s">
        <v>6</v>
      </c>
      <c r="W218">
        <v>398.65581600000002</v>
      </c>
      <c r="X218">
        <v>3.827493</v>
      </c>
      <c r="Y218" t="s">
        <v>7</v>
      </c>
      <c r="Z218">
        <v>579.30137400000001</v>
      </c>
      <c r="AA218">
        <v>8.0940449999999995</v>
      </c>
      <c r="AB218" t="s">
        <v>8</v>
      </c>
      <c r="AC218">
        <v>13124.741034000001</v>
      </c>
      <c r="AD218">
        <v>1918.0461780000001</v>
      </c>
      <c r="AE218" t="s">
        <v>9</v>
      </c>
      <c r="AF218">
        <v>5.3846999999999999E-2</v>
      </c>
      <c r="AG218">
        <v>2.0999999999999999E-5</v>
      </c>
      <c r="AH218" t="s">
        <v>10</v>
      </c>
      <c r="AI218">
        <v>0.94115300000000002</v>
      </c>
      <c r="AJ218">
        <v>1.22E-4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17103.926656</v>
      </c>
      <c r="I219">
        <v>3925.723015</v>
      </c>
      <c r="J219" t="s">
        <v>2</v>
      </c>
      <c r="K219">
        <v>17095.349288000001</v>
      </c>
      <c r="L219">
        <v>3886.5298760000001</v>
      </c>
      <c r="M219" t="s">
        <v>3</v>
      </c>
      <c r="N219">
        <v>1228.698494</v>
      </c>
      <c r="O219">
        <v>993.41388099999995</v>
      </c>
      <c r="P219" t="s">
        <v>4</v>
      </c>
      <c r="Q219">
        <v>1892.009466</v>
      </c>
      <c r="R219">
        <v>33.828958999999998</v>
      </c>
      <c r="S219" t="s">
        <v>5</v>
      </c>
      <c r="T219">
        <v>734.36411799999996</v>
      </c>
      <c r="U219">
        <v>5.9519549999999999</v>
      </c>
      <c r="V219" t="s">
        <v>6</v>
      </c>
      <c r="W219">
        <v>422.26390400000003</v>
      </c>
      <c r="X219">
        <v>4.1125319999999999</v>
      </c>
      <c r="Y219" t="s">
        <v>7</v>
      </c>
      <c r="Z219">
        <v>613.603252</v>
      </c>
      <c r="AA219">
        <v>8.6938250000000004</v>
      </c>
      <c r="AB219" t="s">
        <v>8</v>
      </c>
      <c r="AC219">
        <v>13897.764922</v>
      </c>
      <c r="AD219">
        <v>2056.3851530000002</v>
      </c>
      <c r="AE219" t="s">
        <v>9</v>
      </c>
      <c r="AF219">
        <v>5.3571000000000001E-2</v>
      </c>
      <c r="AG219">
        <v>2.0000000000000002E-5</v>
      </c>
      <c r="AH219" t="s">
        <v>10</v>
      </c>
      <c r="AI219">
        <v>0.94142899999999996</v>
      </c>
      <c r="AJ219">
        <v>1.21E-4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18054.477736000001</v>
      </c>
      <c r="I220">
        <v>4298.7673249999998</v>
      </c>
      <c r="J220" t="s">
        <v>2</v>
      </c>
      <c r="K220">
        <v>18045.421364000002</v>
      </c>
      <c r="L220">
        <v>4255.2469629999996</v>
      </c>
      <c r="M220" t="s">
        <v>3</v>
      </c>
      <c r="N220">
        <v>1296.9693480000001</v>
      </c>
      <c r="O220">
        <v>1108.2260349999999</v>
      </c>
      <c r="P220" t="s">
        <v>4</v>
      </c>
      <c r="Q220">
        <v>1997.3582839999999</v>
      </c>
      <c r="R220">
        <v>37.823414999999997</v>
      </c>
      <c r="S220" t="s">
        <v>5</v>
      </c>
      <c r="T220">
        <v>775.14186800000004</v>
      </c>
      <c r="U220">
        <v>6.829224</v>
      </c>
      <c r="V220" t="s">
        <v>6</v>
      </c>
      <c r="W220">
        <v>445.84156400000001</v>
      </c>
      <c r="X220">
        <v>4.4304370000000004</v>
      </c>
      <c r="Y220" t="s">
        <v>7</v>
      </c>
      <c r="Z220">
        <v>647.80526399999997</v>
      </c>
      <c r="AA220">
        <v>9.2270000000000003</v>
      </c>
      <c r="AB220" t="s">
        <v>8</v>
      </c>
      <c r="AC220">
        <v>14669.941957999999</v>
      </c>
      <c r="AD220">
        <v>2283.6465309999999</v>
      </c>
      <c r="AE220" t="s">
        <v>9</v>
      </c>
      <c r="AF220">
        <v>5.3492999999999999E-2</v>
      </c>
      <c r="AG220">
        <v>1.9000000000000001E-5</v>
      </c>
      <c r="AH220" t="s">
        <v>10</v>
      </c>
      <c r="AI220">
        <v>0.94300300000000004</v>
      </c>
      <c r="AJ220">
        <v>1.2899999999999999E-4</v>
      </c>
      <c r="AK220" t="s">
        <v>11</v>
      </c>
      <c r="AL220">
        <v>0</v>
      </c>
      <c r="AM220">
        <v>0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19004.253304000002</v>
      </c>
      <c r="I221">
        <v>4743.2684120000004</v>
      </c>
      <c r="J221" t="s">
        <v>2</v>
      </c>
      <c r="K221">
        <v>18994.716806</v>
      </c>
      <c r="L221">
        <v>4695.8640839999998</v>
      </c>
      <c r="M221" t="s">
        <v>3</v>
      </c>
      <c r="N221">
        <v>1365.23288</v>
      </c>
      <c r="O221">
        <v>1221.9956979999999</v>
      </c>
      <c r="P221" t="s">
        <v>4</v>
      </c>
      <c r="Q221">
        <v>2102.4931700000002</v>
      </c>
      <c r="R221">
        <v>39.893158</v>
      </c>
      <c r="S221" t="s">
        <v>5</v>
      </c>
      <c r="T221">
        <v>815.98803399999997</v>
      </c>
      <c r="U221">
        <v>7.7275179999999999</v>
      </c>
      <c r="V221" t="s">
        <v>6</v>
      </c>
      <c r="W221">
        <v>469.34541400000001</v>
      </c>
      <c r="X221">
        <v>4.7517680000000002</v>
      </c>
      <c r="Y221" t="s">
        <v>7</v>
      </c>
      <c r="Z221">
        <v>681.84342200000003</v>
      </c>
      <c r="AA221">
        <v>9.6038270000000008</v>
      </c>
      <c r="AB221" t="s">
        <v>8</v>
      </c>
      <c r="AC221">
        <v>15441.558263999999</v>
      </c>
      <c r="AD221">
        <v>2577.9707069999999</v>
      </c>
      <c r="AE221" t="s">
        <v>9</v>
      </c>
      <c r="AF221">
        <v>5.3471999999999999E-2</v>
      </c>
      <c r="AG221">
        <v>1.9000000000000001E-5</v>
      </c>
      <c r="AH221" t="s">
        <v>10</v>
      </c>
      <c r="AI221">
        <v>0.94300300000000004</v>
      </c>
      <c r="AJ221">
        <v>1.2899999999999999E-4</v>
      </c>
      <c r="AK221" t="s">
        <v>11</v>
      </c>
      <c r="AL221">
        <v>0</v>
      </c>
      <c r="AM221">
        <v>0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949.34023400000001</v>
      </c>
      <c r="I222">
        <v>54.698261000000002</v>
      </c>
      <c r="J222" t="s">
        <v>2</v>
      </c>
      <c r="K222">
        <v>948.88781200000005</v>
      </c>
      <c r="L222">
        <v>54.456682999999998</v>
      </c>
      <c r="M222" t="s">
        <v>3</v>
      </c>
      <c r="N222">
        <v>68.557034000000002</v>
      </c>
      <c r="O222">
        <v>4.7021139999999999</v>
      </c>
      <c r="P222" t="s">
        <v>4</v>
      </c>
      <c r="Q222">
        <v>104.995186</v>
      </c>
      <c r="R222">
        <v>1.4941469999999999</v>
      </c>
      <c r="S222" t="s">
        <v>5</v>
      </c>
      <c r="T222">
        <v>40.912365999999999</v>
      </c>
      <c r="U222">
        <v>0.481186</v>
      </c>
      <c r="V222" t="s">
        <v>6</v>
      </c>
      <c r="W222">
        <v>23.359586</v>
      </c>
      <c r="X222">
        <v>4.2379E-2</v>
      </c>
      <c r="Y222" t="s">
        <v>7</v>
      </c>
      <c r="Z222">
        <v>33.989964000000001</v>
      </c>
      <c r="AA222">
        <v>0.39120500000000002</v>
      </c>
      <c r="AB222" t="s">
        <v>8</v>
      </c>
      <c r="AC222">
        <v>771.08203800000001</v>
      </c>
      <c r="AD222">
        <v>27.724329000000001</v>
      </c>
      <c r="AE222" t="s">
        <v>9</v>
      </c>
      <c r="AF222">
        <v>7.1775000000000005E-2</v>
      </c>
      <c r="AG222">
        <v>1.6200000000000001E-4</v>
      </c>
      <c r="AH222" t="s">
        <v>10</v>
      </c>
      <c r="AI222">
        <v>0.92781100000000005</v>
      </c>
      <c r="AJ222">
        <v>5.7000000000000003E-5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1898.467326</v>
      </c>
      <c r="I223">
        <v>112.069489</v>
      </c>
      <c r="J223" t="s">
        <v>2</v>
      </c>
      <c r="K223">
        <v>1897.559708</v>
      </c>
      <c r="L223">
        <v>111.337082</v>
      </c>
      <c r="M223" t="s">
        <v>3</v>
      </c>
      <c r="N223">
        <v>137.12920399999999</v>
      </c>
      <c r="O223">
        <v>16.035204</v>
      </c>
      <c r="P223" t="s">
        <v>4</v>
      </c>
      <c r="Q223">
        <v>209.79474999999999</v>
      </c>
      <c r="R223">
        <v>2.7978839999999998</v>
      </c>
      <c r="S223" t="s">
        <v>5</v>
      </c>
      <c r="T223">
        <v>81.591043999999997</v>
      </c>
      <c r="U223">
        <v>0.67396500000000004</v>
      </c>
      <c r="V223" t="s">
        <v>6</v>
      </c>
      <c r="W223">
        <v>46.774963999999997</v>
      </c>
      <c r="X223">
        <v>0.28013700000000002</v>
      </c>
      <c r="Y223" t="s">
        <v>7</v>
      </c>
      <c r="Z223">
        <v>67.877572000000001</v>
      </c>
      <c r="AA223">
        <v>0.64544599999999996</v>
      </c>
      <c r="AB223" t="s">
        <v>8</v>
      </c>
      <c r="AC223">
        <v>1542.117866</v>
      </c>
      <c r="AD223">
        <v>58.696263000000002</v>
      </c>
      <c r="AE223" t="s">
        <v>9</v>
      </c>
      <c r="AF223">
        <v>6.7301E-2</v>
      </c>
      <c r="AG223">
        <v>1.6200000000000001E-4</v>
      </c>
      <c r="AH223" t="s">
        <v>10</v>
      </c>
      <c r="AI223">
        <v>0.93151499999999998</v>
      </c>
      <c r="AJ223">
        <v>1.5E-5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2848.3732660000001</v>
      </c>
      <c r="I224">
        <v>242.49008000000001</v>
      </c>
      <c r="J224" t="s">
        <v>2</v>
      </c>
      <c r="K224">
        <v>2847.007384</v>
      </c>
      <c r="L224">
        <v>240.89579000000001</v>
      </c>
      <c r="M224" t="s">
        <v>3</v>
      </c>
      <c r="N224">
        <v>205.71329800000001</v>
      </c>
      <c r="O224">
        <v>36.575074999999998</v>
      </c>
      <c r="P224" t="s">
        <v>4</v>
      </c>
      <c r="Q224">
        <v>314.82972999999998</v>
      </c>
      <c r="R224">
        <v>5.0691139999999999</v>
      </c>
      <c r="S224" t="s">
        <v>5</v>
      </c>
      <c r="T224">
        <v>122.461586</v>
      </c>
      <c r="U224">
        <v>1.54345</v>
      </c>
      <c r="V224" t="s">
        <v>6</v>
      </c>
      <c r="W224">
        <v>70.182795999999996</v>
      </c>
      <c r="X224">
        <v>0.39219100000000001</v>
      </c>
      <c r="Y224" t="s">
        <v>7</v>
      </c>
      <c r="Z224">
        <v>101.893732</v>
      </c>
      <c r="AA224">
        <v>1.08517</v>
      </c>
      <c r="AB224" t="s">
        <v>8</v>
      </c>
      <c r="AC224">
        <v>2313.6714019999999</v>
      </c>
      <c r="AD224">
        <v>117.91359799999999</v>
      </c>
      <c r="AE224" t="s">
        <v>9</v>
      </c>
      <c r="AF224">
        <v>6.2639E-2</v>
      </c>
      <c r="AG224">
        <v>1.1E-4</v>
      </c>
      <c r="AH224" t="s">
        <v>10</v>
      </c>
      <c r="AI224">
        <v>0.93188000000000004</v>
      </c>
      <c r="AJ224">
        <v>1.4E-5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3798.4129779999998</v>
      </c>
      <c r="I225">
        <v>375.2518</v>
      </c>
      <c r="J225" t="s">
        <v>2</v>
      </c>
      <c r="K225">
        <v>3796.5864139999999</v>
      </c>
      <c r="L225">
        <v>372.51824499999998</v>
      </c>
      <c r="M225" t="s">
        <v>3</v>
      </c>
      <c r="N225">
        <v>274.26835</v>
      </c>
      <c r="O225">
        <v>62.292479999999998</v>
      </c>
      <c r="P225" t="s">
        <v>4</v>
      </c>
      <c r="Q225">
        <v>419.89377000000002</v>
      </c>
      <c r="R225">
        <v>7.134328</v>
      </c>
      <c r="S225" t="s">
        <v>5</v>
      </c>
      <c r="T225">
        <v>163.30544399999999</v>
      </c>
      <c r="U225">
        <v>2.051142</v>
      </c>
      <c r="V225" t="s">
        <v>6</v>
      </c>
      <c r="W225">
        <v>93.617422000000005</v>
      </c>
      <c r="X225">
        <v>0.62232299999999996</v>
      </c>
      <c r="Y225" t="s">
        <v>7</v>
      </c>
      <c r="Z225">
        <v>135.93042600000001</v>
      </c>
      <c r="AA225">
        <v>1.414436</v>
      </c>
      <c r="AB225" t="s">
        <v>8</v>
      </c>
      <c r="AC225">
        <v>3085.3580000000002</v>
      </c>
      <c r="AD225">
        <v>187.71393499999999</v>
      </c>
      <c r="AE225" t="s">
        <v>9</v>
      </c>
      <c r="AF225">
        <v>5.9077999999999999E-2</v>
      </c>
      <c r="AG225">
        <v>5.1E-5</v>
      </c>
      <c r="AH225" t="s">
        <v>10</v>
      </c>
      <c r="AI225">
        <v>0.93273499999999998</v>
      </c>
      <c r="AJ225">
        <v>2.6999999999999999E-5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4748.5389960000002</v>
      </c>
      <c r="I226">
        <v>498.72637600000002</v>
      </c>
      <c r="J226" t="s">
        <v>2</v>
      </c>
      <c r="K226">
        <v>4746.25389</v>
      </c>
      <c r="L226">
        <v>495.20703099999997</v>
      </c>
      <c r="M226" t="s">
        <v>3</v>
      </c>
      <c r="N226">
        <v>342.948106</v>
      </c>
      <c r="O226">
        <v>99.896227999999994</v>
      </c>
      <c r="P226" t="s">
        <v>4</v>
      </c>
      <c r="Q226">
        <v>524.72664199999997</v>
      </c>
      <c r="R226">
        <v>8.0926720000000003</v>
      </c>
      <c r="S226" t="s">
        <v>5</v>
      </c>
      <c r="T226">
        <v>204.07804999999999</v>
      </c>
      <c r="U226">
        <v>2.3613219999999999</v>
      </c>
      <c r="V226" t="s">
        <v>6</v>
      </c>
      <c r="W226">
        <v>117.014224</v>
      </c>
      <c r="X226">
        <v>0.71531999999999996</v>
      </c>
      <c r="Y226" t="s">
        <v>7</v>
      </c>
      <c r="Z226">
        <v>169.84806399999999</v>
      </c>
      <c r="AA226">
        <v>1.8457209999999999</v>
      </c>
      <c r="AB226" t="s">
        <v>8</v>
      </c>
      <c r="AC226">
        <v>3857.23452</v>
      </c>
      <c r="AD226">
        <v>242.78170299999999</v>
      </c>
      <c r="AE226" t="s">
        <v>9</v>
      </c>
      <c r="AF226">
        <v>5.8347000000000003E-2</v>
      </c>
      <c r="AG226">
        <v>4.3000000000000002E-5</v>
      </c>
      <c r="AH226" t="s">
        <v>10</v>
      </c>
      <c r="AI226">
        <v>0.93403099999999994</v>
      </c>
      <c r="AJ226">
        <v>5.0000000000000002E-5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5698.0355840000002</v>
      </c>
      <c r="I227">
        <v>670.156969</v>
      </c>
      <c r="J227" t="s">
        <v>2</v>
      </c>
      <c r="K227">
        <v>5695.2799320000004</v>
      </c>
      <c r="L227">
        <v>664.52422000000001</v>
      </c>
      <c r="M227" t="s">
        <v>3</v>
      </c>
      <c r="N227">
        <v>411.64078000000001</v>
      </c>
      <c r="O227">
        <v>139.26882800000001</v>
      </c>
      <c r="P227" t="s">
        <v>4</v>
      </c>
      <c r="Q227">
        <v>629.54594399999996</v>
      </c>
      <c r="R227">
        <v>9.5441190000000002</v>
      </c>
      <c r="S227" t="s">
        <v>5</v>
      </c>
      <c r="T227">
        <v>244.865362</v>
      </c>
      <c r="U227">
        <v>2.5624790000000002</v>
      </c>
      <c r="V227" t="s">
        <v>6</v>
      </c>
      <c r="W227">
        <v>140.374134</v>
      </c>
      <c r="X227">
        <v>0.76473999999999998</v>
      </c>
      <c r="Y227" t="s">
        <v>7</v>
      </c>
      <c r="Z227">
        <v>203.77471399999999</v>
      </c>
      <c r="AA227">
        <v>2.3276330000000001</v>
      </c>
      <c r="AB227" t="s">
        <v>8</v>
      </c>
      <c r="AC227">
        <v>4628.492432</v>
      </c>
      <c r="AD227">
        <v>313.441035</v>
      </c>
      <c r="AE227" t="s">
        <v>9</v>
      </c>
      <c r="AF227">
        <v>5.7072999999999999E-2</v>
      </c>
      <c r="AG227">
        <v>3.3000000000000003E-5</v>
      </c>
      <c r="AH227" t="s">
        <v>10</v>
      </c>
      <c r="AI227">
        <v>0.93515700000000002</v>
      </c>
      <c r="AJ227">
        <v>6.3999999999999997E-5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6647.639932</v>
      </c>
      <c r="I228">
        <v>875.68990499999995</v>
      </c>
      <c r="J228" t="s">
        <v>2</v>
      </c>
      <c r="K228">
        <v>6644.4131200000002</v>
      </c>
      <c r="L228">
        <v>868.85269300000004</v>
      </c>
      <c r="M228" t="s">
        <v>3</v>
      </c>
      <c r="N228">
        <v>480.18319000000002</v>
      </c>
      <c r="O228">
        <v>181.908794</v>
      </c>
      <c r="P228" t="s">
        <v>4</v>
      </c>
      <c r="Q228">
        <v>734.39139</v>
      </c>
      <c r="R228">
        <v>10.66221</v>
      </c>
      <c r="S228" t="s">
        <v>5</v>
      </c>
      <c r="T228">
        <v>285.66897599999999</v>
      </c>
      <c r="U228">
        <v>3.278419</v>
      </c>
      <c r="V228" t="s">
        <v>6</v>
      </c>
      <c r="W228">
        <v>163.73504399999999</v>
      </c>
      <c r="X228">
        <v>0.85895999999999995</v>
      </c>
      <c r="Y228" t="s">
        <v>7</v>
      </c>
      <c r="Z228">
        <v>237.72036600000001</v>
      </c>
      <c r="AA228">
        <v>2.4452790000000002</v>
      </c>
      <c r="AB228" t="s">
        <v>8</v>
      </c>
      <c r="AC228">
        <v>5399.9855719999996</v>
      </c>
      <c r="AD228">
        <v>422.31363399999998</v>
      </c>
      <c r="AE228" t="s">
        <v>9</v>
      </c>
      <c r="AF228">
        <v>5.6252999999999997E-2</v>
      </c>
      <c r="AG228">
        <v>1.2999999999999999E-5</v>
      </c>
      <c r="AH228" t="s">
        <v>10</v>
      </c>
      <c r="AI228">
        <v>0.93524099999999999</v>
      </c>
      <c r="AJ228">
        <v>6.3E-5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7595.8661259999999</v>
      </c>
      <c r="I229">
        <v>1080.1574419999999</v>
      </c>
      <c r="J229" t="s">
        <v>2</v>
      </c>
      <c r="K229">
        <v>7592.182546</v>
      </c>
      <c r="L229">
        <v>1071.364356</v>
      </c>
      <c r="M229" t="s">
        <v>3</v>
      </c>
      <c r="N229">
        <v>548.51901999999995</v>
      </c>
      <c r="O229">
        <v>236.78978499999999</v>
      </c>
      <c r="P229" t="s">
        <v>4</v>
      </c>
      <c r="Q229">
        <v>839.26601200000005</v>
      </c>
      <c r="R229">
        <v>12.141882000000001</v>
      </c>
      <c r="S229" t="s">
        <v>5</v>
      </c>
      <c r="T229">
        <v>326.402942</v>
      </c>
      <c r="U229">
        <v>3.6085400000000001</v>
      </c>
      <c r="V229" t="s">
        <v>6</v>
      </c>
      <c r="W229">
        <v>187.10837000000001</v>
      </c>
      <c r="X229">
        <v>1.073224</v>
      </c>
      <c r="Y229" t="s">
        <v>7</v>
      </c>
      <c r="Z229">
        <v>271.69879800000001</v>
      </c>
      <c r="AA229">
        <v>2.747449</v>
      </c>
      <c r="AB229" t="s">
        <v>8</v>
      </c>
      <c r="AC229">
        <v>6170.295384</v>
      </c>
      <c r="AD229">
        <v>507.20778899999999</v>
      </c>
      <c r="AE229" t="s">
        <v>9</v>
      </c>
      <c r="AF229">
        <v>5.5267999999999998E-2</v>
      </c>
      <c r="AG229">
        <v>1.8E-5</v>
      </c>
      <c r="AH229" t="s">
        <v>10</v>
      </c>
      <c r="AI229">
        <v>0.93575699999999995</v>
      </c>
      <c r="AJ229">
        <v>7.2000000000000002E-5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8545.8346600000004</v>
      </c>
      <c r="I230">
        <v>1512.370586</v>
      </c>
      <c r="J230" t="s">
        <v>2</v>
      </c>
      <c r="K230">
        <v>8541.6943780000001</v>
      </c>
      <c r="L230">
        <v>1501.1869349999999</v>
      </c>
      <c r="M230" t="s">
        <v>3</v>
      </c>
      <c r="N230">
        <v>616.92782599999998</v>
      </c>
      <c r="O230">
        <v>302.71614499999998</v>
      </c>
      <c r="P230" t="s">
        <v>4</v>
      </c>
      <c r="Q230">
        <v>944.22683400000005</v>
      </c>
      <c r="R230">
        <v>14.910677</v>
      </c>
      <c r="S230" t="s">
        <v>5</v>
      </c>
      <c r="T230">
        <v>367.21157599999998</v>
      </c>
      <c r="U230">
        <v>4.1388879999999997</v>
      </c>
      <c r="V230" t="s">
        <v>6</v>
      </c>
      <c r="W230">
        <v>210.49106</v>
      </c>
      <c r="X230">
        <v>1.193335</v>
      </c>
      <c r="Y230" t="s">
        <v>7</v>
      </c>
      <c r="Z230">
        <v>305.68024200000002</v>
      </c>
      <c r="AA230">
        <v>3.266054</v>
      </c>
      <c r="AB230" t="s">
        <v>8</v>
      </c>
      <c r="AC230">
        <v>6942.159756</v>
      </c>
      <c r="AD230">
        <v>708.35735099999999</v>
      </c>
      <c r="AE230" t="s">
        <v>9</v>
      </c>
      <c r="AF230">
        <v>5.4711999999999997E-2</v>
      </c>
      <c r="AG230">
        <v>1.5999999999999999E-5</v>
      </c>
      <c r="AH230" t="s">
        <v>10</v>
      </c>
      <c r="AI230">
        <v>0.93792299999999995</v>
      </c>
      <c r="AJ230">
        <v>9.7E-5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9496.0891479999991</v>
      </c>
      <c r="I231">
        <v>1864.562289</v>
      </c>
      <c r="J231" t="s">
        <v>2</v>
      </c>
      <c r="K231">
        <v>9491.4815039999994</v>
      </c>
      <c r="L231">
        <v>1850.5267389999999</v>
      </c>
      <c r="M231" t="s">
        <v>3</v>
      </c>
      <c r="N231">
        <v>685.59109799999999</v>
      </c>
      <c r="O231">
        <v>372.86460399999999</v>
      </c>
      <c r="P231" t="s">
        <v>4</v>
      </c>
      <c r="Q231">
        <v>1049.1710820000001</v>
      </c>
      <c r="R231">
        <v>17.528919999999999</v>
      </c>
      <c r="S231" t="s">
        <v>5</v>
      </c>
      <c r="T231">
        <v>407.96660800000001</v>
      </c>
      <c r="U231">
        <v>4.415127</v>
      </c>
      <c r="V231" t="s">
        <v>6</v>
      </c>
      <c r="W231">
        <v>233.917056</v>
      </c>
      <c r="X231">
        <v>1.563628</v>
      </c>
      <c r="Y231" t="s">
        <v>7</v>
      </c>
      <c r="Z231">
        <v>339.67762399999998</v>
      </c>
      <c r="AA231">
        <v>3.4072870000000002</v>
      </c>
      <c r="AB231" t="s">
        <v>8</v>
      </c>
      <c r="AC231">
        <v>7714.0776239999996</v>
      </c>
      <c r="AD231">
        <v>854.05008799999996</v>
      </c>
      <c r="AE231" t="s">
        <v>9</v>
      </c>
      <c r="AF231">
        <v>5.4235999999999999E-2</v>
      </c>
      <c r="AG231">
        <v>1.0000000000000001E-5</v>
      </c>
      <c r="AH231" t="s">
        <v>10</v>
      </c>
      <c r="AI231">
        <v>0.93906500000000004</v>
      </c>
      <c r="AJ231">
        <v>1.0900000000000001E-4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10446.128368</v>
      </c>
      <c r="I232">
        <v>2328.4603830000001</v>
      </c>
      <c r="J232" t="s">
        <v>2</v>
      </c>
      <c r="K232">
        <v>10441.06539</v>
      </c>
      <c r="L232">
        <v>2311.2494860000002</v>
      </c>
      <c r="M232" t="s">
        <v>3</v>
      </c>
      <c r="N232">
        <v>754.20850399999995</v>
      </c>
      <c r="O232">
        <v>467.72605299999998</v>
      </c>
      <c r="P232" t="s">
        <v>4</v>
      </c>
      <c r="Q232">
        <v>1154.0565320000001</v>
      </c>
      <c r="R232">
        <v>21.534559000000002</v>
      </c>
      <c r="S232" t="s">
        <v>5</v>
      </c>
      <c r="T232">
        <v>448.71422799999999</v>
      </c>
      <c r="U232">
        <v>5.1851330000000004</v>
      </c>
      <c r="V232" t="s">
        <v>6</v>
      </c>
      <c r="W232">
        <v>257.316912</v>
      </c>
      <c r="X232">
        <v>1.7811360000000001</v>
      </c>
      <c r="Y232" t="s">
        <v>7</v>
      </c>
      <c r="Z232">
        <v>373.66133600000001</v>
      </c>
      <c r="AA232">
        <v>3.9009610000000001</v>
      </c>
      <c r="AB232" t="s">
        <v>8</v>
      </c>
      <c r="AC232">
        <v>8485.8726700000007</v>
      </c>
      <c r="AD232">
        <v>1085.5054929999999</v>
      </c>
      <c r="AE232" t="s">
        <v>9</v>
      </c>
      <c r="AF232">
        <v>5.4167E-2</v>
      </c>
      <c r="AG232">
        <v>1.0000000000000001E-5</v>
      </c>
      <c r="AH232" t="s">
        <v>10</v>
      </c>
      <c r="AI232">
        <v>0.93950599999999995</v>
      </c>
      <c r="AJ232">
        <v>1.16E-4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11395.923580000001</v>
      </c>
      <c r="I233">
        <v>2784.1714820000002</v>
      </c>
      <c r="J233" t="s">
        <v>2</v>
      </c>
      <c r="K233">
        <v>11390.407834</v>
      </c>
      <c r="L233">
        <v>2763.9612950000001</v>
      </c>
      <c r="M233" t="s">
        <v>3</v>
      </c>
      <c r="N233">
        <v>822.75283999999999</v>
      </c>
      <c r="O233">
        <v>570.42681700000003</v>
      </c>
      <c r="P233" t="s">
        <v>4</v>
      </c>
      <c r="Q233">
        <v>1258.991078</v>
      </c>
      <c r="R233">
        <v>25.634941000000001</v>
      </c>
      <c r="S233" t="s">
        <v>5</v>
      </c>
      <c r="T233">
        <v>489.47836799999999</v>
      </c>
      <c r="U233">
        <v>6.2937159999999999</v>
      </c>
      <c r="V233" t="s">
        <v>6</v>
      </c>
      <c r="W233">
        <v>280.72520600000001</v>
      </c>
      <c r="X233">
        <v>1.870303</v>
      </c>
      <c r="Y233" t="s">
        <v>7</v>
      </c>
      <c r="Z233">
        <v>407.69856199999998</v>
      </c>
      <c r="AA233">
        <v>4.3241250000000004</v>
      </c>
      <c r="AB233" t="s">
        <v>8</v>
      </c>
      <c r="AC233">
        <v>9257.4837279999992</v>
      </c>
      <c r="AD233">
        <v>1295.0448730000001</v>
      </c>
      <c r="AE233" t="s">
        <v>9</v>
      </c>
      <c r="AF233">
        <v>5.4019999999999999E-2</v>
      </c>
      <c r="AG233">
        <v>9.0000000000000002E-6</v>
      </c>
      <c r="AH233" t="s">
        <v>10</v>
      </c>
      <c r="AI233">
        <v>0.94070500000000001</v>
      </c>
      <c r="AJ233">
        <v>1.27E-4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12346.531671999999</v>
      </c>
      <c r="I234">
        <v>3156.6831889999999</v>
      </c>
      <c r="J234" t="s">
        <v>2</v>
      </c>
      <c r="K234">
        <v>12340.563032</v>
      </c>
      <c r="L234">
        <v>3133.8404350000001</v>
      </c>
      <c r="M234" t="s">
        <v>3</v>
      </c>
      <c r="N234">
        <v>891.30530599999997</v>
      </c>
      <c r="O234">
        <v>667.29438100000004</v>
      </c>
      <c r="P234" t="s">
        <v>4</v>
      </c>
      <c r="Q234">
        <v>1364.0973260000001</v>
      </c>
      <c r="R234">
        <v>28.971361999999999</v>
      </c>
      <c r="S234" t="s">
        <v>5</v>
      </c>
      <c r="T234">
        <v>530.32855600000005</v>
      </c>
      <c r="U234">
        <v>6.6390390000000004</v>
      </c>
      <c r="V234" t="s">
        <v>6</v>
      </c>
      <c r="W234">
        <v>304.16773799999999</v>
      </c>
      <c r="X234">
        <v>2.1334050000000002</v>
      </c>
      <c r="Y234" t="s">
        <v>7</v>
      </c>
      <c r="Z234">
        <v>441.73453999999998</v>
      </c>
      <c r="AA234">
        <v>5.1935529999999996</v>
      </c>
      <c r="AB234" t="s">
        <v>8</v>
      </c>
      <c r="AC234">
        <v>10029.720945999999</v>
      </c>
      <c r="AD234">
        <v>1471.6168479999999</v>
      </c>
      <c r="AE234" t="s">
        <v>9</v>
      </c>
      <c r="AF234">
        <v>5.4017999999999997E-2</v>
      </c>
      <c r="AG234">
        <v>9.0000000000000002E-6</v>
      </c>
      <c r="AH234" t="s">
        <v>10</v>
      </c>
      <c r="AI234">
        <v>0.94149300000000002</v>
      </c>
      <c r="AJ234">
        <v>1.2799999999999999E-4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13296.415504000001</v>
      </c>
      <c r="I235">
        <v>3584.5760850000001</v>
      </c>
      <c r="J235" t="s">
        <v>2</v>
      </c>
      <c r="K235">
        <v>13289.985964</v>
      </c>
      <c r="L235">
        <v>3559.1196220000002</v>
      </c>
      <c r="M235" t="s">
        <v>3</v>
      </c>
      <c r="N235">
        <v>959.85178599999995</v>
      </c>
      <c r="O235">
        <v>771.72059400000001</v>
      </c>
      <c r="P235" t="s">
        <v>4</v>
      </c>
      <c r="Q235">
        <v>1469.1244919999999</v>
      </c>
      <c r="R235">
        <v>30.941420000000001</v>
      </c>
      <c r="S235" t="s">
        <v>5</v>
      </c>
      <c r="T235">
        <v>571.104828</v>
      </c>
      <c r="U235">
        <v>7.1272099999999998</v>
      </c>
      <c r="V235" t="s">
        <v>6</v>
      </c>
      <c r="W235">
        <v>327.58230600000002</v>
      </c>
      <c r="X235">
        <v>2.3170540000000002</v>
      </c>
      <c r="Y235" t="s">
        <v>7</v>
      </c>
      <c r="Z235">
        <v>475.81965000000002</v>
      </c>
      <c r="AA235">
        <v>5.565302</v>
      </c>
      <c r="AB235" t="s">
        <v>8</v>
      </c>
      <c r="AC235">
        <v>10801.30946</v>
      </c>
      <c r="AD235">
        <v>1652.672669</v>
      </c>
      <c r="AE235" t="s">
        <v>9</v>
      </c>
      <c r="AF235">
        <v>5.3894999999999998E-2</v>
      </c>
      <c r="AG235">
        <v>9.0000000000000002E-6</v>
      </c>
      <c r="AH235" t="s">
        <v>10</v>
      </c>
      <c r="AI235">
        <v>0.94153799999999999</v>
      </c>
      <c r="AJ235">
        <v>1.27E-4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14247.141122000001</v>
      </c>
      <c r="I236">
        <v>4156.7008809999998</v>
      </c>
      <c r="J236" t="s">
        <v>2</v>
      </c>
      <c r="K236">
        <v>14240.256805999999</v>
      </c>
      <c r="L236">
        <v>4127.6272159999999</v>
      </c>
      <c r="M236" t="s">
        <v>3</v>
      </c>
      <c r="N236">
        <v>1028.53729</v>
      </c>
      <c r="O236">
        <v>877.40385400000002</v>
      </c>
      <c r="P236" t="s">
        <v>4</v>
      </c>
      <c r="Q236">
        <v>1574.2080539999999</v>
      </c>
      <c r="R236">
        <v>33.040691000000002</v>
      </c>
      <c r="S236" t="s">
        <v>5</v>
      </c>
      <c r="T236">
        <v>611.89227600000004</v>
      </c>
      <c r="U236">
        <v>7.5169740000000003</v>
      </c>
      <c r="V236" t="s">
        <v>6</v>
      </c>
      <c r="W236">
        <v>351.116308</v>
      </c>
      <c r="X236">
        <v>2.6905860000000001</v>
      </c>
      <c r="Y236" t="s">
        <v>7</v>
      </c>
      <c r="Z236">
        <v>509.81174600000003</v>
      </c>
      <c r="AA236">
        <v>5.6627850000000004</v>
      </c>
      <c r="AB236" t="s">
        <v>8</v>
      </c>
      <c r="AC236">
        <v>11573.545226</v>
      </c>
      <c r="AD236">
        <v>1962.402531</v>
      </c>
      <c r="AE236" t="s">
        <v>9</v>
      </c>
      <c r="AF236">
        <v>5.3879999999999997E-2</v>
      </c>
      <c r="AG236">
        <v>9.0000000000000002E-6</v>
      </c>
      <c r="AH236" t="s">
        <v>10</v>
      </c>
      <c r="AI236">
        <v>0.94178799999999996</v>
      </c>
      <c r="AJ236">
        <v>1.26E-4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15195.510532</v>
      </c>
      <c r="I237">
        <v>4668.2016130000002</v>
      </c>
      <c r="J237" t="s">
        <v>2</v>
      </c>
      <c r="K237">
        <v>15188.162953999999</v>
      </c>
      <c r="L237">
        <v>4634.1044709999996</v>
      </c>
      <c r="M237" t="s">
        <v>3</v>
      </c>
      <c r="N237">
        <v>1096.946862</v>
      </c>
      <c r="O237">
        <v>998.77184099999999</v>
      </c>
      <c r="P237" t="s">
        <v>4</v>
      </c>
      <c r="Q237">
        <v>1679.154194</v>
      </c>
      <c r="R237">
        <v>35.992804999999997</v>
      </c>
      <c r="S237" t="s">
        <v>5</v>
      </c>
      <c r="T237">
        <v>652.64758400000005</v>
      </c>
      <c r="U237">
        <v>8.0152739999999998</v>
      </c>
      <c r="V237" t="s">
        <v>6</v>
      </c>
      <c r="W237">
        <v>374.61171400000001</v>
      </c>
      <c r="X237">
        <v>3.1145890000000001</v>
      </c>
      <c r="Y237" t="s">
        <v>7</v>
      </c>
      <c r="Z237">
        <v>543.75942199999997</v>
      </c>
      <c r="AA237">
        <v>6.1161620000000001</v>
      </c>
      <c r="AB237" t="s">
        <v>8</v>
      </c>
      <c r="AC237">
        <v>12343.848066</v>
      </c>
      <c r="AD237">
        <v>2145.4523260000001</v>
      </c>
      <c r="AE237" t="s">
        <v>9</v>
      </c>
      <c r="AF237">
        <v>5.3370000000000001E-2</v>
      </c>
      <c r="AG237">
        <v>2.0999999999999999E-5</v>
      </c>
      <c r="AH237" t="s">
        <v>10</v>
      </c>
      <c r="AI237">
        <v>0.94186499999999995</v>
      </c>
      <c r="AJ237">
        <v>1.26E-4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16145.514015999999</v>
      </c>
      <c r="I238">
        <v>5214.865264</v>
      </c>
      <c r="J238" t="s">
        <v>2</v>
      </c>
      <c r="K238">
        <v>16137.700808</v>
      </c>
      <c r="L238">
        <v>5176.0563670000001</v>
      </c>
      <c r="M238" t="s">
        <v>3</v>
      </c>
      <c r="N238">
        <v>1165.347618</v>
      </c>
      <c r="O238">
        <v>1127.053752</v>
      </c>
      <c r="P238" t="s">
        <v>4</v>
      </c>
      <c r="Q238">
        <v>1784.3668580000001</v>
      </c>
      <c r="R238">
        <v>38.688341000000001</v>
      </c>
      <c r="S238" t="s">
        <v>5</v>
      </c>
      <c r="T238">
        <v>693.48362599999996</v>
      </c>
      <c r="U238">
        <v>8.3461459999999992</v>
      </c>
      <c r="V238" t="s">
        <v>6</v>
      </c>
      <c r="W238">
        <v>398.14836000000003</v>
      </c>
      <c r="X238">
        <v>3.453436</v>
      </c>
      <c r="Y238" t="s">
        <v>7</v>
      </c>
      <c r="Z238">
        <v>577.85585800000001</v>
      </c>
      <c r="AA238">
        <v>6.8339699999999999</v>
      </c>
      <c r="AB238" t="s">
        <v>8</v>
      </c>
      <c r="AC238">
        <v>13115.516432</v>
      </c>
      <c r="AD238">
        <v>2418.4823409999999</v>
      </c>
      <c r="AE238" t="s">
        <v>9</v>
      </c>
      <c r="AF238">
        <v>5.3370000000000001E-2</v>
      </c>
      <c r="AG238">
        <v>2.0999999999999999E-5</v>
      </c>
      <c r="AH238" t="s">
        <v>10</v>
      </c>
      <c r="AI238">
        <v>0.94186499999999995</v>
      </c>
      <c r="AJ238">
        <v>1.26E-4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17094.882564</v>
      </c>
      <c r="I239">
        <v>5840.5019849999999</v>
      </c>
      <c r="J239" t="s">
        <v>2</v>
      </c>
      <c r="K239">
        <v>17086.605307999998</v>
      </c>
      <c r="L239">
        <v>5794.8462509999999</v>
      </c>
      <c r="M239" t="s">
        <v>3</v>
      </c>
      <c r="N239">
        <v>1233.689556</v>
      </c>
      <c r="O239">
        <v>1265.6213110000001</v>
      </c>
      <c r="P239" t="s">
        <v>4</v>
      </c>
      <c r="Q239">
        <v>1889.436522</v>
      </c>
      <c r="R239">
        <v>43.255631999999999</v>
      </c>
      <c r="S239" t="s">
        <v>5</v>
      </c>
      <c r="T239">
        <v>734.21602600000006</v>
      </c>
      <c r="U239">
        <v>9.1497299999999999</v>
      </c>
      <c r="V239" t="s">
        <v>6</v>
      </c>
      <c r="W239">
        <v>421.67721999999998</v>
      </c>
      <c r="X239">
        <v>3.916963</v>
      </c>
      <c r="Y239" t="s">
        <v>7</v>
      </c>
      <c r="Z239">
        <v>611.93517399999996</v>
      </c>
      <c r="AA239">
        <v>7.5497810000000003</v>
      </c>
      <c r="AB239" t="s">
        <v>8</v>
      </c>
      <c r="AC239">
        <v>13886.736123999999</v>
      </c>
      <c r="AD239">
        <v>2657.3240900000001</v>
      </c>
      <c r="AE239" t="s">
        <v>9</v>
      </c>
      <c r="AF239">
        <v>5.3260000000000002E-2</v>
      </c>
      <c r="AG239">
        <v>2.0000000000000002E-5</v>
      </c>
      <c r="AH239" t="s">
        <v>10</v>
      </c>
      <c r="AI239">
        <v>0.94186499999999995</v>
      </c>
      <c r="AJ239">
        <v>1.26E-4</v>
      </c>
      <c r="AK239" t="s">
        <v>11</v>
      </c>
      <c r="AL239">
        <v>0</v>
      </c>
      <c r="AM239">
        <v>0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18044.618020000002</v>
      </c>
      <c r="I240">
        <v>6446.345018</v>
      </c>
      <c r="J240" t="s">
        <v>2</v>
      </c>
      <c r="K240">
        <v>18035.880366000001</v>
      </c>
      <c r="L240">
        <v>6397.182323</v>
      </c>
      <c r="M240" t="s">
        <v>3</v>
      </c>
      <c r="N240">
        <v>1302.501366</v>
      </c>
      <c r="O240">
        <v>1429.9516229999999</v>
      </c>
      <c r="P240" t="s">
        <v>4</v>
      </c>
      <c r="Q240">
        <v>1994.503976</v>
      </c>
      <c r="R240">
        <v>45.704602000000001</v>
      </c>
      <c r="S240" t="s">
        <v>5</v>
      </c>
      <c r="T240">
        <v>774.98591199999998</v>
      </c>
      <c r="U240">
        <v>10.031885000000001</v>
      </c>
      <c r="V240" t="s">
        <v>6</v>
      </c>
      <c r="W240">
        <v>445.18903</v>
      </c>
      <c r="X240">
        <v>3.9082979999999998</v>
      </c>
      <c r="Y240" t="s">
        <v>7</v>
      </c>
      <c r="Z240">
        <v>645.98789799999997</v>
      </c>
      <c r="AA240">
        <v>7.9772499999999997</v>
      </c>
      <c r="AB240" t="s">
        <v>8</v>
      </c>
      <c r="AC240">
        <v>14657.865952</v>
      </c>
      <c r="AD240">
        <v>2817.479953</v>
      </c>
      <c r="AE240" t="s">
        <v>9</v>
      </c>
      <c r="AF240">
        <v>5.3248999999999998E-2</v>
      </c>
      <c r="AG240">
        <v>2.0000000000000002E-5</v>
      </c>
      <c r="AH240" t="s">
        <v>10</v>
      </c>
      <c r="AI240">
        <v>0.94261300000000003</v>
      </c>
      <c r="AJ240">
        <v>1.27E-4</v>
      </c>
      <c r="AK240" t="s">
        <v>11</v>
      </c>
      <c r="AL240">
        <v>0</v>
      </c>
      <c r="AM240">
        <v>0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18994.223355999999</v>
      </c>
      <c r="I241">
        <v>7144.2199179999998</v>
      </c>
      <c r="J241" t="s">
        <v>2</v>
      </c>
      <c r="K241">
        <v>18985.029382000001</v>
      </c>
      <c r="L241">
        <v>7090.0158510000001</v>
      </c>
      <c r="M241" t="s">
        <v>3</v>
      </c>
      <c r="N241">
        <v>1370.962192</v>
      </c>
      <c r="O241">
        <v>1588.966488</v>
      </c>
      <c r="P241" t="s">
        <v>4</v>
      </c>
      <c r="Q241">
        <v>2099.5755939999999</v>
      </c>
      <c r="R241">
        <v>50.525624000000001</v>
      </c>
      <c r="S241" t="s">
        <v>5</v>
      </c>
      <c r="T241">
        <v>815.70798400000001</v>
      </c>
      <c r="U241">
        <v>11.020028999999999</v>
      </c>
      <c r="V241" t="s">
        <v>6</v>
      </c>
      <c r="W241">
        <v>468.68647199999998</v>
      </c>
      <c r="X241">
        <v>4.2507070000000002</v>
      </c>
      <c r="Y241" t="s">
        <v>7</v>
      </c>
      <c r="Z241">
        <v>680.096722</v>
      </c>
      <c r="AA241">
        <v>9.2527530000000002</v>
      </c>
      <c r="AB241" t="s">
        <v>8</v>
      </c>
      <c r="AC241">
        <v>15429.229588</v>
      </c>
      <c r="AD241">
        <v>3010.8433100000002</v>
      </c>
      <c r="AE241" t="s">
        <v>9</v>
      </c>
      <c r="AF241">
        <v>5.3225000000000001E-2</v>
      </c>
      <c r="AG241">
        <v>2.0000000000000002E-5</v>
      </c>
      <c r="AH241" t="s">
        <v>10</v>
      </c>
      <c r="AI241">
        <v>0.94366300000000003</v>
      </c>
      <c r="AJ241">
        <v>1.2999999999999999E-4</v>
      </c>
      <c r="AK241" t="s">
        <v>11</v>
      </c>
      <c r="AL241">
        <v>0</v>
      </c>
      <c r="AM241">
        <v>0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160.473074</v>
      </c>
      <c r="I242">
        <v>7.0988069999999999</v>
      </c>
      <c r="J242" t="s">
        <v>2</v>
      </c>
      <c r="K242">
        <v>160.507981</v>
      </c>
      <c r="L242">
        <v>7.1201610000000004</v>
      </c>
      <c r="M242" t="s">
        <v>3</v>
      </c>
      <c r="N242">
        <v>69.214877999999999</v>
      </c>
      <c r="O242">
        <v>3.3463240000000001</v>
      </c>
      <c r="P242" t="s">
        <v>4</v>
      </c>
      <c r="Q242">
        <v>0.47169</v>
      </c>
      <c r="R242">
        <v>4.0619999999999996E-3</v>
      </c>
      <c r="S242" t="s">
        <v>5</v>
      </c>
      <c r="T242">
        <v>78.024732</v>
      </c>
      <c r="U242">
        <v>2.9281000000000001E-2</v>
      </c>
      <c r="V242" t="s">
        <v>6</v>
      </c>
      <c r="W242">
        <v>0.28705199999999997</v>
      </c>
      <c r="X242">
        <v>1.763E-3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7.0193000000000005E-2</v>
      </c>
      <c r="AG242">
        <v>2.03E-4</v>
      </c>
      <c r="AH242" t="s">
        <v>10</v>
      </c>
      <c r="AI242">
        <v>0.92945900000000004</v>
      </c>
      <c r="AJ242">
        <v>4.1E-5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320.21322199999997</v>
      </c>
      <c r="I243">
        <v>14.827477</v>
      </c>
      <c r="J243" t="s">
        <v>2</v>
      </c>
      <c r="K243">
        <v>320.28619099999997</v>
      </c>
      <c r="L243">
        <v>14.7936</v>
      </c>
      <c r="M243" t="s">
        <v>3</v>
      </c>
      <c r="N243">
        <v>138.12492700000001</v>
      </c>
      <c r="O243">
        <v>8.9095809999999993</v>
      </c>
      <c r="P243" t="s">
        <v>4</v>
      </c>
      <c r="Q243">
        <v>0.92715599999999998</v>
      </c>
      <c r="R243">
        <v>1.2246E-2</v>
      </c>
      <c r="S243" t="s">
        <v>5</v>
      </c>
      <c r="T243">
        <v>156.03470799999999</v>
      </c>
      <c r="U243">
        <v>0.102045</v>
      </c>
      <c r="V243" t="s">
        <v>6</v>
      </c>
      <c r="W243">
        <v>0.55991999999999997</v>
      </c>
      <c r="X243">
        <v>7.4679999999999998E-3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6.5797999999999995E-2</v>
      </c>
      <c r="AG243">
        <v>1.84E-4</v>
      </c>
      <c r="AH243" t="s">
        <v>10</v>
      </c>
      <c r="AI243">
        <v>0.93209699999999995</v>
      </c>
      <c r="AJ243">
        <v>2.5999999999999998E-5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480.70761499999998</v>
      </c>
      <c r="I244">
        <v>24.627362999999999</v>
      </c>
      <c r="J244" t="s">
        <v>2</v>
      </c>
      <c r="K244">
        <v>480.82878299999999</v>
      </c>
      <c r="L244">
        <v>24.078873999999999</v>
      </c>
      <c r="M244" t="s">
        <v>3</v>
      </c>
      <c r="N244">
        <v>207.513881</v>
      </c>
      <c r="O244">
        <v>16.744043000000001</v>
      </c>
      <c r="P244" t="s">
        <v>4</v>
      </c>
      <c r="Q244">
        <v>1.396614</v>
      </c>
      <c r="R244">
        <v>3.0557999999999998E-2</v>
      </c>
      <c r="S244" t="s">
        <v>5</v>
      </c>
      <c r="T244">
        <v>234.071347</v>
      </c>
      <c r="U244">
        <v>0.242365</v>
      </c>
      <c r="V244" t="s">
        <v>6</v>
      </c>
      <c r="W244">
        <v>0.84087599999999996</v>
      </c>
      <c r="X244">
        <v>1.8148999999999998E-2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6.3805000000000001E-2</v>
      </c>
      <c r="AG244">
        <v>1.56E-4</v>
      </c>
      <c r="AH244" t="s">
        <v>10</v>
      </c>
      <c r="AI244">
        <v>0.93357800000000002</v>
      </c>
      <c r="AJ244">
        <v>4.3999999999999999E-5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640.42236200000002</v>
      </c>
      <c r="I245">
        <v>36.019160999999997</v>
      </c>
      <c r="J245" t="s">
        <v>2</v>
      </c>
      <c r="K245">
        <v>640.60448699999995</v>
      </c>
      <c r="L245">
        <v>35.241430000000001</v>
      </c>
      <c r="M245" t="s">
        <v>3</v>
      </c>
      <c r="N245">
        <v>276.47239400000001</v>
      </c>
      <c r="O245">
        <v>25.662220000000001</v>
      </c>
      <c r="P245" t="s">
        <v>4</v>
      </c>
      <c r="Q245">
        <v>1.8459760000000001</v>
      </c>
      <c r="R245">
        <v>4.8925999999999997E-2</v>
      </c>
      <c r="S245" t="s">
        <v>5</v>
      </c>
      <c r="T245">
        <v>312.08739200000002</v>
      </c>
      <c r="U245">
        <v>0.41654400000000003</v>
      </c>
      <c r="V245" t="s">
        <v>6</v>
      </c>
      <c r="W245">
        <v>1.1074299999999999</v>
      </c>
      <c r="X245">
        <v>2.6422000000000001E-2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6.0277999999999998E-2</v>
      </c>
      <c r="AG245">
        <v>1.01E-4</v>
      </c>
      <c r="AH245" t="s">
        <v>10</v>
      </c>
      <c r="AI245">
        <v>0.93429399999999996</v>
      </c>
      <c r="AJ245">
        <v>5.0000000000000002E-5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800.34854900000005</v>
      </c>
      <c r="I246">
        <v>52.889501000000003</v>
      </c>
      <c r="J246" t="s">
        <v>2</v>
      </c>
      <c r="K246">
        <v>800.57732199999998</v>
      </c>
      <c r="L246">
        <v>51.521393000000003</v>
      </c>
      <c r="M246" t="s">
        <v>3</v>
      </c>
      <c r="N246">
        <v>345.45365099999998</v>
      </c>
      <c r="O246">
        <v>37.810122999999997</v>
      </c>
      <c r="P246" t="s">
        <v>4</v>
      </c>
      <c r="Q246">
        <v>2.31514</v>
      </c>
      <c r="R246">
        <v>7.0194000000000006E-2</v>
      </c>
      <c r="S246" t="s">
        <v>5</v>
      </c>
      <c r="T246">
        <v>390.13980900000001</v>
      </c>
      <c r="U246">
        <v>0.64624599999999999</v>
      </c>
      <c r="V246" t="s">
        <v>6</v>
      </c>
      <c r="W246">
        <v>1.372838</v>
      </c>
      <c r="X246">
        <v>3.6455000000000001E-2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5.8948E-2</v>
      </c>
      <c r="AG246">
        <v>8.2999999999999998E-5</v>
      </c>
      <c r="AH246" t="s">
        <v>10</v>
      </c>
      <c r="AI246">
        <v>0.93572</v>
      </c>
      <c r="AJ246">
        <v>7.2999999999999999E-5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960.37289799999996</v>
      </c>
      <c r="I247">
        <v>73.618992000000006</v>
      </c>
      <c r="J247" t="s">
        <v>2</v>
      </c>
      <c r="K247">
        <v>960.63493200000005</v>
      </c>
      <c r="L247">
        <v>71.260992999999999</v>
      </c>
      <c r="M247" t="s">
        <v>3</v>
      </c>
      <c r="N247">
        <v>414.41712000000001</v>
      </c>
      <c r="O247">
        <v>50.658495000000002</v>
      </c>
      <c r="P247" t="s">
        <v>4</v>
      </c>
      <c r="Q247">
        <v>2.7871440000000001</v>
      </c>
      <c r="R247">
        <v>0.103732</v>
      </c>
      <c r="S247" t="s">
        <v>5</v>
      </c>
      <c r="T247">
        <v>468.21065399999998</v>
      </c>
      <c r="U247">
        <v>0.94247099999999995</v>
      </c>
      <c r="V247" t="s">
        <v>6</v>
      </c>
      <c r="W247">
        <v>1.6492</v>
      </c>
      <c r="X247">
        <v>5.2726000000000002E-2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5.6973000000000003E-2</v>
      </c>
      <c r="AG247">
        <v>5.3000000000000001E-5</v>
      </c>
      <c r="AH247" t="s">
        <v>10</v>
      </c>
      <c r="AI247">
        <v>0.93608199999999997</v>
      </c>
      <c r="AJ247">
        <v>7.6000000000000004E-5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1120.7847879999999</v>
      </c>
      <c r="I248">
        <v>107.384085</v>
      </c>
      <c r="J248" t="s">
        <v>2</v>
      </c>
      <c r="K248">
        <v>1121.069841</v>
      </c>
      <c r="L248">
        <v>103.924406</v>
      </c>
      <c r="M248" t="s">
        <v>3</v>
      </c>
      <c r="N248">
        <v>483.64325600000001</v>
      </c>
      <c r="O248">
        <v>70.045776000000004</v>
      </c>
      <c r="P248" t="s">
        <v>4</v>
      </c>
      <c r="Q248">
        <v>3.261174</v>
      </c>
      <c r="R248">
        <v>0.141484</v>
      </c>
      <c r="S248" t="s">
        <v>5</v>
      </c>
      <c r="T248">
        <v>546.29049699999996</v>
      </c>
      <c r="U248">
        <v>1.29542</v>
      </c>
      <c r="V248" t="s">
        <v>6</v>
      </c>
      <c r="W248">
        <v>1.9242379999999999</v>
      </c>
      <c r="X248">
        <v>6.8009E-2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5.5662000000000003E-2</v>
      </c>
      <c r="AG248">
        <v>4.3999999999999999E-5</v>
      </c>
      <c r="AH248" t="s">
        <v>10</v>
      </c>
      <c r="AI248">
        <v>0.93623699999999999</v>
      </c>
      <c r="AJ248">
        <v>7.4999999999999993E-5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1281.3427589999999</v>
      </c>
      <c r="I249">
        <v>152.89152899999999</v>
      </c>
      <c r="J249" t="s">
        <v>2</v>
      </c>
      <c r="K249">
        <v>1281.6764720000001</v>
      </c>
      <c r="L249">
        <v>147.311724</v>
      </c>
      <c r="M249" t="s">
        <v>3</v>
      </c>
      <c r="N249">
        <v>553.03442399999994</v>
      </c>
      <c r="O249">
        <v>100.647335</v>
      </c>
      <c r="P249" t="s">
        <v>4</v>
      </c>
      <c r="Q249">
        <v>3.7362820000000001</v>
      </c>
      <c r="R249">
        <v>0.19459399999999999</v>
      </c>
      <c r="S249" t="s">
        <v>5</v>
      </c>
      <c r="T249">
        <v>624.36646199999996</v>
      </c>
      <c r="U249">
        <v>1.7671950000000001</v>
      </c>
      <c r="V249" t="s">
        <v>6</v>
      </c>
      <c r="W249">
        <v>2.1961780000000002</v>
      </c>
      <c r="X249">
        <v>8.6375999999999994E-2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5.5232999999999997E-2</v>
      </c>
      <c r="AG249">
        <v>4.0000000000000003E-5</v>
      </c>
      <c r="AH249" t="s">
        <v>10</v>
      </c>
      <c r="AI249">
        <v>0.93648500000000001</v>
      </c>
      <c r="AJ249">
        <v>7.4999999999999993E-5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1441.145115</v>
      </c>
      <c r="I250">
        <v>182.78981099999999</v>
      </c>
      <c r="J250" t="s">
        <v>2</v>
      </c>
      <c r="K250">
        <v>1441.5328050000001</v>
      </c>
      <c r="L250">
        <v>175.19782799999999</v>
      </c>
      <c r="M250" t="s">
        <v>3</v>
      </c>
      <c r="N250">
        <v>621.85584700000004</v>
      </c>
      <c r="O250">
        <v>123.005438</v>
      </c>
      <c r="P250" t="s">
        <v>4</v>
      </c>
      <c r="Q250">
        <v>4.1965500000000002</v>
      </c>
      <c r="R250">
        <v>0.24435100000000001</v>
      </c>
      <c r="S250" t="s">
        <v>5</v>
      </c>
      <c r="T250">
        <v>702.441373</v>
      </c>
      <c r="U250">
        <v>2.2541609999999999</v>
      </c>
      <c r="V250" t="s">
        <v>6</v>
      </c>
      <c r="W250">
        <v>2.4637760000000002</v>
      </c>
      <c r="X250">
        <v>0.108561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5.4696000000000002E-2</v>
      </c>
      <c r="AG250">
        <v>2.5000000000000001E-5</v>
      </c>
      <c r="AH250" t="s">
        <v>10</v>
      </c>
      <c r="AI250">
        <v>0.93649199999999999</v>
      </c>
      <c r="AJ250">
        <v>7.4999999999999993E-5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1600.8939769999999</v>
      </c>
      <c r="I251">
        <v>220.97906</v>
      </c>
      <c r="J251" t="s">
        <v>2</v>
      </c>
      <c r="K251">
        <v>1601.313359</v>
      </c>
      <c r="L251">
        <v>212.188695</v>
      </c>
      <c r="M251" t="s">
        <v>3</v>
      </c>
      <c r="N251">
        <v>690.65114400000004</v>
      </c>
      <c r="O251">
        <v>147.647412</v>
      </c>
      <c r="P251" t="s">
        <v>4</v>
      </c>
      <c r="Q251">
        <v>4.6564300000000003</v>
      </c>
      <c r="R251">
        <v>0.31170399999999998</v>
      </c>
      <c r="S251" t="s">
        <v>5</v>
      </c>
      <c r="T251">
        <v>780.51833299999998</v>
      </c>
      <c r="U251">
        <v>2.8415249999999999</v>
      </c>
      <c r="V251" t="s">
        <v>6</v>
      </c>
      <c r="W251">
        <v>2.7309299999999999</v>
      </c>
      <c r="X251">
        <v>0.130527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5.3925000000000001E-2</v>
      </c>
      <c r="AG251">
        <v>3.4E-5</v>
      </c>
      <c r="AH251" t="s">
        <v>10</v>
      </c>
      <c r="AI251">
        <v>0.93710800000000005</v>
      </c>
      <c r="AJ251">
        <v>7.7999999999999999E-5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1760.6358250000001</v>
      </c>
      <c r="I252">
        <v>262.95045900000002</v>
      </c>
      <c r="J252" t="s">
        <v>2</v>
      </c>
      <c r="K252">
        <v>1761.0972409999999</v>
      </c>
      <c r="L252">
        <v>252.223086</v>
      </c>
      <c r="M252" t="s">
        <v>3</v>
      </c>
      <c r="N252">
        <v>759.45577400000002</v>
      </c>
      <c r="O252">
        <v>169.385041</v>
      </c>
      <c r="P252" t="s">
        <v>4</v>
      </c>
      <c r="Q252">
        <v>5.1189039999999997</v>
      </c>
      <c r="R252">
        <v>0.38292799999999999</v>
      </c>
      <c r="S252" t="s">
        <v>5</v>
      </c>
      <c r="T252">
        <v>858.58619899999997</v>
      </c>
      <c r="U252">
        <v>3.5314619999999999</v>
      </c>
      <c r="V252" t="s">
        <v>6</v>
      </c>
      <c r="W252">
        <v>2.99769</v>
      </c>
      <c r="X252">
        <v>0.16294800000000001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5.3881999999999999E-2</v>
      </c>
      <c r="AG252">
        <v>3.3000000000000003E-5</v>
      </c>
      <c r="AH252" t="s">
        <v>10</v>
      </c>
      <c r="AI252">
        <v>0.937446</v>
      </c>
      <c r="AJ252">
        <v>8.0000000000000007E-5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1920.689846</v>
      </c>
      <c r="I253">
        <v>310.860343</v>
      </c>
      <c r="J253" t="s">
        <v>2</v>
      </c>
      <c r="K253">
        <v>1921.20634</v>
      </c>
      <c r="L253">
        <v>298.01008400000001</v>
      </c>
      <c r="M253" t="s">
        <v>3</v>
      </c>
      <c r="N253">
        <v>828.35145399999999</v>
      </c>
      <c r="O253">
        <v>197.92300399999999</v>
      </c>
      <c r="P253" t="s">
        <v>4</v>
      </c>
      <c r="Q253">
        <v>5.5843800000000003</v>
      </c>
      <c r="R253">
        <v>0.46113100000000001</v>
      </c>
      <c r="S253" t="s">
        <v>5</v>
      </c>
      <c r="T253">
        <v>936.68059300000004</v>
      </c>
      <c r="U253">
        <v>4.2189180000000004</v>
      </c>
      <c r="V253" t="s">
        <v>6</v>
      </c>
      <c r="W253">
        <v>3.27101</v>
      </c>
      <c r="X253">
        <v>0.19936799999999999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5.3304999999999998E-2</v>
      </c>
      <c r="AG253">
        <v>2.9E-5</v>
      </c>
      <c r="AH253" t="s">
        <v>10</v>
      </c>
      <c r="AI253">
        <v>0.93745400000000001</v>
      </c>
      <c r="AJ253">
        <v>8.0000000000000007E-5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2080.4636959999998</v>
      </c>
      <c r="I254">
        <v>343.06837400000001</v>
      </c>
      <c r="J254" t="s">
        <v>2</v>
      </c>
      <c r="K254">
        <v>2081.061643</v>
      </c>
      <c r="L254">
        <v>329.02334200000001</v>
      </c>
      <c r="M254" t="s">
        <v>3</v>
      </c>
      <c r="N254">
        <v>897.21958500000005</v>
      </c>
      <c r="O254">
        <v>219.113564</v>
      </c>
      <c r="P254" t="s">
        <v>4</v>
      </c>
      <c r="Q254">
        <v>6.0377679999999998</v>
      </c>
      <c r="R254">
        <v>0.52234100000000006</v>
      </c>
      <c r="S254" t="s">
        <v>5</v>
      </c>
      <c r="T254">
        <v>1014.780313</v>
      </c>
      <c r="U254">
        <v>4.8336050000000004</v>
      </c>
      <c r="V254" t="s">
        <v>6</v>
      </c>
      <c r="W254">
        <v>3.534192</v>
      </c>
      <c r="X254">
        <v>0.226327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5.3222999999999999E-2</v>
      </c>
      <c r="AG254">
        <v>2.9E-5</v>
      </c>
      <c r="AH254" t="s">
        <v>10</v>
      </c>
      <c r="AI254">
        <v>0.93801500000000004</v>
      </c>
      <c r="AJ254">
        <v>8.7999999999999998E-5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2240.773999</v>
      </c>
      <c r="I255">
        <v>394.76381500000002</v>
      </c>
      <c r="J255" t="s">
        <v>2</v>
      </c>
      <c r="K255">
        <v>2241.41894</v>
      </c>
      <c r="L255">
        <v>377.42216000000002</v>
      </c>
      <c r="M255" t="s">
        <v>3</v>
      </c>
      <c r="N255">
        <v>966.293407</v>
      </c>
      <c r="O255">
        <v>248.643822</v>
      </c>
      <c r="P255" t="s">
        <v>4</v>
      </c>
      <c r="Q255">
        <v>6.504594</v>
      </c>
      <c r="R255">
        <v>0.590526</v>
      </c>
      <c r="S255" t="s">
        <v>5</v>
      </c>
      <c r="T255">
        <v>1092.8867969999999</v>
      </c>
      <c r="U255">
        <v>5.5367459999999999</v>
      </c>
      <c r="V255" t="s">
        <v>6</v>
      </c>
      <c r="W255">
        <v>3.80545</v>
      </c>
      <c r="X255">
        <v>0.25819500000000001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5.3156000000000002E-2</v>
      </c>
      <c r="AG255">
        <v>2.9E-5</v>
      </c>
      <c r="AH255" t="s">
        <v>10</v>
      </c>
      <c r="AI255">
        <v>0.93925999999999998</v>
      </c>
      <c r="AJ255">
        <v>1.13E-4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2400.9441940000002</v>
      </c>
      <c r="I256">
        <v>446.03377599999999</v>
      </c>
      <c r="J256" t="s">
        <v>2</v>
      </c>
      <c r="K256">
        <v>2401.5806739999998</v>
      </c>
      <c r="L256">
        <v>427.08744200000001</v>
      </c>
      <c r="M256" t="s">
        <v>3</v>
      </c>
      <c r="N256">
        <v>1035.213647</v>
      </c>
      <c r="O256">
        <v>280.671378</v>
      </c>
      <c r="P256" t="s">
        <v>4</v>
      </c>
      <c r="Q256">
        <v>6.984032</v>
      </c>
      <c r="R256">
        <v>0.67547699999999999</v>
      </c>
      <c r="S256" t="s">
        <v>5</v>
      </c>
      <c r="T256">
        <v>1171.034666</v>
      </c>
      <c r="U256">
        <v>6.4228750000000003</v>
      </c>
      <c r="V256" t="s">
        <v>6</v>
      </c>
      <c r="W256">
        <v>4.0942790000000002</v>
      </c>
      <c r="X256">
        <v>0.30410599999999999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5.3034999999999999E-2</v>
      </c>
      <c r="AG256">
        <v>2.8E-5</v>
      </c>
      <c r="AH256" t="s">
        <v>10</v>
      </c>
      <c r="AI256">
        <v>0.93935299999999999</v>
      </c>
      <c r="AJ256">
        <v>1.13E-4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2560.8881879999999</v>
      </c>
      <c r="I257">
        <v>501.41873199999998</v>
      </c>
      <c r="J257" t="s">
        <v>2</v>
      </c>
      <c r="K257">
        <v>2561.5484569999999</v>
      </c>
      <c r="L257">
        <v>479.350437</v>
      </c>
      <c r="M257" t="s">
        <v>3</v>
      </c>
      <c r="N257">
        <v>1104.257771</v>
      </c>
      <c r="O257">
        <v>309.61403300000001</v>
      </c>
      <c r="P257" t="s">
        <v>4</v>
      </c>
      <c r="Q257">
        <v>7.4358760000000004</v>
      </c>
      <c r="R257">
        <v>0.74433000000000005</v>
      </c>
      <c r="S257" t="s">
        <v>5</v>
      </c>
      <c r="T257">
        <v>1249.137712</v>
      </c>
      <c r="U257">
        <v>7.3722079999999997</v>
      </c>
      <c r="V257" t="s">
        <v>6</v>
      </c>
      <c r="W257">
        <v>4.358212</v>
      </c>
      <c r="X257">
        <v>0.32266600000000001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5.2673999999999999E-2</v>
      </c>
      <c r="AG257">
        <v>2.6999999999999999E-5</v>
      </c>
      <c r="AH257" t="s">
        <v>10</v>
      </c>
      <c r="AI257">
        <v>0.94005499999999997</v>
      </c>
      <c r="AJ257">
        <v>1.1400000000000001E-4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2720.6864059999998</v>
      </c>
      <c r="I258">
        <v>566.51457700000003</v>
      </c>
      <c r="J258" t="s">
        <v>2</v>
      </c>
      <c r="K258">
        <v>2721.3991940000001</v>
      </c>
      <c r="L258">
        <v>540.37216999999998</v>
      </c>
      <c r="M258" t="s">
        <v>3</v>
      </c>
      <c r="N258">
        <v>1173.0972710000001</v>
      </c>
      <c r="O258">
        <v>347.92434900000001</v>
      </c>
      <c r="P258" t="s">
        <v>4</v>
      </c>
      <c r="Q258">
        <v>7.8962199999999996</v>
      </c>
      <c r="R258">
        <v>0.84150700000000001</v>
      </c>
      <c r="S258" t="s">
        <v>5</v>
      </c>
      <c r="T258">
        <v>1327.2555809999999</v>
      </c>
      <c r="U258">
        <v>8.3521850000000004</v>
      </c>
      <c r="V258" t="s">
        <v>6</v>
      </c>
      <c r="W258">
        <v>4.6145740000000002</v>
      </c>
      <c r="X258">
        <v>0.347742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5.2646999999999999E-2</v>
      </c>
      <c r="AG258">
        <v>2.6999999999999999E-5</v>
      </c>
      <c r="AH258" t="s">
        <v>10</v>
      </c>
      <c r="AI258">
        <v>0.94029499999999999</v>
      </c>
      <c r="AJ258">
        <v>1.1900000000000001E-4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2880.639185</v>
      </c>
      <c r="I259">
        <v>622.29517499999997</v>
      </c>
      <c r="J259" t="s">
        <v>2</v>
      </c>
      <c r="K259">
        <v>2881.4335550000001</v>
      </c>
      <c r="L259">
        <v>593.33610299999998</v>
      </c>
      <c r="M259" t="s">
        <v>3</v>
      </c>
      <c r="N259">
        <v>1242.0211300000001</v>
      </c>
      <c r="O259">
        <v>387.09397999999999</v>
      </c>
      <c r="P259" t="s">
        <v>4</v>
      </c>
      <c r="Q259">
        <v>8.3533559999999998</v>
      </c>
      <c r="R259">
        <v>0.94970100000000002</v>
      </c>
      <c r="S259" t="s">
        <v>5</v>
      </c>
      <c r="T259">
        <v>1405.3824709999999</v>
      </c>
      <c r="U259">
        <v>9.2989949999999997</v>
      </c>
      <c r="V259" t="s">
        <v>6</v>
      </c>
      <c r="W259">
        <v>4.880852</v>
      </c>
      <c r="X259">
        <v>0.38021899999999997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5.2628000000000001E-2</v>
      </c>
      <c r="AG259">
        <v>2.6999999999999999E-5</v>
      </c>
      <c r="AH259" t="s">
        <v>10</v>
      </c>
      <c r="AI259">
        <v>0.94083600000000001</v>
      </c>
      <c r="AJ259">
        <v>1.2400000000000001E-4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3040.8971879999999</v>
      </c>
      <c r="I260">
        <v>730.61456399999997</v>
      </c>
      <c r="J260" t="s">
        <v>2</v>
      </c>
      <c r="K260">
        <v>3041.7099170000001</v>
      </c>
      <c r="L260">
        <v>696.96860900000001</v>
      </c>
      <c r="M260" t="s">
        <v>3</v>
      </c>
      <c r="N260">
        <v>1311.1227879999999</v>
      </c>
      <c r="O260">
        <v>446.91046</v>
      </c>
      <c r="P260" t="s">
        <v>4</v>
      </c>
      <c r="Q260">
        <v>8.8201780000000003</v>
      </c>
      <c r="R260">
        <v>1.079812</v>
      </c>
      <c r="S260" t="s">
        <v>5</v>
      </c>
      <c r="T260">
        <v>1483.54908</v>
      </c>
      <c r="U260">
        <v>10.528589999999999</v>
      </c>
      <c r="V260" t="s">
        <v>6</v>
      </c>
      <c r="W260">
        <v>5.150938</v>
      </c>
      <c r="X260">
        <v>0.42865500000000001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5.2599E-2</v>
      </c>
      <c r="AG260">
        <v>2.6999999999999999E-5</v>
      </c>
      <c r="AH260" t="s">
        <v>10</v>
      </c>
      <c r="AI260">
        <v>0.94131200000000004</v>
      </c>
      <c r="AJ260">
        <v>1.27E-4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3201.2919729999999</v>
      </c>
      <c r="I261">
        <v>811.98587799999996</v>
      </c>
      <c r="J261" t="s">
        <v>2</v>
      </c>
      <c r="K261">
        <v>3202.1412650000002</v>
      </c>
      <c r="L261">
        <v>777.51974499999994</v>
      </c>
      <c r="M261" t="s">
        <v>3</v>
      </c>
      <c r="N261">
        <v>1380.307683</v>
      </c>
      <c r="O261">
        <v>503.90675199999998</v>
      </c>
      <c r="P261" t="s">
        <v>4</v>
      </c>
      <c r="Q261">
        <v>9.2754969999999997</v>
      </c>
      <c r="R261">
        <v>1.1581330000000001</v>
      </c>
      <c r="S261" t="s">
        <v>5</v>
      </c>
      <c r="T261">
        <v>1561.6918900000001</v>
      </c>
      <c r="U261">
        <v>11.46322</v>
      </c>
      <c r="V261" t="s">
        <v>6</v>
      </c>
      <c r="W261">
        <v>5.4181600000000003</v>
      </c>
      <c r="X261">
        <v>0.45816299999999999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5.2566000000000002E-2</v>
      </c>
      <c r="AG261">
        <v>2.6999999999999999E-5</v>
      </c>
      <c r="AH261" t="s">
        <v>10</v>
      </c>
      <c r="AI261">
        <v>0.94177500000000003</v>
      </c>
      <c r="AJ261">
        <v>1.3100000000000001E-4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1910.6699100000001</v>
      </c>
      <c r="I262">
        <v>1.9292E-2</v>
      </c>
      <c r="J262" t="s">
        <v>2</v>
      </c>
      <c r="K262">
        <v>1909.084419</v>
      </c>
      <c r="L262">
        <v>4.4299999999999999E-3</v>
      </c>
      <c r="M262" t="s">
        <v>3</v>
      </c>
      <c r="N262">
        <v>91.577094000000002</v>
      </c>
      <c r="O262">
        <v>1.5969999999999999E-3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0.24790899999999999</v>
      </c>
      <c r="AG262">
        <v>1.3950000000000001E-2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3821.3847070000002</v>
      </c>
      <c r="I263">
        <v>7.3895000000000002E-2</v>
      </c>
      <c r="J263" t="s">
        <v>2</v>
      </c>
      <c r="K263">
        <v>3818.201372</v>
      </c>
      <c r="L263">
        <v>1.0158E-2</v>
      </c>
      <c r="M263" t="s">
        <v>3</v>
      </c>
      <c r="N263">
        <v>183.15270599999999</v>
      </c>
      <c r="O263">
        <v>4.4510000000000001E-3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0.204869</v>
      </c>
      <c r="AG263">
        <v>3.6289999999999998E-3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5732.1151659999996</v>
      </c>
      <c r="I264">
        <v>0.1593</v>
      </c>
      <c r="J264" t="s">
        <v>2</v>
      </c>
      <c r="K264">
        <v>5727.3607910000001</v>
      </c>
      <c r="L264">
        <v>2.2638999999999999E-2</v>
      </c>
      <c r="M264" t="s">
        <v>3</v>
      </c>
      <c r="N264">
        <v>274.72740700000003</v>
      </c>
      <c r="O264">
        <v>8.6610000000000003E-3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0.19257099999999999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7642.8854789999996</v>
      </c>
      <c r="I265">
        <v>0.28841699999999998</v>
      </c>
      <c r="J265" t="s">
        <v>2</v>
      </c>
      <c r="K265">
        <v>7636.5386230000004</v>
      </c>
      <c r="L265">
        <v>3.9123999999999999E-2</v>
      </c>
      <c r="M265" t="s">
        <v>3</v>
      </c>
      <c r="N265">
        <v>366.29883999999998</v>
      </c>
      <c r="O265">
        <v>1.3801000000000001E-2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0.19257099999999999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9553.6977339999994</v>
      </c>
      <c r="I266">
        <v>0.43665500000000002</v>
      </c>
      <c r="J266" t="s">
        <v>2</v>
      </c>
      <c r="K266">
        <v>9545.759258</v>
      </c>
      <c r="L266">
        <v>5.7979999999999997E-2</v>
      </c>
      <c r="M266" t="s">
        <v>3</v>
      </c>
      <c r="N266">
        <v>457.870699</v>
      </c>
      <c r="O266">
        <v>2.2588E-2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0.19257099999999999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11464.564394999999</v>
      </c>
      <c r="I267">
        <v>0.58905799999999997</v>
      </c>
      <c r="J267" t="s">
        <v>2</v>
      </c>
      <c r="K267">
        <v>11455.042637</v>
      </c>
      <c r="L267">
        <v>7.596E-2</v>
      </c>
      <c r="M267" t="s">
        <v>3</v>
      </c>
      <c r="N267">
        <v>549.443533</v>
      </c>
      <c r="O267">
        <v>3.1355000000000001E-2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0.19257099999999999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13375.463984</v>
      </c>
      <c r="I268">
        <v>0.78086900000000004</v>
      </c>
      <c r="J268" t="s">
        <v>2</v>
      </c>
      <c r="K268">
        <v>13364.338867</v>
      </c>
      <c r="L268">
        <v>9.8822999999999994E-2</v>
      </c>
      <c r="M268" t="s">
        <v>3</v>
      </c>
      <c r="N268">
        <v>641.01568799999995</v>
      </c>
      <c r="O268">
        <v>4.2390999999999998E-2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0.19257099999999999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15286.409492000001</v>
      </c>
      <c r="I269">
        <v>0.95185600000000004</v>
      </c>
      <c r="J269" t="s">
        <v>2</v>
      </c>
      <c r="K269">
        <v>15273.695938000001</v>
      </c>
      <c r="L269">
        <v>0.12679399999999999</v>
      </c>
      <c r="M269" t="s">
        <v>3</v>
      </c>
      <c r="N269">
        <v>732.59512700000005</v>
      </c>
      <c r="O269">
        <v>5.4434999999999997E-2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0.19257099999999999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17197.392460999999</v>
      </c>
      <c r="I270">
        <v>1.1518999999999999</v>
      </c>
      <c r="J270" t="s">
        <v>2</v>
      </c>
      <c r="K270">
        <v>17183.092344000001</v>
      </c>
      <c r="L270">
        <v>0.17005999999999999</v>
      </c>
      <c r="M270" t="s">
        <v>3</v>
      </c>
      <c r="N270">
        <v>824.170795</v>
      </c>
      <c r="O270">
        <v>7.0328000000000002E-2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0.19257099999999999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19108.423280999999</v>
      </c>
      <c r="I271">
        <v>1.341318</v>
      </c>
      <c r="J271" t="s">
        <v>2</v>
      </c>
      <c r="K271">
        <v>19092.536445000002</v>
      </c>
      <c r="L271">
        <v>0.201183</v>
      </c>
      <c r="M271" t="s">
        <v>3</v>
      </c>
      <c r="N271">
        <v>915.73990600000002</v>
      </c>
      <c r="O271">
        <v>8.4889999999999993E-2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0.19257099999999999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21019.482773</v>
      </c>
      <c r="I272">
        <v>1.554997</v>
      </c>
      <c r="J272" t="s">
        <v>2</v>
      </c>
      <c r="K272">
        <v>21002.019726999999</v>
      </c>
      <c r="L272">
        <v>0.26367400000000002</v>
      </c>
      <c r="M272" t="s">
        <v>3</v>
      </c>
      <c r="N272">
        <v>1007.316277</v>
      </c>
      <c r="O272">
        <v>0.102781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0.19257099999999999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22930.587930000002</v>
      </c>
      <c r="I273">
        <v>1.782257</v>
      </c>
      <c r="J273" t="s">
        <v>2</v>
      </c>
      <c r="K273">
        <v>22911.549921999998</v>
      </c>
      <c r="L273">
        <v>0.317359</v>
      </c>
      <c r="M273" t="s">
        <v>3</v>
      </c>
      <c r="N273">
        <v>1098.894734</v>
      </c>
      <c r="O273">
        <v>0.120989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0.19257099999999999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24841.761913999999</v>
      </c>
      <c r="I274">
        <v>2.0594209999999999</v>
      </c>
      <c r="J274" t="s">
        <v>2</v>
      </c>
      <c r="K274">
        <v>24821.136288999998</v>
      </c>
      <c r="L274">
        <v>0.36966399999999999</v>
      </c>
      <c r="M274" t="s">
        <v>3</v>
      </c>
      <c r="N274">
        <v>1190.4670630000001</v>
      </c>
      <c r="O274">
        <v>0.143203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0.19257099999999999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26752.961133000001</v>
      </c>
      <c r="I275">
        <v>2.3063419999999999</v>
      </c>
      <c r="J275" t="s">
        <v>2</v>
      </c>
      <c r="K275">
        <v>26730.757695</v>
      </c>
      <c r="L275">
        <v>0.41171600000000003</v>
      </c>
      <c r="M275" t="s">
        <v>3</v>
      </c>
      <c r="N275">
        <v>1282.0358180000001</v>
      </c>
      <c r="O275">
        <v>0.16519200000000001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0.19257099999999999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28664.244022999999</v>
      </c>
      <c r="I276">
        <v>2.5639069999999999</v>
      </c>
      <c r="J276" t="s">
        <v>2</v>
      </c>
      <c r="K276">
        <v>28640.438477</v>
      </c>
      <c r="L276">
        <v>0.44733600000000001</v>
      </c>
      <c r="M276" t="s">
        <v>3</v>
      </c>
      <c r="N276">
        <v>1373.609768</v>
      </c>
      <c r="O276">
        <v>0.184027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0.19257099999999999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30575.563945000002</v>
      </c>
      <c r="I277">
        <v>2.8599260000000002</v>
      </c>
      <c r="J277" t="s">
        <v>2</v>
      </c>
      <c r="K277">
        <v>30550.182539000001</v>
      </c>
      <c r="L277">
        <v>0.51994700000000005</v>
      </c>
      <c r="M277" t="s">
        <v>3</v>
      </c>
      <c r="N277">
        <v>1465.1899800000001</v>
      </c>
      <c r="O277">
        <v>0.20791000000000001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0.19257099999999999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32486.969883000002</v>
      </c>
      <c r="I278">
        <v>3.2097190000000002</v>
      </c>
      <c r="J278" t="s">
        <v>2</v>
      </c>
      <c r="K278">
        <v>32459.961328000001</v>
      </c>
      <c r="L278">
        <v>0.59274400000000005</v>
      </c>
      <c r="M278" t="s">
        <v>3</v>
      </c>
      <c r="N278">
        <v>1556.7620039999999</v>
      </c>
      <c r="O278">
        <v>0.23361000000000001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0.19257099999999999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34398.375312999997</v>
      </c>
      <c r="I279">
        <v>3.6254960000000001</v>
      </c>
      <c r="J279" t="s">
        <v>2</v>
      </c>
      <c r="K279">
        <v>34369.770234000003</v>
      </c>
      <c r="L279">
        <v>0.67165600000000003</v>
      </c>
      <c r="M279" t="s">
        <v>3</v>
      </c>
      <c r="N279">
        <v>1648.3313129999999</v>
      </c>
      <c r="O279">
        <v>0.261297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0.19257099999999999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36309.835391000001</v>
      </c>
      <c r="I280">
        <v>3.9261520000000001</v>
      </c>
      <c r="J280" t="s">
        <v>2</v>
      </c>
      <c r="K280">
        <v>36279.630233999997</v>
      </c>
      <c r="L280">
        <v>0.75707899999999995</v>
      </c>
      <c r="M280" t="s">
        <v>3</v>
      </c>
      <c r="N280">
        <v>1739.9007280000001</v>
      </c>
      <c r="O280">
        <v>0.29509800000000003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0.19257099999999999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38221.349374999998</v>
      </c>
      <c r="I281">
        <v>4.2855790000000002</v>
      </c>
      <c r="J281" t="s">
        <v>2</v>
      </c>
      <c r="K281">
        <v>38189.552187000001</v>
      </c>
      <c r="L281">
        <v>0.85578900000000002</v>
      </c>
      <c r="M281" t="s">
        <v>3</v>
      </c>
      <c r="N281">
        <v>1831.4743989999999</v>
      </c>
      <c r="O281">
        <v>0.32106699999999999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0.19257099999999999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196.377793</v>
      </c>
      <c r="I282">
        <v>2.1610999999999998E-2</v>
      </c>
      <c r="J282" t="s">
        <v>2</v>
      </c>
      <c r="K282">
        <v>194.96084300000001</v>
      </c>
      <c r="L282">
        <v>4.8799999999999999E-4</v>
      </c>
      <c r="M282" t="s">
        <v>3</v>
      </c>
      <c r="N282">
        <v>116.745403</v>
      </c>
      <c r="O282">
        <v>1.13E-4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392.75136700000002</v>
      </c>
      <c r="I283">
        <v>9.1614000000000001E-2</v>
      </c>
      <c r="J283" t="s">
        <v>2</v>
      </c>
      <c r="K283">
        <v>389.93202000000002</v>
      </c>
      <c r="L283">
        <v>9.3999999999999997E-4</v>
      </c>
      <c r="M283" t="s">
        <v>3</v>
      </c>
      <c r="N283">
        <v>233.48685800000001</v>
      </c>
      <c r="O283">
        <v>3.5100000000000002E-4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589.12213899999995</v>
      </c>
      <c r="I284">
        <v>0.15744900000000001</v>
      </c>
      <c r="J284" t="s">
        <v>2</v>
      </c>
      <c r="K284">
        <v>584.91560200000004</v>
      </c>
      <c r="L284">
        <v>1.2229999999999999E-3</v>
      </c>
      <c r="M284" t="s">
        <v>3</v>
      </c>
      <c r="N284">
        <v>350.23017599999997</v>
      </c>
      <c r="O284">
        <v>4.7899999999999999E-4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785.49903900000004</v>
      </c>
      <c r="I285">
        <v>0.284667</v>
      </c>
      <c r="J285" t="s">
        <v>2</v>
      </c>
      <c r="K285">
        <v>779.90554899999995</v>
      </c>
      <c r="L285">
        <v>1.7520000000000001E-3</v>
      </c>
      <c r="M285" t="s">
        <v>3</v>
      </c>
      <c r="N285">
        <v>466.97096699999997</v>
      </c>
      <c r="O285">
        <v>6.6E-4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981.91439200000002</v>
      </c>
      <c r="I286">
        <v>0.44895099999999999</v>
      </c>
      <c r="J286" t="s">
        <v>2</v>
      </c>
      <c r="K286">
        <v>974.90819099999999</v>
      </c>
      <c r="L286">
        <v>2.5600000000000002E-3</v>
      </c>
      <c r="M286" t="s">
        <v>3</v>
      </c>
      <c r="N286">
        <v>583.71283800000003</v>
      </c>
      <c r="O286">
        <v>1.0020000000000001E-3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1178.3128489999999</v>
      </c>
      <c r="I287">
        <v>0.605572</v>
      </c>
      <c r="J287" t="s">
        <v>2</v>
      </c>
      <c r="K287">
        <v>1169.917639</v>
      </c>
      <c r="L287">
        <v>3.3279999999999998E-3</v>
      </c>
      <c r="M287" t="s">
        <v>3</v>
      </c>
      <c r="N287">
        <v>700.45510999999999</v>
      </c>
      <c r="O287">
        <v>1.2669999999999999E-3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1374.706917</v>
      </c>
      <c r="I288">
        <v>0.77183100000000004</v>
      </c>
      <c r="J288" t="s">
        <v>2</v>
      </c>
      <c r="K288">
        <v>1364.9366500000001</v>
      </c>
      <c r="L288">
        <v>4.1479999999999998E-3</v>
      </c>
      <c r="M288" t="s">
        <v>3</v>
      </c>
      <c r="N288">
        <v>817.19942900000001</v>
      </c>
      <c r="O288">
        <v>1.686E-3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1571.128044</v>
      </c>
      <c r="I289">
        <v>0.85157400000000005</v>
      </c>
      <c r="J289" t="s">
        <v>2</v>
      </c>
      <c r="K289">
        <v>1559.958167</v>
      </c>
      <c r="L289">
        <v>5.7489999999999998E-3</v>
      </c>
      <c r="M289" t="s">
        <v>3</v>
      </c>
      <c r="N289">
        <v>933.94044099999996</v>
      </c>
      <c r="O289">
        <v>2.2850000000000001E-3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1767.552747</v>
      </c>
      <c r="I290">
        <v>1.0460039999999999</v>
      </c>
      <c r="J290" t="s">
        <v>2</v>
      </c>
      <c r="K290">
        <v>1754.9813449999999</v>
      </c>
      <c r="L290">
        <v>7.2420000000000002E-3</v>
      </c>
      <c r="M290" t="s">
        <v>3</v>
      </c>
      <c r="N290">
        <v>1050.678169</v>
      </c>
      <c r="O290">
        <v>2.8479999999999998E-3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1964.007983</v>
      </c>
      <c r="I291">
        <v>1.419373</v>
      </c>
      <c r="J291" t="s">
        <v>2</v>
      </c>
      <c r="K291">
        <v>1950.0226560000001</v>
      </c>
      <c r="L291">
        <v>6.6270000000000001E-3</v>
      </c>
      <c r="M291" t="s">
        <v>3</v>
      </c>
      <c r="N291">
        <v>1167.418379</v>
      </c>
      <c r="O291">
        <v>3.3159999999999999E-3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2160.442266</v>
      </c>
      <c r="I292">
        <v>1.739018</v>
      </c>
      <c r="J292" t="s">
        <v>2</v>
      </c>
      <c r="K292">
        <v>2145.064507</v>
      </c>
      <c r="L292">
        <v>8.0879999999999997E-3</v>
      </c>
      <c r="M292" t="s">
        <v>3</v>
      </c>
      <c r="N292">
        <v>1284.1598220000001</v>
      </c>
      <c r="O292">
        <v>4.1869999999999997E-3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2356.873423</v>
      </c>
      <c r="I293">
        <v>2.052502</v>
      </c>
      <c r="J293" t="s">
        <v>2</v>
      </c>
      <c r="K293">
        <v>2340.1147120000001</v>
      </c>
      <c r="L293">
        <v>9.502E-3</v>
      </c>
      <c r="M293" t="s">
        <v>3</v>
      </c>
      <c r="N293">
        <v>1400.9032790000001</v>
      </c>
      <c r="O293">
        <v>4.8149999999999998E-3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2553.3371870000001</v>
      </c>
      <c r="I294">
        <v>2.3856809999999999</v>
      </c>
      <c r="J294" t="s">
        <v>2</v>
      </c>
      <c r="K294">
        <v>2535.1697899999999</v>
      </c>
      <c r="L294">
        <v>1.1344999999999999E-2</v>
      </c>
      <c r="M294" t="s">
        <v>3</v>
      </c>
      <c r="N294">
        <v>1517.646152</v>
      </c>
      <c r="O294">
        <v>5.5009999999999998E-3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2749.7792629999999</v>
      </c>
      <c r="I295">
        <v>2.8402660000000002</v>
      </c>
      <c r="J295" t="s">
        <v>2</v>
      </c>
      <c r="K295">
        <v>2730.2327540000001</v>
      </c>
      <c r="L295">
        <v>1.1572000000000001E-2</v>
      </c>
      <c r="M295" t="s">
        <v>3</v>
      </c>
      <c r="N295">
        <v>1634.3875949999999</v>
      </c>
      <c r="O295">
        <v>5.6379999999999998E-3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2946.2326419999999</v>
      </c>
      <c r="I296">
        <v>3.2152090000000002</v>
      </c>
      <c r="J296" t="s">
        <v>2</v>
      </c>
      <c r="K296">
        <v>2925.2964400000001</v>
      </c>
      <c r="L296">
        <v>1.2566000000000001E-2</v>
      </c>
      <c r="M296" t="s">
        <v>3</v>
      </c>
      <c r="N296">
        <v>1751.1283109999999</v>
      </c>
      <c r="O296">
        <v>6.1500000000000001E-3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3142.691797</v>
      </c>
      <c r="I297">
        <v>3.6091549999999999</v>
      </c>
      <c r="J297" t="s">
        <v>2</v>
      </c>
      <c r="K297">
        <v>3120.3702880000001</v>
      </c>
      <c r="L297">
        <v>1.4156999999999999E-2</v>
      </c>
      <c r="M297" t="s">
        <v>3</v>
      </c>
      <c r="N297">
        <v>1867.8712399999999</v>
      </c>
      <c r="O297">
        <v>6.6080000000000002E-3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3339.1701320000002</v>
      </c>
      <c r="I298">
        <v>3.992394</v>
      </c>
      <c r="J298" t="s">
        <v>2</v>
      </c>
      <c r="K298">
        <v>3315.4526460000002</v>
      </c>
      <c r="L298">
        <v>1.5270000000000001E-2</v>
      </c>
      <c r="M298" t="s">
        <v>3</v>
      </c>
      <c r="N298">
        <v>1984.6152030000001</v>
      </c>
      <c r="O298">
        <v>7.5839999999999996E-3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3535.7054979999998</v>
      </c>
      <c r="I299">
        <v>4.169721</v>
      </c>
      <c r="J299" t="s">
        <v>2</v>
      </c>
      <c r="K299">
        <v>3510.551821</v>
      </c>
      <c r="L299">
        <v>1.8964999999999999E-2</v>
      </c>
      <c r="M299" t="s">
        <v>3</v>
      </c>
      <c r="N299">
        <v>2101.3603269999999</v>
      </c>
      <c r="O299">
        <v>7.6519999999999999E-3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3732.2067769999999</v>
      </c>
      <c r="I300">
        <v>4.6264450000000004</v>
      </c>
      <c r="J300" t="s">
        <v>2</v>
      </c>
      <c r="K300">
        <v>3705.6430810000002</v>
      </c>
      <c r="L300">
        <v>2.0863E-2</v>
      </c>
      <c r="M300" t="s">
        <v>3</v>
      </c>
      <c r="N300">
        <v>2218.102852</v>
      </c>
      <c r="O300">
        <v>7.9520000000000007E-3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3928.6931690000001</v>
      </c>
      <c r="I301">
        <v>5.103904</v>
      </c>
      <c r="J301" t="s">
        <v>2</v>
      </c>
      <c r="K301">
        <v>3900.742354</v>
      </c>
      <c r="L301">
        <v>2.3164000000000001E-2</v>
      </c>
      <c r="M301" t="s">
        <v>3</v>
      </c>
      <c r="N301">
        <v>2334.846626</v>
      </c>
      <c r="O301">
        <v>8.6990000000000001E-3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197.84372999999999</v>
      </c>
      <c r="I302">
        <v>0.21746799999999999</v>
      </c>
      <c r="J302" t="s">
        <v>2</v>
      </c>
      <c r="K302">
        <v>196.39738600000001</v>
      </c>
      <c r="L302">
        <v>0.12148299999999999</v>
      </c>
      <c r="M302" t="s">
        <v>3</v>
      </c>
      <c r="N302">
        <v>118.374815</v>
      </c>
      <c r="O302">
        <v>4.5247000000000002E-2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395.69800800000002</v>
      </c>
      <c r="I303">
        <v>0.86920600000000003</v>
      </c>
      <c r="J303" t="s">
        <v>2</v>
      </c>
      <c r="K303">
        <v>392.805905</v>
      </c>
      <c r="L303">
        <v>0.48528300000000002</v>
      </c>
      <c r="M303" t="s">
        <v>3</v>
      </c>
      <c r="N303">
        <v>236.74558999999999</v>
      </c>
      <c r="O303">
        <v>0.18135999999999999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593.58031100000005</v>
      </c>
      <c r="I304">
        <v>1.913171</v>
      </c>
      <c r="J304" t="s">
        <v>2</v>
      </c>
      <c r="K304">
        <v>589.22710400000005</v>
      </c>
      <c r="L304">
        <v>1.0973949999999999</v>
      </c>
      <c r="M304" t="s">
        <v>3</v>
      </c>
      <c r="N304">
        <v>355.11470100000003</v>
      </c>
      <c r="O304">
        <v>0.40992200000000001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791.51401399999997</v>
      </c>
      <c r="I305">
        <v>3.268141</v>
      </c>
      <c r="J305" t="s">
        <v>2</v>
      </c>
      <c r="K305">
        <v>785.65920700000004</v>
      </c>
      <c r="L305">
        <v>1.964464</v>
      </c>
      <c r="M305" t="s">
        <v>3</v>
      </c>
      <c r="N305">
        <v>473.48548699999998</v>
      </c>
      <c r="O305">
        <v>0.73305799999999999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989.42071699999997</v>
      </c>
      <c r="I306">
        <v>5.1179379999999997</v>
      </c>
      <c r="J306" t="s">
        <v>2</v>
      </c>
      <c r="K306">
        <v>982.09444199999996</v>
      </c>
      <c r="L306">
        <v>3.080104</v>
      </c>
      <c r="M306" t="s">
        <v>3</v>
      </c>
      <c r="N306">
        <v>591.85361</v>
      </c>
      <c r="O306">
        <v>1.1474489999999999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1187.3444260000001</v>
      </c>
      <c r="I307">
        <v>7.7920189999999998</v>
      </c>
      <c r="J307" t="s">
        <v>2</v>
      </c>
      <c r="K307">
        <v>1178.5389500000001</v>
      </c>
      <c r="L307">
        <v>4.4416310000000001</v>
      </c>
      <c r="M307" t="s">
        <v>3</v>
      </c>
      <c r="N307">
        <v>710.22334599999999</v>
      </c>
      <c r="O307">
        <v>1.6551199999999999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1385.222109</v>
      </c>
      <c r="I308">
        <v>10.404165000000001</v>
      </c>
      <c r="J308" t="s">
        <v>2</v>
      </c>
      <c r="K308">
        <v>1374.989912</v>
      </c>
      <c r="L308">
        <v>6.0508100000000002</v>
      </c>
      <c r="M308" t="s">
        <v>3</v>
      </c>
      <c r="N308">
        <v>828.59207300000003</v>
      </c>
      <c r="O308">
        <v>2.25495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1583.1169379999999</v>
      </c>
      <c r="I309">
        <v>13.677828999999999</v>
      </c>
      <c r="J309" t="s">
        <v>2</v>
      </c>
      <c r="K309">
        <v>1571.446011</v>
      </c>
      <c r="L309">
        <v>7.9255180000000003</v>
      </c>
      <c r="M309" t="s">
        <v>3</v>
      </c>
      <c r="N309">
        <v>946.96003199999996</v>
      </c>
      <c r="O309">
        <v>2.9509759999999998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1781.014275</v>
      </c>
      <c r="I310">
        <v>17.279540000000001</v>
      </c>
      <c r="J310" t="s">
        <v>2</v>
      </c>
      <c r="K310">
        <v>1767.9126639999999</v>
      </c>
      <c r="L310">
        <v>10.026669</v>
      </c>
      <c r="M310" t="s">
        <v>3</v>
      </c>
      <c r="N310">
        <v>1065.330359</v>
      </c>
      <c r="O310">
        <v>3.7357860000000001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1978.895225</v>
      </c>
      <c r="I311">
        <v>21.620581999999999</v>
      </c>
      <c r="J311" t="s">
        <v>2</v>
      </c>
      <c r="K311">
        <v>1964.384333</v>
      </c>
      <c r="L311">
        <v>12.397354999999999</v>
      </c>
      <c r="M311" t="s">
        <v>3</v>
      </c>
      <c r="N311">
        <v>1183.7008499999999</v>
      </c>
      <c r="O311">
        <v>4.615418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2176.8202590000001</v>
      </c>
      <c r="I312">
        <v>26.007555</v>
      </c>
      <c r="J312" t="s">
        <v>2</v>
      </c>
      <c r="K312">
        <v>2160.8636040000001</v>
      </c>
      <c r="L312">
        <v>14.989579000000001</v>
      </c>
      <c r="M312" t="s">
        <v>3</v>
      </c>
      <c r="N312">
        <v>1302.0718139999999</v>
      </c>
      <c r="O312">
        <v>5.5888140000000002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2374.8022660000001</v>
      </c>
      <c r="I313">
        <v>30.828683000000002</v>
      </c>
      <c r="J313" t="s">
        <v>2</v>
      </c>
      <c r="K313">
        <v>2357.3510889999998</v>
      </c>
      <c r="L313">
        <v>17.851586999999999</v>
      </c>
      <c r="M313" t="s">
        <v>3</v>
      </c>
      <c r="N313">
        <v>1420.440957</v>
      </c>
      <c r="O313">
        <v>6.659681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2572.74937</v>
      </c>
      <c r="I314">
        <v>35.912117000000002</v>
      </c>
      <c r="J314" t="s">
        <v>2</v>
      </c>
      <c r="K314">
        <v>2553.840874</v>
      </c>
      <c r="L314">
        <v>20.963559</v>
      </c>
      <c r="M314" t="s">
        <v>3</v>
      </c>
      <c r="N314">
        <v>1538.811504</v>
      </c>
      <c r="O314">
        <v>7.8216979999999996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2770.7210639999998</v>
      </c>
      <c r="I315">
        <v>41.088247000000003</v>
      </c>
      <c r="J315" t="s">
        <v>2</v>
      </c>
      <c r="K315">
        <v>2750.3403960000001</v>
      </c>
      <c r="L315">
        <v>24.297771000000001</v>
      </c>
      <c r="M315" t="s">
        <v>3</v>
      </c>
      <c r="N315">
        <v>1657.181765</v>
      </c>
      <c r="O315">
        <v>9.0568489999999997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2968.6985789999999</v>
      </c>
      <c r="I316">
        <v>47.160899999999998</v>
      </c>
      <c r="J316" t="s">
        <v>2</v>
      </c>
      <c r="K316">
        <v>2946.846235</v>
      </c>
      <c r="L316">
        <v>27.906869</v>
      </c>
      <c r="M316" t="s">
        <v>3</v>
      </c>
      <c r="N316">
        <v>1775.552625</v>
      </c>
      <c r="O316">
        <v>10.403392999999999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3166.6313570000002</v>
      </c>
      <c r="I317">
        <v>53.803350999999999</v>
      </c>
      <c r="J317" t="s">
        <v>2</v>
      </c>
      <c r="K317">
        <v>3143.3587990000001</v>
      </c>
      <c r="L317">
        <v>31.753478999999999</v>
      </c>
      <c r="M317" t="s">
        <v>3</v>
      </c>
      <c r="N317">
        <v>1893.924792</v>
      </c>
      <c r="O317">
        <v>11.830932000000001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3364.557949</v>
      </c>
      <c r="I318">
        <v>59.683065999999997</v>
      </c>
      <c r="J318" t="s">
        <v>2</v>
      </c>
      <c r="K318">
        <v>3339.878291</v>
      </c>
      <c r="L318">
        <v>35.848371</v>
      </c>
      <c r="M318" t="s">
        <v>3</v>
      </c>
      <c r="N318">
        <v>2012.2993550000001</v>
      </c>
      <c r="O318">
        <v>13.353194999999999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3562.5051560000002</v>
      </c>
      <c r="I319">
        <v>66.908561000000006</v>
      </c>
      <c r="J319" t="s">
        <v>2</v>
      </c>
      <c r="K319">
        <v>3536.407886</v>
      </c>
      <c r="L319">
        <v>40.196854000000002</v>
      </c>
      <c r="M319" t="s">
        <v>3</v>
      </c>
      <c r="N319">
        <v>2130.674829</v>
      </c>
      <c r="O319">
        <v>14.958631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3760.4590720000001</v>
      </c>
      <c r="I320">
        <v>74.908387000000005</v>
      </c>
      <c r="J320" t="s">
        <v>2</v>
      </c>
      <c r="K320">
        <v>3732.939077</v>
      </c>
      <c r="L320">
        <v>44.787750000000003</v>
      </c>
      <c r="M320" t="s">
        <v>3</v>
      </c>
      <c r="N320">
        <v>2249.0454439999999</v>
      </c>
      <c r="O320">
        <v>16.66328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3958.4259229999998</v>
      </c>
      <c r="I321">
        <v>83.485296000000005</v>
      </c>
      <c r="J321" t="s">
        <v>2</v>
      </c>
      <c r="K321">
        <v>3929.4743210000001</v>
      </c>
      <c r="L321">
        <v>49.627436000000003</v>
      </c>
      <c r="M321" t="s">
        <v>3</v>
      </c>
      <c r="N321">
        <v>2367.4166460000001</v>
      </c>
      <c r="O321">
        <v>18.457491999999998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171.81798900000001</v>
      </c>
      <c r="I322">
        <v>12.512067</v>
      </c>
      <c r="J322" t="s">
        <v>2</v>
      </c>
      <c r="K322">
        <v>172.01448199999999</v>
      </c>
      <c r="L322">
        <v>12.736666</v>
      </c>
      <c r="M322" t="s">
        <v>3</v>
      </c>
      <c r="N322">
        <v>80.590271000000001</v>
      </c>
      <c r="O322">
        <v>11.203620000000001</v>
      </c>
      <c r="P322" t="s">
        <v>4</v>
      </c>
      <c r="Q322">
        <v>0.426506</v>
      </c>
      <c r="R322">
        <v>9.4120000000000002E-3</v>
      </c>
      <c r="S322" t="s">
        <v>5</v>
      </c>
      <c r="T322">
        <v>78.237419000000003</v>
      </c>
      <c r="U322">
        <v>1.6475E-2</v>
      </c>
      <c r="V322" t="s">
        <v>6</v>
      </c>
      <c r="W322">
        <v>0.29468800000000001</v>
      </c>
      <c r="X322">
        <v>6.9569999999999996E-3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7.4569999999999997E-2</v>
      </c>
      <c r="AG322">
        <v>1.37E-4</v>
      </c>
      <c r="AH322" t="s">
        <v>10</v>
      </c>
      <c r="AI322">
        <v>0.92881999999999998</v>
      </c>
      <c r="AJ322">
        <v>8.3999999999999995E-5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343.45406400000002</v>
      </c>
      <c r="I323">
        <v>45.055683999999999</v>
      </c>
      <c r="J323" t="s">
        <v>2</v>
      </c>
      <c r="K323">
        <v>343.81991099999999</v>
      </c>
      <c r="L323">
        <v>45.642964999999997</v>
      </c>
      <c r="M323" t="s">
        <v>3</v>
      </c>
      <c r="N323">
        <v>161.19767400000001</v>
      </c>
      <c r="O323">
        <v>38.798862</v>
      </c>
      <c r="P323" t="s">
        <v>4</v>
      </c>
      <c r="Q323">
        <v>0.85467599999999999</v>
      </c>
      <c r="R323">
        <v>3.8755999999999999E-2</v>
      </c>
      <c r="S323" t="s">
        <v>5</v>
      </c>
      <c r="T323">
        <v>156.47648599999999</v>
      </c>
      <c r="U323">
        <v>6.7892999999999995E-2</v>
      </c>
      <c r="V323" t="s">
        <v>6</v>
      </c>
      <c r="W323">
        <v>0.58157999999999999</v>
      </c>
      <c r="X323">
        <v>3.2534E-2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6.7043000000000005E-2</v>
      </c>
      <c r="AG323">
        <v>1.4799999999999999E-4</v>
      </c>
      <c r="AH323" t="s">
        <v>10</v>
      </c>
      <c r="AI323">
        <v>0.931917</v>
      </c>
      <c r="AJ323">
        <v>3.1999999999999999E-5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515.27376700000002</v>
      </c>
      <c r="I324">
        <v>91.407449</v>
      </c>
      <c r="J324" t="s">
        <v>2</v>
      </c>
      <c r="K324">
        <v>515.82650100000001</v>
      </c>
      <c r="L324">
        <v>91.038081000000005</v>
      </c>
      <c r="M324" t="s">
        <v>3</v>
      </c>
      <c r="N324">
        <v>241.983845</v>
      </c>
      <c r="O324">
        <v>74.454544999999996</v>
      </c>
      <c r="P324" t="s">
        <v>4</v>
      </c>
      <c r="Q324">
        <v>1.2814319999999999</v>
      </c>
      <c r="R324">
        <v>9.1749999999999998E-2</v>
      </c>
      <c r="S324" t="s">
        <v>5</v>
      </c>
      <c r="T324">
        <v>234.72090800000001</v>
      </c>
      <c r="U324">
        <v>0.15961700000000001</v>
      </c>
      <c r="V324" t="s">
        <v>6</v>
      </c>
      <c r="W324">
        <v>0.85721000000000003</v>
      </c>
      <c r="X324">
        <v>7.5662999999999994E-2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6.4685999999999994E-2</v>
      </c>
      <c r="AG324">
        <v>1.2899999999999999E-4</v>
      </c>
      <c r="AH324" t="s">
        <v>10</v>
      </c>
      <c r="AI324">
        <v>0.93241600000000002</v>
      </c>
      <c r="AJ324">
        <v>2.8E-5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686.63857800000005</v>
      </c>
      <c r="I325">
        <v>143.76057700000001</v>
      </c>
      <c r="J325" t="s">
        <v>2</v>
      </c>
      <c r="K325">
        <v>687.35528099999999</v>
      </c>
      <c r="L325">
        <v>143.390096</v>
      </c>
      <c r="M325" t="s">
        <v>3</v>
      </c>
      <c r="N325">
        <v>322.32048900000001</v>
      </c>
      <c r="O325">
        <v>121.64530000000001</v>
      </c>
      <c r="P325" t="s">
        <v>4</v>
      </c>
      <c r="Q325">
        <v>1.7168620000000001</v>
      </c>
      <c r="R325">
        <v>0.15340300000000001</v>
      </c>
      <c r="S325" t="s">
        <v>5</v>
      </c>
      <c r="T325">
        <v>312.99074000000002</v>
      </c>
      <c r="U325">
        <v>0.26622699999999999</v>
      </c>
      <c r="V325" t="s">
        <v>6</v>
      </c>
      <c r="W325">
        <v>1.13792</v>
      </c>
      <c r="X325">
        <v>0.12313399999999999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6.0819999999999999E-2</v>
      </c>
      <c r="AG325">
        <v>9.3999999999999994E-5</v>
      </c>
      <c r="AH325" t="s">
        <v>10</v>
      </c>
      <c r="AI325">
        <v>0.93377399999999999</v>
      </c>
      <c r="AJ325">
        <v>5.1999999999999997E-5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858.24807299999998</v>
      </c>
      <c r="I326">
        <v>233.836377</v>
      </c>
      <c r="J326" t="s">
        <v>2</v>
      </c>
      <c r="K326">
        <v>859.12631699999997</v>
      </c>
      <c r="L326">
        <v>232.43388300000001</v>
      </c>
      <c r="M326" t="s">
        <v>3</v>
      </c>
      <c r="N326">
        <v>402.96259300000003</v>
      </c>
      <c r="O326">
        <v>196.211535</v>
      </c>
      <c r="P326" t="s">
        <v>4</v>
      </c>
      <c r="Q326">
        <v>2.143802</v>
      </c>
      <c r="R326">
        <v>0.24777099999999999</v>
      </c>
      <c r="S326" t="s">
        <v>5</v>
      </c>
      <c r="T326">
        <v>391.25194599999998</v>
      </c>
      <c r="U326">
        <v>0.44350899999999999</v>
      </c>
      <c r="V326" t="s">
        <v>6</v>
      </c>
      <c r="W326">
        <v>1.403092</v>
      </c>
      <c r="X326">
        <v>0.19178200000000001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5.8934E-2</v>
      </c>
      <c r="AG326">
        <v>9.2999999999999997E-5</v>
      </c>
      <c r="AH326" t="s">
        <v>10</v>
      </c>
      <c r="AI326">
        <v>0.93482500000000002</v>
      </c>
      <c r="AJ326">
        <v>6.7000000000000002E-5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1029.8570090000001</v>
      </c>
      <c r="I327">
        <v>298.77090299999998</v>
      </c>
      <c r="J327" t="s">
        <v>2</v>
      </c>
      <c r="K327">
        <v>1030.8850130000001</v>
      </c>
      <c r="L327">
        <v>297.25759099999999</v>
      </c>
      <c r="M327" t="s">
        <v>3</v>
      </c>
      <c r="N327">
        <v>483.16322000000002</v>
      </c>
      <c r="O327">
        <v>255.76244</v>
      </c>
      <c r="P327" t="s">
        <v>4</v>
      </c>
      <c r="Q327">
        <v>2.5942980000000002</v>
      </c>
      <c r="R327">
        <v>0.35736099999999998</v>
      </c>
      <c r="S327" t="s">
        <v>5</v>
      </c>
      <c r="T327">
        <v>469.55967800000002</v>
      </c>
      <c r="U327">
        <v>0.64512400000000003</v>
      </c>
      <c r="V327" t="s">
        <v>6</v>
      </c>
      <c r="W327">
        <v>1.697956</v>
      </c>
      <c r="X327">
        <v>0.26997199999999999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5.7629E-2</v>
      </c>
      <c r="AG327">
        <v>6.7000000000000002E-5</v>
      </c>
      <c r="AH327" t="s">
        <v>10</v>
      </c>
      <c r="AI327">
        <v>0.93495200000000001</v>
      </c>
      <c r="AJ327">
        <v>6.6000000000000005E-5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1201.451838</v>
      </c>
      <c r="I328">
        <v>380.28000600000001</v>
      </c>
      <c r="J328" t="s">
        <v>2</v>
      </c>
      <c r="K328">
        <v>1202.6541749999999</v>
      </c>
      <c r="L328">
        <v>378.50842499999999</v>
      </c>
      <c r="M328" t="s">
        <v>3</v>
      </c>
      <c r="N328">
        <v>563.61065199999996</v>
      </c>
      <c r="O328">
        <v>327.08937500000002</v>
      </c>
      <c r="P328" t="s">
        <v>4</v>
      </c>
      <c r="Q328">
        <v>3.0292940000000002</v>
      </c>
      <c r="R328">
        <v>0.46757900000000002</v>
      </c>
      <c r="S328" t="s">
        <v>5</v>
      </c>
      <c r="T328">
        <v>547.86281399999996</v>
      </c>
      <c r="U328">
        <v>0.843476</v>
      </c>
      <c r="V328" t="s">
        <v>6</v>
      </c>
      <c r="W328">
        <v>1.988192</v>
      </c>
      <c r="X328">
        <v>0.35683599999999999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5.6973999999999997E-2</v>
      </c>
      <c r="AG328">
        <v>5.8E-5</v>
      </c>
      <c r="AH328" t="s">
        <v>10</v>
      </c>
      <c r="AI328">
        <v>0.93593099999999996</v>
      </c>
      <c r="AJ328">
        <v>8.2999999999999998E-5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1373.6638889999999</v>
      </c>
      <c r="I329">
        <v>456.32600100000002</v>
      </c>
      <c r="J329" t="s">
        <v>2</v>
      </c>
      <c r="K329">
        <v>1375.0500050000001</v>
      </c>
      <c r="L329">
        <v>454.24260099999998</v>
      </c>
      <c r="M329" t="s">
        <v>3</v>
      </c>
      <c r="N329">
        <v>644.53917999999999</v>
      </c>
      <c r="O329">
        <v>392.05853400000001</v>
      </c>
      <c r="P329" t="s">
        <v>4</v>
      </c>
      <c r="Q329">
        <v>3.4730699999999999</v>
      </c>
      <c r="R329">
        <v>0.61906000000000005</v>
      </c>
      <c r="S329" t="s">
        <v>5</v>
      </c>
      <c r="T329">
        <v>626.18419300000005</v>
      </c>
      <c r="U329">
        <v>1.09598</v>
      </c>
      <c r="V329" t="s">
        <v>6</v>
      </c>
      <c r="W329">
        <v>2.27576</v>
      </c>
      <c r="X329">
        <v>0.46039099999999999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5.5005999999999999E-2</v>
      </c>
      <c r="AG329">
        <v>3.3000000000000003E-5</v>
      </c>
      <c r="AH329" t="s">
        <v>10</v>
      </c>
      <c r="AI329">
        <v>0.93628400000000001</v>
      </c>
      <c r="AJ329">
        <v>8.5000000000000006E-5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1546.6698220000001</v>
      </c>
      <c r="I330">
        <v>511.92038100000002</v>
      </c>
      <c r="J330" t="s">
        <v>2</v>
      </c>
      <c r="K330">
        <v>1548.2257790000001</v>
      </c>
      <c r="L330">
        <v>509.46013499999998</v>
      </c>
      <c r="M330" t="s">
        <v>3</v>
      </c>
      <c r="N330">
        <v>726.12735099999998</v>
      </c>
      <c r="O330">
        <v>437.23428100000001</v>
      </c>
      <c r="P330" t="s">
        <v>4</v>
      </c>
      <c r="Q330">
        <v>3.9164140000000001</v>
      </c>
      <c r="R330">
        <v>0.77712999999999999</v>
      </c>
      <c r="S330" t="s">
        <v>5</v>
      </c>
      <c r="T330">
        <v>704.50504999999998</v>
      </c>
      <c r="U330">
        <v>1.3441609999999999</v>
      </c>
      <c r="V330" t="s">
        <v>6</v>
      </c>
      <c r="W330">
        <v>2.5597439999999998</v>
      </c>
      <c r="X330">
        <v>0.55635999999999997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5.4510000000000003E-2</v>
      </c>
      <c r="AG330">
        <v>2.5000000000000001E-5</v>
      </c>
      <c r="AH330" t="s">
        <v>10</v>
      </c>
      <c r="AI330">
        <v>0.93675799999999998</v>
      </c>
      <c r="AJ330">
        <v>9.2E-5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1718.884065</v>
      </c>
      <c r="I331">
        <v>599.97990000000004</v>
      </c>
      <c r="J331" t="s">
        <v>2</v>
      </c>
      <c r="K331">
        <v>1720.6004250000001</v>
      </c>
      <c r="L331">
        <v>598.33572600000002</v>
      </c>
      <c r="M331" t="s">
        <v>3</v>
      </c>
      <c r="N331">
        <v>807.31113300000004</v>
      </c>
      <c r="O331">
        <v>517.15900599999998</v>
      </c>
      <c r="P331" t="s">
        <v>4</v>
      </c>
      <c r="Q331">
        <v>4.3358780000000001</v>
      </c>
      <c r="R331">
        <v>0.90545900000000001</v>
      </c>
      <c r="S331" t="s">
        <v>5</v>
      </c>
      <c r="T331">
        <v>782.80725199999995</v>
      </c>
      <c r="U331">
        <v>1.570918</v>
      </c>
      <c r="V331" t="s">
        <v>6</v>
      </c>
      <c r="W331">
        <v>2.8363740000000002</v>
      </c>
      <c r="X331">
        <v>0.65988899999999995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5.4377000000000002E-2</v>
      </c>
      <c r="AG331">
        <v>2.5000000000000001E-5</v>
      </c>
      <c r="AH331" t="s">
        <v>10</v>
      </c>
      <c r="AI331">
        <v>0.93770900000000001</v>
      </c>
      <c r="AJ331">
        <v>1.0399999999999999E-4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1891.0919899999999</v>
      </c>
      <c r="I332">
        <v>666.86892799999998</v>
      </c>
      <c r="J332" t="s">
        <v>2</v>
      </c>
      <c r="K332">
        <v>1892.971538</v>
      </c>
      <c r="L332">
        <v>665.96156199999996</v>
      </c>
      <c r="M332" t="s">
        <v>3</v>
      </c>
      <c r="N332">
        <v>888.40447400000005</v>
      </c>
      <c r="O332">
        <v>583.68990599999995</v>
      </c>
      <c r="P332" t="s">
        <v>4</v>
      </c>
      <c r="Q332">
        <v>4.7733759999999998</v>
      </c>
      <c r="R332">
        <v>1.1084579999999999</v>
      </c>
      <c r="S332" t="s">
        <v>5</v>
      </c>
      <c r="T332">
        <v>861.13588600000003</v>
      </c>
      <c r="U332">
        <v>1.9062399999999999</v>
      </c>
      <c r="V332" t="s">
        <v>6</v>
      </c>
      <c r="W332">
        <v>3.1259239999999999</v>
      </c>
      <c r="X332">
        <v>0.80373899999999998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5.4299E-2</v>
      </c>
      <c r="AG332">
        <v>2.4000000000000001E-5</v>
      </c>
      <c r="AH332" t="s">
        <v>10</v>
      </c>
      <c r="AI332">
        <v>0.93965500000000002</v>
      </c>
      <c r="AJ332">
        <v>1.27E-4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2064.1396220000001</v>
      </c>
      <c r="I333">
        <v>791.05506800000001</v>
      </c>
      <c r="J333" t="s">
        <v>2</v>
      </c>
      <c r="K333">
        <v>2066.2117579999999</v>
      </c>
      <c r="L333">
        <v>788.73150599999997</v>
      </c>
      <c r="M333" t="s">
        <v>3</v>
      </c>
      <c r="N333">
        <v>970.32163100000002</v>
      </c>
      <c r="O333">
        <v>674.44489099999998</v>
      </c>
      <c r="P333" t="s">
        <v>4</v>
      </c>
      <c r="Q333">
        <v>5.2088749999999999</v>
      </c>
      <c r="R333">
        <v>1.3713630000000001</v>
      </c>
      <c r="S333" t="s">
        <v>5</v>
      </c>
      <c r="T333">
        <v>939.46074199999998</v>
      </c>
      <c r="U333">
        <v>2.337129</v>
      </c>
      <c r="V333" t="s">
        <v>6</v>
      </c>
      <c r="W333">
        <v>3.409462</v>
      </c>
      <c r="X333">
        <v>0.98118499999999997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5.3780000000000001E-2</v>
      </c>
      <c r="AG333">
        <v>3.1000000000000001E-5</v>
      </c>
      <c r="AH333" t="s">
        <v>10</v>
      </c>
      <c r="AI333">
        <v>0.93965699999999996</v>
      </c>
      <c r="AJ333">
        <v>1.27E-4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2236.914839</v>
      </c>
      <c r="I334">
        <v>887.52517</v>
      </c>
      <c r="J334" t="s">
        <v>2</v>
      </c>
      <c r="K334">
        <v>2239.1736129999999</v>
      </c>
      <c r="L334">
        <v>882.26844800000003</v>
      </c>
      <c r="M334" t="s">
        <v>3</v>
      </c>
      <c r="N334">
        <v>1052.0560889999999</v>
      </c>
      <c r="O334">
        <v>732.70004300000005</v>
      </c>
      <c r="P334" t="s">
        <v>4</v>
      </c>
      <c r="Q334">
        <v>5.6235290000000004</v>
      </c>
      <c r="R334">
        <v>1.5532520000000001</v>
      </c>
      <c r="S334" t="s">
        <v>5</v>
      </c>
      <c r="T334">
        <v>1017.7645690000001</v>
      </c>
      <c r="U334">
        <v>2.6827559999999999</v>
      </c>
      <c r="V334" t="s">
        <v>6</v>
      </c>
      <c r="W334">
        <v>3.6726320000000001</v>
      </c>
      <c r="X334">
        <v>1.1165400000000001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5.3728999999999999E-2</v>
      </c>
      <c r="AG334">
        <v>3.1000000000000001E-5</v>
      </c>
      <c r="AH334" t="s">
        <v>10</v>
      </c>
      <c r="AI334">
        <v>0.94000700000000004</v>
      </c>
      <c r="AJ334">
        <v>1.27E-4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2410.4094239999999</v>
      </c>
      <c r="I335">
        <v>995.33167100000003</v>
      </c>
      <c r="J335" t="s">
        <v>2</v>
      </c>
      <c r="K335">
        <v>2412.8418510000001</v>
      </c>
      <c r="L335">
        <v>987.06189900000004</v>
      </c>
      <c r="M335" t="s">
        <v>3</v>
      </c>
      <c r="N335">
        <v>1134.1762060000001</v>
      </c>
      <c r="O335">
        <v>823.56305999999995</v>
      </c>
      <c r="P335" t="s">
        <v>4</v>
      </c>
      <c r="Q335">
        <v>6.072635</v>
      </c>
      <c r="R335">
        <v>1.85063</v>
      </c>
      <c r="S335" t="s">
        <v>5</v>
      </c>
      <c r="T335">
        <v>1096.1354470000001</v>
      </c>
      <c r="U335">
        <v>3.1807530000000002</v>
      </c>
      <c r="V335" t="s">
        <v>6</v>
      </c>
      <c r="W335">
        <v>3.9727250000000001</v>
      </c>
      <c r="X335">
        <v>1.320044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5.3684000000000003E-2</v>
      </c>
      <c r="AG335">
        <v>3.1000000000000001E-5</v>
      </c>
      <c r="AH335" t="s">
        <v>10</v>
      </c>
      <c r="AI335">
        <v>0.94062900000000005</v>
      </c>
      <c r="AJ335">
        <v>1.35E-4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2583.0691700000002</v>
      </c>
      <c r="I336">
        <v>1130.2315759999999</v>
      </c>
      <c r="J336" t="s">
        <v>2</v>
      </c>
      <c r="K336">
        <v>2585.6897220000001</v>
      </c>
      <c r="L336">
        <v>1118.2504060000001</v>
      </c>
      <c r="M336" t="s">
        <v>3</v>
      </c>
      <c r="N336">
        <v>1215.6089890000001</v>
      </c>
      <c r="O336">
        <v>903.47063800000001</v>
      </c>
      <c r="P336" t="s">
        <v>4</v>
      </c>
      <c r="Q336">
        <v>6.5014349999999999</v>
      </c>
      <c r="R336">
        <v>2.1298910000000002</v>
      </c>
      <c r="S336" t="s">
        <v>5</v>
      </c>
      <c r="T336">
        <v>1174.4789040000001</v>
      </c>
      <c r="U336">
        <v>3.6786020000000001</v>
      </c>
      <c r="V336" t="s">
        <v>6</v>
      </c>
      <c r="W336">
        <v>4.2543629999999997</v>
      </c>
      <c r="X336">
        <v>1.52458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5.3669000000000001E-2</v>
      </c>
      <c r="AG336">
        <v>3.1000000000000001E-5</v>
      </c>
      <c r="AH336" t="s">
        <v>10</v>
      </c>
      <c r="AI336">
        <v>0.94084699999999999</v>
      </c>
      <c r="AJ336">
        <v>1.3300000000000001E-4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2755.646123</v>
      </c>
      <c r="I337">
        <v>1272.885274</v>
      </c>
      <c r="J337" t="s">
        <v>2</v>
      </c>
      <c r="K337">
        <v>2758.4368949999998</v>
      </c>
      <c r="L337">
        <v>1258.1820439999999</v>
      </c>
      <c r="M337" t="s">
        <v>3</v>
      </c>
      <c r="N337">
        <v>1296.884832</v>
      </c>
      <c r="O337">
        <v>1006.658872</v>
      </c>
      <c r="P337" t="s">
        <v>4</v>
      </c>
      <c r="Q337">
        <v>6.9309669999999999</v>
      </c>
      <c r="R337">
        <v>2.3716430000000002</v>
      </c>
      <c r="S337" t="s">
        <v>5</v>
      </c>
      <c r="T337">
        <v>1252.836123</v>
      </c>
      <c r="U337">
        <v>4.140619</v>
      </c>
      <c r="V337" t="s">
        <v>6</v>
      </c>
      <c r="W337">
        <v>4.5304029999999997</v>
      </c>
      <c r="X337">
        <v>1.6892499999999999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5.3594999999999997E-2</v>
      </c>
      <c r="AG337">
        <v>3.0000000000000001E-5</v>
      </c>
      <c r="AH337" t="s">
        <v>10</v>
      </c>
      <c r="AI337">
        <v>0.94107499999999999</v>
      </c>
      <c r="AJ337">
        <v>1.3300000000000001E-4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2928.4575</v>
      </c>
      <c r="I338">
        <v>1354.250695</v>
      </c>
      <c r="J338" t="s">
        <v>2</v>
      </c>
      <c r="K338">
        <v>2931.425596</v>
      </c>
      <c r="L338">
        <v>1336.681012</v>
      </c>
      <c r="M338" t="s">
        <v>3</v>
      </c>
      <c r="N338">
        <v>1378.4121580000001</v>
      </c>
      <c r="O338">
        <v>1083.7514060000001</v>
      </c>
      <c r="P338" t="s">
        <v>4</v>
      </c>
      <c r="Q338">
        <v>7.364865</v>
      </c>
      <c r="R338">
        <v>2.6752859999999998</v>
      </c>
      <c r="S338" t="s">
        <v>5</v>
      </c>
      <c r="T338">
        <v>1331.1960770000001</v>
      </c>
      <c r="U338">
        <v>4.6091920000000002</v>
      </c>
      <c r="V338" t="s">
        <v>6</v>
      </c>
      <c r="W338">
        <v>4.8158450000000004</v>
      </c>
      <c r="X338">
        <v>1.8696390000000001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5.3499999999999999E-2</v>
      </c>
      <c r="AG338">
        <v>3.0000000000000001E-5</v>
      </c>
      <c r="AH338" t="s">
        <v>10</v>
      </c>
      <c r="AI338">
        <v>0.94191499999999995</v>
      </c>
      <c r="AJ338">
        <v>1.4100000000000001E-4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3101.212998</v>
      </c>
      <c r="I339">
        <v>1469.527632</v>
      </c>
      <c r="J339" t="s">
        <v>2</v>
      </c>
      <c r="K339">
        <v>3104.3628469999999</v>
      </c>
      <c r="L339">
        <v>1452.474426</v>
      </c>
      <c r="M339" t="s">
        <v>3</v>
      </c>
      <c r="N339">
        <v>1459.694634</v>
      </c>
      <c r="O339">
        <v>1183.710456</v>
      </c>
      <c r="P339" t="s">
        <v>4</v>
      </c>
      <c r="Q339">
        <v>7.7970290000000002</v>
      </c>
      <c r="R339">
        <v>2.9636979999999999</v>
      </c>
      <c r="S339" t="s">
        <v>5</v>
      </c>
      <c r="T339">
        <v>1409.572271</v>
      </c>
      <c r="U339">
        <v>5.1389630000000004</v>
      </c>
      <c r="V339" t="s">
        <v>6</v>
      </c>
      <c r="W339">
        <v>5.1056590000000002</v>
      </c>
      <c r="X339">
        <v>2.0833680000000001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5.3476999999999997E-2</v>
      </c>
      <c r="AG339">
        <v>3.0000000000000001E-5</v>
      </c>
      <c r="AH339" t="s">
        <v>10</v>
      </c>
      <c r="AI339">
        <v>0.94217799999999996</v>
      </c>
      <c r="AJ339">
        <v>1.3899999999999999E-4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3273.0575199999998</v>
      </c>
      <c r="I340">
        <v>1583.662671</v>
      </c>
      <c r="J340" t="s">
        <v>2</v>
      </c>
      <c r="K340">
        <v>3276.3900829999998</v>
      </c>
      <c r="L340">
        <v>1567.3117930000001</v>
      </c>
      <c r="M340" t="s">
        <v>3</v>
      </c>
      <c r="N340">
        <v>1540.3401759999999</v>
      </c>
      <c r="O340">
        <v>1306.127945</v>
      </c>
      <c r="P340" t="s">
        <v>4</v>
      </c>
      <c r="Q340">
        <v>8.2221449999999994</v>
      </c>
      <c r="R340">
        <v>3.2507730000000001</v>
      </c>
      <c r="S340" t="s">
        <v>5</v>
      </c>
      <c r="T340">
        <v>1487.9405710000001</v>
      </c>
      <c r="U340">
        <v>5.7142160000000004</v>
      </c>
      <c r="V340" t="s">
        <v>6</v>
      </c>
      <c r="W340">
        <v>5.3879570000000001</v>
      </c>
      <c r="X340">
        <v>2.326641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5.2548999999999998E-2</v>
      </c>
      <c r="AG340">
        <v>4.6E-5</v>
      </c>
      <c r="AH340" t="s">
        <v>10</v>
      </c>
      <c r="AI340">
        <v>0.94245199999999996</v>
      </c>
      <c r="AJ340">
        <v>1.37E-4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3445.2222750000001</v>
      </c>
      <c r="I341">
        <v>1707.586372</v>
      </c>
      <c r="J341" t="s">
        <v>2</v>
      </c>
      <c r="K341">
        <v>3448.7149899999999</v>
      </c>
      <c r="L341">
        <v>1694.575441</v>
      </c>
      <c r="M341" t="s">
        <v>3</v>
      </c>
      <c r="N341">
        <v>1621.2925</v>
      </c>
      <c r="O341">
        <v>1432.405872</v>
      </c>
      <c r="P341" t="s">
        <v>4</v>
      </c>
      <c r="Q341">
        <v>8.6674159999999993</v>
      </c>
      <c r="R341">
        <v>3.654544</v>
      </c>
      <c r="S341" t="s">
        <v>5</v>
      </c>
      <c r="T341">
        <v>1566.3182280000001</v>
      </c>
      <c r="U341">
        <v>6.3840279999999998</v>
      </c>
      <c r="V341" t="s">
        <v>6</v>
      </c>
      <c r="W341">
        <v>5.6790729999999998</v>
      </c>
      <c r="X341">
        <v>2.603774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5.2547999999999997E-2</v>
      </c>
      <c r="AG341">
        <v>4.6E-5</v>
      </c>
      <c r="AH341" t="s">
        <v>10</v>
      </c>
      <c r="AI341">
        <v>0.94266700000000003</v>
      </c>
      <c r="AJ341">
        <v>1.4100000000000001E-4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1910.7411549999999</v>
      </c>
      <c r="I342">
        <v>2.4826999999999998E-2</v>
      </c>
      <c r="J342" t="s">
        <v>2</v>
      </c>
      <c r="K342">
        <v>1817.4913160000001</v>
      </c>
      <c r="L342">
        <v>4.1539999999999997E-3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3821.7422710000001</v>
      </c>
      <c r="I343">
        <v>7.7328999999999995E-2</v>
      </c>
      <c r="J343" t="s">
        <v>2</v>
      </c>
      <c r="K343">
        <v>3635.0149799999999</v>
      </c>
      <c r="L343">
        <v>1.0473E-2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5732.7741210000004</v>
      </c>
      <c r="I344">
        <v>0.16461000000000001</v>
      </c>
      <c r="J344" t="s">
        <v>2</v>
      </c>
      <c r="K344">
        <v>5452.571406</v>
      </c>
      <c r="L344">
        <v>1.8407E-2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7643.8531050000001</v>
      </c>
      <c r="I345">
        <v>0.2828</v>
      </c>
      <c r="J345" t="s">
        <v>2</v>
      </c>
      <c r="K345">
        <v>7270.165215</v>
      </c>
      <c r="L345">
        <v>3.0266999999999999E-2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9554.9797070000004</v>
      </c>
      <c r="I346">
        <v>0.43552999999999997</v>
      </c>
      <c r="J346" t="s">
        <v>2</v>
      </c>
      <c r="K346">
        <v>9087.8042189999996</v>
      </c>
      <c r="L346">
        <v>4.0536000000000003E-2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11466.138652</v>
      </c>
      <c r="I347">
        <v>0.60737799999999997</v>
      </c>
      <c r="J347" t="s">
        <v>2</v>
      </c>
      <c r="K347">
        <v>10905.477655999999</v>
      </c>
      <c r="L347">
        <v>6.2848000000000001E-2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13377.318671999999</v>
      </c>
      <c r="I348">
        <v>0.78695899999999996</v>
      </c>
      <c r="J348" t="s">
        <v>2</v>
      </c>
      <c r="K348">
        <v>12723.185156</v>
      </c>
      <c r="L348">
        <v>8.1888000000000002E-2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15288.545254000001</v>
      </c>
      <c r="I349">
        <v>1.011225</v>
      </c>
      <c r="J349" t="s">
        <v>2</v>
      </c>
      <c r="K349">
        <v>14540.944336</v>
      </c>
      <c r="L349">
        <v>0.101759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17199.815352000001</v>
      </c>
      <c r="I350">
        <v>1.229328</v>
      </c>
      <c r="J350" t="s">
        <v>2</v>
      </c>
      <c r="K350">
        <v>16358.732754000001</v>
      </c>
      <c r="L350">
        <v>0.124685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19111.129688000001</v>
      </c>
      <c r="I351">
        <v>1.52989</v>
      </c>
      <c r="J351" t="s">
        <v>2</v>
      </c>
      <c r="K351">
        <v>18176.569491999999</v>
      </c>
      <c r="L351">
        <v>0.144625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21022.487383</v>
      </c>
      <c r="I352">
        <v>1.804872</v>
      </c>
      <c r="J352" t="s">
        <v>2</v>
      </c>
      <c r="K352">
        <v>19994.459180000002</v>
      </c>
      <c r="L352">
        <v>0.16884199999999999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22933.897695</v>
      </c>
      <c r="I353">
        <v>2.112358</v>
      </c>
      <c r="J353" t="s">
        <v>2</v>
      </c>
      <c r="K353">
        <v>21812.395390999998</v>
      </c>
      <c r="L353">
        <v>0.197377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24845.353359000001</v>
      </c>
      <c r="I354">
        <v>2.479009</v>
      </c>
      <c r="J354" t="s">
        <v>2</v>
      </c>
      <c r="K354">
        <v>23630.386562</v>
      </c>
      <c r="L354">
        <v>0.22828200000000001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26756.865194999998</v>
      </c>
      <c r="I355">
        <v>2.7952710000000001</v>
      </c>
      <c r="J355" t="s">
        <v>2</v>
      </c>
      <c r="K355">
        <v>25448.419258000002</v>
      </c>
      <c r="L355">
        <v>0.251355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28668.440116999998</v>
      </c>
      <c r="I356">
        <v>3.2258930000000001</v>
      </c>
      <c r="J356" t="s">
        <v>2</v>
      </c>
      <c r="K356">
        <v>27266.504647999998</v>
      </c>
      <c r="L356">
        <v>0.28218700000000002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30580.035859</v>
      </c>
      <c r="I357">
        <v>3.6097009999999998</v>
      </c>
      <c r="J357" t="s">
        <v>2</v>
      </c>
      <c r="K357">
        <v>29084.633358999999</v>
      </c>
      <c r="L357">
        <v>0.30552000000000001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32491.722108999998</v>
      </c>
      <c r="I358">
        <v>4.019692</v>
      </c>
      <c r="J358" t="s">
        <v>2</v>
      </c>
      <c r="K358">
        <v>30902.828555</v>
      </c>
      <c r="L358">
        <v>0.33582800000000002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34403.425703000001</v>
      </c>
      <c r="I359">
        <v>4.3647919999999996</v>
      </c>
      <c r="J359" t="s">
        <v>2</v>
      </c>
      <c r="K359">
        <v>32721.062695000001</v>
      </c>
      <c r="L359">
        <v>0.36685800000000002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36315.184609000004</v>
      </c>
      <c r="I360">
        <v>4.7565939999999998</v>
      </c>
      <c r="J360" t="s">
        <v>2</v>
      </c>
      <c r="K360">
        <v>34539.344843999999</v>
      </c>
      <c r="L360">
        <v>0.401509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38227.013593999996</v>
      </c>
      <c r="I361">
        <v>5.2199739999999997</v>
      </c>
      <c r="J361" t="s">
        <v>2</v>
      </c>
      <c r="K361">
        <v>36357.685547000001</v>
      </c>
      <c r="L361">
        <v>0.44751999999999997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194.892753</v>
      </c>
      <c r="I362">
        <v>2.6634000000000001E-2</v>
      </c>
      <c r="J362" t="s">
        <v>2</v>
      </c>
      <c r="K362">
        <v>78.197361000000001</v>
      </c>
      <c r="L362">
        <v>8.6000000000000003E-5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391.05579299999999</v>
      </c>
      <c r="I363">
        <v>0.100345</v>
      </c>
      <c r="J363" t="s">
        <v>2</v>
      </c>
      <c r="K363">
        <v>156.40307899999999</v>
      </c>
      <c r="L363">
        <v>2.24E-4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587.18143399999997</v>
      </c>
      <c r="I364">
        <v>0.20249</v>
      </c>
      <c r="J364" t="s">
        <v>2</v>
      </c>
      <c r="K364">
        <v>234.62175099999999</v>
      </c>
      <c r="L364">
        <v>3.8200000000000002E-4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783.33683599999995</v>
      </c>
      <c r="I365">
        <v>0.36669499999999999</v>
      </c>
      <c r="J365" t="s">
        <v>2</v>
      </c>
      <c r="K365">
        <v>312.84890000000001</v>
      </c>
      <c r="L365">
        <v>5.8399999999999999E-4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979.47418600000003</v>
      </c>
      <c r="I366">
        <v>0.53881100000000004</v>
      </c>
      <c r="J366" t="s">
        <v>2</v>
      </c>
      <c r="K366">
        <v>391.08455800000002</v>
      </c>
      <c r="L366">
        <v>9.3000000000000005E-4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1175.606213</v>
      </c>
      <c r="I367">
        <v>0.72375400000000001</v>
      </c>
      <c r="J367" t="s">
        <v>2</v>
      </c>
      <c r="K367">
        <v>469.32917700000002</v>
      </c>
      <c r="L367">
        <v>1.2639999999999999E-3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1371.768865</v>
      </c>
      <c r="I368">
        <v>1.01515</v>
      </c>
      <c r="J368" t="s">
        <v>2</v>
      </c>
      <c r="K368">
        <v>547.58030599999995</v>
      </c>
      <c r="L368">
        <v>1.843E-3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1567.980916</v>
      </c>
      <c r="I369">
        <v>1.3502620000000001</v>
      </c>
      <c r="J369" t="s">
        <v>2</v>
      </c>
      <c r="K369">
        <v>625.83742099999995</v>
      </c>
      <c r="L369">
        <v>2.444E-3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1764.1510350000001</v>
      </c>
      <c r="I370">
        <v>1.7005220000000001</v>
      </c>
      <c r="J370" t="s">
        <v>2</v>
      </c>
      <c r="K370">
        <v>704.10254399999997</v>
      </c>
      <c r="L370">
        <v>2.8029999999999999E-3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1960.3423949999999</v>
      </c>
      <c r="I371">
        <v>2.1443680000000001</v>
      </c>
      <c r="J371" t="s">
        <v>2</v>
      </c>
      <c r="K371">
        <v>782.37504200000001</v>
      </c>
      <c r="L371">
        <v>3.3289999999999999E-3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2156.5509470000002</v>
      </c>
      <c r="I372">
        <v>2.5770789999999999</v>
      </c>
      <c r="J372" t="s">
        <v>2</v>
      </c>
      <c r="K372">
        <v>860.65323999999998</v>
      </c>
      <c r="L372">
        <v>3.9649999999999998E-3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2352.7778320000002</v>
      </c>
      <c r="I373">
        <v>3.0819589999999999</v>
      </c>
      <c r="J373" t="s">
        <v>2</v>
      </c>
      <c r="K373">
        <v>938.93863799999997</v>
      </c>
      <c r="L373">
        <v>4.7060000000000001E-3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2548.9858589999999</v>
      </c>
      <c r="I374">
        <v>3.6076350000000001</v>
      </c>
      <c r="J374" t="s">
        <v>2</v>
      </c>
      <c r="K374">
        <v>1017.231094</v>
      </c>
      <c r="L374">
        <v>5.7660000000000003E-3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2745.2115869999998</v>
      </c>
      <c r="I375">
        <v>4.2551100000000002</v>
      </c>
      <c r="J375" t="s">
        <v>2</v>
      </c>
      <c r="K375">
        <v>1095.5276100000001</v>
      </c>
      <c r="L375">
        <v>6.6220000000000003E-3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2941.4148730000002</v>
      </c>
      <c r="I376">
        <v>4.7655459999999996</v>
      </c>
      <c r="J376" t="s">
        <v>2</v>
      </c>
      <c r="K376">
        <v>1173.831602</v>
      </c>
      <c r="L376">
        <v>7.5459999999999998E-3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3137.6149070000001</v>
      </c>
      <c r="I377">
        <v>5.2319310000000003</v>
      </c>
      <c r="J377" t="s">
        <v>2</v>
      </c>
      <c r="K377">
        <v>1252.140498</v>
      </c>
      <c r="L377">
        <v>8.6510000000000007E-3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3333.878882</v>
      </c>
      <c r="I378">
        <v>5.9462849999999996</v>
      </c>
      <c r="J378" t="s">
        <v>2</v>
      </c>
      <c r="K378">
        <v>1330.456062</v>
      </c>
      <c r="L378">
        <v>9.6010000000000002E-3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3530.1158350000001</v>
      </c>
      <c r="I379">
        <v>6.6012170000000001</v>
      </c>
      <c r="J379" t="s">
        <v>2</v>
      </c>
      <c r="K379">
        <v>1408.775234</v>
      </c>
      <c r="L379">
        <v>1.081E-2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3726.3528809999998</v>
      </c>
      <c r="I380">
        <v>7.3532780000000004</v>
      </c>
      <c r="J380" t="s">
        <v>2</v>
      </c>
      <c r="K380">
        <v>1487.1019429999999</v>
      </c>
      <c r="L380">
        <v>1.2011000000000001E-2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3922.6135159999999</v>
      </c>
      <c r="I381">
        <v>8.1031279999999999</v>
      </c>
      <c r="J381" t="s">
        <v>2</v>
      </c>
      <c r="K381">
        <v>1565.440081</v>
      </c>
      <c r="L381">
        <v>1.3022000000000001E-2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196.45011700000001</v>
      </c>
      <c r="I382">
        <v>0.139177</v>
      </c>
      <c r="J382" t="s">
        <v>2</v>
      </c>
      <c r="K382">
        <v>78.072849000000005</v>
      </c>
      <c r="L382">
        <v>2.0591999999999999E-2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394.17853300000002</v>
      </c>
      <c r="I383">
        <v>0.58875200000000005</v>
      </c>
      <c r="J383" t="s">
        <v>2</v>
      </c>
      <c r="K383">
        <v>156.154337</v>
      </c>
      <c r="L383">
        <v>8.2816000000000001E-2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591.95995500000004</v>
      </c>
      <c r="I384">
        <v>1.231614</v>
      </c>
      <c r="J384" t="s">
        <v>2</v>
      </c>
      <c r="K384">
        <v>234.25168500000001</v>
      </c>
      <c r="L384">
        <v>0.18598200000000001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789.74489500000004</v>
      </c>
      <c r="I385">
        <v>2.1938599999999999</v>
      </c>
      <c r="J385" t="s">
        <v>2</v>
      </c>
      <c r="K385">
        <v>312.35680000000002</v>
      </c>
      <c r="L385">
        <v>0.331484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987.55755399999998</v>
      </c>
      <c r="I386">
        <v>3.444035</v>
      </c>
      <c r="J386" t="s">
        <v>2</v>
      </c>
      <c r="K386">
        <v>390.47037699999998</v>
      </c>
      <c r="L386">
        <v>0.51780800000000005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1185.372063</v>
      </c>
      <c r="I387">
        <v>4.9933699999999996</v>
      </c>
      <c r="J387" t="s">
        <v>2</v>
      </c>
      <c r="K387">
        <v>468.58894700000002</v>
      </c>
      <c r="L387">
        <v>0.74455300000000002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1383.1813400000001</v>
      </c>
      <c r="I388">
        <v>6.8087419999999996</v>
      </c>
      <c r="J388" t="s">
        <v>2</v>
      </c>
      <c r="K388">
        <v>546.71751700000004</v>
      </c>
      <c r="L388">
        <v>1.013226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1580.98074</v>
      </c>
      <c r="I389">
        <v>8.6735640000000007</v>
      </c>
      <c r="J389" t="s">
        <v>2</v>
      </c>
      <c r="K389">
        <v>624.85362999999995</v>
      </c>
      <c r="L389">
        <v>1.3268009999999999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1778.769102</v>
      </c>
      <c r="I390">
        <v>10.819134999999999</v>
      </c>
      <c r="J390" t="s">
        <v>2</v>
      </c>
      <c r="K390">
        <v>702.99359400000003</v>
      </c>
      <c r="L390">
        <v>1.6773290000000001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1976.584963</v>
      </c>
      <c r="I391">
        <v>13.291290999999999</v>
      </c>
      <c r="J391" t="s">
        <v>2</v>
      </c>
      <c r="K391">
        <v>781.14343399999996</v>
      </c>
      <c r="L391">
        <v>2.0673010000000001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2174.4153609999998</v>
      </c>
      <c r="I392">
        <v>15.876771</v>
      </c>
      <c r="J392" t="s">
        <v>2</v>
      </c>
      <c r="K392">
        <v>859.29870500000004</v>
      </c>
      <c r="L392">
        <v>2.504273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2372.212168</v>
      </c>
      <c r="I393">
        <v>18.738275000000002</v>
      </c>
      <c r="J393" t="s">
        <v>2</v>
      </c>
      <c r="K393">
        <v>937.45498799999996</v>
      </c>
      <c r="L393">
        <v>2.9658850000000001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2570.0169289999999</v>
      </c>
      <c r="I394">
        <v>21.756906000000001</v>
      </c>
      <c r="J394" t="s">
        <v>2</v>
      </c>
      <c r="K394">
        <v>1015.6194819999999</v>
      </c>
      <c r="L394">
        <v>3.4670740000000002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2767.8509130000002</v>
      </c>
      <c r="I395">
        <v>25.104105000000001</v>
      </c>
      <c r="J395" t="s">
        <v>2</v>
      </c>
      <c r="K395">
        <v>1093.7888700000001</v>
      </c>
      <c r="L395">
        <v>4.016629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2965.7452050000002</v>
      </c>
      <c r="I396">
        <v>29.292400000000001</v>
      </c>
      <c r="J396" t="s">
        <v>2</v>
      </c>
      <c r="K396">
        <v>1171.962871</v>
      </c>
      <c r="L396">
        <v>4.6025159999999996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3163.6151949999999</v>
      </c>
      <c r="I397">
        <v>33.529156999999998</v>
      </c>
      <c r="J397" t="s">
        <v>2</v>
      </c>
      <c r="K397">
        <v>1250.145051</v>
      </c>
      <c r="L397">
        <v>5.2302929999999996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3361.4638380000001</v>
      </c>
      <c r="I398">
        <v>37.926673000000001</v>
      </c>
      <c r="J398" t="s">
        <v>2</v>
      </c>
      <c r="K398">
        <v>1328.331199</v>
      </c>
      <c r="L398">
        <v>5.893122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3559.3158010000002</v>
      </c>
      <c r="I399">
        <v>42.415942999999999</v>
      </c>
      <c r="J399" t="s">
        <v>2</v>
      </c>
      <c r="K399">
        <v>1406.5243849999999</v>
      </c>
      <c r="L399">
        <v>6.6066079999999996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3757.146616</v>
      </c>
      <c r="I400">
        <v>47.315393999999998</v>
      </c>
      <c r="J400" t="s">
        <v>2</v>
      </c>
      <c r="K400">
        <v>1484.7232100000001</v>
      </c>
      <c r="L400">
        <v>7.353815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3954.997695</v>
      </c>
      <c r="I401">
        <v>52.757170000000002</v>
      </c>
      <c r="J401" t="s">
        <v>2</v>
      </c>
      <c r="K401">
        <v>1562.9296440000001</v>
      </c>
      <c r="L401">
        <v>8.1555099999999996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318.415797</v>
      </c>
      <c r="I402">
        <v>1.8069999999999999E-2</v>
      </c>
      <c r="J402" t="s">
        <v>2</v>
      </c>
      <c r="K402">
        <v>316.97641900000002</v>
      </c>
      <c r="L402">
        <v>1.9959999999999999E-3</v>
      </c>
      <c r="M402" t="s">
        <v>3</v>
      </c>
      <c r="N402">
        <v>118.236695</v>
      </c>
      <c r="O402">
        <v>1.242E-3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636.568578</v>
      </c>
      <c r="I403">
        <v>6.0949999999999997E-2</v>
      </c>
      <c r="J403" t="s">
        <v>2</v>
      </c>
      <c r="K403">
        <v>633.73782800000004</v>
      </c>
      <c r="L403">
        <v>1.0784E-2</v>
      </c>
      <c r="M403" t="s">
        <v>3</v>
      </c>
      <c r="N403">
        <v>236.48606799999999</v>
      </c>
      <c r="O403">
        <v>7.5370000000000003E-3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954.74069099999997</v>
      </c>
      <c r="I404">
        <v>0.129441</v>
      </c>
      <c r="J404" t="s">
        <v>2</v>
      </c>
      <c r="K404">
        <v>950.483833</v>
      </c>
      <c r="L404">
        <v>2.9762E-2</v>
      </c>
      <c r="M404" t="s">
        <v>3</v>
      </c>
      <c r="N404">
        <v>354.73584699999998</v>
      </c>
      <c r="O404">
        <v>2.0910000000000002E-2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1272.899641</v>
      </c>
      <c r="I405">
        <v>0.22353000000000001</v>
      </c>
      <c r="J405" t="s">
        <v>2</v>
      </c>
      <c r="K405">
        <v>1267.221914</v>
      </c>
      <c r="L405">
        <v>6.2427999999999997E-2</v>
      </c>
      <c r="M405" t="s">
        <v>3</v>
      </c>
      <c r="N405">
        <v>472.981965</v>
      </c>
      <c r="O405">
        <v>4.3018000000000001E-2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1591.0548510000001</v>
      </c>
      <c r="I406">
        <v>0.35330600000000001</v>
      </c>
      <c r="J406" t="s">
        <v>2</v>
      </c>
      <c r="K406">
        <v>1583.9515839999999</v>
      </c>
      <c r="L406">
        <v>0.109057</v>
      </c>
      <c r="M406" t="s">
        <v>3</v>
      </c>
      <c r="N406">
        <v>591.22765500000003</v>
      </c>
      <c r="O406">
        <v>7.4598999999999999E-2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1909.2181029999999</v>
      </c>
      <c r="I407">
        <v>0.47784300000000002</v>
      </c>
      <c r="J407" t="s">
        <v>2</v>
      </c>
      <c r="K407">
        <v>1900.687271</v>
      </c>
      <c r="L407">
        <v>0.169429</v>
      </c>
      <c r="M407" t="s">
        <v>3</v>
      </c>
      <c r="N407">
        <v>709.47633399999995</v>
      </c>
      <c r="O407">
        <v>0.118203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2227.3706200000001</v>
      </c>
      <c r="I408">
        <v>0.65399399999999996</v>
      </c>
      <c r="J408" t="s">
        <v>2</v>
      </c>
      <c r="K408">
        <v>2217.4157369999998</v>
      </c>
      <c r="L408">
        <v>0.24005399999999999</v>
      </c>
      <c r="M408" t="s">
        <v>3</v>
      </c>
      <c r="N408">
        <v>827.72382300000004</v>
      </c>
      <c r="O408">
        <v>0.17237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2545.5361720000001</v>
      </c>
      <c r="I409">
        <v>0.849943</v>
      </c>
      <c r="J409" t="s">
        <v>2</v>
      </c>
      <c r="K409">
        <v>2534.1358690000002</v>
      </c>
      <c r="L409">
        <v>0.33327800000000002</v>
      </c>
      <c r="M409" t="s">
        <v>3</v>
      </c>
      <c r="N409">
        <v>945.96892000000003</v>
      </c>
      <c r="O409">
        <v>0.240422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2863.6732080000002</v>
      </c>
      <c r="I410">
        <v>1.0196130000000001</v>
      </c>
      <c r="J410" t="s">
        <v>2</v>
      </c>
      <c r="K410">
        <v>2850.8519240000001</v>
      </c>
      <c r="L410">
        <v>0.43857000000000002</v>
      </c>
      <c r="M410" t="s">
        <v>3</v>
      </c>
      <c r="N410">
        <v>1064.2153249999999</v>
      </c>
      <c r="O410">
        <v>0.31902900000000001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3181.8184809999998</v>
      </c>
      <c r="I411">
        <v>1.259811</v>
      </c>
      <c r="J411" t="s">
        <v>2</v>
      </c>
      <c r="K411">
        <v>3167.5666500000002</v>
      </c>
      <c r="L411">
        <v>0.56247499999999995</v>
      </c>
      <c r="M411" t="s">
        <v>3</v>
      </c>
      <c r="N411">
        <v>1182.4594999999999</v>
      </c>
      <c r="O411">
        <v>0.410472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3499.9485060000002</v>
      </c>
      <c r="I412">
        <v>1.5698160000000001</v>
      </c>
      <c r="J412" t="s">
        <v>2</v>
      </c>
      <c r="K412">
        <v>3484.273232</v>
      </c>
      <c r="L412">
        <v>0.702955</v>
      </c>
      <c r="M412" t="s">
        <v>3</v>
      </c>
      <c r="N412">
        <v>1300.7044189999999</v>
      </c>
      <c r="O412">
        <v>0.51836700000000002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3818.0728170000002</v>
      </c>
      <c r="I413">
        <v>1.8268340000000001</v>
      </c>
      <c r="J413" t="s">
        <v>2</v>
      </c>
      <c r="K413">
        <v>3800.9764060000002</v>
      </c>
      <c r="L413">
        <v>0.85238899999999995</v>
      </c>
      <c r="M413" t="s">
        <v>3</v>
      </c>
      <c r="N413">
        <v>1418.9488329999999</v>
      </c>
      <c r="O413">
        <v>0.63340300000000005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4136.1797749999996</v>
      </c>
      <c r="I414">
        <v>2.1498149999999998</v>
      </c>
      <c r="J414" t="s">
        <v>2</v>
      </c>
      <c r="K414">
        <v>4117.6786620000003</v>
      </c>
      <c r="L414">
        <v>1.03084</v>
      </c>
      <c r="M414" t="s">
        <v>3</v>
      </c>
      <c r="N414">
        <v>1537.1951859999999</v>
      </c>
      <c r="O414">
        <v>0.767374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4454.2869430000001</v>
      </c>
      <c r="I415">
        <v>2.5179960000000001</v>
      </c>
      <c r="J415" t="s">
        <v>2</v>
      </c>
      <c r="K415">
        <v>4434.37374</v>
      </c>
      <c r="L415">
        <v>1.2213940000000001</v>
      </c>
      <c r="M415" t="s">
        <v>3</v>
      </c>
      <c r="N415">
        <v>1655.4373459999999</v>
      </c>
      <c r="O415">
        <v>0.91613599999999995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4772.40373</v>
      </c>
      <c r="I416">
        <v>2.916858</v>
      </c>
      <c r="J416" t="s">
        <v>2</v>
      </c>
      <c r="K416">
        <v>4751.0657810000002</v>
      </c>
      <c r="L416">
        <v>1.444245</v>
      </c>
      <c r="M416" t="s">
        <v>3</v>
      </c>
      <c r="N416">
        <v>1773.6810620000001</v>
      </c>
      <c r="O416">
        <v>1.0843430000000001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5090.548057</v>
      </c>
      <c r="I417">
        <v>3.2202459999999999</v>
      </c>
      <c r="J417" t="s">
        <v>2</v>
      </c>
      <c r="K417">
        <v>5067.7718260000001</v>
      </c>
      <c r="L417">
        <v>1.714324</v>
      </c>
      <c r="M417" t="s">
        <v>3</v>
      </c>
      <c r="N417">
        <v>1891.928181</v>
      </c>
      <c r="O417">
        <v>1.2631019999999999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5408.6613770000004</v>
      </c>
      <c r="I418">
        <v>3.6992340000000001</v>
      </c>
      <c r="J418" t="s">
        <v>2</v>
      </c>
      <c r="K418">
        <v>5384.4596780000002</v>
      </c>
      <c r="L418">
        <v>1.969892</v>
      </c>
      <c r="M418" t="s">
        <v>3</v>
      </c>
      <c r="N418">
        <v>2010.1732790000001</v>
      </c>
      <c r="O418">
        <v>1.4558580000000001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5726.7825389999998</v>
      </c>
      <c r="I419">
        <v>4.1637589999999998</v>
      </c>
      <c r="J419" t="s">
        <v>2</v>
      </c>
      <c r="K419">
        <v>5701.1475289999998</v>
      </c>
      <c r="L419">
        <v>2.251395</v>
      </c>
      <c r="M419" t="s">
        <v>3</v>
      </c>
      <c r="N419">
        <v>2128.4206250000002</v>
      </c>
      <c r="O419">
        <v>1.6615340000000001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6044.8758690000004</v>
      </c>
      <c r="I420">
        <v>4.5730510000000004</v>
      </c>
      <c r="J420" t="s">
        <v>2</v>
      </c>
      <c r="K420">
        <v>6017.8302640000002</v>
      </c>
      <c r="L420">
        <v>2.553407</v>
      </c>
      <c r="M420" t="s">
        <v>3</v>
      </c>
      <c r="N420">
        <v>2246.6656010000002</v>
      </c>
      <c r="O420">
        <v>1.8816569999999999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6362.9690330000003</v>
      </c>
      <c r="I421">
        <v>5.0464349999999998</v>
      </c>
      <c r="J421" t="s">
        <v>2</v>
      </c>
      <c r="K421">
        <v>6334.5121289999997</v>
      </c>
      <c r="L421">
        <v>2.8722829999999999</v>
      </c>
      <c r="M421" t="s">
        <v>3</v>
      </c>
      <c r="N421">
        <v>2364.9103420000001</v>
      </c>
      <c r="O421">
        <v>2.120193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201.83094199999999</v>
      </c>
      <c r="I422">
        <v>1.9782000000000001E-2</v>
      </c>
      <c r="J422" t="s">
        <v>2</v>
      </c>
      <c r="K422">
        <v>200.011256</v>
      </c>
      <c r="L422">
        <v>5.2300000000000003E-4</v>
      </c>
      <c r="M422" t="s">
        <v>3</v>
      </c>
      <c r="N422">
        <v>118.218221</v>
      </c>
      <c r="O422">
        <v>2.9399999999999999E-4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403.63272499999999</v>
      </c>
      <c r="I423">
        <v>7.8259999999999996E-2</v>
      </c>
      <c r="J423" t="s">
        <v>2</v>
      </c>
      <c r="K423">
        <v>400.044624</v>
      </c>
      <c r="L423">
        <v>1.403E-3</v>
      </c>
      <c r="M423" t="s">
        <v>3</v>
      </c>
      <c r="N423">
        <v>236.43656300000001</v>
      </c>
      <c r="O423">
        <v>9.5100000000000002E-4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605.45139500000005</v>
      </c>
      <c r="I424">
        <v>0.177393</v>
      </c>
      <c r="J424" t="s">
        <v>2</v>
      </c>
      <c r="K424">
        <v>600.08408899999995</v>
      </c>
      <c r="L424">
        <v>2.0430000000000001E-3</v>
      </c>
      <c r="M424" t="s">
        <v>3</v>
      </c>
      <c r="N424">
        <v>354.65192400000001</v>
      </c>
      <c r="O424">
        <v>1.5939999999999999E-3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807.26635499999998</v>
      </c>
      <c r="I425">
        <v>0.300292</v>
      </c>
      <c r="J425" t="s">
        <v>2</v>
      </c>
      <c r="K425">
        <v>800.13407500000005</v>
      </c>
      <c r="L425">
        <v>2.8700000000000002E-3</v>
      </c>
      <c r="M425" t="s">
        <v>3</v>
      </c>
      <c r="N425">
        <v>472.86735800000002</v>
      </c>
      <c r="O425">
        <v>2.372E-3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1009.132924</v>
      </c>
      <c r="I426">
        <v>0.59131</v>
      </c>
      <c r="J426" t="s">
        <v>2</v>
      </c>
      <c r="K426">
        <v>1000.196326</v>
      </c>
      <c r="L426">
        <v>4.2500000000000003E-3</v>
      </c>
      <c r="M426" t="s">
        <v>3</v>
      </c>
      <c r="N426">
        <v>591.08543599999996</v>
      </c>
      <c r="O426">
        <v>3.372E-3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1210.964993</v>
      </c>
      <c r="I427">
        <v>0.77600999999999998</v>
      </c>
      <c r="J427" t="s">
        <v>2</v>
      </c>
      <c r="K427">
        <v>1200.266165</v>
      </c>
      <c r="L427">
        <v>5.6750000000000004E-3</v>
      </c>
      <c r="M427" t="s">
        <v>3</v>
      </c>
      <c r="N427">
        <v>709.30275500000005</v>
      </c>
      <c r="O427">
        <v>4.9789999999999999E-3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1412.769595</v>
      </c>
      <c r="I428">
        <v>0.92702600000000002</v>
      </c>
      <c r="J428" t="s">
        <v>2</v>
      </c>
      <c r="K428">
        <v>1400.3429610000001</v>
      </c>
      <c r="L428">
        <v>7.6010000000000001E-3</v>
      </c>
      <c r="M428" t="s">
        <v>3</v>
      </c>
      <c r="N428">
        <v>827.51921100000004</v>
      </c>
      <c r="O428">
        <v>6.8479999999999999E-3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1614.59313</v>
      </c>
      <c r="I429">
        <v>1.1942429999999999</v>
      </c>
      <c r="J429" t="s">
        <v>2</v>
      </c>
      <c r="K429">
        <v>1600.428899</v>
      </c>
      <c r="L429">
        <v>1.0500000000000001E-2</v>
      </c>
      <c r="M429" t="s">
        <v>3</v>
      </c>
      <c r="N429">
        <v>945.73807099999999</v>
      </c>
      <c r="O429">
        <v>9.6749999999999996E-3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1816.421431</v>
      </c>
      <c r="I430">
        <v>1.461867</v>
      </c>
      <c r="J430" t="s">
        <v>2</v>
      </c>
      <c r="K430">
        <v>1800.5198829999999</v>
      </c>
      <c r="L430">
        <v>1.3749000000000001E-2</v>
      </c>
      <c r="M430" t="s">
        <v>3</v>
      </c>
      <c r="N430">
        <v>1063.9553000000001</v>
      </c>
      <c r="O430">
        <v>1.2873000000000001E-2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2018.2712079999999</v>
      </c>
      <c r="I431">
        <v>1.7733989999999999</v>
      </c>
      <c r="J431" t="s">
        <v>2</v>
      </c>
      <c r="K431">
        <v>2000.6209449999999</v>
      </c>
      <c r="L431">
        <v>1.7538999999999999E-2</v>
      </c>
      <c r="M431" t="s">
        <v>3</v>
      </c>
      <c r="N431">
        <v>1182.1748540000001</v>
      </c>
      <c r="O431">
        <v>1.5911999999999999E-2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2220.1202830000002</v>
      </c>
      <c r="I432">
        <v>2.1488679999999998</v>
      </c>
      <c r="J432" t="s">
        <v>2</v>
      </c>
      <c r="K432">
        <v>2200.7258299999999</v>
      </c>
      <c r="L432">
        <v>2.0677000000000001E-2</v>
      </c>
      <c r="M432" t="s">
        <v>3</v>
      </c>
      <c r="N432">
        <v>1300.392544</v>
      </c>
      <c r="O432">
        <v>1.8468999999999999E-2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2421.9977779999999</v>
      </c>
      <c r="I433">
        <v>2.5028700000000002</v>
      </c>
      <c r="J433" t="s">
        <v>2</v>
      </c>
      <c r="K433">
        <v>2400.8372359999998</v>
      </c>
      <c r="L433">
        <v>2.4060000000000002E-2</v>
      </c>
      <c r="M433" t="s">
        <v>3</v>
      </c>
      <c r="N433">
        <v>1418.611455</v>
      </c>
      <c r="O433">
        <v>2.0874E-2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2623.8404740000001</v>
      </c>
      <c r="I434">
        <v>2.874482</v>
      </c>
      <c r="J434" t="s">
        <v>2</v>
      </c>
      <c r="K434">
        <v>2600.9547219999999</v>
      </c>
      <c r="L434">
        <v>2.9152000000000001E-2</v>
      </c>
      <c r="M434" t="s">
        <v>3</v>
      </c>
      <c r="N434">
        <v>1536.8292429999999</v>
      </c>
      <c r="O434">
        <v>2.4310999999999999E-2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2825.6816260000001</v>
      </c>
      <c r="I435">
        <v>3.2224599999999999</v>
      </c>
      <c r="J435" t="s">
        <v>2</v>
      </c>
      <c r="K435">
        <v>2801.0750200000002</v>
      </c>
      <c r="L435">
        <v>3.2765000000000002E-2</v>
      </c>
      <c r="M435" t="s">
        <v>3</v>
      </c>
      <c r="N435">
        <v>1655.0454999999999</v>
      </c>
      <c r="O435">
        <v>2.6582000000000001E-2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3027.5336569999999</v>
      </c>
      <c r="I436">
        <v>3.6862680000000001</v>
      </c>
      <c r="J436" t="s">
        <v>2</v>
      </c>
      <c r="K436">
        <v>3001.2058010000001</v>
      </c>
      <c r="L436">
        <v>3.7322000000000001E-2</v>
      </c>
      <c r="M436" t="s">
        <v>3</v>
      </c>
      <c r="N436">
        <v>1773.2653170000001</v>
      </c>
      <c r="O436">
        <v>2.9453E-2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3229.3978520000001</v>
      </c>
      <c r="I437">
        <v>4.1903620000000004</v>
      </c>
      <c r="J437" t="s">
        <v>2</v>
      </c>
      <c r="K437">
        <v>3201.343813</v>
      </c>
      <c r="L437">
        <v>3.9749E-2</v>
      </c>
      <c r="M437" t="s">
        <v>3</v>
      </c>
      <c r="N437">
        <v>1891.483428</v>
      </c>
      <c r="O437">
        <v>3.1893999999999999E-2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3431.2370700000001</v>
      </c>
      <c r="I438">
        <v>4.613696</v>
      </c>
      <c r="J438" t="s">
        <v>2</v>
      </c>
      <c r="K438">
        <v>3401.4835739999999</v>
      </c>
      <c r="L438">
        <v>4.3177E-2</v>
      </c>
      <c r="M438" t="s">
        <v>3</v>
      </c>
      <c r="N438">
        <v>2009.700842</v>
      </c>
      <c r="O438">
        <v>3.4790000000000001E-2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3633.1092429999999</v>
      </c>
      <c r="I439">
        <v>5.2456870000000002</v>
      </c>
      <c r="J439" t="s">
        <v>2</v>
      </c>
      <c r="K439">
        <v>3601.6327150000002</v>
      </c>
      <c r="L439">
        <v>4.7396000000000001E-2</v>
      </c>
      <c r="M439" t="s">
        <v>3</v>
      </c>
      <c r="N439">
        <v>2127.9191460000002</v>
      </c>
      <c r="O439">
        <v>3.8127000000000001E-2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3834.9645409999998</v>
      </c>
      <c r="I440">
        <v>5.753908</v>
      </c>
      <c r="J440" t="s">
        <v>2</v>
      </c>
      <c r="K440">
        <v>3801.7882030000001</v>
      </c>
      <c r="L440">
        <v>5.2429999999999997E-2</v>
      </c>
      <c r="M440" t="s">
        <v>3</v>
      </c>
      <c r="N440">
        <v>2246.1384280000002</v>
      </c>
      <c r="O440">
        <v>4.1263000000000001E-2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4036.8365920000001</v>
      </c>
      <c r="I441">
        <v>6.293577</v>
      </c>
      <c r="J441" t="s">
        <v>2</v>
      </c>
      <c r="K441">
        <v>4001.9494289999998</v>
      </c>
      <c r="L441">
        <v>5.6495999999999998E-2</v>
      </c>
      <c r="M441" t="s">
        <v>3</v>
      </c>
      <c r="N441">
        <v>2364.3540330000001</v>
      </c>
      <c r="O441">
        <v>4.4664000000000002E-2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workbookViewId="0">
      <selection sqref="A1:P1233"/>
    </sheetView>
  </sheetViews>
  <sheetFormatPr defaultRowHeight="15" x14ac:dyDescent="0.25"/>
  <cols>
    <col min="1" max="1" width="43.425781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148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38538.9</v>
      </c>
      <c r="C2">
        <v>37875.599999999999</v>
      </c>
      <c r="D2">
        <v>37774.9</v>
      </c>
      <c r="E2">
        <v>37742</v>
      </c>
      <c r="F2">
        <v>1762.09</v>
      </c>
      <c r="G2">
        <v>0</v>
      </c>
      <c r="H2">
        <v>1762.09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38031.199999999997</v>
      </c>
      <c r="C3">
        <v>38019.800000000003</v>
      </c>
      <c r="D3">
        <v>37927</v>
      </c>
      <c r="E3">
        <v>37896.6</v>
      </c>
      <c r="F3">
        <v>1763.74</v>
      </c>
      <c r="G3">
        <v>0</v>
      </c>
      <c r="H3">
        <v>1763.74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38111.599999999999</v>
      </c>
      <c r="C4">
        <v>38098.9</v>
      </c>
      <c r="D4">
        <v>37999.9</v>
      </c>
      <c r="E4">
        <v>37968.300000000003</v>
      </c>
      <c r="F4">
        <v>1764.73</v>
      </c>
      <c r="G4">
        <v>0</v>
      </c>
      <c r="H4">
        <v>1764.73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38132.199999999997</v>
      </c>
      <c r="C5">
        <v>38119.699999999997</v>
      </c>
      <c r="D5">
        <v>38016.5</v>
      </c>
      <c r="E5">
        <v>37982.300000000003</v>
      </c>
      <c r="F5">
        <v>1765.44</v>
      </c>
      <c r="G5">
        <v>0</v>
      </c>
      <c r="H5">
        <v>1765.44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38252.699999999997</v>
      </c>
      <c r="C6">
        <v>38240.6</v>
      </c>
      <c r="D6">
        <v>38137.5</v>
      </c>
      <c r="E6">
        <v>38100.400000000001</v>
      </c>
      <c r="F6">
        <v>1771.51</v>
      </c>
      <c r="G6">
        <v>0</v>
      </c>
      <c r="H6">
        <v>1771.51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38246</v>
      </c>
      <c r="C7">
        <v>38233.5</v>
      </c>
      <c r="D7">
        <v>38130.800000000003</v>
      </c>
      <c r="E7">
        <v>38099.5</v>
      </c>
      <c r="F7">
        <v>1771.37</v>
      </c>
      <c r="G7">
        <v>0</v>
      </c>
      <c r="H7">
        <v>1771.37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38228.6</v>
      </c>
      <c r="C8">
        <v>38216.800000000003</v>
      </c>
      <c r="D8">
        <v>38126.9</v>
      </c>
      <c r="E8">
        <v>38098</v>
      </c>
      <c r="F8">
        <v>1771.29</v>
      </c>
      <c r="G8">
        <v>0</v>
      </c>
      <c r="H8">
        <v>1771.29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38235.599999999999</v>
      </c>
      <c r="C9">
        <v>38223.599999999999</v>
      </c>
      <c r="D9">
        <v>38128.9</v>
      </c>
      <c r="E9">
        <v>38098.400000000001</v>
      </c>
      <c r="F9">
        <v>1771.26</v>
      </c>
      <c r="G9">
        <v>0</v>
      </c>
      <c r="H9">
        <v>1771.26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38236.5</v>
      </c>
      <c r="C10">
        <v>38224.400000000001</v>
      </c>
      <c r="D10">
        <v>38129.4</v>
      </c>
      <c r="E10">
        <v>38098.699999999997</v>
      </c>
      <c r="F10">
        <v>1771.28</v>
      </c>
      <c r="G10">
        <v>0</v>
      </c>
      <c r="H10">
        <v>1771.28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38253.199999999997</v>
      </c>
      <c r="C11">
        <v>38241.599999999999</v>
      </c>
      <c r="D11">
        <v>38135.1</v>
      </c>
      <c r="E11">
        <v>38098.6</v>
      </c>
      <c r="F11">
        <v>1771.3</v>
      </c>
      <c r="G11">
        <v>0</v>
      </c>
      <c r="H11">
        <v>1771.3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38249</v>
      </c>
      <c r="C12">
        <v>38237</v>
      </c>
      <c r="D12">
        <v>38130</v>
      </c>
      <c r="E12">
        <v>38097.300000000003</v>
      </c>
      <c r="F12">
        <v>1771.26</v>
      </c>
      <c r="G12">
        <v>0</v>
      </c>
      <c r="H12">
        <v>1771.26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38247.699999999997</v>
      </c>
      <c r="C13">
        <v>38235.800000000003</v>
      </c>
      <c r="D13">
        <v>38129.800000000003</v>
      </c>
      <c r="E13">
        <v>38098.199999999997</v>
      </c>
      <c r="F13">
        <v>1771.19</v>
      </c>
      <c r="G13">
        <v>0</v>
      </c>
      <c r="H13">
        <v>1771.19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38235.699999999997</v>
      </c>
      <c r="C14">
        <v>38223.300000000003</v>
      </c>
      <c r="D14">
        <v>38127.800000000003</v>
      </c>
      <c r="E14">
        <v>38097.599999999999</v>
      </c>
      <c r="F14">
        <v>1771.3</v>
      </c>
      <c r="G14">
        <v>0</v>
      </c>
      <c r="H14">
        <v>1771.3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38237.4</v>
      </c>
      <c r="C15">
        <v>38225</v>
      </c>
      <c r="D15">
        <v>38128.6</v>
      </c>
      <c r="E15">
        <v>38097.599999999999</v>
      </c>
      <c r="F15">
        <v>1771.22</v>
      </c>
      <c r="G15">
        <v>0</v>
      </c>
      <c r="H15">
        <v>1771.22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38234.6</v>
      </c>
      <c r="C16">
        <v>38223.1</v>
      </c>
      <c r="D16">
        <v>38128.400000000001</v>
      </c>
      <c r="E16">
        <v>38097.9</v>
      </c>
      <c r="F16">
        <v>1771.24</v>
      </c>
      <c r="G16">
        <v>0</v>
      </c>
      <c r="H16">
        <v>1771.24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38247</v>
      </c>
      <c r="C17">
        <v>38231.599999999999</v>
      </c>
      <c r="D17">
        <v>38130.6</v>
      </c>
      <c r="E17">
        <v>38095.9</v>
      </c>
      <c r="F17">
        <v>1771.16</v>
      </c>
      <c r="G17">
        <v>0</v>
      </c>
      <c r="H17">
        <v>1771.16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38252.9</v>
      </c>
      <c r="C18">
        <v>38240.400000000001</v>
      </c>
      <c r="D18">
        <v>38130.800000000003</v>
      </c>
      <c r="E18">
        <v>38096.699999999997</v>
      </c>
      <c r="F18">
        <v>1771.17</v>
      </c>
      <c r="G18">
        <v>0</v>
      </c>
      <c r="H18">
        <v>1771.17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38247.800000000003</v>
      </c>
      <c r="C19">
        <v>38236</v>
      </c>
      <c r="D19">
        <v>38134.9</v>
      </c>
      <c r="E19">
        <v>38097.699999999997</v>
      </c>
      <c r="F19">
        <v>1771.19</v>
      </c>
      <c r="G19">
        <v>0</v>
      </c>
      <c r="H19">
        <v>1771.19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38237.199999999997</v>
      </c>
      <c r="C20">
        <v>38225.300000000003</v>
      </c>
      <c r="D20">
        <v>38128.9</v>
      </c>
      <c r="E20">
        <v>38097.4</v>
      </c>
      <c r="F20">
        <v>1771.2</v>
      </c>
      <c r="G20">
        <v>0</v>
      </c>
      <c r="H20">
        <v>1771.2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38236.199999999997</v>
      </c>
      <c r="C21">
        <v>38224.5</v>
      </c>
      <c r="D21">
        <v>38128</v>
      </c>
      <c r="E21">
        <v>38097.599999999999</v>
      </c>
      <c r="F21">
        <v>1771.24</v>
      </c>
      <c r="G21">
        <v>0</v>
      </c>
      <c r="H21">
        <v>1771.24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38234.400000000001</v>
      </c>
      <c r="C22">
        <v>38221.4</v>
      </c>
      <c r="D22">
        <v>38127.1</v>
      </c>
      <c r="E22">
        <v>38096.800000000003</v>
      </c>
      <c r="F22">
        <v>1771.17</v>
      </c>
      <c r="G22">
        <v>0</v>
      </c>
      <c r="H22">
        <v>1771.17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38243.699999999997</v>
      </c>
      <c r="C23">
        <v>38231</v>
      </c>
      <c r="D23">
        <v>38128.400000000001</v>
      </c>
      <c r="E23">
        <v>38096.199999999997</v>
      </c>
      <c r="F23">
        <v>1771.18</v>
      </c>
      <c r="G23">
        <v>0</v>
      </c>
      <c r="H23">
        <v>1771.18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38250.9</v>
      </c>
      <c r="C24">
        <v>38238.5</v>
      </c>
      <c r="D24">
        <v>38129.300000000003</v>
      </c>
      <c r="E24">
        <v>38095.800000000003</v>
      </c>
      <c r="F24">
        <v>1771.22</v>
      </c>
      <c r="G24">
        <v>0</v>
      </c>
      <c r="H24">
        <v>1771.22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38249.199999999997</v>
      </c>
      <c r="C25">
        <v>38236.9</v>
      </c>
      <c r="D25">
        <v>38130.1</v>
      </c>
      <c r="E25">
        <v>38096.400000000001</v>
      </c>
      <c r="F25">
        <v>1771.25</v>
      </c>
      <c r="G25">
        <v>0</v>
      </c>
      <c r="H25">
        <v>1771.25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38246.400000000001</v>
      </c>
      <c r="C26">
        <v>38234.400000000001</v>
      </c>
      <c r="D26">
        <v>38132.199999999997</v>
      </c>
      <c r="E26">
        <v>38096.699999999997</v>
      </c>
      <c r="F26">
        <v>1771.2</v>
      </c>
      <c r="G26">
        <v>0</v>
      </c>
      <c r="H26">
        <v>1771.2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38384.800000000003</v>
      </c>
      <c r="C27">
        <v>38372.5</v>
      </c>
      <c r="D27">
        <v>38270.6</v>
      </c>
      <c r="E27">
        <v>38236.6</v>
      </c>
      <c r="F27">
        <v>1778.32</v>
      </c>
      <c r="G27">
        <v>0</v>
      </c>
      <c r="H27">
        <v>1778.32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38519.599999999999</v>
      </c>
      <c r="C28">
        <v>38507.599999999999</v>
      </c>
      <c r="D28">
        <v>38407.4</v>
      </c>
      <c r="E28">
        <v>38371.4</v>
      </c>
      <c r="F28">
        <v>1785.08</v>
      </c>
      <c r="G28">
        <v>0</v>
      </c>
      <c r="H28">
        <v>1785.08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38517.800000000003</v>
      </c>
      <c r="C29">
        <v>38505.800000000003</v>
      </c>
      <c r="D29">
        <v>38406.1</v>
      </c>
      <c r="E29">
        <v>38370.6</v>
      </c>
      <c r="F29">
        <v>1785.1</v>
      </c>
      <c r="G29">
        <v>0</v>
      </c>
      <c r="H29">
        <v>1785.1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38528.6</v>
      </c>
      <c r="C30">
        <v>38515.199999999997</v>
      </c>
      <c r="D30">
        <v>38406.5</v>
      </c>
      <c r="E30">
        <v>38369.800000000003</v>
      </c>
      <c r="F30">
        <v>1785.13</v>
      </c>
      <c r="G30">
        <v>0</v>
      </c>
      <c r="H30">
        <v>1785.13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38527.800000000003</v>
      </c>
      <c r="C31">
        <v>38512.6</v>
      </c>
      <c r="D31">
        <v>38405.9</v>
      </c>
      <c r="E31">
        <v>38369.9</v>
      </c>
      <c r="F31">
        <v>1785.08</v>
      </c>
      <c r="G31">
        <v>0</v>
      </c>
      <c r="H31">
        <v>1785.08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38518.300000000003</v>
      </c>
      <c r="C32">
        <v>38506.199999999997</v>
      </c>
      <c r="D32">
        <v>38405.1</v>
      </c>
      <c r="E32">
        <v>38369.1</v>
      </c>
      <c r="F32">
        <v>1785.02</v>
      </c>
      <c r="G32">
        <v>0</v>
      </c>
      <c r="H32">
        <v>1785.02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38516.300000000003</v>
      </c>
      <c r="C33">
        <v>38503.800000000003</v>
      </c>
      <c r="D33">
        <v>38403.300000000003</v>
      </c>
      <c r="E33">
        <v>38369.300000000003</v>
      </c>
      <c r="F33">
        <v>1785.06</v>
      </c>
      <c r="G33">
        <v>0</v>
      </c>
      <c r="H33">
        <v>1785.06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38521.599999999999</v>
      </c>
      <c r="C34">
        <v>38509.5</v>
      </c>
      <c r="D34">
        <v>38405.599999999999</v>
      </c>
      <c r="E34">
        <v>38370.1</v>
      </c>
      <c r="F34">
        <v>1785.01</v>
      </c>
      <c r="G34">
        <v>0</v>
      </c>
      <c r="H34">
        <v>1785.01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38519.1</v>
      </c>
      <c r="C35">
        <v>38506.9</v>
      </c>
      <c r="D35">
        <v>38407</v>
      </c>
      <c r="E35">
        <v>38371.1</v>
      </c>
      <c r="F35">
        <v>1785.04</v>
      </c>
      <c r="G35">
        <v>0</v>
      </c>
      <c r="H35">
        <v>1785.04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38525.1</v>
      </c>
      <c r="C36">
        <v>38512.699999999997</v>
      </c>
      <c r="D36">
        <v>38407</v>
      </c>
      <c r="E36">
        <v>38371.9</v>
      </c>
      <c r="F36">
        <v>1785.09</v>
      </c>
      <c r="G36">
        <v>0</v>
      </c>
      <c r="H36">
        <v>1785.09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38525.800000000003</v>
      </c>
      <c r="C37">
        <v>38513.599999999999</v>
      </c>
      <c r="D37">
        <v>38404.9</v>
      </c>
      <c r="E37">
        <v>38371.199999999997</v>
      </c>
      <c r="F37">
        <v>1785.05</v>
      </c>
      <c r="G37">
        <v>0</v>
      </c>
      <c r="H37">
        <v>1785.05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38518</v>
      </c>
      <c r="C38">
        <v>38506.1</v>
      </c>
      <c r="D38">
        <v>38402.9</v>
      </c>
      <c r="E38">
        <v>38370.199999999997</v>
      </c>
      <c r="F38">
        <v>1785.14</v>
      </c>
      <c r="G38">
        <v>0</v>
      </c>
      <c r="H38">
        <v>1785.14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38516.300000000003</v>
      </c>
      <c r="C39">
        <v>38503.9</v>
      </c>
      <c r="D39">
        <v>38404</v>
      </c>
      <c r="E39">
        <v>38369.300000000003</v>
      </c>
      <c r="F39">
        <v>1785.09</v>
      </c>
      <c r="G39">
        <v>0</v>
      </c>
      <c r="H39">
        <v>1785.09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38520.1</v>
      </c>
      <c r="C40">
        <v>38507.199999999997</v>
      </c>
      <c r="D40">
        <v>38404.199999999997</v>
      </c>
      <c r="E40">
        <v>38369.300000000003</v>
      </c>
      <c r="F40">
        <v>1785.07</v>
      </c>
      <c r="G40">
        <v>0</v>
      </c>
      <c r="H40">
        <v>1785.07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38531.9</v>
      </c>
      <c r="C41">
        <v>38519.599999999999</v>
      </c>
      <c r="D41">
        <v>38409.800000000003</v>
      </c>
      <c r="E41">
        <v>38374.300000000003</v>
      </c>
      <c r="F41">
        <v>1785.01</v>
      </c>
      <c r="G41">
        <v>0</v>
      </c>
      <c r="H41">
        <v>1785.01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38532.199999999997</v>
      </c>
      <c r="C42">
        <v>38519.199999999997</v>
      </c>
      <c r="D42">
        <v>38405.9</v>
      </c>
      <c r="E42">
        <v>38370.9</v>
      </c>
      <c r="F42">
        <v>1785.1</v>
      </c>
      <c r="G42">
        <v>0</v>
      </c>
      <c r="H42">
        <v>1785.1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38525.599999999999</v>
      </c>
      <c r="C43">
        <v>38513.300000000003</v>
      </c>
      <c r="D43">
        <v>38406.800000000003</v>
      </c>
      <c r="E43">
        <v>38371.4</v>
      </c>
      <c r="F43">
        <v>1785.07</v>
      </c>
      <c r="G43">
        <v>0</v>
      </c>
      <c r="H43">
        <v>1785.07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38526.6</v>
      </c>
      <c r="C44">
        <v>38514</v>
      </c>
      <c r="D44">
        <v>38407</v>
      </c>
      <c r="E44">
        <v>38371.800000000003</v>
      </c>
      <c r="F44">
        <v>1785.1</v>
      </c>
      <c r="G44">
        <v>0</v>
      </c>
      <c r="H44">
        <v>1785.1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38520</v>
      </c>
      <c r="C45">
        <v>38507.5</v>
      </c>
      <c r="D45">
        <v>38406.400000000001</v>
      </c>
      <c r="E45">
        <v>38371.699999999997</v>
      </c>
      <c r="F45">
        <v>1785.08</v>
      </c>
      <c r="G45">
        <v>0</v>
      </c>
      <c r="H45">
        <v>1785.08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38521.9</v>
      </c>
      <c r="C46">
        <v>38509.599999999999</v>
      </c>
      <c r="D46">
        <v>38406.699999999997</v>
      </c>
      <c r="E46">
        <v>38371.599999999999</v>
      </c>
      <c r="F46">
        <v>1785.08</v>
      </c>
      <c r="G46">
        <v>0</v>
      </c>
      <c r="H46">
        <v>1785.08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38538.400000000001</v>
      </c>
      <c r="C47">
        <v>38526.9</v>
      </c>
      <c r="D47">
        <v>38410.6</v>
      </c>
      <c r="E47">
        <v>38372.6</v>
      </c>
      <c r="F47">
        <v>1785.08</v>
      </c>
      <c r="G47">
        <v>0</v>
      </c>
      <c r="H47">
        <v>1785.08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38532.9</v>
      </c>
      <c r="C48">
        <v>38519.1</v>
      </c>
      <c r="D48">
        <v>38407.699999999997</v>
      </c>
      <c r="E48">
        <v>38372.5</v>
      </c>
      <c r="F48">
        <v>1785.14</v>
      </c>
      <c r="G48">
        <v>0</v>
      </c>
      <c r="H48">
        <v>1785.14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38525.599999999999</v>
      </c>
      <c r="C49">
        <v>38512.5</v>
      </c>
      <c r="D49">
        <v>38406.400000000001</v>
      </c>
      <c r="E49">
        <v>38371.699999999997</v>
      </c>
      <c r="F49">
        <v>1785.1</v>
      </c>
      <c r="G49">
        <v>0</v>
      </c>
      <c r="H49">
        <v>1785.1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38525.1</v>
      </c>
      <c r="C50">
        <v>38512.800000000003</v>
      </c>
      <c r="D50">
        <v>38405.699999999997</v>
      </c>
      <c r="E50">
        <v>38370.6</v>
      </c>
      <c r="F50">
        <v>1785.07</v>
      </c>
      <c r="G50">
        <v>0</v>
      </c>
      <c r="H50">
        <v>1785.07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38523.800000000003</v>
      </c>
      <c r="C51">
        <v>38511.9</v>
      </c>
      <c r="D51">
        <v>38406</v>
      </c>
      <c r="E51">
        <v>38371.4</v>
      </c>
      <c r="F51">
        <v>1785.1</v>
      </c>
      <c r="G51">
        <v>0</v>
      </c>
      <c r="H51">
        <v>1785.1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38517.300000000003</v>
      </c>
      <c r="C52">
        <v>38505</v>
      </c>
      <c r="D52">
        <v>38405.5</v>
      </c>
      <c r="E52">
        <v>38371.1</v>
      </c>
      <c r="F52">
        <v>1785.15</v>
      </c>
      <c r="G52">
        <v>0</v>
      </c>
      <c r="H52">
        <v>1785.15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38527.9</v>
      </c>
      <c r="C53">
        <v>38515.699999999997</v>
      </c>
      <c r="D53">
        <v>38408.199999999997</v>
      </c>
      <c r="E53">
        <v>38371.4</v>
      </c>
      <c r="F53">
        <v>1785.14</v>
      </c>
      <c r="G53">
        <v>0</v>
      </c>
      <c r="H53">
        <v>1785.14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38529.800000000003</v>
      </c>
      <c r="C54">
        <v>38517.199999999997</v>
      </c>
      <c r="D54">
        <v>38407.5</v>
      </c>
      <c r="E54">
        <v>38371.1</v>
      </c>
      <c r="F54">
        <v>1785.12</v>
      </c>
      <c r="G54">
        <v>0</v>
      </c>
      <c r="H54">
        <v>1785.12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38526.9</v>
      </c>
      <c r="C55">
        <v>38515.1</v>
      </c>
      <c r="D55">
        <v>38405.4</v>
      </c>
      <c r="E55">
        <v>38370.699999999997</v>
      </c>
      <c r="F55">
        <v>1785.12</v>
      </c>
      <c r="G55">
        <v>0</v>
      </c>
      <c r="H55">
        <v>1785.12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38530.400000000001</v>
      </c>
      <c r="C56">
        <v>38518</v>
      </c>
      <c r="D56">
        <v>38405.800000000003</v>
      </c>
      <c r="E56">
        <v>38370.400000000001</v>
      </c>
      <c r="F56">
        <v>1785.13</v>
      </c>
      <c r="G56">
        <v>0</v>
      </c>
      <c r="H56">
        <v>1785.13</v>
      </c>
      <c r="I56">
        <v>1</v>
      </c>
      <c r="J56">
        <v>1</v>
      </c>
      <c r="K56">
        <v>0</v>
      </c>
      <c r="R56">
        <f>AVERAGE(B7:B56)</f>
        <v>38408.910000000011</v>
      </c>
      <c r="S56">
        <f>AVERAGE(C7:C56)</f>
        <v>38396.502</v>
      </c>
      <c r="U56">
        <f>_xlfn.VAR.P(B7:B56)</f>
        <v>18877.770100000176</v>
      </c>
      <c r="V56">
        <f>_xlfn.VAR.P(C7:C56)</f>
        <v>18850.464195999844</v>
      </c>
      <c r="X56">
        <f>1.96*SQRT(U56)/50</f>
        <v>5.3859387897064206</v>
      </c>
      <c r="Y56">
        <f>1.96*SQRT(V56)/50</f>
        <v>5.3820421126317104</v>
      </c>
    </row>
    <row r="57" spans="1:25" x14ac:dyDescent="0.25">
      <c r="A57" t="s">
        <v>72</v>
      </c>
      <c r="B57">
        <v>1920495.9402999999</v>
      </c>
      <c r="C57" t="s">
        <v>24</v>
      </c>
    </row>
    <row r="58" spans="1:25" x14ac:dyDescent="0.25">
      <c r="A58" t="s">
        <v>73</v>
      </c>
      <c r="B58">
        <v>4107.49</v>
      </c>
      <c r="C58">
        <v>4094.61</v>
      </c>
      <c r="D58">
        <v>4009.84</v>
      </c>
      <c r="E58">
        <v>3977.88</v>
      </c>
      <c r="F58">
        <v>2389.2800000000002</v>
      </c>
      <c r="G58">
        <v>5.3909499999999999E-2</v>
      </c>
      <c r="H58">
        <v>0.93182900000000002</v>
      </c>
      <c r="I58">
        <v>0</v>
      </c>
    </row>
    <row r="59" spans="1:25" x14ac:dyDescent="0.25">
      <c r="A59" t="s">
        <v>73</v>
      </c>
      <c r="B59">
        <v>4109.6899999999996</v>
      </c>
      <c r="C59">
        <v>4097.3</v>
      </c>
      <c r="D59">
        <v>4009.53</v>
      </c>
      <c r="E59">
        <v>3977.68</v>
      </c>
      <c r="F59">
        <v>2389.0300000000002</v>
      </c>
      <c r="G59">
        <v>5.4149900000000001E-2</v>
      </c>
      <c r="H59">
        <v>0.93181800000000004</v>
      </c>
      <c r="I59">
        <v>0</v>
      </c>
    </row>
    <row r="60" spans="1:25" x14ac:dyDescent="0.25">
      <c r="A60" t="s">
        <v>73</v>
      </c>
      <c r="B60">
        <v>4111.97</v>
      </c>
      <c r="C60">
        <v>4099.67</v>
      </c>
      <c r="D60">
        <v>4010.37</v>
      </c>
      <c r="E60">
        <v>3977.81</v>
      </c>
      <c r="F60">
        <v>2389.0700000000002</v>
      </c>
      <c r="G60">
        <v>5.4003799999999998E-2</v>
      </c>
      <c r="H60">
        <v>0.95920799999999995</v>
      </c>
      <c r="I60">
        <v>0</v>
      </c>
    </row>
    <row r="61" spans="1:25" x14ac:dyDescent="0.25">
      <c r="A61" t="s">
        <v>73</v>
      </c>
      <c r="B61">
        <v>4106.5200000000004</v>
      </c>
      <c r="C61">
        <v>4094.07</v>
      </c>
      <c r="D61">
        <v>4009</v>
      </c>
      <c r="E61">
        <v>3977.84</v>
      </c>
      <c r="F61">
        <v>2389.0500000000002</v>
      </c>
      <c r="G61">
        <v>5.3912099999999998E-2</v>
      </c>
      <c r="H61">
        <v>0.93734300000000004</v>
      </c>
      <c r="I61">
        <v>0</v>
      </c>
    </row>
    <row r="62" spans="1:25" x14ac:dyDescent="0.25">
      <c r="A62" t="s">
        <v>73</v>
      </c>
      <c r="B62">
        <v>4113.08</v>
      </c>
      <c r="C62">
        <v>4100.92</v>
      </c>
      <c r="D62">
        <v>4009.89</v>
      </c>
      <c r="E62">
        <v>3977.79</v>
      </c>
      <c r="F62">
        <v>2389.0100000000002</v>
      </c>
      <c r="G62">
        <v>5.4749399999999997E-2</v>
      </c>
      <c r="H62">
        <v>0.931836</v>
      </c>
      <c r="I62">
        <v>0</v>
      </c>
    </row>
    <row r="63" spans="1:25" x14ac:dyDescent="0.25">
      <c r="A63" t="s">
        <v>73</v>
      </c>
      <c r="B63">
        <v>4106.58</v>
      </c>
      <c r="C63">
        <v>4094.5</v>
      </c>
      <c r="D63">
        <v>4009.15</v>
      </c>
      <c r="E63">
        <v>3977.97</v>
      </c>
      <c r="F63">
        <v>2389.14</v>
      </c>
      <c r="G63">
        <v>3.2647700000000002E-2</v>
      </c>
      <c r="H63">
        <v>0.93181199999999997</v>
      </c>
      <c r="I63">
        <v>0</v>
      </c>
    </row>
    <row r="64" spans="1:25" x14ac:dyDescent="0.25">
      <c r="A64" t="s">
        <v>73</v>
      </c>
      <c r="B64">
        <v>4109.71</v>
      </c>
      <c r="C64">
        <v>4097.47</v>
      </c>
      <c r="D64">
        <v>4011.97</v>
      </c>
      <c r="E64">
        <v>3977.99</v>
      </c>
      <c r="F64">
        <v>2389.27</v>
      </c>
      <c r="G64">
        <v>5.4311400000000003E-2</v>
      </c>
      <c r="H64">
        <v>0.93183400000000005</v>
      </c>
      <c r="I64">
        <v>0</v>
      </c>
    </row>
    <row r="65" spans="1:9" x14ac:dyDescent="0.25">
      <c r="A65" t="s">
        <v>73</v>
      </c>
      <c r="B65">
        <v>4076.35</v>
      </c>
      <c r="C65">
        <v>4064.17</v>
      </c>
      <c r="D65">
        <v>3981.65</v>
      </c>
      <c r="E65">
        <v>3950.46</v>
      </c>
      <c r="F65">
        <v>2372.87</v>
      </c>
      <c r="G65">
        <v>5.3997200000000002E-2</v>
      </c>
      <c r="H65">
        <v>0.94890600000000003</v>
      </c>
      <c r="I65">
        <v>0</v>
      </c>
    </row>
    <row r="66" spans="1:9" x14ac:dyDescent="0.25">
      <c r="A66" t="s">
        <v>73</v>
      </c>
      <c r="B66">
        <v>4074.34</v>
      </c>
      <c r="C66">
        <v>4062.03</v>
      </c>
      <c r="D66">
        <v>3980.92</v>
      </c>
      <c r="E66">
        <v>3950.01</v>
      </c>
      <c r="F66">
        <v>2372.64</v>
      </c>
      <c r="G66">
        <v>5.3912799999999997E-2</v>
      </c>
      <c r="H66">
        <v>0.95576399999999995</v>
      </c>
      <c r="I66">
        <v>0</v>
      </c>
    </row>
    <row r="67" spans="1:9" x14ac:dyDescent="0.25">
      <c r="A67" t="s">
        <v>73</v>
      </c>
      <c r="B67">
        <v>4074.27</v>
      </c>
      <c r="C67">
        <v>4062.27</v>
      </c>
      <c r="D67">
        <v>3981.2</v>
      </c>
      <c r="E67">
        <v>3950.22</v>
      </c>
      <c r="F67">
        <v>2372.73</v>
      </c>
      <c r="G67">
        <v>5.4597E-2</v>
      </c>
      <c r="H67">
        <v>0.93172699999999997</v>
      </c>
      <c r="I67">
        <v>0</v>
      </c>
    </row>
    <row r="68" spans="1:9" x14ac:dyDescent="0.25">
      <c r="A68" t="s">
        <v>73</v>
      </c>
      <c r="B68">
        <v>4072.63</v>
      </c>
      <c r="C68">
        <v>4060.14</v>
      </c>
      <c r="D68">
        <v>3980.49</v>
      </c>
      <c r="E68">
        <v>3949.96</v>
      </c>
      <c r="F68">
        <v>2372.6999999999998</v>
      </c>
      <c r="G68">
        <v>5.3910899999999998E-2</v>
      </c>
      <c r="H68">
        <v>0.95190600000000003</v>
      </c>
      <c r="I68">
        <v>0</v>
      </c>
    </row>
    <row r="69" spans="1:9" x14ac:dyDescent="0.25">
      <c r="A69" t="s">
        <v>73</v>
      </c>
      <c r="B69">
        <v>4074.37</v>
      </c>
      <c r="C69">
        <v>4062.42</v>
      </c>
      <c r="D69">
        <v>3980.91</v>
      </c>
      <c r="E69">
        <v>3949.98</v>
      </c>
      <c r="F69">
        <v>2372.66</v>
      </c>
      <c r="G69">
        <v>5.3911899999999999E-2</v>
      </c>
      <c r="H69">
        <v>0.931836</v>
      </c>
      <c r="I69">
        <v>0</v>
      </c>
    </row>
    <row r="70" spans="1:9" x14ac:dyDescent="0.25">
      <c r="A70" t="s">
        <v>73</v>
      </c>
      <c r="B70">
        <v>4075.23</v>
      </c>
      <c r="C70">
        <v>4063.04</v>
      </c>
      <c r="D70">
        <v>3980.99</v>
      </c>
      <c r="E70">
        <v>3950.1</v>
      </c>
      <c r="F70">
        <v>2372.65</v>
      </c>
      <c r="G70">
        <v>5.3909499999999999E-2</v>
      </c>
      <c r="H70">
        <v>0.931836</v>
      </c>
      <c r="I70">
        <v>0</v>
      </c>
    </row>
    <row r="71" spans="1:9" x14ac:dyDescent="0.25">
      <c r="A71" t="s">
        <v>73</v>
      </c>
      <c r="B71">
        <v>4076.37</v>
      </c>
      <c r="C71">
        <v>4063.79</v>
      </c>
      <c r="D71">
        <v>3980.97</v>
      </c>
      <c r="E71">
        <v>3950.07</v>
      </c>
      <c r="F71">
        <v>2372.62</v>
      </c>
      <c r="G71">
        <v>5.4054400000000002E-2</v>
      </c>
      <c r="H71">
        <v>0.95246900000000001</v>
      </c>
      <c r="I71">
        <v>0</v>
      </c>
    </row>
    <row r="72" spans="1:9" x14ac:dyDescent="0.25">
      <c r="A72" t="s">
        <v>73</v>
      </c>
      <c r="B72">
        <v>4070.39</v>
      </c>
      <c r="C72">
        <v>4058.06</v>
      </c>
      <c r="D72">
        <v>3980.87</v>
      </c>
      <c r="E72">
        <v>3950.13</v>
      </c>
      <c r="F72">
        <v>2372.65</v>
      </c>
      <c r="G72">
        <v>5.4017999999999997E-2</v>
      </c>
      <c r="H72">
        <v>0.94152800000000003</v>
      </c>
      <c r="I72">
        <v>0</v>
      </c>
    </row>
    <row r="73" spans="1:9" x14ac:dyDescent="0.25">
      <c r="A73" t="s">
        <v>73</v>
      </c>
      <c r="B73">
        <v>4079.33</v>
      </c>
      <c r="C73">
        <v>4067.07</v>
      </c>
      <c r="D73">
        <v>3981.02</v>
      </c>
      <c r="E73">
        <v>3949.91</v>
      </c>
      <c r="F73">
        <v>2372.5300000000002</v>
      </c>
      <c r="G73">
        <v>5.3909699999999998E-2</v>
      </c>
      <c r="H73">
        <v>0.95894900000000005</v>
      </c>
      <c r="I73">
        <v>0</v>
      </c>
    </row>
    <row r="74" spans="1:9" x14ac:dyDescent="0.25">
      <c r="A74" t="s">
        <v>73</v>
      </c>
      <c r="B74">
        <v>4078.85</v>
      </c>
      <c r="C74">
        <v>4066.2</v>
      </c>
      <c r="D74">
        <v>3981.51</v>
      </c>
      <c r="E74">
        <v>3950.16</v>
      </c>
      <c r="F74">
        <v>2372.62</v>
      </c>
      <c r="G74">
        <v>5.4800500000000002E-2</v>
      </c>
      <c r="H74">
        <v>0.95910300000000004</v>
      </c>
      <c r="I74">
        <v>0</v>
      </c>
    </row>
    <row r="75" spans="1:9" x14ac:dyDescent="0.25">
      <c r="A75" t="s">
        <v>73</v>
      </c>
      <c r="B75">
        <v>4063.38</v>
      </c>
      <c r="C75">
        <v>4051.28</v>
      </c>
      <c r="D75">
        <v>3979.21</v>
      </c>
      <c r="E75">
        <v>3950.26</v>
      </c>
      <c r="F75">
        <v>2372.6999999999998</v>
      </c>
      <c r="G75">
        <v>5.39544E-2</v>
      </c>
      <c r="H75">
        <v>0.95874700000000002</v>
      </c>
      <c r="I75">
        <v>0</v>
      </c>
    </row>
    <row r="76" spans="1:9" x14ac:dyDescent="0.25">
      <c r="A76" t="s">
        <v>73</v>
      </c>
      <c r="B76">
        <v>4066.78</v>
      </c>
      <c r="C76">
        <v>4054.09</v>
      </c>
      <c r="D76">
        <v>3979.21</v>
      </c>
      <c r="E76">
        <v>3950.21</v>
      </c>
      <c r="F76">
        <v>2372.7199999999998</v>
      </c>
      <c r="G76">
        <v>5.3909899999999997E-2</v>
      </c>
      <c r="H76">
        <v>0.931836</v>
      </c>
      <c r="I76">
        <v>0</v>
      </c>
    </row>
    <row r="77" spans="1:9" x14ac:dyDescent="0.25">
      <c r="A77" t="s">
        <v>73</v>
      </c>
      <c r="B77">
        <v>4069.06</v>
      </c>
      <c r="C77">
        <v>4057.43</v>
      </c>
      <c r="D77">
        <v>3979.92</v>
      </c>
      <c r="E77">
        <v>3950.19</v>
      </c>
      <c r="F77">
        <v>2372.7800000000002</v>
      </c>
      <c r="G77">
        <v>5.4124100000000001E-2</v>
      </c>
      <c r="H77">
        <v>0.95641200000000004</v>
      </c>
      <c r="I77">
        <v>0</v>
      </c>
    </row>
    <row r="78" spans="1:9" x14ac:dyDescent="0.25">
      <c r="A78" t="s">
        <v>73</v>
      </c>
      <c r="B78">
        <v>4069.93</v>
      </c>
      <c r="C78">
        <v>4058.1</v>
      </c>
      <c r="D78">
        <v>3979.59</v>
      </c>
      <c r="E78">
        <v>3950.1</v>
      </c>
      <c r="F78">
        <v>2372.69</v>
      </c>
      <c r="G78">
        <v>5.4822500000000003E-2</v>
      </c>
      <c r="H78">
        <v>0.958534</v>
      </c>
      <c r="I78">
        <v>0</v>
      </c>
    </row>
    <row r="79" spans="1:9" x14ac:dyDescent="0.25">
      <c r="A79" t="s">
        <v>73</v>
      </c>
      <c r="B79">
        <v>4067.09</v>
      </c>
      <c r="C79">
        <v>4054.23</v>
      </c>
      <c r="D79">
        <v>3978</v>
      </c>
      <c r="E79">
        <v>3950.21</v>
      </c>
      <c r="F79">
        <v>2372.7199999999998</v>
      </c>
      <c r="G79">
        <v>5.3983099999999999E-2</v>
      </c>
      <c r="H79">
        <v>0.93183700000000003</v>
      </c>
      <c r="I79">
        <v>0</v>
      </c>
    </row>
    <row r="80" spans="1:9" x14ac:dyDescent="0.25">
      <c r="A80" t="s">
        <v>73</v>
      </c>
      <c r="B80">
        <v>4065.9</v>
      </c>
      <c r="C80">
        <v>4054.1</v>
      </c>
      <c r="D80">
        <v>3977.74</v>
      </c>
      <c r="E80">
        <v>3949.92</v>
      </c>
      <c r="F80">
        <v>2372.6799999999998</v>
      </c>
      <c r="G80">
        <v>5.3962700000000002E-2</v>
      </c>
      <c r="H80">
        <v>0.95312699999999995</v>
      </c>
      <c r="I80">
        <v>0</v>
      </c>
    </row>
    <row r="81" spans="1:9" x14ac:dyDescent="0.25">
      <c r="A81" t="s">
        <v>73</v>
      </c>
      <c r="B81">
        <v>4060.15</v>
      </c>
      <c r="C81">
        <v>4048.76</v>
      </c>
      <c r="D81">
        <v>3976.72</v>
      </c>
      <c r="E81">
        <v>3950.14</v>
      </c>
      <c r="F81">
        <v>2372.8000000000002</v>
      </c>
      <c r="G81">
        <v>5.4181100000000003E-2</v>
      </c>
      <c r="H81">
        <v>0.959198</v>
      </c>
      <c r="I81">
        <v>0</v>
      </c>
    </row>
    <row r="82" spans="1:9" x14ac:dyDescent="0.25">
      <c r="A82" t="s">
        <v>73</v>
      </c>
      <c r="B82">
        <v>4064.32</v>
      </c>
      <c r="C82">
        <v>4052.35</v>
      </c>
      <c r="D82">
        <v>3979.13</v>
      </c>
      <c r="E82">
        <v>3950.3</v>
      </c>
      <c r="F82">
        <v>2372.87</v>
      </c>
      <c r="G82">
        <v>5.3971699999999997E-2</v>
      </c>
      <c r="H82">
        <v>0.93179500000000004</v>
      </c>
      <c r="I82">
        <v>0</v>
      </c>
    </row>
    <row r="83" spans="1:9" x14ac:dyDescent="0.25">
      <c r="A83" t="s">
        <v>73</v>
      </c>
      <c r="B83">
        <v>4067.51</v>
      </c>
      <c r="C83">
        <v>4054.65</v>
      </c>
      <c r="D83">
        <v>3979.27</v>
      </c>
      <c r="E83">
        <v>3950.29</v>
      </c>
      <c r="F83">
        <v>2372.69</v>
      </c>
      <c r="G83">
        <v>5.4147599999999997E-2</v>
      </c>
      <c r="H83">
        <v>0.931836</v>
      </c>
      <c r="I83">
        <v>0</v>
      </c>
    </row>
    <row r="84" spans="1:9" x14ac:dyDescent="0.25">
      <c r="A84" t="s">
        <v>73</v>
      </c>
      <c r="B84">
        <v>4067.74</v>
      </c>
      <c r="C84">
        <v>4055.7</v>
      </c>
      <c r="D84">
        <v>3978.42</v>
      </c>
      <c r="E84">
        <v>3950.4</v>
      </c>
      <c r="F84">
        <v>2372.85</v>
      </c>
      <c r="G84">
        <v>5.39252E-2</v>
      </c>
      <c r="H84">
        <v>0.95535499999999995</v>
      </c>
      <c r="I84">
        <v>0</v>
      </c>
    </row>
    <row r="85" spans="1:9" x14ac:dyDescent="0.25">
      <c r="A85" t="s">
        <v>73</v>
      </c>
      <c r="B85">
        <v>4059.63</v>
      </c>
      <c r="C85">
        <v>4047.44</v>
      </c>
      <c r="D85">
        <v>3977.39</v>
      </c>
      <c r="E85">
        <v>3950.28</v>
      </c>
      <c r="F85">
        <v>2372.81</v>
      </c>
      <c r="G85">
        <v>5.6029900000000001E-2</v>
      </c>
      <c r="H85">
        <v>0.93379100000000004</v>
      </c>
      <c r="I85">
        <v>0</v>
      </c>
    </row>
    <row r="86" spans="1:9" x14ac:dyDescent="0.25">
      <c r="A86" t="s">
        <v>73</v>
      </c>
      <c r="B86">
        <v>4064.45</v>
      </c>
      <c r="C86">
        <v>4052.12</v>
      </c>
      <c r="D86">
        <v>3978.12</v>
      </c>
      <c r="E86">
        <v>3950.13</v>
      </c>
      <c r="F86">
        <v>2372.75</v>
      </c>
      <c r="G86">
        <v>5.3969999999999997E-2</v>
      </c>
      <c r="H86">
        <v>0.94441799999999998</v>
      </c>
      <c r="I86">
        <v>0</v>
      </c>
    </row>
    <row r="87" spans="1:9" x14ac:dyDescent="0.25">
      <c r="A87" t="s">
        <v>73</v>
      </c>
      <c r="B87">
        <v>4066.68</v>
      </c>
      <c r="C87">
        <v>4054.75</v>
      </c>
      <c r="D87">
        <v>3979.55</v>
      </c>
      <c r="E87">
        <v>3950.24</v>
      </c>
      <c r="F87">
        <v>2372.79</v>
      </c>
      <c r="G87">
        <v>5.4259799999999997E-2</v>
      </c>
      <c r="H87">
        <v>0.93732800000000005</v>
      </c>
      <c r="I87">
        <v>0</v>
      </c>
    </row>
    <row r="88" spans="1:9" x14ac:dyDescent="0.25">
      <c r="A88" t="s">
        <v>73</v>
      </c>
      <c r="B88">
        <v>4064.56</v>
      </c>
      <c r="C88">
        <v>4053.03</v>
      </c>
      <c r="D88">
        <v>3978.69</v>
      </c>
      <c r="E88">
        <v>3950.16</v>
      </c>
      <c r="F88">
        <v>2372.77</v>
      </c>
      <c r="G88">
        <v>5.3919799999999997E-2</v>
      </c>
      <c r="H88">
        <v>0.95117600000000002</v>
      </c>
      <c r="I88">
        <v>0</v>
      </c>
    </row>
    <row r="89" spans="1:9" x14ac:dyDescent="0.25">
      <c r="A89" t="s">
        <v>73</v>
      </c>
      <c r="B89">
        <v>4064.73</v>
      </c>
      <c r="C89">
        <v>4052.51</v>
      </c>
      <c r="D89">
        <v>3978.29</v>
      </c>
      <c r="E89">
        <v>3950.23</v>
      </c>
      <c r="F89">
        <v>2372.75</v>
      </c>
      <c r="G89">
        <v>5.3951899999999997E-2</v>
      </c>
      <c r="H89">
        <v>0.95793399999999995</v>
      </c>
      <c r="I89">
        <v>0</v>
      </c>
    </row>
    <row r="90" spans="1:9" x14ac:dyDescent="0.25">
      <c r="A90" t="s">
        <v>73</v>
      </c>
      <c r="B90">
        <v>4064.77</v>
      </c>
      <c r="C90">
        <v>4052.31</v>
      </c>
      <c r="D90">
        <v>3979.46</v>
      </c>
      <c r="E90">
        <v>3950.38</v>
      </c>
      <c r="F90">
        <v>2372.88</v>
      </c>
      <c r="G90">
        <v>5.39771E-2</v>
      </c>
      <c r="H90">
        <v>0.95273699999999995</v>
      </c>
      <c r="I90">
        <v>0</v>
      </c>
    </row>
    <row r="91" spans="1:9" x14ac:dyDescent="0.25">
      <c r="A91" t="s">
        <v>73</v>
      </c>
      <c r="B91">
        <v>4065.69</v>
      </c>
      <c r="C91">
        <v>4053.81</v>
      </c>
      <c r="D91">
        <v>3977.77</v>
      </c>
      <c r="E91">
        <v>3950.58</v>
      </c>
      <c r="F91">
        <v>2373.06</v>
      </c>
      <c r="G91">
        <v>4.45539E-2</v>
      </c>
      <c r="H91">
        <v>0.945021</v>
      </c>
      <c r="I91">
        <v>0</v>
      </c>
    </row>
    <row r="92" spans="1:9" x14ac:dyDescent="0.25">
      <c r="A92" t="s">
        <v>73</v>
      </c>
      <c r="B92">
        <v>4068.21</v>
      </c>
      <c r="C92">
        <v>4056.32</v>
      </c>
      <c r="D92">
        <v>3980.49</v>
      </c>
      <c r="E92">
        <v>3950.54</v>
      </c>
      <c r="F92">
        <v>2373.02</v>
      </c>
      <c r="G92">
        <v>5.3929600000000001E-2</v>
      </c>
      <c r="H92">
        <v>0.93208500000000005</v>
      </c>
      <c r="I92">
        <v>0</v>
      </c>
    </row>
    <row r="93" spans="1:9" x14ac:dyDescent="0.25">
      <c r="A93" t="s">
        <v>73</v>
      </c>
      <c r="B93">
        <v>4080.9</v>
      </c>
      <c r="C93">
        <v>4068.24</v>
      </c>
      <c r="D93">
        <v>3982.65</v>
      </c>
      <c r="E93">
        <v>3950.46</v>
      </c>
      <c r="F93">
        <v>2372.88</v>
      </c>
      <c r="G93">
        <v>5.3956900000000002E-2</v>
      </c>
      <c r="H93">
        <v>0.93183099999999996</v>
      </c>
      <c r="I93">
        <v>0</v>
      </c>
    </row>
    <row r="94" spans="1:9" x14ac:dyDescent="0.25">
      <c r="A94" t="s">
        <v>73</v>
      </c>
      <c r="B94">
        <v>4068.46</v>
      </c>
      <c r="C94">
        <v>4056.25</v>
      </c>
      <c r="D94">
        <v>3981.65</v>
      </c>
      <c r="E94">
        <v>3950.5</v>
      </c>
      <c r="F94">
        <v>2373.0300000000002</v>
      </c>
      <c r="G94">
        <v>5.3994E-2</v>
      </c>
      <c r="H94">
        <v>0.931836</v>
      </c>
      <c r="I94">
        <v>0</v>
      </c>
    </row>
    <row r="95" spans="1:9" x14ac:dyDescent="0.25">
      <c r="A95" t="s">
        <v>73</v>
      </c>
      <c r="B95">
        <v>4064.46</v>
      </c>
      <c r="C95">
        <v>4051.88</v>
      </c>
      <c r="D95">
        <v>3982.92</v>
      </c>
      <c r="E95">
        <v>3950.52</v>
      </c>
      <c r="F95">
        <v>2372.89</v>
      </c>
      <c r="G95">
        <v>5.4085300000000003E-2</v>
      </c>
      <c r="H95">
        <v>0.956063</v>
      </c>
      <c r="I95">
        <v>0</v>
      </c>
    </row>
    <row r="96" spans="1:9" x14ac:dyDescent="0.25">
      <c r="A96" t="s">
        <v>73</v>
      </c>
      <c r="B96">
        <v>4056.46</v>
      </c>
      <c r="C96">
        <v>4043.88</v>
      </c>
      <c r="D96">
        <v>3980.54</v>
      </c>
      <c r="E96">
        <v>3950.55</v>
      </c>
      <c r="F96">
        <v>2373.0500000000002</v>
      </c>
      <c r="G96">
        <v>3.2566199999999997E-2</v>
      </c>
      <c r="H96">
        <v>0.93510400000000005</v>
      </c>
      <c r="I96">
        <v>0</v>
      </c>
    </row>
    <row r="97" spans="1:25" x14ac:dyDescent="0.25">
      <c r="A97" t="s">
        <v>73</v>
      </c>
      <c r="B97">
        <v>4060.53</v>
      </c>
      <c r="C97">
        <v>4047.66</v>
      </c>
      <c r="D97">
        <v>3982.67</v>
      </c>
      <c r="E97">
        <v>3950.75</v>
      </c>
      <c r="F97">
        <v>2373.17</v>
      </c>
      <c r="G97">
        <v>5.5180899999999998E-2</v>
      </c>
      <c r="H97">
        <v>0.93844300000000003</v>
      </c>
      <c r="I97">
        <v>0</v>
      </c>
    </row>
    <row r="98" spans="1:25" x14ac:dyDescent="0.25">
      <c r="A98" t="s">
        <v>73</v>
      </c>
      <c r="B98">
        <v>4053.96</v>
      </c>
      <c r="C98">
        <v>4041.1</v>
      </c>
      <c r="D98">
        <v>3979.54</v>
      </c>
      <c r="E98">
        <v>3950.51</v>
      </c>
      <c r="F98">
        <v>2372.91</v>
      </c>
      <c r="G98">
        <v>5.3913900000000001E-2</v>
      </c>
      <c r="H98">
        <v>0.94015899999999997</v>
      </c>
      <c r="I98">
        <v>0</v>
      </c>
    </row>
    <row r="99" spans="1:25" x14ac:dyDescent="0.25">
      <c r="A99" t="s">
        <v>73</v>
      </c>
      <c r="B99">
        <v>4057.19</v>
      </c>
      <c r="C99">
        <v>4044.92</v>
      </c>
      <c r="D99">
        <v>3982.12</v>
      </c>
      <c r="E99">
        <v>3950.4</v>
      </c>
      <c r="F99">
        <v>2372.84</v>
      </c>
      <c r="G99">
        <v>5.41938E-2</v>
      </c>
      <c r="H99">
        <v>0.94247400000000003</v>
      </c>
      <c r="I99">
        <v>0</v>
      </c>
    </row>
    <row r="100" spans="1:25" x14ac:dyDescent="0.25">
      <c r="A100" t="s">
        <v>73</v>
      </c>
      <c r="B100">
        <v>4056.45</v>
      </c>
      <c r="C100">
        <v>4044.37</v>
      </c>
      <c r="D100">
        <v>3980.34</v>
      </c>
      <c r="E100">
        <v>3950.57</v>
      </c>
      <c r="F100">
        <v>2372.9299999999998</v>
      </c>
      <c r="G100">
        <v>5.4213600000000001E-2</v>
      </c>
      <c r="H100">
        <v>0.931836</v>
      </c>
      <c r="I100">
        <v>0</v>
      </c>
    </row>
    <row r="101" spans="1:25" x14ac:dyDescent="0.25">
      <c r="A101" t="s">
        <v>73</v>
      </c>
      <c r="B101">
        <v>4056.37</v>
      </c>
      <c r="C101">
        <v>4044.3</v>
      </c>
      <c r="D101">
        <v>3979.86</v>
      </c>
      <c r="E101">
        <v>3950.48</v>
      </c>
      <c r="F101">
        <v>2372.9</v>
      </c>
      <c r="G101">
        <v>5.6376700000000002E-2</v>
      </c>
      <c r="H101">
        <v>0.93182699999999996</v>
      </c>
      <c r="I101">
        <v>0</v>
      </c>
    </row>
    <row r="102" spans="1:25" x14ac:dyDescent="0.25">
      <c r="A102" t="s">
        <v>73</v>
      </c>
      <c r="B102">
        <v>4055.14</v>
      </c>
      <c r="C102">
        <v>4043.1</v>
      </c>
      <c r="D102">
        <v>3980.16</v>
      </c>
      <c r="E102">
        <v>3950.61</v>
      </c>
      <c r="F102">
        <v>2373.02</v>
      </c>
      <c r="G102">
        <v>5.8579100000000002E-2</v>
      </c>
      <c r="H102">
        <v>0.93183700000000003</v>
      </c>
      <c r="I102">
        <v>0</v>
      </c>
    </row>
    <row r="103" spans="1:25" x14ac:dyDescent="0.25">
      <c r="A103" t="s">
        <v>73</v>
      </c>
      <c r="B103">
        <v>4053.71</v>
      </c>
      <c r="C103">
        <v>4041.56</v>
      </c>
      <c r="D103">
        <v>3979.7</v>
      </c>
      <c r="E103">
        <v>3950.31</v>
      </c>
      <c r="F103">
        <v>2372.86</v>
      </c>
      <c r="G103">
        <v>5.5015099999999997E-2</v>
      </c>
      <c r="H103">
        <v>0.93183000000000005</v>
      </c>
      <c r="I103">
        <v>0</v>
      </c>
    </row>
    <row r="104" spans="1:25" x14ac:dyDescent="0.25">
      <c r="A104" t="s">
        <v>73</v>
      </c>
      <c r="B104">
        <v>4055.74</v>
      </c>
      <c r="C104">
        <v>4043.3</v>
      </c>
      <c r="D104">
        <v>3981.41</v>
      </c>
      <c r="E104">
        <v>3950.51</v>
      </c>
      <c r="F104">
        <v>2372.83</v>
      </c>
      <c r="G104">
        <v>5.4476499999999997E-2</v>
      </c>
      <c r="H104">
        <v>0.931809</v>
      </c>
      <c r="I104">
        <v>0</v>
      </c>
    </row>
    <row r="105" spans="1:25" x14ac:dyDescent="0.25">
      <c r="A105" t="s">
        <v>73</v>
      </c>
      <c r="B105">
        <v>4053.59</v>
      </c>
      <c r="C105">
        <v>4041.18</v>
      </c>
      <c r="D105">
        <v>3979.59</v>
      </c>
      <c r="E105">
        <v>3950.38</v>
      </c>
      <c r="F105">
        <v>2372.83</v>
      </c>
      <c r="G105">
        <v>5.4092800000000003E-2</v>
      </c>
      <c r="H105">
        <v>0.931836</v>
      </c>
      <c r="I105">
        <v>0</v>
      </c>
    </row>
    <row r="106" spans="1:25" x14ac:dyDescent="0.25">
      <c r="A106" t="s">
        <v>73</v>
      </c>
      <c r="B106">
        <v>4057.24</v>
      </c>
      <c r="C106">
        <v>4044.83</v>
      </c>
      <c r="D106">
        <v>3980.24</v>
      </c>
      <c r="E106">
        <v>3950.75</v>
      </c>
      <c r="F106">
        <v>2372.9499999999998</v>
      </c>
      <c r="G106">
        <v>5.7003100000000001E-2</v>
      </c>
      <c r="H106">
        <v>0.93867400000000001</v>
      </c>
      <c r="I106">
        <v>0</v>
      </c>
    </row>
    <row r="107" spans="1:25" x14ac:dyDescent="0.25">
      <c r="A107" t="s">
        <v>73</v>
      </c>
      <c r="B107">
        <v>4055.83</v>
      </c>
      <c r="C107">
        <v>4043.91</v>
      </c>
      <c r="D107">
        <v>3982.39</v>
      </c>
      <c r="E107">
        <v>3950.92</v>
      </c>
      <c r="F107">
        <v>2373.17</v>
      </c>
      <c r="G107">
        <v>5.4104100000000002E-2</v>
      </c>
      <c r="H107">
        <v>0.95543900000000004</v>
      </c>
      <c r="I107">
        <v>0</v>
      </c>
    </row>
    <row r="108" spans="1:25" x14ac:dyDescent="0.25">
      <c r="A108" t="s">
        <v>73</v>
      </c>
      <c r="B108">
        <v>4051.18</v>
      </c>
      <c r="C108">
        <v>4039.02</v>
      </c>
      <c r="D108">
        <v>3979.28</v>
      </c>
      <c r="E108">
        <v>3950.62</v>
      </c>
      <c r="F108">
        <v>2372.9499999999998</v>
      </c>
      <c r="G108">
        <v>5.4605899999999999E-2</v>
      </c>
      <c r="H108">
        <v>0.93183400000000005</v>
      </c>
      <c r="I108">
        <v>0</v>
      </c>
    </row>
    <row r="109" spans="1:25" x14ac:dyDescent="0.25">
      <c r="A109" t="s">
        <v>73</v>
      </c>
      <c r="B109">
        <v>4059.3</v>
      </c>
      <c r="C109">
        <v>4047.4</v>
      </c>
      <c r="D109">
        <v>3983.43</v>
      </c>
      <c r="E109">
        <v>3950.69</v>
      </c>
      <c r="F109">
        <v>2373.08</v>
      </c>
      <c r="G109">
        <v>5.4377200000000001E-2</v>
      </c>
      <c r="H109">
        <v>0.931836</v>
      </c>
      <c r="I109">
        <v>0</v>
      </c>
    </row>
    <row r="110" spans="1:25" x14ac:dyDescent="0.25">
      <c r="A110" t="s">
        <v>73</v>
      </c>
      <c r="B110">
        <v>4060.92</v>
      </c>
      <c r="C110">
        <v>4049.16</v>
      </c>
      <c r="D110">
        <v>3984.77</v>
      </c>
      <c r="E110">
        <v>3950.73</v>
      </c>
      <c r="F110">
        <v>2373.04</v>
      </c>
      <c r="G110">
        <v>5.3933799999999997E-2</v>
      </c>
      <c r="H110">
        <v>0.94756200000000002</v>
      </c>
      <c r="I110">
        <v>0</v>
      </c>
    </row>
    <row r="111" spans="1:25" x14ac:dyDescent="0.25">
      <c r="A111" t="s">
        <v>73</v>
      </c>
      <c r="B111">
        <v>4063.89</v>
      </c>
      <c r="C111">
        <v>4052.06</v>
      </c>
      <c r="D111">
        <v>3984.05</v>
      </c>
      <c r="E111">
        <v>3950.64</v>
      </c>
      <c r="F111">
        <v>2373.11</v>
      </c>
      <c r="G111">
        <v>5.3938899999999998E-2</v>
      </c>
      <c r="H111">
        <v>0.95921900000000004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4044.24</v>
      </c>
      <c r="C112">
        <v>4030.77</v>
      </c>
      <c r="D112">
        <v>3977.84</v>
      </c>
      <c r="E112">
        <v>3950.79</v>
      </c>
      <c r="F112">
        <v>2373.21</v>
      </c>
      <c r="G112">
        <v>5.39192E-2</v>
      </c>
      <c r="H112">
        <v>0.93183499999999997</v>
      </c>
      <c r="I112">
        <v>0</v>
      </c>
      <c r="R112">
        <f>AVERAGE(B63:B112)</f>
        <v>4066.2911999999988</v>
      </c>
      <c r="S112">
        <f>AVERAGE(C63:C112)</f>
        <v>4054.0605999999989</v>
      </c>
      <c r="U112">
        <f>_xlfn.VAR.P(B63:B112)</f>
        <v>136.61998656000014</v>
      </c>
      <c r="V112">
        <f>_xlfn.VAR.P(C63:C112)</f>
        <v>137.60272964000043</v>
      </c>
      <c r="X112">
        <f>1.96*SQRT(U112)/50</f>
        <v>0.45818744651895321</v>
      </c>
      <c r="Y112">
        <f>1.96*SQRT(V112)/50</f>
        <v>0.45983242433957427</v>
      </c>
    </row>
    <row r="113" spans="1:9" x14ac:dyDescent="0.25">
      <c r="A113" t="s">
        <v>73</v>
      </c>
      <c r="B113">
        <v>203426.0122</v>
      </c>
      <c r="C113" t="s">
        <v>24</v>
      </c>
    </row>
    <row r="114" spans="1:9" x14ac:dyDescent="0.25">
      <c r="A114" t="s">
        <v>74</v>
      </c>
      <c r="B114">
        <v>3595.14</v>
      </c>
      <c r="C114">
        <v>3583.28</v>
      </c>
      <c r="D114">
        <v>3533.33</v>
      </c>
      <c r="E114">
        <v>3533.28</v>
      </c>
      <c r="F114">
        <v>1655.5</v>
      </c>
      <c r="G114">
        <v>5.3974500000000002E-2</v>
      </c>
      <c r="H114">
        <v>0.931836</v>
      </c>
      <c r="I114">
        <v>0</v>
      </c>
    </row>
    <row r="115" spans="1:9" x14ac:dyDescent="0.25">
      <c r="A115" t="s">
        <v>74</v>
      </c>
      <c r="B115">
        <v>3511.35</v>
      </c>
      <c r="C115">
        <v>3498.75</v>
      </c>
      <c r="D115">
        <v>3467.39</v>
      </c>
      <c r="E115">
        <v>3471.97</v>
      </c>
      <c r="F115">
        <v>1641.05</v>
      </c>
      <c r="G115">
        <v>5.3926300000000003E-2</v>
      </c>
      <c r="H115">
        <v>0.94833199999999995</v>
      </c>
      <c r="I115">
        <v>0</v>
      </c>
    </row>
    <row r="116" spans="1:9" x14ac:dyDescent="0.25">
      <c r="A116" t="s">
        <v>74</v>
      </c>
      <c r="B116">
        <v>3561.99</v>
      </c>
      <c r="C116">
        <v>3550.05</v>
      </c>
      <c r="D116">
        <v>3498.93</v>
      </c>
      <c r="E116">
        <v>3498.16</v>
      </c>
      <c r="F116">
        <v>1620.84</v>
      </c>
      <c r="G116">
        <v>5.3922600000000001E-2</v>
      </c>
      <c r="H116">
        <v>0.93183499999999997</v>
      </c>
      <c r="I116">
        <v>0</v>
      </c>
    </row>
    <row r="117" spans="1:9" x14ac:dyDescent="0.25">
      <c r="A117" t="s">
        <v>74</v>
      </c>
      <c r="B117">
        <v>3557.21</v>
      </c>
      <c r="C117">
        <v>3545.51</v>
      </c>
      <c r="D117">
        <v>3494.86</v>
      </c>
      <c r="E117">
        <v>3494.96</v>
      </c>
      <c r="F117">
        <v>1618.16</v>
      </c>
      <c r="G117">
        <v>5.5395100000000003E-2</v>
      </c>
      <c r="H117">
        <v>0.93183400000000005</v>
      </c>
      <c r="I117">
        <v>0</v>
      </c>
    </row>
    <row r="118" spans="1:9" x14ac:dyDescent="0.25">
      <c r="A118" t="s">
        <v>74</v>
      </c>
      <c r="B118">
        <v>3543.69</v>
      </c>
      <c r="C118">
        <v>3531.57</v>
      </c>
      <c r="D118">
        <v>3497.63</v>
      </c>
      <c r="E118">
        <v>3502.42</v>
      </c>
      <c r="F118">
        <v>1665.74</v>
      </c>
      <c r="G118">
        <v>5.3909899999999997E-2</v>
      </c>
      <c r="H118">
        <v>0.93183700000000003</v>
      </c>
      <c r="I118">
        <v>0</v>
      </c>
    </row>
    <row r="119" spans="1:9" x14ac:dyDescent="0.25">
      <c r="A119" t="s">
        <v>74</v>
      </c>
      <c r="B119">
        <v>3529.89</v>
      </c>
      <c r="C119">
        <v>3518.21</v>
      </c>
      <c r="D119">
        <v>3483.66</v>
      </c>
      <c r="E119">
        <v>3488.43</v>
      </c>
      <c r="F119">
        <v>1648.88</v>
      </c>
      <c r="G119">
        <v>5.3924800000000002E-2</v>
      </c>
      <c r="H119">
        <v>0.93183700000000003</v>
      </c>
      <c r="I119">
        <v>0</v>
      </c>
    </row>
    <row r="120" spans="1:9" x14ac:dyDescent="0.25">
      <c r="A120" t="s">
        <v>74</v>
      </c>
      <c r="B120">
        <v>3530.7</v>
      </c>
      <c r="C120">
        <v>3518.82</v>
      </c>
      <c r="D120">
        <v>3484.51</v>
      </c>
      <c r="E120">
        <v>3488.87</v>
      </c>
      <c r="F120">
        <v>1653.33</v>
      </c>
      <c r="G120">
        <v>5.3939899999999999E-2</v>
      </c>
      <c r="H120">
        <v>0.931836</v>
      </c>
      <c r="I120">
        <v>0</v>
      </c>
    </row>
    <row r="121" spans="1:9" x14ac:dyDescent="0.25">
      <c r="A121" t="s">
        <v>74</v>
      </c>
      <c r="B121">
        <v>3533.11</v>
      </c>
      <c r="C121">
        <v>3521.19</v>
      </c>
      <c r="D121">
        <v>3487.9</v>
      </c>
      <c r="E121">
        <v>3493.07</v>
      </c>
      <c r="F121">
        <v>1657.91</v>
      </c>
      <c r="G121">
        <v>5.3910100000000002E-2</v>
      </c>
      <c r="H121">
        <v>0.93183499999999997</v>
      </c>
      <c r="I121">
        <v>0</v>
      </c>
    </row>
    <row r="122" spans="1:9" x14ac:dyDescent="0.25">
      <c r="A122" t="s">
        <v>74</v>
      </c>
      <c r="B122">
        <v>3546.38</v>
      </c>
      <c r="C122">
        <v>3533.82</v>
      </c>
      <c r="D122">
        <v>3497.49</v>
      </c>
      <c r="E122">
        <v>3502.15</v>
      </c>
      <c r="F122">
        <v>1664.81</v>
      </c>
      <c r="G122">
        <v>5.3966100000000003E-2</v>
      </c>
      <c r="H122">
        <v>0.94749300000000003</v>
      </c>
      <c r="I122">
        <v>0</v>
      </c>
    </row>
    <row r="123" spans="1:9" x14ac:dyDescent="0.25">
      <c r="A123" t="s">
        <v>74</v>
      </c>
      <c r="B123">
        <v>3534.78</v>
      </c>
      <c r="C123">
        <v>3522.89</v>
      </c>
      <c r="D123">
        <v>3488.17</v>
      </c>
      <c r="E123">
        <v>3492.67</v>
      </c>
      <c r="F123">
        <v>1661.3</v>
      </c>
      <c r="G123">
        <v>5.3932899999999999E-2</v>
      </c>
      <c r="H123">
        <v>0.93183099999999996</v>
      </c>
      <c r="I123">
        <v>0</v>
      </c>
    </row>
    <row r="124" spans="1:9" x14ac:dyDescent="0.25">
      <c r="A124" t="s">
        <v>74</v>
      </c>
      <c r="B124">
        <v>3562.65</v>
      </c>
      <c r="C124">
        <v>3551.02</v>
      </c>
      <c r="D124">
        <v>3503.42</v>
      </c>
      <c r="E124">
        <v>3503.74</v>
      </c>
      <c r="F124">
        <v>1642.03</v>
      </c>
      <c r="G124">
        <v>5.4032700000000003E-2</v>
      </c>
      <c r="H124">
        <v>0.95785500000000001</v>
      </c>
      <c r="I124">
        <v>0</v>
      </c>
    </row>
    <row r="125" spans="1:9" x14ac:dyDescent="0.25">
      <c r="A125" t="s">
        <v>74</v>
      </c>
      <c r="B125">
        <v>3530.72</v>
      </c>
      <c r="C125">
        <v>3518.76</v>
      </c>
      <c r="D125">
        <v>3485.75</v>
      </c>
      <c r="E125">
        <v>3489.95</v>
      </c>
      <c r="F125">
        <v>1659.36</v>
      </c>
      <c r="G125">
        <v>5.4232500000000003E-2</v>
      </c>
      <c r="H125">
        <v>0.95918199999999998</v>
      </c>
      <c r="I125">
        <v>0</v>
      </c>
    </row>
    <row r="126" spans="1:9" x14ac:dyDescent="0.25">
      <c r="A126" t="s">
        <v>74</v>
      </c>
      <c r="B126">
        <v>3558.96</v>
      </c>
      <c r="C126">
        <v>3546.92</v>
      </c>
      <c r="D126">
        <v>3499.58</v>
      </c>
      <c r="E126">
        <v>3499.57</v>
      </c>
      <c r="F126">
        <v>1633.77</v>
      </c>
      <c r="G126">
        <v>5.3981300000000003E-2</v>
      </c>
      <c r="H126">
        <v>0.93183400000000005</v>
      </c>
      <c r="I126">
        <v>0</v>
      </c>
    </row>
    <row r="127" spans="1:9" x14ac:dyDescent="0.25">
      <c r="A127" t="s">
        <v>74</v>
      </c>
      <c r="B127">
        <v>3370.01</v>
      </c>
      <c r="C127">
        <v>3358.04</v>
      </c>
      <c r="D127">
        <v>3329.95</v>
      </c>
      <c r="E127">
        <v>3332.88</v>
      </c>
      <c r="F127">
        <v>1519.09</v>
      </c>
      <c r="G127">
        <v>5.4819800000000002E-2</v>
      </c>
      <c r="H127">
        <v>0.95916100000000004</v>
      </c>
      <c r="I127">
        <v>0</v>
      </c>
    </row>
    <row r="128" spans="1:9" x14ac:dyDescent="0.25">
      <c r="A128" t="s">
        <v>74</v>
      </c>
      <c r="B128">
        <v>3387.51</v>
      </c>
      <c r="C128">
        <v>3375.46</v>
      </c>
      <c r="D128">
        <v>3346.25</v>
      </c>
      <c r="E128">
        <v>3349.16</v>
      </c>
      <c r="F128">
        <v>1532.95</v>
      </c>
      <c r="G128">
        <v>5.3918399999999998E-2</v>
      </c>
      <c r="H128">
        <v>0.94961399999999996</v>
      </c>
      <c r="I128">
        <v>0</v>
      </c>
    </row>
    <row r="129" spans="1:9" x14ac:dyDescent="0.25">
      <c r="A129" t="s">
        <v>74</v>
      </c>
      <c r="B129">
        <v>3385.57</v>
      </c>
      <c r="C129">
        <v>3373.34</v>
      </c>
      <c r="D129">
        <v>3342.86</v>
      </c>
      <c r="E129">
        <v>3345.05</v>
      </c>
      <c r="F129">
        <v>1525.63</v>
      </c>
      <c r="G129">
        <v>5.3996099999999998E-2</v>
      </c>
      <c r="H129">
        <v>0.95907399999999998</v>
      </c>
      <c r="I129">
        <v>0</v>
      </c>
    </row>
    <row r="130" spans="1:9" x14ac:dyDescent="0.25">
      <c r="A130" t="s">
        <v>74</v>
      </c>
      <c r="B130">
        <v>3493.57</v>
      </c>
      <c r="C130">
        <v>3481.79</v>
      </c>
      <c r="D130">
        <v>3452.09</v>
      </c>
      <c r="E130">
        <v>3455.79</v>
      </c>
      <c r="F130">
        <v>1634.49</v>
      </c>
      <c r="G130">
        <v>5.3913700000000002E-2</v>
      </c>
      <c r="H130">
        <v>0.95271700000000004</v>
      </c>
      <c r="I130">
        <v>0</v>
      </c>
    </row>
    <row r="131" spans="1:9" x14ac:dyDescent="0.25">
      <c r="A131" t="s">
        <v>74</v>
      </c>
      <c r="B131">
        <v>3502.33</v>
      </c>
      <c r="C131">
        <v>3490.7</v>
      </c>
      <c r="D131">
        <v>3461.01</v>
      </c>
      <c r="E131">
        <v>3464.69</v>
      </c>
      <c r="F131">
        <v>1643.05</v>
      </c>
      <c r="G131">
        <v>5.3915100000000001E-2</v>
      </c>
      <c r="H131">
        <v>0.94460500000000003</v>
      </c>
      <c r="I131">
        <v>0</v>
      </c>
    </row>
    <row r="132" spans="1:9" x14ac:dyDescent="0.25">
      <c r="A132" t="s">
        <v>74</v>
      </c>
      <c r="B132">
        <v>3483.17</v>
      </c>
      <c r="C132">
        <v>3471.61</v>
      </c>
      <c r="D132">
        <v>3441.06</v>
      </c>
      <c r="E132">
        <v>3445.66</v>
      </c>
      <c r="F132">
        <v>1623.12</v>
      </c>
      <c r="G132">
        <v>5.4115700000000003E-2</v>
      </c>
      <c r="H132">
        <v>0.95681000000000005</v>
      </c>
      <c r="I132">
        <v>0</v>
      </c>
    </row>
    <row r="133" spans="1:9" x14ac:dyDescent="0.25">
      <c r="A133" t="s">
        <v>74</v>
      </c>
      <c r="B133">
        <v>3455.58</v>
      </c>
      <c r="C133">
        <v>3443.79</v>
      </c>
      <c r="D133">
        <v>3412.06</v>
      </c>
      <c r="E133">
        <v>3415.29</v>
      </c>
      <c r="F133">
        <v>1590.4</v>
      </c>
      <c r="G133">
        <v>5.4662099999999998E-2</v>
      </c>
      <c r="H133">
        <v>0.931836</v>
      </c>
      <c r="I133">
        <v>0</v>
      </c>
    </row>
    <row r="134" spans="1:9" x14ac:dyDescent="0.25">
      <c r="A134" t="s">
        <v>74</v>
      </c>
      <c r="B134">
        <v>3509.43</v>
      </c>
      <c r="C134">
        <v>3497.52</v>
      </c>
      <c r="D134">
        <v>3465.91</v>
      </c>
      <c r="E134">
        <v>3470.37</v>
      </c>
      <c r="F134">
        <v>1642.19</v>
      </c>
      <c r="G134">
        <v>5.3951399999999997E-2</v>
      </c>
      <c r="H134">
        <v>0.95914999999999995</v>
      </c>
      <c r="I134">
        <v>0</v>
      </c>
    </row>
    <row r="135" spans="1:9" x14ac:dyDescent="0.25">
      <c r="A135" t="s">
        <v>74</v>
      </c>
      <c r="B135">
        <v>3501.33</v>
      </c>
      <c r="C135">
        <v>3489.98</v>
      </c>
      <c r="D135">
        <v>3460.55</v>
      </c>
      <c r="E135">
        <v>3464.8</v>
      </c>
      <c r="F135">
        <v>1642.42</v>
      </c>
      <c r="G135">
        <v>5.3918899999999999E-2</v>
      </c>
      <c r="H135">
        <v>0.95793600000000001</v>
      </c>
      <c r="I135">
        <v>0</v>
      </c>
    </row>
    <row r="136" spans="1:9" x14ac:dyDescent="0.25">
      <c r="A136" t="s">
        <v>74</v>
      </c>
      <c r="B136">
        <v>3492.98</v>
      </c>
      <c r="C136">
        <v>3480.43</v>
      </c>
      <c r="D136">
        <v>3447.71</v>
      </c>
      <c r="E136">
        <v>3452</v>
      </c>
      <c r="F136">
        <v>1626.47</v>
      </c>
      <c r="G136">
        <v>5.40454E-2</v>
      </c>
      <c r="H136">
        <v>0.93340199999999995</v>
      </c>
      <c r="I136">
        <v>0</v>
      </c>
    </row>
    <row r="137" spans="1:9" x14ac:dyDescent="0.25">
      <c r="A137" t="s">
        <v>74</v>
      </c>
      <c r="B137">
        <v>3505.33</v>
      </c>
      <c r="C137">
        <v>3493.08</v>
      </c>
      <c r="D137">
        <v>3459.71</v>
      </c>
      <c r="E137">
        <v>3463.75</v>
      </c>
      <c r="F137">
        <v>1635.72</v>
      </c>
      <c r="G137">
        <v>5.7277700000000001E-2</v>
      </c>
      <c r="H137">
        <v>0.95780399999999999</v>
      </c>
      <c r="I137">
        <v>0</v>
      </c>
    </row>
    <row r="138" spans="1:9" x14ac:dyDescent="0.25">
      <c r="A138" t="s">
        <v>74</v>
      </c>
      <c r="B138">
        <v>3504.41</v>
      </c>
      <c r="C138">
        <v>3492.32</v>
      </c>
      <c r="D138">
        <v>3460.7</v>
      </c>
      <c r="E138">
        <v>3465.39</v>
      </c>
      <c r="F138">
        <v>1641.15</v>
      </c>
      <c r="G138">
        <v>5.6049700000000001E-2</v>
      </c>
      <c r="H138">
        <v>0.93182900000000002</v>
      </c>
      <c r="I138">
        <v>0</v>
      </c>
    </row>
    <row r="139" spans="1:9" x14ac:dyDescent="0.25">
      <c r="A139" t="s">
        <v>74</v>
      </c>
      <c r="B139">
        <v>3513.59</v>
      </c>
      <c r="C139">
        <v>3501.14</v>
      </c>
      <c r="D139">
        <v>3464.71</v>
      </c>
      <c r="E139">
        <v>3468.98</v>
      </c>
      <c r="F139">
        <v>1634.62</v>
      </c>
      <c r="G139">
        <v>5.3976400000000001E-2</v>
      </c>
      <c r="H139">
        <v>0.95844099999999999</v>
      </c>
      <c r="I139">
        <v>0</v>
      </c>
    </row>
    <row r="140" spans="1:9" x14ac:dyDescent="0.25">
      <c r="A140" t="s">
        <v>74</v>
      </c>
      <c r="B140">
        <v>3508.94</v>
      </c>
      <c r="C140">
        <v>3496.88</v>
      </c>
      <c r="D140">
        <v>3464.62</v>
      </c>
      <c r="E140">
        <v>3469.8</v>
      </c>
      <c r="F140">
        <v>1640.99</v>
      </c>
      <c r="G140">
        <v>5.3925899999999999E-2</v>
      </c>
      <c r="H140">
        <v>0.93182600000000004</v>
      </c>
      <c r="I140">
        <v>0</v>
      </c>
    </row>
    <row r="141" spans="1:9" x14ac:dyDescent="0.25">
      <c r="A141" t="s">
        <v>74</v>
      </c>
      <c r="B141">
        <v>3467.19</v>
      </c>
      <c r="C141">
        <v>3455.54</v>
      </c>
      <c r="D141">
        <v>3426.75</v>
      </c>
      <c r="E141">
        <v>3429.48</v>
      </c>
      <c r="F141">
        <v>1611.65</v>
      </c>
      <c r="G141">
        <v>5.83703E-2</v>
      </c>
      <c r="H141">
        <v>0.93182600000000004</v>
      </c>
      <c r="I141">
        <v>0</v>
      </c>
    </row>
    <row r="142" spans="1:9" x14ac:dyDescent="0.25">
      <c r="A142" t="s">
        <v>74</v>
      </c>
      <c r="B142">
        <v>3380.68</v>
      </c>
      <c r="C142">
        <v>3368.91</v>
      </c>
      <c r="D142">
        <v>3341.26</v>
      </c>
      <c r="E142">
        <v>3344.84</v>
      </c>
      <c r="F142">
        <v>1533.48</v>
      </c>
      <c r="G142">
        <v>5.39146E-2</v>
      </c>
      <c r="H142">
        <v>0.93183400000000005</v>
      </c>
      <c r="I142">
        <v>0</v>
      </c>
    </row>
    <row r="143" spans="1:9" x14ac:dyDescent="0.25">
      <c r="A143" t="s">
        <v>74</v>
      </c>
      <c r="B143">
        <v>3404.41</v>
      </c>
      <c r="C143">
        <v>3392.84</v>
      </c>
      <c r="D143">
        <v>3364.1</v>
      </c>
      <c r="E143">
        <v>3367.46</v>
      </c>
      <c r="F143">
        <v>1549.84</v>
      </c>
      <c r="G143">
        <v>5.3913599999999999E-2</v>
      </c>
      <c r="H143">
        <v>0.95604199999999995</v>
      </c>
      <c r="I143">
        <v>0</v>
      </c>
    </row>
    <row r="144" spans="1:9" x14ac:dyDescent="0.25">
      <c r="A144" t="s">
        <v>74</v>
      </c>
      <c r="B144">
        <v>3421.56</v>
      </c>
      <c r="C144">
        <v>3410.26</v>
      </c>
      <c r="D144">
        <v>3380.66</v>
      </c>
      <c r="E144">
        <v>3383.28</v>
      </c>
      <c r="F144">
        <v>1564.8</v>
      </c>
      <c r="G144">
        <v>5.3924100000000003E-2</v>
      </c>
      <c r="H144">
        <v>0.931836</v>
      </c>
      <c r="I144">
        <v>0</v>
      </c>
    </row>
    <row r="145" spans="1:9" x14ac:dyDescent="0.25">
      <c r="A145" t="s">
        <v>74</v>
      </c>
      <c r="B145">
        <v>3442.31</v>
      </c>
      <c r="C145">
        <v>3429.34</v>
      </c>
      <c r="D145">
        <v>3398.52</v>
      </c>
      <c r="E145">
        <v>3400.74</v>
      </c>
      <c r="F145">
        <v>1579.07</v>
      </c>
      <c r="G145">
        <v>5.3945899999999998E-2</v>
      </c>
      <c r="H145">
        <v>0.95386599999999999</v>
      </c>
      <c r="I145">
        <v>0</v>
      </c>
    </row>
    <row r="146" spans="1:9" x14ac:dyDescent="0.25">
      <c r="A146" t="s">
        <v>74</v>
      </c>
      <c r="B146">
        <v>3496.3</v>
      </c>
      <c r="C146">
        <v>3484.22</v>
      </c>
      <c r="D146">
        <v>3450.7</v>
      </c>
      <c r="E146">
        <v>3454.39</v>
      </c>
      <c r="F146">
        <v>1620.64</v>
      </c>
      <c r="G146">
        <v>5.4101400000000001E-2</v>
      </c>
      <c r="H146">
        <v>0.93491500000000005</v>
      </c>
      <c r="I146">
        <v>0</v>
      </c>
    </row>
    <row r="147" spans="1:9" x14ac:dyDescent="0.25">
      <c r="A147" t="s">
        <v>74</v>
      </c>
      <c r="B147">
        <v>3501.79</v>
      </c>
      <c r="C147">
        <v>3489.75</v>
      </c>
      <c r="D147">
        <v>3457.37</v>
      </c>
      <c r="E147">
        <v>3460.91</v>
      </c>
      <c r="F147">
        <v>1635.83</v>
      </c>
      <c r="G147">
        <v>5.3919799999999997E-2</v>
      </c>
      <c r="H147">
        <v>0.93183300000000002</v>
      </c>
      <c r="I147">
        <v>0</v>
      </c>
    </row>
    <row r="148" spans="1:9" x14ac:dyDescent="0.25">
      <c r="A148" t="s">
        <v>74</v>
      </c>
      <c r="B148">
        <v>3530.5</v>
      </c>
      <c r="C148">
        <v>3518.2</v>
      </c>
      <c r="D148">
        <v>3481.4</v>
      </c>
      <c r="E148">
        <v>3484.72</v>
      </c>
      <c r="F148">
        <v>1642.37</v>
      </c>
      <c r="G148">
        <v>5.39421E-2</v>
      </c>
      <c r="H148">
        <v>0.959198</v>
      </c>
      <c r="I148">
        <v>0</v>
      </c>
    </row>
    <row r="149" spans="1:9" x14ac:dyDescent="0.25">
      <c r="A149" t="s">
        <v>74</v>
      </c>
      <c r="B149">
        <v>3487.98</v>
      </c>
      <c r="C149">
        <v>3475.67</v>
      </c>
      <c r="D149">
        <v>3441.24</v>
      </c>
      <c r="E149">
        <v>3444.13</v>
      </c>
      <c r="F149">
        <v>1614.02</v>
      </c>
      <c r="G149">
        <v>5.4191700000000002E-2</v>
      </c>
      <c r="H149">
        <v>0.95677900000000005</v>
      </c>
      <c r="I149">
        <v>0</v>
      </c>
    </row>
    <row r="150" spans="1:9" x14ac:dyDescent="0.25">
      <c r="A150" t="s">
        <v>74</v>
      </c>
      <c r="B150">
        <v>3366.17</v>
      </c>
      <c r="C150">
        <v>3354.38</v>
      </c>
      <c r="D150">
        <v>3326.99</v>
      </c>
      <c r="E150">
        <v>3330.17</v>
      </c>
      <c r="F150">
        <v>1518.25</v>
      </c>
      <c r="G150">
        <v>5.5087900000000002E-2</v>
      </c>
      <c r="H150">
        <v>0.94361300000000004</v>
      </c>
      <c r="I150">
        <v>0</v>
      </c>
    </row>
    <row r="151" spans="1:9" x14ac:dyDescent="0.25">
      <c r="A151" t="s">
        <v>74</v>
      </c>
      <c r="B151">
        <v>3501.45</v>
      </c>
      <c r="C151">
        <v>3489.75</v>
      </c>
      <c r="D151">
        <v>3457.69</v>
      </c>
      <c r="E151">
        <v>3460.57</v>
      </c>
      <c r="F151">
        <v>1635.07</v>
      </c>
      <c r="G151">
        <v>5.3928400000000001E-2</v>
      </c>
      <c r="H151">
        <v>0.93183099999999996</v>
      </c>
      <c r="I151">
        <v>0</v>
      </c>
    </row>
    <row r="152" spans="1:9" x14ac:dyDescent="0.25">
      <c r="A152" t="s">
        <v>74</v>
      </c>
      <c r="B152">
        <v>3476.87</v>
      </c>
      <c r="C152">
        <v>3465.39</v>
      </c>
      <c r="D152">
        <v>3433.89</v>
      </c>
      <c r="E152">
        <v>3436.28</v>
      </c>
      <c r="F152">
        <v>1609.75</v>
      </c>
      <c r="G152">
        <v>5.3988899999999999E-2</v>
      </c>
      <c r="H152">
        <v>0.94728000000000001</v>
      </c>
      <c r="I152">
        <v>0</v>
      </c>
    </row>
    <row r="153" spans="1:9" x14ac:dyDescent="0.25">
      <c r="A153" t="s">
        <v>74</v>
      </c>
      <c r="B153">
        <v>3378.25</v>
      </c>
      <c r="C153">
        <v>3366.54</v>
      </c>
      <c r="D153">
        <v>3336.58</v>
      </c>
      <c r="E153">
        <v>3339.12</v>
      </c>
      <c r="F153">
        <v>1517.87</v>
      </c>
      <c r="G153">
        <v>5.4100000000000002E-2</v>
      </c>
      <c r="H153">
        <v>0.93182399999999999</v>
      </c>
      <c r="I153">
        <v>0</v>
      </c>
    </row>
    <row r="154" spans="1:9" x14ac:dyDescent="0.25">
      <c r="A154" t="s">
        <v>74</v>
      </c>
      <c r="B154">
        <v>3490.93</v>
      </c>
      <c r="C154">
        <v>3478.76</v>
      </c>
      <c r="D154">
        <v>3443.62</v>
      </c>
      <c r="E154">
        <v>3446.38</v>
      </c>
      <c r="F154">
        <v>1614.58</v>
      </c>
      <c r="G154">
        <v>5.4455099999999999E-2</v>
      </c>
      <c r="H154">
        <v>0.93177500000000002</v>
      </c>
      <c r="I154">
        <v>0</v>
      </c>
    </row>
    <row r="155" spans="1:9" x14ac:dyDescent="0.25">
      <c r="A155" t="s">
        <v>74</v>
      </c>
      <c r="B155">
        <v>3392.72</v>
      </c>
      <c r="C155">
        <v>3380.02</v>
      </c>
      <c r="D155">
        <v>3349.41</v>
      </c>
      <c r="E155">
        <v>3351.51</v>
      </c>
      <c r="F155">
        <v>1529.5</v>
      </c>
      <c r="G155">
        <v>5.3923100000000002E-2</v>
      </c>
      <c r="H155">
        <v>0.95293000000000005</v>
      </c>
      <c r="I155">
        <v>0</v>
      </c>
    </row>
    <row r="156" spans="1:9" x14ac:dyDescent="0.25">
      <c r="A156" t="s">
        <v>74</v>
      </c>
      <c r="B156">
        <v>3491.9</v>
      </c>
      <c r="C156">
        <v>3479.67</v>
      </c>
      <c r="D156">
        <v>3444.49</v>
      </c>
      <c r="E156">
        <v>3447.4</v>
      </c>
      <c r="F156">
        <v>1614.23</v>
      </c>
      <c r="G156">
        <v>5.3911199999999999E-2</v>
      </c>
      <c r="H156">
        <v>0.95702500000000001</v>
      </c>
      <c r="I156">
        <v>0</v>
      </c>
    </row>
    <row r="157" spans="1:9" x14ac:dyDescent="0.25">
      <c r="A157" t="s">
        <v>74</v>
      </c>
      <c r="B157">
        <v>3507.08</v>
      </c>
      <c r="C157">
        <v>3495.47</v>
      </c>
      <c r="D157">
        <v>3462.24</v>
      </c>
      <c r="E157">
        <v>3464.51</v>
      </c>
      <c r="F157">
        <v>1628.79</v>
      </c>
      <c r="G157">
        <v>5.4232299999999997E-2</v>
      </c>
      <c r="H157">
        <v>0.94966300000000003</v>
      </c>
      <c r="I157">
        <v>0</v>
      </c>
    </row>
    <row r="158" spans="1:9" x14ac:dyDescent="0.25">
      <c r="A158" t="s">
        <v>74</v>
      </c>
      <c r="B158">
        <v>3474.73</v>
      </c>
      <c r="C158">
        <v>3462.96</v>
      </c>
      <c r="D158">
        <v>3430.06</v>
      </c>
      <c r="E158">
        <v>3432.86</v>
      </c>
      <c r="F158">
        <v>1605.6</v>
      </c>
      <c r="G158">
        <v>5.4283100000000001E-2</v>
      </c>
      <c r="H158">
        <v>0.95656600000000003</v>
      </c>
      <c r="I158">
        <v>0</v>
      </c>
    </row>
    <row r="159" spans="1:9" x14ac:dyDescent="0.25">
      <c r="A159" t="s">
        <v>74</v>
      </c>
      <c r="B159">
        <v>3391.43</v>
      </c>
      <c r="C159">
        <v>3379.74</v>
      </c>
      <c r="D159">
        <v>3349.59</v>
      </c>
      <c r="E159">
        <v>3352.17</v>
      </c>
      <c r="F159">
        <v>1533.13</v>
      </c>
      <c r="G159">
        <v>5.5134000000000002E-2</v>
      </c>
      <c r="H159">
        <v>0.95894400000000002</v>
      </c>
      <c r="I159">
        <v>0</v>
      </c>
    </row>
    <row r="160" spans="1:9" x14ac:dyDescent="0.25">
      <c r="A160" t="s">
        <v>74</v>
      </c>
      <c r="B160">
        <v>3440.43</v>
      </c>
      <c r="C160">
        <v>3428.29</v>
      </c>
      <c r="D160">
        <v>3396.85</v>
      </c>
      <c r="E160">
        <v>3399.5</v>
      </c>
      <c r="F160">
        <v>1572.87</v>
      </c>
      <c r="G160">
        <v>5.4941200000000003E-2</v>
      </c>
      <c r="H160">
        <v>0.95745999999999998</v>
      </c>
      <c r="I160">
        <v>0</v>
      </c>
    </row>
    <row r="161" spans="1:25" x14ac:dyDescent="0.25">
      <c r="A161" t="s">
        <v>74</v>
      </c>
      <c r="B161">
        <v>3519.42</v>
      </c>
      <c r="C161">
        <v>3507.1</v>
      </c>
      <c r="D161">
        <v>3470.67</v>
      </c>
      <c r="E161">
        <v>3474.53</v>
      </c>
      <c r="F161">
        <v>1639.59</v>
      </c>
      <c r="G161">
        <v>5.44363E-2</v>
      </c>
      <c r="H161">
        <v>0.93195799999999995</v>
      </c>
      <c r="I161">
        <v>0</v>
      </c>
    </row>
    <row r="162" spans="1:25" x14ac:dyDescent="0.25">
      <c r="A162" t="s">
        <v>74</v>
      </c>
      <c r="B162">
        <v>3543.63</v>
      </c>
      <c r="C162">
        <v>3531.97</v>
      </c>
      <c r="D162">
        <v>3496.24</v>
      </c>
      <c r="E162">
        <v>3500.95</v>
      </c>
      <c r="F162">
        <v>1665.98</v>
      </c>
      <c r="G162">
        <v>5.41197E-2</v>
      </c>
      <c r="H162">
        <v>0.931836</v>
      </c>
      <c r="I162">
        <v>0</v>
      </c>
    </row>
    <row r="163" spans="1:25" x14ac:dyDescent="0.25">
      <c r="A163" t="s">
        <v>74</v>
      </c>
      <c r="B163">
        <v>3545.86</v>
      </c>
      <c r="C163">
        <v>3534.12</v>
      </c>
      <c r="D163">
        <v>3491.68</v>
      </c>
      <c r="E163">
        <v>3493.63</v>
      </c>
      <c r="F163">
        <v>1642.67</v>
      </c>
      <c r="G163">
        <v>5.4089400000000003E-2</v>
      </c>
      <c r="H163">
        <v>0.94114600000000004</v>
      </c>
      <c r="I163">
        <v>0</v>
      </c>
    </row>
    <row r="164" spans="1:25" x14ac:dyDescent="0.25">
      <c r="A164" t="s">
        <v>74</v>
      </c>
      <c r="B164">
        <v>3542.6</v>
      </c>
      <c r="C164">
        <v>3530.34</v>
      </c>
      <c r="D164">
        <v>3494.91</v>
      </c>
      <c r="E164">
        <v>3498.68</v>
      </c>
      <c r="F164">
        <v>1662.01</v>
      </c>
      <c r="G164">
        <v>5.3982000000000002E-2</v>
      </c>
      <c r="H164">
        <v>0.95147999999999999</v>
      </c>
      <c r="I164">
        <v>0</v>
      </c>
    </row>
    <row r="165" spans="1:25" x14ac:dyDescent="0.25">
      <c r="A165" t="s">
        <v>74</v>
      </c>
      <c r="B165">
        <v>3568.84</v>
      </c>
      <c r="C165">
        <v>3556.86</v>
      </c>
      <c r="D165">
        <v>3512.66</v>
      </c>
      <c r="E165">
        <v>3515.97</v>
      </c>
      <c r="F165">
        <v>1656.72</v>
      </c>
      <c r="G165">
        <v>5.3942799999999999E-2</v>
      </c>
      <c r="H165">
        <v>0.93181800000000004</v>
      </c>
      <c r="I165">
        <v>0</v>
      </c>
    </row>
    <row r="166" spans="1:25" x14ac:dyDescent="0.25">
      <c r="A166" t="s">
        <v>74</v>
      </c>
      <c r="B166">
        <v>3528.33</v>
      </c>
      <c r="C166">
        <v>3515.98</v>
      </c>
      <c r="D166">
        <v>3481.3</v>
      </c>
      <c r="E166">
        <v>3484.67</v>
      </c>
      <c r="F166">
        <v>1654.34</v>
      </c>
      <c r="G166">
        <v>5.4028199999999998E-2</v>
      </c>
      <c r="H166">
        <v>0.93183700000000003</v>
      </c>
      <c r="I166">
        <v>0</v>
      </c>
    </row>
    <row r="167" spans="1:25" x14ac:dyDescent="0.25">
      <c r="A167" t="s">
        <v>74</v>
      </c>
      <c r="B167">
        <v>3541.75</v>
      </c>
      <c r="C167">
        <v>3529.6</v>
      </c>
      <c r="D167">
        <v>3493.88</v>
      </c>
      <c r="E167">
        <v>3498.64</v>
      </c>
      <c r="F167">
        <v>1665.83</v>
      </c>
      <c r="G167">
        <v>5.5150600000000001E-2</v>
      </c>
      <c r="H167">
        <v>0.95524799999999999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3530.85</v>
      </c>
      <c r="C168">
        <v>3518.18</v>
      </c>
      <c r="D168">
        <v>3483.43</v>
      </c>
      <c r="E168">
        <v>3487.56</v>
      </c>
      <c r="F168">
        <v>1655.83</v>
      </c>
      <c r="G168">
        <v>5.391E-2</v>
      </c>
      <c r="H168">
        <v>0.93287600000000004</v>
      </c>
      <c r="I168">
        <v>0</v>
      </c>
      <c r="R168">
        <f>AVERAGE(B119:B168)</f>
        <v>3486.1379999999995</v>
      </c>
      <c r="S168">
        <f>AVERAGE(C119:C168)</f>
        <v>3474.1511999999993</v>
      </c>
      <c r="U168">
        <f>_xlfn.VAR.P(B119:B168)</f>
        <v>3216.8478160000018</v>
      </c>
      <c r="V168">
        <f>_xlfn.VAR.P(C119:C168)</f>
        <v>3212.8893865599994</v>
      </c>
      <c r="X168">
        <f>1.96*SQRT(U168)/50</f>
        <v>2.2233166728962033</v>
      </c>
      <c r="Y168">
        <f>1.96*SQRT(V168)/50</f>
        <v>2.2219483222981484</v>
      </c>
    </row>
    <row r="169" spans="1:25" x14ac:dyDescent="0.25">
      <c r="A169" t="s">
        <v>74</v>
      </c>
      <c r="B169">
        <v>174416.02910000001</v>
      </c>
      <c r="C169" t="s">
        <v>24</v>
      </c>
    </row>
    <row r="170" spans="1:25" x14ac:dyDescent="0.25">
      <c r="A170" t="s">
        <v>26</v>
      </c>
      <c r="B170">
        <v>38284.5</v>
      </c>
      <c r="C170">
        <v>38271.9</v>
      </c>
      <c r="D170">
        <v>38162.6</v>
      </c>
      <c r="E170">
        <v>36293.1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38349.5</v>
      </c>
      <c r="C171">
        <v>38337.199999999997</v>
      </c>
      <c r="D171">
        <v>38229.1</v>
      </c>
      <c r="E171">
        <v>36356.9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38351.699999999997</v>
      </c>
      <c r="C172">
        <v>38336</v>
      </c>
      <c r="D172">
        <v>38228.5</v>
      </c>
      <c r="E172">
        <v>36356.6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38335.4</v>
      </c>
      <c r="C173">
        <v>38322.5</v>
      </c>
      <c r="D173">
        <v>38227</v>
      </c>
      <c r="E173">
        <v>36356.1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38339.5</v>
      </c>
      <c r="C174">
        <v>38327.300000000003</v>
      </c>
      <c r="D174">
        <v>38226.9</v>
      </c>
      <c r="E174">
        <v>36355.699999999997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38355.1</v>
      </c>
      <c r="C175">
        <v>38342.199999999997</v>
      </c>
      <c r="D175">
        <v>38231.599999999999</v>
      </c>
      <c r="E175">
        <v>36356.699999999997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38357.300000000003</v>
      </c>
      <c r="C176">
        <v>38344.6</v>
      </c>
      <c r="D176">
        <v>38230.400000000001</v>
      </c>
      <c r="E176">
        <v>36355.199999999997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38357.699999999997</v>
      </c>
      <c r="C177">
        <v>38344.400000000001</v>
      </c>
      <c r="D177">
        <v>38230.199999999997</v>
      </c>
      <c r="E177">
        <v>36355.5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38354.699999999997</v>
      </c>
      <c r="C178">
        <v>38341.699999999997</v>
      </c>
      <c r="D178">
        <v>38229.800000000003</v>
      </c>
      <c r="E178">
        <v>36354.800000000003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38344.400000000001</v>
      </c>
      <c r="C179">
        <v>38331.9</v>
      </c>
      <c r="D179">
        <v>38227.599999999999</v>
      </c>
      <c r="E179">
        <v>36354.400000000001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38337.599999999999</v>
      </c>
      <c r="C180">
        <v>38323.9</v>
      </c>
      <c r="D180">
        <v>38226.5</v>
      </c>
      <c r="E180">
        <v>36354.800000000003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38342.199999999997</v>
      </c>
      <c r="C181">
        <v>38329.699999999997</v>
      </c>
      <c r="D181">
        <v>38227.5</v>
      </c>
      <c r="E181">
        <v>36355.9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38352.699999999997</v>
      </c>
      <c r="C182">
        <v>38339.4</v>
      </c>
      <c r="D182">
        <v>38229.9</v>
      </c>
      <c r="E182">
        <v>36356.199999999997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38353.800000000003</v>
      </c>
      <c r="C183">
        <v>38340.800000000003</v>
      </c>
      <c r="D183">
        <v>38230.5</v>
      </c>
      <c r="E183">
        <v>36356.199999999997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38362.800000000003</v>
      </c>
      <c r="C184">
        <v>38350.1</v>
      </c>
      <c r="D184">
        <v>38232.800000000003</v>
      </c>
      <c r="E184">
        <v>36356.1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38342.800000000003</v>
      </c>
      <c r="C185">
        <v>38330.300000000003</v>
      </c>
      <c r="D185">
        <v>38228.5</v>
      </c>
      <c r="E185">
        <v>36356.300000000003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38340.1</v>
      </c>
      <c r="C186">
        <v>38327.300000000003</v>
      </c>
      <c r="D186">
        <v>38227.9</v>
      </c>
      <c r="E186">
        <v>36356.9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38340.300000000003</v>
      </c>
      <c r="C187">
        <v>38327.300000000003</v>
      </c>
      <c r="D187">
        <v>38226.800000000003</v>
      </c>
      <c r="E187">
        <v>36355.599999999999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38349</v>
      </c>
      <c r="C188">
        <v>38336.300000000003</v>
      </c>
      <c r="D188">
        <v>38230.199999999997</v>
      </c>
      <c r="E188">
        <v>36356.9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38353</v>
      </c>
      <c r="C189">
        <v>38340.199999999997</v>
      </c>
      <c r="D189">
        <v>38230.1</v>
      </c>
      <c r="E189">
        <v>36356.699999999997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38348.699999999997</v>
      </c>
      <c r="C190">
        <v>38336</v>
      </c>
      <c r="D190">
        <v>38230.6</v>
      </c>
      <c r="E190">
        <v>36357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38350</v>
      </c>
      <c r="C191">
        <v>38336.6</v>
      </c>
      <c r="D191">
        <v>38229.300000000003</v>
      </c>
      <c r="E191">
        <v>36357.1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38332.800000000003</v>
      </c>
      <c r="C192">
        <v>38319.599999999999</v>
      </c>
      <c r="D192">
        <v>38225.1</v>
      </c>
      <c r="E192">
        <v>36355.9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38340.199999999997</v>
      </c>
      <c r="C193">
        <v>38325.9</v>
      </c>
      <c r="D193">
        <v>38227.1</v>
      </c>
      <c r="E193">
        <v>36356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38353.699999999997</v>
      </c>
      <c r="C194">
        <v>38341.300000000003</v>
      </c>
      <c r="D194">
        <v>38229.9</v>
      </c>
      <c r="E194">
        <v>36356.400000000001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38357</v>
      </c>
      <c r="C195">
        <v>38341.800000000003</v>
      </c>
      <c r="D195">
        <v>38231.300000000003</v>
      </c>
      <c r="E195">
        <v>36356.199999999997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38347.699999999997</v>
      </c>
      <c r="C196">
        <v>38334.800000000003</v>
      </c>
      <c r="D196">
        <v>38229.199999999997</v>
      </c>
      <c r="E196">
        <v>36356.300000000003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38346.199999999997</v>
      </c>
      <c r="C197">
        <v>38333.4</v>
      </c>
      <c r="D197">
        <v>38228.9</v>
      </c>
      <c r="E197">
        <v>36356.400000000001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38338.6</v>
      </c>
      <c r="C198">
        <v>38326.300000000003</v>
      </c>
      <c r="D198">
        <v>38227.199999999997</v>
      </c>
      <c r="E198">
        <v>36355.699999999997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38332.1</v>
      </c>
      <c r="C199">
        <v>38319.9</v>
      </c>
      <c r="D199">
        <v>38226.5</v>
      </c>
      <c r="E199">
        <v>36355.9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38346</v>
      </c>
      <c r="C200">
        <v>38333</v>
      </c>
      <c r="D200">
        <v>38228.300000000003</v>
      </c>
      <c r="E200">
        <v>36355.9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38354.9</v>
      </c>
      <c r="C201">
        <v>38342.199999999997</v>
      </c>
      <c r="D201">
        <v>38232</v>
      </c>
      <c r="E201">
        <v>36355.5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38348.400000000001</v>
      </c>
      <c r="C202">
        <v>38335.599999999999</v>
      </c>
      <c r="D202">
        <v>38228.6</v>
      </c>
      <c r="E202">
        <v>36355.5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38344.800000000003</v>
      </c>
      <c r="C203">
        <v>38332.1</v>
      </c>
      <c r="D203">
        <v>38227.300000000003</v>
      </c>
      <c r="E203">
        <v>36355.1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38339.4</v>
      </c>
      <c r="C204">
        <v>38327</v>
      </c>
      <c r="D204">
        <v>38227.699999999997</v>
      </c>
      <c r="E204">
        <v>36355.9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38330.6</v>
      </c>
      <c r="C205">
        <v>38318.400000000001</v>
      </c>
      <c r="D205">
        <v>38224.199999999997</v>
      </c>
      <c r="E205">
        <v>36354.400000000001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38346.6</v>
      </c>
      <c r="C206">
        <v>38334.6</v>
      </c>
      <c r="D206">
        <v>38228.400000000001</v>
      </c>
      <c r="E206">
        <v>36354.699999999997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38351.9</v>
      </c>
      <c r="C207">
        <v>38339.4</v>
      </c>
      <c r="D207">
        <v>38229</v>
      </c>
      <c r="E207">
        <v>36353.699999999997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38345.699999999997</v>
      </c>
      <c r="C208">
        <v>38332.699999999997</v>
      </c>
      <c r="D208">
        <v>38226.9</v>
      </c>
      <c r="E208">
        <v>36353.800000000003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38348.6</v>
      </c>
      <c r="C209">
        <v>38335.699999999997</v>
      </c>
      <c r="D209">
        <v>38228.300000000003</v>
      </c>
      <c r="E209">
        <v>36355.199999999997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38327.9</v>
      </c>
      <c r="C210">
        <v>38315.199999999997</v>
      </c>
      <c r="D210">
        <v>38222.800000000003</v>
      </c>
      <c r="E210">
        <v>36353.300000000003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38339.800000000003</v>
      </c>
      <c r="C211">
        <v>38327.300000000003</v>
      </c>
      <c r="D211">
        <v>38224.699999999997</v>
      </c>
      <c r="E211">
        <v>36353.199999999997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38332.400000000001</v>
      </c>
      <c r="C212">
        <v>38320.1</v>
      </c>
      <c r="D212">
        <v>38224.400000000001</v>
      </c>
      <c r="E212">
        <v>36353.199999999997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38348.699999999997</v>
      </c>
      <c r="C213">
        <v>38336.5</v>
      </c>
      <c r="D213">
        <v>38228</v>
      </c>
      <c r="E213">
        <v>36354.400000000001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38353.800000000003</v>
      </c>
      <c r="C214">
        <v>38339.699999999997</v>
      </c>
      <c r="D214">
        <v>38227.1</v>
      </c>
      <c r="E214">
        <v>36353.5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38360.1</v>
      </c>
      <c r="C215">
        <v>38347.199999999997</v>
      </c>
      <c r="D215">
        <v>38232.6</v>
      </c>
      <c r="E215">
        <v>36354.5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38335</v>
      </c>
      <c r="C216">
        <v>38322.300000000003</v>
      </c>
      <c r="D216">
        <v>38225.699999999997</v>
      </c>
      <c r="E216">
        <v>36354.699999999997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38341</v>
      </c>
      <c r="C217">
        <v>38328.699999999997</v>
      </c>
      <c r="D217">
        <v>38226.6</v>
      </c>
      <c r="E217">
        <v>36354.5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38338.5</v>
      </c>
      <c r="C218">
        <v>38326.199999999997</v>
      </c>
      <c r="D218">
        <v>38225.599999999999</v>
      </c>
      <c r="E218">
        <v>36354.800000000003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38347.800000000003</v>
      </c>
      <c r="C219">
        <v>38332.300000000003</v>
      </c>
      <c r="D219">
        <v>38226.400000000001</v>
      </c>
      <c r="E219">
        <v>36353.800000000003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38350.300000000003</v>
      </c>
      <c r="C220">
        <v>38337.599999999999</v>
      </c>
      <c r="D220">
        <v>38227.300000000003</v>
      </c>
      <c r="E220">
        <v>36353.800000000003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38347</v>
      </c>
      <c r="C221">
        <v>38334.699999999997</v>
      </c>
      <c r="D221">
        <v>38226.6</v>
      </c>
      <c r="E221">
        <v>36353.800000000003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38341.4</v>
      </c>
      <c r="C222">
        <v>38328.9</v>
      </c>
      <c r="D222">
        <v>38226.6</v>
      </c>
      <c r="E222">
        <v>36354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38335.9</v>
      </c>
      <c r="C223">
        <v>38323.800000000003</v>
      </c>
      <c r="D223">
        <v>38225.300000000003</v>
      </c>
      <c r="E223">
        <v>36354.300000000003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38337.4</v>
      </c>
      <c r="C224">
        <v>38325.300000000003</v>
      </c>
      <c r="D224">
        <v>38225.199999999997</v>
      </c>
      <c r="E224">
        <v>36354.6</v>
      </c>
      <c r="F224">
        <v>0</v>
      </c>
      <c r="G224">
        <v>0.5</v>
      </c>
      <c r="H224">
        <v>1</v>
      </c>
      <c r="I224">
        <v>0</v>
      </c>
      <c r="R224">
        <f>AVERAGE(B175:B224)</f>
        <v>38345.687999999995</v>
      </c>
      <c r="S224">
        <f>AVERAGE(C175:C224)</f>
        <v>38332.843999999997</v>
      </c>
      <c r="U224">
        <f>_xlfn.VAR.P(B175:B224)</f>
        <v>66.817055999997407</v>
      </c>
      <c r="V224">
        <f>_xlfn.VAR.P(C175:C224)</f>
        <v>63.944063999991734</v>
      </c>
      <c r="X224">
        <f>1.96*SQRT(U224)/50</f>
        <v>0.32042746594484689</v>
      </c>
      <c r="Y224">
        <f>1.96*SQRT(V224)/50</f>
        <v>0.31346292684294785</v>
      </c>
    </row>
    <row r="225" spans="1:9" x14ac:dyDescent="0.25">
      <c r="A225" t="s">
        <v>25</v>
      </c>
      <c r="B225">
        <v>1917358.5614</v>
      </c>
      <c r="C225" t="s">
        <v>24</v>
      </c>
    </row>
    <row r="226" spans="1:9" x14ac:dyDescent="0.25">
      <c r="A226" t="s">
        <v>64</v>
      </c>
      <c r="B226">
        <v>4016.06</v>
      </c>
      <c r="C226">
        <v>4003.92</v>
      </c>
      <c r="D226">
        <v>3932.96</v>
      </c>
      <c r="E226">
        <v>1577.14</v>
      </c>
      <c r="F226">
        <v>0</v>
      </c>
      <c r="G226">
        <v>0.114923</v>
      </c>
      <c r="H226">
        <v>0.90104799999999996</v>
      </c>
      <c r="I226">
        <v>0</v>
      </c>
    </row>
    <row r="227" spans="1:9" x14ac:dyDescent="0.25">
      <c r="A227" t="s">
        <v>64</v>
      </c>
      <c r="B227">
        <v>4016.48</v>
      </c>
      <c r="C227">
        <v>4003.96</v>
      </c>
      <c r="D227">
        <v>3932.43</v>
      </c>
      <c r="E227">
        <v>1577.16</v>
      </c>
      <c r="F227">
        <v>0</v>
      </c>
      <c r="G227">
        <v>0.114953</v>
      </c>
      <c r="H227">
        <v>0.90019499999999997</v>
      </c>
      <c r="I227">
        <v>0</v>
      </c>
    </row>
    <row r="228" spans="1:9" x14ac:dyDescent="0.25">
      <c r="A228" t="s">
        <v>64</v>
      </c>
      <c r="B228">
        <v>4021.27</v>
      </c>
      <c r="C228">
        <v>4008.45</v>
      </c>
      <c r="D228">
        <v>3934.43</v>
      </c>
      <c r="E228">
        <v>1577.37</v>
      </c>
      <c r="F228">
        <v>0</v>
      </c>
      <c r="G228">
        <v>8.35336E-2</v>
      </c>
      <c r="H228">
        <v>0.90107599999999999</v>
      </c>
      <c r="I228">
        <v>0</v>
      </c>
    </row>
    <row r="229" spans="1:9" x14ac:dyDescent="0.25">
      <c r="A229" t="s">
        <v>64</v>
      </c>
      <c r="B229">
        <v>4024.32</v>
      </c>
      <c r="C229">
        <v>4012.08</v>
      </c>
      <c r="D229">
        <v>3933.73</v>
      </c>
      <c r="E229">
        <v>1577.4</v>
      </c>
      <c r="F229">
        <v>0</v>
      </c>
      <c r="G229">
        <v>0.114939</v>
      </c>
      <c r="H229">
        <v>0.90085999999999999</v>
      </c>
      <c r="I229">
        <v>0</v>
      </c>
    </row>
    <row r="230" spans="1:9" x14ac:dyDescent="0.25">
      <c r="A230" t="s">
        <v>64</v>
      </c>
      <c r="B230">
        <v>4021.89</v>
      </c>
      <c r="C230">
        <v>4010.04</v>
      </c>
      <c r="D230">
        <v>3933.96</v>
      </c>
      <c r="E230">
        <v>1577.35</v>
      </c>
      <c r="F230">
        <v>0</v>
      </c>
      <c r="G230">
        <v>0.114926</v>
      </c>
      <c r="H230">
        <v>0.89894499999999999</v>
      </c>
      <c r="I230">
        <v>0</v>
      </c>
    </row>
    <row r="231" spans="1:9" x14ac:dyDescent="0.25">
      <c r="A231" t="s">
        <v>64</v>
      </c>
      <c r="B231">
        <v>4019.16</v>
      </c>
      <c r="C231">
        <v>4006.22</v>
      </c>
      <c r="D231">
        <v>3932.84</v>
      </c>
      <c r="E231">
        <v>1577.41</v>
      </c>
      <c r="F231">
        <v>0</v>
      </c>
      <c r="G231">
        <v>0.114978</v>
      </c>
      <c r="H231">
        <v>0.90027000000000001</v>
      </c>
      <c r="I231">
        <v>0</v>
      </c>
    </row>
    <row r="232" spans="1:9" x14ac:dyDescent="0.25">
      <c r="A232" t="s">
        <v>64</v>
      </c>
      <c r="B232">
        <v>4018.9</v>
      </c>
      <c r="C232">
        <v>4006.1</v>
      </c>
      <c r="D232">
        <v>3935.21</v>
      </c>
      <c r="E232">
        <v>1577.47</v>
      </c>
      <c r="F232">
        <v>0</v>
      </c>
      <c r="G232">
        <v>0.114924</v>
      </c>
      <c r="H232">
        <v>0.89615800000000001</v>
      </c>
      <c r="I232">
        <v>0</v>
      </c>
    </row>
    <row r="233" spans="1:9" x14ac:dyDescent="0.25">
      <c r="A233" t="s">
        <v>64</v>
      </c>
      <c r="B233">
        <v>4021.96</v>
      </c>
      <c r="C233">
        <v>4009.55</v>
      </c>
      <c r="D233">
        <v>3935.09</v>
      </c>
      <c r="E233">
        <v>1577.45</v>
      </c>
      <c r="F233">
        <v>0</v>
      </c>
      <c r="G233">
        <v>0.115039</v>
      </c>
      <c r="H233">
        <v>0.90098900000000004</v>
      </c>
      <c r="I233">
        <v>0</v>
      </c>
    </row>
    <row r="234" spans="1:9" x14ac:dyDescent="0.25">
      <c r="A234" t="s">
        <v>64</v>
      </c>
      <c r="B234">
        <v>4022.46</v>
      </c>
      <c r="C234">
        <v>4010.21</v>
      </c>
      <c r="D234">
        <v>3935.03</v>
      </c>
      <c r="E234">
        <v>1577.45</v>
      </c>
      <c r="F234">
        <v>0</v>
      </c>
      <c r="G234">
        <v>0.114928</v>
      </c>
      <c r="H234">
        <v>0.90107700000000002</v>
      </c>
      <c r="I234">
        <v>0</v>
      </c>
    </row>
    <row r="235" spans="1:9" x14ac:dyDescent="0.25">
      <c r="A235" t="s">
        <v>64</v>
      </c>
      <c r="B235">
        <v>4028.31</v>
      </c>
      <c r="C235">
        <v>4014.73</v>
      </c>
      <c r="D235">
        <v>3934.55</v>
      </c>
      <c r="E235">
        <v>1577.46</v>
      </c>
      <c r="F235">
        <v>0</v>
      </c>
      <c r="G235">
        <v>0.11493100000000001</v>
      </c>
      <c r="H235">
        <v>0.90011699999999994</v>
      </c>
      <c r="I235">
        <v>0</v>
      </c>
    </row>
    <row r="236" spans="1:9" x14ac:dyDescent="0.25">
      <c r="A236" t="s">
        <v>64</v>
      </c>
      <c r="B236">
        <v>4019.52</v>
      </c>
      <c r="C236">
        <v>4006.7</v>
      </c>
      <c r="D236">
        <v>3937.9</v>
      </c>
      <c r="E236">
        <v>1577.41</v>
      </c>
      <c r="F236">
        <v>0</v>
      </c>
      <c r="G236">
        <v>9.1026899999999994E-2</v>
      </c>
      <c r="H236">
        <v>0.90107099999999996</v>
      </c>
      <c r="I236">
        <v>0</v>
      </c>
    </row>
    <row r="237" spans="1:9" x14ac:dyDescent="0.25">
      <c r="A237" t="s">
        <v>64</v>
      </c>
      <c r="B237">
        <v>4030.3</v>
      </c>
      <c r="C237">
        <v>4017.59</v>
      </c>
      <c r="D237">
        <v>3934.58</v>
      </c>
      <c r="E237">
        <v>1577.38</v>
      </c>
      <c r="F237">
        <v>0</v>
      </c>
      <c r="G237">
        <v>0.114928</v>
      </c>
      <c r="H237">
        <v>0.90104899999999999</v>
      </c>
      <c r="I237">
        <v>0</v>
      </c>
    </row>
    <row r="238" spans="1:9" x14ac:dyDescent="0.25">
      <c r="A238" t="s">
        <v>64</v>
      </c>
      <c r="B238">
        <v>4027.38</v>
      </c>
      <c r="C238">
        <v>4014.28</v>
      </c>
      <c r="D238">
        <v>3934.53</v>
      </c>
      <c r="E238">
        <v>1577.42</v>
      </c>
      <c r="F238">
        <v>0</v>
      </c>
      <c r="G238">
        <v>0.114923</v>
      </c>
      <c r="H238">
        <v>0.89171199999999995</v>
      </c>
      <c r="I238">
        <v>0</v>
      </c>
    </row>
    <row r="239" spans="1:9" x14ac:dyDescent="0.25">
      <c r="A239" t="s">
        <v>64</v>
      </c>
      <c r="B239">
        <v>4021.73</v>
      </c>
      <c r="C239">
        <v>4008.89</v>
      </c>
      <c r="D239">
        <v>3933.82</v>
      </c>
      <c r="E239">
        <v>1577.38</v>
      </c>
      <c r="F239">
        <v>0</v>
      </c>
      <c r="G239">
        <v>0.114923</v>
      </c>
      <c r="H239">
        <v>0.90091200000000005</v>
      </c>
      <c r="I239">
        <v>0</v>
      </c>
    </row>
    <row r="240" spans="1:9" x14ac:dyDescent="0.25">
      <c r="A240" t="s">
        <v>64</v>
      </c>
      <c r="B240">
        <v>4026.7</v>
      </c>
      <c r="C240">
        <v>4014.17</v>
      </c>
      <c r="D240">
        <v>3935.13</v>
      </c>
      <c r="E240">
        <v>1577.45</v>
      </c>
      <c r="F240">
        <v>0</v>
      </c>
      <c r="G240">
        <v>0.114938</v>
      </c>
      <c r="H240">
        <v>0.90080499999999997</v>
      </c>
      <c r="I240">
        <v>0</v>
      </c>
    </row>
    <row r="241" spans="1:9" x14ac:dyDescent="0.25">
      <c r="A241" t="s">
        <v>64</v>
      </c>
      <c r="B241">
        <v>4018.19</v>
      </c>
      <c r="C241">
        <v>4006.12</v>
      </c>
      <c r="D241">
        <v>3934.8</v>
      </c>
      <c r="E241">
        <v>1577.41</v>
      </c>
      <c r="F241">
        <v>0</v>
      </c>
      <c r="G241">
        <v>8.4336700000000001E-2</v>
      </c>
      <c r="H241">
        <v>0.90103100000000003</v>
      </c>
      <c r="I241">
        <v>0</v>
      </c>
    </row>
    <row r="242" spans="1:9" x14ac:dyDescent="0.25">
      <c r="A242" t="s">
        <v>64</v>
      </c>
      <c r="B242">
        <v>4016</v>
      </c>
      <c r="C242">
        <v>4004.22</v>
      </c>
      <c r="D242">
        <v>3934.23</v>
      </c>
      <c r="E242">
        <v>1577.32</v>
      </c>
      <c r="F242">
        <v>0</v>
      </c>
      <c r="G242">
        <v>0.114924</v>
      </c>
      <c r="H242">
        <v>0.90107099999999996</v>
      </c>
      <c r="I242">
        <v>0</v>
      </c>
    </row>
    <row r="243" spans="1:9" x14ac:dyDescent="0.25">
      <c r="A243" t="s">
        <v>64</v>
      </c>
      <c r="B243">
        <v>4024.14</v>
      </c>
      <c r="C243">
        <v>4011.05</v>
      </c>
      <c r="D243">
        <v>3935.07</v>
      </c>
      <c r="E243">
        <v>1577.37</v>
      </c>
      <c r="F243">
        <v>0</v>
      </c>
      <c r="G243">
        <v>0.114923</v>
      </c>
      <c r="H243">
        <v>0.90056499999999995</v>
      </c>
      <c r="I243">
        <v>0</v>
      </c>
    </row>
    <row r="244" spans="1:9" x14ac:dyDescent="0.25">
      <c r="A244" t="s">
        <v>64</v>
      </c>
      <c r="B244">
        <v>4027.45</v>
      </c>
      <c r="C244">
        <v>4014.81</v>
      </c>
      <c r="D244">
        <v>3935.55</v>
      </c>
      <c r="E244">
        <v>1577.28</v>
      </c>
      <c r="F244">
        <v>0</v>
      </c>
      <c r="G244">
        <v>8.3338400000000007E-2</v>
      </c>
      <c r="H244">
        <v>0.88947299999999996</v>
      </c>
      <c r="I244">
        <v>0</v>
      </c>
    </row>
    <row r="245" spans="1:9" x14ac:dyDescent="0.25">
      <c r="A245" t="s">
        <v>64</v>
      </c>
      <c r="B245">
        <v>4023.69</v>
      </c>
      <c r="C245">
        <v>4010.65</v>
      </c>
      <c r="D245">
        <v>3934.85</v>
      </c>
      <c r="E245">
        <v>1577.4</v>
      </c>
      <c r="F245">
        <v>0</v>
      </c>
      <c r="G245">
        <v>0.114923</v>
      </c>
      <c r="H245">
        <v>0.90062200000000003</v>
      </c>
      <c r="I245">
        <v>0</v>
      </c>
    </row>
    <row r="246" spans="1:9" x14ac:dyDescent="0.25">
      <c r="A246" t="s">
        <v>64</v>
      </c>
      <c r="B246">
        <v>4021.7</v>
      </c>
      <c r="C246">
        <v>4009.13</v>
      </c>
      <c r="D246">
        <v>3937.34</v>
      </c>
      <c r="E246">
        <v>1577.43</v>
      </c>
      <c r="F246">
        <v>0</v>
      </c>
      <c r="G246">
        <v>0.114923</v>
      </c>
      <c r="H246">
        <v>0.90014499999999997</v>
      </c>
      <c r="I246">
        <v>0</v>
      </c>
    </row>
    <row r="247" spans="1:9" x14ac:dyDescent="0.25">
      <c r="A247" t="s">
        <v>64</v>
      </c>
      <c r="B247">
        <v>4023.43</v>
      </c>
      <c r="C247">
        <v>4011.28</v>
      </c>
      <c r="D247">
        <v>3934.53</v>
      </c>
      <c r="E247">
        <v>1577.42</v>
      </c>
      <c r="F247">
        <v>0</v>
      </c>
      <c r="G247">
        <v>0.114924</v>
      </c>
      <c r="H247">
        <v>0.90107700000000002</v>
      </c>
      <c r="I247">
        <v>0</v>
      </c>
    </row>
    <row r="248" spans="1:9" x14ac:dyDescent="0.25">
      <c r="A248" t="s">
        <v>64</v>
      </c>
      <c r="B248">
        <v>4024.16</v>
      </c>
      <c r="C248">
        <v>4011.48</v>
      </c>
      <c r="D248">
        <v>3934.59</v>
      </c>
      <c r="E248">
        <v>1577.59</v>
      </c>
      <c r="F248">
        <v>0</v>
      </c>
      <c r="G248">
        <v>8.7647799999999998E-2</v>
      </c>
      <c r="H248">
        <v>0.90042999999999995</v>
      </c>
      <c r="I248">
        <v>0</v>
      </c>
    </row>
    <row r="249" spans="1:9" x14ac:dyDescent="0.25">
      <c r="A249" t="s">
        <v>64</v>
      </c>
      <c r="B249">
        <v>4025.17</v>
      </c>
      <c r="C249">
        <v>4012.6</v>
      </c>
      <c r="D249">
        <v>3934.73</v>
      </c>
      <c r="E249">
        <v>1577.45</v>
      </c>
      <c r="F249">
        <v>0</v>
      </c>
      <c r="G249">
        <v>0.10272299999999999</v>
      </c>
      <c r="H249">
        <v>0.90065499999999998</v>
      </c>
      <c r="I249">
        <v>0</v>
      </c>
    </row>
    <row r="250" spans="1:9" x14ac:dyDescent="0.25">
      <c r="A250" t="s">
        <v>64</v>
      </c>
      <c r="B250">
        <v>4023.02</v>
      </c>
      <c r="C250">
        <v>4010.18</v>
      </c>
      <c r="D250">
        <v>3934.67</v>
      </c>
      <c r="E250">
        <v>1577.36</v>
      </c>
      <c r="F250">
        <v>0</v>
      </c>
      <c r="G250">
        <v>0.114926</v>
      </c>
      <c r="H250">
        <v>0.90096399999999999</v>
      </c>
      <c r="I250">
        <v>0</v>
      </c>
    </row>
    <row r="251" spans="1:9" x14ac:dyDescent="0.25">
      <c r="A251" t="s">
        <v>64</v>
      </c>
      <c r="B251">
        <v>4021.94</v>
      </c>
      <c r="C251">
        <v>4009.82</v>
      </c>
      <c r="D251">
        <v>3939.02</v>
      </c>
      <c r="E251">
        <v>1577.53</v>
      </c>
      <c r="F251">
        <v>0</v>
      </c>
      <c r="G251">
        <v>0.112605</v>
      </c>
      <c r="H251">
        <v>0.89894799999999997</v>
      </c>
      <c r="I251">
        <v>0</v>
      </c>
    </row>
    <row r="252" spans="1:9" x14ac:dyDescent="0.25">
      <c r="A252" t="s">
        <v>64</v>
      </c>
      <c r="B252">
        <v>4020.31</v>
      </c>
      <c r="C252">
        <v>4007.9</v>
      </c>
      <c r="D252">
        <v>3935.89</v>
      </c>
      <c r="E252">
        <v>1577.41</v>
      </c>
      <c r="F252">
        <v>0</v>
      </c>
      <c r="G252">
        <v>0.114923</v>
      </c>
      <c r="H252">
        <v>0.90106699999999995</v>
      </c>
      <c r="I252">
        <v>0</v>
      </c>
    </row>
    <row r="253" spans="1:9" x14ac:dyDescent="0.25">
      <c r="A253" t="s">
        <v>64</v>
      </c>
      <c r="B253">
        <v>4023.3</v>
      </c>
      <c r="C253">
        <v>4011.14</v>
      </c>
      <c r="D253">
        <v>3933.71</v>
      </c>
      <c r="E253">
        <v>1577.39</v>
      </c>
      <c r="F253">
        <v>0</v>
      </c>
      <c r="G253">
        <v>0.114926</v>
      </c>
      <c r="H253">
        <v>0.89663499999999996</v>
      </c>
      <c r="I253">
        <v>0</v>
      </c>
    </row>
    <row r="254" spans="1:9" x14ac:dyDescent="0.25">
      <c r="A254" t="s">
        <v>64</v>
      </c>
      <c r="B254">
        <v>4023.79</v>
      </c>
      <c r="C254">
        <v>4011.53</v>
      </c>
      <c r="D254">
        <v>3933.93</v>
      </c>
      <c r="E254">
        <v>1577.39</v>
      </c>
      <c r="F254">
        <v>0</v>
      </c>
      <c r="G254">
        <v>0.108945</v>
      </c>
      <c r="H254">
        <v>0.89998</v>
      </c>
      <c r="I254">
        <v>0</v>
      </c>
    </row>
    <row r="255" spans="1:9" x14ac:dyDescent="0.25">
      <c r="A255" t="s">
        <v>64</v>
      </c>
      <c r="B255">
        <v>4023.73</v>
      </c>
      <c r="C255">
        <v>4011.58</v>
      </c>
      <c r="D255">
        <v>3933.9</v>
      </c>
      <c r="E255">
        <v>1577.39</v>
      </c>
      <c r="F255">
        <v>0</v>
      </c>
      <c r="G255">
        <v>0.114923</v>
      </c>
      <c r="H255">
        <v>0.89992700000000003</v>
      </c>
      <c r="I255">
        <v>0</v>
      </c>
    </row>
    <row r="256" spans="1:9" x14ac:dyDescent="0.25">
      <c r="A256" t="s">
        <v>64</v>
      </c>
      <c r="B256">
        <v>4025</v>
      </c>
      <c r="C256">
        <v>4012.76</v>
      </c>
      <c r="D256">
        <v>3939.51</v>
      </c>
      <c r="E256">
        <v>1577.52</v>
      </c>
      <c r="F256">
        <v>0</v>
      </c>
      <c r="G256">
        <v>0.114937</v>
      </c>
      <c r="H256">
        <v>0.899038</v>
      </c>
      <c r="I256">
        <v>0</v>
      </c>
    </row>
    <row r="257" spans="1:9" x14ac:dyDescent="0.25">
      <c r="A257" t="s">
        <v>64</v>
      </c>
      <c r="B257">
        <v>4024.96</v>
      </c>
      <c r="C257">
        <v>4012.56</v>
      </c>
      <c r="D257">
        <v>3934.63</v>
      </c>
      <c r="E257">
        <v>1577.51</v>
      </c>
      <c r="F257">
        <v>0</v>
      </c>
      <c r="G257">
        <v>0.108226</v>
      </c>
      <c r="H257">
        <v>0.89733399999999996</v>
      </c>
      <c r="I257">
        <v>0</v>
      </c>
    </row>
    <row r="258" spans="1:9" x14ac:dyDescent="0.25">
      <c r="A258" t="s">
        <v>64</v>
      </c>
      <c r="B258">
        <v>4022.88</v>
      </c>
      <c r="C258">
        <v>4009.68</v>
      </c>
      <c r="D258">
        <v>3934.59</v>
      </c>
      <c r="E258">
        <v>1577.52</v>
      </c>
      <c r="F258">
        <v>0</v>
      </c>
      <c r="G258">
        <v>9.1408100000000006E-2</v>
      </c>
      <c r="H258">
        <v>0.899617</v>
      </c>
      <c r="I258">
        <v>0</v>
      </c>
    </row>
    <row r="259" spans="1:9" x14ac:dyDescent="0.25">
      <c r="A259" t="s">
        <v>64</v>
      </c>
      <c r="B259">
        <v>4025.95</v>
      </c>
      <c r="C259">
        <v>4013.43</v>
      </c>
      <c r="D259">
        <v>3934.9</v>
      </c>
      <c r="E259">
        <v>1577.58</v>
      </c>
      <c r="F259">
        <v>0</v>
      </c>
      <c r="G259">
        <v>9.8872600000000005E-2</v>
      </c>
      <c r="H259">
        <v>0.90099300000000004</v>
      </c>
      <c r="I259">
        <v>0</v>
      </c>
    </row>
    <row r="260" spans="1:9" x14ac:dyDescent="0.25">
      <c r="A260" t="s">
        <v>64</v>
      </c>
      <c r="B260">
        <v>4023.68</v>
      </c>
      <c r="C260">
        <v>4010.88</v>
      </c>
      <c r="D260">
        <v>3934.2</v>
      </c>
      <c r="E260">
        <v>1577.55</v>
      </c>
      <c r="F260">
        <v>0</v>
      </c>
      <c r="G260">
        <v>9.06222E-2</v>
      </c>
      <c r="H260">
        <v>0.90067900000000001</v>
      </c>
      <c r="I260">
        <v>0</v>
      </c>
    </row>
    <row r="261" spans="1:9" x14ac:dyDescent="0.25">
      <c r="A261" t="s">
        <v>64</v>
      </c>
      <c r="B261">
        <v>4026.58</v>
      </c>
      <c r="C261">
        <v>4014.15</v>
      </c>
      <c r="D261">
        <v>3934.34</v>
      </c>
      <c r="E261">
        <v>1577.5</v>
      </c>
      <c r="F261">
        <v>0</v>
      </c>
      <c r="G261">
        <v>0.114928</v>
      </c>
      <c r="H261">
        <v>0.89986299999999997</v>
      </c>
      <c r="I261">
        <v>0</v>
      </c>
    </row>
    <row r="262" spans="1:9" x14ac:dyDescent="0.25">
      <c r="A262" t="s">
        <v>64</v>
      </c>
      <c r="B262">
        <v>4023.56</v>
      </c>
      <c r="C262">
        <v>4011.13</v>
      </c>
      <c r="D262">
        <v>3933.59</v>
      </c>
      <c r="E262">
        <v>1577.55</v>
      </c>
      <c r="F262">
        <v>0</v>
      </c>
      <c r="G262">
        <v>0.114986</v>
      </c>
      <c r="H262">
        <v>0.885938</v>
      </c>
      <c r="I262">
        <v>0</v>
      </c>
    </row>
    <row r="263" spans="1:9" x14ac:dyDescent="0.25">
      <c r="A263" t="s">
        <v>64</v>
      </c>
      <c r="B263">
        <v>4024.44</v>
      </c>
      <c r="C263">
        <v>4011.84</v>
      </c>
      <c r="D263">
        <v>3933.87</v>
      </c>
      <c r="E263">
        <v>1577.48</v>
      </c>
      <c r="F263">
        <v>0</v>
      </c>
      <c r="G263">
        <v>0.114929</v>
      </c>
      <c r="H263">
        <v>0.89944599999999997</v>
      </c>
      <c r="I263">
        <v>0</v>
      </c>
    </row>
    <row r="264" spans="1:9" x14ac:dyDescent="0.25">
      <c r="A264" t="s">
        <v>64</v>
      </c>
      <c r="B264">
        <v>4022.16</v>
      </c>
      <c r="C264">
        <v>4009.56</v>
      </c>
      <c r="D264">
        <v>3933.34</v>
      </c>
      <c r="E264">
        <v>1577.46</v>
      </c>
      <c r="F264">
        <v>0</v>
      </c>
      <c r="G264">
        <v>0.114927</v>
      </c>
      <c r="H264">
        <v>0.89942299999999997</v>
      </c>
      <c r="I264">
        <v>0</v>
      </c>
    </row>
    <row r="265" spans="1:9" x14ac:dyDescent="0.25">
      <c r="A265" t="s">
        <v>64</v>
      </c>
      <c r="B265">
        <v>4018</v>
      </c>
      <c r="C265">
        <v>4005.62</v>
      </c>
      <c r="D265">
        <v>3933.24</v>
      </c>
      <c r="E265">
        <v>1577.52</v>
      </c>
      <c r="F265">
        <v>0</v>
      </c>
      <c r="G265">
        <v>0.114926</v>
      </c>
      <c r="H265">
        <v>0.89957900000000002</v>
      </c>
      <c r="I265">
        <v>0</v>
      </c>
    </row>
    <row r="266" spans="1:9" x14ac:dyDescent="0.25">
      <c r="A266" t="s">
        <v>64</v>
      </c>
      <c r="B266">
        <v>4020.35</v>
      </c>
      <c r="C266">
        <v>4007.83</v>
      </c>
      <c r="D266">
        <v>3933.23</v>
      </c>
      <c r="E266">
        <v>1577.32</v>
      </c>
      <c r="F266">
        <v>0</v>
      </c>
      <c r="G266">
        <v>0.107644</v>
      </c>
      <c r="H266">
        <v>0.90070799999999995</v>
      </c>
      <c r="I266">
        <v>0</v>
      </c>
    </row>
    <row r="267" spans="1:9" x14ac:dyDescent="0.25">
      <c r="A267" t="s">
        <v>64</v>
      </c>
      <c r="B267">
        <v>4021.16</v>
      </c>
      <c r="C267">
        <v>4008.14</v>
      </c>
      <c r="D267">
        <v>3933.37</v>
      </c>
      <c r="E267">
        <v>1577.45</v>
      </c>
      <c r="F267">
        <v>0</v>
      </c>
      <c r="G267">
        <v>0.114929</v>
      </c>
      <c r="H267">
        <v>0.90055399999999997</v>
      </c>
      <c r="I267">
        <v>0</v>
      </c>
    </row>
    <row r="268" spans="1:9" x14ac:dyDescent="0.25">
      <c r="A268" t="s">
        <v>64</v>
      </c>
      <c r="B268">
        <v>4021.32</v>
      </c>
      <c r="C268">
        <v>4008.85</v>
      </c>
      <c r="D268">
        <v>3933.54</v>
      </c>
      <c r="E268">
        <v>1577.36</v>
      </c>
      <c r="F268">
        <v>0</v>
      </c>
      <c r="G268">
        <v>0.114937</v>
      </c>
      <c r="H268">
        <v>0.90098400000000001</v>
      </c>
      <c r="I268">
        <v>0</v>
      </c>
    </row>
    <row r="269" spans="1:9" x14ac:dyDescent="0.25">
      <c r="A269" t="s">
        <v>64</v>
      </c>
      <c r="B269">
        <v>4021.28</v>
      </c>
      <c r="C269">
        <v>4008.84</v>
      </c>
      <c r="D269">
        <v>3933.79</v>
      </c>
      <c r="E269">
        <v>1577.51</v>
      </c>
      <c r="F269">
        <v>0</v>
      </c>
      <c r="G269">
        <v>0.11497</v>
      </c>
      <c r="H269">
        <v>0.90065799999999996</v>
      </c>
      <c r="I269">
        <v>0</v>
      </c>
    </row>
    <row r="270" spans="1:9" x14ac:dyDescent="0.25">
      <c r="A270" t="s">
        <v>64</v>
      </c>
      <c r="B270">
        <v>4023.79</v>
      </c>
      <c r="C270">
        <v>4011.32</v>
      </c>
      <c r="D270">
        <v>3934.29</v>
      </c>
      <c r="E270">
        <v>1577.56</v>
      </c>
      <c r="F270">
        <v>0</v>
      </c>
      <c r="G270">
        <v>9.8047999999999996E-2</v>
      </c>
      <c r="H270">
        <v>0.90026499999999998</v>
      </c>
      <c r="I270">
        <v>0</v>
      </c>
    </row>
    <row r="271" spans="1:9" x14ac:dyDescent="0.25">
      <c r="A271" t="s">
        <v>64</v>
      </c>
      <c r="B271">
        <v>4015.85</v>
      </c>
      <c r="C271">
        <v>4003.25</v>
      </c>
      <c r="D271">
        <v>3932.11</v>
      </c>
      <c r="E271">
        <v>1577.53</v>
      </c>
      <c r="F271">
        <v>0</v>
      </c>
      <c r="G271">
        <v>0.114926</v>
      </c>
      <c r="H271">
        <v>0.90092499999999998</v>
      </c>
      <c r="I271">
        <v>0</v>
      </c>
    </row>
    <row r="272" spans="1:9" x14ac:dyDescent="0.25">
      <c r="A272" t="s">
        <v>64</v>
      </c>
      <c r="B272">
        <v>4018.66</v>
      </c>
      <c r="C272">
        <v>4006.27</v>
      </c>
      <c r="D272">
        <v>3933.71</v>
      </c>
      <c r="E272">
        <v>1577.52</v>
      </c>
      <c r="F272">
        <v>0</v>
      </c>
      <c r="G272">
        <v>0.114925</v>
      </c>
      <c r="H272">
        <v>0.90022999999999997</v>
      </c>
      <c r="I272">
        <v>0</v>
      </c>
    </row>
    <row r="273" spans="1:25" x14ac:dyDescent="0.25">
      <c r="A273" t="s">
        <v>64</v>
      </c>
      <c r="B273">
        <v>4021.76</v>
      </c>
      <c r="C273">
        <v>4009.21</v>
      </c>
      <c r="D273">
        <v>3933.36</v>
      </c>
      <c r="E273">
        <v>1577.52</v>
      </c>
      <c r="F273">
        <v>0</v>
      </c>
      <c r="G273">
        <v>8.5563E-2</v>
      </c>
      <c r="H273">
        <v>0.90107099999999996</v>
      </c>
      <c r="I273">
        <v>0</v>
      </c>
    </row>
    <row r="274" spans="1:25" x14ac:dyDescent="0.25">
      <c r="A274" t="s">
        <v>64</v>
      </c>
      <c r="B274">
        <v>4020.87</v>
      </c>
      <c r="C274">
        <v>4008.66</v>
      </c>
      <c r="D274">
        <v>3933.39</v>
      </c>
      <c r="E274">
        <v>1577.51</v>
      </c>
      <c r="F274">
        <v>0</v>
      </c>
      <c r="G274">
        <v>0.11493100000000001</v>
      </c>
      <c r="H274">
        <v>0.90011099999999999</v>
      </c>
      <c r="I274">
        <v>0</v>
      </c>
    </row>
    <row r="275" spans="1:25" x14ac:dyDescent="0.25">
      <c r="A275" t="s">
        <v>64</v>
      </c>
      <c r="B275">
        <v>4022.72</v>
      </c>
      <c r="C275">
        <v>4010.54</v>
      </c>
      <c r="D275">
        <v>3933.9</v>
      </c>
      <c r="E275">
        <v>1577.47</v>
      </c>
      <c r="F275">
        <v>0</v>
      </c>
      <c r="G275">
        <v>0.114928</v>
      </c>
      <c r="H275">
        <v>0.90103299999999997</v>
      </c>
      <c r="I275">
        <v>0</v>
      </c>
    </row>
    <row r="276" spans="1:25" x14ac:dyDescent="0.25">
      <c r="A276" t="s">
        <v>64</v>
      </c>
      <c r="B276">
        <v>4024.48</v>
      </c>
      <c r="C276">
        <v>4011.23</v>
      </c>
      <c r="D276">
        <v>3934.16</v>
      </c>
      <c r="E276">
        <v>1577.5</v>
      </c>
      <c r="F276">
        <v>0</v>
      </c>
      <c r="G276">
        <v>0.114923</v>
      </c>
      <c r="H276">
        <v>0.90100000000000002</v>
      </c>
      <c r="I276">
        <v>0</v>
      </c>
    </row>
    <row r="277" spans="1:25" x14ac:dyDescent="0.25">
      <c r="A277" t="s">
        <v>64</v>
      </c>
      <c r="B277">
        <v>4014.59</v>
      </c>
      <c r="C277">
        <v>4001.99</v>
      </c>
      <c r="D277">
        <v>3932.74</v>
      </c>
      <c r="E277">
        <v>1577.49</v>
      </c>
      <c r="F277">
        <v>0</v>
      </c>
      <c r="G277">
        <v>0.114996</v>
      </c>
      <c r="H277">
        <v>0.90062399999999998</v>
      </c>
      <c r="I277">
        <v>0</v>
      </c>
    </row>
    <row r="278" spans="1:25" x14ac:dyDescent="0.25">
      <c r="A278" t="s">
        <v>64</v>
      </c>
      <c r="B278">
        <v>4022.26</v>
      </c>
      <c r="C278">
        <v>4009.84</v>
      </c>
      <c r="D278">
        <v>3933.76</v>
      </c>
      <c r="E278">
        <v>1577.61</v>
      </c>
      <c r="F278">
        <v>0</v>
      </c>
      <c r="G278">
        <v>0.114923</v>
      </c>
      <c r="H278">
        <v>0.90002899999999997</v>
      </c>
      <c r="I278">
        <v>0</v>
      </c>
    </row>
    <row r="279" spans="1:25" x14ac:dyDescent="0.25">
      <c r="A279" t="s">
        <v>64</v>
      </c>
      <c r="B279">
        <v>4019.92</v>
      </c>
      <c r="C279">
        <v>4007.9</v>
      </c>
      <c r="D279">
        <v>3933.98</v>
      </c>
      <c r="E279">
        <v>1577.52</v>
      </c>
      <c r="F279">
        <v>0</v>
      </c>
      <c r="G279">
        <v>0.114923</v>
      </c>
      <c r="H279">
        <v>0.89990599999999998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4021.7</v>
      </c>
      <c r="C280">
        <v>4009.41</v>
      </c>
      <c r="D280">
        <v>3933.72</v>
      </c>
      <c r="E280">
        <v>1577.37</v>
      </c>
      <c r="F280">
        <v>0</v>
      </c>
      <c r="G280">
        <v>8.5135299999999997E-2</v>
      </c>
      <c r="H280">
        <v>0.90107599999999999</v>
      </c>
      <c r="I280">
        <v>0</v>
      </c>
      <c r="R280">
        <f>AVERAGE(B231:B280)</f>
        <v>4022.4872000000014</v>
      </c>
      <c r="S280">
        <f>AVERAGE(C231:C280)</f>
        <v>4009.9363999999996</v>
      </c>
      <c r="U280">
        <f>_xlfn.VAR.P(B231:B280)</f>
        <v>9.8922361599999515</v>
      </c>
      <c r="V280">
        <f>_xlfn.VAR.P(C231:C280)</f>
        <v>9.3146550400003658</v>
      </c>
      <c r="X280">
        <f>1.96*SQRT(U280)/50</f>
        <v>0.12329154785670558</v>
      </c>
      <c r="Y280">
        <f>1.96*SQRT(V280)/50</f>
        <v>0.11963808557757083</v>
      </c>
    </row>
    <row r="281" spans="1:25" x14ac:dyDescent="0.25">
      <c r="A281" t="s">
        <v>64</v>
      </c>
      <c r="B281">
        <v>201226.00270000001</v>
      </c>
      <c r="C281" t="s">
        <v>24</v>
      </c>
    </row>
    <row r="282" spans="1:25" x14ac:dyDescent="0.25">
      <c r="A282" t="s">
        <v>75</v>
      </c>
      <c r="B282">
        <v>4056.71</v>
      </c>
      <c r="C282">
        <v>4044.42</v>
      </c>
      <c r="D282">
        <v>3971.04</v>
      </c>
      <c r="E282">
        <v>1577.1</v>
      </c>
      <c r="F282">
        <v>0</v>
      </c>
      <c r="G282">
        <v>0.114923</v>
      </c>
      <c r="H282">
        <v>0.90106299999999995</v>
      </c>
      <c r="I282">
        <v>0</v>
      </c>
    </row>
    <row r="283" spans="1:25" x14ac:dyDescent="0.25">
      <c r="A283" t="s">
        <v>75</v>
      </c>
      <c r="B283">
        <v>4056.22</v>
      </c>
      <c r="C283">
        <v>4043.59</v>
      </c>
      <c r="D283">
        <v>3971.43</v>
      </c>
      <c r="E283">
        <v>1577.27</v>
      </c>
      <c r="F283">
        <v>0</v>
      </c>
      <c r="G283">
        <v>0.114935</v>
      </c>
      <c r="H283">
        <v>0.89087499999999997</v>
      </c>
      <c r="I283">
        <v>0</v>
      </c>
    </row>
    <row r="284" spans="1:25" x14ac:dyDescent="0.25">
      <c r="A284" t="s">
        <v>75</v>
      </c>
      <c r="B284">
        <v>4057.14</v>
      </c>
      <c r="C284">
        <v>4045.03</v>
      </c>
      <c r="D284">
        <v>3970.97</v>
      </c>
      <c r="E284">
        <v>1577.26</v>
      </c>
      <c r="F284">
        <v>0</v>
      </c>
      <c r="G284">
        <v>0.114923</v>
      </c>
      <c r="H284">
        <v>0.89969900000000003</v>
      </c>
      <c r="I284">
        <v>0</v>
      </c>
    </row>
    <row r="285" spans="1:25" x14ac:dyDescent="0.25">
      <c r="A285" t="s">
        <v>75</v>
      </c>
      <c r="B285">
        <v>4059.67</v>
      </c>
      <c r="C285">
        <v>4047.7</v>
      </c>
      <c r="D285">
        <v>3972.8</v>
      </c>
      <c r="E285">
        <v>1577.26</v>
      </c>
      <c r="F285">
        <v>0</v>
      </c>
      <c r="G285">
        <v>0.115009</v>
      </c>
      <c r="H285">
        <v>0.90091600000000005</v>
      </c>
      <c r="I285">
        <v>0</v>
      </c>
    </row>
    <row r="286" spans="1:25" x14ac:dyDescent="0.25">
      <c r="A286" t="s">
        <v>75</v>
      </c>
      <c r="B286">
        <v>4052.67</v>
      </c>
      <c r="C286">
        <v>4040.88</v>
      </c>
      <c r="D286">
        <v>3971.44</v>
      </c>
      <c r="E286">
        <v>1577.33</v>
      </c>
      <c r="F286">
        <v>0</v>
      </c>
      <c r="G286">
        <v>0.114926</v>
      </c>
      <c r="H286">
        <v>0.89924300000000001</v>
      </c>
      <c r="I286">
        <v>0</v>
      </c>
    </row>
    <row r="287" spans="1:25" x14ac:dyDescent="0.25">
      <c r="A287" t="s">
        <v>75</v>
      </c>
      <c r="B287">
        <v>4057.27</v>
      </c>
      <c r="C287">
        <v>4045.35</v>
      </c>
      <c r="D287">
        <v>3971.93</v>
      </c>
      <c r="E287">
        <v>1577.31</v>
      </c>
      <c r="F287">
        <v>0</v>
      </c>
      <c r="G287">
        <v>0.11493399999999999</v>
      </c>
      <c r="H287">
        <v>0.89202400000000004</v>
      </c>
      <c r="I287">
        <v>0</v>
      </c>
    </row>
    <row r="288" spans="1:25" x14ac:dyDescent="0.25">
      <c r="A288" t="s">
        <v>75</v>
      </c>
      <c r="B288">
        <v>4054.5</v>
      </c>
      <c r="C288">
        <v>4042.11</v>
      </c>
      <c r="D288">
        <v>3971.35</v>
      </c>
      <c r="E288">
        <v>1577.21</v>
      </c>
      <c r="F288">
        <v>0</v>
      </c>
      <c r="G288">
        <v>0.114923</v>
      </c>
      <c r="H288">
        <v>0.90054299999999998</v>
      </c>
      <c r="I288">
        <v>0</v>
      </c>
    </row>
    <row r="289" spans="1:9" x14ac:dyDescent="0.25">
      <c r="A289" t="s">
        <v>75</v>
      </c>
      <c r="B289">
        <v>4058.8</v>
      </c>
      <c r="C289">
        <v>4046.34</v>
      </c>
      <c r="D289">
        <v>3971.35</v>
      </c>
      <c r="E289">
        <v>1577.24</v>
      </c>
      <c r="F289">
        <v>0</v>
      </c>
      <c r="G289">
        <v>0.114955</v>
      </c>
      <c r="H289">
        <v>0.90107800000000005</v>
      </c>
      <c r="I289">
        <v>0</v>
      </c>
    </row>
    <row r="290" spans="1:9" x14ac:dyDescent="0.25">
      <c r="A290" t="s">
        <v>75</v>
      </c>
      <c r="B290">
        <v>4060.11</v>
      </c>
      <c r="C290">
        <v>4047.45</v>
      </c>
      <c r="D290">
        <v>3972.65</v>
      </c>
      <c r="E290">
        <v>1577.2</v>
      </c>
      <c r="F290">
        <v>0</v>
      </c>
      <c r="G290">
        <v>8.8218500000000005E-2</v>
      </c>
      <c r="H290">
        <v>0.89869699999999997</v>
      </c>
      <c r="I290">
        <v>0</v>
      </c>
    </row>
    <row r="291" spans="1:9" x14ac:dyDescent="0.25">
      <c r="A291" t="s">
        <v>75</v>
      </c>
      <c r="B291">
        <v>4058.5</v>
      </c>
      <c r="C291">
        <v>4044.94</v>
      </c>
      <c r="D291">
        <v>3971.91</v>
      </c>
      <c r="E291">
        <v>1577.27</v>
      </c>
      <c r="F291">
        <v>0</v>
      </c>
      <c r="G291">
        <v>0.114926</v>
      </c>
      <c r="H291">
        <v>0.90102800000000005</v>
      </c>
      <c r="I291">
        <v>0</v>
      </c>
    </row>
    <row r="292" spans="1:9" x14ac:dyDescent="0.25">
      <c r="A292" t="s">
        <v>75</v>
      </c>
      <c r="B292">
        <v>4061.71</v>
      </c>
      <c r="C292">
        <v>4048.64</v>
      </c>
      <c r="D292">
        <v>3972.08</v>
      </c>
      <c r="E292">
        <v>1577.2</v>
      </c>
      <c r="F292">
        <v>0</v>
      </c>
      <c r="G292">
        <v>0.115164</v>
      </c>
      <c r="H292">
        <v>0.899733</v>
      </c>
      <c r="I292">
        <v>0</v>
      </c>
    </row>
    <row r="293" spans="1:9" x14ac:dyDescent="0.25">
      <c r="A293" t="s">
        <v>75</v>
      </c>
      <c r="B293">
        <v>4059.42</v>
      </c>
      <c r="C293">
        <v>4046.87</v>
      </c>
      <c r="D293">
        <v>3975.14</v>
      </c>
      <c r="E293">
        <v>1577.25</v>
      </c>
      <c r="F293">
        <v>0</v>
      </c>
      <c r="G293">
        <v>8.8776499999999994E-2</v>
      </c>
      <c r="H293">
        <v>0.90080800000000005</v>
      </c>
      <c r="I293">
        <v>0</v>
      </c>
    </row>
    <row r="294" spans="1:9" x14ac:dyDescent="0.25">
      <c r="A294" t="s">
        <v>75</v>
      </c>
      <c r="B294">
        <v>4056.56</v>
      </c>
      <c r="C294">
        <v>4044.05</v>
      </c>
      <c r="D294">
        <v>3973.46</v>
      </c>
      <c r="E294">
        <v>1577.18</v>
      </c>
      <c r="F294">
        <v>0</v>
      </c>
      <c r="G294">
        <v>0.114923</v>
      </c>
      <c r="H294">
        <v>0.90090199999999998</v>
      </c>
      <c r="I294">
        <v>0</v>
      </c>
    </row>
    <row r="295" spans="1:9" x14ac:dyDescent="0.25">
      <c r="A295" t="s">
        <v>75</v>
      </c>
      <c r="B295">
        <v>4056.17</v>
      </c>
      <c r="C295">
        <v>4043.44</v>
      </c>
      <c r="D295">
        <v>3973.25</v>
      </c>
      <c r="E295">
        <v>1577.22</v>
      </c>
      <c r="F295">
        <v>0</v>
      </c>
      <c r="G295">
        <v>0.114924</v>
      </c>
      <c r="H295">
        <v>0.88829999999999998</v>
      </c>
      <c r="I295">
        <v>0</v>
      </c>
    </row>
    <row r="296" spans="1:9" x14ac:dyDescent="0.25">
      <c r="A296" t="s">
        <v>75</v>
      </c>
      <c r="B296">
        <v>4061.57</v>
      </c>
      <c r="C296">
        <v>4049.6</v>
      </c>
      <c r="D296">
        <v>3972.76</v>
      </c>
      <c r="E296">
        <v>1577.26</v>
      </c>
      <c r="F296">
        <v>0</v>
      </c>
      <c r="G296">
        <v>0.114925</v>
      </c>
      <c r="H296">
        <v>0.89806399999999997</v>
      </c>
      <c r="I296">
        <v>0</v>
      </c>
    </row>
    <row r="297" spans="1:9" x14ac:dyDescent="0.25">
      <c r="A297" t="s">
        <v>75</v>
      </c>
      <c r="B297">
        <v>4056.65</v>
      </c>
      <c r="C297">
        <v>4043.82</v>
      </c>
      <c r="D297">
        <v>3973.25</v>
      </c>
      <c r="E297">
        <v>1577.27</v>
      </c>
      <c r="F297">
        <v>0</v>
      </c>
      <c r="G297">
        <v>0.114924</v>
      </c>
      <c r="H297">
        <v>0.900806</v>
      </c>
      <c r="I297">
        <v>0</v>
      </c>
    </row>
    <row r="298" spans="1:9" x14ac:dyDescent="0.25">
      <c r="A298" t="s">
        <v>75</v>
      </c>
      <c r="B298">
        <v>4056.12</v>
      </c>
      <c r="C298">
        <v>4044.16</v>
      </c>
      <c r="D298">
        <v>3973.94</v>
      </c>
      <c r="E298">
        <v>1577.35</v>
      </c>
      <c r="F298">
        <v>0</v>
      </c>
      <c r="G298">
        <v>0.11497300000000001</v>
      </c>
      <c r="H298">
        <v>0.89730699999999997</v>
      </c>
      <c r="I298">
        <v>0</v>
      </c>
    </row>
    <row r="299" spans="1:9" x14ac:dyDescent="0.25">
      <c r="A299" t="s">
        <v>75</v>
      </c>
      <c r="B299">
        <v>4063.24</v>
      </c>
      <c r="C299">
        <v>4050.75</v>
      </c>
      <c r="D299">
        <v>3972.58</v>
      </c>
      <c r="E299">
        <v>1577.36</v>
      </c>
      <c r="F299">
        <v>0</v>
      </c>
      <c r="G299">
        <v>0.114981</v>
      </c>
      <c r="H299">
        <v>0.90107800000000005</v>
      </c>
      <c r="I299">
        <v>0</v>
      </c>
    </row>
    <row r="300" spans="1:9" x14ac:dyDescent="0.25">
      <c r="A300" t="s">
        <v>75</v>
      </c>
      <c r="B300">
        <v>4061.88</v>
      </c>
      <c r="C300">
        <v>4049.21</v>
      </c>
      <c r="D300">
        <v>3974.06</v>
      </c>
      <c r="E300">
        <v>1577.21</v>
      </c>
      <c r="F300">
        <v>0</v>
      </c>
      <c r="G300">
        <v>0.114924</v>
      </c>
      <c r="H300">
        <v>0.89815199999999995</v>
      </c>
      <c r="I300">
        <v>0</v>
      </c>
    </row>
    <row r="301" spans="1:9" x14ac:dyDescent="0.25">
      <c r="A301" t="s">
        <v>75</v>
      </c>
      <c r="B301">
        <v>4055.78</v>
      </c>
      <c r="C301">
        <v>4043.34</v>
      </c>
      <c r="D301">
        <v>3973.62</v>
      </c>
      <c r="E301">
        <v>1577.18</v>
      </c>
      <c r="F301">
        <v>0</v>
      </c>
      <c r="G301">
        <v>0.114923</v>
      </c>
      <c r="H301">
        <v>0.90093199999999996</v>
      </c>
      <c r="I301">
        <v>0</v>
      </c>
    </row>
    <row r="302" spans="1:9" x14ac:dyDescent="0.25">
      <c r="A302" t="s">
        <v>75</v>
      </c>
      <c r="B302">
        <v>4065.6</v>
      </c>
      <c r="C302">
        <v>4052.84</v>
      </c>
      <c r="D302">
        <v>3973.4</v>
      </c>
      <c r="E302">
        <v>1577.31</v>
      </c>
      <c r="F302">
        <v>0</v>
      </c>
      <c r="G302">
        <v>0.106681</v>
      </c>
      <c r="H302">
        <v>0.88941899999999996</v>
      </c>
      <c r="I302">
        <v>0</v>
      </c>
    </row>
    <row r="303" spans="1:9" x14ac:dyDescent="0.25">
      <c r="A303" t="s">
        <v>75</v>
      </c>
      <c r="B303">
        <v>4056.55</v>
      </c>
      <c r="C303">
        <v>4044.73</v>
      </c>
      <c r="D303">
        <v>3974.72</v>
      </c>
      <c r="E303">
        <v>1577.24</v>
      </c>
      <c r="F303">
        <v>0</v>
      </c>
      <c r="G303">
        <v>8.3284399999999995E-2</v>
      </c>
      <c r="H303">
        <v>0.90074100000000001</v>
      </c>
      <c r="I303">
        <v>0</v>
      </c>
    </row>
    <row r="304" spans="1:9" x14ac:dyDescent="0.25">
      <c r="A304" t="s">
        <v>75</v>
      </c>
      <c r="B304">
        <v>4064.36</v>
      </c>
      <c r="C304">
        <v>4051.66</v>
      </c>
      <c r="D304">
        <v>3973.82</v>
      </c>
      <c r="E304">
        <v>1577.27</v>
      </c>
      <c r="F304">
        <v>0</v>
      </c>
      <c r="G304">
        <v>0.105116</v>
      </c>
      <c r="H304">
        <v>0.90016300000000005</v>
      </c>
      <c r="I304">
        <v>0</v>
      </c>
    </row>
    <row r="305" spans="1:9" x14ac:dyDescent="0.25">
      <c r="A305" t="s">
        <v>75</v>
      </c>
      <c r="B305">
        <v>4067.89</v>
      </c>
      <c r="C305">
        <v>4055.62</v>
      </c>
      <c r="D305">
        <v>3973.42</v>
      </c>
      <c r="E305">
        <v>1577.42</v>
      </c>
      <c r="F305">
        <v>0</v>
      </c>
      <c r="G305">
        <v>0.11493</v>
      </c>
      <c r="H305">
        <v>0.90101299999999995</v>
      </c>
      <c r="I305">
        <v>0</v>
      </c>
    </row>
    <row r="306" spans="1:9" x14ac:dyDescent="0.25">
      <c r="A306" t="s">
        <v>75</v>
      </c>
      <c r="B306">
        <v>4064.28</v>
      </c>
      <c r="C306">
        <v>4051.71</v>
      </c>
      <c r="D306">
        <v>3973.18</v>
      </c>
      <c r="E306">
        <v>1577.23</v>
      </c>
      <c r="F306">
        <v>0</v>
      </c>
      <c r="G306">
        <v>0.11493</v>
      </c>
      <c r="H306">
        <v>0.89850399999999997</v>
      </c>
      <c r="I306">
        <v>0</v>
      </c>
    </row>
    <row r="307" spans="1:9" x14ac:dyDescent="0.25">
      <c r="A307" t="s">
        <v>75</v>
      </c>
      <c r="B307">
        <v>4064.01</v>
      </c>
      <c r="C307">
        <v>4050.95</v>
      </c>
      <c r="D307">
        <v>3973.17</v>
      </c>
      <c r="E307">
        <v>1577.28</v>
      </c>
      <c r="F307">
        <v>0</v>
      </c>
      <c r="G307">
        <v>0.114928</v>
      </c>
      <c r="H307">
        <v>0.89080199999999998</v>
      </c>
      <c r="I307">
        <v>0</v>
      </c>
    </row>
    <row r="308" spans="1:9" x14ac:dyDescent="0.25">
      <c r="A308" t="s">
        <v>75</v>
      </c>
      <c r="B308">
        <v>4063.93</v>
      </c>
      <c r="C308">
        <v>4051.42</v>
      </c>
      <c r="D308">
        <v>3981.11</v>
      </c>
      <c r="E308">
        <v>1577.3</v>
      </c>
      <c r="F308">
        <v>0</v>
      </c>
      <c r="G308">
        <v>0.114924</v>
      </c>
      <c r="H308">
        <v>0.90030500000000002</v>
      </c>
      <c r="I308">
        <v>0</v>
      </c>
    </row>
    <row r="309" spans="1:9" x14ac:dyDescent="0.25">
      <c r="A309" t="s">
        <v>75</v>
      </c>
      <c r="B309">
        <v>4058.87</v>
      </c>
      <c r="C309">
        <v>4045.69</v>
      </c>
      <c r="D309">
        <v>3974.76</v>
      </c>
      <c r="E309">
        <v>1577.25</v>
      </c>
      <c r="F309">
        <v>0</v>
      </c>
      <c r="G309">
        <v>0.114926</v>
      </c>
      <c r="H309">
        <v>0.90069100000000002</v>
      </c>
      <c r="I309">
        <v>0</v>
      </c>
    </row>
    <row r="310" spans="1:9" x14ac:dyDescent="0.25">
      <c r="A310" t="s">
        <v>75</v>
      </c>
      <c r="B310">
        <v>4063.12</v>
      </c>
      <c r="C310">
        <v>4051.14</v>
      </c>
      <c r="D310">
        <v>3978.05</v>
      </c>
      <c r="E310">
        <v>1577.29</v>
      </c>
      <c r="F310">
        <v>0</v>
      </c>
      <c r="G310">
        <v>0.114929</v>
      </c>
      <c r="H310">
        <v>0.89982200000000001</v>
      </c>
      <c r="I310">
        <v>0</v>
      </c>
    </row>
    <row r="311" spans="1:9" x14ac:dyDescent="0.25">
      <c r="A311" t="s">
        <v>75</v>
      </c>
      <c r="B311">
        <v>4064.81</v>
      </c>
      <c r="C311">
        <v>4052.25</v>
      </c>
      <c r="D311">
        <v>3977.62</v>
      </c>
      <c r="E311">
        <v>1577.41</v>
      </c>
      <c r="F311">
        <v>0</v>
      </c>
      <c r="G311">
        <v>8.9740799999999996E-2</v>
      </c>
      <c r="H311">
        <v>0.89883900000000005</v>
      </c>
      <c r="I311">
        <v>0</v>
      </c>
    </row>
    <row r="312" spans="1:9" x14ac:dyDescent="0.25">
      <c r="A312" t="s">
        <v>75</v>
      </c>
      <c r="B312">
        <v>4063.3</v>
      </c>
      <c r="C312">
        <v>4050.88</v>
      </c>
      <c r="D312">
        <v>3977.51</v>
      </c>
      <c r="E312">
        <v>1577.48</v>
      </c>
      <c r="F312">
        <v>0</v>
      </c>
      <c r="G312">
        <v>0.114923</v>
      </c>
      <c r="H312">
        <v>0.89986600000000005</v>
      </c>
      <c r="I312">
        <v>0</v>
      </c>
    </row>
    <row r="313" spans="1:9" x14ac:dyDescent="0.25">
      <c r="A313" t="s">
        <v>75</v>
      </c>
      <c r="B313">
        <v>4050.44</v>
      </c>
      <c r="C313">
        <v>4037.66</v>
      </c>
      <c r="D313">
        <v>3959.17</v>
      </c>
      <c r="E313">
        <v>1571.86</v>
      </c>
      <c r="F313">
        <v>0</v>
      </c>
      <c r="G313">
        <v>0.114923</v>
      </c>
      <c r="H313">
        <v>0.89954400000000001</v>
      </c>
      <c r="I313">
        <v>0</v>
      </c>
    </row>
    <row r="314" spans="1:9" x14ac:dyDescent="0.25">
      <c r="A314" t="s">
        <v>75</v>
      </c>
      <c r="B314">
        <v>4046.17</v>
      </c>
      <c r="C314">
        <v>4033.68</v>
      </c>
      <c r="D314">
        <v>3962.31</v>
      </c>
      <c r="E314">
        <v>1571.77</v>
      </c>
      <c r="F314">
        <v>0</v>
      </c>
      <c r="G314">
        <v>0.114925</v>
      </c>
      <c r="H314">
        <v>0.90103900000000003</v>
      </c>
      <c r="I314">
        <v>0</v>
      </c>
    </row>
    <row r="315" spans="1:9" x14ac:dyDescent="0.25">
      <c r="A315" t="s">
        <v>75</v>
      </c>
      <c r="B315">
        <v>4046.26</v>
      </c>
      <c r="C315">
        <v>4033.64</v>
      </c>
      <c r="D315">
        <v>3957.6</v>
      </c>
      <c r="E315">
        <v>1571.67</v>
      </c>
      <c r="F315">
        <v>0</v>
      </c>
      <c r="G315">
        <v>0.111507</v>
      </c>
      <c r="H315">
        <v>0.90069399999999999</v>
      </c>
      <c r="I315">
        <v>0</v>
      </c>
    </row>
    <row r="316" spans="1:9" x14ac:dyDescent="0.25">
      <c r="A316" t="s">
        <v>75</v>
      </c>
      <c r="B316">
        <v>4049.3</v>
      </c>
      <c r="C316">
        <v>4036.72</v>
      </c>
      <c r="D316">
        <v>3957.69</v>
      </c>
      <c r="E316">
        <v>1571.69</v>
      </c>
      <c r="F316">
        <v>0</v>
      </c>
      <c r="G316">
        <v>9.2966400000000005E-2</v>
      </c>
      <c r="H316">
        <v>0.90092099999999997</v>
      </c>
      <c r="I316">
        <v>0</v>
      </c>
    </row>
    <row r="317" spans="1:9" x14ac:dyDescent="0.25">
      <c r="A317" t="s">
        <v>75</v>
      </c>
      <c r="B317">
        <v>4044.3</v>
      </c>
      <c r="C317">
        <v>4031.8</v>
      </c>
      <c r="D317">
        <v>3961.79</v>
      </c>
      <c r="E317">
        <v>1571.81</v>
      </c>
      <c r="F317">
        <v>0</v>
      </c>
      <c r="G317">
        <v>9.6935300000000002E-2</v>
      </c>
      <c r="H317">
        <v>0.90100999999999998</v>
      </c>
      <c r="I317">
        <v>0</v>
      </c>
    </row>
    <row r="318" spans="1:9" x14ac:dyDescent="0.25">
      <c r="A318" t="s">
        <v>75</v>
      </c>
      <c r="B318">
        <v>4049.33</v>
      </c>
      <c r="C318">
        <v>4036.72</v>
      </c>
      <c r="D318">
        <v>3958.35</v>
      </c>
      <c r="E318">
        <v>1571.8</v>
      </c>
      <c r="F318">
        <v>0</v>
      </c>
      <c r="G318">
        <v>0.114937</v>
      </c>
      <c r="H318">
        <v>0.90085400000000004</v>
      </c>
      <c r="I318">
        <v>0</v>
      </c>
    </row>
    <row r="319" spans="1:9" x14ac:dyDescent="0.25">
      <c r="A319" t="s">
        <v>75</v>
      </c>
      <c r="B319">
        <v>4043.72</v>
      </c>
      <c r="C319">
        <v>4031.49</v>
      </c>
      <c r="D319">
        <v>3963.18</v>
      </c>
      <c r="E319">
        <v>1571.73</v>
      </c>
      <c r="F319">
        <v>0</v>
      </c>
      <c r="G319">
        <v>0.11493</v>
      </c>
      <c r="H319">
        <v>0.88994099999999998</v>
      </c>
      <c r="I319">
        <v>0</v>
      </c>
    </row>
    <row r="320" spans="1:9" x14ac:dyDescent="0.25">
      <c r="A320" t="s">
        <v>75</v>
      </c>
      <c r="B320">
        <v>4051.57</v>
      </c>
      <c r="C320">
        <v>4037.01</v>
      </c>
      <c r="D320">
        <v>3957.85</v>
      </c>
      <c r="E320">
        <v>1571.56</v>
      </c>
      <c r="F320">
        <v>0</v>
      </c>
      <c r="G320">
        <v>8.7949600000000003E-2</v>
      </c>
      <c r="H320">
        <v>0.90028300000000006</v>
      </c>
      <c r="I320">
        <v>0</v>
      </c>
    </row>
    <row r="321" spans="1:25" x14ac:dyDescent="0.25">
      <c r="A321" t="s">
        <v>75</v>
      </c>
      <c r="B321">
        <v>4046.98</v>
      </c>
      <c r="C321">
        <v>4034.21</v>
      </c>
      <c r="D321">
        <v>3962.38</v>
      </c>
      <c r="E321">
        <v>1571.77</v>
      </c>
      <c r="F321">
        <v>0</v>
      </c>
      <c r="G321">
        <v>0.11493200000000001</v>
      </c>
      <c r="H321">
        <v>0.89764100000000002</v>
      </c>
      <c r="I321">
        <v>0</v>
      </c>
    </row>
    <row r="322" spans="1:25" x14ac:dyDescent="0.25">
      <c r="A322" t="s">
        <v>75</v>
      </c>
      <c r="B322">
        <v>4041.27</v>
      </c>
      <c r="C322">
        <v>4029.08</v>
      </c>
      <c r="D322">
        <v>3957.46</v>
      </c>
      <c r="E322">
        <v>1571.68</v>
      </c>
      <c r="F322">
        <v>0</v>
      </c>
      <c r="G322">
        <v>0.114927</v>
      </c>
      <c r="H322">
        <v>0.90097400000000005</v>
      </c>
      <c r="I322">
        <v>0</v>
      </c>
    </row>
    <row r="323" spans="1:25" x14ac:dyDescent="0.25">
      <c r="A323" t="s">
        <v>75</v>
      </c>
      <c r="B323">
        <v>4045.53</v>
      </c>
      <c r="C323">
        <v>4033.34</v>
      </c>
      <c r="D323">
        <v>3957.58</v>
      </c>
      <c r="E323">
        <v>1571.67</v>
      </c>
      <c r="F323">
        <v>0</v>
      </c>
      <c r="G323">
        <v>9.6032699999999999E-2</v>
      </c>
      <c r="H323">
        <v>0.90105800000000003</v>
      </c>
      <c r="I323">
        <v>0</v>
      </c>
    </row>
    <row r="324" spans="1:25" x14ac:dyDescent="0.25">
      <c r="A324" t="s">
        <v>75</v>
      </c>
      <c r="B324">
        <v>4044.68</v>
      </c>
      <c r="C324">
        <v>4032.24</v>
      </c>
      <c r="D324">
        <v>3957.4</v>
      </c>
      <c r="E324">
        <v>1571.7</v>
      </c>
      <c r="F324">
        <v>0</v>
      </c>
      <c r="G324">
        <v>0.114923</v>
      </c>
      <c r="H324">
        <v>0.90092099999999997</v>
      </c>
      <c r="I324">
        <v>0</v>
      </c>
    </row>
    <row r="325" spans="1:25" x14ac:dyDescent="0.25">
      <c r="A325" t="s">
        <v>75</v>
      </c>
      <c r="B325">
        <v>4045.72</v>
      </c>
      <c r="C325">
        <v>4033.25</v>
      </c>
      <c r="D325">
        <v>3957.12</v>
      </c>
      <c r="E325">
        <v>1571.58</v>
      </c>
      <c r="F325">
        <v>0</v>
      </c>
      <c r="G325">
        <v>0.114927</v>
      </c>
      <c r="H325">
        <v>0.89924899999999997</v>
      </c>
      <c r="I325">
        <v>0</v>
      </c>
    </row>
    <row r="326" spans="1:25" x14ac:dyDescent="0.25">
      <c r="A326" t="s">
        <v>75</v>
      </c>
      <c r="B326">
        <v>4047.97</v>
      </c>
      <c r="C326">
        <v>4035.9</v>
      </c>
      <c r="D326">
        <v>3957.91</v>
      </c>
      <c r="E326">
        <v>1571.63</v>
      </c>
      <c r="F326">
        <v>0</v>
      </c>
      <c r="G326">
        <v>0.114969</v>
      </c>
      <c r="H326">
        <v>0.90101299999999995</v>
      </c>
      <c r="I326">
        <v>0</v>
      </c>
    </row>
    <row r="327" spans="1:25" x14ac:dyDescent="0.25">
      <c r="A327" t="s">
        <v>75</v>
      </c>
      <c r="B327">
        <v>4044.93</v>
      </c>
      <c r="C327">
        <v>4032.24</v>
      </c>
      <c r="D327">
        <v>3957.22</v>
      </c>
      <c r="E327">
        <v>1571.49</v>
      </c>
      <c r="F327">
        <v>0</v>
      </c>
      <c r="G327">
        <v>0.114923</v>
      </c>
      <c r="H327">
        <v>0.90088199999999996</v>
      </c>
      <c r="I327">
        <v>0</v>
      </c>
    </row>
    <row r="328" spans="1:25" x14ac:dyDescent="0.25">
      <c r="A328" t="s">
        <v>75</v>
      </c>
      <c r="B328">
        <v>4046.33</v>
      </c>
      <c r="C328">
        <v>4033.51</v>
      </c>
      <c r="D328">
        <v>3957.59</v>
      </c>
      <c r="E328">
        <v>1571.61</v>
      </c>
      <c r="F328">
        <v>0</v>
      </c>
      <c r="G328">
        <v>0.114923</v>
      </c>
      <c r="H328">
        <v>0.90107400000000004</v>
      </c>
      <c r="I328">
        <v>0</v>
      </c>
    </row>
    <row r="329" spans="1:25" x14ac:dyDescent="0.25">
      <c r="A329" t="s">
        <v>75</v>
      </c>
      <c r="B329">
        <v>4048.01</v>
      </c>
      <c r="C329">
        <v>4035.56</v>
      </c>
      <c r="D329">
        <v>3958.08</v>
      </c>
      <c r="E329">
        <v>1571.65</v>
      </c>
      <c r="F329">
        <v>0</v>
      </c>
      <c r="G329">
        <v>8.75856E-2</v>
      </c>
      <c r="H329">
        <v>0.90051700000000001</v>
      </c>
      <c r="I329">
        <v>0</v>
      </c>
    </row>
    <row r="330" spans="1:25" x14ac:dyDescent="0.25">
      <c r="A330" t="s">
        <v>75</v>
      </c>
      <c r="B330">
        <v>4047.95</v>
      </c>
      <c r="C330">
        <v>4034.98</v>
      </c>
      <c r="D330">
        <v>3957.16</v>
      </c>
      <c r="E330">
        <v>1571.52</v>
      </c>
      <c r="F330">
        <v>0</v>
      </c>
      <c r="G330">
        <v>9.1661800000000002E-2</v>
      </c>
      <c r="H330">
        <v>0.90024800000000005</v>
      </c>
      <c r="I330">
        <v>0</v>
      </c>
    </row>
    <row r="331" spans="1:25" x14ac:dyDescent="0.25">
      <c r="A331" t="s">
        <v>75</v>
      </c>
      <c r="B331">
        <v>4044.57</v>
      </c>
      <c r="C331">
        <v>4032.65</v>
      </c>
      <c r="D331">
        <v>3957.54</v>
      </c>
      <c r="E331">
        <v>1571.6</v>
      </c>
      <c r="F331">
        <v>0</v>
      </c>
      <c r="G331">
        <v>0.114923</v>
      </c>
      <c r="H331">
        <v>0.90101600000000004</v>
      </c>
      <c r="I331">
        <v>0</v>
      </c>
    </row>
    <row r="332" spans="1:25" x14ac:dyDescent="0.25">
      <c r="A332" t="s">
        <v>75</v>
      </c>
      <c r="B332">
        <v>4044.86</v>
      </c>
      <c r="C332">
        <v>4032.01</v>
      </c>
      <c r="D332">
        <v>3957.64</v>
      </c>
      <c r="E332">
        <v>1571.71</v>
      </c>
      <c r="F332">
        <v>0</v>
      </c>
      <c r="G332">
        <v>0.114923</v>
      </c>
      <c r="H332">
        <v>0.90094399999999997</v>
      </c>
      <c r="I332">
        <v>0</v>
      </c>
    </row>
    <row r="333" spans="1:25" x14ac:dyDescent="0.25">
      <c r="A333" t="s">
        <v>75</v>
      </c>
      <c r="B333">
        <v>4048.22</v>
      </c>
      <c r="C333">
        <v>4035.4</v>
      </c>
      <c r="D333">
        <v>3958.33</v>
      </c>
      <c r="E333">
        <v>1571.61</v>
      </c>
      <c r="F333">
        <v>0</v>
      </c>
      <c r="G333">
        <v>0.11090800000000001</v>
      </c>
      <c r="H333">
        <v>0.89898500000000003</v>
      </c>
      <c r="I333">
        <v>0</v>
      </c>
    </row>
    <row r="334" spans="1:25" x14ac:dyDescent="0.25">
      <c r="A334" t="s">
        <v>75</v>
      </c>
      <c r="B334">
        <v>4042.38</v>
      </c>
      <c r="C334">
        <v>4030.01</v>
      </c>
      <c r="D334">
        <v>3958.77</v>
      </c>
      <c r="E334">
        <v>1571.51</v>
      </c>
      <c r="F334">
        <v>0</v>
      </c>
      <c r="G334">
        <v>0.114936</v>
      </c>
      <c r="H334">
        <v>0.90107199999999998</v>
      </c>
      <c r="I334">
        <v>0</v>
      </c>
    </row>
    <row r="335" spans="1:25" x14ac:dyDescent="0.25">
      <c r="A335" t="s">
        <v>75</v>
      </c>
      <c r="B335">
        <v>4047.05</v>
      </c>
      <c r="C335">
        <v>4034.18</v>
      </c>
      <c r="D335">
        <v>3957.72</v>
      </c>
      <c r="E335">
        <v>1571.63</v>
      </c>
      <c r="F335">
        <v>0</v>
      </c>
      <c r="G335">
        <v>0.114924</v>
      </c>
      <c r="H335">
        <v>0.90046300000000001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4046.58</v>
      </c>
      <c r="C336">
        <v>4033.98</v>
      </c>
      <c r="D336">
        <v>3957.33</v>
      </c>
      <c r="E336">
        <v>1571.78</v>
      </c>
      <c r="F336">
        <v>0</v>
      </c>
      <c r="G336">
        <v>0.114923</v>
      </c>
      <c r="H336">
        <v>0.90107800000000005</v>
      </c>
      <c r="I336">
        <v>0</v>
      </c>
      <c r="R336">
        <f>AVERAGE(B287:B336)</f>
        <v>4053.7823999999987</v>
      </c>
      <c r="S336">
        <f>AVERAGE(C287:C336)</f>
        <v>4041.2043999999996</v>
      </c>
      <c r="U336">
        <f>_xlfn.VAR.P(B287:B336)</f>
        <v>59.618770240000096</v>
      </c>
      <c r="V336">
        <f>_xlfn.VAR.P(C287:C336)</f>
        <v>59.555044639999863</v>
      </c>
      <c r="X336">
        <f>1.96*SQRT(U336)/50</f>
        <v>0.3026757127712657</v>
      </c>
      <c r="Y336">
        <f>1.96*SQRT(V336)/50</f>
        <v>0.30251390678051382</v>
      </c>
    </row>
    <row r="337" spans="1:15" x14ac:dyDescent="0.25">
      <c r="A337" t="s">
        <v>75</v>
      </c>
      <c r="B337">
        <v>202787.48430000001</v>
      </c>
      <c r="C337" t="s">
        <v>24</v>
      </c>
    </row>
    <row r="338" spans="1:15" x14ac:dyDescent="0.25">
      <c r="A338" t="s">
        <v>27</v>
      </c>
      <c r="B338">
        <v>19510.3</v>
      </c>
      <c r="C338">
        <v>19440.599999999999</v>
      </c>
      <c r="D338">
        <v>19440.3</v>
      </c>
      <c r="E338">
        <v>19434.099999999999</v>
      </c>
      <c r="F338">
        <v>1544.16</v>
      </c>
      <c r="G338">
        <v>2019.11</v>
      </c>
      <c r="H338">
        <v>679.82899999999995</v>
      </c>
      <c r="I338">
        <v>475.06099999999998</v>
      </c>
      <c r="J338">
        <v>728.68</v>
      </c>
      <c r="K338">
        <v>15783.3</v>
      </c>
      <c r="L338">
        <v>5.3928900000000002E-2</v>
      </c>
      <c r="M338">
        <v>0.93183700000000003</v>
      </c>
      <c r="N338">
        <v>0</v>
      </c>
      <c r="O338" t="s">
        <v>28</v>
      </c>
    </row>
    <row r="339" spans="1:15" x14ac:dyDescent="0.25">
      <c r="A339" t="s">
        <v>27</v>
      </c>
      <c r="B339">
        <v>19307.099999999999</v>
      </c>
      <c r="C339">
        <v>19241.7</v>
      </c>
      <c r="D339">
        <v>19241.5</v>
      </c>
      <c r="E339">
        <v>19235.3</v>
      </c>
      <c r="F339">
        <v>1542.21</v>
      </c>
      <c r="G339">
        <v>1997.72</v>
      </c>
      <c r="H339">
        <v>672.23400000000004</v>
      </c>
      <c r="I339">
        <v>468.30399999999997</v>
      </c>
      <c r="J339">
        <v>723.53499999999997</v>
      </c>
      <c r="K339">
        <v>15609.6</v>
      </c>
      <c r="L339">
        <v>5.4016399999999999E-2</v>
      </c>
      <c r="M339">
        <v>0.93515300000000001</v>
      </c>
      <c r="N339">
        <v>0</v>
      </c>
      <c r="O339" t="s">
        <v>28</v>
      </c>
    </row>
    <row r="340" spans="1:15" x14ac:dyDescent="0.25">
      <c r="A340" t="s">
        <v>27</v>
      </c>
      <c r="B340">
        <v>19234.099999999999</v>
      </c>
      <c r="C340">
        <v>19170.400000000001</v>
      </c>
      <c r="D340">
        <v>19170.2</v>
      </c>
      <c r="E340">
        <v>19164</v>
      </c>
      <c r="F340">
        <v>1524.21</v>
      </c>
      <c r="G340">
        <v>1999.52</v>
      </c>
      <c r="H340">
        <v>670.88699999999994</v>
      </c>
      <c r="I340">
        <v>469.40699999999998</v>
      </c>
      <c r="J340">
        <v>725.37900000000002</v>
      </c>
      <c r="K340">
        <v>15553.6</v>
      </c>
      <c r="L340">
        <v>5.6522900000000001E-2</v>
      </c>
      <c r="M340">
        <v>0.931836</v>
      </c>
      <c r="N340">
        <v>0</v>
      </c>
      <c r="O340" t="s">
        <v>28</v>
      </c>
    </row>
    <row r="341" spans="1:15" x14ac:dyDescent="0.25">
      <c r="A341" t="s">
        <v>27</v>
      </c>
      <c r="B341">
        <v>19382.2</v>
      </c>
      <c r="C341">
        <v>19318.2</v>
      </c>
      <c r="D341">
        <v>19318</v>
      </c>
      <c r="E341">
        <v>19311.5</v>
      </c>
      <c r="F341">
        <v>1640.16</v>
      </c>
      <c r="G341">
        <v>2002.7</v>
      </c>
      <c r="H341">
        <v>676.54700000000003</v>
      </c>
      <c r="I341">
        <v>467.32799999999997</v>
      </c>
      <c r="J341">
        <v>724.71799999999996</v>
      </c>
      <c r="K341">
        <v>15582.8</v>
      </c>
      <c r="L341">
        <v>3.7195300000000001E-2</v>
      </c>
      <c r="M341">
        <v>0.93172699999999997</v>
      </c>
      <c r="N341">
        <v>0</v>
      </c>
      <c r="O341" t="s">
        <v>28</v>
      </c>
    </row>
    <row r="342" spans="1:15" x14ac:dyDescent="0.25">
      <c r="A342" t="s">
        <v>27</v>
      </c>
      <c r="B342">
        <v>19365.599999999999</v>
      </c>
      <c r="C342">
        <v>19298.7</v>
      </c>
      <c r="D342">
        <v>19298.400000000001</v>
      </c>
      <c r="E342">
        <v>19291.900000000001</v>
      </c>
      <c r="F342">
        <v>1626.31</v>
      </c>
      <c r="G342">
        <v>1997.77</v>
      </c>
      <c r="H342">
        <v>670.745</v>
      </c>
      <c r="I342">
        <v>469.786</v>
      </c>
      <c r="J342">
        <v>722.63499999999999</v>
      </c>
      <c r="K342">
        <v>15581.8</v>
      </c>
      <c r="L342">
        <v>5.4354E-2</v>
      </c>
      <c r="M342">
        <v>0.931759</v>
      </c>
      <c r="N342">
        <v>0</v>
      </c>
      <c r="O342" t="s">
        <v>28</v>
      </c>
    </row>
    <row r="343" spans="1:15" x14ac:dyDescent="0.25">
      <c r="A343" t="s">
        <v>27</v>
      </c>
      <c r="B343">
        <v>19421.400000000001</v>
      </c>
      <c r="C343">
        <v>19355.5</v>
      </c>
      <c r="D343">
        <v>19355.2</v>
      </c>
      <c r="E343">
        <v>19348.8</v>
      </c>
      <c r="F343">
        <v>1649.63</v>
      </c>
      <c r="G343">
        <v>2007.47</v>
      </c>
      <c r="H343">
        <v>676.49300000000005</v>
      </c>
      <c r="I343">
        <v>471.03199999999998</v>
      </c>
      <c r="J343">
        <v>725.60299999999995</v>
      </c>
      <c r="K343">
        <v>15605.4</v>
      </c>
      <c r="L343">
        <v>3.8708699999999999E-2</v>
      </c>
      <c r="M343">
        <v>0.94900099999999998</v>
      </c>
      <c r="N343">
        <v>0</v>
      </c>
      <c r="O343" t="s">
        <v>28</v>
      </c>
    </row>
    <row r="344" spans="1:15" x14ac:dyDescent="0.25">
      <c r="A344" t="s">
        <v>27</v>
      </c>
      <c r="B344">
        <v>19325.400000000001</v>
      </c>
      <c r="C344">
        <v>19260.900000000001</v>
      </c>
      <c r="D344">
        <v>19260.7</v>
      </c>
      <c r="E344">
        <v>19254.3</v>
      </c>
      <c r="F344">
        <v>1624.8</v>
      </c>
      <c r="G344">
        <v>1998.33</v>
      </c>
      <c r="H344">
        <v>671.322</v>
      </c>
      <c r="I344">
        <v>469.995</v>
      </c>
      <c r="J344">
        <v>722.54300000000001</v>
      </c>
      <c r="K344">
        <v>15545.4</v>
      </c>
      <c r="L344">
        <v>3.0784099999999998E-2</v>
      </c>
      <c r="M344">
        <v>0.93183499999999997</v>
      </c>
      <c r="N344">
        <v>0</v>
      </c>
      <c r="O344" t="s">
        <v>28</v>
      </c>
    </row>
    <row r="345" spans="1:15" x14ac:dyDescent="0.25">
      <c r="A345" t="s">
        <v>27</v>
      </c>
      <c r="B345">
        <v>19344.7</v>
      </c>
      <c r="C345">
        <v>19280.099999999999</v>
      </c>
      <c r="D345">
        <v>19279.8</v>
      </c>
      <c r="E345">
        <v>19273.5</v>
      </c>
      <c r="F345">
        <v>1606.57</v>
      </c>
      <c r="G345">
        <v>2005.03</v>
      </c>
      <c r="H345">
        <v>673.55799999999999</v>
      </c>
      <c r="I345">
        <v>471.58199999999999</v>
      </c>
      <c r="J345">
        <v>725.39099999999996</v>
      </c>
      <c r="K345">
        <v>15576.3</v>
      </c>
      <c r="L345">
        <v>5.6096100000000003E-2</v>
      </c>
      <c r="M345">
        <v>0.93183700000000003</v>
      </c>
      <c r="N345">
        <v>0</v>
      </c>
      <c r="O345" t="s">
        <v>28</v>
      </c>
    </row>
    <row r="346" spans="1:15" x14ac:dyDescent="0.25">
      <c r="A346" t="s">
        <v>27</v>
      </c>
      <c r="B346">
        <v>19422.8</v>
      </c>
      <c r="C346">
        <v>19354.400000000001</v>
      </c>
      <c r="D346">
        <v>19354.2</v>
      </c>
      <c r="E346">
        <v>19347.7</v>
      </c>
      <c r="F346">
        <v>1632.93</v>
      </c>
      <c r="G346">
        <v>2002.97</v>
      </c>
      <c r="H346">
        <v>672.30799999999999</v>
      </c>
      <c r="I346">
        <v>469.75599999999997</v>
      </c>
      <c r="J346">
        <v>726.44399999999996</v>
      </c>
      <c r="K346">
        <v>15625.4</v>
      </c>
      <c r="L346">
        <v>5.3923600000000002E-2</v>
      </c>
      <c r="M346">
        <v>0.95597299999999996</v>
      </c>
      <c r="N346">
        <v>0</v>
      </c>
      <c r="O346" t="s">
        <v>28</v>
      </c>
    </row>
    <row r="347" spans="1:15" x14ac:dyDescent="0.25">
      <c r="A347" t="s">
        <v>27</v>
      </c>
      <c r="B347">
        <v>19262.8</v>
      </c>
      <c r="C347">
        <v>19199.5</v>
      </c>
      <c r="D347">
        <v>19199.3</v>
      </c>
      <c r="E347">
        <v>19193</v>
      </c>
      <c r="F347">
        <v>1558.25</v>
      </c>
      <c r="G347">
        <v>1991.76</v>
      </c>
      <c r="H347">
        <v>670.72500000000002</v>
      </c>
      <c r="I347">
        <v>466.60500000000002</v>
      </c>
      <c r="J347">
        <v>720.54300000000001</v>
      </c>
      <c r="K347">
        <v>15556.9</v>
      </c>
      <c r="L347">
        <v>5.3930499999999999E-2</v>
      </c>
      <c r="M347">
        <v>0.93159099999999995</v>
      </c>
      <c r="N347">
        <v>0</v>
      </c>
      <c r="O347" t="s">
        <v>28</v>
      </c>
    </row>
    <row r="348" spans="1:15" x14ac:dyDescent="0.25">
      <c r="A348" t="s">
        <v>27</v>
      </c>
      <c r="B348">
        <v>19189.099999999999</v>
      </c>
      <c r="C348">
        <v>19125.099999999999</v>
      </c>
      <c r="D348">
        <v>19124.900000000001</v>
      </c>
      <c r="E348">
        <v>19118.7</v>
      </c>
      <c r="F348">
        <v>1536.45</v>
      </c>
      <c r="G348">
        <v>1986.12</v>
      </c>
      <c r="H348">
        <v>669.221</v>
      </c>
      <c r="I348">
        <v>466.149</v>
      </c>
      <c r="J348">
        <v>717.23500000000001</v>
      </c>
      <c r="K348">
        <v>15510.6</v>
      </c>
      <c r="L348">
        <v>5.4648000000000002E-2</v>
      </c>
      <c r="M348">
        <v>0.95917600000000003</v>
      </c>
      <c r="N348">
        <v>0</v>
      </c>
      <c r="O348" t="s">
        <v>28</v>
      </c>
    </row>
    <row r="349" spans="1:15" x14ac:dyDescent="0.25">
      <c r="A349" t="s">
        <v>27</v>
      </c>
      <c r="B349">
        <v>19314.2</v>
      </c>
      <c r="C349">
        <v>19245.900000000001</v>
      </c>
      <c r="D349">
        <v>19245.7</v>
      </c>
      <c r="E349">
        <v>19239.400000000001</v>
      </c>
      <c r="F349">
        <v>1580.36</v>
      </c>
      <c r="G349">
        <v>1995.03</v>
      </c>
      <c r="H349">
        <v>670.80200000000002</v>
      </c>
      <c r="I349">
        <v>467.59899999999999</v>
      </c>
      <c r="J349">
        <v>722.78099999999995</v>
      </c>
      <c r="K349">
        <v>15577.9</v>
      </c>
      <c r="L349">
        <v>5.3963400000000002E-2</v>
      </c>
      <c r="M349">
        <v>0.95863200000000004</v>
      </c>
      <c r="N349">
        <v>0</v>
      </c>
      <c r="O349" t="s">
        <v>28</v>
      </c>
    </row>
    <row r="350" spans="1:15" x14ac:dyDescent="0.25">
      <c r="A350" t="s">
        <v>27</v>
      </c>
      <c r="B350">
        <v>19251.8</v>
      </c>
      <c r="C350">
        <v>19187.099999999999</v>
      </c>
      <c r="D350">
        <v>19186.900000000001</v>
      </c>
      <c r="E350">
        <v>19180.599999999999</v>
      </c>
      <c r="F350">
        <v>1552.48</v>
      </c>
      <c r="G350">
        <v>1997.76</v>
      </c>
      <c r="H350">
        <v>671.33199999999999</v>
      </c>
      <c r="I350">
        <v>468.649</v>
      </c>
      <c r="J350">
        <v>724.03800000000001</v>
      </c>
      <c r="K350">
        <v>15543.8</v>
      </c>
      <c r="L350">
        <v>5.3922200000000003E-2</v>
      </c>
      <c r="M350">
        <v>0.95880500000000002</v>
      </c>
      <c r="N350">
        <v>0</v>
      </c>
      <c r="O350" t="s">
        <v>28</v>
      </c>
    </row>
    <row r="351" spans="1:15" x14ac:dyDescent="0.25">
      <c r="A351" t="s">
        <v>27</v>
      </c>
      <c r="B351">
        <v>19138.3</v>
      </c>
      <c r="C351">
        <v>19074.5</v>
      </c>
      <c r="D351">
        <v>19074.3</v>
      </c>
      <c r="E351">
        <v>19068</v>
      </c>
      <c r="F351">
        <v>1556.34</v>
      </c>
      <c r="G351">
        <v>1979.45</v>
      </c>
      <c r="H351">
        <v>666.50400000000002</v>
      </c>
      <c r="I351">
        <v>463.60599999999999</v>
      </c>
      <c r="J351">
        <v>716.81899999999996</v>
      </c>
      <c r="K351">
        <v>15447.2</v>
      </c>
      <c r="L351">
        <v>5.3963400000000002E-2</v>
      </c>
      <c r="M351">
        <v>0.95582699999999998</v>
      </c>
      <c r="N351">
        <v>0</v>
      </c>
      <c r="O351" t="s">
        <v>28</v>
      </c>
    </row>
    <row r="352" spans="1:15" x14ac:dyDescent="0.25">
      <c r="A352" t="s">
        <v>27</v>
      </c>
      <c r="B352">
        <v>19076.5</v>
      </c>
      <c r="C352">
        <v>19010.5</v>
      </c>
      <c r="D352">
        <v>19010.3</v>
      </c>
      <c r="E352">
        <v>19004</v>
      </c>
      <c r="F352">
        <v>1525.81</v>
      </c>
      <c r="G352">
        <v>1977.82</v>
      </c>
      <c r="H352">
        <v>665.79499999999996</v>
      </c>
      <c r="I352">
        <v>463.601</v>
      </c>
      <c r="J352">
        <v>716.60299999999995</v>
      </c>
      <c r="K352">
        <v>15415.7</v>
      </c>
      <c r="L352">
        <v>5.4717300000000003E-2</v>
      </c>
      <c r="M352">
        <v>0.93994200000000006</v>
      </c>
      <c r="N352">
        <v>0</v>
      </c>
      <c r="O352" t="s">
        <v>28</v>
      </c>
    </row>
    <row r="353" spans="1:15" x14ac:dyDescent="0.25">
      <c r="A353" t="s">
        <v>27</v>
      </c>
      <c r="B353">
        <v>19256.2</v>
      </c>
      <c r="C353">
        <v>19191.400000000001</v>
      </c>
      <c r="D353">
        <v>19191.2</v>
      </c>
      <c r="E353">
        <v>19184.7</v>
      </c>
      <c r="F353">
        <v>1594.54</v>
      </c>
      <c r="G353">
        <v>1987.28</v>
      </c>
      <c r="H353">
        <v>667.21500000000003</v>
      </c>
      <c r="I353">
        <v>465.53199999999998</v>
      </c>
      <c r="J353">
        <v>721.375</v>
      </c>
      <c r="K353">
        <v>15517.5</v>
      </c>
      <c r="L353">
        <v>5.4110199999999997E-2</v>
      </c>
      <c r="M353">
        <v>0.95880799999999999</v>
      </c>
      <c r="N353">
        <v>0</v>
      </c>
      <c r="O353" t="s">
        <v>28</v>
      </c>
    </row>
    <row r="354" spans="1:15" x14ac:dyDescent="0.25">
      <c r="A354" t="s">
        <v>27</v>
      </c>
      <c r="B354">
        <v>19330.5</v>
      </c>
      <c r="C354">
        <v>19262.5</v>
      </c>
      <c r="D354">
        <v>19262.2</v>
      </c>
      <c r="E354">
        <v>19255.8</v>
      </c>
      <c r="F354">
        <v>1623.21</v>
      </c>
      <c r="G354">
        <v>1992.28</v>
      </c>
      <c r="H354">
        <v>668.89200000000005</v>
      </c>
      <c r="I354">
        <v>468.02199999999999</v>
      </c>
      <c r="J354">
        <v>722.02499999999998</v>
      </c>
      <c r="K354">
        <v>15554.6</v>
      </c>
      <c r="L354">
        <v>5.8814600000000002E-2</v>
      </c>
      <c r="M354">
        <v>0.931836</v>
      </c>
      <c r="N354">
        <v>0</v>
      </c>
      <c r="O354" t="s">
        <v>28</v>
      </c>
    </row>
    <row r="355" spans="1:15" x14ac:dyDescent="0.25">
      <c r="A355" t="s">
        <v>27</v>
      </c>
      <c r="B355">
        <v>19399</v>
      </c>
      <c r="C355">
        <v>19334.900000000001</v>
      </c>
      <c r="D355">
        <v>19334.7</v>
      </c>
      <c r="E355">
        <v>19328.2</v>
      </c>
      <c r="F355">
        <v>1652.9</v>
      </c>
      <c r="G355">
        <v>2003.83</v>
      </c>
      <c r="H355">
        <v>672.62199999999996</v>
      </c>
      <c r="I355">
        <v>469.678</v>
      </c>
      <c r="J355">
        <v>726.99199999999996</v>
      </c>
      <c r="K355">
        <v>15585.3</v>
      </c>
      <c r="L355">
        <v>5.4985399999999997E-2</v>
      </c>
      <c r="M355">
        <v>0.95595399999999997</v>
      </c>
      <c r="N355">
        <v>0</v>
      </c>
      <c r="O355" t="s">
        <v>28</v>
      </c>
    </row>
    <row r="356" spans="1:15" x14ac:dyDescent="0.25">
      <c r="A356" t="s">
        <v>27</v>
      </c>
      <c r="B356">
        <v>19410.900000000001</v>
      </c>
      <c r="C356">
        <v>19340.2</v>
      </c>
      <c r="D356">
        <v>19340</v>
      </c>
      <c r="E356">
        <v>19333.5</v>
      </c>
      <c r="F356">
        <v>1649.75</v>
      </c>
      <c r="G356">
        <v>2002.76</v>
      </c>
      <c r="H356">
        <v>670.89400000000001</v>
      </c>
      <c r="I356">
        <v>469.76499999999999</v>
      </c>
      <c r="J356">
        <v>726.69399999999996</v>
      </c>
      <c r="K356">
        <v>15595.1</v>
      </c>
      <c r="L356">
        <v>5.55188E-2</v>
      </c>
      <c r="M356">
        <v>0.95416100000000004</v>
      </c>
      <c r="N356">
        <v>0</v>
      </c>
      <c r="O356" t="s">
        <v>28</v>
      </c>
    </row>
    <row r="357" spans="1:15" x14ac:dyDescent="0.25">
      <c r="A357" t="s">
        <v>27</v>
      </c>
      <c r="B357">
        <v>19437.7</v>
      </c>
      <c r="C357">
        <v>19373.400000000001</v>
      </c>
      <c r="D357">
        <v>19373.099999999999</v>
      </c>
      <c r="E357">
        <v>19366.599999999999</v>
      </c>
      <c r="F357">
        <v>1635.66</v>
      </c>
      <c r="G357">
        <v>2006.72</v>
      </c>
      <c r="H357">
        <v>672.24</v>
      </c>
      <c r="I357">
        <v>472.48399999999998</v>
      </c>
      <c r="J357">
        <v>728.1</v>
      </c>
      <c r="K357">
        <v>15637.1</v>
      </c>
      <c r="L357">
        <v>5.5504699999999997E-2</v>
      </c>
      <c r="M357">
        <v>0.93179999999999996</v>
      </c>
      <c r="N357">
        <v>0</v>
      </c>
      <c r="O357" t="s">
        <v>28</v>
      </c>
    </row>
    <row r="358" spans="1:15" x14ac:dyDescent="0.25">
      <c r="A358" t="s">
        <v>27</v>
      </c>
      <c r="B358">
        <v>19406.400000000001</v>
      </c>
      <c r="C358">
        <v>19339.3</v>
      </c>
      <c r="D358">
        <v>19339</v>
      </c>
      <c r="E358">
        <v>19332.599999999999</v>
      </c>
      <c r="F358">
        <v>1621.87</v>
      </c>
      <c r="G358">
        <v>1996.08</v>
      </c>
      <c r="H358">
        <v>671.40300000000002</v>
      </c>
      <c r="I358">
        <v>469.81700000000001</v>
      </c>
      <c r="J358">
        <v>721.23900000000003</v>
      </c>
      <c r="K358">
        <v>15628.5</v>
      </c>
      <c r="L358">
        <v>5.8145799999999997E-2</v>
      </c>
      <c r="M358">
        <v>0.95900200000000002</v>
      </c>
      <c r="N358">
        <v>0</v>
      </c>
      <c r="O358" t="s">
        <v>28</v>
      </c>
    </row>
    <row r="359" spans="1:15" x14ac:dyDescent="0.25">
      <c r="A359" t="s">
        <v>27</v>
      </c>
      <c r="B359">
        <v>19205.3</v>
      </c>
      <c r="C359">
        <v>19136.5</v>
      </c>
      <c r="D359">
        <v>19136.3</v>
      </c>
      <c r="E359">
        <v>19130</v>
      </c>
      <c r="F359">
        <v>1544.96</v>
      </c>
      <c r="G359">
        <v>1980.79</v>
      </c>
      <c r="H359">
        <v>667.49099999999999</v>
      </c>
      <c r="I359">
        <v>464.79899999999998</v>
      </c>
      <c r="J359">
        <v>714.20399999999995</v>
      </c>
      <c r="K359">
        <v>15518.8</v>
      </c>
      <c r="L359">
        <v>5.3919599999999998E-2</v>
      </c>
      <c r="M359">
        <v>0.95831900000000003</v>
      </c>
      <c r="N359">
        <v>0</v>
      </c>
      <c r="O359" t="s">
        <v>28</v>
      </c>
    </row>
    <row r="360" spans="1:15" x14ac:dyDescent="0.25">
      <c r="A360" t="s">
        <v>27</v>
      </c>
      <c r="B360">
        <v>19117.2</v>
      </c>
      <c r="C360">
        <v>19052</v>
      </c>
      <c r="D360">
        <v>19051.8</v>
      </c>
      <c r="E360">
        <v>19045.599999999999</v>
      </c>
      <c r="F360">
        <v>1524.79</v>
      </c>
      <c r="G360">
        <v>1974.26</v>
      </c>
      <c r="H360">
        <v>666.26499999999999</v>
      </c>
      <c r="I360">
        <v>463.29899999999998</v>
      </c>
      <c r="J360">
        <v>712.36900000000003</v>
      </c>
      <c r="K360">
        <v>15461.5</v>
      </c>
      <c r="L360">
        <v>5.4024500000000003E-2</v>
      </c>
      <c r="M360">
        <v>0.941608</v>
      </c>
      <c r="N360">
        <v>0</v>
      </c>
      <c r="O360" t="s">
        <v>28</v>
      </c>
    </row>
    <row r="361" spans="1:15" x14ac:dyDescent="0.25">
      <c r="A361" t="s">
        <v>27</v>
      </c>
      <c r="B361">
        <v>19143.8</v>
      </c>
      <c r="C361">
        <v>19079.400000000001</v>
      </c>
      <c r="D361">
        <v>19079.2</v>
      </c>
      <c r="E361">
        <v>19073</v>
      </c>
      <c r="F361">
        <v>1544.36</v>
      </c>
      <c r="G361">
        <v>1973.72</v>
      </c>
      <c r="H361">
        <v>664.90599999999995</v>
      </c>
      <c r="I361">
        <v>462.65300000000002</v>
      </c>
      <c r="J361">
        <v>713.70399999999995</v>
      </c>
      <c r="K361">
        <v>15469.5</v>
      </c>
      <c r="L361">
        <v>5.4573200000000002E-2</v>
      </c>
      <c r="M361">
        <v>0.95922300000000005</v>
      </c>
      <c r="N361">
        <v>0</v>
      </c>
      <c r="O361" t="s">
        <v>28</v>
      </c>
    </row>
    <row r="362" spans="1:15" x14ac:dyDescent="0.25">
      <c r="A362" t="s">
        <v>27</v>
      </c>
      <c r="B362">
        <v>19187.900000000001</v>
      </c>
      <c r="C362">
        <v>19124.099999999999</v>
      </c>
      <c r="D362">
        <v>19123.900000000001</v>
      </c>
      <c r="E362">
        <v>19117.7</v>
      </c>
      <c r="F362">
        <v>1557.08</v>
      </c>
      <c r="G362">
        <v>1980.8</v>
      </c>
      <c r="H362">
        <v>667.76700000000005</v>
      </c>
      <c r="I362">
        <v>464.18900000000002</v>
      </c>
      <c r="J362">
        <v>716.279</v>
      </c>
      <c r="K362">
        <v>15494.5</v>
      </c>
      <c r="L362">
        <v>5.5435900000000003E-2</v>
      </c>
      <c r="M362">
        <v>0.93183099999999996</v>
      </c>
      <c r="N362">
        <v>0</v>
      </c>
      <c r="O362" t="s">
        <v>28</v>
      </c>
    </row>
    <row r="363" spans="1:15" x14ac:dyDescent="0.25">
      <c r="A363" t="s">
        <v>27</v>
      </c>
      <c r="B363">
        <v>19121.3</v>
      </c>
      <c r="C363">
        <v>19058.2</v>
      </c>
      <c r="D363">
        <v>19057.900000000001</v>
      </c>
      <c r="E363">
        <v>19051.599999999999</v>
      </c>
      <c r="F363">
        <v>1546.72</v>
      </c>
      <c r="G363">
        <v>1972.29</v>
      </c>
      <c r="H363">
        <v>668.024</v>
      </c>
      <c r="I363">
        <v>462.02800000000002</v>
      </c>
      <c r="J363">
        <v>710.14800000000002</v>
      </c>
      <c r="K363">
        <v>15447.9</v>
      </c>
      <c r="L363">
        <v>5.4348E-2</v>
      </c>
      <c r="M363">
        <v>0.95235099999999995</v>
      </c>
      <c r="N363">
        <v>0</v>
      </c>
      <c r="O363" t="s">
        <v>28</v>
      </c>
    </row>
    <row r="364" spans="1:15" x14ac:dyDescent="0.25">
      <c r="A364" t="s">
        <v>27</v>
      </c>
      <c r="B364">
        <v>19034.5</v>
      </c>
      <c r="C364">
        <v>18968.599999999999</v>
      </c>
      <c r="D364">
        <v>18968.400000000001</v>
      </c>
      <c r="E364">
        <v>18962.099999999999</v>
      </c>
      <c r="F364">
        <v>1533</v>
      </c>
      <c r="G364">
        <v>1966.72</v>
      </c>
      <c r="H364">
        <v>663.18899999999996</v>
      </c>
      <c r="I364">
        <v>460.59899999999999</v>
      </c>
      <c r="J364">
        <v>711.03899999999999</v>
      </c>
      <c r="K364">
        <v>15378.1</v>
      </c>
      <c r="L364">
        <v>5.3910199999999998E-2</v>
      </c>
      <c r="M364">
        <v>0.95566300000000004</v>
      </c>
      <c r="N364">
        <v>0</v>
      </c>
      <c r="O364" t="s">
        <v>28</v>
      </c>
    </row>
    <row r="365" spans="1:15" x14ac:dyDescent="0.25">
      <c r="A365" t="s">
        <v>27</v>
      </c>
      <c r="B365">
        <v>19202.3</v>
      </c>
      <c r="C365">
        <v>19134.900000000001</v>
      </c>
      <c r="D365">
        <v>19134.7</v>
      </c>
      <c r="E365">
        <v>19128.400000000001</v>
      </c>
      <c r="F365">
        <v>1603.47</v>
      </c>
      <c r="G365">
        <v>1979.89</v>
      </c>
      <c r="H365">
        <v>667.80700000000002</v>
      </c>
      <c r="I365">
        <v>464.36099999999999</v>
      </c>
      <c r="J365">
        <v>715.48699999999997</v>
      </c>
      <c r="K365">
        <v>15460</v>
      </c>
      <c r="L365">
        <v>5.4602100000000001E-2</v>
      </c>
      <c r="M365">
        <v>0.95464199999999999</v>
      </c>
      <c r="N365">
        <v>0</v>
      </c>
      <c r="O365" t="s">
        <v>28</v>
      </c>
    </row>
    <row r="366" spans="1:15" x14ac:dyDescent="0.25">
      <c r="A366" t="s">
        <v>27</v>
      </c>
      <c r="B366">
        <v>19287.7</v>
      </c>
      <c r="C366">
        <v>19219.900000000001</v>
      </c>
      <c r="D366">
        <v>19219.7</v>
      </c>
      <c r="E366">
        <v>19213.3</v>
      </c>
      <c r="F366">
        <v>1645.2</v>
      </c>
      <c r="G366">
        <v>1982.42</v>
      </c>
      <c r="H366">
        <v>671.33600000000001</v>
      </c>
      <c r="I366">
        <v>464.83199999999999</v>
      </c>
      <c r="J366">
        <v>714.15599999999995</v>
      </c>
      <c r="K366">
        <v>15500.3</v>
      </c>
      <c r="L366">
        <v>5.4086700000000001E-2</v>
      </c>
      <c r="M366">
        <v>0.95919500000000002</v>
      </c>
      <c r="N366">
        <v>0</v>
      </c>
      <c r="O366" t="s">
        <v>28</v>
      </c>
    </row>
    <row r="367" spans="1:15" x14ac:dyDescent="0.25">
      <c r="A367" t="s">
        <v>27</v>
      </c>
      <c r="B367">
        <v>19287</v>
      </c>
      <c r="C367">
        <v>19221.2</v>
      </c>
      <c r="D367">
        <v>19221</v>
      </c>
      <c r="E367">
        <v>19214.599999999999</v>
      </c>
      <c r="F367">
        <v>1639.21</v>
      </c>
      <c r="G367">
        <v>1989.89</v>
      </c>
      <c r="H367">
        <v>672.89800000000002</v>
      </c>
      <c r="I367">
        <v>465.50700000000001</v>
      </c>
      <c r="J367">
        <v>718.51900000000001</v>
      </c>
      <c r="K367">
        <v>15500.3</v>
      </c>
      <c r="L367">
        <v>5.4044500000000002E-2</v>
      </c>
      <c r="M367">
        <v>0.93183499999999997</v>
      </c>
      <c r="N367">
        <v>0</v>
      </c>
      <c r="O367" t="s">
        <v>28</v>
      </c>
    </row>
    <row r="368" spans="1:15" x14ac:dyDescent="0.25">
      <c r="A368" t="s">
        <v>27</v>
      </c>
      <c r="B368">
        <v>19342.900000000001</v>
      </c>
      <c r="C368">
        <v>19278.3</v>
      </c>
      <c r="D368">
        <v>19278</v>
      </c>
      <c r="E368">
        <v>19271.599999999999</v>
      </c>
      <c r="F368">
        <v>1646.66</v>
      </c>
      <c r="G368">
        <v>1993.38</v>
      </c>
      <c r="H368">
        <v>671.19799999999998</v>
      </c>
      <c r="I368">
        <v>466.03100000000001</v>
      </c>
      <c r="J368">
        <v>719.351</v>
      </c>
      <c r="K368">
        <v>15545.7</v>
      </c>
      <c r="L368">
        <v>5.3922100000000001E-2</v>
      </c>
      <c r="M368">
        <v>0.95918099999999995</v>
      </c>
      <c r="N368">
        <v>0</v>
      </c>
      <c r="O368" t="s">
        <v>28</v>
      </c>
    </row>
    <row r="369" spans="1:15" x14ac:dyDescent="0.25">
      <c r="A369" t="s">
        <v>27</v>
      </c>
      <c r="B369">
        <v>19284.099999999999</v>
      </c>
      <c r="C369">
        <v>19213.3</v>
      </c>
      <c r="D369">
        <v>19213.099999999999</v>
      </c>
      <c r="E369">
        <v>19206.099999999999</v>
      </c>
      <c r="F369">
        <v>1618.24</v>
      </c>
      <c r="G369">
        <v>1975.46</v>
      </c>
      <c r="H369">
        <v>667.55200000000002</v>
      </c>
      <c r="I369">
        <v>465.88200000000001</v>
      </c>
      <c r="J369">
        <v>709.154</v>
      </c>
      <c r="K369">
        <v>15526</v>
      </c>
      <c r="L369">
        <v>5.4129799999999999E-2</v>
      </c>
      <c r="M369">
        <v>0.95633800000000002</v>
      </c>
      <c r="N369">
        <v>0</v>
      </c>
      <c r="O369" t="s">
        <v>28</v>
      </c>
    </row>
    <row r="370" spans="1:15" x14ac:dyDescent="0.25">
      <c r="A370" t="s">
        <v>27</v>
      </c>
      <c r="B370">
        <v>19332.8</v>
      </c>
      <c r="C370">
        <v>19265.8</v>
      </c>
      <c r="D370">
        <v>19265.5</v>
      </c>
      <c r="E370">
        <v>19259.099999999999</v>
      </c>
      <c r="F370">
        <v>1599.66</v>
      </c>
      <c r="G370">
        <v>1991.98</v>
      </c>
      <c r="H370">
        <v>671.63</v>
      </c>
      <c r="I370">
        <v>469.548</v>
      </c>
      <c r="J370">
        <v>717.49199999999996</v>
      </c>
      <c r="K370">
        <v>15582</v>
      </c>
      <c r="L370">
        <v>5.5488500000000003E-2</v>
      </c>
      <c r="M370">
        <v>0.93736600000000003</v>
      </c>
      <c r="N370">
        <v>0</v>
      </c>
      <c r="O370" t="s">
        <v>28</v>
      </c>
    </row>
    <row r="371" spans="1:15" x14ac:dyDescent="0.25">
      <c r="A371" t="s">
        <v>27</v>
      </c>
      <c r="B371">
        <v>19654.400000000001</v>
      </c>
      <c r="C371">
        <v>19582.5</v>
      </c>
      <c r="D371">
        <v>19582.3</v>
      </c>
      <c r="E371">
        <v>19575.7</v>
      </c>
      <c r="F371">
        <v>1645.13</v>
      </c>
      <c r="G371">
        <v>2035.87</v>
      </c>
      <c r="H371">
        <v>680.83500000000004</v>
      </c>
      <c r="I371">
        <v>474.50799999999998</v>
      </c>
      <c r="J371">
        <v>744.30399999999997</v>
      </c>
      <c r="K371">
        <v>15806.2</v>
      </c>
      <c r="L371">
        <v>5.4085599999999998E-2</v>
      </c>
      <c r="M371">
        <v>0.958847</v>
      </c>
      <c r="N371">
        <v>0</v>
      </c>
      <c r="O371" t="s">
        <v>28</v>
      </c>
    </row>
    <row r="372" spans="1:15" x14ac:dyDescent="0.25">
      <c r="A372" t="s">
        <v>27</v>
      </c>
      <c r="B372">
        <v>20151.3</v>
      </c>
      <c r="C372">
        <v>20080.5</v>
      </c>
      <c r="D372">
        <v>20080.3</v>
      </c>
      <c r="E372">
        <v>20073.5</v>
      </c>
      <c r="F372">
        <v>1646.24</v>
      </c>
      <c r="G372">
        <v>2088.94</v>
      </c>
      <c r="H372">
        <v>702.14599999999996</v>
      </c>
      <c r="I372">
        <v>489.58499999999998</v>
      </c>
      <c r="J372">
        <v>757.17</v>
      </c>
      <c r="K372">
        <v>16247.4</v>
      </c>
      <c r="L372">
        <v>5.391E-2</v>
      </c>
      <c r="M372">
        <v>0.95874099999999995</v>
      </c>
      <c r="N372">
        <v>0</v>
      </c>
      <c r="O372" t="s">
        <v>28</v>
      </c>
    </row>
    <row r="373" spans="1:15" x14ac:dyDescent="0.25">
      <c r="A373" t="s">
        <v>27</v>
      </c>
      <c r="B373">
        <v>20132.599999999999</v>
      </c>
      <c r="C373">
        <v>20068.2</v>
      </c>
      <c r="D373">
        <v>20067.900000000001</v>
      </c>
      <c r="E373">
        <v>20061.099999999999</v>
      </c>
      <c r="F373">
        <v>1683.32</v>
      </c>
      <c r="G373">
        <v>2078.31</v>
      </c>
      <c r="H373">
        <v>698.75599999999997</v>
      </c>
      <c r="I373">
        <v>486.22399999999999</v>
      </c>
      <c r="J373">
        <v>754.33100000000002</v>
      </c>
      <c r="K373">
        <v>16209</v>
      </c>
      <c r="L373">
        <v>5.3911800000000003E-2</v>
      </c>
      <c r="M373">
        <v>0.95539499999999999</v>
      </c>
      <c r="N373">
        <v>0</v>
      </c>
      <c r="O373" t="s">
        <v>28</v>
      </c>
    </row>
    <row r="374" spans="1:15" x14ac:dyDescent="0.25">
      <c r="A374" t="s">
        <v>27</v>
      </c>
      <c r="B374">
        <v>20309.599999999999</v>
      </c>
      <c r="C374">
        <v>20241.5</v>
      </c>
      <c r="D374">
        <v>20241.2</v>
      </c>
      <c r="E374">
        <v>20234.400000000001</v>
      </c>
      <c r="F374">
        <v>1691.31</v>
      </c>
      <c r="G374">
        <v>2100.81</v>
      </c>
      <c r="H374">
        <v>704.779</v>
      </c>
      <c r="I374">
        <v>493.113</v>
      </c>
      <c r="J374">
        <v>762.12900000000002</v>
      </c>
      <c r="K374">
        <v>16351.2</v>
      </c>
      <c r="L374">
        <v>5.3928799999999999E-2</v>
      </c>
      <c r="M374">
        <v>0.931836</v>
      </c>
      <c r="N374">
        <v>0</v>
      </c>
      <c r="O374" t="s">
        <v>28</v>
      </c>
    </row>
    <row r="375" spans="1:15" x14ac:dyDescent="0.25">
      <c r="A375" t="s">
        <v>27</v>
      </c>
      <c r="B375">
        <v>20379.400000000001</v>
      </c>
      <c r="C375">
        <v>20313.7</v>
      </c>
      <c r="D375">
        <v>20313.5</v>
      </c>
      <c r="E375">
        <v>20306.599999999999</v>
      </c>
      <c r="F375">
        <v>1698.96</v>
      </c>
      <c r="G375">
        <v>2106.42</v>
      </c>
      <c r="H375">
        <v>706.87699999999995</v>
      </c>
      <c r="I375">
        <v>494.19499999999999</v>
      </c>
      <c r="J375">
        <v>764.428</v>
      </c>
      <c r="K375">
        <v>16409.599999999999</v>
      </c>
      <c r="L375">
        <v>5.3925300000000002E-2</v>
      </c>
      <c r="M375">
        <v>0.95890299999999995</v>
      </c>
      <c r="N375">
        <v>0</v>
      </c>
      <c r="O375" t="s">
        <v>28</v>
      </c>
    </row>
    <row r="376" spans="1:15" x14ac:dyDescent="0.25">
      <c r="A376" t="s">
        <v>27</v>
      </c>
      <c r="B376">
        <v>20391.099999999999</v>
      </c>
      <c r="C376">
        <v>20325.900000000001</v>
      </c>
      <c r="D376">
        <v>20325.599999999999</v>
      </c>
      <c r="E376">
        <v>20318.7</v>
      </c>
      <c r="F376">
        <v>1692.05</v>
      </c>
      <c r="G376">
        <v>2115.9</v>
      </c>
      <c r="H376">
        <v>710.24800000000005</v>
      </c>
      <c r="I376">
        <v>497.16699999999997</v>
      </c>
      <c r="J376">
        <v>766.94399999999996</v>
      </c>
      <c r="K376">
        <v>16418.8</v>
      </c>
      <c r="L376">
        <v>5.3926399999999999E-2</v>
      </c>
      <c r="M376">
        <v>0.93182900000000002</v>
      </c>
      <c r="N376">
        <v>0</v>
      </c>
      <c r="O376" t="s">
        <v>28</v>
      </c>
    </row>
    <row r="377" spans="1:15" x14ac:dyDescent="0.25">
      <c r="A377" t="s">
        <v>27</v>
      </c>
      <c r="B377">
        <v>20394.8</v>
      </c>
      <c r="C377">
        <v>20323.8</v>
      </c>
      <c r="D377">
        <v>20323.5</v>
      </c>
      <c r="E377">
        <v>20316.599999999999</v>
      </c>
      <c r="F377">
        <v>1713.68</v>
      </c>
      <c r="G377">
        <v>2117.6799999999998</v>
      </c>
      <c r="H377">
        <v>709.00699999999995</v>
      </c>
      <c r="I377">
        <v>494.72899999999998</v>
      </c>
      <c r="J377">
        <v>770.649</v>
      </c>
      <c r="K377">
        <v>16393.7</v>
      </c>
      <c r="L377">
        <v>5.39356E-2</v>
      </c>
      <c r="M377">
        <v>0.93182299999999996</v>
      </c>
      <c r="N377">
        <v>0</v>
      </c>
      <c r="O377" t="s">
        <v>28</v>
      </c>
    </row>
    <row r="378" spans="1:15" x14ac:dyDescent="0.25">
      <c r="A378" t="s">
        <v>27</v>
      </c>
      <c r="B378">
        <v>20376.8</v>
      </c>
      <c r="C378">
        <v>20309.3</v>
      </c>
      <c r="D378">
        <v>20309</v>
      </c>
      <c r="E378">
        <v>20301.599999999999</v>
      </c>
      <c r="F378">
        <v>1699.48</v>
      </c>
      <c r="G378">
        <v>2106.98</v>
      </c>
      <c r="H378">
        <v>706.03399999999999</v>
      </c>
      <c r="I378">
        <v>494.25400000000002</v>
      </c>
      <c r="J378">
        <v>765.17600000000004</v>
      </c>
      <c r="K378">
        <v>16403.599999999999</v>
      </c>
      <c r="L378">
        <v>5.53962E-2</v>
      </c>
      <c r="M378">
        <v>0.94667900000000005</v>
      </c>
      <c r="N378">
        <v>0</v>
      </c>
      <c r="O378" t="s">
        <v>28</v>
      </c>
    </row>
    <row r="379" spans="1:15" x14ac:dyDescent="0.25">
      <c r="A379" t="s">
        <v>27</v>
      </c>
      <c r="B379">
        <v>19870.7</v>
      </c>
      <c r="C379">
        <v>19798.599999999999</v>
      </c>
      <c r="D379">
        <v>19798.3</v>
      </c>
      <c r="E379">
        <v>19791.7</v>
      </c>
      <c r="F379">
        <v>1671.9</v>
      </c>
      <c r="G379">
        <v>2063.1799999999998</v>
      </c>
      <c r="H379">
        <v>693.822</v>
      </c>
      <c r="I379">
        <v>484.86599999999999</v>
      </c>
      <c r="J379">
        <v>746.202</v>
      </c>
      <c r="K379">
        <v>15967</v>
      </c>
      <c r="L379">
        <v>5.44276E-2</v>
      </c>
      <c r="M379">
        <v>0.93178399999999995</v>
      </c>
      <c r="N379">
        <v>0</v>
      </c>
      <c r="O379" t="s">
        <v>28</v>
      </c>
    </row>
    <row r="380" spans="1:15" x14ac:dyDescent="0.25">
      <c r="A380" t="s">
        <v>27</v>
      </c>
      <c r="B380">
        <v>19577.900000000001</v>
      </c>
      <c r="C380">
        <v>19506.400000000001</v>
      </c>
      <c r="D380">
        <v>19506.099999999999</v>
      </c>
      <c r="E380">
        <v>19499.8</v>
      </c>
      <c r="F380">
        <v>1679.61</v>
      </c>
      <c r="G380">
        <v>2021.66</v>
      </c>
      <c r="H380">
        <v>678.67</v>
      </c>
      <c r="I380">
        <v>469.53699999999998</v>
      </c>
      <c r="J380">
        <v>737.06200000000001</v>
      </c>
      <c r="K380">
        <v>15712.3</v>
      </c>
      <c r="L380">
        <v>5.3926099999999998E-2</v>
      </c>
      <c r="M380">
        <v>0.95922600000000002</v>
      </c>
      <c r="N380">
        <v>0</v>
      </c>
      <c r="O380" t="s">
        <v>28</v>
      </c>
    </row>
    <row r="381" spans="1:15" x14ac:dyDescent="0.25">
      <c r="A381" t="s">
        <v>27</v>
      </c>
      <c r="B381">
        <v>19612.099999999999</v>
      </c>
      <c r="C381">
        <v>19547.5</v>
      </c>
      <c r="D381">
        <v>19547.3</v>
      </c>
      <c r="E381">
        <v>19540.900000000001</v>
      </c>
      <c r="F381">
        <v>1649.7</v>
      </c>
      <c r="G381">
        <v>2023.7</v>
      </c>
      <c r="H381">
        <v>680.61500000000001</v>
      </c>
      <c r="I381">
        <v>475.988</v>
      </c>
      <c r="J381">
        <v>730.68899999999996</v>
      </c>
      <c r="K381">
        <v>15780.2</v>
      </c>
      <c r="L381">
        <v>5.4386499999999997E-2</v>
      </c>
      <c r="M381">
        <v>0.93182699999999996</v>
      </c>
      <c r="N381">
        <v>0</v>
      </c>
      <c r="O381" t="s">
        <v>28</v>
      </c>
    </row>
    <row r="382" spans="1:15" x14ac:dyDescent="0.25">
      <c r="A382" t="s">
        <v>27</v>
      </c>
      <c r="B382">
        <v>19356.8</v>
      </c>
      <c r="C382">
        <v>19286.8</v>
      </c>
      <c r="D382">
        <v>19286.599999999999</v>
      </c>
      <c r="E382">
        <v>19280.3</v>
      </c>
      <c r="F382">
        <v>1649.61</v>
      </c>
      <c r="G382">
        <v>1991.71</v>
      </c>
      <c r="H382">
        <v>668.60900000000004</v>
      </c>
      <c r="I382">
        <v>468.27</v>
      </c>
      <c r="J382">
        <v>721.45</v>
      </c>
      <c r="K382">
        <v>15553.1</v>
      </c>
      <c r="L382">
        <v>5.4085000000000001E-2</v>
      </c>
      <c r="M382">
        <v>0.95519600000000005</v>
      </c>
      <c r="N382">
        <v>0</v>
      </c>
      <c r="O382" t="s">
        <v>28</v>
      </c>
    </row>
    <row r="383" spans="1:15" x14ac:dyDescent="0.25">
      <c r="A383" t="s">
        <v>27</v>
      </c>
      <c r="B383">
        <v>19306.3</v>
      </c>
      <c r="C383">
        <v>19240.8</v>
      </c>
      <c r="D383">
        <v>19240.5</v>
      </c>
      <c r="E383">
        <v>19234.2</v>
      </c>
      <c r="F383">
        <v>1596.08</v>
      </c>
      <c r="G383">
        <v>1983.42</v>
      </c>
      <c r="H383">
        <v>670.88199999999995</v>
      </c>
      <c r="I383">
        <v>466.12099999999998</v>
      </c>
      <c r="J383">
        <v>713.745</v>
      </c>
      <c r="K383">
        <v>15569.6</v>
      </c>
      <c r="L383">
        <v>5.3914400000000001E-2</v>
      </c>
      <c r="M383">
        <v>0.93182399999999999</v>
      </c>
      <c r="N383">
        <v>0</v>
      </c>
      <c r="O383" t="s">
        <v>28</v>
      </c>
    </row>
    <row r="384" spans="1:15" x14ac:dyDescent="0.25">
      <c r="A384" t="s">
        <v>27</v>
      </c>
      <c r="B384">
        <v>19164</v>
      </c>
      <c r="C384">
        <v>19099.599999999999</v>
      </c>
      <c r="D384">
        <v>19099.3</v>
      </c>
      <c r="E384">
        <v>19093.099999999999</v>
      </c>
      <c r="F384">
        <v>1539.47</v>
      </c>
      <c r="G384">
        <v>1980.35</v>
      </c>
      <c r="H384">
        <v>667.51300000000003</v>
      </c>
      <c r="I384">
        <v>464.60300000000001</v>
      </c>
      <c r="J384">
        <v>715.10199999999998</v>
      </c>
      <c r="K384">
        <v>15487.3</v>
      </c>
      <c r="L384">
        <v>5.50784E-2</v>
      </c>
      <c r="M384">
        <v>0.93183199999999999</v>
      </c>
      <c r="N384">
        <v>0</v>
      </c>
      <c r="O384" t="s">
        <v>28</v>
      </c>
    </row>
    <row r="385" spans="1:25" x14ac:dyDescent="0.25">
      <c r="A385" t="s">
        <v>27</v>
      </c>
      <c r="B385">
        <v>19148.599999999999</v>
      </c>
      <c r="C385">
        <v>19083.900000000001</v>
      </c>
      <c r="D385">
        <v>19083.599999999999</v>
      </c>
      <c r="E385">
        <v>19077.400000000001</v>
      </c>
      <c r="F385">
        <v>1525.03</v>
      </c>
      <c r="G385">
        <v>1978.72</v>
      </c>
      <c r="H385">
        <v>666.70100000000002</v>
      </c>
      <c r="I385">
        <v>464.40199999999999</v>
      </c>
      <c r="J385">
        <v>714.89099999999996</v>
      </c>
      <c r="K385">
        <v>15488.5</v>
      </c>
      <c r="L385">
        <v>5.4502299999999997E-2</v>
      </c>
      <c r="M385">
        <v>0.94129499999999999</v>
      </c>
      <c r="N385">
        <v>0</v>
      </c>
      <c r="O385" t="s">
        <v>28</v>
      </c>
    </row>
    <row r="386" spans="1:25" x14ac:dyDescent="0.25">
      <c r="A386" t="s">
        <v>27</v>
      </c>
      <c r="B386">
        <v>19179.400000000001</v>
      </c>
      <c r="C386">
        <v>19112.900000000001</v>
      </c>
      <c r="D386">
        <v>19112.599999999999</v>
      </c>
      <c r="E386">
        <v>19106.400000000001</v>
      </c>
      <c r="F386">
        <v>1561.07</v>
      </c>
      <c r="G386">
        <v>1981.19</v>
      </c>
      <c r="H386">
        <v>667.95500000000004</v>
      </c>
      <c r="I386">
        <v>463.52699999999999</v>
      </c>
      <c r="J386">
        <v>716.34400000000005</v>
      </c>
      <c r="K386">
        <v>15478.7</v>
      </c>
      <c r="L386">
        <v>5.4503900000000001E-2</v>
      </c>
      <c r="M386">
        <v>0.95904100000000003</v>
      </c>
      <c r="N386">
        <v>0</v>
      </c>
      <c r="O386" t="s">
        <v>28</v>
      </c>
    </row>
    <row r="387" spans="1:25" x14ac:dyDescent="0.25">
      <c r="A387" t="s">
        <v>27</v>
      </c>
      <c r="B387">
        <v>19066.8</v>
      </c>
      <c r="C387">
        <v>19001.2</v>
      </c>
      <c r="D387">
        <v>19001</v>
      </c>
      <c r="E387">
        <v>18994.8</v>
      </c>
      <c r="F387">
        <v>1528.41</v>
      </c>
      <c r="G387">
        <v>1969.29</v>
      </c>
      <c r="H387">
        <v>662.88699999999994</v>
      </c>
      <c r="I387">
        <v>461.90800000000002</v>
      </c>
      <c r="J387">
        <v>712.48599999999999</v>
      </c>
      <c r="K387">
        <v>15412.4</v>
      </c>
      <c r="L387">
        <v>5.4448999999999997E-2</v>
      </c>
      <c r="M387">
        <v>0.93183499999999997</v>
      </c>
      <c r="N387">
        <v>0</v>
      </c>
      <c r="O387" t="s">
        <v>28</v>
      </c>
    </row>
    <row r="388" spans="1:25" x14ac:dyDescent="0.25">
      <c r="A388" t="s">
        <v>27</v>
      </c>
      <c r="B388">
        <v>18997.8</v>
      </c>
      <c r="C388">
        <v>18932.7</v>
      </c>
      <c r="D388">
        <v>18932.5</v>
      </c>
      <c r="E388">
        <v>18926.2</v>
      </c>
      <c r="F388">
        <v>1505.62</v>
      </c>
      <c r="G388">
        <v>1970.58</v>
      </c>
      <c r="H388">
        <v>662.43499999999995</v>
      </c>
      <c r="I388">
        <v>463.07600000000002</v>
      </c>
      <c r="J388">
        <v>713.423</v>
      </c>
      <c r="K388">
        <v>15365.5</v>
      </c>
      <c r="L388">
        <v>5.41547E-2</v>
      </c>
      <c r="M388">
        <v>0.931836</v>
      </c>
      <c r="N388">
        <v>0</v>
      </c>
      <c r="O388" t="s">
        <v>28</v>
      </c>
    </row>
    <row r="389" spans="1:25" x14ac:dyDescent="0.25">
      <c r="A389" t="s">
        <v>27</v>
      </c>
      <c r="B389">
        <v>19034</v>
      </c>
      <c r="C389">
        <v>18971.099999999999</v>
      </c>
      <c r="D389">
        <v>18970.900000000001</v>
      </c>
      <c r="E389">
        <v>18964.7</v>
      </c>
      <c r="F389">
        <v>1515.1</v>
      </c>
      <c r="G389">
        <v>1970.39</v>
      </c>
      <c r="H389">
        <v>664.46299999999997</v>
      </c>
      <c r="I389">
        <v>460.41</v>
      </c>
      <c r="J389">
        <v>713.577</v>
      </c>
      <c r="K389">
        <v>15394.5</v>
      </c>
      <c r="L389">
        <v>5.4744899999999999E-2</v>
      </c>
      <c r="M389">
        <v>0.95772299999999999</v>
      </c>
      <c r="N389">
        <v>0</v>
      </c>
      <c r="O389" t="s">
        <v>28</v>
      </c>
    </row>
    <row r="390" spans="1:25" x14ac:dyDescent="0.25">
      <c r="A390" t="s">
        <v>27</v>
      </c>
      <c r="B390">
        <v>19091</v>
      </c>
      <c r="C390">
        <v>19026.3</v>
      </c>
      <c r="D390">
        <v>19026.099999999999</v>
      </c>
      <c r="E390">
        <v>19019.8</v>
      </c>
      <c r="F390">
        <v>1557.2</v>
      </c>
      <c r="G390">
        <v>1967.61</v>
      </c>
      <c r="H390">
        <v>665.43899999999996</v>
      </c>
      <c r="I390">
        <v>461.87599999999998</v>
      </c>
      <c r="J390">
        <v>708.10400000000004</v>
      </c>
      <c r="K390">
        <v>15410</v>
      </c>
      <c r="L390">
        <v>5.3995300000000003E-2</v>
      </c>
      <c r="M390">
        <v>0.94822099999999998</v>
      </c>
      <c r="N390">
        <v>0</v>
      </c>
      <c r="O390" t="s">
        <v>28</v>
      </c>
    </row>
    <row r="391" spans="1:25" x14ac:dyDescent="0.25">
      <c r="A391" t="s">
        <v>27</v>
      </c>
      <c r="B391">
        <v>19146.599999999999</v>
      </c>
      <c r="C391">
        <v>19081.5</v>
      </c>
      <c r="D391">
        <v>19081.3</v>
      </c>
      <c r="E391">
        <v>19075</v>
      </c>
      <c r="F391">
        <v>1555.92</v>
      </c>
      <c r="G391">
        <v>1964.45</v>
      </c>
      <c r="H391">
        <v>665.74800000000005</v>
      </c>
      <c r="I391">
        <v>463.15899999999999</v>
      </c>
      <c r="J391">
        <v>702.92100000000005</v>
      </c>
      <c r="K391">
        <v>15469.5</v>
      </c>
      <c r="L391">
        <v>5.3912599999999998E-2</v>
      </c>
      <c r="M391">
        <v>0.95765900000000004</v>
      </c>
      <c r="N391">
        <v>0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19195.3</v>
      </c>
      <c r="C392">
        <v>19130.2</v>
      </c>
      <c r="D392">
        <v>19130</v>
      </c>
      <c r="E392">
        <v>19123.599999999999</v>
      </c>
      <c r="F392">
        <v>1590.72</v>
      </c>
      <c r="G392">
        <v>1969.14</v>
      </c>
      <c r="H392">
        <v>666.69</v>
      </c>
      <c r="I392">
        <v>463.63900000000001</v>
      </c>
      <c r="J392">
        <v>706.02</v>
      </c>
      <c r="K392">
        <v>15479.2</v>
      </c>
      <c r="L392">
        <v>5.4677099999999999E-2</v>
      </c>
      <c r="M392">
        <v>0.95916400000000002</v>
      </c>
      <c r="N392">
        <v>0</v>
      </c>
      <c r="O392" t="s">
        <v>28</v>
      </c>
      <c r="R392">
        <f>AVERAGE(B343:B392)</f>
        <v>19421.436000000009</v>
      </c>
      <c r="S392">
        <f>AVERAGE(C343:C392)</f>
        <v>19355.046000000002</v>
      </c>
      <c r="U392">
        <f>_xlfn.VAR.P(B343:B392)</f>
        <v>155363.69670399989</v>
      </c>
      <c r="V392">
        <f>_xlfn.VAR.P(C343:C392)</f>
        <v>154598.68568400003</v>
      </c>
      <c r="X392">
        <f>1.96*SQRT(U392)/50</f>
        <v>15.451151119034282</v>
      </c>
      <c r="Y392">
        <f>1.96*SQRT(V392)/50</f>
        <v>15.413063432344066</v>
      </c>
    </row>
    <row r="393" spans="1:25" x14ac:dyDescent="0.25">
      <c r="A393" t="s">
        <v>29</v>
      </c>
      <c r="B393">
        <v>971212.96580000001</v>
      </c>
      <c r="C393" t="s">
        <v>24</v>
      </c>
    </row>
    <row r="394" spans="1:25" x14ac:dyDescent="0.25">
      <c r="A394" t="s">
        <v>30</v>
      </c>
      <c r="B394">
        <v>233778</v>
      </c>
      <c r="C394">
        <v>228267</v>
      </c>
      <c r="D394">
        <v>227811</v>
      </c>
      <c r="E394">
        <v>227795</v>
      </c>
      <c r="F394">
        <v>4241.34</v>
      </c>
      <c r="G394">
        <v>5156.8</v>
      </c>
      <c r="H394">
        <v>2957.89</v>
      </c>
      <c r="I394">
        <v>5.4080499999999997E-2</v>
      </c>
      <c r="J394">
        <v>0.95880200000000004</v>
      </c>
      <c r="K394">
        <v>0</v>
      </c>
      <c r="L394" t="s">
        <v>28</v>
      </c>
    </row>
    <row r="395" spans="1:25" x14ac:dyDescent="0.25">
      <c r="A395" t="s">
        <v>30</v>
      </c>
      <c r="B395">
        <v>235467</v>
      </c>
      <c r="C395">
        <v>229606</v>
      </c>
      <c r="D395">
        <v>229118</v>
      </c>
      <c r="E395">
        <v>229102</v>
      </c>
      <c r="F395">
        <v>4260.28</v>
      </c>
      <c r="G395">
        <v>5285.87</v>
      </c>
      <c r="H395">
        <v>2987.97</v>
      </c>
      <c r="I395">
        <v>5.3931399999999997E-2</v>
      </c>
      <c r="J395">
        <v>0.93821200000000005</v>
      </c>
      <c r="K395">
        <v>0</v>
      </c>
      <c r="L395" t="s">
        <v>28</v>
      </c>
    </row>
    <row r="396" spans="1:25" x14ac:dyDescent="0.25">
      <c r="A396" t="s">
        <v>30</v>
      </c>
      <c r="B396">
        <v>235233</v>
      </c>
      <c r="C396">
        <v>229413</v>
      </c>
      <c r="D396">
        <v>228884</v>
      </c>
      <c r="E396">
        <v>228868</v>
      </c>
      <c r="F396">
        <v>4240.32</v>
      </c>
      <c r="G396">
        <v>5326.97</v>
      </c>
      <c r="H396">
        <v>2968.05</v>
      </c>
      <c r="I396">
        <v>5.3911100000000003E-2</v>
      </c>
      <c r="J396">
        <v>0.931836</v>
      </c>
      <c r="K396">
        <v>0</v>
      </c>
      <c r="L396" t="s">
        <v>28</v>
      </c>
    </row>
    <row r="397" spans="1:25" x14ac:dyDescent="0.25">
      <c r="A397" t="s">
        <v>30</v>
      </c>
      <c r="B397">
        <v>234834</v>
      </c>
      <c r="C397">
        <v>228927</v>
      </c>
      <c r="D397">
        <v>228400</v>
      </c>
      <c r="E397">
        <v>228383</v>
      </c>
      <c r="F397">
        <v>4232.17</v>
      </c>
      <c r="G397">
        <v>5318.35</v>
      </c>
      <c r="H397">
        <v>2971.39</v>
      </c>
      <c r="I397">
        <v>3.4155900000000003E-2</v>
      </c>
      <c r="J397">
        <v>0.95011900000000005</v>
      </c>
      <c r="K397">
        <v>0</v>
      </c>
      <c r="L397" t="s">
        <v>28</v>
      </c>
    </row>
    <row r="398" spans="1:25" x14ac:dyDescent="0.25">
      <c r="A398" t="s">
        <v>30</v>
      </c>
      <c r="B398">
        <v>234888</v>
      </c>
      <c r="C398">
        <v>229057</v>
      </c>
      <c r="D398">
        <v>228516</v>
      </c>
      <c r="E398">
        <v>228499</v>
      </c>
      <c r="F398">
        <v>4238.78</v>
      </c>
      <c r="G398">
        <v>5321.35</v>
      </c>
      <c r="H398">
        <v>2961.86</v>
      </c>
      <c r="I398">
        <v>5.4184799999999998E-2</v>
      </c>
      <c r="J398">
        <v>0.95533199999999996</v>
      </c>
      <c r="K398">
        <v>0</v>
      </c>
      <c r="L398" t="s">
        <v>28</v>
      </c>
    </row>
    <row r="399" spans="1:25" x14ac:dyDescent="0.25">
      <c r="A399" t="s">
        <v>30</v>
      </c>
      <c r="B399">
        <v>234939</v>
      </c>
      <c r="C399">
        <v>229087</v>
      </c>
      <c r="D399">
        <v>228537</v>
      </c>
      <c r="E399">
        <v>228520</v>
      </c>
      <c r="F399">
        <v>4237.49</v>
      </c>
      <c r="G399">
        <v>5334.4</v>
      </c>
      <c r="H399">
        <v>2966.66</v>
      </c>
      <c r="I399">
        <v>5.6594100000000001E-2</v>
      </c>
      <c r="J399">
        <v>0.93183499999999997</v>
      </c>
      <c r="K399">
        <v>0</v>
      </c>
      <c r="L399" t="s">
        <v>28</v>
      </c>
    </row>
    <row r="400" spans="1:25" x14ac:dyDescent="0.25">
      <c r="A400" t="s">
        <v>30</v>
      </c>
      <c r="B400">
        <v>234633</v>
      </c>
      <c r="C400">
        <v>228943</v>
      </c>
      <c r="D400">
        <v>228403</v>
      </c>
      <c r="E400">
        <v>228386</v>
      </c>
      <c r="F400">
        <v>4210.24</v>
      </c>
      <c r="G400">
        <v>5334.89</v>
      </c>
      <c r="H400">
        <v>2969.29</v>
      </c>
      <c r="I400">
        <v>5.4052999999999997E-2</v>
      </c>
      <c r="J400">
        <v>0.95820300000000003</v>
      </c>
      <c r="K400">
        <v>0</v>
      </c>
      <c r="L400" t="s">
        <v>28</v>
      </c>
    </row>
    <row r="401" spans="1:12" x14ac:dyDescent="0.25">
      <c r="A401" t="s">
        <v>30</v>
      </c>
      <c r="B401">
        <v>235099</v>
      </c>
      <c r="C401">
        <v>229338</v>
      </c>
      <c r="D401">
        <v>228796</v>
      </c>
      <c r="E401">
        <v>228779</v>
      </c>
      <c r="F401">
        <v>4243.79</v>
      </c>
      <c r="G401">
        <v>5345.63</v>
      </c>
      <c r="H401">
        <v>2960.95</v>
      </c>
      <c r="I401">
        <v>5.3946899999999999E-2</v>
      </c>
      <c r="J401">
        <v>0.95922700000000005</v>
      </c>
      <c r="K401">
        <v>0</v>
      </c>
      <c r="L401" t="s">
        <v>28</v>
      </c>
    </row>
    <row r="402" spans="1:12" x14ac:dyDescent="0.25">
      <c r="A402" t="s">
        <v>30</v>
      </c>
      <c r="B402">
        <v>235018</v>
      </c>
      <c r="C402">
        <v>229180</v>
      </c>
      <c r="D402">
        <v>228634</v>
      </c>
      <c r="E402">
        <v>228618</v>
      </c>
      <c r="F402">
        <v>4264.24</v>
      </c>
      <c r="G402">
        <v>5371.76</v>
      </c>
      <c r="H402">
        <v>2973.28</v>
      </c>
      <c r="I402">
        <v>5.4550700000000001E-2</v>
      </c>
      <c r="J402">
        <v>0.95891800000000005</v>
      </c>
      <c r="K402">
        <v>0</v>
      </c>
      <c r="L402" t="s">
        <v>28</v>
      </c>
    </row>
    <row r="403" spans="1:12" x14ac:dyDescent="0.25">
      <c r="A403" t="s">
        <v>30</v>
      </c>
      <c r="B403">
        <v>235006</v>
      </c>
      <c r="C403">
        <v>229095</v>
      </c>
      <c r="D403">
        <v>228551</v>
      </c>
      <c r="E403">
        <v>228535</v>
      </c>
      <c r="F403">
        <v>4264.3999999999996</v>
      </c>
      <c r="G403">
        <v>5350.89</v>
      </c>
      <c r="H403">
        <v>2956.28</v>
      </c>
      <c r="I403">
        <v>5.3929900000000003E-2</v>
      </c>
      <c r="J403">
        <v>0.931836</v>
      </c>
      <c r="K403">
        <v>0</v>
      </c>
      <c r="L403" t="s">
        <v>28</v>
      </c>
    </row>
    <row r="404" spans="1:12" x14ac:dyDescent="0.25">
      <c r="A404" t="s">
        <v>30</v>
      </c>
      <c r="B404">
        <v>235185</v>
      </c>
      <c r="C404">
        <v>229477</v>
      </c>
      <c r="D404">
        <v>228926</v>
      </c>
      <c r="E404">
        <v>228909</v>
      </c>
      <c r="F404">
        <v>4263.6899999999996</v>
      </c>
      <c r="G404">
        <v>5397.09</v>
      </c>
      <c r="H404">
        <v>2973.08</v>
      </c>
      <c r="I404">
        <v>5.4524599999999999E-2</v>
      </c>
      <c r="J404">
        <v>0.95922700000000005</v>
      </c>
      <c r="K404">
        <v>0</v>
      </c>
      <c r="L404" t="s">
        <v>28</v>
      </c>
    </row>
    <row r="405" spans="1:12" x14ac:dyDescent="0.25">
      <c r="A405" t="s">
        <v>30</v>
      </c>
      <c r="B405">
        <v>235297</v>
      </c>
      <c r="C405">
        <v>229459</v>
      </c>
      <c r="D405">
        <v>228918</v>
      </c>
      <c r="E405">
        <v>228901</v>
      </c>
      <c r="F405">
        <v>4246.95</v>
      </c>
      <c r="G405">
        <v>5409.13</v>
      </c>
      <c r="H405">
        <v>2975.66</v>
      </c>
      <c r="I405">
        <v>5.4466000000000001E-2</v>
      </c>
      <c r="J405">
        <v>0.95829500000000001</v>
      </c>
      <c r="K405">
        <v>0</v>
      </c>
      <c r="L405" t="s">
        <v>28</v>
      </c>
    </row>
    <row r="406" spans="1:12" x14ac:dyDescent="0.25">
      <c r="A406" t="s">
        <v>30</v>
      </c>
      <c r="B406">
        <v>235243</v>
      </c>
      <c r="C406">
        <v>229409</v>
      </c>
      <c r="D406">
        <v>228861</v>
      </c>
      <c r="E406">
        <v>228845</v>
      </c>
      <c r="F406">
        <v>4298.71</v>
      </c>
      <c r="G406">
        <v>5426.32</v>
      </c>
      <c r="H406">
        <v>2979.2</v>
      </c>
      <c r="I406">
        <v>5.3918899999999999E-2</v>
      </c>
      <c r="J406">
        <v>0.95868399999999998</v>
      </c>
      <c r="K406">
        <v>0</v>
      </c>
      <c r="L406" t="s">
        <v>28</v>
      </c>
    </row>
    <row r="407" spans="1:12" x14ac:dyDescent="0.25">
      <c r="A407" t="s">
        <v>30</v>
      </c>
      <c r="B407">
        <v>235050</v>
      </c>
      <c r="C407">
        <v>229280</v>
      </c>
      <c r="D407">
        <v>228741</v>
      </c>
      <c r="E407">
        <v>228724</v>
      </c>
      <c r="F407">
        <v>4226.45</v>
      </c>
      <c r="G407">
        <v>5403.74</v>
      </c>
      <c r="H407">
        <v>2963.2</v>
      </c>
      <c r="I407">
        <v>5.4333699999999999E-2</v>
      </c>
      <c r="J407">
        <v>0.95228299999999999</v>
      </c>
      <c r="K407">
        <v>0</v>
      </c>
      <c r="L407" t="s">
        <v>28</v>
      </c>
    </row>
    <row r="408" spans="1:12" x14ac:dyDescent="0.25">
      <c r="A408" t="s">
        <v>30</v>
      </c>
      <c r="B408">
        <v>235019</v>
      </c>
      <c r="C408">
        <v>229271</v>
      </c>
      <c r="D408">
        <v>228736</v>
      </c>
      <c r="E408">
        <v>228719</v>
      </c>
      <c r="F408">
        <v>4244.21</v>
      </c>
      <c r="G408">
        <v>5422.62</v>
      </c>
      <c r="H408">
        <v>2972.17</v>
      </c>
      <c r="I408">
        <v>5.5529599999999998E-2</v>
      </c>
      <c r="J408">
        <v>0.93183700000000003</v>
      </c>
      <c r="K408">
        <v>0</v>
      </c>
      <c r="L408" t="s">
        <v>28</v>
      </c>
    </row>
    <row r="409" spans="1:12" x14ac:dyDescent="0.25">
      <c r="A409" t="s">
        <v>30</v>
      </c>
      <c r="B409">
        <v>235170</v>
      </c>
      <c r="C409">
        <v>229274</v>
      </c>
      <c r="D409">
        <v>228728</v>
      </c>
      <c r="E409">
        <v>228711</v>
      </c>
      <c r="F409">
        <v>4232.66</v>
      </c>
      <c r="G409">
        <v>5445.17</v>
      </c>
      <c r="H409">
        <v>2973.22</v>
      </c>
      <c r="I409">
        <v>5.9765499999999999E-2</v>
      </c>
      <c r="J409">
        <v>0.93183300000000002</v>
      </c>
      <c r="K409">
        <v>0</v>
      </c>
      <c r="L409" t="s">
        <v>28</v>
      </c>
    </row>
    <row r="410" spans="1:12" x14ac:dyDescent="0.25">
      <c r="A410" t="s">
        <v>30</v>
      </c>
      <c r="B410">
        <v>235527</v>
      </c>
      <c r="C410">
        <v>229434</v>
      </c>
      <c r="D410">
        <v>228911</v>
      </c>
      <c r="E410">
        <v>228895</v>
      </c>
      <c r="F410">
        <v>4252.05</v>
      </c>
      <c r="G410">
        <v>5444.47</v>
      </c>
      <c r="H410">
        <v>2964.68</v>
      </c>
      <c r="I410">
        <v>5.4480199999999999E-2</v>
      </c>
      <c r="J410">
        <v>0.95450400000000002</v>
      </c>
      <c r="K410">
        <v>0</v>
      </c>
      <c r="L410" t="s">
        <v>28</v>
      </c>
    </row>
    <row r="411" spans="1:12" x14ac:dyDescent="0.25">
      <c r="A411" t="s">
        <v>30</v>
      </c>
      <c r="B411">
        <v>235751</v>
      </c>
      <c r="C411">
        <v>229944</v>
      </c>
      <c r="D411">
        <v>229415</v>
      </c>
      <c r="E411">
        <v>229398</v>
      </c>
      <c r="F411">
        <v>4263.8</v>
      </c>
      <c r="G411">
        <v>5452.59</v>
      </c>
      <c r="H411">
        <v>2980.86</v>
      </c>
      <c r="I411">
        <v>5.50982E-2</v>
      </c>
      <c r="J411">
        <v>0.93176800000000004</v>
      </c>
      <c r="K411">
        <v>0</v>
      </c>
      <c r="L411" t="s">
        <v>28</v>
      </c>
    </row>
    <row r="412" spans="1:12" x14ac:dyDescent="0.25">
      <c r="A412" t="s">
        <v>30</v>
      </c>
      <c r="B412">
        <v>236122</v>
      </c>
      <c r="C412">
        <v>230102</v>
      </c>
      <c r="D412">
        <v>229564</v>
      </c>
      <c r="E412">
        <v>229547</v>
      </c>
      <c r="F412">
        <v>4253.67</v>
      </c>
      <c r="G412">
        <v>5472.08</v>
      </c>
      <c r="H412">
        <v>2977.41</v>
      </c>
      <c r="I412">
        <v>5.3953599999999997E-2</v>
      </c>
      <c r="J412">
        <v>0.95760500000000004</v>
      </c>
      <c r="K412">
        <v>0</v>
      </c>
      <c r="L412" t="s">
        <v>28</v>
      </c>
    </row>
    <row r="413" spans="1:12" x14ac:dyDescent="0.25">
      <c r="A413" t="s">
        <v>30</v>
      </c>
      <c r="B413">
        <v>236140</v>
      </c>
      <c r="C413">
        <v>230129</v>
      </c>
      <c r="D413">
        <v>229588</v>
      </c>
      <c r="E413">
        <v>229571</v>
      </c>
      <c r="F413">
        <v>4245.9399999999996</v>
      </c>
      <c r="G413">
        <v>5510.95</v>
      </c>
      <c r="H413">
        <v>2981.03</v>
      </c>
      <c r="I413">
        <v>5.3947200000000001E-2</v>
      </c>
      <c r="J413">
        <v>0.931836</v>
      </c>
      <c r="K413">
        <v>0</v>
      </c>
      <c r="L413" t="s">
        <v>28</v>
      </c>
    </row>
    <row r="414" spans="1:12" x14ac:dyDescent="0.25">
      <c r="A414" t="s">
        <v>30</v>
      </c>
      <c r="B414">
        <v>235509</v>
      </c>
      <c r="C414">
        <v>229653</v>
      </c>
      <c r="D414">
        <v>229111</v>
      </c>
      <c r="E414">
        <v>229095</v>
      </c>
      <c r="F414">
        <v>4270.53</v>
      </c>
      <c r="G414">
        <v>5520.09</v>
      </c>
      <c r="H414">
        <v>2977.83</v>
      </c>
      <c r="I414">
        <v>5.4354199999999998E-2</v>
      </c>
      <c r="J414">
        <v>0.93182699999999996</v>
      </c>
      <c r="K414">
        <v>0</v>
      </c>
      <c r="L414" t="s">
        <v>28</v>
      </c>
    </row>
    <row r="415" spans="1:12" x14ac:dyDescent="0.25">
      <c r="A415" t="s">
        <v>30</v>
      </c>
      <c r="B415">
        <v>235960</v>
      </c>
      <c r="C415">
        <v>230010</v>
      </c>
      <c r="D415">
        <v>229456</v>
      </c>
      <c r="E415">
        <v>229439</v>
      </c>
      <c r="F415">
        <v>4286.1099999999997</v>
      </c>
      <c r="G415">
        <v>5494.28</v>
      </c>
      <c r="H415">
        <v>2958.07</v>
      </c>
      <c r="I415">
        <v>5.4243100000000002E-2</v>
      </c>
      <c r="J415">
        <v>0.93183700000000003</v>
      </c>
      <c r="K415">
        <v>0</v>
      </c>
      <c r="L415" t="s">
        <v>28</v>
      </c>
    </row>
    <row r="416" spans="1:12" x14ac:dyDescent="0.25">
      <c r="A416" t="s">
        <v>30</v>
      </c>
      <c r="B416">
        <v>235878</v>
      </c>
      <c r="C416">
        <v>229848</v>
      </c>
      <c r="D416">
        <v>229300</v>
      </c>
      <c r="E416">
        <v>229284</v>
      </c>
      <c r="F416">
        <v>4252.6000000000004</v>
      </c>
      <c r="G416">
        <v>5484.11</v>
      </c>
      <c r="H416">
        <v>2960.7</v>
      </c>
      <c r="I416">
        <v>5.4382199999999999E-2</v>
      </c>
      <c r="J416">
        <v>0.93180099999999999</v>
      </c>
      <c r="K416">
        <v>0</v>
      </c>
      <c r="L416" t="s">
        <v>28</v>
      </c>
    </row>
    <row r="417" spans="1:12" x14ac:dyDescent="0.25">
      <c r="A417" t="s">
        <v>30</v>
      </c>
      <c r="B417">
        <v>236592</v>
      </c>
      <c r="C417">
        <v>230416</v>
      </c>
      <c r="D417">
        <v>229861</v>
      </c>
      <c r="E417">
        <v>229844</v>
      </c>
      <c r="F417">
        <v>4252.26</v>
      </c>
      <c r="G417">
        <v>5591.05</v>
      </c>
      <c r="H417">
        <v>2974.87</v>
      </c>
      <c r="I417">
        <v>5.5170999999999998E-2</v>
      </c>
      <c r="J417">
        <v>0.93340400000000001</v>
      </c>
      <c r="K417">
        <v>0</v>
      </c>
      <c r="L417" t="s">
        <v>28</v>
      </c>
    </row>
    <row r="418" spans="1:12" x14ac:dyDescent="0.25">
      <c r="A418" t="s">
        <v>30</v>
      </c>
      <c r="B418">
        <v>235603</v>
      </c>
      <c r="C418">
        <v>229642</v>
      </c>
      <c r="D418">
        <v>229086</v>
      </c>
      <c r="E418">
        <v>229069</v>
      </c>
      <c r="F418">
        <v>4261.99</v>
      </c>
      <c r="G418">
        <v>5555.43</v>
      </c>
      <c r="H418">
        <v>2974.79</v>
      </c>
      <c r="I418">
        <v>5.4928600000000001E-2</v>
      </c>
      <c r="J418">
        <v>0.95920499999999997</v>
      </c>
      <c r="K418">
        <v>0</v>
      </c>
      <c r="L418" t="s">
        <v>28</v>
      </c>
    </row>
    <row r="419" spans="1:12" x14ac:dyDescent="0.25">
      <c r="A419" t="s">
        <v>30</v>
      </c>
      <c r="B419">
        <v>236319</v>
      </c>
      <c r="C419">
        <v>230178</v>
      </c>
      <c r="D419">
        <v>229610</v>
      </c>
      <c r="E419">
        <v>229593</v>
      </c>
      <c r="F419">
        <v>4215.8500000000004</v>
      </c>
      <c r="G419">
        <v>5577.42</v>
      </c>
      <c r="H419">
        <v>2979.73</v>
      </c>
      <c r="I419">
        <v>5.4123999999999999E-2</v>
      </c>
      <c r="J419">
        <v>0.93394200000000005</v>
      </c>
      <c r="K419">
        <v>0</v>
      </c>
      <c r="L419" t="s">
        <v>28</v>
      </c>
    </row>
    <row r="420" spans="1:12" x14ac:dyDescent="0.25">
      <c r="A420" t="s">
        <v>30</v>
      </c>
      <c r="B420">
        <v>236560</v>
      </c>
      <c r="C420">
        <v>230338</v>
      </c>
      <c r="D420">
        <v>229771</v>
      </c>
      <c r="E420">
        <v>229754</v>
      </c>
      <c r="F420">
        <v>4249.16</v>
      </c>
      <c r="G420">
        <v>5602.75</v>
      </c>
      <c r="H420">
        <v>2974.87</v>
      </c>
      <c r="I420">
        <v>5.3992499999999999E-2</v>
      </c>
      <c r="J420">
        <v>0.95730000000000004</v>
      </c>
      <c r="K420">
        <v>0</v>
      </c>
      <c r="L420" t="s">
        <v>28</v>
      </c>
    </row>
    <row r="421" spans="1:12" x14ac:dyDescent="0.25">
      <c r="A421" t="s">
        <v>30</v>
      </c>
      <c r="B421">
        <v>236439</v>
      </c>
      <c r="C421">
        <v>230388</v>
      </c>
      <c r="D421">
        <v>229831</v>
      </c>
      <c r="E421">
        <v>229814</v>
      </c>
      <c r="F421">
        <v>4216.3599999999997</v>
      </c>
      <c r="G421">
        <v>5579.66</v>
      </c>
      <c r="H421">
        <v>2964.9</v>
      </c>
      <c r="I421">
        <v>4.3064400000000003E-2</v>
      </c>
      <c r="J421">
        <v>0.95835599999999999</v>
      </c>
      <c r="K421">
        <v>0</v>
      </c>
      <c r="L421" t="s">
        <v>28</v>
      </c>
    </row>
    <row r="422" spans="1:12" x14ac:dyDescent="0.25">
      <c r="A422" t="s">
        <v>30</v>
      </c>
      <c r="B422">
        <v>236382</v>
      </c>
      <c r="C422">
        <v>230261</v>
      </c>
      <c r="D422">
        <v>229695</v>
      </c>
      <c r="E422">
        <v>229678</v>
      </c>
      <c r="F422">
        <v>4276.04</v>
      </c>
      <c r="G422">
        <v>5598.39</v>
      </c>
      <c r="H422">
        <v>2963.78</v>
      </c>
      <c r="I422">
        <v>5.4081900000000002E-2</v>
      </c>
      <c r="J422">
        <v>0.931836</v>
      </c>
      <c r="K422">
        <v>0</v>
      </c>
      <c r="L422" t="s">
        <v>28</v>
      </c>
    </row>
    <row r="423" spans="1:12" x14ac:dyDescent="0.25">
      <c r="A423" t="s">
        <v>30</v>
      </c>
      <c r="B423">
        <v>236830</v>
      </c>
      <c r="C423">
        <v>230584</v>
      </c>
      <c r="D423">
        <v>230012</v>
      </c>
      <c r="E423">
        <v>229995</v>
      </c>
      <c r="F423">
        <v>4246.6499999999996</v>
      </c>
      <c r="G423">
        <v>5614.5</v>
      </c>
      <c r="H423">
        <v>2971.29</v>
      </c>
      <c r="I423">
        <v>5.39129E-2</v>
      </c>
      <c r="J423">
        <v>0.95814500000000002</v>
      </c>
      <c r="K423">
        <v>0</v>
      </c>
      <c r="L423" t="s">
        <v>28</v>
      </c>
    </row>
    <row r="424" spans="1:12" x14ac:dyDescent="0.25">
      <c r="A424" t="s">
        <v>30</v>
      </c>
      <c r="B424">
        <v>237214</v>
      </c>
      <c r="C424">
        <v>230904</v>
      </c>
      <c r="D424">
        <v>230324</v>
      </c>
      <c r="E424">
        <v>230307</v>
      </c>
      <c r="F424">
        <v>4261.3599999999997</v>
      </c>
      <c r="G424">
        <v>5674.68</v>
      </c>
      <c r="H424">
        <v>2977.36</v>
      </c>
      <c r="I424">
        <v>5.3919000000000002E-2</v>
      </c>
      <c r="J424">
        <v>0.95890699999999995</v>
      </c>
      <c r="K424">
        <v>0</v>
      </c>
      <c r="L424" t="s">
        <v>28</v>
      </c>
    </row>
    <row r="425" spans="1:12" x14ac:dyDescent="0.25">
      <c r="A425" t="s">
        <v>30</v>
      </c>
      <c r="B425">
        <v>236726</v>
      </c>
      <c r="C425">
        <v>230518</v>
      </c>
      <c r="D425">
        <v>229932</v>
      </c>
      <c r="E425">
        <v>229916</v>
      </c>
      <c r="F425">
        <v>4236.72</v>
      </c>
      <c r="G425">
        <v>5645.21</v>
      </c>
      <c r="H425">
        <v>2969.84</v>
      </c>
      <c r="I425">
        <v>5.3912099999999998E-2</v>
      </c>
      <c r="J425">
        <v>0.93183700000000003</v>
      </c>
      <c r="K425">
        <v>0</v>
      </c>
      <c r="L425" t="s">
        <v>28</v>
      </c>
    </row>
    <row r="426" spans="1:12" x14ac:dyDescent="0.25">
      <c r="A426" t="s">
        <v>30</v>
      </c>
      <c r="B426">
        <v>236281</v>
      </c>
      <c r="C426">
        <v>229992</v>
      </c>
      <c r="D426">
        <v>229400</v>
      </c>
      <c r="E426">
        <v>229383</v>
      </c>
      <c r="F426">
        <v>4244.84</v>
      </c>
      <c r="G426">
        <v>5653.06</v>
      </c>
      <c r="H426">
        <v>2975.7</v>
      </c>
      <c r="I426">
        <v>5.3911500000000001E-2</v>
      </c>
      <c r="J426">
        <v>0.951789</v>
      </c>
      <c r="K426">
        <v>0</v>
      </c>
      <c r="L426" t="s">
        <v>28</v>
      </c>
    </row>
    <row r="427" spans="1:12" x14ac:dyDescent="0.25">
      <c r="A427" t="s">
        <v>30</v>
      </c>
      <c r="B427">
        <v>237193</v>
      </c>
      <c r="C427">
        <v>230754</v>
      </c>
      <c r="D427">
        <v>230148</v>
      </c>
      <c r="E427">
        <v>230131</v>
      </c>
      <c r="F427">
        <v>4261.13</v>
      </c>
      <c r="G427">
        <v>5759.1</v>
      </c>
      <c r="H427">
        <v>2981.74</v>
      </c>
      <c r="I427">
        <v>5.40075E-2</v>
      </c>
      <c r="J427">
        <v>0.93182500000000001</v>
      </c>
      <c r="K427">
        <v>0</v>
      </c>
      <c r="L427" t="s">
        <v>28</v>
      </c>
    </row>
    <row r="428" spans="1:12" x14ac:dyDescent="0.25">
      <c r="A428" t="s">
        <v>30</v>
      </c>
      <c r="B428">
        <v>236963</v>
      </c>
      <c r="C428">
        <v>230702</v>
      </c>
      <c r="D428">
        <v>230092</v>
      </c>
      <c r="E428">
        <v>230076</v>
      </c>
      <c r="F428">
        <v>4219.2299999999996</v>
      </c>
      <c r="G428">
        <v>5684.05</v>
      </c>
      <c r="H428">
        <v>2974.38</v>
      </c>
      <c r="I428">
        <v>5.7442600000000003E-2</v>
      </c>
      <c r="J428">
        <v>0.935809</v>
      </c>
      <c r="K428">
        <v>0</v>
      </c>
      <c r="L428" t="s">
        <v>28</v>
      </c>
    </row>
    <row r="429" spans="1:12" x14ac:dyDescent="0.25">
      <c r="A429" t="s">
        <v>30</v>
      </c>
      <c r="B429">
        <v>237127</v>
      </c>
      <c r="C429">
        <v>230772</v>
      </c>
      <c r="D429">
        <v>230158</v>
      </c>
      <c r="E429">
        <v>230141</v>
      </c>
      <c r="F429">
        <v>4214.37</v>
      </c>
      <c r="G429">
        <v>5724.2</v>
      </c>
      <c r="H429">
        <v>2982.63</v>
      </c>
      <c r="I429">
        <v>5.3950499999999998E-2</v>
      </c>
      <c r="J429">
        <v>0.931836</v>
      </c>
      <c r="K429">
        <v>0</v>
      </c>
      <c r="L429" t="s">
        <v>28</v>
      </c>
    </row>
    <row r="430" spans="1:12" x14ac:dyDescent="0.25">
      <c r="A430" t="s">
        <v>30</v>
      </c>
      <c r="B430">
        <v>237325</v>
      </c>
      <c r="C430">
        <v>230556</v>
      </c>
      <c r="D430">
        <v>229931</v>
      </c>
      <c r="E430">
        <v>229914</v>
      </c>
      <c r="F430">
        <v>4276.6000000000004</v>
      </c>
      <c r="G430">
        <v>5704.29</v>
      </c>
      <c r="H430">
        <v>2981.9</v>
      </c>
      <c r="I430">
        <v>5.4057099999999997E-2</v>
      </c>
      <c r="J430">
        <v>0.958094</v>
      </c>
      <c r="K430">
        <v>0</v>
      </c>
      <c r="L430" t="s">
        <v>28</v>
      </c>
    </row>
    <row r="431" spans="1:12" x14ac:dyDescent="0.25">
      <c r="A431" t="s">
        <v>30</v>
      </c>
      <c r="B431">
        <v>237405</v>
      </c>
      <c r="C431">
        <v>230868</v>
      </c>
      <c r="D431">
        <v>230225</v>
      </c>
      <c r="E431">
        <v>230208</v>
      </c>
      <c r="F431">
        <v>4276.83</v>
      </c>
      <c r="G431">
        <v>5777.53</v>
      </c>
      <c r="H431">
        <v>2987.45</v>
      </c>
      <c r="I431">
        <v>2.92923E-2</v>
      </c>
      <c r="J431">
        <v>0.931836</v>
      </c>
      <c r="K431">
        <v>0</v>
      </c>
      <c r="L431" t="s">
        <v>28</v>
      </c>
    </row>
    <row r="432" spans="1:12" x14ac:dyDescent="0.25">
      <c r="A432" t="s">
        <v>30</v>
      </c>
      <c r="B432">
        <v>237205</v>
      </c>
      <c r="C432">
        <v>230820</v>
      </c>
      <c r="D432">
        <v>230180</v>
      </c>
      <c r="E432">
        <v>230163</v>
      </c>
      <c r="F432">
        <v>4248.95</v>
      </c>
      <c r="G432">
        <v>5733.48</v>
      </c>
      <c r="H432">
        <v>2980.54</v>
      </c>
      <c r="I432">
        <v>5.4086599999999999E-2</v>
      </c>
      <c r="J432">
        <v>0.95854499999999998</v>
      </c>
      <c r="K432">
        <v>0</v>
      </c>
      <c r="L432" t="s">
        <v>28</v>
      </c>
    </row>
    <row r="433" spans="1:25" x14ac:dyDescent="0.25">
      <c r="A433" t="s">
        <v>30</v>
      </c>
      <c r="B433">
        <v>237152</v>
      </c>
      <c r="C433">
        <v>230601</v>
      </c>
      <c r="D433">
        <v>229975</v>
      </c>
      <c r="E433">
        <v>229958</v>
      </c>
      <c r="F433">
        <v>4255.8100000000004</v>
      </c>
      <c r="G433">
        <v>5678.73</v>
      </c>
      <c r="H433">
        <v>2961.95</v>
      </c>
      <c r="I433">
        <v>5.45116E-2</v>
      </c>
      <c r="J433">
        <v>0.94148799999999999</v>
      </c>
      <c r="K433">
        <v>0</v>
      </c>
      <c r="L433" t="s">
        <v>28</v>
      </c>
    </row>
    <row r="434" spans="1:25" x14ac:dyDescent="0.25">
      <c r="A434" t="s">
        <v>30</v>
      </c>
      <c r="B434">
        <v>237521</v>
      </c>
      <c r="C434">
        <v>230876</v>
      </c>
      <c r="D434">
        <v>230234</v>
      </c>
      <c r="E434">
        <v>230218</v>
      </c>
      <c r="F434">
        <v>4277.33</v>
      </c>
      <c r="G434">
        <v>5792.03</v>
      </c>
      <c r="H434">
        <v>2974.82</v>
      </c>
      <c r="I434">
        <v>5.39882E-2</v>
      </c>
      <c r="J434">
        <v>0.95860400000000001</v>
      </c>
      <c r="K434">
        <v>0</v>
      </c>
      <c r="L434" t="s">
        <v>28</v>
      </c>
    </row>
    <row r="435" spans="1:25" x14ac:dyDescent="0.25">
      <c r="A435" t="s">
        <v>30</v>
      </c>
      <c r="B435">
        <v>237321</v>
      </c>
      <c r="C435">
        <v>230751</v>
      </c>
      <c r="D435">
        <v>230117</v>
      </c>
      <c r="E435">
        <v>230100</v>
      </c>
      <c r="F435">
        <v>4242.72</v>
      </c>
      <c r="G435">
        <v>5743.08</v>
      </c>
      <c r="H435">
        <v>2970.76</v>
      </c>
      <c r="I435">
        <v>5.3945399999999998E-2</v>
      </c>
      <c r="J435">
        <v>0.95885900000000002</v>
      </c>
      <c r="K435">
        <v>0</v>
      </c>
      <c r="L435" t="s">
        <v>28</v>
      </c>
    </row>
    <row r="436" spans="1:25" x14ac:dyDescent="0.25">
      <c r="A436" t="s">
        <v>30</v>
      </c>
      <c r="B436">
        <v>237426</v>
      </c>
      <c r="C436">
        <v>230844</v>
      </c>
      <c r="D436">
        <v>230198</v>
      </c>
      <c r="E436">
        <v>230181</v>
      </c>
      <c r="F436">
        <v>4259.1000000000004</v>
      </c>
      <c r="G436">
        <v>5725.78</v>
      </c>
      <c r="H436">
        <v>2969.5</v>
      </c>
      <c r="I436">
        <v>5.4022899999999999E-2</v>
      </c>
      <c r="J436">
        <v>0.958179</v>
      </c>
      <c r="K436">
        <v>0</v>
      </c>
      <c r="L436" t="s">
        <v>28</v>
      </c>
    </row>
    <row r="437" spans="1:25" x14ac:dyDescent="0.25">
      <c r="A437" t="s">
        <v>30</v>
      </c>
      <c r="B437">
        <v>237584</v>
      </c>
      <c r="C437">
        <v>230781</v>
      </c>
      <c r="D437">
        <v>230131</v>
      </c>
      <c r="E437">
        <v>230115</v>
      </c>
      <c r="F437">
        <v>4238.97</v>
      </c>
      <c r="G437">
        <v>5745.23</v>
      </c>
      <c r="H437">
        <v>2974.97</v>
      </c>
      <c r="I437">
        <v>3.6419199999999999E-2</v>
      </c>
      <c r="J437">
        <v>0.93792200000000003</v>
      </c>
      <c r="K437">
        <v>0</v>
      </c>
      <c r="L437" t="s">
        <v>28</v>
      </c>
    </row>
    <row r="438" spans="1:25" x14ac:dyDescent="0.25">
      <c r="A438" t="s">
        <v>30</v>
      </c>
      <c r="B438">
        <v>237977</v>
      </c>
      <c r="C438">
        <v>231036</v>
      </c>
      <c r="D438">
        <v>230393</v>
      </c>
      <c r="E438">
        <v>230377</v>
      </c>
      <c r="F438">
        <v>4240.2</v>
      </c>
      <c r="G438">
        <v>5880.84</v>
      </c>
      <c r="H438">
        <v>2965.33</v>
      </c>
      <c r="I438">
        <v>5.4088400000000002E-2</v>
      </c>
      <c r="J438">
        <v>0.931836</v>
      </c>
      <c r="K438">
        <v>0</v>
      </c>
      <c r="L438" t="s">
        <v>28</v>
      </c>
    </row>
    <row r="439" spans="1:25" x14ac:dyDescent="0.25">
      <c r="A439" t="s">
        <v>30</v>
      </c>
      <c r="B439">
        <v>237430</v>
      </c>
      <c r="C439">
        <v>230669</v>
      </c>
      <c r="D439">
        <v>230020</v>
      </c>
      <c r="E439">
        <v>230004</v>
      </c>
      <c r="F439">
        <v>4231.12</v>
      </c>
      <c r="G439">
        <v>5778.53</v>
      </c>
      <c r="H439">
        <v>2969.41</v>
      </c>
      <c r="I439">
        <v>5.6953400000000001E-2</v>
      </c>
      <c r="J439">
        <v>0.931836</v>
      </c>
      <c r="K439">
        <v>0</v>
      </c>
      <c r="L439" t="s">
        <v>28</v>
      </c>
    </row>
    <row r="440" spans="1:25" x14ac:dyDescent="0.25">
      <c r="A440" t="s">
        <v>30</v>
      </c>
      <c r="B440">
        <v>237829</v>
      </c>
      <c r="C440">
        <v>230848</v>
      </c>
      <c r="D440">
        <v>230204</v>
      </c>
      <c r="E440">
        <v>230188</v>
      </c>
      <c r="F440">
        <v>4221.43</v>
      </c>
      <c r="G440">
        <v>5808.24</v>
      </c>
      <c r="H440">
        <v>2963.4</v>
      </c>
      <c r="I440">
        <v>5.4495000000000002E-2</v>
      </c>
      <c r="J440">
        <v>0.93182500000000001</v>
      </c>
      <c r="K440">
        <v>0</v>
      </c>
      <c r="L440" t="s">
        <v>28</v>
      </c>
    </row>
    <row r="441" spans="1:25" x14ac:dyDescent="0.25">
      <c r="A441" t="s">
        <v>30</v>
      </c>
      <c r="B441">
        <v>238334</v>
      </c>
      <c r="C441">
        <v>231286</v>
      </c>
      <c r="D441">
        <v>230646</v>
      </c>
      <c r="E441">
        <v>230630</v>
      </c>
      <c r="F441">
        <v>4237.76</v>
      </c>
      <c r="G441">
        <v>5908.89</v>
      </c>
      <c r="H441">
        <v>2975.54</v>
      </c>
      <c r="I441">
        <v>5.5645899999999998E-2</v>
      </c>
      <c r="J441">
        <v>0.95847499999999997</v>
      </c>
      <c r="K441">
        <v>0</v>
      </c>
      <c r="L441" t="s">
        <v>28</v>
      </c>
    </row>
    <row r="442" spans="1:25" x14ac:dyDescent="0.25">
      <c r="A442" t="s">
        <v>30</v>
      </c>
      <c r="B442">
        <v>237693</v>
      </c>
      <c r="C442">
        <v>230930</v>
      </c>
      <c r="D442">
        <v>230285</v>
      </c>
      <c r="E442">
        <v>230269</v>
      </c>
      <c r="F442">
        <v>4270.17</v>
      </c>
      <c r="G442">
        <v>5818.07</v>
      </c>
      <c r="H442">
        <v>2976.12</v>
      </c>
      <c r="I442">
        <v>5.4749300000000001E-2</v>
      </c>
      <c r="J442">
        <v>0.93182500000000001</v>
      </c>
      <c r="K442">
        <v>0</v>
      </c>
      <c r="L442" t="s">
        <v>28</v>
      </c>
    </row>
    <row r="443" spans="1:25" x14ac:dyDescent="0.25">
      <c r="A443" t="s">
        <v>30</v>
      </c>
      <c r="B443">
        <v>238187</v>
      </c>
      <c r="C443">
        <v>231306</v>
      </c>
      <c r="D443">
        <v>230664</v>
      </c>
      <c r="E443">
        <v>230647</v>
      </c>
      <c r="F443">
        <v>4237.45</v>
      </c>
      <c r="G443">
        <v>5870.14</v>
      </c>
      <c r="H443">
        <v>2976.14</v>
      </c>
      <c r="I443">
        <v>5.3917600000000003E-2</v>
      </c>
      <c r="J443">
        <v>0.93183000000000005</v>
      </c>
      <c r="K443">
        <v>0</v>
      </c>
      <c r="L443" t="s">
        <v>28</v>
      </c>
    </row>
    <row r="444" spans="1:25" x14ac:dyDescent="0.25">
      <c r="A444" t="s">
        <v>30</v>
      </c>
      <c r="B444">
        <v>237871</v>
      </c>
      <c r="C444">
        <v>230821</v>
      </c>
      <c r="D444">
        <v>230189</v>
      </c>
      <c r="E444">
        <v>230173</v>
      </c>
      <c r="F444">
        <v>4238.1899999999996</v>
      </c>
      <c r="G444">
        <v>5839.53</v>
      </c>
      <c r="H444">
        <v>2959.96</v>
      </c>
      <c r="I444">
        <v>5.3915100000000001E-2</v>
      </c>
      <c r="J444">
        <v>0.95790399999999998</v>
      </c>
      <c r="K444">
        <v>0</v>
      </c>
      <c r="L444" t="s">
        <v>28</v>
      </c>
    </row>
    <row r="445" spans="1:25" x14ac:dyDescent="0.25">
      <c r="A445" t="s">
        <v>30</v>
      </c>
      <c r="B445">
        <v>238701</v>
      </c>
      <c r="C445">
        <v>231512</v>
      </c>
      <c r="D445">
        <v>230879</v>
      </c>
      <c r="E445">
        <v>230862</v>
      </c>
      <c r="F445">
        <v>4231.68</v>
      </c>
      <c r="G445">
        <v>6045.99</v>
      </c>
      <c r="H445">
        <v>2972.34</v>
      </c>
      <c r="I445">
        <v>5.4024700000000002E-2</v>
      </c>
      <c r="J445">
        <v>0.93182799999999999</v>
      </c>
      <c r="K445">
        <v>0</v>
      </c>
      <c r="L445" t="s">
        <v>28</v>
      </c>
    </row>
    <row r="446" spans="1:25" x14ac:dyDescent="0.25">
      <c r="A446" t="s">
        <v>30</v>
      </c>
      <c r="B446">
        <v>238263</v>
      </c>
      <c r="C446">
        <v>231133</v>
      </c>
      <c r="D446">
        <v>230496</v>
      </c>
      <c r="E446">
        <v>230479</v>
      </c>
      <c r="F446">
        <v>4222.7299999999996</v>
      </c>
      <c r="G446">
        <v>5945.97</v>
      </c>
      <c r="H446">
        <v>2964.53</v>
      </c>
      <c r="I446">
        <v>3.1093200000000001E-2</v>
      </c>
      <c r="J446">
        <v>0.94046300000000005</v>
      </c>
      <c r="K446">
        <v>0</v>
      </c>
      <c r="L446" t="s">
        <v>28</v>
      </c>
    </row>
    <row r="447" spans="1:25" x14ac:dyDescent="0.25">
      <c r="A447" t="s">
        <v>30</v>
      </c>
      <c r="B447">
        <v>238622</v>
      </c>
      <c r="C447">
        <v>231280</v>
      </c>
      <c r="D447">
        <v>230630</v>
      </c>
      <c r="E447">
        <v>230613</v>
      </c>
      <c r="F447">
        <v>4227.3900000000003</v>
      </c>
      <c r="G447">
        <v>6021.25</v>
      </c>
      <c r="H447">
        <v>2970.05</v>
      </c>
      <c r="I447">
        <v>5.4122799999999999E-2</v>
      </c>
      <c r="J447">
        <v>0.95824399999999998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238517</v>
      </c>
      <c r="C448">
        <v>231298</v>
      </c>
      <c r="D448">
        <v>230657</v>
      </c>
      <c r="E448">
        <v>230641</v>
      </c>
      <c r="F448">
        <v>4234.8999999999996</v>
      </c>
      <c r="G448">
        <v>6009.19</v>
      </c>
      <c r="H448">
        <v>2965.35</v>
      </c>
      <c r="I448">
        <v>5.4063699999999999E-2</v>
      </c>
      <c r="J448">
        <v>0.95787699999999998</v>
      </c>
      <c r="K448">
        <v>0</v>
      </c>
      <c r="L448" t="s">
        <v>28</v>
      </c>
      <c r="R448">
        <f>AVERAGE(B399:B448)</f>
        <v>236622.76</v>
      </c>
      <c r="S448">
        <f>AVERAGE(C399:C448)</f>
        <v>230291.96</v>
      </c>
      <c r="U448">
        <f>_xlfn.VAR.P(B399:B448)</f>
        <v>1310285.4624000001</v>
      </c>
      <c r="V448">
        <f>_xlfn.VAR.P(C399:C448)</f>
        <v>502719.91839999991</v>
      </c>
      <c r="X448">
        <f>1.96*SQRT(U448)/50</f>
        <v>44.871338880652274</v>
      </c>
      <c r="Y448">
        <f>1.96*SQRT(V448)/50</f>
        <v>27.793875861602604</v>
      </c>
    </row>
    <row r="449" spans="1:12" x14ac:dyDescent="0.25">
      <c r="A449" t="s">
        <v>31</v>
      </c>
      <c r="B449">
        <v>11831322.227399999</v>
      </c>
      <c r="C449" t="s">
        <v>24</v>
      </c>
    </row>
    <row r="450" spans="1:12" x14ac:dyDescent="0.25">
      <c r="A450" t="s">
        <v>32</v>
      </c>
      <c r="B450">
        <v>18782.5</v>
      </c>
      <c r="C450">
        <v>18714.2</v>
      </c>
      <c r="D450">
        <v>18714</v>
      </c>
      <c r="E450">
        <v>18707.599999999999</v>
      </c>
      <c r="F450">
        <v>1433.84</v>
      </c>
      <c r="G450">
        <v>1845.77</v>
      </c>
      <c r="H450">
        <v>680.83799999999997</v>
      </c>
      <c r="I450">
        <v>5.3909600000000002E-2</v>
      </c>
      <c r="J450">
        <v>0.94884599999999997</v>
      </c>
      <c r="K450">
        <v>0</v>
      </c>
      <c r="L450" t="s">
        <v>28</v>
      </c>
    </row>
    <row r="451" spans="1:12" x14ac:dyDescent="0.25">
      <c r="A451" t="s">
        <v>32</v>
      </c>
      <c r="B451">
        <v>18673.2</v>
      </c>
      <c r="C451">
        <v>18605.3</v>
      </c>
      <c r="D451">
        <v>18605</v>
      </c>
      <c r="E451">
        <v>18598.7</v>
      </c>
      <c r="F451">
        <v>1413.83</v>
      </c>
      <c r="G451">
        <v>1830.67</v>
      </c>
      <c r="H451">
        <v>670.25699999999995</v>
      </c>
      <c r="I451">
        <v>5.3935499999999997E-2</v>
      </c>
      <c r="J451">
        <v>0.931836</v>
      </c>
      <c r="K451">
        <v>0</v>
      </c>
      <c r="L451" t="s">
        <v>28</v>
      </c>
    </row>
    <row r="452" spans="1:12" x14ac:dyDescent="0.25">
      <c r="A452" t="s">
        <v>32</v>
      </c>
      <c r="B452">
        <v>18665.099999999999</v>
      </c>
      <c r="C452">
        <v>18599.099999999999</v>
      </c>
      <c r="D452">
        <v>18598.900000000001</v>
      </c>
      <c r="E452">
        <v>18592.599999999999</v>
      </c>
      <c r="F452">
        <v>1419.37</v>
      </c>
      <c r="G452">
        <v>1831.03</v>
      </c>
      <c r="H452">
        <v>670.02599999999995</v>
      </c>
      <c r="I452">
        <v>5.4021100000000002E-2</v>
      </c>
      <c r="J452">
        <v>0.93183199999999999</v>
      </c>
      <c r="K452">
        <v>0</v>
      </c>
      <c r="L452" t="s">
        <v>28</v>
      </c>
    </row>
    <row r="453" spans="1:12" x14ac:dyDescent="0.25">
      <c r="A453" t="s">
        <v>32</v>
      </c>
      <c r="B453">
        <v>18716.7</v>
      </c>
      <c r="C453">
        <v>18650.3</v>
      </c>
      <c r="D453">
        <v>18650</v>
      </c>
      <c r="E453">
        <v>18643.7</v>
      </c>
      <c r="F453">
        <v>1419.09</v>
      </c>
      <c r="G453">
        <v>1840.83</v>
      </c>
      <c r="H453">
        <v>673.28300000000002</v>
      </c>
      <c r="I453">
        <v>5.5061100000000002E-2</v>
      </c>
      <c r="J453">
        <v>0.95919299999999996</v>
      </c>
      <c r="K453">
        <v>0</v>
      </c>
      <c r="L453" t="s">
        <v>28</v>
      </c>
    </row>
    <row r="454" spans="1:12" x14ac:dyDescent="0.25">
      <c r="A454" t="s">
        <v>32</v>
      </c>
      <c r="B454">
        <v>18663.900000000001</v>
      </c>
      <c r="C454">
        <v>18597.599999999999</v>
      </c>
      <c r="D454">
        <v>18597.400000000001</v>
      </c>
      <c r="E454">
        <v>18591.099999999999</v>
      </c>
      <c r="F454">
        <v>1423.69</v>
      </c>
      <c r="G454">
        <v>1832.6</v>
      </c>
      <c r="H454">
        <v>670.68100000000004</v>
      </c>
      <c r="I454">
        <v>5.3949700000000003E-2</v>
      </c>
      <c r="J454">
        <v>0.93182600000000004</v>
      </c>
      <c r="K454">
        <v>0</v>
      </c>
      <c r="L454" t="s">
        <v>28</v>
      </c>
    </row>
    <row r="455" spans="1:12" x14ac:dyDescent="0.25">
      <c r="A455" t="s">
        <v>32</v>
      </c>
      <c r="B455">
        <v>18619.8</v>
      </c>
      <c r="C455">
        <v>18553.8</v>
      </c>
      <c r="D455">
        <v>18553.599999999999</v>
      </c>
      <c r="E455">
        <v>18547.3</v>
      </c>
      <c r="F455">
        <v>1424.9</v>
      </c>
      <c r="G455">
        <v>1829.58</v>
      </c>
      <c r="H455">
        <v>669.77200000000005</v>
      </c>
      <c r="I455">
        <v>5.3922900000000003E-2</v>
      </c>
      <c r="J455">
        <v>0.931836</v>
      </c>
      <c r="K455">
        <v>0</v>
      </c>
      <c r="L455" t="s">
        <v>28</v>
      </c>
    </row>
    <row r="456" spans="1:12" x14ac:dyDescent="0.25">
      <c r="A456" t="s">
        <v>32</v>
      </c>
      <c r="B456">
        <v>18608.2</v>
      </c>
      <c r="C456">
        <v>18542</v>
      </c>
      <c r="D456">
        <v>18541.8</v>
      </c>
      <c r="E456">
        <v>18535.3</v>
      </c>
      <c r="F456">
        <v>1410.78</v>
      </c>
      <c r="G456">
        <v>1831.06</v>
      </c>
      <c r="H456">
        <v>668.697</v>
      </c>
      <c r="I456">
        <v>3.0339399999999999E-2</v>
      </c>
      <c r="J456">
        <v>0.95614500000000002</v>
      </c>
      <c r="K456">
        <v>0</v>
      </c>
      <c r="L456" t="s">
        <v>28</v>
      </c>
    </row>
    <row r="457" spans="1:12" x14ac:dyDescent="0.25">
      <c r="A457" t="s">
        <v>32</v>
      </c>
      <c r="B457">
        <v>18631.099999999999</v>
      </c>
      <c r="C457">
        <v>18549.900000000001</v>
      </c>
      <c r="D457">
        <v>18549.599999999999</v>
      </c>
      <c r="E457">
        <v>18543.3</v>
      </c>
      <c r="F457">
        <v>1418.89</v>
      </c>
      <c r="G457">
        <v>1826.55</v>
      </c>
      <c r="H457">
        <v>669.29700000000003</v>
      </c>
      <c r="I457">
        <v>5.4447500000000003E-2</v>
      </c>
      <c r="J457">
        <v>0.93856600000000001</v>
      </c>
      <c r="K457">
        <v>0</v>
      </c>
      <c r="L457" t="s">
        <v>28</v>
      </c>
    </row>
    <row r="458" spans="1:12" x14ac:dyDescent="0.25">
      <c r="A458" t="s">
        <v>32</v>
      </c>
      <c r="B458">
        <v>18780.8</v>
      </c>
      <c r="C458">
        <v>18713.900000000001</v>
      </c>
      <c r="D458">
        <v>18713.7</v>
      </c>
      <c r="E458">
        <v>18707.3</v>
      </c>
      <c r="F458">
        <v>1425.91</v>
      </c>
      <c r="G458">
        <v>1831.46</v>
      </c>
      <c r="H458">
        <v>672.36099999999999</v>
      </c>
      <c r="I458">
        <v>5.3909600000000002E-2</v>
      </c>
      <c r="J458">
        <v>0.95830499999999996</v>
      </c>
      <c r="K458">
        <v>0</v>
      </c>
      <c r="L458" t="s">
        <v>28</v>
      </c>
    </row>
    <row r="459" spans="1:12" x14ac:dyDescent="0.25">
      <c r="A459" t="s">
        <v>32</v>
      </c>
      <c r="B459">
        <v>18726.099999999999</v>
      </c>
      <c r="C459">
        <v>18657.599999999999</v>
      </c>
      <c r="D459">
        <v>18657.400000000001</v>
      </c>
      <c r="E459">
        <v>18651</v>
      </c>
      <c r="F459">
        <v>1442.56</v>
      </c>
      <c r="G459">
        <v>1830.12</v>
      </c>
      <c r="H459">
        <v>673.43100000000004</v>
      </c>
      <c r="I459">
        <v>5.4006699999999998E-2</v>
      </c>
      <c r="J459">
        <v>0.95922200000000002</v>
      </c>
      <c r="K459">
        <v>0</v>
      </c>
      <c r="L459" t="s">
        <v>28</v>
      </c>
    </row>
    <row r="460" spans="1:12" x14ac:dyDescent="0.25">
      <c r="A460" t="s">
        <v>32</v>
      </c>
      <c r="B460">
        <v>18886.900000000001</v>
      </c>
      <c r="C460">
        <v>18821.599999999999</v>
      </c>
      <c r="D460">
        <v>18821.400000000001</v>
      </c>
      <c r="E460">
        <v>18814.900000000001</v>
      </c>
      <c r="F460">
        <v>1498.46</v>
      </c>
      <c r="G460">
        <v>1853.28</v>
      </c>
      <c r="H460">
        <v>677.51599999999996</v>
      </c>
      <c r="I460">
        <v>5.3917399999999997E-2</v>
      </c>
      <c r="J460">
        <v>0.931836</v>
      </c>
      <c r="K460">
        <v>0</v>
      </c>
      <c r="L460" t="s">
        <v>28</v>
      </c>
    </row>
    <row r="461" spans="1:12" x14ac:dyDescent="0.25">
      <c r="A461" t="s">
        <v>32</v>
      </c>
      <c r="B461">
        <v>18843.8</v>
      </c>
      <c r="C461">
        <v>18777.400000000001</v>
      </c>
      <c r="D461">
        <v>18777.2</v>
      </c>
      <c r="E461">
        <v>18770.7</v>
      </c>
      <c r="F461">
        <v>1471.88</v>
      </c>
      <c r="G461">
        <v>1844.12</v>
      </c>
      <c r="H461">
        <v>678.322</v>
      </c>
      <c r="I461">
        <v>5.3941900000000001E-2</v>
      </c>
      <c r="J461">
        <v>0.93587699999999996</v>
      </c>
      <c r="K461">
        <v>0</v>
      </c>
      <c r="L461" t="s">
        <v>28</v>
      </c>
    </row>
    <row r="462" spans="1:12" x14ac:dyDescent="0.25">
      <c r="A462" t="s">
        <v>32</v>
      </c>
      <c r="B462">
        <v>18753.900000000001</v>
      </c>
      <c r="C462">
        <v>18685.2</v>
      </c>
      <c r="D462">
        <v>18685</v>
      </c>
      <c r="E462">
        <v>18678.7</v>
      </c>
      <c r="F462">
        <v>1451.48</v>
      </c>
      <c r="G462">
        <v>1837.96</v>
      </c>
      <c r="H462">
        <v>675.67600000000004</v>
      </c>
      <c r="I462">
        <v>5.4324799999999999E-2</v>
      </c>
      <c r="J462">
        <v>0.95909500000000003</v>
      </c>
      <c r="K462">
        <v>0</v>
      </c>
      <c r="L462" t="s">
        <v>28</v>
      </c>
    </row>
    <row r="463" spans="1:12" x14ac:dyDescent="0.25">
      <c r="A463" t="s">
        <v>32</v>
      </c>
      <c r="B463">
        <v>18828.2</v>
      </c>
      <c r="C463">
        <v>18762.5</v>
      </c>
      <c r="D463">
        <v>18762.2</v>
      </c>
      <c r="E463">
        <v>18755.900000000001</v>
      </c>
      <c r="F463">
        <v>1445.83</v>
      </c>
      <c r="G463">
        <v>1844.71</v>
      </c>
      <c r="H463">
        <v>676.82399999999996</v>
      </c>
      <c r="I463">
        <v>5.5663900000000002E-2</v>
      </c>
      <c r="J463">
        <v>0.934697</v>
      </c>
      <c r="K463">
        <v>0</v>
      </c>
      <c r="L463" t="s">
        <v>28</v>
      </c>
    </row>
    <row r="464" spans="1:12" x14ac:dyDescent="0.25">
      <c r="A464" t="s">
        <v>32</v>
      </c>
      <c r="B464">
        <v>18687.8</v>
      </c>
      <c r="C464">
        <v>18619.8</v>
      </c>
      <c r="D464">
        <v>18619.599999999999</v>
      </c>
      <c r="E464">
        <v>18613.3</v>
      </c>
      <c r="F464">
        <v>1418.93</v>
      </c>
      <c r="G464">
        <v>1837.84</v>
      </c>
      <c r="H464">
        <v>674.02700000000004</v>
      </c>
      <c r="I464">
        <v>5.3943499999999998E-2</v>
      </c>
      <c r="J464">
        <v>0.95874700000000002</v>
      </c>
      <c r="K464">
        <v>0</v>
      </c>
      <c r="L464" t="s">
        <v>28</v>
      </c>
    </row>
    <row r="465" spans="1:12" x14ac:dyDescent="0.25">
      <c r="A465" t="s">
        <v>32</v>
      </c>
      <c r="B465">
        <v>18673.900000000001</v>
      </c>
      <c r="C465">
        <v>18606.400000000001</v>
      </c>
      <c r="D465">
        <v>18606.2</v>
      </c>
      <c r="E465">
        <v>18599.900000000001</v>
      </c>
      <c r="F465">
        <v>1430.98</v>
      </c>
      <c r="G465">
        <v>1834.09</v>
      </c>
      <c r="H465">
        <v>673.91899999999998</v>
      </c>
      <c r="I465">
        <v>5.4496099999999999E-2</v>
      </c>
      <c r="J465">
        <v>0.93183400000000005</v>
      </c>
      <c r="K465">
        <v>0</v>
      </c>
      <c r="L465" t="s">
        <v>28</v>
      </c>
    </row>
    <row r="466" spans="1:12" x14ac:dyDescent="0.25">
      <c r="A466" t="s">
        <v>32</v>
      </c>
      <c r="B466">
        <v>18690</v>
      </c>
      <c r="C466">
        <v>18623.8</v>
      </c>
      <c r="D466">
        <v>18623.599999999999</v>
      </c>
      <c r="E466">
        <v>18617.3</v>
      </c>
      <c r="F466">
        <v>1415.71</v>
      </c>
      <c r="G466">
        <v>1838.04</v>
      </c>
      <c r="H466">
        <v>671.904</v>
      </c>
      <c r="I466">
        <v>5.5010400000000001E-2</v>
      </c>
      <c r="J466">
        <v>0.93304500000000001</v>
      </c>
      <c r="K466">
        <v>0</v>
      </c>
      <c r="L466" t="s">
        <v>28</v>
      </c>
    </row>
    <row r="467" spans="1:12" x14ac:dyDescent="0.25">
      <c r="A467" t="s">
        <v>32</v>
      </c>
      <c r="B467">
        <v>18637.099999999999</v>
      </c>
      <c r="C467">
        <v>18572.3</v>
      </c>
      <c r="D467">
        <v>18572.099999999999</v>
      </c>
      <c r="E467">
        <v>18565.8</v>
      </c>
      <c r="F467">
        <v>1421.59</v>
      </c>
      <c r="G467">
        <v>1831.12</v>
      </c>
      <c r="H467">
        <v>670.41399999999999</v>
      </c>
      <c r="I467">
        <v>5.3979800000000001E-2</v>
      </c>
      <c r="J467">
        <v>0.94289699999999999</v>
      </c>
      <c r="K467">
        <v>0</v>
      </c>
      <c r="L467" t="s">
        <v>28</v>
      </c>
    </row>
    <row r="468" spans="1:12" x14ac:dyDescent="0.25">
      <c r="A468" t="s">
        <v>32</v>
      </c>
      <c r="B468">
        <v>18577.8</v>
      </c>
      <c r="C468">
        <v>18512.7</v>
      </c>
      <c r="D468">
        <v>18512.5</v>
      </c>
      <c r="E468">
        <v>18506.2</v>
      </c>
      <c r="F468">
        <v>1412.57</v>
      </c>
      <c r="G468">
        <v>1827.75</v>
      </c>
      <c r="H468">
        <v>668.26199999999994</v>
      </c>
      <c r="I468">
        <v>5.4137200000000003E-2</v>
      </c>
      <c r="J468">
        <v>0.95021900000000004</v>
      </c>
      <c r="K468">
        <v>0</v>
      </c>
      <c r="L468" t="s">
        <v>28</v>
      </c>
    </row>
    <row r="469" spans="1:12" x14ac:dyDescent="0.25">
      <c r="A469" t="s">
        <v>32</v>
      </c>
      <c r="B469">
        <v>18701.7</v>
      </c>
      <c r="C469">
        <v>18637.099999999999</v>
      </c>
      <c r="D469">
        <v>18636.8</v>
      </c>
      <c r="E469">
        <v>18630.5</v>
      </c>
      <c r="F469">
        <v>1434.48</v>
      </c>
      <c r="G469">
        <v>1832.09</v>
      </c>
      <c r="H469">
        <v>670.01499999999999</v>
      </c>
      <c r="I469">
        <v>5.3932800000000003E-2</v>
      </c>
      <c r="J469">
        <v>0.93182900000000002</v>
      </c>
      <c r="K469">
        <v>0</v>
      </c>
      <c r="L469" t="s">
        <v>28</v>
      </c>
    </row>
    <row r="470" spans="1:12" x14ac:dyDescent="0.25">
      <c r="A470" t="s">
        <v>32</v>
      </c>
      <c r="B470">
        <v>18772.599999999999</v>
      </c>
      <c r="C470">
        <v>18708.3</v>
      </c>
      <c r="D470">
        <v>18708.099999999999</v>
      </c>
      <c r="E470">
        <v>18701.7</v>
      </c>
      <c r="F470">
        <v>1442.9</v>
      </c>
      <c r="G470">
        <v>1831.76</v>
      </c>
      <c r="H470">
        <v>669.17200000000003</v>
      </c>
      <c r="I470">
        <v>5.4131499999999999E-2</v>
      </c>
      <c r="J470">
        <v>0.931836</v>
      </c>
      <c r="K470">
        <v>0</v>
      </c>
      <c r="L470" t="s">
        <v>28</v>
      </c>
    </row>
    <row r="471" spans="1:12" x14ac:dyDescent="0.25">
      <c r="A471" t="s">
        <v>32</v>
      </c>
      <c r="B471">
        <v>18829.5</v>
      </c>
      <c r="C471">
        <v>18764.099999999999</v>
      </c>
      <c r="D471">
        <v>18763.900000000001</v>
      </c>
      <c r="E471">
        <v>18757.5</v>
      </c>
      <c r="F471">
        <v>1483.21</v>
      </c>
      <c r="G471">
        <v>1844.15</v>
      </c>
      <c r="H471">
        <v>676.30399999999997</v>
      </c>
      <c r="I471">
        <v>5.3912599999999998E-2</v>
      </c>
      <c r="J471">
        <v>0.94281599999999999</v>
      </c>
      <c r="K471">
        <v>0</v>
      </c>
      <c r="L471" t="s">
        <v>28</v>
      </c>
    </row>
    <row r="472" spans="1:12" x14ac:dyDescent="0.25">
      <c r="A472" t="s">
        <v>32</v>
      </c>
      <c r="B472">
        <v>18854.900000000001</v>
      </c>
      <c r="C472">
        <v>18788.900000000001</v>
      </c>
      <c r="D472">
        <v>18788.599999999999</v>
      </c>
      <c r="E472">
        <v>18782.2</v>
      </c>
      <c r="F472">
        <v>1490.06</v>
      </c>
      <c r="G472">
        <v>1845.63</v>
      </c>
      <c r="H472">
        <v>676.745</v>
      </c>
      <c r="I472">
        <v>5.3914200000000002E-2</v>
      </c>
      <c r="J472">
        <v>0.95875999999999995</v>
      </c>
      <c r="K472">
        <v>0</v>
      </c>
      <c r="L472" t="s">
        <v>28</v>
      </c>
    </row>
    <row r="473" spans="1:12" x14ac:dyDescent="0.25">
      <c r="A473" t="s">
        <v>32</v>
      </c>
      <c r="B473">
        <v>18842.7</v>
      </c>
      <c r="C473">
        <v>18777</v>
      </c>
      <c r="D473">
        <v>18776.8</v>
      </c>
      <c r="E473">
        <v>18770.400000000001</v>
      </c>
      <c r="F473">
        <v>1489.16</v>
      </c>
      <c r="G473">
        <v>1846.57</v>
      </c>
      <c r="H473">
        <v>673.69299999999998</v>
      </c>
      <c r="I473">
        <v>5.4154899999999999E-2</v>
      </c>
      <c r="J473">
        <v>0.93183099999999996</v>
      </c>
      <c r="K473">
        <v>0</v>
      </c>
      <c r="L473" t="s">
        <v>28</v>
      </c>
    </row>
    <row r="474" spans="1:12" x14ac:dyDescent="0.25">
      <c r="A474" t="s">
        <v>32</v>
      </c>
      <c r="B474">
        <v>18793.900000000001</v>
      </c>
      <c r="C474">
        <v>18728.099999999999</v>
      </c>
      <c r="D474">
        <v>18727.900000000001</v>
      </c>
      <c r="E474">
        <v>18721.400000000001</v>
      </c>
      <c r="F474">
        <v>1457.57</v>
      </c>
      <c r="G474">
        <v>1832.59</v>
      </c>
      <c r="H474">
        <v>672.33100000000002</v>
      </c>
      <c r="I474">
        <v>5.4096999999999999E-2</v>
      </c>
      <c r="J474">
        <v>0.95694000000000001</v>
      </c>
      <c r="K474">
        <v>0</v>
      </c>
      <c r="L474" t="s">
        <v>28</v>
      </c>
    </row>
    <row r="475" spans="1:12" x14ac:dyDescent="0.25">
      <c r="A475" t="s">
        <v>32</v>
      </c>
      <c r="B475">
        <v>18744</v>
      </c>
      <c r="C475">
        <v>18674.5</v>
      </c>
      <c r="D475">
        <v>18674.3</v>
      </c>
      <c r="E475">
        <v>18667.900000000001</v>
      </c>
      <c r="F475">
        <v>1450</v>
      </c>
      <c r="G475">
        <v>1837.4</v>
      </c>
      <c r="H475">
        <v>673.11800000000005</v>
      </c>
      <c r="I475">
        <v>5.5186899999999997E-2</v>
      </c>
      <c r="J475">
        <v>0.93183000000000005</v>
      </c>
      <c r="K475">
        <v>0</v>
      </c>
      <c r="L475" t="s">
        <v>28</v>
      </c>
    </row>
    <row r="476" spans="1:12" x14ac:dyDescent="0.25">
      <c r="A476" t="s">
        <v>32</v>
      </c>
      <c r="B476">
        <v>18751.599999999999</v>
      </c>
      <c r="C476">
        <v>18677.8</v>
      </c>
      <c r="D476">
        <v>18677.599999999999</v>
      </c>
      <c r="E476">
        <v>18671.3</v>
      </c>
      <c r="F476">
        <v>1433.83</v>
      </c>
      <c r="G476">
        <v>1836.39</v>
      </c>
      <c r="H476">
        <v>673.07500000000005</v>
      </c>
      <c r="I476">
        <v>5.4110699999999998E-2</v>
      </c>
      <c r="J476">
        <v>0.95857700000000001</v>
      </c>
      <c r="K476">
        <v>0</v>
      </c>
      <c r="L476" t="s">
        <v>28</v>
      </c>
    </row>
    <row r="477" spans="1:12" x14ac:dyDescent="0.25">
      <c r="A477" t="s">
        <v>32</v>
      </c>
      <c r="B477">
        <v>18705.400000000001</v>
      </c>
      <c r="C477">
        <v>18640.599999999999</v>
      </c>
      <c r="D477">
        <v>18640.400000000001</v>
      </c>
      <c r="E477">
        <v>18634.099999999999</v>
      </c>
      <c r="F477">
        <v>1425</v>
      </c>
      <c r="G477">
        <v>1829.93</v>
      </c>
      <c r="H477">
        <v>670.08399999999995</v>
      </c>
      <c r="I477">
        <v>5.4429900000000003E-2</v>
      </c>
      <c r="J477">
        <v>0.94535599999999997</v>
      </c>
      <c r="K477">
        <v>0</v>
      </c>
      <c r="L477" t="s">
        <v>28</v>
      </c>
    </row>
    <row r="478" spans="1:12" x14ac:dyDescent="0.25">
      <c r="A478" t="s">
        <v>32</v>
      </c>
      <c r="B478">
        <v>18660</v>
      </c>
      <c r="C478">
        <v>18594.900000000001</v>
      </c>
      <c r="D478">
        <v>18594.599999999999</v>
      </c>
      <c r="E478">
        <v>18588.3</v>
      </c>
      <c r="F478">
        <v>1420.21</v>
      </c>
      <c r="G478">
        <v>1833.73</v>
      </c>
      <c r="H478">
        <v>671.18799999999999</v>
      </c>
      <c r="I478">
        <v>5.4150499999999997E-2</v>
      </c>
      <c r="J478">
        <v>0.95515899999999998</v>
      </c>
      <c r="K478">
        <v>0</v>
      </c>
      <c r="L478" t="s">
        <v>28</v>
      </c>
    </row>
    <row r="479" spans="1:12" x14ac:dyDescent="0.25">
      <c r="A479" t="s">
        <v>32</v>
      </c>
      <c r="B479">
        <v>18808.900000000001</v>
      </c>
      <c r="C479">
        <v>18744.7</v>
      </c>
      <c r="D479">
        <v>18744.400000000001</v>
      </c>
      <c r="E479">
        <v>18738.099999999999</v>
      </c>
      <c r="F479">
        <v>1426.17</v>
      </c>
      <c r="G479">
        <v>1838.36</v>
      </c>
      <c r="H479">
        <v>670.82899999999995</v>
      </c>
      <c r="I479">
        <v>5.4686699999999998E-2</v>
      </c>
      <c r="J479">
        <v>0.95848800000000001</v>
      </c>
      <c r="K479">
        <v>0</v>
      </c>
      <c r="L479" t="s">
        <v>28</v>
      </c>
    </row>
    <row r="480" spans="1:12" x14ac:dyDescent="0.25">
      <c r="A480" t="s">
        <v>32</v>
      </c>
      <c r="B480">
        <v>18627.900000000001</v>
      </c>
      <c r="C480">
        <v>18562.2</v>
      </c>
      <c r="D480">
        <v>18562</v>
      </c>
      <c r="E480">
        <v>18555.599999999999</v>
      </c>
      <c r="F480">
        <v>1427.09</v>
      </c>
      <c r="G480">
        <v>1830.98</v>
      </c>
      <c r="H480">
        <v>670.08600000000001</v>
      </c>
      <c r="I480">
        <v>5.3957499999999999E-2</v>
      </c>
      <c r="J480">
        <v>0.93182699999999996</v>
      </c>
      <c r="K480">
        <v>0</v>
      </c>
      <c r="L480" t="s">
        <v>28</v>
      </c>
    </row>
    <row r="481" spans="1:12" x14ac:dyDescent="0.25">
      <c r="A481" t="s">
        <v>32</v>
      </c>
      <c r="B481">
        <v>18609.099999999999</v>
      </c>
      <c r="C481">
        <v>18541.2</v>
      </c>
      <c r="D481">
        <v>18541</v>
      </c>
      <c r="E481">
        <v>18534.7</v>
      </c>
      <c r="F481">
        <v>1410.38</v>
      </c>
      <c r="G481">
        <v>1831.21</v>
      </c>
      <c r="H481">
        <v>669.36699999999996</v>
      </c>
      <c r="I481">
        <v>2.9157800000000001E-2</v>
      </c>
      <c r="J481">
        <v>0.93181400000000003</v>
      </c>
      <c r="K481">
        <v>0</v>
      </c>
      <c r="L481" t="s">
        <v>28</v>
      </c>
    </row>
    <row r="482" spans="1:12" x14ac:dyDescent="0.25">
      <c r="A482" t="s">
        <v>32</v>
      </c>
      <c r="B482">
        <v>18688</v>
      </c>
      <c r="C482">
        <v>18623.3</v>
      </c>
      <c r="D482">
        <v>18623</v>
      </c>
      <c r="E482">
        <v>18616.7</v>
      </c>
      <c r="F482">
        <v>1426.35</v>
      </c>
      <c r="G482">
        <v>1838.61</v>
      </c>
      <c r="H482">
        <v>664.62800000000004</v>
      </c>
      <c r="I482">
        <v>5.3955099999999999E-2</v>
      </c>
      <c r="J482">
        <v>0.94729399999999997</v>
      </c>
      <c r="K482">
        <v>0</v>
      </c>
      <c r="L482" t="s">
        <v>28</v>
      </c>
    </row>
    <row r="483" spans="1:12" x14ac:dyDescent="0.25">
      <c r="A483" t="s">
        <v>32</v>
      </c>
      <c r="B483">
        <v>18667.5</v>
      </c>
      <c r="C483">
        <v>18600.5</v>
      </c>
      <c r="D483">
        <v>18600.3</v>
      </c>
      <c r="E483">
        <v>18593.900000000001</v>
      </c>
      <c r="F483">
        <v>1425.12</v>
      </c>
      <c r="G483">
        <v>1829.18</v>
      </c>
      <c r="H483">
        <v>669.38300000000004</v>
      </c>
      <c r="I483">
        <v>5.3915600000000001E-2</v>
      </c>
      <c r="J483">
        <v>0.93594200000000005</v>
      </c>
      <c r="K483">
        <v>0</v>
      </c>
      <c r="L483" t="s">
        <v>28</v>
      </c>
    </row>
    <row r="484" spans="1:12" x14ac:dyDescent="0.25">
      <c r="A484" t="s">
        <v>32</v>
      </c>
      <c r="B484">
        <v>18801.7</v>
      </c>
      <c r="C484">
        <v>18735.7</v>
      </c>
      <c r="D484">
        <v>18735.5</v>
      </c>
      <c r="E484">
        <v>18729.099999999999</v>
      </c>
      <c r="F484">
        <v>1479.32</v>
      </c>
      <c r="G484">
        <v>1845.55</v>
      </c>
      <c r="H484">
        <v>679.524</v>
      </c>
      <c r="I484">
        <v>5.4275700000000003E-2</v>
      </c>
      <c r="J484">
        <v>0.93182699999999996</v>
      </c>
      <c r="K484">
        <v>0</v>
      </c>
      <c r="L484" t="s">
        <v>28</v>
      </c>
    </row>
    <row r="485" spans="1:12" x14ac:dyDescent="0.25">
      <c r="A485" t="s">
        <v>32</v>
      </c>
      <c r="B485">
        <v>18855.3</v>
      </c>
      <c r="C485">
        <v>18787.2</v>
      </c>
      <c r="D485">
        <v>18787</v>
      </c>
      <c r="E485">
        <v>18780.5</v>
      </c>
      <c r="F485">
        <v>1491.55</v>
      </c>
      <c r="G485">
        <v>1843.87</v>
      </c>
      <c r="H485">
        <v>674.05200000000002</v>
      </c>
      <c r="I485">
        <v>5.4036000000000001E-2</v>
      </c>
      <c r="J485">
        <v>0.94932799999999995</v>
      </c>
      <c r="K485">
        <v>0</v>
      </c>
      <c r="L485" t="s">
        <v>28</v>
      </c>
    </row>
    <row r="486" spans="1:12" x14ac:dyDescent="0.25">
      <c r="A486" t="s">
        <v>32</v>
      </c>
      <c r="B486">
        <v>18796.900000000001</v>
      </c>
      <c r="C486">
        <v>18729.5</v>
      </c>
      <c r="D486">
        <v>18729.2</v>
      </c>
      <c r="E486">
        <v>18722.8</v>
      </c>
      <c r="F486">
        <v>1480.09</v>
      </c>
      <c r="G486">
        <v>1840.23</v>
      </c>
      <c r="H486">
        <v>676.37199999999996</v>
      </c>
      <c r="I486">
        <v>5.8390900000000003E-2</v>
      </c>
      <c r="J486">
        <v>0.95904599999999995</v>
      </c>
      <c r="K486">
        <v>0</v>
      </c>
      <c r="L486" t="s">
        <v>28</v>
      </c>
    </row>
    <row r="487" spans="1:12" x14ac:dyDescent="0.25">
      <c r="A487" t="s">
        <v>32</v>
      </c>
      <c r="B487">
        <v>18796.3</v>
      </c>
      <c r="C487">
        <v>18729.400000000001</v>
      </c>
      <c r="D487">
        <v>18729.2</v>
      </c>
      <c r="E487">
        <v>18722.8</v>
      </c>
      <c r="F487">
        <v>1453.03</v>
      </c>
      <c r="G487">
        <v>1842.02</v>
      </c>
      <c r="H487">
        <v>675.57</v>
      </c>
      <c r="I487">
        <v>5.3909699999999998E-2</v>
      </c>
      <c r="J487">
        <v>0.93183199999999999</v>
      </c>
      <c r="K487">
        <v>0</v>
      </c>
      <c r="L487" t="s">
        <v>28</v>
      </c>
    </row>
    <row r="488" spans="1:12" x14ac:dyDescent="0.25">
      <c r="A488" t="s">
        <v>32</v>
      </c>
      <c r="B488">
        <v>18810</v>
      </c>
      <c r="C488">
        <v>18742.8</v>
      </c>
      <c r="D488">
        <v>18742.599999999999</v>
      </c>
      <c r="E488">
        <v>18736.2</v>
      </c>
      <c r="F488">
        <v>1445.05</v>
      </c>
      <c r="G488">
        <v>1839.63</v>
      </c>
      <c r="H488">
        <v>674.51400000000001</v>
      </c>
      <c r="I488">
        <v>5.4260700000000002E-2</v>
      </c>
      <c r="J488">
        <v>0.95718499999999995</v>
      </c>
      <c r="K488">
        <v>0</v>
      </c>
      <c r="L488" t="s">
        <v>28</v>
      </c>
    </row>
    <row r="489" spans="1:12" x14ac:dyDescent="0.25">
      <c r="A489" t="s">
        <v>32</v>
      </c>
      <c r="B489">
        <v>18721.3</v>
      </c>
      <c r="C489">
        <v>18655.3</v>
      </c>
      <c r="D489">
        <v>18655.099999999999</v>
      </c>
      <c r="E489">
        <v>18648.7</v>
      </c>
      <c r="F489">
        <v>1436.71</v>
      </c>
      <c r="G489">
        <v>1834.78</v>
      </c>
      <c r="H489">
        <v>674.86300000000006</v>
      </c>
      <c r="I489">
        <v>5.1028299999999999E-2</v>
      </c>
      <c r="J489">
        <v>0.931836</v>
      </c>
      <c r="K489">
        <v>0</v>
      </c>
      <c r="L489" t="s">
        <v>28</v>
      </c>
    </row>
    <row r="490" spans="1:12" x14ac:dyDescent="0.25">
      <c r="A490" t="s">
        <v>32</v>
      </c>
      <c r="B490">
        <v>18647.599999999999</v>
      </c>
      <c r="C490">
        <v>18582.599999999999</v>
      </c>
      <c r="D490">
        <v>18582.400000000001</v>
      </c>
      <c r="E490">
        <v>18576.099999999999</v>
      </c>
      <c r="F490">
        <v>1406.37</v>
      </c>
      <c r="G490">
        <v>1834.69</v>
      </c>
      <c r="H490">
        <v>669.92499999999995</v>
      </c>
      <c r="I490">
        <v>5.44228E-2</v>
      </c>
      <c r="J490">
        <v>0.941554</v>
      </c>
      <c r="K490">
        <v>0</v>
      </c>
      <c r="L490" t="s">
        <v>28</v>
      </c>
    </row>
    <row r="491" spans="1:12" x14ac:dyDescent="0.25">
      <c r="A491" t="s">
        <v>32</v>
      </c>
      <c r="B491">
        <v>18642.900000000001</v>
      </c>
      <c r="C491">
        <v>18577.5</v>
      </c>
      <c r="D491">
        <v>18577.3</v>
      </c>
      <c r="E491">
        <v>18571</v>
      </c>
      <c r="F491">
        <v>1423.69</v>
      </c>
      <c r="G491">
        <v>1830.57</v>
      </c>
      <c r="H491">
        <v>670.03</v>
      </c>
      <c r="I491">
        <v>5.4748600000000001E-2</v>
      </c>
      <c r="J491">
        <v>0.95660100000000003</v>
      </c>
      <c r="K491">
        <v>0</v>
      </c>
      <c r="L491" t="s">
        <v>28</v>
      </c>
    </row>
    <row r="492" spans="1:12" x14ac:dyDescent="0.25">
      <c r="A492" t="s">
        <v>32</v>
      </c>
      <c r="B492">
        <v>18723.3</v>
      </c>
      <c r="C492">
        <v>18657</v>
      </c>
      <c r="D492">
        <v>18656.7</v>
      </c>
      <c r="E492">
        <v>18650.3</v>
      </c>
      <c r="F492">
        <v>1425.38</v>
      </c>
      <c r="G492">
        <v>1843.47</v>
      </c>
      <c r="H492">
        <v>673.4</v>
      </c>
      <c r="I492">
        <v>5.6511800000000001E-2</v>
      </c>
      <c r="J492">
        <v>0.94977800000000001</v>
      </c>
      <c r="K492">
        <v>0</v>
      </c>
      <c r="L492" t="s">
        <v>28</v>
      </c>
    </row>
    <row r="493" spans="1:12" x14ac:dyDescent="0.25">
      <c r="A493" t="s">
        <v>32</v>
      </c>
      <c r="B493">
        <v>18586.2</v>
      </c>
      <c r="C493">
        <v>18520.5</v>
      </c>
      <c r="D493">
        <v>18520.3</v>
      </c>
      <c r="E493">
        <v>18514</v>
      </c>
      <c r="F493">
        <v>1417.83</v>
      </c>
      <c r="G493">
        <v>1828.78</v>
      </c>
      <c r="H493">
        <v>669.01400000000001</v>
      </c>
      <c r="I493">
        <v>5.6675499999999997E-2</v>
      </c>
      <c r="J493">
        <v>0.95857999999999999</v>
      </c>
      <c r="K493">
        <v>0</v>
      </c>
      <c r="L493" t="s">
        <v>28</v>
      </c>
    </row>
    <row r="494" spans="1:12" x14ac:dyDescent="0.25">
      <c r="A494" t="s">
        <v>32</v>
      </c>
      <c r="B494">
        <v>18588.5</v>
      </c>
      <c r="C494">
        <v>18522</v>
      </c>
      <c r="D494">
        <v>18521.8</v>
      </c>
      <c r="E494">
        <v>18515.5</v>
      </c>
      <c r="F494">
        <v>1414.33</v>
      </c>
      <c r="G494">
        <v>1826.09</v>
      </c>
      <c r="H494">
        <v>667.86199999999997</v>
      </c>
      <c r="I494">
        <v>5.3948599999999999E-2</v>
      </c>
      <c r="J494">
        <v>0.93180499999999999</v>
      </c>
      <c r="K494">
        <v>0</v>
      </c>
      <c r="L494" t="s">
        <v>28</v>
      </c>
    </row>
    <row r="495" spans="1:12" x14ac:dyDescent="0.25">
      <c r="A495" t="s">
        <v>32</v>
      </c>
      <c r="B495">
        <v>18681.3</v>
      </c>
      <c r="C495">
        <v>18609.5</v>
      </c>
      <c r="D495">
        <v>18609.3</v>
      </c>
      <c r="E495">
        <v>18603</v>
      </c>
      <c r="F495">
        <v>1436.26</v>
      </c>
      <c r="G495">
        <v>1833.46</v>
      </c>
      <c r="H495">
        <v>669.33500000000004</v>
      </c>
      <c r="I495">
        <v>5.3977700000000003E-2</v>
      </c>
      <c r="J495">
        <v>0.95328599999999997</v>
      </c>
      <c r="K495">
        <v>0</v>
      </c>
      <c r="L495" t="s">
        <v>28</v>
      </c>
    </row>
    <row r="496" spans="1:12" x14ac:dyDescent="0.25">
      <c r="A496" t="s">
        <v>32</v>
      </c>
      <c r="B496">
        <v>18723.8</v>
      </c>
      <c r="C496">
        <v>18655.099999999999</v>
      </c>
      <c r="D496">
        <v>18654.8</v>
      </c>
      <c r="E496">
        <v>18648.400000000001</v>
      </c>
      <c r="F496">
        <v>1455.91</v>
      </c>
      <c r="G496">
        <v>1844.97</v>
      </c>
      <c r="H496">
        <v>674.41499999999996</v>
      </c>
      <c r="I496">
        <v>5.3923800000000001E-2</v>
      </c>
      <c r="J496">
        <v>0.95869499999999996</v>
      </c>
      <c r="K496">
        <v>0</v>
      </c>
      <c r="L496" t="s">
        <v>28</v>
      </c>
    </row>
    <row r="497" spans="1:25" x14ac:dyDescent="0.25">
      <c r="A497" t="s">
        <v>32</v>
      </c>
      <c r="B497">
        <v>18793</v>
      </c>
      <c r="C497">
        <v>18727.599999999999</v>
      </c>
      <c r="D497">
        <v>18727.400000000001</v>
      </c>
      <c r="E497">
        <v>18720.900000000001</v>
      </c>
      <c r="F497">
        <v>1480.5</v>
      </c>
      <c r="G497">
        <v>1839.05</v>
      </c>
      <c r="H497">
        <v>674.495</v>
      </c>
      <c r="I497">
        <v>5.4291800000000001E-2</v>
      </c>
      <c r="J497">
        <v>0.95765400000000001</v>
      </c>
      <c r="K497">
        <v>0</v>
      </c>
      <c r="L497" t="s">
        <v>28</v>
      </c>
    </row>
    <row r="498" spans="1:25" x14ac:dyDescent="0.25">
      <c r="A498" t="s">
        <v>32</v>
      </c>
      <c r="B498">
        <v>18806</v>
      </c>
      <c r="C498">
        <v>18740.400000000001</v>
      </c>
      <c r="D498">
        <v>18740.2</v>
      </c>
      <c r="E498">
        <v>18733.8</v>
      </c>
      <c r="F498">
        <v>1480.54</v>
      </c>
      <c r="G498">
        <v>1844.7</v>
      </c>
      <c r="H498">
        <v>675.6</v>
      </c>
      <c r="I498">
        <v>5.3909699999999998E-2</v>
      </c>
      <c r="J498">
        <v>0.93181700000000001</v>
      </c>
      <c r="K498">
        <v>0</v>
      </c>
      <c r="L498" t="s">
        <v>28</v>
      </c>
    </row>
    <row r="499" spans="1:25" x14ac:dyDescent="0.25">
      <c r="A499" t="s">
        <v>32</v>
      </c>
      <c r="B499">
        <v>18796.599999999999</v>
      </c>
      <c r="C499">
        <v>18730.8</v>
      </c>
      <c r="D499">
        <v>18730.599999999999</v>
      </c>
      <c r="E499">
        <v>18724.099999999999</v>
      </c>
      <c r="F499">
        <v>1478.94</v>
      </c>
      <c r="G499">
        <v>1839.34</v>
      </c>
      <c r="H499">
        <v>673.45899999999995</v>
      </c>
      <c r="I499">
        <v>5.3979800000000001E-2</v>
      </c>
      <c r="J499">
        <v>0.93415899999999996</v>
      </c>
      <c r="K499">
        <v>0</v>
      </c>
      <c r="L499" t="s">
        <v>28</v>
      </c>
    </row>
    <row r="500" spans="1:25" x14ac:dyDescent="0.25">
      <c r="A500" t="s">
        <v>32</v>
      </c>
      <c r="B500">
        <v>18806.3</v>
      </c>
      <c r="C500">
        <v>18741.099999999999</v>
      </c>
      <c r="D500">
        <v>18740.900000000001</v>
      </c>
      <c r="E500">
        <v>18734.5</v>
      </c>
      <c r="F500">
        <v>1459.63</v>
      </c>
      <c r="G500">
        <v>1842.55</v>
      </c>
      <c r="H500">
        <v>673.91200000000003</v>
      </c>
      <c r="I500">
        <v>5.3983999999999997E-2</v>
      </c>
      <c r="J500">
        <v>0.94359999999999999</v>
      </c>
      <c r="K500">
        <v>0</v>
      </c>
      <c r="L500" t="s">
        <v>28</v>
      </c>
    </row>
    <row r="501" spans="1:25" x14ac:dyDescent="0.25">
      <c r="A501" t="s">
        <v>32</v>
      </c>
      <c r="B501">
        <v>18769.400000000001</v>
      </c>
      <c r="C501">
        <v>18700.2</v>
      </c>
      <c r="D501">
        <v>18700</v>
      </c>
      <c r="E501">
        <v>18693.599999999999</v>
      </c>
      <c r="F501">
        <v>1444.6</v>
      </c>
      <c r="G501">
        <v>1830.79</v>
      </c>
      <c r="H501">
        <v>671.30100000000004</v>
      </c>
      <c r="I501">
        <v>5.3950400000000003E-2</v>
      </c>
      <c r="J501">
        <v>0.95638599999999996</v>
      </c>
      <c r="K501">
        <v>0</v>
      </c>
      <c r="L501" t="s">
        <v>28</v>
      </c>
    </row>
    <row r="502" spans="1:25" x14ac:dyDescent="0.25">
      <c r="A502" t="s">
        <v>32</v>
      </c>
      <c r="B502">
        <v>18692.599999999999</v>
      </c>
      <c r="C502">
        <v>18627.400000000001</v>
      </c>
      <c r="D502">
        <v>18627.099999999999</v>
      </c>
      <c r="E502">
        <v>18620.8</v>
      </c>
      <c r="F502">
        <v>1426</v>
      </c>
      <c r="G502">
        <v>1835.18</v>
      </c>
      <c r="H502">
        <v>674.07299999999998</v>
      </c>
      <c r="I502">
        <v>5.3932599999999997E-2</v>
      </c>
      <c r="J502">
        <v>0.95847199999999999</v>
      </c>
      <c r="K502">
        <v>0</v>
      </c>
      <c r="L502" t="s">
        <v>28</v>
      </c>
    </row>
    <row r="503" spans="1:25" x14ac:dyDescent="0.25">
      <c r="A503" t="s">
        <v>32</v>
      </c>
      <c r="B503">
        <v>18712.7</v>
      </c>
      <c r="C503">
        <v>18646.5</v>
      </c>
      <c r="D503">
        <v>18646.3</v>
      </c>
      <c r="E503">
        <v>18640</v>
      </c>
      <c r="F503">
        <v>1406.52</v>
      </c>
      <c r="G503">
        <v>1830.69</v>
      </c>
      <c r="H503">
        <v>670.10900000000004</v>
      </c>
      <c r="I503">
        <v>5.4446799999999997E-2</v>
      </c>
      <c r="J503">
        <v>0.93842300000000001</v>
      </c>
      <c r="K503">
        <v>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18829.8</v>
      </c>
      <c r="C504">
        <v>18763.5</v>
      </c>
      <c r="D504">
        <v>18763.3</v>
      </c>
      <c r="E504">
        <v>18757</v>
      </c>
      <c r="F504">
        <v>1414.22</v>
      </c>
      <c r="G504">
        <v>1832.32</v>
      </c>
      <c r="H504">
        <v>669.7</v>
      </c>
      <c r="I504">
        <v>5.3910100000000002E-2</v>
      </c>
      <c r="J504">
        <v>0.93180499999999999</v>
      </c>
      <c r="K504">
        <v>0</v>
      </c>
      <c r="L504" t="s">
        <v>28</v>
      </c>
      <c r="R504">
        <f>AVERAGE(B455:B504)</f>
        <v>18731.692000000006</v>
      </c>
      <c r="S504">
        <f>AVERAGE(C455:C504)</f>
        <v>18664.874</v>
      </c>
      <c r="U504">
        <f>_xlfn.VAR.P(B455:B504)</f>
        <v>6805.1271360000273</v>
      </c>
      <c r="V504">
        <f>_xlfn.VAR.P(C455:C504)</f>
        <v>6866.1523239999942</v>
      </c>
      <c r="X504">
        <f>1.96*SQRT(U504)/50</f>
        <v>3.2337332237312157</v>
      </c>
      <c r="Y504">
        <f>1.96*SQRT(V504)/50</f>
        <v>3.2482001642681064</v>
      </c>
    </row>
    <row r="505" spans="1:25" x14ac:dyDescent="0.25">
      <c r="A505" t="s">
        <v>32</v>
      </c>
      <c r="B505">
        <v>936716.53570000001</v>
      </c>
      <c r="C505" t="s">
        <v>24</v>
      </c>
    </row>
    <row r="506" spans="1:25" x14ac:dyDescent="0.25">
      <c r="A506" t="s">
        <v>104</v>
      </c>
      <c r="B506">
        <v>18810.5</v>
      </c>
      <c r="C506">
        <v>18745.3</v>
      </c>
      <c r="D506">
        <v>18745.099999999999</v>
      </c>
      <c r="E506">
        <v>18733.599999999999</v>
      </c>
      <c r="F506">
        <v>1290.46</v>
      </c>
      <c r="G506">
        <v>1963.43</v>
      </c>
      <c r="H506">
        <v>678.73500000000001</v>
      </c>
      <c r="I506">
        <v>469.661</v>
      </c>
      <c r="J506">
        <v>680.18799999999999</v>
      </c>
      <c r="K506">
        <v>15394.6</v>
      </c>
      <c r="L506">
        <v>5.56585E-2</v>
      </c>
      <c r="M506">
        <v>0.94499500000000003</v>
      </c>
      <c r="N506">
        <v>0</v>
      </c>
      <c r="O506" t="s">
        <v>28</v>
      </c>
    </row>
    <row r="507" spans="1:25" x14ac:dyDescent="0.25">
      <c r="A507" t="s">
        <v>104</v>
      </c>
      <c r="B507">
        <v>18631</v>
      </c>
      <c r="C507">
        <v>18566.900000000001</v>
      </c>
      <c r="D507">
        <v>18566.7</v>
      </c>
      <c r="E507">
        <v>18556.900000000001</v>
      </c>
      <c r="F507">
        <v>1226.2</v>
      </c>
      <c r="G507">
        <v>1953.7</v>
      </c>
      <c r="H507">
        <v>675.34799999999996</v>
      </c>
      <c r="I507">
        <v>466.50900000000001</v>
      </c>
      <c r="J507">
        <v>677.81200000000001</v>
      </c>
      <c r="K507">
        <v>15292.5</v>
      </c>
      <c r="L507">
        <v>5.39537E-2</v>
      </c>
      <c r="M507">
        <v>0.93183199999999999</v>
      </c>
      <c r="N507">
        <v>0</v>
      </c>
      <c r="O507" t="s">
        <v>28</v>
      </c>
    </row>
    <row r="508" spans="1:25" x14ac:dyDescent="0.25">
      <c r="A508" t="s">
        <v>104</v>
      </c>
      <c r="B508">
        <v>18699.3</v>
      </c>
      <c r="C508">
        <v>18634.099999999999</v>
      </c>
      <c r="D508">
        <v>18633.900000000001</v>
      </c>
      <c r="E508">
        <v>18624.3</v>
      </c>
      <c r="F508">
        <v>1276.97</v>
      </c>
      <c r="G508">
        <v>1951.95</v>
      </c>
      <c r="H508">
        <v>674.76700000000005</v>
      </c>
      <c r="I508">
        <v>467.262</v>
      </c>
      <c r="J508">
        <v>676.48900000000003</v>
      </c>
      <c r="K508">
        <v>15310.6</v>
      </c>
      <c r="L508">
        <v>5.4661399999999999E-2</v>
      </c>
      <c r="M508">
        <v>0.93183199999999999</v>
      </c>
      <c r="N508">
        <v>0</v>
      </c>
      <c r="O508" t="s">
        <v>28</v>
      </c>
    </row>
    <row r="509" spans="1:25" x14ac:dyDescent="0.25">
      <c r="A509" t="s">
        <v>104</v>
      </c>
      <c r="B509">
        <v>18789.3</v>
      </c>
      <c r="C509">
        <v>18721.3</v>
      </c>
      <c r="D509">
        <v>18721.099999999999</v>
      </c>
      <c r="E509">
        <v>18711.3</v>
      </c>
      <c r="F509">
        <v>1292.24</v>
      </c>
      <c r="G509">
        <v>1961.61</v>
      </c>
      <c r="H509">
        <v>676.06</v>
      </c>
      <c r="I509">
        <v>468.96199999999999</v>
      </c>
      <c r="J509">
        <v>682.255</v>
      </c>
      <c r="K509">
        <v>15371.7</v>
      </c>
      <c r="L509">
        <v>5.3962000000000003E-2</v>
      </c>
      <c r="M509">
        <v>0.94367000000000001</v>
      </c>
      <c r="N509">
        <v>0</v>
      </c>
      <c r="O509" t="s">
        <v>28</v>
      </c>
    </row>
    <row r="510" spans="1:25" x14ac:dyDescent="0.25">
      <c r="A510" t="s">
        <v>104</v>
      </c>
      <c r="B510">
        <v>18878.400000000001</v>
      </c>
      <c r="C510">
        <v>18814.900000000001</v>
      </c>
      <c r="D510">
        <v>18814.7</v>
      </c>
      <c r="E510">
        <v>18804.2</v>
      </c>
      <c r="F510">
        <v>1309.6500000000001</v>
      </c>
      <c r="G510">
        <v>1969.08</v>
      </c>
      <c r="H510">
        <v>680.69</v>
      </c>
      <c r="I510">
        <v>471.05399999999997</v>
      </c>
      <c r="J510">
        <v>682.48</v>
      </c>
      <c r="K510">
        <v>15440.1</v>
      </c>
      <c r="L510">
        <v>5.3929100000000001E-2</v>
      </c>
      <c r="M510">
        <v>0.93695700000000004</v>
      </c>
      <c r="N510">
        <v>0</v>
      </c>
      <c r="O510" t="s">
        <v>28</v>
      </c>
    </row>
    <row r="511" spans="1:25" x14ac:dyDescent="0.25">
      <c r="A511" t="s">
        <v>104</v>
      </c>
      <c r="B511">
        <v>18851.400000000001</v>
      </c>
      <c r="C511">
        <v>18787.3</v>
      </c>
      <c r="D511">
        <v>18787.099999999999</v>
      </c>
      <c r="E511">
        <v>18776.599999999999</v>
      </c>
      <c r="F511">
        <v>1306.21</v>
      </c>
      <c r="G511">
        <v>1963.32</v>
      </c>
      <c r="H511">
        <v>680.28300000000002</v>
      </c>
      <c r="I511">
        <v>469.13099999999997</v>
      </c>
      <c r="J511">
        <v>679.404</v>
      </c>
      <c r="K511">
        <v>15421</v>
      </c>
      <c r="L511">
        <v>5.3924800000000002E-2</v>
      </c>
      <c r="M511">
        <v>0.945913</v>
      </c>
      <c r="N511">
        <v>0</v>
      </c>
      <c r="O511" t="s">
        <v>28</v>
      </c>
    </row>
    <row r="512" spans="1:25" x14ac:dyDescent="0.25">
      <c r="A512" t="s">
        <v>104</v>
      </c>
      <c r="B512">
        <v>18875.599999999999</v>
      </c>
      <c r="C512">
        <v>18809.5</v>
      </c>
      <c r="D512">
        <v>18809.2</v>
      </c>
      <c r="E512">
        <v>18798.7</v>
      </c>
      <c r="F512">
        <v>1264.71</v>
      </c>
      <c r="G512">
        <v>1983.13</v>
      </c>
      <c r="H512">
        <v>688.096</v>
      </c>
      <c r="I512">
        <v>473.88400000000001</v>
      </c>
      <c r="J512">
        <v>686.625</v>
      </c>
      <c r="K512">
        <v>15465.3</v>
      </c>
      <c r="L512">
        <v>5.4170799999999998E-2</v>
      </c>
      <c r="M512">
        <v>0.95921100000000004</v>
      </c>
      <c r="N512">
        <v>0</v>
      </c>
      <c r="O512" t="s">
        <v>28</v>
      </c>
    </row>
    <row r="513" spans="1:15" x14ac:dyDescent="0.25">
      <c r="A513" t="s">
        <v>104</v>
      </c>
      <c r="B513">
        <v>18843.2</v>
      </c>
      <c r="C513">
        <v>18779.599999999999</v>
      </c>
      <c r="D513">
        <v>18779.400000000001</v>
      </c>
      <c r="E513">
        <v>18768.900000000001</v>
      </c>
      <c r="F513">
        <v>1250.55</v>
      </c>
      <c r="G513">
        <v>1968.37</v>
      </c>
      <c r="H513">
        <v>680.10400000000004</v>
      </c>
      <c r="I513">
        <v>472.52699999999999</v>
      </c>
      <c r="J513">
        <v>678.57799999999997</v>
      </c>
      <c r="K513">
        <v>15462.8</v>
      </c>
      <c r="L513">
        <v>5.1401200000000001E-2</v>
      </c>
      <c r="M513">
        <v>0.95833299999999999</v>
      </c>
      <c r="N513">
        <v>0</v>
      </c>
      <c r="O513" t="s">
        <v>28</v>
      </c>
    </row>
    <row r="514" spans="1:15" x14ac:dyDescent="0.25">
      <c r="A514" t="s">
        <v>104</v>
      </c>
      <c r="B514">
        <v>18774.5</v>
      </c>
      <c r="C514">
        <v>18709</v>
      </c>
      <c r="D514">
        <v>18708.8</v>
      </c>
      <c r="E514">
        <v>18698.5</v>
      </c>
      <c r="F514">
        <v>1240.6500000000001</v>
      </c>
      <c r="G514">
        <v>1966.51</v>
      </c>
      <c r="H514">
        <v>679.33100000000002</v>
      </c>
      <c r="I514">
        <v>474.69400000000002</v>
      </c>
      <c r="J514">
        <v>678.39499999999998</v>
      </c>
      <c r="K514">
        <v>15406.4</v>
      </c>
      <c r="L514">
        <v>5.4121500000000003E-2</v>
      </c>
      <c r="M514">
        <v>0.93183499999999997</v>
      </c>
      <c r="N514">
        <v>0</v>
      </c>
      <c r="O514" t="s">
        <v>28</v>
      </c>
    </row>
    <row r="515" spans="1:15" x14ac:dyDescent="0.25">
      <c r="A515" t="s">
        <v>104</v>
      </c>
      <c r="B515">
        <v>18833.2</v>
      </c>
      <c r="C515">
        <v>18769.599999999999</v>
      </c>
      <c r="D515">
        <v>18769.400000000001</v>
      </c>
      <c r="E515">
        <v>18759.2</v>
      </c>
      <c r="F515">
        <v>1242.44</v>
      </c>
      <c r="G515">
        <v>1964.15</v>
      </c>
      <c r="H515">
        <v>680.90800000000002</v>
      </c>
      <c r="I515">
        <v>473.85199999999998</v>
      </c>
      <c r="J515">
        <v>674.19</v>
      </c>
      <c r="K515">
        <v>15466.3</v>
      </c>
      <c r="L515">
        <v>5.3941999999999997E-2</v>
      </c>
      <c r="M515">
        <v>0.95913099999999996</v>
      </c>
      <c r="N515">
        <v>0</v>
      </c>
      <c r="O515" t="s">
        <v>28</v>
      </c>
    </row>
    <row r="516" spans="1:15" x14ac:dyDescent="0.25">
      <c r="A516" t="s">
        <v>104</v>
      </c>
      <c r="B516">
        <v>18816.3</v>
      </c>
      <c r="C516">
        <v>18751.900000000001</v>
      </c>
      <c r="D516">
        <v>18751.7</v>
      </c>
      <c r="E516">
        <v>18741.900000000001</v>
      </c>
      <c r="F516">
        <v>1287.3499999999999</v>
      </c>
      <c r="G516">
        <v>1961.63</v>
      </c>
      <c r="H516">
        <v>677.39300000000003</v>
      </c>
      <c r="I516">
        <v>470.464</v>
      </c>
      <c r="J516">
        <v>679.71900000000005</v>
      </c>
      <c r="K516">
        <v>15407.7</v>
      </c>
      <c r="L516">
        <v>5.3995599999999998E-2</v>
      </c>
      <c r="M516">
        <v>0.95908099999999996</v>
      </c>
      <c r="N516">
        <v>0</v>
      </c>
      <c r="O516" t="s">
        <v>28</v>
      </c>
    </row>
    <row r="517" spans="1:15" x14ac:dyDescent="0.25">
      <c r="A517" t="s">
        <v>104</v>
      </c>
      <c r="B517">
        <v>18711.2</v>
      </c>
      <c r="C517">
        <v>18646.2</v>
      </c>
      <c r="D517">
        <v>18646</v>
      </c>
      <c r="E517">
        <v>18636.400000000001</v>
      </c>
      <c r="F517">
        <v>1225.81</v>
      </c>
      <c r="G517">
        <v>1957.89</v>
      </c>
      <c r="H517">
        <v>675.78800000000001</v>
      </c>
      <c r="I517">
        <v>468.31900000000002</v>
      </c>
      <c r="J517">
        <v>678.68799999999999</v>
      </c>
      <c r="K517">
        <v>15368.1</v>
      </c>
      <c r="L517">
        <v>5.3909699999999998E-2</v>
      </c>
      <c r="M517">
        <v>0.95886700000000002</v>
      </c>
      <c r="N517">
        <v>0</v>
      </c>
      <c r="O517" t="s">
        <v>28</v>
      </c>
    </row>
    <row r="518" spans="1:15" x14ac:dyDescent="0.25">
      <c r="A518" t="s">
        <v>104</v>
      </c>
      <c r="B518">
        <v>18762.099999999999</v>
      </c>
      <c r="C518">
        <v>18697.2</v>
      </c>
      <c r="D518">
        <v>18697.099999999999</v>
      </c>
      <c r="E518">
        <v>18687.3</v>
      </c>
      <c r="F518">
        <v>1226.68</v>
      </c>
      <c r="G518">
        <v>1969.11</v>
      </c>
      <c r="H518">
        <v>683.18600000000004</v>
      </c>
      <c r="I518">
        <v>470.11799999999999</v>
      </c>
      <c r="J518">
        <v>681.51599999999996</v>
      </c>
      <c r="K518">
        <v>15406.7</v>
      </c>
      <c r="L518">
        <v>5.3932899999999999E-2</v>
      </c>
      <c r="M518">
        <v>0.95918599999999998</v>
      </c>
      <c r="N518">
        <v>0</v>
      </c>
      <c r="O518" t="s">
        <v>28</v>
      </c>
    </row>
    <row r="519" spans="1:15" x14ac:dyDescent="0.25">
      <c r="A519" t="s">
        <v>104</v>
      </c>
      <c r="B519">
        <v>18843.8</v>
      </c>
      <c r="C519">
        <v>18777.2</v>
      </c>
      <c r="D519">
        <v>18777.099999999999</v>
      </c>
      <c r="E519">
        <v>18767</v>
      </c>
      <c r="F519">
        <v>1357.91</v>
      </c>
      <c r="G519">
        <v>1960.25</v>
      </c>
      <c r="H519">
        <v>676.101</v>
      </c>
      <c r="I519">
        <v>467.91800000000001</v>
      </c>
      <c r="J519">
        <v>681.83699999999999</v>
      </c>
      <c r="K519">
        <v>15363.8</v>
      </c>
      <c r="L519">
        <v>5.3953300000000003E-2</v>
      </c>
      <c r="M519">
        <v>0.931836</v>
      </c>
      <c r="N519">
        <v>0</v>
      </c>
      <c r="O519" t="s">
        <v>28</v>
      </c>
    </row>
    <row r="520" spans="1:15" x14ac:dyDescent="0.25">
      <c r="A520" t="s">
        <v>104</v>
      </c>
      <c r="B520">
        <v>18652.400000000001</v>
      </c>
      <c r="C520">
        <v>18587.8</v>
      </c>
      <c r="D520">
        <v>18587.599999999999</v>
      </c>
      <c r="E520">
        <v>18577.3</v>
      </c>
      <c r="F520">
        <v>1222.51</v>
      </c>
      <c r="G520">
        <v>1953.81</v>
      </c>
      <c r="H520">
        <v>677.11599999999999</v>
      </c>
      <c r="I520">
        <v>466.56700000000001</v>
      </c>
      <c r="J520">
        <v>676.74699999999996</v>
      </c>
      <c r="K520">
        <v>15316.9</v>
      </c>
      <c r="L520">
        <v>5.3982099999999998E-2</v>
      </c>
      <c r="M520">
        <v>0.95156300000000005</v>
      </c>
      <c r="N520">
        <v>0</v>
      </c>
      <c r="O520" t="s">
        <v>28</v>
      </c>
    </row>
    <row r="521" spans="1:15" x14ac:dyDescent="0.25">
      <c r="A521" t="s">
        <v>104</v>
      </c>
      <c r="B521">
        <v>18747</v>
      </c>
      <c r="C521">
        <v>18683.099999999999</v>
      </c>
      <c r="D521">
        <v>18682.900000000001</v>
      </c>
      <c r="E521">
        <v>18673.3</v>
      </c>
      <c r="F521">
        <v>1279.27</v>
      </c>
      <c r="G521">
        <v>1961.77</v>
      </c>
      <c r="H521">
        <v>679.91600000000005</v>
      </c>
      <c r="I521">
        <v>467.613</v>
      </c>
      <c r="J521">
        <v>680.29700000000003</v>
      </c>
      <c r="K521">
        <v>15347.6</v>
      </c>
      <c r="L521">
        <v>5.39274E-2</v>
      </c>
      <c r="M521">
        <v>0.931836</v>
      </c>
      <c r="N521">
        <v>0</v>
      </c>
      <c r="O521" t="s">
        <v>28</v>
      </c>
    </row>
    <row r="522" spans="1:15" x14ac:dyDescent="0.25">
      <c r="A522" t="s">
        <v>104</v>
      </c>
      <c r="B522">
        <v>18682.2</v>
      </c>
      <c r="C522">
        <v>18616.099999999999</v>
      </c>
      <c r="D522">
        <v>18615.900000000001</v>
      </c>
      <c r="E522">
        <v>18606.099999999999</v>
      </c>
      <c r="F522">
        <v>1230.3499999999999</v>
      </c>
      <c r="G522">
        <v>1959.15</v>
      </c>
      <c r="H522">
        <v>676.75800000000004</v>
      </c>
      <c r="I522">
        <v>467.43700000000001</v>
      </c>
      <c r="J522">
        <v>681.33900000000006</v>
      </c>
      <c r="K522">
        <v>15331.9</v>
      </c>
      <c r="L522">
        <v>5.61602E-2</v>
      </c>
      <c r="M522">
        <v>0.95900799999999997</v>
      </c>
      <c r="N522">
        <v>0</v>
      </c>
      <c r="O522" t="s">
        <v>28</v>
      </c>
    </row>
    <row r="523" spans="1:15" x14ac:dyDescent="0.25">
      <c r="A523" t="s">
        <v>104</v>
      </c>
      <c r="B523">
        <v>18867.3</v>
      </c>
      <c r="C523">
        <v>18803.5</v>
      </c>
      <c r="D523">
        <v>18803.3</v>
      </c>
      <c r="E523">
        <v>18792.900000000001</v>
      </c>
      <c r="F523">
        <v>1310.79</v>
      </c>
      <c r="G523">
        <v>1964.84</v>
      </c>
      <c r="H523">
        <v>680.61</v>
      </c>
      <c r="I523">
        <v>471.387</v>
      </c>
      <c r="J523">
        <v>678.44399999999996</v>
      </c>
      <c r="K523">
        <v>15432.1</v>
      </c>
      <c r="L523">
        <v>5.5076899999999998E-2</v>
      </c>
      <c r="M523">
        <v>0.931836</v>
      </c>
      <c r="N523">
        <v>0</v>
      </c>
      <c r="O523" t="s">
        <v>28</v>
      </c>
    </row>
    <row r="524" spans="1:15" x14ac:dyDescent="0.25">
      <c r="A524" t="s">
        <v>104</v>
      </c>
      <c r="B524">
        <v>18850.900000000001</v>
      </c>
      <c r="C524">
        <v>18781.5</v>
      </c>
      <c r="D524">
        <v>18781.3</v>
      </c>
      <c r="E524">
        <v>18770.8</v>
      </c>
      <c r="F524">
        <v>1260.6199999999999</v>
      </c>
      <c r="G524">
        <v>1973.58</v>
      </c>
      <c r="H524">
        <v>683.93200000000002</v>
      </c>
      <c r="I524">
        <v>472.96</v>
      </c>
      <c r="J524">
        <v>681.77200000000005</v>
      </c>
      <c r="K524">
        <v>15451.1</v>
      </c>
      <c r="L524">
        <v>5.5024200000000002E-2</v>
      </c>
      <c r="M524">
        <v>0.93920599999999999</v>
      </c>
      <c r="N524">
        <v>0</v>
      </c>
      <c r="O524" t="s">
        <v>28</v>
      </c>
    </row>
    <row r="525" spans="1:15" x14ac:dyDescent="0.25">
      <c r="A525" t="s">
        <v>104</v>
      </c>
      <c r="B525">
        <v>18916.7</v>
      </c>
      <c r="C525">
        <v>18850.099999999999</v>
      </c>
      <c r="D525">
        <v>18849.900000000001</v>
      </c>
      <c r="E525">
        <v>18839.2</v>
      </c>
      <c r="F525">
        <v>1317.21</v>
      </c>
      <c r="G525">
        <v>1975.9</v>
      </c>
      <c r="H525">
        <v>684.20899999999995</v>
      </c>
      <c r="I525">
        <v>471.95499999999998</v>
      </c>
      <c r="J525">
        <v>684.83</v>
      </c>
      <c r="K525">
        <v>15460.6</v>
      </c>
      <c r="L525">
        <v>4.8328999999999997E-2</v>
      </c>
      <c r="M525">
        <v>0.94865699999999997</v>
      </c>
      <c r="N525">
        <v>0</v>
      </c>
      <c r="O525" t="s">
        <v>28</v>
      </c>
    </row>
    <row r="526" spans="1:15" x14ac:dyDescent="0.25">
      <c r="A526" t="s">
        <v>104</v>
      </c>
      <c r="B526">
        <v>18811.099999999999</v>
      </c>
      <c r="C526">
        <v>18746.5</v>
      </c>
      <c r="D526">
        <v>18746.3</v>
      </c>
      <c r="E526">
        <v>18736</v>
      </c>
      <c r="F526">
        <v>1239.72</v>
      </c>
      <c r="G526">
        <v>1971.55</v>
      </c>
      <c r="H526">
        <v>681.39800000000002</v>
      </c>
      <c r="I526">
        <v>472.37299999999999</v>
      </c>
      <c r="J526">
        <v>683.34699999999998</v>
      </c>
      <c r="K526">
        <v>15439.1</v>
      </c>
      <c r="L526">
        <v>5.3921200000000002E-2</v>
      </c>
      <c r="M526">
        <v>0.93181800000000004</v>
      </c>
      <c r="N526">
        <v>0</v>
      </c>
      <c r="O526" t="s">
        <v>28</v>
      </c>
    </row>
    <row r="527" spans="1:15" x14ac:dyDescent="0.25">
      <c r="A527" t="s">
        <v>104</v>
      </c>
      <c r="B527">
        <v>18834.400000000001</v>
      </c>
      <c r="C527">
        <v>18770.900000000001</v>
      </c>
      <c r="D527">
        <v>18770.7</v>
      </c>
      <c r="E527">
        <v>18760.400000000001</v>
      </c>
      <c r="F527">
        <v>1296.49</v>
      </c>
      <c r="G527">
        <v>1959.68</v>
      </c>
      <c r="H527">
        <v>683.41</v>
      </c>
      <c r="I527">
        <v>469.55500000000001</v>
      </c>
      <c r="J527">
        <v>672.43600000000004</v>
      </c>
      <c r="K527">
        <v>15418.5</v>
      </c>
      <c r="L527">
        <v>5.39134E-2</v>
      </c>
      <c r="M527">
        <v>0.931836</v>
      </c>
      <c r="N527">
        <v>0</v>
      </c>
      <c r="O527" t="s">
        <v>28</v>
      </c>
    </row>
    <row r="528" spans="1:15" x14ac:dyDescent="0.25">
      <c r="A528" t="s">
        <v>104</v>
      </c>
      <c r="B528">
        <v>18816.599999999999</v>
      </c>
      <c r="C528">
        <v>18746.8</v>
      </c>
      <c r="D528">
        <v>18746.7</v>
      </c>
      <c r="E528">
        <v>18736.400000000001</v>
      </c>
      <c r="F528">
        <v>1240.83</v>
      </c>
      <c r="G528">
        <v>1962.55</v>
      </c>
      <c r="H528">
        <v>681.74300000000005</v>
      </c>
      <c r="I528">
        <v>471.42899999999997</v>
      </c>
      <c r="J528">
        <v>675.18399999999997</v>
      </c>
      <c r="K528">
        <v>15447.7</v>
      </c>
      <c r="L528">
        <v>5.47546E-2</v>
      </c>
      <c r="M528">
        <v>0.931813</v>
      </c>
      <c r="N528">
        <v>0</v>
      </c>
      <c r="O528" t="s">
        <v>28</v>
      </c>
    </row>
    <row r="529" spans="1:15" x14ac:dyDescent="0.25">
      <c r="A529" t="s">
        <v>104</v>
      </c>
      <c r="B529">
        <v>18726.5</v>
      </c>
      <c r="C529">
        <v>18662.099999999999</v>
      </c>
      <c r="D529">
        <v>18661.900000000001</v>
      </c>
      <c r="E529">
        <v>18652.2</v>
      </c>
      <c r="F529">
        <v>1229.46</v>
      </c>
      <c r="G529">
        <v>1961.85</v>
      </c>
      <c r="H529">
        <v>676.79200000000003</v>
      </c>
      <c r="I529">
        <v>468.697</v>
      </c>
      <c r="J529">
        <v>682.54899999999998</v>
      </c>
      <c r="K529">
        <v>15375.2</v>
      </c>
      <c r="L529">
        <v>5.3909600000000002E-2</v>
      </c>
      <c r="M529">
        <v>0.931836</v>
      </c>
      <c r="N529">
        <v>0</v>
      </c>
      <c r="O529" t="s">
        <v>28</v>
      </c>
    </row>
    <row r="530" spans="1:15" x14ac:dyDescent="0.25">
      <c r="A530" t="s">
        <v>104</v>
      </c>
      <c r="B530">
        <v>18667.599999999999</v>
      </c>
      <c r="C530">
        <v>18603.5</v>
      </c>
      <c r="D530">
        <v>18603.3</v>
      </c>
      <c r="E530">
        <v>18593.7</v>
      </c>
      <c r="F530">
        <v>1222.56</v>
      </c>
      <c r="G530">
        <v>1954.52</v>
      </c>
      <c r="H530">
        <v>676.21500000000003</v>
      </c>
      <c r="I530">
        <v>467.92700000000002</v>
      </c>
      <c r="J530">
        <v>676.65</v>
      </c>
      <c r="K530">
        <v>15332.1</v>
      </c>
      <c r="L530">
        <v>5.4168300000000003E-2</v>
      </c>
      <c r="M530">
        <v>0.93867299999999998</v>
      </c>
      <c r="N530">
        <v>0</v>
      </c>
      <c r="O530" t="s">
        <v>28</v>
      </c>
    </row>
    <row r="531" spans="1:15" x14ac:dyDescent="0.25">
      <c r="A531" t="s">
        <v>104</v>
      </c>
      <c r="B531">
        <v>18836.3</v>
      </c>
      <c r="C531">
        <v>18770.3</v>
      </c>
      <c r="D531">
        <v>18770.099999999999</v>
      </c>
      <c r="E531">
        <v>18760</v>
      </c>
      <c r="F531">
        <v>1290.5999999999999</v>
      </c>
      <c r="G531">
        <v>1965.84</v>
      </c>
      <c r="H531">
        <v>677.24900000000002</v>
      </c>
      <c r="I531">
        <v>469.23399999999998</v>
      </c>
      <c r="J531">
        <v>685.50800000000004</v>
      </c>
      <c r="K531">
        <v>15417.8</v>
      </c>
      <c r="L531">
        <v>5.4320599999999997E-2</v>
      </c>
      <c r="M531">
        <v>0.93183300000000002</v>
      </c>
      <c r="N531">
        <v>0</v>
      </c>
      <c r="O531" t="s">
        <v>28</v>
      </c>
    </row>
    <row r="532" spans="1:15" x14ac:dyDescent="0.25">
      <c r="A532" t="s">
        <v>104</v>
      </c>
      <c r="B532">
        <v>18714</v>
      </c>
      <c r="C532">
        <v>18646.7</v>
      </c>
      <c r="D532">
        <v>18646.5</v>
      </c>
      <c r="E532">
        <v>18636.8</v>
      </c>
      <c r="F532">
        <v>1226.83</v>
      </c>
      <c r="G532">
        <v>1956.21</v>
      </c>
      <c r="H532">
        <v>674.79</v>
      </c>
      <c r="I532">
        <v>466.923</v>
      </c>
      <c r="J532">
        <v>680.553</v>
      </c>
      <c r="K532">
        <v>15369.2</v>
      </c>
      <c r="L532">
        <v>5.3919000000000002E-2</v>
      </c>
      <c r="M532">
        <v>0.93180600000000002</v>
      </c>
      <c r="N532">
        <v>0</v>
      </c>
      <c r="O532" t="s">
        <v>28</v>
      </c>
    </row>
    <row r="533" spans="1:15" x14ac:dyDescent="0.25">
      <c r="A533" t="s">
        <v>104</v>
      </c>
      <c r="B533">
        <v>18762.5</v>
      </c>
      <c r="C533">
        <v>18697.8</v>
      </c>
      <c r="D533">
        <v>18697.599999999999</v>
      </c>
      <c r="E533">
        <v>18688</v>
      </c>
      <c r="F533">
        <v>1307.9100000000001</v>
      </c>
      <c r="G533">
        <v>1954.78</v>
      </c>
      <c r="H533">
        <v>675.16700000000003</v>
      </c>
      <c r="I533">
        <v>467.88</v>
      </c>
      <c r="J533">
        <v>678.43100000000004</v>
      </c>
      <c r="K533">
        <v>15340.6</v>
      </c>
      <c r="L533">
        <v>5.3927599999999999E-2</v>
      </c>
      <c r="M533">
        <v>0.95465699999999998</v>
      </c>
      <c r="N533">
        <v>0</v>
      </c>
      <c r="O533" t="s">
        <v>28</v>
      </c>
    </row>
    <row r="534" spans="1:15" x14ac:dyDescent="0.25">
      <c r="A534" t="s">
        <v>104</v>
      </c>
      <c r="B534">
        <v>18738.3</v>
      </c>
      <c r="C534">
        <v>18673</v>
      </c>
      <c r="D534">
        <v>18672.8</v>
      </c>
      <c r="E534">
        <v>18662.2</v>
      </c>
      <c r="F534">
        <v>1240.45</v>
      </c>
      <c r="G534">
        <v>1959.72</v>
      </c>
      <c r="H534">
        <v>677.48500000000001</v>
      </c>
      <c r="I534">
        <v>469.23099999999999</v>
      </c>
      <c r="J534">
        <v>679.23099999999999</v>
      </c>
      <c r="K534">
        <v>15377.1</v>
      </c>
      <c r="L534">
        <v>5.3918199999999999E-2</v>
      </c>
      <c r="M534">
        <v>0.95918800000000004</v>
      </c>
      <c r="N534">
        <v>0</v>
      </c>
      <c r="O534" t="s">
        <v>28</v>
      </c>
    </row>
    <row r="535" spans="1:15" x14ac:dyDescent="0.25">
      <c r="A535" t="s">
        <v>104</v>
      </c>
      <c r="B535">
        <v>18722</v>
      </c>
      <c r="C535">
        <v>18656.099999999999</v>
      </c>
      <c r="D535">
        <v>18655.900000000001</v>
      </c>
      <c r="E535">
        <v>18645.8</v>
      </c>
      <c r="F535">
        <v>1246.6600000000001</v>
      </c>
      <c r="G535">
        <v>1961.32</v>
      </c>
      <c r="H535">
        <v>678.64099999999996</v>
      </c>
      <c r="I535">
        <v>469.01400000000001</v>
      </c>
      <c r="J535">
        <v>677.77</v>
      </c>
      <c r="K535">
        <v>15352.7</v>
      </c>
      <c r="L535">
        <v>5.3911199999999999E-2</v>
      </c>
      <c r="M535">
        <v>0.95088399999999995</v>
      </c>
      <c r="N535">
        <v>0</v>
      </c>
      <c r="O535" t="s">
        <v>28</v>
      </c>
    </row>
    <row r="536" spans="1:15" x14ac:dyDescent="0.25">
      <c r="A536" t="s">
        <v>104</v>
      </c>
      <c r="B536">
        <v>18859.400000000001</v>
      </c>
      <c r="C536">
        <v>18790.8</v>
      </c>
      <c r="D536">
        <v>18790.599999999999</v>
      </c>
      <c r="E536">
        <v>18780.099999999999</v>
      </c>
      <c r="F536">
        <v>1282.76</v>
      </c>
      <c r="G536">
        <v>1968.31</v>
      </c>
      <c r="H536">
        <v>680.37800000000004</v>
      </c>
      <c r="I536">
        <v>471.01900000000001</v>
      </c>
      <c r="J536">
        <v>683.00199999999995</v>
      </c>
      <c r="K536">
        <v>15443.6</v>
      </c>
      <c r="L536">
        <v>5.3966300000000002E-2</v>
      </c>
      <c r="M536">
        <v>0.95922700000000005</v>
      </c>
      <c r="N536">
        <v>0</v>
      </c>
      <c r="O536" t="s">
        <v>28</v>
      </c>
    </row>
    <row r="537" spans="1:15" x14ac:dyDescent="0.25">
      <c r="A537" t="s">
        <v>104</v>
      </c>
      <c r="B537">
        <v>18986.5</v>
      </c>
      <c r="C537">
        <v>18918.400000000001</v>
      </c>
      <c r="D537">
        <v>18918.2</v>
      </c>
      <c r="E537">
        <v>18907.599999999999</v>
      </c>
      <c r="F537">
        <v>1321.26</v>
      </c>
      <c r="G537">
        <v>1983.98</v>
      </c>
      <c r="H537">
        <v>682.68600000000004</v>
      </c>
      <c r="I537">
        <v>475.20800000000003</v>
      </c>
      <c r="J537">
        <v>689.52099999999996</v>
      </c>
      <c r="K537">
        <v>15516.3</v>
      </c>
      <c r="L537">
        <v>5.4008199999999999E-2</v>
      </c>
      <c r="M537">
        <v>0.95889400000000002</v>
      </c>
      <c r="N537">
        <v>0</v>
      </c>
      <c r="O537" t="s">
        <v>28</v>
      </c>
    </row>
    <row r="538" spans="1:15" x14ac:dyDescent="0.25">
      <c r="A538" t="s">
        <v>104</v>
      </c>
      <c r="B538">
        <v>18940.8</v>
      </c>
      <c r="C538">
        <v>18872.5</v>
      </c>
      <c r="D538">
        <v>18872.3</v>
      </c>
      <c r="E538">
        <v>18861.8</v>
      </c>
      <c r="F538">
        <v>1337.4</v>
      </c>
      <c r="G538">
        <v>1978.07</v>
      </c>
      <c r="H538">
        <v>685.7</v>
      </c>
      <c r="I538">
        <v>471.85500000000002</v>
      </c>
      <c r="J538">
        <v>686.01099999999997</v>
      </c>
      <c r="K538">
        <v>15461.1</v>
      </c>
      <c r="L538">
        <v>5.3947500000000002E-2</v>
      </c>
      <c r="M538">
        <v>0.93183700000000003</v>
      </c>
      <c r="N538">
        <v>0</v>
      </c>
      <c r="O538" t="s">
        <v>28</v>
      </c>
    </row>
    <row r="539" spans="1:15" x14ac:dyDescent="0.25">
      <c r="A539" t="s">
        <v>104</v>
      </c>
      <c r="B539">
        <v>18849.2</v>
      </c>
      <c r="C539">
        <v>18781.5</v>
      </c>
      <c r="D539">
        <v>18781.3</v>
      </c>
      <c r="E539">
        <v>18771</v>
      </c>
      <c r="F539">
        <v>1247.6199999999999</v>
      </c>
      <c r="G539">
        <v>1965.91</v>
      </c>
      <c r="H539">
        <v>682.01300000000003</v>
      </c>
      <c r="I539">
        <v>471.02300000000002</v>
      </c>
      <c r="J539">
        <v>676.97299999999996</v>
      </c>
      <c r="K539">
        <v>15472.3</v>
      </c>
      <c r="L539">
        <v>5.60463E-2</v>
      </c>
      <c r="M539">
        <v>0.93182900000000002</v>
      </c>
      <c r="N539">
        <v>0</v>
      </c>
      <c r="O539" t="s">
        <v>28</v>
      </c>
    </row>
    <row r="540" spans="1:15" x14ac:dyDescent="0.25">
      <c r="A540" t="s">
        <v>104</v>
      </c>
      <c r="B540">
        <v>18789.5</v>
      </c>
      <c r="C540">
        <v>18724.900000000001</v>
      </c>
      <c r="D540">
        <v>18724.7</v>
      </c>
      <c r="E540">
        <v>18714</v>
      </c>
      <c r="F540">
        <v>1241.83</v>
      </c>
      <c r="G540">
        <v>1954.94</v>
      </c>
      <c r="H540">
        <v>680.65099999999995</v>
      </c>
      <c r="I540">
        <v>470.09</v>
      </c>
      <c r="J540">
        <v>670.46</v>
      </c>
      <c r="K540">
        <v>15432</v>
      </c>
      <c r="L540">
        <v>5.4227299999999999E-2</v>
      </c>
      <c r="M540">
        <v>0.955793</v>
      </c>
      <c r="N540">
        <v>0</v>
      </c>
      <c r="O540" t="s">
        <v>28</v>
      </c>
    </row>
    <row r="541" spans="1:15" x14ac:dyDescent="0.25">
      <c r="A541" t="s">
        <v>104</v>
      </c>
      <c r="B541">
        <v>18862.5</v>
      </c>
      <c r="C541">
        <v>18795.5</v>
      </c>
      <c r="D541">
        <v>18795.3</v>
      </c>
      <c r="E541">
        <v>18785</v>
      </c>
      <c r="F541">
        <v>1294.8599999999999</v>
      </c>
      <c r="G541">
        <v>1964.98</v>
      </c>
      <c r="H541">
        <v>680.60199999999998</v>
      </c>
      <c r="I541">
        <v>473.197</v>
      </c>
      <c r="J541">
        <v>677.20600000000002</v>
      </c>
      <c r="K541">
        <v>15439.7</v>
      </c>
      <c r="L541">
        <v>5.3911800000000003E-2</v>
      </c>
      <c r="M541">
        <v>0.95922700000000005</v>
      </c>
      <c r="N541">
        <v>0</v>
      </c>
      <c r="O541" t="s">
        <v>28</v>
      </c>
    </row>
    <row r="542" spans="1:15" x14ac:dyDescent="0.25">
      <c r="A542" t="s">
        <v>104</v>
      </c>
      <c r="B542">
        <v>18695.2</v>
      </c>
      <c r="C542">
        <v>18630.5</v>
      </c>
      <c r="D542">
        <v>18630.3</v>
      </c>
      <c r="E542">
        <v>18620.7</v>
      </c>
      <c r="F542">
        <v>1226.8900000000001</v>
      </c>
      <c r="G542">
        <v>1962.86</v>
      </c>
      <c r="H542">
        <v>680.53399999999999</v>
      </c>
      <c r="I542">
        <v>468.54899999999998</v>
      </c>
      <c r="J542">
        <v>680.00900000000001</v>
      </c>
      <c r="K542">
        <v>15346.2</v>
      </c>
      <c r="L542">
        <v>5.3921999999999998E-2</v>
      </c>
      <c r="M542">
        <v>0.95816199999999996</v>
      </c>
      <c r="N542">
        <v>0</v>
      </c>
      <c r="O542" t="s">
        <v>28</v>
      </c>
    </row>
    <row r="543" spans="1:15" x14ac:dyDescent="0.25">
      <c r="A543" t="s">
        <v>104</v>
      </c>
      <c r="B543">
        <v>18701</v>
      </c>
      <c r="C543">
        <v>18635.7</v>
      </c>
      <c r="D543">
        <v>18635.5</v>
      </c>
      <c r="E543">
        <v>18625.900000000001</v>
      </c>
      <c r="F543">
        <v>1223.58</v>
      </c>
      <c r="G543">
        <v>1956.26</v>
      </c>
      <c r="H543">
        <v>676.50800000000004</v>
      </c>
      <c r="I543">
        <v>468.04700000000003</v>
      </c>
      <c r="J543">
        <v>677.25900000000001</v>
      </c>
      <c r="K543">
        <v>15361.5</v>
      </c>
      <c r="L543">
        <v>5.7120999999999998E-2</v>
      </c>
      <c r="M543">
        <v>0.95605499999999999</v>
      </c>
      <c r="N543">
        <v>0</v>
      </c>
      <c r="O543" t="s">
        <v>28</v>
      </c>
    </row>
    <row r="544" spans="1:15" x14ac:dyDescent="0.25">
      <c r="A544" t="s">
        <v>104</v>
      </c>
      <c r="B544">
        <v>18813.099999999999</v>
      </c>
      <c r="C544">
        <v>18748.599999999999</v>
      </c>
      <c r="D544">
        <v>18748.5</v>
      </c>
      <c r="E544">
        <v>18738.599999999999</v>
      </c>
      <c r="F544">
        <v>1285.02</v>
      </c>
      <c r="G544">
        <v>1964.35</v>
      </c>
      <c r="H544">
        <v>679.51599999999996</v>
      </c>
      <c r="I544">
        <v>468.75</v>
      </c>
      <c r="J544">
        <v>681.93499999999995</v>
      </c>
      <c r="K544">
        <v>15403.9</v>
      </c>
      <c r="L544">
        <v>5.3911199999999999E-2</v>
      </c>
      <c r="M544">
        <v>0.95908499999999997</v>
      </c>
      <c r="N544">
        <v>0</v>
      </c>
      <c r="O544" t="s">
        <v>28</v>
      </c>
    </row>
    <row r="545" spans="1:25" x14ac:dyDescent="0.25">
      <c r="A545" t="s">
        <v>104</v>
      </c>
      <c r="B545">
        <v>18725.900000000001</v>
      </c>
      <c r="C545">
        <v>18660.7</v>
      </c>
      <c r="D545">
        <v>18660.5</v>
      </c>
      <c r="E545">
        <v>18650.900000000001</v>
      </c>
      <c r="F545">
        <v>1247.07</v>
      </c>
      <c r="G545">
        <v>1958.98</v>
      </c>
      <c r="H545">
        <v>677.053</v>
      </c>
      <c r="I545">
        <v>466.86500000000001</v>
      </c>
      <c r="J545">
        <v>681.43899999999996</v>
      </c>
      <c r="K545">
        <v>15360.5</v>
      </c>
      <c r="L545">
        <v>5.39607E-2</v>
      </c>
      <c r="M545">
        <v>0.93181899999999995</v>
      </c>
      <c r="N545">
        <v>0</v>
      </c>
      <c r="O545" t="s">
        <v>28</v>
      </c>
    </row>
    <row r="546" spans="1:25" x14ac:dyDescent="0.25">
      <c r="A546" t="s">
        <v>104</v>
      </c>
      <c r="B546">
        <v>18690.8</v>
      </c>
      <c r="C546">
        <v>18624.7</v>
      </c>
      <c r="D546">
        <v>18624.5</v>
      </c>
      <c r="E546">
        <v>18615</v>
      </c>
      <c r="F546">
        <v>1219.1099999999999</v>
      </c>
      <c r="G546">
        <v>1951.48</v>
      </c>
      <c r="H546">
        <v>675.77200000000005</v>
      </c>
      <c r="I546">
        <v>465.87200000000001</v>
      </c>
      <c r="J546">
        <v>675.84199999999998</v>
      </c>
      <c r="K546">
        <v>15360.3</v>
      </c>
      <c r="L546">
        <v>3.23834E-2</v>
      </c>
      <c r="M546">
        <v>0.931836</v>
      </c>
      <c r="N546">
        <v>0</v>
      </c>
      <c r="O546" t="s">
        <v>28</v>
      </c>
    </row>
    <row r="547" spans="1:25" x14ac:dyDescent="0.25">
      <c r="A547" t="s">
        <v>104</v>
      </c>
      <c r="B547">
        <v>18715.400000000001</v>
      </c>
      <c r="C547">
        <v>18650.7</v>
      </c>
      <c r="D547">
        <v>18650.5</v>
      </c>
      <c r="E547">
        <v>18640.8</v>
      </c>
      <c r="F547">
        <v>1255.3399999999999</v>
      </c>
      <c r="G547">
        <v>1956.08</v>
      </c>
      <c r="H547">
        <v>676.13499999999999</v>
      </c>
      <c r="I547">
        <v>467.46699999999998</v>
      </c>
      <c r="J547">
        <v>678.68200000000002</v>
      </c>
      <c r="K547">
        <v>15344.9</v>
      </c>
      <c r="L547">
        <v>5.3968200000000001E-2</v>
      </c>
      <c r="M547">
        <v>0.93179999999999996</v>
      </c>
      <c r="N547">
        <v>0</v>
      </c>
      <c r="O547" t="s">
        <v>28</v>
      </c>
    </row>
    <row r="548" spans="1:25" x14ac:dyDescent="0.25">
      <c r="A548" t="s">
        <v>104</v>
      </c>
      <c r="B548">
        <v>18749.900000000001</v>
      </c>
      <c r="C548">
        <v>18668.599999999999</v>
      </c>
      <c r="D548">
        <v>18668.5</v>
      </c>
      <c r="E548">
        <v>18658.599999999999</v>
      </c>
      <c r="F548">
        <v>1235.21</v>
      </c>
      <c r="G548">
        <v>1956.02</v>
      </c>
      <c r="H548">
        <v>678.36800000000005</v>
      </c>
      <c r="I548">
        <v>470.39299999999997</v>
      </c>
      <c r="J548">
        <v>673.23800000000006</v>
      </c>
      <c r="K548">
        <v>15382.4</v>
      </c>
      <c r="L548">
        <v>3.2369200000000001E-2</v>
      </c>
      <c r="M548">
        <v>0.93183000000000005</v>
      </c>
      <c r="N548">
        <v>0</v>
      </c>
      <c r="O548" t="s">
        <v>28</v>
      </c>
    </row>
    <row r="549" spans="1:25" x14ac:dyDescent="0.25">
      <c r="A549" t="s">
        <v>104</v>
      </c>
      <c r="B549">
        <v>18764.3</v>
      </c>
      <c r="C549">
        <v>18699.099999999999</v>
      </c>
      <c r="D549">
        <v>18698.900000000001</v>
      </c>
      <c r="E549">
        <v>18689</v>
      </c>
      <c r="F549">
        <v>1258.78</v>
      </c>
      <c r="G549">
        <v>1951.06</v>
      </c>
      <c r="H549">
        <v>676.86300000000006</v>
      </c>
      <c r="I549">
        <v>468.77699999999999</v>
      </c>
      <c r="J549">
        <v>671.27</v>
      </c>
      <c r="K549">
        <v>15393.9</v>
      </c>
      <c r="L549">
        <v>5.5679600000000003E-2</v>
      </c>
      <c r="M549">
        <v>0.93991599999999997</v>
      </c>
      <c r="N549">
        <v>0</v>
      </c>
      <c r="O549" t="s">
        <v>28</v>
      </c>
    </row>
    <row r="550" spans="1:25" x14ac:dyDescent="0.25">
      <c r="A550" t="s">
        <v>104</v>
      </c>
      <c r="B550">
        <v>18850.900000000001</v>
      </c>
      <c r="C550">
        <v>18783.099999999999</v>
      </c>
      <c r="D550">
        <v>18782.900000000001</v>
      </c>
      <c r="E550">
        <v>18772</v>
      </c>
      <c r="F550">
        <v>1256.6600000000001</v>
      </c>
      <c r="G550">
        <v>1973.29</v>
      </c>
      <c r="H550">
        <v>682.18600000000004</v>
      </c>
      <c r="I550">
        <v>471.94900000000001</v>
      </c>
      <c r="J550">
        <v>683.95799999999997</v>
      </c>
      <c r="K550">
        <v>15456.6</v>
      </c>
      <c r="L550">
        <v>5.6323900000000003E-2</v>
      </c>
      <c r="M550">
        <v>0.93183700000000003</v>
      </c>
      <c r="N550">
        <v>0</v>
      </c>
      <c r="O550" t="s">
        <v>28</v>
      </c>
    </row>
    <row r="551" spans="1:25" x14ac:dyDescent="0.25">
      <c r="A551" t="s">
        <v>104</v>
      </c>
      <c r="B551">
        <v>18805.5</v>
      </c>
      <c r="C551">
        <v>18737.900000000001</v>
      </c>
      <c r="D551">
        <v>18737.7</v>
      </c>
      <c r="E551">
        <v>18726.900000000001</v>
      </c>
      <c r="F551">
        <v>1245.07</v>
      </c>
      <c r="G551">
        <v>1969.6</v>
      </c>
      <c r="H551">
        <v>679.82500000000005</v>
      </c>
      <c r="I551">
        <v>472.17500000000001</v>
      </c>
      <c r="J551">
        <v>682.17700000000002</v>
      </c>
      <c r="K551">
        <v>15426.7</v>
      </c>
      <c r="L551">
        <v>5.3912300000000003E-2</v>
      </c>
      <c r="M551">
        <v>0.95899199999999996</v>
      </c>
      <c r="N551">
        <v>0</v>
      </c>
      <c r="O551" t="s">
        <v>28</v>
      </c>
    </row>
    <row r="552" spans="1:25" x14ac:dyDescent="0.25">
      <c r="A552" t="s">
        <v>104</v>
      </c>
      <c r="B552">
        <v>18760</v>
      </c>
      <c r="C552">
        <v>18694.2</v>
      </c>
      <c r="D552">
        <v>18694</v>
      </c>
      <c r="E552">
        <v>18683.5</v>
      </c>
      <c r="F552">
        <v>1244.92</v>
      </c>
      <c r="G552">
        <v>1957.32</v>
      </c>
      <c r="H552">
        <v>677.81200000000001</v>
      </c>
      <c r="I552">
        <v>471.58199999999999</v>
      </c>
      <c r="J552">
        <v>673.98599999999999</v>
      </c>
      <c r="K552">
        <v>15396.4</v>
      </c>
      <c r="L552">
        <v>5.4169099999999998E-2</v>
      </c>
      <c r="M552">
        <v>0.95810899999999999</v>
      </c>
      <c r="N552">
        <v>0</v>
      </c>
      <c r="O552" t="s">
        <v>28</v>
      </c>
    </row>
    <row r="553" spans="1:25" x14ac:dyDescent="0.25">
      <c r="A553" t="s">
        <v>104</v>
      </c>
      <c r="B553">
        <v>18824.5</v>
      </c>
      <c r="C553">
        <v>18759.099999999999</v>
      </c>
      <c r="D553">
        <v>18758.900000000001</v>
      </c>
      <c r="E553">
        <v>18748.7</v>
      </c>
      <c r="F553">
        <v>1235.99</v>
      </c>
      <c r="G553">
        <v>1961.85</v>
      </c>
      <c r="H553">
        <v>680.82299999999998</v>
      </c>
      <c r="I553">
        <v>471.43099999999998</v>
      </c>
      <c r="J553">
        <v>675.851</v>
      </c>
      <c r="K553">
        <v>15466.1</v>
      </c>
      <c r="L553">
        <v>3.0793000000000001E-2</v>
      </c>
      <c r="M553">
        <v>0.93935000000000002</v>
      </c>
      <c r="N553">
        <v>0</v>
      </c>
      <c r="O553" t="s">
        <v>28</v>
      </c>
    </row>
    <row r="554" spans="1:25" x14ac:dyDescent="0.25">
      <c r="A554" t="s">
        <v>104</v>
      </c>
      <c r="B554">
        <v>18793.400000000001</v>
      </c>
      <c r="C554">
        <v>18728.5</v>
      </c>
      <c r="D554">
        <v>18728.400000000001</v>
      </c>
      <c r="E554">
        <v>18718.400000000001</v>
      </c>
      <c r="F554">
        <v>1293.3499999999999</v>
      </c>
      <c r="G554">
        <v>1950.37</v>
      </c>
      <c r="H554">
        <v>676.17899999999997</v>
      </c>
      <c r="I554">
        <v>469.04199999999997</v>
      </c>
      <c r="J554">
        <v>671.577</v>
      </c>
      <c r="K554">
        <v>15388</v>
      </c>
      <c r="L554">
        <v>5.3910100000000002E-2</v>
      </c>
      <c r="M554">
        <v>0.93182100000000001</v>
      </c>
      <c r="N554">
        <v>0</v>
      </c>
      <c r="O554" t="s">
        <v>28</v>
      </c>
    </row>
    <row r="555" spans="1:25" x14ac:dyDescent="0.25">
      <c r="A555" t="s">
        <v>104</v>
      </c>
      <c r="B555">
        <v>18724.5</v>
      </c>
      <c r="C555">
        <v>18656.8</v>
      </c>
      <c r="D555">
        <v>18656.7</v>
      </c>
      <c r="E555">
        <v>18647.099999999999</v>
      </c>
      <c r="F555">
        <v>1243.19</v>
      </c>
      <c r="G555">
        <v>1956.52</v>
      </c>
      <c r="H555">
        <v>677.33</v>
      </c>
      <c r="I555">
        <v>467.87200000000001</v>
      </c>
      <c r="J555">
        <v>677.50199999999995</v>
      </c>
      <c r="K555">
        <v>15362.8</v>
      </c>
      <c r="L555">
        <v>5.3918800000000003E-2</v>
      </c>
      <c r="M555">
        <v>0.931836</v>
      </c>
      <c r="N555">
        <v>0</v>
      </c>
      <c r="O555" t="s">
        <v>28</v>
      </c>
    </row>
    <row r="556" spans="1:25" x14ac:dyDescent="0.25">
      <c r="A556" t="s">
        <v>104</v>
      </c>
      <c r="B556">
        <v>18670.400000000001</v>
      </c>
      <c r="C556">
        <v>18606.7</v>
      </c>
      <c r="D556">
        <v>18606.599999999999</v>
      </c>
      <c r="E556">
        <v>18597</v>
      </c>
      <c r="F556">
        <v>1225.76</v>
      </c>
      <c r="G556">
        <v>1956.75</v>
      </c>
      <c r="H556">
        <v>676.83699999999999</v>
      </c>
      <c r="I556">
        <v>467.93900000000002</v>
      </c>
      <c r="J556">
        <v>678.11800000000005</v>
      </c>
      <c r="K556">
        <v>15329.7</v>
      </c>
      <c r="L556">
        <v>5.39269E-2</v>
      </c>
      <c r="M556">
        <v>0.93183300000000002</v>
      </c>
      <c r="N556">
        <v>0</v>
      </c>
      <c r="O556" t="s">
        <v>28</v>
      </c>
    </row>
    <row r="557" spans="1:25" x14ac:dyDescent="0.25">
      <c r="A557" t="s">
        <v>104</v>
      </c>
      <c r="B557">
        <v>18774.400000000001</v>
      </c>
      <c r="C557">
        <v>18709.5</v>
      </c>
      <c r="D557">
        <v>18709.3</v>
      </c>
      <c r="E557">
        <v>18699.599999999999</v>
      </c>
      <c r="F557">
        <v>1253.6600000000001</v>
      </c>
      <c r="G557">
        <v>1966.3</v>
      </c>
      <c r="H557">
        <v>677.99</v>
      </c>
      <c r="I557">
        <v>468.459</v>
      </c>
      <c r="J557">
        <v>685.39599999999996</v>
      </c>
      <c r="K557">
        <v>15394.9</v>
      </c>
      <c r="L557">
        <v>5.3932899999999999E-2</v>
      </c>
      <c r="M557">
        <v>0.94215899999999997</v>
      </c>
      <c r="N557">
        <v>0</v>
      </c>
      <c r="O557" t="s">
        <v>28</v>
      </c>
    </row>
    <row r="558" spans="1:25" x14ac:dyDescent="0.25">
      <c r="A558" t="s">
        <v>104</v>
      </c>
      <c r="B558">
        <v>18711.599999999999</v>
      </c>
      <c r="C558">
        <v>18646.7</v>
      </c>
      <c r="D558">
        <v>18646.5</v>
      </c>
      <c r="E558">
        <v>18636.8</v>
      </c>
      <c r="F558">
        <v>1286.25</v>
      </c>
      <c r="G558">
        <v>1950.06</v>
      </c>
      <c r="H558">
        <v>675.23199999999997</v>
      </c>
      <c r="I558">
        <v>466.09699999999998</v>
      </c>
      <c r="J558">
        <v>675.58500000000004</v>
      </c>
      <c r="K558">
        <v>15316</v>
      </c>
      <c r="L558">
        <v>2.95874E-2</v>
      </c>
      <c r="M558">
        <v>0.93183199999999999</v>
      </c>
      <c r="N558">
        <v>0</v>
      </c>
      <c r="O558" t="s">
        <v>28</v>
      </c>
    </row>
    <row r="559" spans="1:25" x14ac:dyDescent="0.25">
      <c r="A559" t="s">
        <v>104</v>
      </c>
      <c r="B559">
        <v>18641.5</v>
      </c>
      <c r="C559">
        <v>18577.900000000001</v>
      </c>
      <c r="D559">
        <v>18577.7</v>
      </c>
      <c r="E559">
        <v>18568.099999999999</v>
      </c>
      <c r="F559">
        <v>1220.56</v>
      </c>
      <c r="G559">
        <v>1951.7</v>
      </c>
      <c r="H559">
        <v>676.52</v>
      </c>
      <c r="I559">
        <v>466.72500000000002</v>
      </c>
      <c r="J559">
        <v>674.86599999999999</v>
      </c>
      <c r="K559">
        <v>15311.3</v>
      </c>
      <c r="L559">
        <v>5.4104699999999999E-2</v>
      </c>
      <c r="M559">
        <v>0.95588399999999996</v>
      </c>
      <c r="N559">
        <v>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18682.5</v>
      </c>
      <c r="C560">
        <v>18616</v>
      </c>
      <c r="D560">
        <v>18615.8</v>
      </c>
      <c r="E560">
        <v>18606.099999999999</v>
      </c>
      <c r="F560">
        <v>1224.29</v>
      </c>
      <c r="G560">
        <v>1958.45</v>
      </c>
      <c r="H560">
        <v>676.28899999999999</v>
      </c>
      <c r="I560">
        <v>467.31</v>
      </c>
      <c r="J560">
        <v>681.048</v>
      </c>
      <c r="K560">
        <v>15338.5</v>
      </c>
      <c r="L560">
        <v>5.4457499999999999E-2</v>
      </c>
      <c r="M560">
        <v>0.93183499999999997</v>
      </c>
      <c r="N560">
        <v>0</v>
      </c>
      <c r="O560" t="s">
        <v>28</v>
      </c>
      <c r="R560">
        <f>AVERAGE(B511:B560)</f>
        <v>18780.796000000002</v>
      </c>
      <c r="S560">
        <f>AVERAGE(C511:C560)</f>
        <v>18714.837999999992</v>
      </c>
      <c r="U560">
        <f>_xlfn.VAR.P(B511:B560)</f>
        <v>5948.4551839999904</v>
      </c>
      <c r="V560">
        <f>_xlfn.VAR.P(C511:C560)</f>
        <v>5879.5667559999883</v>
      </c>
      <c r="X560">
        <f>1.96*SQRT(U560)/50</f>
        <v>3.0233481727948144</v>
      </c>
      <c r="Y560">
        <f>1.96*SQRT(V560)/50</f>
        <v>3.0057906547096422</v>
      </c>
    </row>
    <row r="561" spans="1:15" x14ac:dyDescent="0.25">
      <c r="A561" t="s">
        <v>105</v>
      </c>
      <c r="B561">
        <v>939189.35820000002</v>
      </c>
      <c r="C561" t="s">
        <v>24</v>
      </c>
    </row>
    <row r="562" spans="1:15" x14ac:dyDescent="0.25">
      <c r="A562" t="s">
        <v>106</v>
      </c>
      <c r="B562">
        <v>19174.900000000001</v>
      </c>
      <c r="C562">
        <v>19109.400000000001</v>
      </c>
      <c r="D562">
        <v>19109.2</v>
      </c>
      <c r="E562">
        <v>19099.2</v>
      </c>
      <c r="F562">
        <v>1432.82</v>
      </c>
      <c r="G562">
        <v>2105.9899999999998</v>
      </c>
      <c r="H562">
        <v>814.928</v>
      </c>
      <c r="I562">
        <v>471.21499999999997</v>
      </c>
      <c r="J562">
        <v>684.87199999999996</v>
      </c>
      <c r="K562">
        <v>15475</v>
      </c>
      <c r="L562">
        <v>5.9859299999999997E-2</v>
      </c>
      <c r="M562">
        <v>0.95879400000000004</v>
      </c>
      <c r="N562">
        <v>0</v>
      </c>
      <c r="O562" t="s">
        <v>28</v>
      </c>
    </row>
    <row r="563" spans="1:15" x14ac:dyDescent="0.25">
      <c r="A563" t="s">
        <v>106</v>
      </c>
      <c r="B563">
        <v>19142.400000000001</v>
      </c>
      <c r="C563">
        <v>19077.2</v>
      </c>
      <c r="D563">
        <v>19077</v>
      </c>
      <c r="E563">
        <v>19067.2</v>
      </c>
      <c r="F563">
        <v>1376.59</v>
      </c>
      <c r="G563">
        <v>2109.5500000000002</v>
      </c>
      <c r="H563">
        <v>817.202</v>
      </c>
      <c r="I563">
        <v>473.76100000000002</v>
      </c>
      <c r="J563">
        <v>683.29</v>
      </c>
      <c r="K563">
        <v>15495.5</v>
      </c>
      <c r="L563">
        <v>5.4105399999999998E-2</v>
      </c>
      <c r="M563">
        <v>0.95922399999999997</v>
      </c>
      <c r="N563">
        <v>0</v>
      </c>
      <c r="O563" t="s">
        <v>28</v>
      </c>
    </row>
    <row r="564" spans="1:15" x14ac:dyDescent="0.25">
      <c r="A564" t="s">
        <v>106</v>
      </c>
      <c r="B564">
        <v>19074.599999999999</v>
      </c>
      <c r="C564">
        <v>19009.900000000001</v>
      </c>
      <c r="D564">
        <v>19009.7</v>
      </c>
      <c r="E564">
        <v>18999.599999999999</v>
      </c>
      <c r="F564">
        <v>1359.13</v>
      </c>
      <c r="G564">
        <v>2107.56</v>
      </c>
      <c r="H564">
        <v>818.35400000000004</v>
      </c>
      <c r="I564">
        <v>470.04700000000003</v>
      </c>
      <c r="J564">
        <v>683.55499999999995</v>
      </c>
      <c r="K564">
        <v>15447.2</v>
      </c>
      <c r="L564">
        <v>5.3909600000000002E-2</v>
      </c>
      <c r="M564">
        <v>0.931836</v>
      </c>
      <c r="N564">
        <v>0</v>
      </c>
      <c r="O564" t="s">
        <v>28</v>
      </c>
    </row>
    <row r="565" spans="1:15" x14ac:dyDescent="0.25">
      <c r="A565" t="s">
        <v>106</v>
      </c>
      <c r="B565">
        <v>19156.3</v>
      </c>
      <c r="C565">
        <v>19091.8</v>
      </c>
      <c r="D565">
        <v>19091.599999999999</v>
      </c>
      <c r="E565">
        <v>19081.599999999999</v>
      </c>
      <c r="F565">
        <v>1377.66</v>
      </c>
      <c r="G565">
        <v>2107.02</v>
      </c>
      <c r="H565">
        <v>818.20799999999997</v>
      </c>
      <c r="I565">
        <v>470.00400000000002</v>
      </c>
      <c r="J565">
        <v>682.18200000000002</v>
      </c>
      <c r="K565">
        <v>15511.3</v>
      </c>
      <c r="L565">
        <v>5.3909499999999999E-2</v>
      </c>
      <c r="M565">
        <v>0.95902500000000002</v>
      </c>
      <c r="N565">
        <v>0</v>
      </c>
      <c r="O565" t="s">
        <v>28</v>
      </c>
    </row>
    <row r="566" spans="1:15" x14ac:dyDescent="0.25">
      <c r="A566" t="s">
        <v>106</v>
      </c>
      <c r="B566">
        <v>19174.900000000001</v>
      </c>
      <c r="C566">
        <v>19109</v>
      </c>
      <c r="D566">
        <v>19108.8</v>
      </c>
      <c r="E566">
        <v>19099</v>
      </c>
      <c r="F566">
        <v>1443.81</v>
      </c>
      <c r="G566">
        <v>2100.7800000000002</v>
      </c>
      <c r="H566">
        <v>814.38800000000003</v>
      </c>
      <c r="I566">
        <v>471.19</v>
      </c>
      <c r="J566">
        <v>679.024</v>
      </c>
      <c r="K566">
        <v>15468.6</v>
      </c>
      <c r="L566">
        <v>5.4385099999999999E-2</v>
      </c>
      <c r="M566">
        <v>0.931836</v>
      </c>
      <c r="N566">
        <v>0</v>
      </c>
      <c r="O566" t="s">
        <v>28</v>
      </c>
    </row>
    <row r="567" spans="1:15" x14ac:dyDescent="0.25">
      <c r="A567" t="s">
        <v>106</v>
      </c>
      <c r="B567">
        <v>19107.8</v>
      </c>
      <c r="C567">
        <v>19043.400000000001</v>
      </c>
      <c r="D567">
        <v>19043.2</v>
      </c>
      <c r="E567">
        <v>19033.599999999999</v>
      </c>
      <c r="F567">
        <v>1360.78</v>
      </c>
      <c r="G567">
        <v>2100.42</v>
      </c>
      <c r="H567">
        <v>817.70699999999999</v>
      </c>
      <c r="I567">
        <v>470.00599999999997</v>
      </c>
      <c r="J567">
        <v>676.10299999999995</v>
      </c>
      <c r="K567">
        <v>15487</v>
      </c>
      <c r="L567">
        <v>5.39134E-2</v>
      </c>
      <c r="M567">
        <v>0.95569300000000001</v>
      </c>
      <c r="N567">
        <v>0</v>
      </c>
      <c r="O567" t="s">
        <v>28</v>
      </c>
    </row>
    <row r="568" spans="1:15" x14ac:dyDescent="0.25">
      <c r="A568" t="s">
        <v>106</v>
      </c>
      <c r="B568">
        <v>19072.5</v>
      </c>
      <c r="C568">
        <v>19004.5</v>
      </c>
      <c r="D568">
        <v>19004.3</v>
      </c>
      <c r="E568">
        <v>18995</v>
      </c>
      <c r="F568">
        <v>1422.15</v>
      </c>
      <c r="G568">
        <v>2098.1999999999998</v>
      </c>
      <c r="H568">
        <v>816.03200000000004</v>
      </c>
      <c r="I568">
        <v>468.43200000000002</v>
      </c>
      <c r="J568">
        <v>679.01199999999994</v>
      </c>
      <c r="K568">
        <v>15389.3</v>
      </c>
      <c r="L568">
        <v>5.391E-2</v>
      </c>
      <c r="M568">
        <v>0.95804599999999995</v>
      </c>
      <c r="N568">
        <v>0</v>
      </c>
      <c r="O568" t="s">
        <v>28</v>
      </c>
    </row>
    <row r="569" spans="1:15" x14ac:dyDescent="0.25">
      <c r="A569" t="s">
        <v>106</v>
      </c>
      <c r="B569">
        <v>18959.3</v>
      </c>
      <c r="C569">
        <v>18895.599999999999</v>
      </c>
      <c r="D569">
        <v>18895.400000000001</v>
      </c>
      <c r="E569">
        <v>18886.8</v>
      </c>
      <c r="F569">
        <v>1337.35</v>
      </c>
      <c r="G569">
        <v>2095.25</v>
      </c>
      <c r="H569">
        <v>812.44</v>
      </c>
      <c r="I569">
        <v>466.48</v>
      </c>
      <c r="J569">
        <v>681.97299999999996</v>
      </c>
      <c r="K569">
        <v>15369.6</v>
      </c>
      <c r="L569">
        <v>5.3934799999999998E-2</v>
      </c>
      <c r="M569">
        <v>0.951735</v>
      </c>
      <c r="N569">
        <v>0</v>
      </c>
      <c r="O569" t="s">
        <v>28</v>
      </c>
    </row>
    <row r="570" spans="1:15" x14ac:dyDescent="0.25">
      <c r="A570" t="s">
        <v>106</v>
      </c>
      <c r="B570">
        <v>19002.5</v>
      </c>
      <c r="C570">
        <v>18939.099999999999</v>
      </c>
      <c r="D570">
        <v>18938.900000000001</v>
      </c>
      <c r="E570">
        <v>18929.900000000001</v>
      </c>
      <c r="F570">
        <v>1327.87</v>
      </c>
      <c r="G570">
        <v>2101.5</v>
      </c>
      <c r="H570">
        <v>817.26300000000003</v>
      </c>
      <c r="I570">
        <v>468.91199999999998</v>
      </c>
      <c r="J570">
        <v>680.34299999999996</v>
      </c>
      <c r="K570">
        <v>15414.9</v>
      </c>
      <c r="L570">
        <v>5.3909899999999997E-2</v>
      </c>
      <c r="M570">
        <v>0.95231299999999997</v>
      </c>
      <c r="N570">
        <v>0</v>
      </c>
      <c r="O570" t="s">
        <v>28</v>
      </c>
    </row>
    <row r="571" spans="1:15" x14ac:dyDescent="0.25">
      <c r="A571" t="s">
        <v>106</v>
      </c>
      <c r="B571">
        <v>18962.2</v>
      </c>
      <c r="C571">
        <v>18898.900000000001</v>
      </c>
      <c r="D571">
        <v>18898.7</v>
      </c>
      <c r="E571">
        <v>18889.7</v>
      </c>
      <c r="F571">
        <v>1327.88</v>
      </c>
      <c r="G571">
        <v>2096.19</v>
      </c>
      <c r="H571">
        <v>814.19799999999998</v>
      </c>
      <c r="I571">
        <v>467.08600000000001</v>
      </c>
      <c r="J571">
        <v>680.22</v>
      </c>
      <c r="K571">
        <v>15380.8</v>
      </c>
      <c r="L571">
        <v>5.4572700000000002E-2</v>
      </c>
      <c r="M571">
        <v>0.93182799999999999</v>
      </c>
      <c r="N571">
        <v>0</v>
      </c>
      <c r="O571" t="s">
        <v>28</v>
      </c>
    </row>
    <row r="572" spans="1:15" x14ac:dyDescent="0.25">
      <c r="A572" t="s">
        <v>106</v>
      </c>
      <c r="B572">
        <v>18965.599999999999</v>
      </c>
      <c r="C572">
        <v>18901.599999999999</v>
      </c>
      <c r="D572">
        <v>18901.400000000001</v>
      </c>
      <c r="E572">
        <v>18892.400000000001</v>
      </c>
      <c r="F572">
        <v>1347.23</v>
      </c>
      <c r="G572">
        <v>2093.27</v>
      </c>
      <c r="H572">
        <v>811.25</v>
      </c>
      <c r="I572">
        <v>466.911</v>
      </c>
      <c r="J572">
        <v>680.63699999999994</v>
      </c>
      <c r="K572">
        <v>15366.7</v>
      </c>
      <c r="L572">
        <v>5.3910100000000002E-2</v>
      </c>
      <c r="M572">
        <v>0.94022700000000003</v>
      </c>
      <c r="N572">
        <v>0</v>
      </c>
      <c r="O572" t="s">
        <v>28</v>
      </c>
    </row>
    <row r="573" spans="1:15" x14ac:dyDescent="0.25">
      <c r="A573" t="s">
        <v>106</v>
      </c>
      <c r="B573">
        <v>19004.2</v>
      </c>
      <c r="C573">
        <v>18937.3</v>
      </c>
      <c r="D573">
        <v>18937.099999999999</v>
      </c>
      <c r="E573">
        <v>18928.099999999999</v>
      </c>
      <c r="F573">
        <v>1337.27</v>
      </c>
      <c r="G573">
        <v>2099.2800000000002</v>
      </c>
      <c r="H573">
        <v>814.78399999999999</v>
      </c>
      <c r="I573">
        <v>467.84399999999999</v>
      </c>
      <c r="J573">
        <v>682.26</v>
      </c>
      <c r="K573">
        <v>15406.4</v>
      </c>
      <c r="L573">
        <v>5.3946500000000001E-2</v>
      </c>
      <c r="M573">
        <v>0.95032300000000003</v>
      </c>
      <c r="N573">
        <v>0</v>
      </c>
      <c r="O573" t="s">
        <v>28</v>
      </c>
    </row>
    <row r="574" spans="1:15" x14ac:dyDescent="0.25">
      <c r="A574" t="s">
        <v>106</v>
      </c>
      <c r="B574">
        <v>19134.599999999999</v>
      </c>
      <c r="C574">
        <v>19069.8</v>
      </c>
      <c r="D574">
        <v>19069.599999999999</v>
      </c>
      <c r="E574">
        <v>19060.3</v>
      </c>
      <c r="F574">
        <v>1424.51</v>
      </c>
      <c r="G574">
        <v>2101.54</v>
      </c>
      <c r="H574">
        <v>816.52700000000004</v>
      </c>
      <c r="I574">
        <v>467.53800000000001</v>
      </c>
      <c r="J574">
        <v>681.28700000000003</v>
      </c>
      <c r="K574">
        <v>15448.2</v>
      </c>
      <c r="L574">
        <v>2.95762E-2</v>
      </c>
      <c r="M574">
        <v>0.931836</v>
      </c>
      <c r="N574">
        <v>0</v>
      </c>
      <c r="O574" t="s">
        <v>28</v>
      </c>
    </row>
    <row r="575" spans="1:15" x14ac:dyDescent="0.25">
      <c r="A575" t="s">
        <v>106</v>
      </c>
      <c r="B575">
        <v>19122.7</v>
      </c>
      <c r="C575">
        <v>19053</v>
      </c>
      <c r="D575">
        <v>19052.8</v>
      </c>
      <c r="E575">
        <v>19042.599999999999</v>
      </c>
      <c r="F575">
        <v>1380.77</v>
      </c>
      <c r="G575">
        <v>2104.48</v>
      </c>
      <c r="H575">
        <v>818.55600000000004</v>
      </c>
      <c r="I575">
        <v>470.28500000000003</v>
      </c>
      <c r="J575">
        <v>681.05100000000004</v>
      </c>
      <c r="K575">
        <v>15471.9</v>
      </c>
      <c r="L575">
        <v>5.4046400000000001E-2</v>
      </c>
      <c r="M575">
        <v>0.93179699999999999</v>
      </c>
      <c r="N575">
        <v>0</v>
      </c>
      <c r="O575" t="s">
        <v>28</v>
      </c>
    </row>
    <row r="576" spans="1:15" x14ac:dyDescent="0.25">
      <c r="A576" t="s">
        <v>106</v>
      </c>
      <c r="B576">
        <v>19095.599999999999</v>
      </c>
      <c r="C576">
        <v>19027.7</v>
      </c>
      <c r="D576">
        <v>19027.5</v>
      </c>
      <c r="E576">
        <v>19017.3</v>
      </c>
      <c r="F576">
        <v>1357.6</v>
      </c>
      <c r="G576">
        <v>2109.0100000000002</v>
      </c>
      <c r="H576">
        <v>821.73199999999997</v>
      </c>
      <c r="I576">
        <v>469.23399999999998</v>
      </c>
      <c r="J576">
        <v>682.68499999999995</v>
      </c>
      <c r="K576">
        <v>15464.6</v>
      </c>
      <c r="L576">
        <v>5.3913000000000003E-2</v>
      </c>
      <c r="M576">
        <v>0.931836</v>
      </c>
      <c r="N576">
        <v>0</v>
      </c>
      <c r="O576" t="s">
        <v>28</v>
      </c>
    </row>
    <row r="577" spans="1:15" x14ac:dyDescent="0.25">
      <c r="A577" t="s">
        <v>106</v>
      </c>
      <c r="B577">
        <v>19121.900000000001</v>
      </c>
      <c r="C577">
        <v>19057.5</v>
      </c>
      <c r="D577">
        <v>19057.3</v>
      </c>
      <c r="E577">
        <v>19047.099999999999</v>
      </c>
      <c r="F577">
        <v>1357.89</v>
      </c>
      <c r="G577">
        <v>2111.38</v>
      </c>
      <c r="H577">
        <v>817.61099999999999</v>
      </c>
      <c r="I577">
        <v>471</v>
      </c>
      <c r="J577">
        <v>687.02599999999995</v>
      </c>
      <c r="K577">
        <v>15491.9</v>
      </c>
      <c r="L577">
        <v>5.4013199999999997E-2</v>
      </c>
      <c r="M577">
        <v>0.93951399999999996</v>
      </c>
      <c r="N577">
        <v>0</v>
      </c>
      <c r="O577" t="s">
        <v>28</v>
      </c>
    </row>
    <row r="578" spans="1:15" x14ac:dyDescent="0.25">
      <c r="A578" t="s">
        <v>106</v>
      </c>
      <c r="B578">
        <v>19099.900000000001</v>
      </c>
      <c r="C578">
        <v>19035.599999999999</v>
      </c>
      <c r="D578">
        <v>19035.400000000001</v>
      </c>
      <c r="E578">
        <v>19025.099999999999</v>
      </c>
      <c r="F578">
        <v>1348.65</v>
      </c>
      <c r="G578">
        <v>2101.15</v>
      </c>
      <c r="H578">
        <v>818.79200000000003</v>
      </c>
      <c r="I578">
        <v>470.68</v>
      </c>
      <c r="J578">
        <v>677.17499999999995</v>
      </c>
      <c r="K578">
        <v>15489.5</v>
      </c>
      <c r="L578">
        <v>5.4455700000000003E-2</v>
      </c>
      <c r="M578">
        <v>0.931836</v>
      </c>
      <c r="N578">
        <v>0</v>
      </c>
      <c r="O578" t="s">
        <v>28</v>
      </c>
    </row>
    <row r="579" spans="1:15" x14ac:dyDescent="0.25">
      <c r="A579" t="s">
        <v>106</v>
      </c>
      <c r="B579">
        <v>19104.2</v>
      </c>
      <c r="C579">
        <v>19036.3</v>
      </c>
      <c r="D579">
        <v>19036.099999999999</v>
      </c>
      <c r="E579">
        <v>19026.2</v>
      </c>
      <c r="F579">
        <v>1348.63</v>
      </c>
      <c r="G579">
        <v>2109.56</v>
      </c>
      <c r="H579">
        <v>815.2</v>
      </c>
      <c r="I579">
        <v>471.899</v>
      </c>
      <c r="J579">
        <v>684.84400000000005</v>
      </c>
      <c r="K579">
        <v>15481.7</v>
      </c>
      <c r="L579">
        <v>5.49481E-2</v>
      </c>
      <c r="M579">
        <v>0.931836</v>
      </c>
      <c r="N579">
        <v>0</v>
      </c>
      <c r="O579" t="s">
        <v>28</v>
      </c>
    </row>
    <row r="580" spans="1:15" x14ac:dyDescent="0.25">
      <c r="A580" t="s">
        <v>106</v>
      </c>
      <c r="B580">
        <v>19110.7</v>
      </c>
      <c r="C580">
        <v>19045.5</v>
      </c>
      <c r="D580">
        <v>19045.3</v>
      </c>
      <c r="E580">
        <v>19035.8</v>
      </c>
      <c r="F580">
        <v>1360.86</v>
      </c>
      <c r="G580">
        <v>2103.4</v>
      </c>
      <c r="H580">
        <v>817.49199999999996</v>
      </c>
      <c r="I580">
        <v>470.93700000000001</v>
      </c>
      <c r="J580">
        <v>679.72799999999995</v>
      </c>
      <c r="K580">
        <v>15486.1</v>
      </c>
      <c r="L580">
        <v>5.4036300000000002E-2</v>
      </c>
      <c r="M580">
        <v>0.95655599999999996</v>
      </c>
      <c r="N580">
        <v>0</v>
      </c>
      <c r="O580" t="s">
        <v>28</v>
      </c>
    </row>
    <row r="581" spans="1:15" x14ac:dyDescent="0.25">
      <c r="A581" t="s">
        <v>106</v>
      </c>
      <c r="B581">
        <v>18993.2</v>
      </c>
      <c r="C581">
        <v>18925.400000000001</v>
      </c>
      <c r="D581">
        <v>18925.2</v>
      </c>
      <c r="E581">
        <v>18916.3</v>
      </c>
      <c r="F581">
        <v>1334.07</v>
      </c>
      <c r="G581">
        <v>2096.4</v>
      </c>
      <c r="H581">
        <v>814.86400000000003</v>
      </c>
      <c r="I581">
        <v>466.77</v>
      </c>
      <c r="J581">
        <v>680.03099999999995</v>
      </c>
      <c r="K581">
        <v>15400.7</v>
      </c>
      <c r="L581">
        <v>5.5203500000000003E-2</v>
      </c>
      <c r="M581">
        <v>0.954959</v>
      </c>
      <c r="N581">
        <v>0</v>
      </c>
      <c r="O581" t="s">
        <v>28</v>
      </c>
    </row>
    <row r="582" spans="1:15" x14ac:dyDescent="0.25">
      <c r="A582" t="s">
        <v>106</v>
      </c>
      <c r="B582">
        <v>18966</v>
      </c>
      <c r="C582">
        <v>18902.3</v>
      </c>
      <c r="D582">
        <v>18902.099999999999</v>
      </c>
      <c r="E582">
        <v>18893.3</v>
      </c>
      <c r="F582">
        <v>1321.22</v>
      </c>
      <c r="G582">
        <v>2095.77</v>
      </c>
      <c r="H582">
        <v>813.71199999999999</v>
      </c>
      <c r="I582">
        <v>466.98399999999998</v>
      </c>
      <c r="J582">
        <v>680.22500000000002</v>
      </c>
      <c r="K582">
        <v>15391.7</v>
      </c>
      <c r="L582">
        <v>3.6159200000000002E-2</v>
      </c>
      <c r="M582">
        <v>0.957484</v>
      </c>
      <c r="N582">
        <v>0</v>
      </c>
      <c r="O582" t="s">
        <v>28</v>
      </c>
    </row>
    <row r="583" spans="1:15" x14ac:dyDescent="0.25">
      <c r="A583" t="s">
        <v>106</v>
      </c>
      <c r="B583">
        <v>19019.7</v>
      </c>
      <c r="C583">
        <v>18953.900000000001</v>
      </c>
      <c r="D583">
        <v>18953.7</v>
      </c>
      <c r="E583">
        <v>18943.8</v>
      </c>
      <c r="F583">
        <v>1339.61</v>
      </c>
      <c r="G583">
        <v>2106.66</v>
      </c>
      <c r="H583">
        <v>817.79600000000005</v>
      </c>
      <c r="I583">
        <v>468.32900000000001</v>
      </c>
      <c r="J583">
        <v>683.66300000000001</v>
      </c>
      <c r="K583">
        <v>15411.4</v>
      </c>
      <c r="L583">
        <v>5.42722E-2</v>
      </c>
      <c r="M583">
        <v>0.95683600000000002</v>
      </c>
      <c r="N583">
        <v>0</v>
      </c>
      <c r="O583" t="s">
        <v>28</v>
      </c>
    </row>
    <row r="584" spans="1:15" x14ac:dyDescent="0.25">
      <c r="A584" t="s">
        <v>106</v>
      </c>
      <c r="B584">
        <v>19019.7</v>
      </c>
      <c r="C584">
        <v>18956.2</v>
      </c>
      <c r="D584">
        <v>18956</v>
      </c>
      <c r="E584">
        <v>18946.900000000001</v>
      </c>
      <c r="F584">
        <v>1409.12</v>
      </c>
      <c r="G584">
        <v>2095.15</v>
      </c>
      <c r="H584">
        <v>813.43700000000001</v>
      </c>
      <c r="I584">
        <v>467.33199999999999</v>
      </c>
      <c r="J584">
        <v>679.88300000000004</v>
      </c>
      <c r="K584">
        <v>15358</v>
      </c>
      <c r="L584">
        <v>5.5467799999999998E-2</v>
      </c>
      <c r="M584">
        <v>0.93180799999999997</v>
      </c>
      <c r="N584">
        <v>0</v>
      </c>
      <c r="O584" t="s">
        <v>28</v>
      </c>
    </row>
    <row r="585" spans="1:15" x14ac:dyDescent="0.25">
      <c r="A585" t="s">
        <v>106</v>
      </c>
      <c r="B585">
        <v>18965.8</v>
      </c>
      <c r="C585">
        <v>18901</v>
      </c>
      <c r="D585">
        <v>18900.8</v>
      </c>
      <c r="E585">
        <v>18891.900000000001</v>
      </c>
      <c r="F585">
        <v>1325.97</v>
      </c>
      <c r="G585">
        <v>2092.84</v>
      </c>
      <c r="H585">
        <v>815.74400000000003</v>
      </c>
      <c r="I585">
        <v>465.49700000000001</v>
      </c>
      <c r="J585">
        <v>677.23900000000003</v>
      </c>
      <c r="K585">
        <v>15388.4</v>
      </c>
      <c r="L585">
        <v>5.4093099999999998E-2</v>
      </c>
      <c r="M585">
        <v>0.93183000000000005</v>
      </c>
      <c r="N585">
        <v>0</v>
      </c>
      <c r="O585" t="s">
        <v>28</v>
      </c>
    </row>
    <row r="586" spans="1:15" x14ac:dyDescent="0.25">
      <c r="A586" t="s">
        <v>106</v>
      </c>
      <c r="B586">
        <v>19058.400000000001</v>
      </c>
      <c r="C586">
        <v>18993.8</v>
      </c>
      <c r="D586">
        <v>18993.599999999999</v>
      </c>
      <c r="E586">
        <v>18984.3</v>
      </c>
      <c r="F586">
        <v>1417.85</v>
      </c>
      <c r="G586">
        <v>2101.96</v>
      </c>
      <c r="H586">
        <v>816.202</v>
      </c>
      <c r="I586">
        <v>470.99</v>
      </c>
      <c r="J586">
        <v>680.43600000000004</v>
      </c>
      <c r="K586">
        <v>15379.4</v>
      </c>
      <c r="L586">
        <v>5.3927000000000003E-2</v>
      </c>
      <c r="M586">
        <v>0.93183199999999999</v>
      </c>
      <c r="N586">
        <v>0</v>
      </c>
      <c r="O586" t="s">
        <v>28</v>
      </c>
    </row>
    <row r="587" spans="1:15" x14ac:dyDescent="0.25">
      <c r="A587" t="s">
        <v>106</v>
      </c>
      <c r="B587">
        <v>19175.3</v>
      </c>
      <c r="C587">
        <v>19107.2</v>
      </c>
      <c r="D587">
        <v>19107</v>
      </c>
      <c r="E587">
        <v>19097.2</v>
      </c>
      <c r="F587">
        <v>1436.93</v>
      </c>
      <c r="G587">
        <v>2102.27</v>
      </c>
      <c r="H587">
        <v>815.42499999999995</v>
      </c>
      <c r="I587">
        <v>470.02699999999999</v>
      </c>
      <c r="J587">
        <v>681.63400000000001</v>
      </c>
      <c r="K587">
        <v>15472.6</v>
      </c>
      <c r="L587">
        <v>5.4206600000000001E-2</v>
      </c>
      <c r="M587">
        <v>0.93183499999999997</v>
      </c>
      <c r="N587">
        <v>0</v>
      </c>
      <c r="O587" t="s">
        <v>28</v>
      </c>
    </row>
    <row r="588" spans="1:15" x14ac:dyDescent="0.25">
      <c r="A588" t="s">
        <v>106</v>
      </c>
      <c r="B588">
        <v>19120.599999999999</v>
      </c>
      <c r="C588">
        <v>19051.5</v>
      </c>
      <c r="D588">
        <v>19051.3</v>
      </c>
      <c r="E588">
        <v>19041.400000000001</v>
      </c>
      <c r="F588">
        <v>1375.36</v>
      </c>
      <c r="G588">
        <v>2107.38</v>
      </c>
      <c r="H588">
        <v>817.99199999999996</v>
      </c>
      <c r="I588">
        <v>469.97</v>
      </c>
      <c r="J588">
        <v>683.29899999999998</v>
      </c>
      <c r="K588">
        <v>15472.6</v>
      </c>
      <c r="L588">
        <v>5.3955799999999998E-2</v>
      </c>
      <c r="M588">
        <v>0.94874700000000001</v>
      </c>
      <c r="N588">
        <v>0</v>
      </c>
      <c r="O588" t="s">
        <v>28</v>
      </c>
    </row>
    <row r="589" spans="1:15" x14ac:dyDescent="0.25">
      <c r="A589" t="s">
        <v>106</v>
      </c>
      <c r="B589">
        <v>19120.3</v>
      </c>
      <c r="C589">
        <v>19055.400000000001</v>
      </c>
      <c r="D589">
        <v>19055.2</v>
      </c>
      <c r="E589">
        <v>19045</v>
      </c>
      <c r="F589">
        <v>1357.45</v>
      </c>
      <c r="G589">
        <v>2111.14</v>
      </c>
      <c r="H589">
        <v>814.94899999999996</v>
      </c>
      <c r="I589">
        <v>470.709</v>
      </c>
      <c r="J589">
        <v>688.94899999999996</v>
      </c>
      <c r="K589">
        <v>15490.5</v>
      </c>
      <c r="L589">
        <v>5.4911799999999997E-2</v>
      </c>
      <c r="M589">
        <v>0.93183400000000005</v>
      </c>
      <c r="N589">
        <v>0</v>
      </c>
      <c r="O589" t="s">
        <v>28</v>
      </c>
    </row>
    <row r="590" spans="1:15" x14ac:dyDescent="0.25">
      <c r="A590" t="s">
        <v>106</v>
      </c>
      <c r="B590">
        <v>19122.599999999999</v>
      </c>
      <c r="C590">
        <v>19053.2</v>
      </c>
      <c r="D590">
        <v>19053</v>
      </c>
      <c r="E590">
        <v>19043</v>
      </c>
      <c r="F590">
        <v>1352.98</v>
      </c>
      <c r="G590">
        <v>2109.8200000000002</v>
      </c>
      <c r="H590">
        <v>816.90200000000004</v>
      </c>
      <c r="I590">
        <v>470.46499999999997</v>
      </c>
      <c r="J590">
        <v>687.23199999999997</v>
      </c>
      <c r="K590">
        <v>15494.5</v>
      </c>
      <c r="L590">
        <v>5.3980599999999997E-2</v>
      </c>
      <c r="M590">
        <v>0.94064400000000004</v>
      </c>
      <c r="N590">
        <v>0</v>
      </c>
      <c r="O590" t="s">
        <v>28</v>
      </c>
    </row>
    <row r="591" spans="1:15" x14ac:dyDescent="0.25">
      <c r="A591" t="s">
        <v>106</v>
      </c>
      <c r="B591">
        <v>19129.5</v>
      </c>
      <c r="C591">
        <v>19065.599999999999</v>
      </c>
      <c r="D591">
        <v>19065.400000000001</v>
      </c>
      <c r="E591">
        <v>19055.599999999999</v>
      </c>
      <c r="F591">
        <v>1349.63</v>
      </c>
      <c r="G591">
        <v>2111.73</v>
      </c>
      <c r="H591">
        <v>820.65599999999995</v>
      </c>
      <c r="I591">
        <v>472.15199999999999</v>
      </c>
      <c r="J591">
        <v>682.10599999999999</v>
      </c>
      <c r="K591">
        <v>15507.6</v>
      </c>
      <c r="L591">
        <v>5.8017300000000001E-2</v>
      </c>
      <c r="M591">
        <v>0.95915799999999996</v>
      </c>
      <c r="N591">
        <v>0</v>
      </c>
      <c r="O591" t="s">
        <v>28</v>
      </c>
    </row>
    <row r="592" spans="1:15" x14ac:dyDescent="0.25">
      <c r="A592" t="s">
        <v>106</v>
      </c>
      <c r="B592">
        <v>19146.5</v>
      </c>
      <c r="C592">
        <v>19077.2</v>
      </c>
      <c r="D592">
        <v>19077</v>
      </c>
      <c r="E592">
        <v>19067.5</v>
      </c>
      <c r="F592">
        <v>1358.83</v>
      </c>
      <c r="G592">
        <v>2105.08</v>
      </c>
      <c r="H592">
        <v>819.67499999999995</v>
      </c>
      <c r="I592">
        <v>470.90800000000002</v>
      </c>
      <c r="J592">
        <v>679.34400000000005</v>
      </c>
      <c r="K592">
        <v>15518.4</v>
      </c>
      <c r="L592">
        <v>5.3931600000000003E-2</v>
      </c>
      <c r="M592">
        <v>0.931836</v>
      </c>
      <c r="N592">
        <v>0</v>
      </c>
      <c r="O592" t="s">
        <v>28</v>
      </c>
    </row>
    <row r="593" spans="1:15" x14ac:dyDescent="0.25">
      <c r="A593" t="s">
        <v>106</v>
      </c>
      <c r="B593">
        <v>19014.7</v>
      </c>
      <c r="C593">
        <v>18948.7</v>
      </c>
      <c r="D593">
        <v>18948.5</v>
      </c>
      <c r="E593">
        <v>18939.3</v>
      </c>
      <c r="F593">
        <v>1344.42</v>
      </c>
      <c r="G593">
        <v>2096.96</v>
      </c>
      <c r="H593">
        <v>811.04100000000005</v>
      </c>
      <c r="I593">
        <v>468.03399999999999</v>
      </c>
      <c r="J593">
        <v>681.19200000000001</v>
      </c>
      <c r="K593">
        <v>15412.7</v>
      </c>
      <c r="L593">
        <v>5.4149900000000001E-2</v>
      </c>
      <c r="M593">
        <v>0.93183300000000002</v>
      </c>
      <c r="N593">
        <v>0</v>
      </c>
      <c r="O593" t="s">
        <v>28</v>
      </c>
    </row>
    <row r="594" spans="1:15" x14ac:dyDescent="0.25">
      <c r="A594" t="s">
        <v>106</v>
      </c>
      <c r="B594">
        <v>19034.2</v>
      </c>
      <c r="C594">
        <v>18970.3</v>
      </c>
      <c r="D594">
        <v>18970.2</v>
      </c>
      <c r="E594">
        <v>18961.099999999999</v>
      </c>
      <c r="F594">
        <v>1330.46</v>
      </c>
      <c r="G594">
        <v>2097.08</v>
      </c>
      <c r="H594">
        <v>814.17200000000003</v>
      </c>
      <c r="I594">
        <v>467.65100000000001</v>
      </c>
      <c r="J594">
        <v>680.81399999999996</v>
      </c>
      <c r="K594">
        <v>15448.4</v>
      </c>
      <c r="L594">
        <v>5.4017900000000001E-2</v>
      </c>
      <c r="M594">
        <v>0.95169099999999995</v>
      </c>
      <c r="N594">
        <v>0</v>
      </c>
      <c r="O594" t="s">
        <v>28</v>
      </c>
    </row>
    <row r="595" spans="1:15" x14ac:dyDescent="0.25">
      <c r="A595" t="s">
        <v>106</v>
      </c>
      <c r="B595">
        <v>19075.3</v>
      </c>
      <c r="C595">
        <v>19012.3</v>
      </c>
      <c r="D595">
        <v>19012.099999999999</v>
      </c>
      <c r="E595">
        <v>19003</v>
      </c>
      <c r="F595">
        <v>1341.09</v>
      </c>
      <c r="G595">
        <v>2106.66</v>
      </c>
      <c r="H595">
        <v>815.94200000000001</v>
      </c>
      <c r="I595">
        <v>470.13200000000001</v>
      </c>
      <c r="J595">
        <v>684.97900000000004</v>
      </c>
      <c r="K595">
        <v>15469.9</v>
      </c>
      <c r="L595">
        <v>5.4163799999999998E-2</v>
      </c>
      <c r="M595">
        <v>0.94866399999999995</v>
      </c>
      <c r="N595">
        <v>0</v>
      </c>
      <c r="O595" t="s">
        <v>28</v>
      </c>
    </row>
    <row r="596" spans="1:15" x14ac:dyDescent="0.25">
      <c r="A596" t="s">
        <v>106</v>
      </c>
      <c r="B596">
        <v>19022.3</v>
      </c>
      <c r="C596">
        <v>18957.599999999999</v>
      </c>
      <c r="D596">
        <v>18957.400000000001</v>
      </c>
      <c r="E596">
        <v>18948.2</v>
      </c>
      <c r="F596">
        <v>1331.81</v>
      </c>
      <c r="G596">
        <v>2107.67</v>
      </c>
      <c r="H596">
        <v>820.41</v>
      </c>
      <c r="I596">
        <v>470.19600000000003</v>
      </c>
      <c r="J596">
        <v>679.95500000000004</v>
      </c>
      <c r="K596">
        <v>15423.9</v>
      </c>
      <c r="L596">
        <v>5.3948799999999998E-2</v>
      </c>
      <c r="M596">
        <v>0.93566400000000005</v>
      </c>
      <c r="N596">
        <v>0</v>
      </c>
      <c r="O596" t="s">
        <v>28</v>
      </c>
    </row>
    <row r="597" spans="1:15" x14ac:dyDescent="0.25">
      <c r="A597" t="s">
        <v>106</v>
      </c>
      <c r="B597">
        <v>19055</v>
      </c>
      <c r="C597">
        <v>18988.8</v>
      </c>
      <c r="D597">
        <v>18988.7</v>
      </c>
      <c r="E597">
        <v>18979.5</v>
      </c>
      <c r="F597">
        <v>1416.76</v>
      </c>
      <c r="G597">
        <v>2096.02</v>
      </c>
      <c r="H597">
        <v>812.798</v>
      </c>
      <c r="I597">
        <v>465.89699999999999</v>
      </c>
      <c r="J597">
        <v>681.94799999999998</v>
      </c>
      <c r="K597">
        <v>15381.3</v>
      </c>
      <c r="L597">
        <v>5.3921900000000002E-2</v>
      </c>
      <c r="M597">
        <v>0.95882599999999996</v>
      </c>
      <c r="N597">
        <v>0</v>
      </c>
      <c r="O597" t="s">
        <v>28</v>
      </c>
    </row>
    <row r="598" spans="1:15" x14ac:dyDescent="0.25">
      <c r="A598" t="s">
        <v>106</v>
      </c>
      <c r="B598">
        <v>18917</v>
      </c>
      <c r="C598">
        <v>18852.900000000001</v>
      </c>
      <c r="D598">
        <v>18852.7</v>
      </c>
      <c r="E598">
        <v>18843.7</v>
      </c>
      <c r="F598">
        <v>1320.65</v>
      </c>
      <c r="G598">
        <v>2091.36</v>
      </c>
      <c r="H598">
        <v>812.95600000000002</v>
      </c>
      <c r="I598">
        <v>467.39699999999999</v>
      </c>
      <c r="J598">
        <v>676.755</v>
      </c>
      <c r="K598">
        <v>15346.9</v>
      </c>
      <c r="L598">
        <v>5.3943100000000001E-2</v>
      </c>
      <c r="M598">
        <v>0.931836</v>
      </c>
      <c r="N598">
        <v>0</v>
      </c>
      <c r="O598" t="s">
        <v>28</v>
      </c>
    </row>
    <row r="599" spans="1:15" x14ac:dyDescent="0.25">
      <c r="A599" t="s">
        <v>106</v>
      </c>
      <c r="B599">
        <v>19096</v>
      </c>
      <c r="C599">
        <v>19030.400000000001</v>
      </c>
      <c r="D599">
        <v>19030.2</v>
      </c>
      <c r="E599">
        <v>19020.599999999999</v>
      </c>
      <c r="F599">
        <v>1425.56</v>
      </c>
      <c r="G599">
        <v>2098.64</v>
      </c>
      <c r="H599">
        <v>812.58900000000006</v>
      </c>
      <c r="I599">
        <v>467.39</v>
      </c>
      <c r="J599">
        <v>683.92</v>
      </c>
      <c r="K599">
        <v>15411</v>
      </c>
      <c r="L599">
        <v>5.39438E-2</v>
      </c>
      <c r="M599">
        <v>0.956264</v>
      </c>
      <c r="N599">
        <v>0</v>
      </c>
      <c r="O599" t="s">
        <v>28</v>
      </c>
    </row>
    <row r="600" spans="1:15" x14ac:dyDescent="0.25">
      <c r="A600" t="s">
        <v>106</v>
      </c>
      <c r="B600">
        <v>19134.7</v>
      </c>
      <c r="C600">
        <v>19069.599999999999</v>
      </c>
      <c r="D600">
        <v>19069.400000000001</v>
      </c>
      <c r="E600">
        <v>19059.3</v>
      </c>
      <c r="F600">
        <v>1356.9</v>
      </c>
      <c r="G600">
        <v>2115.94</v>
      </c>
      <c r="H600">
        <v>823.94600000000003</v>
      </c>
      <c r="I600">
        <v>472.42099999999999</v>
      </c>
      <c r="J600">
        <v>684.52599999999995</v>
      </c>
      <c r="K600">
        <v>15500.6</v>
      </c>
      <c r="L600">
        <v>5.40297E-2</v>
      </c>
      <c r="M600">
        <v>0.93183499999999997</v>
      </c>
      <c r="N600">
        <v>0</v>
      </c>
      <c r="O600" t="s">
        <v>28</v>
      </c>
    </row>
    <row r="601" spans="1:15" x14ac:dyDescent="0.25">
      <c r="A601" t="s">
        <v>106</v>
      </c>
      <c r="B601">
        <v>19168.7</v>
      </c>
      <c r="C601">
        <v>19100.099999999999</v>
      </c>
      <c r="D601">
        <v>19099.900000000001</v>
      </c>
      <c r="E601">
        <v>19089.8</v>
      </c>
      <c r="F601">
        <v>1445.7</v>
      </c>
      <c r="G601">
        <v>2104.19</v>
      </c>
      <c r="H601">
        <v>816.45899999999995</v>
      </c>
      <c r="I601">
        <v>468.69299999999998</v>
      </c>
      <c r="J601">
        <v>683.70399999999995</v>
      </c>
      <c r="K601">
        <v>15454.4</v>
      </c>
      <c r="L601">
        <v>5.3936400000000002E-2</v>
      </c>
      <c r="M601">
        <v>0.95669099999999996</v>
      </c>
      <c r="N601">
        <v>0</v>
      </c>
      <c r="O601" t="s">
        <v>28</v>
      </c>
    </row>
    <row r="602" spans="1:15" x14ac:dyDescent="0.25">
      <c r="A602" t="s">
        <v>106</v>
      </c>
      <c r="B602">
        <v>19162.2</v>
      </c>
      <c r="C602">
        <v>19098.7</v>
      </c>
      <c r="D602">
        <v>19098.5</v>
      </c>
      <c r="E602">
        <v>19088.400000000001</v>
      </c>
      <c r="F602">
        <v>1356.92</v>
      </c>
      <c r="G602">
        <v>2112.1799999999998</v>
      </c>
      <c r="H602">
        <v>816.32399999999996</v>
      </c>
      <c r="I602">
        <v>471.99599999999998</v>
      </c>
      <c r="J602">
        <v>687.548</v>
      </c>
      <c r="K602">
        <v>15532.7</v>
      </c>
      <c r="L602">
        <v>5.3915699999999997E-2</v>
      </c>
      <c r="M602">
        <v>0.94564400000000004</v>
      </c>
      <c r="N602">
        <v>0</v>
      </c>
      <c r="O602" t="s">
        <v>28</v>
      </c>
    </row>
    <row r="603" spans="1:15" x14ac:dyDescent="0.25">
      <c r="A603" t="s">
        <v>106</v>
      </c>
      <c r="B603">
        <v>19114</v>
      </c>
      <c r="C603">
        <v>19045</v>
      </c>
      <c r="D603">
        <v>19044.8</v>
      </c>
      <c r="E603">
        <v>19034.8</v>
      </c>
      <c r="F603">
        <v>1363.56</v>
      </c>
      <c r="G603">
        <v>2104.89</v>
      </c>
      <c r="H603">
        <v>816.14200000000005</v>
      </c>
      <c r="I603">
        <v>471.14699999999999</v>
      </c>
      <c r="J603">
        <v>681.59100000000001</v>
      </c>
      <c r="K603">
        <v>15480.7</v>
      </c>
      <c r="L603">
        <v>5.4342000000000001E-2</v>
      </c>
      <c r="M603">
        <v>0.95770699999999997</v>
      </c>
      <c r="N603">
        <v>0</v>
      </c>
      <c r="O603" t="s">
        <v>28</v>
      </c>
    </row>
    <row r="604" spans="1:15" x14ac:dyDescent="0.25">
      <c r="A604" t="s">
        <v>106</v>
      </c>
      <c r="B604">
        <v>19090</v>
      </c>
      <c r="C604">
        <v>19021.099999999999</v>
      </c>
      <c r="D604">
        <v>19020.900000000001</v>
      </c>
      <c r="E604">
        <v>19011.099999999999</v>
      </c>
      <c r="F604">
        <v>1367.74</v>
      </c>
      <c r="G604">
        <v>2097.2199999999998</v>
      </c>
      <c r="H604">
        <v>814.38099999999997</v>
      </c>
      <c r="I604">
        <v>471.666</v>
      </c>
      <c r="J604">
        <v>676.43399999999997</v>
      </c>
      <c r="K604">
        <v>15460.3</v>
      </c>
      <c r="L604">
        <v>5.3915299999999999E-2</v>
      </c>
      <c r="M604">
        <v>0.95878300000000005</v>
      </c>
      <c r="N604">
        <v>0</v>
      </c>
      <c r="O604" t="s">
        <v>28</v>
      </c>
    </row>
    <row r="605" spans="1:15" x14ac:dyDescent="0.25">
      <c r="A605" t="s">
        <v>106</v>
      </c>
      <c r="B605">
        <v>19173.400000000001</v>
      </c>
      <c r="C605">
        <v>19106.5</v>
      </c>
      <c r="D605">
        <v>19106.3</v>
      </c>
      <c r="E605">
        <v>19096.7</v>
      </c>
      <c r="F605">
        <v>1366.17</v>
      </c>
      <c r="G605">
        <v>2112.9499999999998</v>
      </c>
      <c r="H605">
        <v>817.83199999999999</v>
      </c>
      <c r="I605">
        <v>474.988</v>
      </c>
      <c r="J605">
        <v>683.88599999999997</v>
      </c>
      <c r="K605">
        <v>15531.9</v>
      </c>
      <c r="L605">
        <v>5.3936699999999997E-2</v>
      </c>
      <c r="M605">
        <v>0.93183199999999999</v>
      </c>
      <c r="N605">
        <v>0</v>
      </c>
      <c r="O605" t="s">
        <v>28</v>
      </c>
    </row>
    <row r="606" spans="1:15" x14ac:dyDescent="0.25">
      <c r="A606" t="s">
        <v>106</v>
      </c>
      <c r="B606">
        <v>19088.400000000001</v>
      </c>
      <c r="C606">
        <v>19020.900000000001</v>
      </c>
      <c r="D606">
        <v>19020.8</v>
      </c>
      <c r="E606">
        <v>19011.5</v>
      </c>
      <c r="F606">
        <v>1342.74</v>
      </c>
      <c r="G606">
        <v>2100.42</v>
      </c>
      <c r="H606">
        <v>814.02800000000002</v>
      </c>
      <c r="I606">
        <v>468.74400000000003</v>
      </c>
      <c r="J606">
        <v>682.79300000000001</v>
      </c>
      <c r="K606">
        <v>15483.5</v>
      </c>
      <c r="L606">
        <v>5.3909600000000002E-2</v>
      </c>
      <c r="M606">
        <v>0.95058500000000001</v>
      </c>
      <c r="N606">
        <v>0</v>
      </c>
      <c r="O606" t="s">
        <v>28</v>
      </c>
    </row>
    <row r="607" spans="1:15" x14ac:dyDescent="0.25">
      <c r="A607" t="s">
        <v>106</v>
      </c>
      <c r="B607">
        <v>19032.2</v>
      </c>
      <c r="C607">
        <v>18963.599999999999</v>
      </c>
      <c r="D607">
        <v>18963.400000000001</v>
      </c>
      <c r="E607">
        <v>18954.5</v>
      </c>
      <c r="F607">
        <v>1340.77</v>
      </c>
      <c r="G607">
        <v>2096.33</v>
      </c>
      <c r="H607">
        <v>814.65099999999995</v>
      </c>
      <c r="I607">
        <v>467.10599999999999</v>
      </c>
      <c r="J607">
        <v>679.24900000000002</v>
      </c>
      <c r="K607">
        <v>15432.8</v>
      </c>
      <c r="L607">
        <v>5.4198700000000002E-2</v>
      </c>
      <c r="M607">
        <v>0.93327700000000002</v>
      </c>
      <c r="N607">
        <v>0</v>
      </c>
      <c r="O607" t="s">
        <v>28</v>
      </c>
    </row>
    <row r="608" spans="1:15" x14ac:dyDescent="0.25">
      <c r="A608" t="s">
        <v>106</v>
      </c>
      <c r="B608">
        <v>19111.8</v>
      </c>
      <c r="C608">
        <v>19048.099999999999</v>
      </c>
      <c r="D608">
        <v>19047.900000000001</v>
      </c>
      <c r="E608">
        <v>19038.599999999999</v>
      </c>
      <c r="F608">
        <v>1425.25</v>
      </c>
      <c r="G608">
        <v>2104.9</v>
      </c>
      <c r="H608">
        <v>818.30899999999997</v>
      </c>
      <c r="I608">
        <v>469.04399999999998</v>
      </c>
      <c r="J608">
        <v>682.47199999999998</v>
      </c>
      <c r="K608">
        <v>15422.9</v>
      </c>
      <c r="L608">
        <v>5.3911300000000002E-2</v>
      </c>
      <c r="M608">
        <v>0.931836</v>
      </c>
      <c r="N608">
        <v>0</v>
      </c>
      <c r="O608" t="s">
        <v>28</v>
      </c>
    </row>
    <row r="609" spans="1:25" x14ac:dyDescent="0.25">
      <c r="A609" t="s">
        <v>106</v>
      </c>
      <c r="B609">
        <v>19120.2</v>
      </c>
      <c r="C609">
        <v>19056.2</v>
      </c>
      <c r="D609">
        <v>19056</v>
      </c>
      <c r="E609">
        <v>19046.599999999999</v>
      </c>
      <c r="F609">
        <v>1428</v>
      </c>
      <c r="G609">
        <v>2102.37</v>
      </c>
      <c r="H609">
        <v>811.04399999999998</v>
      </c>
      <c r="I609">
        <v>468.36700000000002</v>
      </c>
      <c r="J609">
        <v>687.572</v>
      </c>
      <c r="K609">
        <v>15431.1</v>
      </c>
      <c r="L609">
        <v>5.4115400000000001E-2</v>
      </c>
      <c r="M609">
        <v>0.931809</v>
      </c>
      <c r="N609">
        <v>0</v>
      </c>
      <c r="O609" t="s">
        <v>28</v>
      </c>
    </row>
    <row r="610" spans="1:25" x14ac:dyDescent="0.25">
      <c r="A610" t="s">
        <v>106</v>
      </c>
      <c r="B610">
        <v>18945.5</v>
      </c>
      <c r="C610">
        <v>18880.5</v>
      </c>
      <c r="D610">
        <v>18880.3</v>
      </c>
      <c r="E610">
        <v>18870.8</v>
      </c>
      <c r="F610">
        <v>1345.39</v>
      </c>
      <c r="G610">
        <v>2091.8200000000002</v>
      </c>
      <c r="H610">
        <v>812.995</v>
      </c>
      <c r="I610">
        <v>466.238</v>
      </c>
      <c r="J610">
        <v>678.47699999999998</v>
      </c>
      <c r="K610">
        <v>15348.9</v>
      </c>
      <c r="L610">
        <v>5.3950699999999997E-2</v>
      </c>
      <c r="M610">
        <v>0.95721400000000001</v>
      </c>
      <c r="N610">
        <v>0</v>
      </c>
      <c r="O610" t="s">
        <v>28</v>
      </c>
    </row>
    <row r="611" spans="1:25" x14ac:dyDescent="0.25">
      <c r="A611" t="s">
        <v>106</v>
      </c>
      <c r="B611">
        <v>18951.3</v>
      </c>
      <c r="C611">
        <v>18886.7</v>
      </c>
      <c r="D611">
        <v>18886.5</v>
      </c>
      <c r="E611">
        <v>18877.3</v>
      </c>
      <c r="F611">
        <v>1343</v>
      </c>
      <c r="G611">
        <v>2097.2399999999998</v>
      </c>
      <c r="H611">
        <v>812.73500000000001</v>
      </c>
      <c r="I611">
        <v>466.65300000000002</v>
      </c>
      <c r="J611">
        <v>682.76300000000003</v>
      </c>
      <c r="K611">
        <v>15351.5</v>
      </c>
      <c r="L611">
        <v>5.4326600000000003E-2</v>
      </c>
      <c r="M611">
        <v>0.93183300000000002</v>
      </c>
      <c r="N611">
        <v>0</v>
      </c>
      <c r="O611" t="s">
        <v>28</v>
      </c>
    </row>
    <row r="612" spans="1:25" x14ac:dyDescent="0.25">
      <c r="A612" t="s">
        <v>106</v>
      </c>
      <c r="B612">
        <v>19037.2</v>
      </c>
      <c r="C612">
        <v>18973.2</v>
      </c>
      <c r="D612">
        <v>18972.900000000001</v>
      </c>
      <c r="E612">
        <v>18963.099999999999</v>
      </c>
      <c r="F612">
        <v>1344.76</v>
      </c>
      <c r="G612">
        <v>2100.8200000000002</v>
      </c>
      <c r="H612">
        <v>812.48</v>
      </c>
      <c r="I612">
        <v>468.57600000000002</v>
      </c>
      <c r="J612">
        <v>684.65700000000004</v>
      </c>
      <c r="K612">
        <v>15432.5</v>
      </c>
      <c r="L612">
        <v>5.6462499999999999E-2</v>
      </c>
      <c r="M612">
        <v>0.93182900000000002</v>
      </c>
      <c r="N612">
        <v>0</v>
      </c>
      <c r="O612" t="s">
        <v>28</v>
      </c>
    </row>
    <row r="613" spans="1:25" x14ac:dyDescent="0.25">
      <c r="A613" t="s">
        <v>106</v>
      </c>
      <c r="B613">
        <v>19096.400000000001</v>
      </c>
      <c r="C613">
        <v>19028.599999999999</v>
      </c>
      <c r="D613">
        <v>19028.400000000001</v>
      </c>
      <c r="E613">
        <v>19018.3</v>
      </c>
      <c r="F613">
        <v>1357.27</v>
      </c>
      <c r="G613">
        <v>2112.09</v>
      </c>
      <c r="H613">
        <v>818.75699999999995</v>
      </c>
      <c r="I613">
        <v>474.61099999999999</v>
      </c>
      <c r="J613">
        <v>683.08600000000001</v>
      </c>
      <c r="K613">
        <v>15463.5</v>
      </c>
      <c r="L613">
        <v>5.3912599999999998E-2</v>
      </c>
      <c r="M613">
        <v>0.95740999999999998</v>
      </c>
      <c r="N613">
        <v>0</v>
      </c>
      <c r="O613" t="s">
        <v>28</v>
      </c>
    </row>
    <row r="614" spans="1:25" x14ac:dyDescent="0.25">
      <c r="A614" t="s">
        <v>106</v>
      </c>
      <c r="B614">
        <v>19204.400000000001</v>
      </c>
      <c r="C614">
        <v>19135.900000000001</v>
      </c>
      <c r="D614">
        <v>19135.7</v>
      </c>
      <c r="E614">
        <v>19125.2</v>
      </c>
      <c r="F614">
        <v>1433.43</v>
      </c>
      <c r="G614">
        <v>2108.06</v>
      </c>
      <c r="H614">
        <v>817.899</v>
      </c>
      <c r="I614">
        <v>469.78199999999998</v>
      </c>
      <c r="J614">
        <v>685.322</v>
      </c>
      <c r="K614">
        <v>15497.8</v>
      </c>
      <c r="L614">
        <v>5.3910600000000003E-2</v>
      </c>
      <c r="M614">
        <v>0.93183099999999996</v>
      </c>
      <c r="N614">
        <v>0</v>
      </c>
      <c r="O614" t="s">
        <v>28</v>
      </c>
    </row>
    <row r="615" spans="1:25" x14ac:dyDescent="0.25">
      <c r="A615" t="s">
        <v>106</v>
      </c>
      <c r="B615">
        <v>19097.900000000001</v>
      </c>
      <c r="C615">
        <v>19034.099999999999</v>
      </c>
      <c r="D615">
        <v>19033.900000000001</v>
      </c>
      <c r="E615">
        <v>19023.900000000001</v>
      </c>
      <c r="F615">
        <v>1348.69</v>
      </c>
      <c r="G615">
        <v>2110.62</v>
      </c>
      <c r="H615">
        <v>817.97799999999995</v>
      </c>
      <c r="I615">
        <v>472.83100000000002</v>
      </c>
      <c r="J615">
        <v>684.65200000000004</v>
      </c>
      <c r="K615">
        <v>15478.9</v>
      </c>
      <c r="L615">
        <v>5.3918199999999999E-2</v>
      </c>
      <c r="M615">
        <v>0.95922700000000005</v>
      </c>
      <c r="N615">
        <v>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19069.8</v>
      </c>
      <c r="C616">
        <v>19004.2</v>
      </c>
      <c r="D616">
        <v>19004</v>
      </c>
      <c r="E616">
        <v>18994.2</v>
      </c>
      <c r="F616">
        <v>1366.16</v>
      </c>
      <c r="G616">
        <v>2097.4</v>
      </c>
      <c r="H616">
        <v>816.59799999999996</v>
      </c>
      <c r="I616">
        <v>470.33699999999999</v>
      </c>
      <c r="J616">
        <v>675.48900000000003</v>
      </c>
      <c r="K616">
        <v>15445.3</v>
      </c>
      <c r="L616">
        <v>5.76044E-2</v>
      </c>
      <c r="M616">
        <v>0.93183300000000002</v>
      </c>
      <c r="N616">
        <v>0</v>
      </c>
      <c r="O616" t="s">
        <v>28</v>
      </c>
      <c r="R616">
        <f>AVERAGE(B567:B616)</f>
        <v>19070.278000000002</v>
      </c>
      <c r="S616">
        <f>AVERAGE(C567:C616)</f>
        <v>19004.449999999997</v>
      </c>
      <c r="U616">
        <f>_xlfn.VAR.P(B567:B616)</f>
        <v>4857.2861160000166</v>
      </c>
      <c r="V616">
        <f>_xlfn.VAR.P(C567:C616)</f>
        <v>4743.4521000000013</v>
      </c>
      <c r="X616">
        <f>1.96*SQRT(U616)/50</f>
        <v>2.7320139343148058</v>
      </c>
      <c r="Y616">
        <f>1.96*SQRT(V616)/50</f>
        <v>2.6998107776183131</v>
      </c>
    </row>
    <row r="617" spans="1:25" x14ac:dyDescent="0.25">
      <c r="A617" t="s">
        <v>107</v>
      </c>
      <c r="B617">
        <v>953671.64619999996</v>
      </c>
      <c r="C617" t="s">
        <v>24</v>
      </c>
    </row>
    <row r="618" spans="1:25" x14ac:dyDescent="0.25">
      <c r="A618" t="s">
        <v>108</v>
      </c>
      <c r="B618">
        <v>19129.8</v>
      </c>
      <c r="C618">
        <v>19065.8</v>
      </c>
      <c r="D618">
        <v>19065.599999999999</v>
      </c>
      <c r="E618">
        <v>19056.3</v>
      </c>
      <c r="F618">
        <v>1363.86</v>
      </c>
      <c r="G618">
        <v>2103.36</v>
      </c>
      <c r="H618">
        <v>819.04300000000001</v>
      </c>
      <c r="I618">
        <v>470.85300000000001</v>
      </c>
      <c r="J618">
        <v>678.57100000000003</v>
      </c>
      <c r="K618">
        <v>15502.6</v>
      </c>
      <c r="L618">
        <v>5.4292800000000002E-2</v>
      </c>
      <c r="M618">
        <v>0.93385099999999999</v>
      </c>
      <c r="N618">
        <v>0</v>
      </c>
      <c r="O618" t="s">
        <v>28</v>
      </c>
    </row>
    <row r="619" spans="1:25" x14ac:dyDescent="0.25">
      <c r="A619" t="s">
        <v>108</v>
      </c>
      <c r="B619">
        <v>19048.2</v>
      </c>
      <c r="C619">
        <v>18984.3</v>
      </c>
      <c r="D619">
        <v>18984.2</v>
      </c>
      <c r="E619">
        <v>18975.099999999999</v>
      </c>
      <c r="F619">
        <v>1338.37</v>
      </c>
      <c r="G619">
        <v>2103.73</v>
      </c>
      <c r="H619">
        <v>820.25300000000004</v>
      </c>
      <c r="I619">
        <v>470.26</v>
      </c>
      <c r="J619">
        <v>678.4</v>
      </c>
      <c r="K619">
        <v>15447.8</v>
      </c>
      <c r="L619">
        <v>5.3993199999999998E-2</v>
      </c>
      <c r="M619">
        <v>0.95921199999999995</v>
      </c>
      <c r="N619">
        <v>0</v>
      </c>
      <c r="O619" t="s">
        <v>28</v>
      </c>
    </row>
    <row r="620" spans="1:25" x14ac:dyDescent="0.25">
      <c r="A620" t="s">
        <v>108</v>
      </c>
      <c r="B620">
        <v>18942.3</v>
      </c>
      <c r="C620">
        <v>18876.099999999999</v>
      </c>
      <c r="D620">
        <v>18875.900000000001</v>
      </c>
      <c r="E620">
        <v>18867.2</v>
      </c>
      <c r="F620">
        <v>1326.54</v>
      </c>
      <c r="G620">
        <v>2094.83</v>
      </c>
      <c r="H620">
        <v>815.73500000000001</v>
      </c>
      <c r="I620">
        <v>466.16199999999998</v>
      </c>
      <c r="J620">
        <v>678.33100000000002</v>
      </c>
      <c r="K620">
        <v>15361</v>
      </c>
      <c r="L620">
        <v>5.3916800000000001E-2</v>
      </c>
      <c r="M620">
        <v>0.93182299999999996</v>
      </c>
      <c r="N620">
        <v>0</v>
      </c>
      <c r="O620" t="s">
        <v>28</v>
      </c>
    </row>
    <row r="621" spans="1:25" x14ac:dyDescent="0.25">
      <c r="A621" t="s">
        <v>108</v>
      </c>
      <c r="B621">
        <v>19075.2</v>
      </c>
      <c r="C621">
        <v>19010.599999999999</v>
      </c>
      <c r="D621">
        <v>19010.5</v>
      </c>
      <c r="E621">
        <v>19001.7</v>
      </c>
      <c r="F621">
        <v>1425.15</v>
      </c>
      <c r="G621">
        <v>2094.36</v>
      </c>
      <c r="H621">
        <v>812.65599999999995</v>
      </c>
      <c r="I621">
        <v>466.22300000000001</v>
      </c>
      <c r="J621">
        <v>680.572</v>
      </c>
      <c r="K621">
        <v>15397</v>
      </c>
      <c r="L621">
        <v>5.39351E-2</v>
      </c>
      <c r="M621">
        <v>0.93183300000000002</v>
      </c>
      <c r="N621">
        <v>0</v>
      </c>
      <c r="O621" t="s">
        <v>28</v>
      </c>
    </row>
    <row r="622" spans="1:25" x14ac:dyDescent="0.25">
      <c r="A622" t="s">
        <v>108</v>
      </c>
      <c r="B622">
        <v>19148.099999999999</v>
      </c>
      <c r="C622">
        <v>19080.5</v>
      </c>
      <c r="D622">
        <v>19080.3</v>
      </c>
      <c r="E622">
        <v>19071.2</v>
      </c>
      <c r="F622">
        <v>1427.73</v>
      </c>
      <c r="G622">
        <v>2106.71</v>
      </c>
      <c r="H622">
        <v>819.86400000000003</v>
      </c>
      <c r="I622">
        <v>469.173</v>
      </c>
      <c r="J622">
        <v>682.97799999999995</v>
      </c>
      <c r="K622">
        <v>15451.7</v>
      </c>
      <c r="L622">
        <v>5.4113500000000002E-2</v>
      </c>
      <c r="M622">
        <v>0.93183000000000005</v>
      </c>
      <c r="N622">
        <v>0</v>
      </c>
      <c r="O622" t="s">
        <v>28</v>
      </c>
    </row>
    <row r="623" spans="1:25" x14ac:dyDescent="0.25">
      <c r="A623" t="s">
        <v>108</v>
      </c>
      <c r="B623">
        <v>18945.5</v>
      </c>
      <c r="C623">
        <v>18881.3</v>
      </c>
      <c r="D623">
        <v>18881.2</v>
      </c>
      <c r="E623">
        <v>18872.400000000001</v>
      </c>
      <c r="F623">
        <v>1336.09</v>
      </c>
      <c r="G623">
        <v>2092.14</v>
      </c>
      <c r="H623">
        <v>814.02200000000005</v>
      </c>
      <c r="I623">
        <v>466.15699999999998</v>
      </c>
      <c r="J623">
        <v>677.25900000000001</v>
      </c>
      <c r="K623">
        <v>15359.6</v>
      </c>
      <c r="L623">
        <v>5.3967300000000003E-2</v>
      </c>
      <c r="M623">
        <v>0.93183499999999997</v>
      </c>
      <c r="N623">
        <v>0</v>
      </c>
      <c r="O623" t="s">
        <v>28</v>
      </c>
    </row>
    <row r="624" spans="1:25" x14ac:dyDescent="0.25">
      <c r="A624" t="s">
        <v>108</v>
      </c>
      <c r="B624">
        <v>18909.2</v>
      </c>
      <c r="C624">
        <v>18840.900000000001</v>
      </c>
      <c r="D624">
        <v>18840.7</v>
      </c>
      <c r="E624">
        <v>18832</v>
      </c>
      <c r="F624">
        <v>1329.89</v>
      </c>
      <c r="G624">
        <v>2084.27</v>
      </c>
      <c r="H624">
        <v>809.58299999999997</v>
      </c>
      <c r="I624">
        <v>465.661</v>
      </c>
      <c r="J624">
        <v>674.68100000000004</v>
      </c>
      <c r="K624">
        <v>15333.3</v>
      </c>
      <c r="L624">
        <v>5.5346199999999998E-2</v>
      </c>
      <c r="M624">
        <v>0.94678600000000002</v>
      </c>
      <c r="N624">
        <v>0</v>
      </c>
      <c r="O624" t="s">
        <v>28</v>
      </c>
    </row>
    <row r="625" spans="1:15" x14ac:dyDescent="0.25">
      <c r="A625" t="s">
        <v>108</v>
      </c>
      <c r="B625">
        <v>18968.5</v>
      </c>
      <c r="C625">
        <v>18903.3</v>
      </c>
      <c r="D625">
        <v>18903.099999999999</v>
      </c>
      <c r="E625">
        <v>18894.2</v>
      </c>
      <c r="F625">
        <v>1334.06</v>
      </c>
      <c r="G625">
        <v>2098.27</v>
      </c>
      <c r="H625">
        <v>815.49800000000005</v>
      </c>
      <c r="I625">
        <v>467.3</v>
      </c>
      <c r="J625">
        <v>681.10199999999998</v>
      </c>
      <c r="K625">
        <v>15376.8</v>
      </c>
      <c r="L625">
        <v>5.4846100000000002E-2</v>
      </c>
      <c r="M625">
        <v>0.95721800000000001</v>
      </c>
      <c r="N625">
        <v>0</v>
      </c>
      <c r="O625" t="s">
        <v>28</v>
      </c>
    </row>
    <row r="626" spans="1:15" x14ac:dyDescent="0.25">
      <c r="A626" t="s">
        <v>108</v>
      </c>
      <c r="B626">
        <v>19159.2</v>
      </c>
      <c r="C626">
        <v>19094.8</v>
      </c>
      <c r="D626">
        <v>19094.599999999999</v>
      </c>
      <c r="E626">
        <v>19085.2</v>
      </c>
      <c r="F626">
        <v>1432.82</v>
      </c>
      <c r="G626">
        <v>2102.89</v>
      </c>
      <c r="H626">
        <v>818.57500000000005</v>
      </c>
      <c r="I626">
        <v>470.40199999999999</v>
      </c>
      <c r="J626">
        <v>678.61599999999999</v>
      </c>
      <c r="K626">
        <v>15464.3</v>
      </c>
      <c r="L626">
        <v>5.4074400000000002E-2</v>
      </c>
      <c r="M626">
        <v>0.93183700000000003</v>
      </c>
      <c r="N626">
        <v>0</v>
      </c>
      <c r="O626" t="s">
        <v>28</v>
      </c>
    </row>
    <row r="627" spans="1:15" x14ac:dyDescent="0.25">
      <c r="A627" t="s">
        <v>108</v>
      </c>
      <c r="B627">
        <v>19079.3</v>
      </c>
      <c r="C627">
        <v>19015.5</v>
      </c>
      <c r="D627">
        <v>19015.3</v>
      </c>
      <c r="E627">
        <v>19005</v>
      </c>
      <c r="F627">
        <v>1379.8</v>
      </c>
      <c r="G627">
        <v>2101.7199999999998</v>
      </c>
      <c r="H627">
        <v>814.96799999999996</v>
      </c>
      <c r="I627">
        <v>470.50900000000001</v>
      </c>
      <c r="J627">
        <v>680.86</v>
      </c>
      <c r="K627">
        <v>15438</v>
      </c>
      <c r="L627">
        <v>5.4438300000000002E-2</v>
      </c>
      <c r="M627">
        <v>0.956951</v>
      </c>
      <c r="N627">
        <v>0</v>
      </c>
      <c r="O627" t="s">
        <v>28</v>
      </c>
    </row>
    <row r="628" spans="1:15" x14ac:dyDescent="0.25">
      <c r="A628" t="s">
        <v>108</v>
      </c>
      <c r="B628">
        <v>19209.8</v>
      </c>
      <c r="C628">
        <v>19144</v>
      </c>
      <c r="D628">
        <v>19143.8</v>
      </c>
      <c r="E628">
        <v>19134</v>
      </c>
      <c r="F628">
        <v>1442.63</v>
      </c>
      <c r="G628">
        <v>2113.1799999999998</v>
      </c>
      <c r="H628">
        <v>815.98599999999999</v>
      </c>
      <c r="I628">
        <v>472.55799999999999</v>
      </c>
      <c r="J628">
        <v>687.96600000000001</v>
      </c>
      <c r="K628">
        <v>15492</v>
      </c>
      <c r="L628">
        <v>5.4152899999999997E-2</v>
      </c>
      <c r="M628">
        <v>0.94921800000000001</v>
      </c>
      <c r="N628">
        <v>0</v>
      </c>
      <c r="O628" t="s">
        <v>28</v>
      </c>
    </row>
    <row r="629" spans="1:15" x14ac:dyDescent="0.25">
      <c r="A629" t="s">
        <v>108</v>
      </c>
      <c r="B629">
        <v>19085.8</v>
      </c>
      <c r="C629">
        <v>19016.400000000001</v>
      </c>
      <c r="D629">
        <v>19016.2</v>
      </c>
      <c r="E629">
        <v>19006.599999999999</v>
      </c>
      <c r="F629">
        <v>1363.33</v>
      </c>
      <c r="G629">
        <v>2108.64</v>
      </c>
      <c r="H629">
        <v>819.50599999999997</v>
      </c>
      <c r="I629">
        <v>469.5</v>
      </c>
      <c r="J629">
        <v>682.41600000000005</v>
      </c>
      <c r="K629">
        <v>15449.1</v>
      </c>
      <c r="L629">
        <v>5.3956499999999998E-2</v>
      </c>
      <c r="M629">
        <v>0.93183400000000005</v>
      </c>
      <c r="N629">
        <v>0</v>
      </c>
      <c r="O629" t="s">
        <v>28</v>
      </c>
    </row>
    <row r="630" spans="1:15" x14ac:dyDescent="0.25">
      <c r="A630" t="s">
        <v>108</v>
      </c>
      <c r="B630">
        <v>19099.400000000001</v>
      </c>
      <c r="C630">
        <v>19034.099999999999</v>
      </c>
      <c r="D630">
        <v>19033.900000000001</v>
      </c>
      <c r="E630">
        <v>19024.3</v>
      </c>
      <c r="F630">
        <v>1352.51</v>
      </c>
      <c r="G630">
        <v>2101.4899999999998</v>
      </c>
      <c r="H630">
        <v>819.10699999999997</v>
      </c>
      <c r="I630">
        <v>470.29199999999997</v>
      </c>
      <c r="J630">
        <v>677.84</v>
      </c>
      <c r="K630">
        <v>15484.3</v>
      </c>
      <c r="L630">
        <v>5.3913700000000002E-2</v>
      </c>
      <c r="M630">
        <v>0.95220000000000005</v>
      </c>
      <c r="N630">
        <v>0</v>
      </c>
      <c r="O630" t="s">
        <v>28</v>
      </c>
    </row>
    <row r="631" spans="1:15" x14ac:dyDescent="0.25">
      <c r="A631" t="s">
        <v>108</v>
      </c>
      <c r="B631">
        <v>19168.599999999999</v>
      </c>
      <c r="C631">
        <v>19102.5</v>
      </c>
      <c r="D631">
        <v>19102.3</v>
      </c>
      <c r="E631">
        <v>19093</v>
      </c>
      <c r="F631">
        <v>1427.1</v>
      </c>
      <c r="G631">
        <v>2099.19</v>
      </c>
      <c r="H631">
        <v>815.23299999999995</v>
      </c>
      <c r="I631">
        <v>471.27</v>
      </c>
      <c r="J631">
        <v>675.41899999999998</v>
      </c>
      <c r="K631">
        <v>15481</v>
      </c>
      <c r="L631">
        <v>5.6635999999999999E-2</v>
      </c>
      <c r="M631">
        <v>0.93568499999999999</v>
      </c>
      <c r="N631">
        <v>0</v>
      </c>
      <c r="O631" t="s">
        <v>28</v>
      </c>
    </row>
    <row r="632" spans="1:15" x14ac:dyDescent="0.25">
      <c r="A632" t="s">
        <v>108</v>
      </c>
      <c r="B632">
        <v>19050.099999999999</v>
      </c>
      <c r="C632">
        <v>18986</v>
      </c>
      <c r="D632">
        <v>18985.8</v>
      </c>
      <c r="E632">
        <v>18976.8</v>
      </c>
      <c r="F632">
        <v>1351.03</v>
      </c>
      <c r="G632">
        <v>2096.6799999999998</v>
      </c>
      <c r="H632">
        <v>813.66499999999996</v>
      </c>
      <c r="I632">
        <v>468.84199999999998</v>
      </c>
      <c r="J632">
        <v>679.67600000000004</v>
      </c>
      <c r="K632">
        <v>15443.9</v>
      </c>
      <c r="L632">
        <v>5.3918800000000003E-2</v>
      </c>
      <c r="M632">
        <v>0.95797100000000002</v>
      </c>
      <c r="N632">
        <v>0</v>
      </c>
      <c r="O632" t="s">
        <v>28</v>
      </c>
    </row>
    <row r="633" spans="1:15" x14ac:dyDescent="0.25">
      <c r="A633" t="s">
        <v>108</v>
      </c>
      <c r="B633">
        <v>19179</v>
      </c>
      <c r="C633">
        <v>19111.900000000001</v>
      </c>
      <c r="D633">
        <v>19111.7</v>
      </c>
      <c r="E633">
        <v>19103.099999999999</v>
      </c>
      <c r="F633">
        <v>1410.58</v>
      </c>
      <c r="G633">
        <v>2093.96</v>
      </c>
      <c r="H633">
        <v>813.93799999999999</v>
      </c>
      <c r="I633">
        <v>466.07299999999998</v>
      </c>
      <c r="J633">
        <v>679.52</v>
      </c>
      <c r="K633">
        <v>15513.5</v>
      </c>
      <c r="L633">
        <v>5.4125E-2</v>
      </c>
      <c r="M633">
        <v>0.93183400000000005</v>
      </c>
      <c r="N633">
        <v>0</v>
      </c>
      <c r="O633" t="s">
        <v>28</v>
      </c>
    </row>
    <row r="634" spans="1:15" x14ac:dyDescent="0.25">
      <c r="A634" t="s">
        <v>108</v>
      </c>
      <c r="B634">
        <v>19023.7</v>
      </c>
      <c r="C634">
        <v>18959.2</v>
      </c>
      <c r="D634">
        <v>18959</v>
      </c>
      <c r="E634">
        <v>18950.3</v>
      </c>
      <c r="F634">
        <v>1334.95</v>
      </c>
      <c r="G634">
        <v>2096.7600000000002</v>
      </c>
      <c r="H634">
        <v>813.71</v>
      </c>
      <c r="I634">
        <v>468.541</v>
      </c>
      <c r="J634">
        <v>679.32299999999998</v>
      </c>
      <c r="K634">
        <v>15432.4</v>
      </c>
      <c r="L634">
        <v>5.3954200000000001E-2</v>
      </c>
      <c r="M634">
        <v>0.95896400000000004</v>
      </c>
      <c r="N634">
        <v>0</v>
      </c>
      <c r="O634" t="s">
        <v>28</v>
      </c>
    </row>
    <row r="635" spans="1:15" x14ac:dyDescent="0.25">
      <c r="A635" t="s">
        <v>108</v>
      </c>
      <c r="B635">
        <v>18983.3</v>
      </c>
      <c r="C635">
        <v>18915.099999999999</v>
      </c>
      <c r="D635">
        <v>18914.900000000001</v>
      </c>
      <c r="E635">
        <v>18906</v>
      </c>
      <c r="F635">
        <v>1337.49</v>
      </c>
      <c r="G635">
        <v>2094.4499999999998</v>
      </c>
      <c r="H635">
        <v>812.03099999999995</v>
      </c>
      <c r="I635">
        <v>468.06299999999999</v>
      </c>
      <c r="J635">
        <v>679.64300000000003</v>
      </c>
      <c r="K635">
        <v>15389.3</v>
      </c>
      <c r="L635">
        <v>5.3932899999999999E-2</v>
      </c>
      <c r="M635">
        <v>0.95818899999999996</v>
      </c>
      <c r="N635">
        <v>0</v>
      </c>
      <c r="O635" t="s">
        <v>28</v>
      </c>
    </row>
    <row r="636" spans="1:15" x14ac:dyDescent="0.25">
      <c r="A636" t="s">
        <v>108</v>
      </c>
      <c r="B636">
        <v>18951.599999999999</v>
      </c>
      <c r="C636">
        <v>18887.2</v>
      </c>
      <c r="D636">
        <v>18887</v>
      </c>
      <c r="E636">
        <v>18878.2</v>
      </c>
      <c r="F636">
        <v>1327.29</v>
      </c>
      <c r="G636">
        <v>2090.0300000000002</v>
      </c>
      <c r="H636">
        <v>811.73199999999997</v>
      </c>
      <c r="I636">
        <v>465.55200000000002</v>
      </c>
      <c r="J636">
        <v>678.38900000000001</v>
      </c>
      <c r="K636">
        <v>15376.6</v>
      </c>
      <c r="L636">
        <v>5.4656700000000003E-2</v>
      </c>
      <c r="M636">
        <v>0.93183300000000002</v>
      </c>
      <c r="N636">
        <v>0</v>
      </c>
      <c r="O636" t="s">
        <v>28</v>
      </c>
    </row>
    <row r="637" spans="1:15" x14ac:dyDescent="0.25">
      <c r="A637" t="s">
        <v>108</v>
      </c>
      <c r="B637">
        <v>18965.900000000001</v>
      </c>
      <c r="C637">
        <v>18900.900000000001</v>
      </c>
      <c r="D637">
        <v>18900.7</v>
      </c>
      <c r="E637">
        <v>18891.900000000001</v>
      </c>
      <c r="F637">
        <v>1332.16</v>
      </c>
      <c r="G637">
        <v>2098.7600000000002</v>
      </c>
      <c r="H637">
        <v>816.36300000000006</v>
      </c>
      <c r="I637">
        <v>466.786</v>
      </c>
      <c r="J637">
        <v>681.42200000000003</v>
      </c>
      <c r="K637">
        <v>15376.4</v>
      </c>
      <c r="L637">
        <v>5.3911399999999998E-2</v>
      </c>
      <c r="M637">
        <v>0.94425300000000001</v>
      </c>
      <c r="N637">
        <v>0</v>
      </c>
      <c r="O637" t="s">
        <v>28</v>
      </c>
    </row>
    <row r="638" spans="1:15" x14ac:dyDescent="0.25">
      <c r="A638" t="s">
        <v>108</v>
      </c>
      <c r="B638">
        <v>19080.7</v>
      </c>
      <c r="C638">
        <v>19015.5</v>
      </c>
      <c r="D638">
        <v>19015.3</v>
      </c>
      <c r="E638">
        <v>19006.2</v>
      </c>
      <c r="F638">
        <v>1426.36</v>
      </c>
      <c r="G638">
        <v>2100.1</v>
      </c>
      <c r="H638">
        <v>815.24199999999996</v>
      </c>
      <c r="I638">
        <v>467.68599999999998</v>
      </c>
      <c r="J638">
        <v>681.79300000000001</v>
      </c>
      <c r="K638">
        <v>15394.7</v>
      </c>
      <c r="L638">
        <v>5.5141000000000003E-2</v>
      </c>
      <c r="M638">
        <v>0.93391500000000005</v>
      </c>
      <c r="N638">
        <v>0</v>
      </c>
      <c r="O638" t="s">
        <v>28</v>
      </c>
    </row>
    <row r="639" spans="1:15" x14ac:dyDescent="0.25">
      <c r="A639" t="s">
        <v>108</v>
      </c>
      <c r="B639">
        <v>19130.400000000001</v>
      </c>
      <c r="C639">
        <v>19060.099999999999</v>
      </c>
      <c r="D639">
        <v>19059.900000000001</v>
      </c>
      <c r="E639">
        <v>19049.400000000001</v>
      </c>
      <c r="F639">
        <v>1379.79</v>
      </c>
      <c r="G639">
        <v>2107.83</v>
      </c>
      <c r="H639">
        <v>818.06600000000003</v>
      </c>
      <c r="I639">
        <v>473.31799999999998</v>
      </c>
      <c r="J639">
        <v>681.85699999999997</v>
      </c>
      <c r="K639">
        <v>15477.1</v>
      </c>
      <c r="L639">
        <v>5.4512699999999997E-2</v>
      </c>
      <c r="M639">
        <v>0.94320999999999999</v>
      </c>
      <c r="N639">
        <v>0</v>
      </c>
      <c r="O639" t="s">
        <v>28</v>
      </c>
    </row>
    <row r="640" spans="1:15" x14ac:dyDescent="0.25">
      <c r="A640" t="s">
        <v>108</v>
      </c>
      <c r="B640">
        <v>19098.3</v>
      </c>
      <c r="C640">
        <v>19033.599999999999</v>
      </c>
      <c r="D640">
        <v>19033.400000000001</v>
      </c>
      <c r="E640">
        <v>19023.8</v>
      </c>
      <c r="F640">
        <v>1363.25</v>
      </c>
      <c r="G640">
        <v>2108.52</v>
      </c>
      <c r="H640">
        <v>820.83799999999997</v>
      </c>
      <c r="I640">
        <v>469.04300000000001</v>
      </c>
      <c r="J640">
        <v>683.74900000000002</v>
      </c>
      <c r="K640">
        <v>15466.2</v>
      </c>
      <c r="L640">
        <v>5.4534800000000001E-2</v>
      </c>
      <c r="M640">
        <v>0.93774000000000002</v>
      </c>
      <c r="N640">
        <v>0</v>
      </c>
      <c r="O640" t="s">
        <v>28</v>
      </c>
    </row>
    <row r="641" spans="1:15" x14ac:dyDescent="0.25">
      <c r="A641" t="s">
        <v>108</v>
      </c>
      <c r="B641">
        <v>19137.900000000001</v>
      </c>
      <c r="C641">
        <v>19073.400000000001</v>
      </c>
      <c r="D641">
        <v>19073.2</v>
      </c>
      <c r="E641">
        <v>19062.900000000001</v>
      </c>
      <c r="F641">
        <v>1367.94</v>
      </c>
      <c r="G641">
        <v>2116.7199999999998</v>
      </c>
      <c r="H641">
        <v>821.13699999999994</v>
      </c>
      <c r="I641">
        <v>471.91300000000001</v>
      </c>
      <c r="J641">
        <v>687.41300000000001</v>
      </c>
      <c r="K641">
        <v>15492.2</v>
      </c>
      <c r="L641">
        <v>5.4081900000000002E-2</v>
      </c>
      <c r="M641">
        <v>0.94850000000000001</v>
      </c>
      <c r="N641">
        <v>0</v>
      </c>
      <c r="O641" t="s">
        <v>28</v>
      </c>
    </row>
    <row r="642" spans="1:15" x14ac:dyDescent="0.25">
      <c r="A642" t="s">
        <v>108</v>
      </c>
      <c r="B642">
        <v>19120.900000000001</v>
      </c>
      <c r="C642">
        <v>19053.2</v>
      </c>
      <c r="D642">
        <v>19053</v>
      </c>
      <c r="E642">
        <v>19043.400000000001</v>
      </c>
      <c r="F642">
        <v>1354.7</v>
      </c>
      <c r="G642">
        <v>2103.04</v>
      </c>
      <c r="H642">
        <v>816.20500000000004</v>
      </c>
      <c r="I642">
        <v>470.28899999999999</v>
      </c>
      <c r="J642">
        <v>680.447</v>
      </c>
      <c r="K642">
        <v>15500.6</v>
      </c>
      <c r="L642">
        <v>5.4478600000000002E-2</v>
      </c>
      <c r="M642">
        <v>0.95918800000000004</v>
      </c>
      <c r="N642">
        <v>0</v>
      </c>
      <c r="O642" t="s">
        <v>28</v>
      </c>
    </row>
    <row r="643" spans="1:15" x14ac:dyDescent="0.25">
      <c r="A643" t="s">
        <v>108</v>
      </c>
      <c r="B643">
        <v>19153.599999999999</v>
      </c>
      <c r="C643">
        <v>19085.900000000001</v>
      </c>
      <c r="D643">
        <v>19085.7</v>
      </c>
      <c r="E643">
        <v>19076.400000000001</v>
      </c>
      <c r="F643">
        <v>1418.85</v>
      </c>
      <c r="G643">
        <v>2098.92</v>
      </c>
      <c r="H643">
        <v>819.30799999999999</v>
      </c>
      <c r="I643">
        <v>469.32600000000002</v>
      </c>
      <c r="J643">
        <v>675.84199999999998</v>
      </c>
      <c r="K643">
        <v>15472.5</v>
      </c>
      <c r="L643">
        <v>5.4047999999999999E-2</v>
      </c>
      <c r="M643">
        <v>0.93183099999999996</v>
      </c>
      <c r="N643">
        <v>0</v>
      </c>
      <c r="O643" t="s">
        <v>28</v>
      </c>
    </row>
    <row r="644" spans="1:15" x14ac:dyDescent="0.25">
      <c r="A644" t="s">
        <v>108</v>
      </c>
      <c r="B644">
        <v>19123.099999999999</v>
      </c>
      <c r="C644">
        <v>19054.2</v>
      </c>
      <c r="D644">
        <v>19054.099999999999</v>
      </c>
      <c r="E644">
        <v>19044.8</v>
      </c>
      <c r="F644">
        <v>1350.6</v>
      </c>
      <c r="G644">
        <v>2099.42</v>
      </c>
      <c r="H644">
        <v>816.66200000000003</v>
      </c>
      <c r="I644">
        <v>468.50099999999998</v>
      </c>
      <c r="J644">
        <v>678.83399999999995</v>
      </c>
      <c r="K644">
        <v>15508.4</v>
      </c>
      <c r="L644">
        <v>5.4560200000000003E-2</v>
      </c>
      <c r="M644">
        <v>0.93183400000000005</v>
      </c>
      <c r="N644">
        <v>0</v>
      </c>
      <c r="O644" t="s">
        <v>28</v>
      </c>
    </row>
    <row r="645" spans="1:15" x14ac:dyDescent="0.25">
      <c r="A645" t="s">
        <v>108</v>
      </c>
      <c r="B645">
        <v>19011</v>
      </c>
      <c r="C645">
        <v>18946.7</v>
      </c>
      <c r="D645">
        <v>18946.5</v>
      </c>
      <c r="E645">
        <v>18938</v>
      </c>
      <c r="F645">
        <v>1332.63</v>
      </c>
      <c r="G645">
        <v>2091.91</v>
      </c>
      <c r="H645">
        <v>811.98400000000004</v>
      </c>
      <c r="I645">
        <v>465.76900000000001</v>
      </c>
      <c r="J645">
        <v>679.70600000000002</v>
      </c>
      <c r="K645">
        <v>15429</v>
      </c>
      <c r="L645">
        <v>5.39274E-2</v>
      </c>
      <c r="M645">
        <v>0.935975</v>
      </c>
      <c r="N645">
        <v>0</v>
      </c>
      <c r="O645" t="s">
        <v>28</v>
      </c>
    </row>
    <row r="646" spans="1:15" x14ac:dyDescent="0.25">
      <c r="A646" t="s">
        <v>108</v>
      </c>
      <c r="B646">
        <v>19110.2</v>
      </c>
      <c r="C646">
        <v>19045.2</v>
      </c>
      <c r="D646">
        <v>19045</v>
      </c>
      <c r="E646">
        <v>19036.400000000001</v>
      </c>
      <c r="F646">
        <v>1410.05</v>
      </c>
      <c r="G646">
        <v>2101.71</v>
      </c>
      <c r="H646">
        <v>819.31299999999999</v>
      </c>
      <c r="I646">
        <v>467.53399999999999</v>
      </c>
      <c r="J646">
        <v>679.79700000000003</v>
      </c>
      <c r="K646">
        <v>15439.8</v>
      </c>
      <c r="L646">
        <v>5.3910899999999998E-2</v>
      </c>
      <c r="M646">
        <v>0.93183000000000005</v>
      </c>
      <c r="N646">
        <v>0</v>
      </c>
      <c r="O646" t="s">
        <v>28</v>
      </c>
    </row>
    <row r="647" spans="1:15" x14ac:dyDescent="0.25">
      <c r="A647" t="s">
        <v>108</v>
      </c>
      <c r="B647">
        <v>18991.2</v>
      </c>
      <c r="C647">
        <v>18923.900000000001</v>
      </c>
      <c r="D647">
        <v>18923.7</v>
      </c>
      <c r="E647">
        <v>18914.900000000001</v>
      </c>
      <c r="F647">
        <v>1330.81</v>
      </c>
      <c r="G647">
        <v>2096.94</v>
      </c>
      <c r="H647">
        <v>813.92499999999995</v>
      </c>
      <c r="I647">
        <v>467.79</v>
      </c>
      <c r="J647">
        <v>680.33399999999995</v>
      </c>
      <c r="K647">
        <v>15402.1</v>
      </c>
      <c r="L647">
        <v>4.2134900000000003E-2</v>
      </c>
      <c r="M647">
        <v>0.95890600000000004</v>
      </c>
      <c r="N647">
        <v>0</v>
      </c>
      <c r="O647" t="s">
        <v>28</v>
      </c>
    </row>
    <row r="648" spans="1:15" x14ac:dyDescent="0.25">
      <c r="A648" t="s">
        <v>108</v>
      </c>
      <c r="B648">
        <v>18971.5</v>
      </c>
      <c r="C648">
        <v>18905.7</v>
      </c>
      <c r="D648">
        <v>18905.5</v>
      </c>
      <c r="E648">
        <v>18896.8</v>
      </c>
      <c r="F648">
        <v>1335.06</v>
      </c>
      <c r="G648">
        <v>2091.77</v>
      </c>
      <c r="H648">
        <v>811.59699999999998</v>
      </c>
      <c r="I648">
        <v>466.83600000000001</v>
      </c>
      <c r="J648">
        <v>678.76900000000001</v>
      </c>
      <c r="K648">
        <v>15385.4</v>
      </c>
      <c r="L648">
        <v>5.3909899999999997E-2</v>
      </c>
      <c r="M648">
        <v>0.93183300000000002</v>
      </c>
      <c r="N648">
        <v>0</v>
      </c>
      <c r="O648" t="s">
        <v>28</v>
      </c>
    </row>
    <row r="649" spans="1:15" x14ac:dyDescent="0.25">
      <c r="A649" t="s">
        <v>108</v>
      </c>
      <c r="B649">
        <v>18904.5</v>
      </c>
      <c r="C649">
        <v>18839.7</v>
      </c>
      <c r="D649">
        <v>18839.5</v>
      </c>
      <c r="E649">
        <v>18831</v>
      </c>
      <c r="F649">
        <v>1341.85</v>
      </c>
      <c r="G649">
        <v>2089.48</v>
      </c>
      <c r="H649">
        <v>811.53099999999995</v>
      </c>
      <c r="I649">
        <v>465.16899999999998</v>
      </c>
      <c r="J649">
        <v>679.05100000000004</v>
      </c>
      <c r="K649">
        <v>15315.4</v>
      </c>
      <c r="L649">
        <v>5.39684E-2</v>
      </c>
      <c r="M649">
        <v>0.95837899999999998</v>
      </c>
      <c r="N649">
        <v>0</v>
      </c>
      <c r="O649" t="s">
        <v>28</v>
      </c>
    </row>
    <row r="650" spans="1:15" x14ac:dyDescent="0.25">
      <c r="A650" t="s">
        <v>108</v>
      </c>
      <c r="B650">
        <v>19119.099999999999</v>
      </c>
      <c r="C650">
        <v>19052.7</v>
      </c>
      <c r="D650">
        <v>19052.5</v>
      </c>
      <c r="E650">
        <v>19043.7</v>
      </c>
      <c r="F650">
        <v>1433.13</v>
      </c>
      <c r="G650">
        <v>2105.39</v>
      </c>
      <c r="H650">
        <v>818.04399999999998</v>
      </c>
      <c r="I650">
        <v>469.08</v>
      </c>
      <c r="J650">
        <v>683.64300000000003</v>
      </c>
      <c r="K650">
        <v>15420.3</v>
      </c>
      <c r="L650">
        <v>5.39829E-2</v>
      </c>
      <c r="M650">
        <v>0.93183199999999999</v>
      </c>
      <c r="N650">
        <v>0</v>
      </c>
      <c r="O650" t="s">
        <v>28</v>
      </c>
    </row>
    <row r="651" spans="1:15" x14ac:dyDescent="0.25">
      <c r="A651" t="s">
        <v>108</v>
      </c>
      <c r="B651">
        <v>19054.8</v>
      </c>
      <c r="C651">
        <v>18985.900000000001</v>
      </c>
      <c r="D651">
        <v>18985.7</v>
      </c>
      <c r="E651">
        <v>18976.400000000001</v>
      </c>
      <c r="F651">
        <v>1355.7</v>
      </c>
      <c r="G651">
        <v>2106.48</v>
      </c>
      <c r="H651">
        <v>818.81399999999996</v>
      </c>
      <c r="I651">
        <v>469.50900000000001</v>
      </c>
      <c r="J651">
        <v>682.904</v>
      </c>
      <c r="K651">
        <v>15428.7</v>
      </c>
      <c r="L651">
        <v>5.5896300000000003E-2</v>
      </c>
      <c r="M651">
        <v>0.93183199999999999</v>
      </c>
      <c r="N651">
        <v>0</v>
      </c>
      <c r="O651" t="s">
        <v>28</v>
      </c>
    </row>
    <row r="652" spans="1:15" x14ac:dyDescent="0.25">
      <c r="A652" t="s">
        <v>108</v>
      </c>
      <c r="B652">
        <v>19141.400000000001</v>
      </c>
      <c r="C652">
        <v>19077</v>
      </c>
      <c r="D652">
        <v>19076.8</v>
      </c>
      <c r="E652">
        <v>19067.2</v>
      </c>
      <c r="F652">
        <v>1376.83</v>
      </c>
      <c r="G652">
        <v>2106.4</v>
      </c>
      <c r="H652">
        <v>819.12699999999995</v>
      </c>
      <c r="I652">
        <v>469.81200000000001</v>
      </c>
      <c r="J652">
        <v>681.49900000000002</v>
      </c>
      <c r="K652">
        <v>15498.7</v>
      </c>
      <c r="L652">
        <v>5.4033999999999999E-2</v>
      </c>
      <c r="M652">
        <v>0.95705600000000002</v>
      </c>
      <c r="N652">
        <v>0</v>
      </c>
      <c r="O652" t="s">
        <v>28</v>
      </c>
    </row>
    <row r="653" spans="1:15" x14ac:dyDescent="0.25">
      <c r="A653" t="s">
        <v>108</v>
      </c>
      <c r="B653">
        <v>19114.900000000001</v>
      </c>
      <c r="C653">
        <v>19050.2</v>
      </c>
      <c r="D653">
        <v>19050</v>
      </c>
      <c r="E653">
        <v>19040.2</v>
      </c>
      <c r="F653">
        <v>1367.84</v>
      </c>
      <c r="G653">
        <v>2110.5300000000002</v>
      </c>
      <c r="H653">
        <v>816.80600000000004</v>
      </c>
      <c r="I653">
        <v>472.26499999999999</v>
      </c>
      <c r="J653">
        <v>686.25699999999995</v>
      </c>
      <c r="K653">
        <v>15476.5</v>
      </c>
      <c r="L653">
        <v>2.9339199999999999E-2</v>
      </c>
      <c r="M653">
        <v>0.93182900000000002</v>
      </c>
      <c r="N653">
        <v>0</v>
      </c>
      <c r="O653" t="s">
        <v>28</v>
      </c>
    </row>
    <row r="654" spans="1:15" x14ac:dyDescent="0.25">
      <c r="A654" t="s">
        <v>108</v>
      </c>
      <c r="B654">
        <v>19022.3</v>
      </c>
      <c r="C654">
        <v>18953.400000000001</v>
      </c>
      <c r="D654">
        <v>18953.2</v>
      </c>
      <c r="E654">
        <v>18942.8</v>
      </c>
      <c r="F654">
        <v>1350.48</v>
      </c>
      <c r="G654">
        <v>2098.7600000000002</v>
      </c>
      <c r="H654">
        <v>816.23500000000001</v>
      </c>
      <c r="I654">
        <v>470.65100000000001</v>
      </c>
      <c r="J654">
        <v>677.399</v>
      </c>
      <c r="K654">
        <v>15408.6</v>
      </c>
      <c r="L654">
        <v>5.4953599999999998E-2</v>
      </c>
      <c r="M654">
        <v>0.93404600000000004</v>
      </c>
      <c r="N654">
        <v>0</v>
      </c>
      <c r="O654" t="s">
        <v>28</v>
      </c>
    </row>
    <row r="655" spans="1:15" x14ac:dyDescent="0.25">
      <c r="A655" t="s">
        <v>108</v>
      </c>
      <c r="B655">
        <v>19051.099999999999</v>
      </c>
      <c r="C655">
        <v>18985.5</v>
      </c>
      <c r="D655">
        <v>18985.3</v>
      </c>
      <c r="E655">
        <v>18975.8</v>
      </c>
      <c r="F655">
        <v>1344.87</v>
      </c>
      <c r="G655">
        <v>2089.11</v>
      </c>
      <c r="H655">
        <v>809.55899999999997</v>
      </c>
      <c r="I655">
        <v>468.529</v>
      </c>
      <c r="J655">
        <v>676.41700000000003</v>
      </c>
      <c r="K655">
        <v>15456.6</v>
      </c>
      <c r="L655">
        <v>5.3909499999999999E-2</v>
      </c>
      <c r="M655">
        <v>0.959206</v>
      </c>
      <c r="N655">
        <v>0</v>
      </c>
      <c r="O655" t="s">
        <v>28</v>
      </c>
    </row>
    <row r="656" spans="1:15" x14ac:dyDescent="0.25">
      <c r="A656" t="s">
        <v>108</v>
      </c>
      <c r="B656">
        <v>19142.8</v>
      </c>
      <c r="C656">
        <v>19078.2</v>
      </c>
      <c r="D656">
        <v>19078</v>
      </c>
      <c r="E656">
        <v>19068.7</v>
      </c>
      <c r="F656">
        <v>1436.55</v>
      </c>
      <c r="G656">
        <v>2097.61</v>
      </c>
      <c r="H656">
        <v>813.40599999999995</v>
      </c>
      <c r="I656">
        <v>468.95499999999998</v>
      </c>
      <c r="J656">
        <v>679.226</v>
      </c>
      <c r="K656">
        <v>15449.3</v>
      </c>
      <c r="L656">
        <v>5.4868500000000001E-2</v>
      </c>
      <c r="M656">
        <v>0.95825000000000005</v>
      </c>
      <c r="N656">
        <v>0</v>
      </c>
      <c r="O656" t="s">
        <v>28</v>
      </c>
    </row>
    <row r="657" spans="1:25" x14ac:dyDescent="0.25">
      <c r="A657" t="s">
        <v>108</v>
      </c>
      <c r="B657">
        <v>19022.5</v>
      </c>
      <c r="C657">
        <v>18953.400000000001</v>
      </c>
      <c r="D657">
        <v>18953.2</v>
      </c>
      <c r="E657">
        <v>18944.3</v>
      </c>
      <c r="F657">
        <v>1339.01</v>
      </c>
      <c r="G657">
        <v>2095.15</v>
      </c>
      <c r="H657">
        <v>814.125</v>
      </c>
      <c r="I657">
        <v>468.33100000000002</v>
      </c>
      <c r="J657">
        <v>678.49599999999998</v>
      </c>
      <c r="K657">
        <v>15424.7</v>
      </c>
      <c r="L657">
        <v>5.4203899999999999E-2</v>
      </c>
      <c r="M657">
        <v>0.95718400000000003</v>
      </c>
      <c r="N657">
        <v>0</v>
      </c>
      <c r="O657" t="s">
        <v>28</v>
      </c>
    </row>
    <row r="658" spans="1:25" x14ac:dyDescent="0.25">
      <c r="A658" t="s">
        <v>108</v>
      </c>
      <c r="B658">
        <v>18939</v>
      </c>
      <c r="C658">
        <v>18875.3</v>
      </c>
      <c r="D658">
        <v>18875.099999999999</v>
      </c>
      <c r="E658">
        <v>18866.5</v>
      </c>
      <c r="F658">
        <v>1333.29</v>
      </c>
      <c r="G658">
        <v>2095.58</v>
      </c>
      <c r="H658">
        <v>814.99199999999996</v>
      </c>
      <c r="I658">
        <v>466.23</v>
      </c>
      <c r="J658">
        <v>679.46799999999996</v>
      </c>
      <c r="K658">
        <v>15352.7</v>
      </c>
      <c r="L658">
        <v>5.43598E-2</v>
      </c>
      <c r="M658">
        <v>0.93178700000000003</v>
      </c>
      <c r="N658">
        <v>0</v>
      </c>
      <c r="O658" t="s">
        <v>28</v>
      </c>
    </row>
    <row r="659" spans="1:25" x14ac:dyDescent="0.25">
      <c r="A659" t="s">
        <v>108</v>
      </c>
      <c r="B659">
        <v>19060.2</v>
      </c>
      <c r="C659">
        <v>18995.8</v>
      </c>
      <c r="D659">
        <v>18995.599999999999</v>
      </c>
      <c r="E659">
        <v>18986.7</v>
      </c>
      <c r="F659">
        <v>1423.51</v>
      </c>
      <c r="G659">
        <v>2098.52</v>
      </c>
      <c r="H659">
        <v>814.71699999999998</v>
      </c>
      <c r="I659">
        <v>468.35899999999998</v>
      </c>
      <c r="J659">
        <v>680.76199999999994</v>
      </c>
      <c r="K659">
        <v>15379.4</v>
      </c>
      <c r="L659">
        <v>3.8223899999999998E-2</v>
      </c>
      <c r="M659">
        <v>0.931836</v>
      </c>
      <c r="N659">
        <v>0</v>
      </c>
      <c r="O659" t="s">
        <v>28</v>
      </c>
    </row>
    <row r="660" spans="1:25" x14ac:dyDescent="0.25">
      <c r="A660" t="s">
        <v>108</v>
      </c>
      <c r="B660">
        <v>18956.5</v>
      </c>
      <c r="C660">
        <v>18892.599999999999</v>
      </c>
      <c r="D660">
        <v>18892.400000000001</v>
      </c>
      <c r="E660">
        <v>18883.7</v>
      </c>
      <c r="F660">
        <v>1343.56</v>
      </c>
      <c r="G660">
        <v>2095.0300000000002</v>
      </c>
      <c r="H660">
        <v>814.25</v>
      </c>
      <c r="I660">
        <v>466.572</v>
      </c>
      <c r="J660">
        <v>679.70100000000002</v>
      </c>
      <c r="K660">
        <v>15360.4</v>
      </c>
      <c r="L660">
        <v>5.4087900000000001E-2</v>
      </c>
      <c r="M660">
        <v>0.93798999999999999</v>
      </c>
      <c r="N660">
        <v>0</v>
      </c>
      <c r="O660" t="s">
        <v>28</v>
      </c>
    </row>
    <row r="661" spans="1:25" x14ac:dyDescent="0.25">
      <c r="A661" t="s">
        <v>108</v>
      </c>
      <c r="B661">
        <v>18878</v>
      </c>
      <c r="C661">
        <v>18813.5</v>
      </c>
      <c r="D661">
        <v>18813.3</v>
      </c>
      <c r="E661">
        <v>18804.8</v>
      </c>
      <c r="F661">
        <v>1320.7</v>
      </c>
      <c r="G661">
        <v>2088.8000000000002</v>
      </c>
      <c r="H661">
        <v>812.92899999999997</v>
      </c>
      <c r="I661">
        <v>464.95699999999999</v>
      </c>
      <c r="J661">
        <v>676.87400000000002</v>
      </c>
      <c r="K661">
        <v>15311</v>
      </c>
      <c r="L661">
        <v>5.4011900000000002E-2</v>
      </c>
      <c r="M661">
        <v>0.95888499999999999</v>
      </c>
      <c r="N661">
        <v>0</v>
      </c>
      <c r="O661" t="s">
        <v>28</v>
      </c>
    </row>
    <row r="662" spans="1:25" x14ac:dyDescent="0.25">
      <c r="A662" t="s">
        <v>108</v>
      </c>
      <c r="B662">
        <v>19034.900000000001</v>
      </c>
      <c r="C662">
        <v>18967</v>
      </c>
      <c r="D662">
        <v>18966.8</v>
      </c>
      <c r="E662">
        <v>18958.099999999999</v>
      </c>
      <c r="F662">
        <v>1415.92</v>
      </c>
      <c r="G662">
        <v>2095.21</v>
      </c>
      <c r="H662">
        <v>813.553</v>
      </c>
      <c r="I662">
        <v>467.15600000000001</v>
      </c>
      <c r="J662">
        <v>679.99800000000005</v>
      </c>
      <c r="K662">
        <v>15362.4</v>
      </c>
      <c r="L662">
        <v>5.3927000000000003E-2</v>
      </c>
      <c r="M662">
        <v>0.95238</v>
      </c>
      <c r="N662">
        <v>0</v>
      </c>
      <c r="O662" t="s">
        <v>28</v>
      </c>
    </row>
    <row r="663" spans="1:25" x14ac:dyDescent="0.25">
      <c r="A663" t="s">
        <v>108</v>
      </c>
      <c r="B663">
        <v>19086.400000000001</v>
      </c>
      <c r="C663">
        <v>19018.099999999999</v>
      </c>
      <c r="D663">
        <v>19017.900000000001</v>
      </c>
      <c r="E663">
        <v>19008.7</v>
      </c>
      <c r="F663">
        <v>1430.46</v>
      </c>
      <c r="G663">
        <v>2101.75</v>
      </c>
      <c r="H663">
        <v>813.73299999999995</v>
      </c>
      <c r="I663">
        <v>468.26900000000001</v>
      </c>
      <c r="J663">
        <v>685.43899999999996</v>
      </c>
      <c r="K663">
        <v>15390.7</v>
      </c>
      <c r="L663">
        <v>5.4365900000000002E-2</v>
      </c>
      <c r="M663">
        <v>0.95398000000000005</v>
      </c>
      <c r="N663">
        <v>0</v>
      </c>
      <c r="O663" t="s">
        <v>28</v>
      </c>
    </row>
    <row r="664" spans="1:25" x14ac:dyDescent="0.25">
      <c r="A664" t="s">
        <v>108</v>
      </c>
      <c r="B664">
        <v>19119</v>
      </c>
      <c r="C664">
        <v>19049.7</v>
      </c>
      <c r="D664">
        <v>19049.5</v>
      </c>
      <c r="E664">
        <v>19039.900000000001</v>
      </c>
      <c r="F664">
        <v>1358.14</v>
      </c>
      <c r="G664">
        <v>2107.7199999999998</v>
      </c>
      <c r="H664">
        <v>820.28399999999999</v>
      </c>
      <c r="I664">
        <v>470.31400000000002</v>
      </c>
      <c r="J664">
        <v>682.10299999999995</v>
      </c>
      <c r="K664">
        <v>15488.6</v>
      </c>
      <c r="L664">
        <v>5.39141E-2</v>
      </c>
      <c r="M664">
        <v>0.93183700000000003</v>
      </c>
      <c r="N664">
        <v>0</v>
      </c>
      <c r="O664" t="s">
        <v>28</v>
      </c>
    </row>
    <row r="665" spans="1:25" x14ac:dyDescent="0.25">
      <c r="A665" t="s">
        <v>108</v>
      </c>
      <c r="B665">
        <v>19206.599999999999</v>
      </c>
      <c r="C665">
        <v>19140.400000000001</v>
      </c>
      <c r="D665">
        <v>19140.2</v>
      </c>
      <c r="E665">
        <v>19130.3</v>
      </c>
      <c r="F665">
        <v>1443.45</v>
      </c>
      <c r="G665">
        <v>2108.61</v>
      </c>
      <c r="H665">
        <v>818.30200000000002</v>
      </c>
      <c r="I665">
        <v>471.30900000000003</v>
      </c>
      <c r="J665">
        <v>682.59799999999996</v>
      </c>
      <c r="K665">
        <v>15492.3</v>
      </c>
      <c r="L665">
        <v>5.3926399999999999E-2</v>
      </c>
      <c r="M665">
        <v>0.95379899999999995</v>
      </c>
      <c r="N665">
        <v>0</v>
      </c>
      <c r="O665" t="s">
        <v>28</v>
      </c>
    </row>
    <row r="666" spans="1:25" x14ac:dyDescent="0.25">
      <c r="A666" t="s">
        <v>108</v>
      </c>
      <c r="B666">
        <v>19120.7</v>
      </c>
      <c r="C666">
        <v>19054.7</v>
      </c>
      <c r="D666">
        <v>19054.5</v>
      </c>
      <c r="E666">
        <v>19044.7</v>
      </c>
      <c r="F666">
        <v>1361.39</v>
      </c>
      <c r="G666">
        <v>2115.38</v>
      </c>
      <c r="H666">
        <v>822.41300000000001</v>
      </c>
      <c r="I666">
        <v>472.32900000000001</v>
      </c>
      <c r="J666">
        <v>684.83299999999997</v>
      </c>
      <c r="K666">
        <v>15482.7</v>
      </c>
      <c r="L666">
        <v>5.3913000000000003E-2</v>
      </c>
      <c r="M666">
        <v>0.93479000000000001</v>
      </c>
      <c r="N666">
        <v>0</v>
      </c>
      <c r="O666" t="s">
        <v>28</v>
      </c>
    </row>
    <row r="667" spans="1:25" x14ac:dyDescent="0.25">
      <c r="A667" t="s">
        <v>108</v>
      </c>
      <c r="B667">
        <v>19194.099999999999</v>
      </c>
      <c r="C667">
        <v>19124.8</v>
      </c>
      <c r="D667">
        <v>19124.599999999999</v>
      </c>
      <c r="E667">
        <v>19115</v>
      </c>
      <c r="F667">
        <v>1443.42</v>
      </c>
      <c r="G667">
        <v>2105.46</v>
      </c>
      <c r="H667">
        <v>825.351</v>
      </c>
      <c r="I667">
        <v>468.517</v>
      </c>
      <c r="J667">
        <v>675.85799999999995</v>
      </c>
      <c r="K667">
        <v>15480.5</v>
      </c>
      <c r="L667">
        <v>5.3929199999999997E-2</v>
      </c>
      <c r="M667">
        <v>0.931836</v>
      </c>
      <c r="N667">
        <v>0</v>
      </c>
      <c r="O667" t="s">
        <v>28</v>
      </c>
    </row>
    <row r="668" spans="1:25" x14ac:dyDescent="0.25">
      <c r="A668" t="s">
        <v>108</v>
      </c>
      <c r="B668">
        <v>19097.7</v>
      </c>
      <c r="C668">
        <v>19028.8</v>
      </c>
      <c r="D668">
        <v>19028.7</v>
      </c>
      <c r="E668">
        <v>19019.3</v>
      </c>
      <c r="F668">
        <v>1340.97</v>
      </c>
      <c r="G668">
        <v>2099.1799999999998</v>
      </c>
      <c r="H668">
        <v>816.49900000000002</v>
      </c>
      <c r="I668">
        <v>470.77300000000002</v>
      </c>
      <c r="J668">
        <v>674.19500000000005</v>
      </c>
      <c r="K668">
        <v>15493</v>
      </c>
      <c r="L668">
        <v>5.3942700000000003E-2</v>
      </c>
      <c r="M668">
        <v>0.95535400000000004</v>
      </c>
      <c r="N668">
        <v>0</v>
      </c>
      <c r="O668" t="s">
        <v>28</v>
      </c>
    </row>
    <row r="669" spans="1:25" x14ac:dyDescent="0.25">
      <c r="A669" t="s">
        <v>108</v>
      </c>
      <c r="B669">
        <v>19074.7</v>
      </c>
      <c r="C669">
        <v>19010</v>
      </c>
      <c r="D669">
        <v>19009.8</v>
      </c>
      <c r="E669">
        <v>19000.7</v>
      </c>
      <c r="F669">
        <v>1343.12</v>
      </c>
      <c r="G669">
        <v>2094.14</v>
      </c>
      <c r="H669">
        <v>812.15099999999995</v>
      </c>
      <c r="I669">
        <v>469.01900000000001</v>
      </c>
      <c r="J669">
        <v>677.23099999999999</v>
      </c>
      <c r="K669">
        <v>15476.8</v>
      </c>
      <c r="L669">
        <v>5.40215E-2</v>
      </c>
      <c r="M669">
        <v>0.95906100000000005</v>
      </c>
      <c r="N669">
        <v>0</v>
      </c>
      <c r="O669" t="s">
        <v>28</v>
      </c>
    </row>
    <row r="670" spans="1:25" x14ac:dyDescent="0.25">
      <c r="A670" t="s">
        <v>108</v>
      </c>
      <c r="B670">
        <v>18936.2</v>
      </c>
      <c r="C670">
        <v>18872.3</v>
      </c>
      <c r="D670">
        <v>18872.099999999999</v>
      </c>
      <c r="E670">
        <v>18863.599999999999</v>
      </c>
      <c r="F670">
        <v>1323.11</v>
      </c>
      <c r="G670">
        <v>2093.1</v>
      </c>
      <c r="H670">
        <v>812.57399999999996</v>
      </c>
      <c r="I670">
        <v>466.66300000000001</v>
      </c>
      <c r="J670">
        <v>679.22500000000002</v>
      </c>
      <c r="K670">
        <v>15361.8</v>
      </c>
      <c r="L670">
        <v>5.39117E-2</v>
      </c>
      <c r="M670">
        <v>0.93183499999999997</v>
      </c>
      <c r="N670">
        <v>0</v>
      </c>
      <c r="O670" t="s">
        <v>28</v>
      </c>
    </row>
    <row r="671" spans="1:25" x14ac:dyDescent="0.25">
      <c r="A671" t="s">
        <v>108</v>
      </c>
      <c r="B671">
        <v>18960.2</v>
      </c>
      <c r="C671">
        <v>18892.599999999999</v>
      </c>
      <c r="D671">
        <v>18892.400000000001</v>
      </c>
      <c r="E671">
        <v>18883.7</v>
      </c>
      <c r="F671">
        <v>1338.23</v>
      </c>
      <c r="G671">
        <v>2094.2800000000002</v>
      </c>
      <c r="H671">
        <v>815.55100000000004</v>
      </c>
      <c r="I671">
        <v>466.91500000000002</v>
      </c>
      <c r="J671">
        <v>677.79899999999998</v>
      </c>
      <c r="K671">
        <v>15366.3</v>
      </c>
      <c r="L671">
        <v>5.4412299999999997E-2</v>
      </c>
      <c r="M671">
        <v>0.93183700000000003</v>
      </c>
      <c r="N671">
        <v>0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19082.7</v>
      </c>
      <c r="C672">
        <v>19018.400000000001</v>
      </c>
      <c r="D672">
        <v>19018.2</v>
      </c>
      <c r="E672">
        <v>19009.400000000001</v>
      </c>
      <c r="F672">
        <v>1420.79</v>
      </c>
      <c r="G672">
        <v>2097.79</v>
      </c>
      <c r="H672">
        <v>812.25900000000001</v>
      </c>
      <c r="I672">
        <v>469.13200000000001</v>
      </c>
      <c r="J672">
        <v>681.18499999999995</v>
      </c>
      <c r="K672">
        <v>15405.7</v>
      </c>
      <c r="L672">
        <v>5.4077600000000003E-2</v>
      </c>
      <c r="M672">
        <v>0.94498099999999996</v>
      </c>
      <c r="N672">
        <v>0</v>
      </c>
      <c r="O672" t="s">
        <v>28</v>
      </c>
      <c r="R672">
        <f>AVERAGE(B623:B672)</f>
        <v>19060.559999999998</v>
      </c>
      <c r="S672">
        <f>AVERAGE(C623:C672)</f>
        <v>18994.410000000003</v>
      </c>
      <c r="U672">
        <f>_xlfn.VAR.P(B623:B672)</f>
        <v>7215.630799999979</v>
      </c>
      <c r="V672">
        <f>_xlfn.VAR.P(C623:C672)</f>
        <v>7145.21850000002</v>
      </c>
      <c r="X672">
        <f>1.96*SQRT(U672)/50</f>
        <v>3.3298388718543079</v>
      </c>
      <c r="Y672">
        <f>1.96*SQRT(V672)/50</f>
        <v>3.3135522563919269</v>
      </c>
    </row>
    <row r="673" spans="1:9" x14ac:dyDescent="0.25">
      <c r="A673" t="s">
        <v>109</v>
      </c>
      <c r="B673">
        <v>953172.02110000001</v>
      </c>
      <c r="C673" t="s">
        <v>24</v>
      </c>
    </row>
    <row r="674" spans="1:9" x14ac:dyDescent="0.25">
      <c r="A674" t="s">
        <v>110</v>
      </c>
      <c r="B674">
        <v>3447.31</v>
      </c>
      <c r="C674">
        <v>3413.78</v>
      </c>
      <c r="D674">
        <v>3383.57</v>
      </c>
      <c r="E674">
        <v>3386.89</v>
      </c>
      <c r="F674">
        <v>1364.89</v>
      </c>
      <c r="G674">
        <v>5.3929199999999997E-2</v>
      </c>
      <c r="H674">
        <v>0.931836</v>
      </c>
      <c r="I674">
        <v>0</v>
      </c>
    </row>
    <row r="675" spans="1:9" x14ac:dyDescent="0.25">
      <c r="A675" t="s">
        <v>110</v>
      </c>
      <c r="B675">
        <v>3259.07</v>
      </c>
      <c r="C675">
        <v>3246.68</v>
      </c>
      <c r="D675">
        <v>3216.37</v>
      </c>
      <c r="E675">
        <v>3216.75</v>
      </c>
      <c r="F675">
        <v>1401.06</v>
      </c>
      <c r="G675">
        <v>5.3409600000000002E-2</v>
      </c>
      <c r="H675">
        <v>0.931836</v>
      </c>
      <c r="I675">
        <v>0</v>
      </c>
    </row>
    <row r="676" spans="1:9" x14ac:dyDescent="0.25">
      <c r="A676" t="s">
        <v>110</v>
      </c>
      <c r="B676">
        <v>3268.58</v>
      </c>
      <c r="C676">
        <v>3255.65</v>
      </c>
      <c r="D676">
        <v>3225.06</v>
      </c>
      <c r="E676">
        <v>3226.93</v>
      </c>
      <c r="F676">
        <v>1418.79</v>
      </c>
      <c r="G676">
        <v>5.4051200000000001E-2</v>
      </c>
      <c r="H676">
        <v>0.95250199999999996</v>
      </c>
      <c r="I676">
        <v>0</v>
      </c>
    </row>
    <row r="677" spans="1:9" x14ac:dyDescent="0.25">
      <c r="A677" t="s">
        <v>110</v>
      </c>
      <c r="B677">
        <v>3213.75</v>
      </c>
      <c r="C677">
        <v>3202.02</v>
      </c>
      <c r="D677">
        <v>3172.2</v>
      </c>
      <c r="E677">
        <v>3173.33</v>
      </c>
      <c r="F677">
        <v>1370.69</v>
      </c>
      <c r="G677">
        <v>5.3965100000000002E-2</v>
      </c>
      <c r="H677">
        <v>0.95821000000000001</v>
      </c>
      <c r="I677">
        <v>0</v>
      </c>
    </row>
    <row r="678" spans="1:9" x14ac:dyDescent="0.25">
      <c r="A678" t="s">
        <v>110</v>
      </c>
      <c r="B678">
        <v>3223.26</v>
      </c>
      <c r="C678">
        <v>3211.07</v>
      </c>
      <c r="D678">
        <v>3177.62</v>
      </c>
      <c r="E678">
        <v>3178.51</v>
      </c>
      <c r="F678">
        <v>1365.74</v>
      </c>
      <c r="G678">
        <v>5.4134300000000003E-2</v>
      </c>
      <c r="H678">
        <v>0.93589999999999995</v>
      </c>
      <c r="I678">
        <v>0</v>
      </c>
    </row>
    <row r="679" spans="1:9" x14ac:dyDescent="0.25">
      <c r="A679" t="s">
        <v>110</v>
      </c>
      <c r="B679">
        <v>3255.55</v>
      </c>
      <c r="C679">
        <v>3243.51</v>
      </c>
      <c r="D679">
        <v>3211.02</v>
      </c>
      <c r="E679">
        <v>3212.36</v>
      </c>
      <c r="F679">
        <v>1404.38</v>
      </c>
      <c r="G679">
        <v>5.3909499999999999E-2</v>
      </c>
      <c r="H679">
        <v>0.931836</v>
      </c>
      <c r="I679">
        <v>0</v>
      </c>
    </row>
    <row r="680" spans="1:9" x14ac:dyDescent="0.25">
      <c r="A680" t="s">
        <v>110</v>
      </c>
      <c r="B680">
        <v>3235.5</v>
      </c>
      <c r="C680">
        <v>3223.65</v>
      </c>
      <c r="D680">
        <v>3195.11</v>
      </c>
      <c r="E680">
        <v>3196.68</v>
      </c>
      <c r="F680">
        <v>1400.03</v>
      </c>
      <c r="G680">
        <v>3.03661E-2</v>
      </c>
      <c r="H680">
        <v>0.95917699999999995</v>
      </c>
      <c r="I680">
        <v>0</v>
      </c>
    </row>
    <row r="681" spans="1:9" x14ac:dyDescent="0.25">
      <c r="A681" t="s">
        <v>110</v>
      </c>
      <c r="B681">
        <v>3239.17</v>
      </c>
      <c r="C681">
        <v>3226.98</v>
      </c>
      <c r="D681">
        <v>3191.17</v>
      </c>
      <c r="E681">
        <v>3192.16</v>
      </c>
      <c r="F681">
        <v>1373.25</v>
      </c>
      <c r="G681">
        <v>5.4273799999999997E-2</v>
      </c>
      <c r="H681">
        <v>0.95782800000000001</v>
      </c>
      <c r="I681">
        <v>0</v>
      </c>
    </row>
    <row r="682" spans="1:9" x14ac:dyDescent="0.25">
      <c r="A682" t="s">
        <v>110</v>
      </c>
      <c r="B682">
        <v>3175.02</v>
      </c>
      <c r="C682">
        <v>3163.32</v>
      </c>
      <c r="D682">
        <v>3134.02</v>
      </c>
      <c r="E682">
        <v>3134.83</v>
      </c>
      <c r="F682">
        <v>1333.78</v>
      </c>
      <c r="G682">
        <v>5.5091099999999997E-2</v>
      </c>
      <c r="H682">
        <v>0.93182699999999996</v>
      </c>
      <c r="I682">
        <v>0</v>
      </c>
    </row>
    <row r="683" spans="1:9" x14ac:dyDescent="0.25">
      <c r="A683" t="s">
        <v>110</v>
      </c>
      <c r="B683">
        <v>3238.14</v>
      </c>
      <c r="C683">
        <v>3225.58</v>
      </c>
      <c r="D683">
        <v>3189.36</v>
      </c>
      <c r="E683">
        <v>3190.58</v>
      </c>
      <c r="F683">
        <v>1371.56</v>
      </c>
      <c r="G683">
        <v>5.4063100000000003E-2</v>
      </c>
      <c r="H683">
        <v>0.93183499999999997</v>
      </c>
      <c r="I683">
        <v>0</v>
      </c>
    </row>
    <row r="684" spans="1:9" x14ac:dyDescent="0.25">
      <c r="A684" t="s">
        <v>110</v>
      </c>
      <c r="B684">
        <v>3210.5</v>
      </c>
      <c r="C684">
        <v>3198.33</v>
      </c>
      <c r="D684">
        <v>3168.41</v>
      </c>
      <c r="E684">
        <v>3168.66</v>
      </c>
      <c r="F684">
        <v>1365.37</v>
      </c>
      <c r="G684">
        <v>5.53651E-2</v>
      </c>
      <c r="H684">
        <v>0.93182600000000004</v>
      </c>
      <c r="I684">
        <v>0</v>
      </c>
    </row>
    <row r="685" spans="1:9" x14ac:dyDescent="0.25">
      <c r="A685" t="s">
        <v>110</v>
      </c>
      <c r="B685">
        <v>3253.95</v>
      </c>
      <c r="C685">
        <v>3242.09</v>
      </c>
      <c r="D685">
        <v>3208.01</v>
      </c>
      <c r="E685">
        <v>3209.02</v>
      </c>
      <c r="F685">
        <v>1389.55</v>
      </c>
      <c r="G685">
        <v>5.3995099999999997E-2</v>
      </c>
      <c r="H685">
        <v>0.93183400000000005</v>
      </c>
      <c r="I685">
        <v>0</v>
      </c>
    </row>
    <row r="686" spans="1:9" x14ac:dyDescent="0.25">
      <c r="A686" t="s">
        <v>110</v>
      </c>
      <c r="B686">
        <v>3268</v>
      </c>
      <c r="C686">
        <v>3256.05</v>
      </c>
      <c r="D686">
        <v>3226.03</v>
      </c>
      <c r="E686">
        <v>3226.82</v>
      </c>
      <c r="F686">
        <v>1422.35</v>
      </c>
      <c r="G686">
        <v>5.3955000000000003E-2</v>
      </c>
      <c r="H686">
        <v>0.95742300000000002</v>
      </c>
      <c r="I686">
        <v>0</v>
      </c>
    </row>
    <row r="687" spans="1:9" x14ac:dyDescent="0.25">
      <c r="A687" t="s">
        <v>110</v>
      </c>
      <c r="B687">
        <v>3226.26</v>
      </c>
      <c r="C687">
        <v>3213.88</v>
      </c>
      <c r="D687">
        <v>3182.7</v>
      </c>
      <c r="E687">
        <v>3183.94</v>
      </c>
      <c r="F687">
        <v>1376.69</v>
      </c>
      <c r="G687">
        <v>5.4194199999999998E-2</v>
      </c>
      <c r="H687">
        <v>0.93179000000000001</v>
      </c>
      <c r="I687">
        <v>0</v>
      </c>
    </row>
    <row r="688" spans="1:9" x14ac:dyDescent="0.25">
      <c r="A688" t="s">
        <v>110</v>
      </c>
      <c r="B688">
        <v>3257.55</v>
      </c>
      <c r="C688">
        <v>3242.23</v>
      </c>
      <c r="D688">
        <v>3203.07</v>
      </c>
      <c r="E688">
        <v>3205.84</v>
      </c>
      <c r="F688">
        <v>1372.03</v>
      </c>
      <c r="G688">
        <v>5.3997799999999999E-2</v>
      </c>
      <c r="H688">
        <v>0.931836</v>
      </c>
      <c r="I688">
        <v>0</v>
      </c>
    </row>
    <row r="689" spans="1:9" x14ac:dyDescent="0.25">
      <c r="A689" t="s">
        <v>110</v>
      </c>
      <c r="B689">
        <v>3277.44</v>
      </c>
      <c r="C689">
        <v>3265.24</v>
      </c>
      <c r="D689">
        <v>3229.98</v>
      </c>
      <c r="E689">
        <v>3231.62</v>
      </c>
      <c r="F689">
        <v>1413.42</v>
      </c>
      <c r="G689">
        <v>5.3909699999999998E-2</v>
      </c>
      <c r="H689">
        <v>0.95894599999999997</v>
      </c>
      <c r="I689">
        <v>0</v>
      </c>
    </row>
    <row r="690" spans="1:9" x14ac:dyDescent="0.25">
      <c r="A690" t="s">
        <v>110</v>
      </c>
      <c r="B690">
        <v>3224.55</v>
      </c>
      <c r="C690">
        <v>3212.6</v>
      </c>
      <c r="D690">
        <v>3181.03</v>
      </c>
      <c r="E690">
        <v>3181.36</v>
      </c>
      <c r="F690">
        <v>1365.26</v>
      </c>
      <c r="G690">
        <v>5.41634E-2</v>
      </c>
      <c r="H690">
        <v>0.94856300000000005</v>
      </c>
      <c r="I690">
        <v>0</v>
      </c>
    </row>
    <row r="691" spans="1:9" x14ac:dyDescent="0.25">
      <c r="A691" t="s">
        <v>110</v>
      </c>
      <c r="B691">
        <v>3241.94</v>
      </c>
      <c r="C691">
        <v>3230.04</v>
      </c>
      <c r="D691">
        <v>3193.59</v>
      </c>
      <c r="E691">
        <v>3194.52</v>
      </c>
      <c r="F691">
        <v>1371.01</v>
      </c>
      <c r="G691">
        <v>5.3951199999999998E-2</v>
      </c>
      <c r="H691">
        <v>0.93238900000000002</v>
      </c>
      <c r="I691">
        <v>0</v>
      </c>
    </row>
    <row r="692" spans="1:9" x14ac:dyDescent="0.25">
      <c r="A692" t="s">
        <v>110</v>
      </c>
      <c r="B692">
        <v>3174.45</v>
      </c>
      <c r="C692">
        <v>3162.04</v>
      </c>
      <c r="D692">
        <v>3131.47</v>
      </c>
      <c r="E692">
        <v>3132.87</v>
      </c>
      <c r="F692">
        <v>1328.17</v>
      </c>
      <c r="G692">
        <v>5.40432E-2</v>
      </c>
      <c r="H692">
        <v>0.95604699999999998</v>
      </c>
      <c r="I692">
        <v>0</v>
      </c>
    </row>
    <row r="693" spans="1:9" x14ac:dyDescent="0.25">
      <c r="A693" t="s">
        <v>110</v>
      </c>
      <c r="B693">
        <v>3215.16</v>
      </c>
      <c r="C693">
        <v>3202.68</v>
      </c>
      <c r="D693">
        <v>3170.12</v>
      </c>
      <c r="E693">
        <v>3171.35</v>
      </c>
      <c r="F693">
        <v>1363.73</v>
      </c>
      <c r="G693">
        <v>5.3988800000000003E-2</v>
      </c>
      <c r="H693">
        <v>0.94737800000000005</v>
      </c>
      <c r="I693">
        <v>0</v>
      </c>
    </row>
    <row r="694" spans="1:9" x14ac:dyDescent="0.25">
      <c r="A694" t="s">
        <v>110</v>
      </c>
      <c r="B694">
        <v>3252.43</v>
      </c>
      <c r="C694">
        <v>3239.78</v>
      </c>
      <c r="D694">
        <v>3201.38</v>
      </c>
      <c r="E694">
        <v>3201.61</v>
      </c>
      <c r="F694">
        <v>1367.72</v>
      </c>
      <c r="G694">
        <v>5.4181100000000003E-2</v>
      </c>
      <c r="H694">
        <v>0.95130599999999998</v>
      </c>
      <c r="I694">
        <v>0</v>
      </c>
    </row>
    <row r="695" spans="1:9" x14ac:dyDescent="0.25">
      <c r="A695" t="s">
        <v>110</v>
      </c>
      <c r="B695">
        <v>3241.96</v>
      </c>
      <c r="C695">
        <v>3225.92</v>
      </c>
      <c r="D695">
        <v>3190.59</v>
      </c>
      <c r="E695">
        <v>3191.01</v>
      </c>
      <c r="F695">
        <v>1371.12</v>
      </c>
      <c r="G695">
        <v>5.3965100000000002E-2</v>
      </c>
      <c r="H695">
        <v>0.957125</v>
      </c>
      <c r="I695">
        <v>0</v>
      </c>
    </row>
    <row r="696" spans="1:9" x14ac:dyDescent="0.25">
      <c r="A696" t="s">
        <v>110</v>
      </c>
      <c r="B696">
        <v>3242.68</v>
      </c>
      <c r="C696">
        <v>3230.79</v>
      </c>
      <c r="D696">
        <v>3196.53</v>
      </c>
      <c r="E696">
        <v>3197.92</v>
      </c>
      <c r="F696">
        <v>1375.26</v>
      </c>
      <c r="G696">
        <v>5.4426500000000003E-2</v>
      </c>
      <c r="H696">
        <v>0.931836</v>
      </c>
      <c r="I696">
        <v>0</v>
      </c>
    </row>
    <row r="697" spans="1:9" x14ac:dyDescent="0.25">
      <c r="A697" t="s">
        <v>110</v>
      </c>
      <c r="B697">
        <v>3288.67</v>
      </c>
      <c r="C697">
        <v>3276.6</v>
      </c>
      <c r="D697">
        <v>3243.72</v>
      </c>
      <c r="E697">
        <v>3245.22</v>
      </c>
      <c r="F697">
        <v>1429.62</v>
      </c>
      <c r="G697">
        <v>2.9258900000000001E-2</v>
      </c>
      <c r="H697">
        <v>0.93825999999999998</v>
      </c>
      <c r="I697">
        <v>0</v>
      </c>
    </row>
    <row r="698" spans="1:9" x14ac:dyDescent="0.25">
      <c r="A698" t="s">
        <v>110</v>
      </c>
      <c r="B698">
        <v>3237.77</v>
      </c>
      <c r="C698">
        <v>3225.68</v>
      </c>
      <c r="D698">
        <v>3192.85</v>
      </c>
      <c r="E698">
        <v>3193.88</v>
      </c>
      <c r="F698">
        <v>1378.08</v>
      </c>
      <c r="G698">
        <v>5.39327E-2</v>
      </c>
      <c r="H698">
        <v>0.95689900000000006</v>
      </c>
      <c r="I698">
        <v>0</v>
      </c>
    </row>
    <row r="699" spans="1:9" x14ac:dyDescent="0.25">
      <c r="A699" t="s">
        <v>110</v>
      </c>
      <c r="B699">
        <v>3258.46</v>
      </c>
      <c r="C699">
        <v>3246.64</v>
      </c>
      <c r="D699">
        <v>3207.65</v>
      </c>
      <c r="E699">
        <v>3208.2</v>
      </c>
      <c r="F699">
        <v>1374.01</v>
      </c>
      <c r="G699">
        <v>5.3910800000000002E-2</v>
      </c>
      <c r="H699">
        <v>0.931809</v>
      </c>
      <c r="I699">
        <v>0</v>
      </c>
    </row>
    <row r="700" spans="1:9" x14ac:dyDescent="0.25">
      <c r="A700" t="s">
        <v>110</v>
      </c>
      <c r="B700">
        <v>3260.72</v>
      </c>
      <c r="C700">
        <v>3249.03</v>
      </c>
      <c r="D700">
        <v>3209.15</v>
      </c>
      <c r="E700">
        <v>3208.1</v>
      </c>
      <c r="F700">
        <v>1367.3</v>
      </c>
      <c r="G700">
        <v>4.4494199999999998E-2</v>
      </c>
      <c r="H700">
        <v>0.93183499999999997</v>
      </c>
      <c r="I700">
        <v>0</v>
      </c>
    </row>
    <row r="701" spans="1:9" x14ac:dyDescent="0.25">
      <c r="A701" t="s">
        <v>110</v>
      </c>
      <c r="B701">
        <v>3230.28</v>
      </c>
      <c r="C701">
        <v>3218.9</v>
      </c>
      <c r="D701">
        <v>3185.4</v>
      </c>
      <c r="E701">
        <v>3186.61</v>
      </c>
      <c r="F701">
        <v>1370.46</v>
      </c>
      <c r="G701">
        <v>5.4996799999999998E-2</v>
      </c>
      <c r="H701">
        <v>0.931813</v>
      </c>
      <c r="I701">
        <v>0</v>
      </c>
    </row>
    <row r="702" spans="1:9" x14ac:dyDescent="0.25">
      <c r="A702" t="s">
        <v>110</v>
      </c>
      <c r="B702">
        <v>3230.42</v>
      </c>
      <c r="C702">
        <v>3217.82</v>
      </c>
      <c r="D702">
        <v>3184.49</v>
      </c>
      <c r="E702">
        <v>3185.78</v>
      </c>
      <c r="F702">
        <v>1367.51</v>
      </c>
      <c r="G702">
        <v>5.3911399999999998E-2</v>
      </c>
      <c r="H702">
        <v>0.94666899999999998</v>
      </c>
      <c r="I702">
        <v>0</v>
      </c>
    </row>
    <row r="703" spans="1:9" x14ac:dyDescent="0.25">
      <c r="A703" t="s">
        <v>110</v>
      </c>
      <c r="B703">
        <v>3255.71</v>
      </c>
      <c r="C703">
        <v>3241.83</v>
      </c>
      <c r="D703">
        <v>3202.02</v>
      </c>
      <c r="E703">
        <v>3201.83</v>
      </c>
      <c r="F703">
        <v>1366.81</v>
      </c>
      <c r="G703">
        <v>5.4269600000000001E-2</v>
      </c>
      <c r="H703">
        <v>0.931836</v>
      </c>
      <c r="I703">
        <v>0</v>
      </c>
    </row>
    <row r="704" spans="1:9" x14ac:dyDescent="0.25">
      <c r="A704" t="s">
        <v>110</v>
      </c>
      <c r="B704">
        <v>3238.34</v>
      </c>
      <c r="C704">
        <v>3226.35</v>
      </c>
      <c r="D704">
        <v>3192.24</v>
      </c>
      <c r="E704">
        <v>3193.47</v>
      </c>
      <c r="F704">
        <v>1374.31</v>
      </c>
      <c r="G704">
        <v>5.4000199999999998E-2</v>
      </c>
      <c r="H704">
        <v>0.93180399999999997</v>
      </c>
      <c r="I704">
        <v>0</v>
      </c>
    </row>
    <row r="705" spans="1:9" x14ac:dyDescent="0.25">
      <c r="A705" t="s">
        <v>110</v>
      </c>
      <c r="B705">
        <v>3252.42</v>
      </c>
      <c r="C705">
        <v>3240.24</v>
      </c>
      <c r="D705">
        <v>3202.45</v>
      </c>
      <c r="E705">
        <v>3202.32</v>
      </c>
      <c r="F705">
        <v>1372.8</v>
      </c>
      <c r="G705">
        <v>5.4246099999999998E-2</v>
      </c>
      <c r="H705">
        <v>0.93183499999999997</v>
      </c>
      <c r="I705">
        <v>0</v>
      </c>
    </row>
    <row r="706" spans="1:9" x14ac:dyDescent="0.25">
      <c r="A706" t="s">
        <v>110</v>
      </c>
      <c r="B706">
        <v>3316.12</v>
      </c>
      <c r="C706">
        <v>3304.66</v>
      </c>
      <c r="D706">
        <v>3262.95</v>
      </c>
      <c r="E706">
        <v>3261.88</v>
      </c>
      <c r="F706">
        <v>1420.39</v>
      </c>
      <c r="G706">
        <v>5.4087499999999997E-2</v>
      </c>
      <c r="H706">
        <v>0.93183400000000005</v>
      </c>
      <c r="I706">
        <v>0</v>
      </c>
    </row>
    <row r="707" spans="1:9" x14ac:dyDescent="0.25">
      <c r="A707" t="s">
        <v>110</v>
      </c>
      <c r="B707">
        <v>3323.3</v>
      </c>
      <c r="C707">
        <v>3311.51</v>
      </c>
      <c r="D707">
        <v>3271.97</v>
      </c>
      <c r="E707">
        <v>3271.49</v>
      </c>
      <c r="F707">
        <v>1434.02</v>
      </c>
      <c r="G707">
        <v>5.3909600000000002E-2</v>
      </c>
      <c r="H707">
        <v>0.93182900000000002</v>
      </c>
      <c r="I707">
        <v>0</v>
      </c>
    </row>
    <row r="708" spans="1:9" x14ac:dyDescent="0.25">
      <c r="A708" t="s">
        <v>110</v>
      </c>
      <c r="B708">
        <v>3263.8</v>
      </c>
      <c r="C708">
        <v>3251.47</v>
      </c>
      <c r="D708">
        <v>3211.65</v>
      </c>
      <c r="E708">
        <v>3211.24</v>
      </c>
      <c r="F708">
        <v>1371.15</v>
      </c>
      <c r="G708">
        <v>5.3910899999999998E-2</v>
      </c>
      <c r="H708">
        <v>0.93570600000000004</v>
      </c>
      <c r="I708">
        <v>0</v>
      </c>
    </row>
    <row r="709" spans="1:9" x14ac:dyDescent="0.25">
      <c r="A709" t="s">
        <v>110</v>
      </c>
      <c r="B709">
        <v>3246.46</v>
      </c>
      <c r="C709">
        <v>3234.32</v>
      </c>
      <c r="D709">
        <v>3198</v>
      </c>
      <c r="E709">
        <v>3198.21</v>
      </c>
      <c r="F709">
        <v>1370.31</v>
      </c>
      <c r="G709">
        <v>5.4380999999999999E-2</v>
      </c>
      <c r="H709">
        <v>0.93183700000000003</v>
      </c>
      <c r="I709">
        <v>0</v>
      </c>
    </row>
    <row r="710" spans="1:9" x14ac:dyDescent="0.25">
      <c r="A710" t="s">
        <v>110</v>
      </c>
      <c r="B710">
        <v>3238.29</v>
      </c>
      <c r="C710">
        <v>3226.17</v>
      </c>
      <c r="D710">
        <v>3193.38</v>
      </c>
      <c r="E710">
        <v>3195.41</v>
      </c>
      <c r="F710">
        <v>1373.84</v>
      </c>
      <c r="G710">
        <v>5.4216599999999997E-2</v>
      </c>
      <c r="H710">
        <v>0.95847499999999997</v>
      </c>
      <c r="I710">
        <v>0</v>
      </c>
    </row>
    <row r="711" spans="1:9" x14ac:dyDescent="0.25">
      <c r="A711" t="s">
        <v>110</v>
      </c>
      <c r="B711">
        <v>3239.57</v>
      </c>
      <c r="C711">
        <v>3227.82</v>
      </c>
      <c r="D711">
        <v>3193.78</v>
      </c>
      <c r="E711">
        <v>3195.67</v>
      </c>
      <c r="F711">
        <v>1374.7</v>
      </c>
      <c r="G711">
        <v>5.3982000000000002E-2</v>
      </c>
      <c r="H711">
        <v>0.931836</v>
      </c>
      <c r="I711">
        <v>0</v>
      </c>
    </row>
    <row r="712" spans="1:9" x14ac:dyDescent="0.25">
      <c r="A712" t="s">
        <v>110</v>
      </c>
      <c r="B712">
        <v>3271.69</v>
      </c>
      <c r="C712">
        <v>3259.67</v>
      </c>
      <c r="D712">
        <v>3217.37</v>
      </c>
      <c r="E712">
        <v>3217.8</v>
      </c>
      <c r="F712">
        <v>1376.22</v>
      </c>
      <c r="G712">
        <v>5.4468500000000003E-2</v>
      </c>
      <c r="H712">
        <v>0.95505899999999999</v>
      </c>
      <c r="I712">
        <v>0</v>
      </c>
    </row>
    <row r="713" spans="1:9" x14ac:dyDescent="0.25">
      <c r="A713" t="s">
        <v>110</v>
      </c>
      <c r="B713">
        <v>3219.99</v>
      </c>
      <c r="C713">
        <v>3207.82</v>
      </c>
      <c r="D713">
        <v>3176.16</v>
      </c>
      <c r="E713">
        <v>3178.56</v>
      </c>
      <c r="F713">
        <v>1365.32</v>
      </c>
      <c r="G713">
        <v>5.3928400000000001E-2</v>
      </c>
      <c r="H713">
        <v>0.94165399999999999</v>
      </c>
      <c r="I713">
        <v>0</v>
      </c>
    </row>
    <row r="714" spans="1:9" x14ac:dyDescent="0.25">
      <c r="A714" t="s">
        <v>110</v>
      </c>
      <c r="B714">
        <v>3227.21</v>
      </c>
      <c r="C714">
        <v>3215.18</v>
      </c>
      <c r="D714">
        <v>3184.33</v>
      </c>
      <c r="E714">
        <v>3186.82</v>
      </c>
      <c r="F714">
        <v>1375.64</v>
      </c>
      <c r="G714">
        <v>5.3278499999999999E-2</v>
      </c>
      <c r="H714">
        <v>0.95916100000000004</v>
      </c>
      <c r="I714">
        <v>0</v>
      </c>
    </row>
    <row r="715" spans="1:9" x14ac:dyDescent="0.25">
      <c r="A715" t="s">
        <v>110</v>
      </c>
      <c r="B715">
        <v>3323.38</v>
      </c>
      <c r="C715">
        <v>3311.81</v>
      </c>
      <c r="D715">
        <v>3262.91</v>
      </c>
      <c r="E715">
        <v>3260.54</v>
      </c>
      <c r="F715">
        <v>1403.8</v>
      </c>
      <c r="G715">
        <v>5.4106799999999997E-2</v>
      </c>
      <c r="H715">
        <v>0.931836</v>
      </c>
      <c r="I715">
        <v>0</v>
      </c>
    </row>
    <row r="716" spans="1:9" x14ac:dyDescent="0.25">
      <c r="A716" t="s">
        <v>110</v>
      </c>
      <c r="B716">
        <v>3271.5</v>
      </c>
      <c r="C716">
        <v>3259.22</v>
      </c>
      <c r="D716">
        <v>3229.62</v>
      </c>
      <c r="E716">
        <v>3232.24</v>
      </c>
      <c r="F716">
        <v>1426.01</v>
      </c>
      <c r="G716">
        <v>5.40046E-2</v>
      </c>
      <c r="H716">
        <v>0.93183700000000003</v>
      </c>
      <c r="I716">
        <v>0</v>
      </c>
    </row>
    <row r="717" spans="1:9" x14ac:dyDescent="0.25">
      <c r="A717" t="s">
        <v>110</v>
      </c>
      <c r="B717">
        <v>3259.92</v>
      </c>
      <c r="C717">
        <v>3248.22</v>
      </c>
      <c r="D717">
        <v>3205.25</v>
      </c>
      <c r="E717">
        <v>3203.69</v>
      </c>
      <c r="F717">
        <v>1359.63</v>
      </c>
      <c r="G717">
        <v>5.4037300000000003E-2</v>
      </c>
      <c r="H717">
        <v>0.931836</v>
      </c>
      <c r="I717">
        <v>0</v>
      </c>
    </row>
    <row r="718" spans="1:9" x14ac:dyDescent="0.25">
      <c r="A718" t="s">
        <v>110</v>
      </c>
      <c r="B718">
        <v>3303.39</v>
      </c>
      <c r="C718">
        <v>3291.77</v>
      </c>
      <c r="D718">
        <v>3243.91</v>
      </c>
      <c r="E718">
        <v>3241.74</v>
      </c>
      <c r="F718">
        <v>1386.32</v>
      </c>
      <c r="G718">
        <v>5.3915299999999999E-2</v>
      </c>
      <c r="H718">
        <v>0.95187999999999995</v>
      </c>
      <c r="I718">
        <v>0</v>
      </c>
    </row>
    <row r="719" spans="1:9" x14ac:dyDescent="0.25">
      <c r="A719" t="s">
        <v>110</v>
      </c>
      <c r="B719">
        <v>3321.77</v>
      </c>
      <c r="C719">
        <v>3310.34</v>
      </c>
      <c r="D719">
        <v>3261.46</v>
      </c>
      <c r="E719">
        <v>3259.1</v>
      </c>
      <c r="F719">
        <v>1402.59</v>
      </c>
      <c r="G719">
        <v>4.8979200000000001E-2</v>
      </c>
      <c r="H719">
        <v>0.93182699999999996</v>
      </c>
      <c r="I719">
        <v>0</v>
      </c>
    </row>
    <row r="720" spans="1:9" x14ac:dyDescent="0.25">
      <c r="A720" t="s">
        <v>110</v>
      </c>
      <c r="B720">
        <v>3225.12</v>
      </c>
      <c r="C720">
        <v>3213.11</v>
      </c>
      <c r="D720">
        <v>3182.81</v>
      </c>
      <c r="E720">
        <v>3184.71</v>
      </c>
      <c r="F720">
        <v>1376.1</v>
      </c>
      <c r="G720">
        <v>5.5407100000000001E-2</v>
      </c>
      <c r="H720">
        <v>0.95852599999999999</v>
      </c>
      <c r="I720">
        <v>0</v>
      </c>
    </row>
    <row r="721" spans="1:25" x14ac:dyDescent="0.25">
      <c r="A721" t="s">
        <v>110</v>
      </c>
      <c r="B721">
        <v>3217.16</v>
      </c>
      <c r="C721">
        <v>3205.26</v>
      </c>
      <c r="D721">
        <v>3177.21</v>
      </c>
      <c r="E721">
        <v>3179.83</v>
      </c>
      <c r="F721">
        <v>1374.83</v>
      </c>
      <c r="G721">
        <v>5.4990200000000003E-2</v>
      </c>
      <c r="H721">
        <v>0.931836</v>
      </c>
      <c r="I721">
        <v>0</v>
      </c>
    </row>
    <row r="722" spans="1:25" x14ac:dyDescent="0.25">
      <c r="A722" t="s">
        <v>110</v>
      </c>
      <c r="B722">
        <v>3225.34</v>
      </c>
      <c r="C722">
        <v>3213.08</v>
      </c>
      <c r="D722">
        <v>3182.23</v>
      </c>
      <c r="E722">
        <v>3183.77</v>
      </c>
      <c r="F722">
        <v>1371</v>
      </c>
      <c r="G722">
        <v>5.3930100000000002E-2</v>
      </c>
      <c r="H722">
        <v>0.931836</v>
      </c>
      <c r="I722">
        <v>0</v>
      </c>
    </row>
    <row r="723" spans="1:25" x14ac:dyDescent="0.25">
      <c r="A723" t="s">
        <v>110</v>
      </c>
      <c r="B723">
        <v>3276.47</v>
      </c>
      <c r="C723">
        <v>3264.55</v>
      </c>
      <c r="D723">
        <v>3235.06</v>
      </c>
      <c r="E723">
        <v>3236.75</v>
      </c>
      <c r="F723">
        <v>1426.15</v>
      </c>
      <c r="G723">
        <v>5.4154300000000002E-2</v>
      </c>
      <c r="H723">
        <v>0.95828199999999997</v>
      </c>
      <c r="I723">
        <v>0</v>
      </c>
    </row>
    <row r="724" spans="1:25" x14ac:dyDescent="0.25">
      <c r="A724" t="s">
        <v>110</v>
      </c>
      <c r="B724">
        <v>3217.74</v>
      </c>
      <c r="C724">
        <v>3206.02</v>
      </c>
      <c r="D724">
        <v>3177.49</v>
      </c>
      <c r="E724">
        <v>3179.38</v>
      </c>
      <c r="F724">
        <v>1371.79</v>
      </c>
      <c r="G724">
        <v>5.4013800000000001E-2</v>
      </c>
      <c r="H724">
        <v>0.93183700000000003</v>
      </c>
      <c r="I724">
        <v>0</v>
      </c>
    </row>
    <row r="725" spans="1:25" x14ac:dyDescent="0.25">
      <c r="A725" t="s">
        <v>110</v>
      </c>
      <c r="B725">
        <v>3245.68</v>
      </c>
      <c r="C725">
        <v>3234.13</v>
      </c>
      <c r="D725">
        <v>3202.87</v>
      </c>
      <c r="E725">
        <v>3206.31</v>
      </c>
      <c r="F725">
        <v>1391.92</v>
      </c>
      <c r="G725">
        <v>4.2768599999999997E-2</v>
      </c>
      <c r="H725">
        <v>0.94097900000000001</v>
      </c>
      <c r="I725">
        <v>0</v>
      </c>
    </row>
    <row r="726" spans="1:25" x14ac:dyDescent="0.25">
      <c r="A726" t="s">
        <v>110</v>
      </c>
      <c r="B726">
        <v>3232.4</v>
      </c>
      <c r="C726">
        <v>3219.89</v>
      </c>
      <c r="D726">
        <v>3186.58</v>
      </c>
      <c r="E726">
        <v>3188.32</v>
      </c>
      <c r="F726">
        <v>1369.54</v>
      </c>
      <c r="G726">
        <v>4.9125299999999997E-2</v>
      </c>
      <c r="H726">
        <v>0.95884999999999998</v>
      </c>
      <c r="I726">
        <v>0</v>
      </c>
    </row>
    <row r="727" spans="1:25" x14ac:dyDescent="0.25">
      <c r="A727" t="s">
        <v>110</v>
      </c>
      <c r="B727">
        <v>3254.05</v>
      </c>
      <c r="C727">
        <v>3242.03</v>
      </c>
      <c r="D727">
        <v>3198.81</v>
      </c>
      <c r="E727">
        <v>3197.55</v>
      </c>
      <c r="F727">
        <v>1353.31</v>
      </c>
      <c r="G727">
        <v>5.3941999999999997E-2</v>
      </c>
      <c r="H727">
        <v>0.95557099999999995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3229.18</v>
      </c>
      <c r="C728">
        <v>3216.96</v>
      </c>
      <c r="D728">
        <v>3185.22</v>
      </c>
      <c r="E728">
        <v>3187.5</v>
      </c>
      <c r="F728">
        <v>1375.21</v>
      </c>
      <c r="G728">
        <v>5.3917600000000003E-2</v>
      </c>
      <c r="H728">
        <v>0.950847</v>
      </c>
      <c r="I728">
        <v>0</v>
      </c>
      <c r="R728">
        <f>AVERAGE(B679:B728)</f>
        <v>3248.6513999999997</v>
      </c>
      <c r="S728">
        <f>AVERAGE(C679:C728)</f>
        <v>3236.4562000000001</v>
      </c>
      <c r="U728">
        <f>_xlfn.VAR.P(B679:B728)</f>
        <v>1013.9203960400013</v>
      </c>
      <c r="V728">
        <f>_xlfn.VAR.P(C679:C728)</f>
        <v>1021.5248995599999</v>
      </c>
      <c r="X728">
        <f>1.96*SQRT(U728)/50</f>
        <v>1.2482109747037589</v>
      </c>
      <c r="Y728">
        <f>1.96*SQRT(V728)/50</f>
        <v>1.2528830837950833</v>
      </c>
    </row>
    <row r="729" spans="1:25" x14ac:dyDescent="0.25">
      <c r="A729" t="s">
        <v>110</v>
      </c>
      <c r="B729">
        <v>162521.35939999999</v>
      </c>
      <c r="C729" t="s">
        <v>24</v>
      </c>
      <c r="U729" t="s">
        <v>56</v>
      </c>
    </row>
    <row r="730" spans="1:25" x14ac:dyDescent="0.25">
      <c r="A730" t="s">
        <v>111</v>
      </c>
      <c r="B730">
        <v>38177.4</v>
      </c>
      <c r="C730">
        <v>38165.4</v>
      </c>
      <c r="D730">
        <v>38071.300000000003</v>
      </c>
      <c r="E730">
        <v>38041.599999999999</v>
      </c>
      <c r="F730">
        <v>1825.64</v>
      </c>
      <c r="G730">
        <v>0</v>
      </c>
      <c r="H730">
        <v>1825.64</v>
      </c>
      <c r="I730">
        <v>0.19257099999999999</v>
      </c>
      <c r="J730">
        <v>1</v>
      </c>
      <c r="K730">
        <v>0</v>
      </c>
      <c r="U730">
        <f>_xlfn.STDEV.P(B679:B728)</f>
        <v>31.842116701626498</v>
      </c>
      <c r="V730">
        <f>_xlfn.STDEV.P(C679:C728)</f>
        <v>31.961303158037843</v>
      </c>
    </row>
    <row r="731" spans="1:25" x14ac:dyDescent="0.25">
      <c r="A731" t="s">
        <v>111</v>
      </c>
      <c r="B731">
        <v>38225.4</v>
      </c>
      <c r="C731">
        <v>38213.699999999997</v>
      </c>
      <c r="D731">
        <v>38119.599999999999</v>
      </c>
      <c r="E731">
        <v>38090.6</v>
      </c>
      <c r="F731">
        <v>1826.55</v>
      </c>
      <c r="G731">
        <v>0</v>
      </c>
      <c r="H731">
        <v>1826.55</v>
      </c>
      <c r="I731">
        <v>0.19257099999999999</v>
      </c>
      <c r="J731">
        <v>1</v>
      </c>
      <c r="K731">
        <v>0</v>
      </c>
    </row>
    <row r="732" spans="1:25" x14ac:dyDescent="0.25">
      <c r="A732" t="s">
        <v>111</v>
      </c>
      <c r="B732">
        <v>38338.800000000003</v>
      </c>
      <c r="C732">
        <v>38326.400000000001</v>
      </c>
      <c r="D732">
        <v>38223.1</v>
      </c>
      <c r="E732">
        <v>38190.800000000003</v>
      </c>
      <c r="F732">
        <v>1831.71</v>
      </c>
      <c r="G732">
        <v>0</v>
      </c>
      <c r="H732">
        <v>1831.71</v>
      </c>
      <c r="I732">
        <v>0.19257099999999999</v>
      </c>
      <c r="J732">
        <v>1</v>
      </c>
      <c r="K732">
        <v>0</v>
      </c>
    </row>
    <row r="733" spans="1:25" x14ac:dyDescent="0.25">
      <c r="A733" t="s">
        <v>111</v>
      </c>
      <c r="B733">
        <v>38339.5</v>
      </c>
      <c r="C733">
        <v>38327.800000000003</v>
      </c>
      <c r="D733">
        <v>38224.400000000001</v>
      </c>
      <c r="E733">
        <v>38190.699999999997</v>
      </c>
      <c r="F733">
        <v>1831.89</v>
      </c>
      <c r="G733">
        <v>0</v>
      </c>
      <c r="H733">
        <v>1831.89</v>
      </c>
      <c r="I733">
        <v>0.19257099999999999</v>
      </c>
      <c r="J733">
        <v>1</v>
      </c>
      <c r="K733">
        <v>0</v>
      </c>
    </row>
    <row r="734" spans="1:25" x14ac:dyDescent="0.25">
      <c r="A734" t="s">
        <v>111</v>
      </c>
      <c r="B734">
        <v>38344.699999999997</v>
      </c>
      <c r="C734">
        <v>38332.400000000001</v>
      </c>
      <c r="D734">
        <v>38222.800000000003</v>
      </c>
      <c r="E734">
        <v>38189.199999999997</v>
      </c>
      <c r="F734">
        <v>1830.62</v>
      </c>
      <c r="G734">
        <v>0</v>
      </c>
      <c r="H734">
        <v>1830.62</v>
      </c>
      <c r="I734">
        <v>0.19257099999999999</v>
      </c>
      <c r="J734">
        <v>1</v>
      </c>
      <c r="K734">
        <v>0</v>
      </c>
    </row>
    <row r="735" spans="1:25" x14ac:dyDescent="0.25">
      <c r="A735" t="s">
        <v>111</v>
      </c>
      <c r="B735">
        <v>38335.800000000003</v>
      </c>
      <c r="C735">
        <v>38323.599999999999</v>
      </c>
      <c r="D735">
        <v>38221.699999999997</v>
      </c>
      <c r="E735">
        <v>38190.6</v>
      </c>
      <c r="F735">
        <v>1831.84</v>
      </c>
      <c r="G735">
        <v>0</v>
      </c>
      <c r="H735">
        <v>1831.84</v>
      </c>
      <c r="I735">
        <v>0.19257099999999999</v>
      </c>
      <c r="J735">
        <v>1</v>
      </c>
      <c r="K735">
        <v>0</v>
      </c>
    </row>
    <row r="736" spans="1:25" x14ac:dyDescent="0.25">
      <c r="A736" t="s">
        <v>111</v>
      </c>
      <c r="B736">
        <v>38336.9</v>
      </c>
      <c r="C736">
        <v>38323.9</v>
      </c>
      <c r="D736">
        <v>38222.6</v>
      </c>
      <c r="E736">
        <v>38191.9</v>
      </c>
      <c r="F736">
        <v>1831.89</v>
      </c>
      <c r="G736">
        <v>0</v>
      </c>
      <c r="H736">
        <v>1831.89</v>
      </c>
      <c r="I736">
        <v>0.19257099999999999</v>
      </c>
      <c r="J736">
        <v>1</v>
      </c>
      <c r="K736">
        <v>0</v>
      </c>
    </row>
    <row r="737" spans="1:11" x14ac:dyDescent="0.25">
      <c r="A737" t="s">
        <v>111</v>
      </c>
      <c r="B737">
        <v>38334.6</v>
      </c>
      <c r="C737">
        <v>38322.300000000003</v>
      </c>
      <c r="D737">
        <v>38221</v>
      </c>
      <c r="E737">
        <v>38190.300000000003</v>
      </c>
      <c r="F737">
        <v>1831.91</v>
      </c>
      <c r="G737">
        <v>0</v>
      </c>
      <c r="H737">
        <v>1831.91</v>
      </c>
      <c r="I737">
        <v>0.19257099999999999</v>
      </c>
      <c r="J737">
        <v>1</v>
      </c>
      <c r="K737">
        <v>0</v>
      </c>
    </row>
    <row r="738" spans="1:11" x14ac:dyDescent="0.25">
      <c r="A738" t="s">
        <v>111</v>
      </c>
      <c r="B738">
        <v>38331.300000000003</v>
      </c>
      <c r="C738">
        <v>38319</v>
      </c>
      <c r="D738">
        <v>38220.9</v>
      </c>
      <c r="E738">
        <v>38190.5</v>
      </c>
      <c r="F738">
        <v>1831.81</v>
      </c>
      <c r="G738">
        <v>0</v>
      </c>
      <c r="H738">
        <v>1831.81</v>
      </c>
      <c r="I738">
        <v>0.19257099999999999</v>
      </c>
      <c r="J738">
        <v>1</v>
      </c>
      <c r="K738">
        <v>0</v>
      </c>
    </row>
    <row r="739" spans="1:11" x14ac:dyDescent="0.25">
      <c r="A739" t="s">
        <v>111</v>
      </c>
      <c r="B739">
        <v>38335.1</v>
      </c>
      <c r="C739">
        <v>38322.5</v>
      </c>
      <c r="D739">
        <v>38220.6</v>
      </c>
      <c r="E739">
        <v>38189.300000000003</v>
      </c>
      <c r="F739">
        <v>1830.53</v>
      </c>
      <c r="G739">
        <v>0</v>
      </c>
      <c r="H739">
        <v>1830.53</v>
      </c>
      <c r="I739">
        <v>0.19257099999999999</v>
      </c>
      <c r="J739">
        <v>1</v>
      </c>
      <c r="K739">
        <v>0</v>
      </c>
    </row>
    <row r="740" spans="1:11" x14ac:dyDescent="0.25">
      <c r="A740" t="s">
        <v>111</v>
      </c>
      <c r="B740">
        <v>38341.199999999997</v>
      </c>
      <c r="C740">
        <v>38329</v>
      </c>
      <c r="D740">
        <v>38221.800000000003</v>
      </c>
      <c r="E740">
        <v>38188.699999999997</v>
      </c>
      <c r="F740">
        <v>1832.06</v>
      </c>
      <c r="G740">
        <v>0</v>
      </c>
      <c r="H740">
        <v>1832.06</v>
      </c>
      <c r="I740">
        <v>0.19257099999999999</v>
      </c>
      <c r="J740">
        <v>1</v>
      </c>
      <c r="K740">
        <v>0</v>
      </c>
    </row>
    <row r="741" spans="1:11" x14ac:dyDescent="0.25">
      <c r="A741" t="s">
        <v>111</v>
      </c>
      <c r="B741">
        <v>38337.5</v>
      </c>
      <c r="C741">
        <v>38325.300000000003</v>
      </c>
      <c r="D741">
        <v>38220.400000000001</v>
      </c>
      <c r="E741">
        <v>38189</v>
      </c>
      <c r="F741">
        <v>1831.44</v>
      </c>
      <c r="G741">
        <v>0</v>
      </c>
      <c r="H741">
        <v>1831.44</v>
      </c>
      <c r="I741">
        <v>0.19257099999999999</v>
      </c>
      <c r="J741">
        <v>1</v>
      </c>
      <c r="K741">
        <v>0</v>
      </c>
    </row>
    <row r="742" spans="1:11" x14ac:dyDescent="0.25">
      <c r="A742" t="s">
        <v>111</v>
      </c>
      <c r="B742">
        <v>38337.199999999997</v>
      </c>
      <c r="C742">
        <v>38325.300000000003</v>
      </c>
      <c r="D742">
        <v>38222.400000000001</v>
      </c>
      <c r="E742">
        <v>38191.199999999997</v>
      </c>
      <c r="F742">
        <v>1832</v>
      </c>
      <c r="G742">
        <v>0</v>
      </c>
      <c r="H742">
        <v>1832</v>
      </c>
      <c r="I742">
        <v>0.19257099999999999</v>
      </c>
      <c r="J742">
        <v>1</v>
      </c>
      <c r="K742">
        <v>0</v>
      </c>
    </row>
    <row r="743" spans="1:11" x14ac:dyDescent="0.25">
      <c r="A743" t="s">
        <v>111</v>
      </c>
      <c r="B743">
        <v>38334.699999999997</v>
      </c>
      <c r="C743">
        <v>38322.699999999997</v>
      </c>
      <c r="D743">
        <v>38221.300000000003</v>
      </c>
      <c r="E743">
        <v>38190.400000000001</v>
      </c>
      <c r="F743">
        <v>1831.53</v>
      </c>
      <c r="G743">
        <v>0</v>
      </c>
      <c r="H743">
        <v>1831.53</v>
      </c>
      <c r="I743">
        <v>0.19257099999999999</v>
      </c>
      <c r="J743">
        <v>1</v>
      </c>
      <c r="K743">
        <v>0</v>
      </c>
    </row>
    <row r="744" spans="1:11" x14ac:dyDescent="0.25">
      <c r="A744" t="s">
        <v>111</v>
      </c>
      <c r="B744">
        <v>38325.699999999997</v>
      </c>
      <c r="C744">
        <v>38313.4</v>
      </c>
      <c r="D744">
        <v>38219.699999999997</v>
      </c>
      <c r="E744">
        <v>38190.300000000003</v>
      </c>
      <c r="F744">
        <v>1832.09</v>
      </c>
      <c r="G744">
        <v>0</v>
      </c>
      <c r="H744">
        <v>1832.09</v>
      </c>
      <c r="I744">
        <v>0.19257099999999999</v>
      </c>
      <c r="J744">
        <v>1</v>
      </c>
      <c r="K744">
        <v>0</v>
      </c>
    </row>
    <row r="745" spans="1:11" x14ac:dyDescent="0.25">
      <c r="A745" t="s">
        <v>111</v>
      </c>
      <c r="B745">
        <v>38333.1</v>
      </c>
      <c r="C745">
        <v>38320.400000000001</v>
      </c>
      <c r="D745">
        <v>38220.5</v>
      </c>
      <c r="E745">
        <v>38189.599999999999</v>
      </c>
      <c r="F745">
        <v>1830.56</v>
      </c>
      <c r="G745">
        <v>0</v>
      </c>
      <c r="H745">
        <v>1830.56</v>
      </c>
      <c r="I745">
        <v>0.19257099999999999</v>
      </c>
      <c r="J745">
        <v>1</v>
      </c>
      <c r="K745">
        <v>0</v>
      </c>
    </row>
    <row r="746" spans="1:11" x14ac:dyDescent="0.25">
      <c r="A746" t="s">
        <v>111</v>
      </c>
      <c r="B746">
        <v>38339.9</v>
      </c>
      <c r="C746">
        <v>38327.599999999999</v>
      </c>
      <c r="D746">
        <v>38223.4</v>
      </c>
      <c r="E746">
        <v>38188.9</v>
      </c>
      <c r="F746">
        <v>1830.52</v>
      </c>
      <c r="G746">
        <v>0</v>
      </c>
      <c r="H746">
        <v>1830.52</v>
      </c>
      <c r="I746">
        <v>0.19257099999999999</v>
      </c>
      <c r="J746">
        <v>1</v>
      </c>
      <c r="K746">
        <v>0</v>
      </c>
    </row>
    <row r="747" spans="1:11" x14ac:dyDescent="0.25">
      <c r="A747" t="s">
        <v>111</v>
      </c>
      <c r="B747">
        <v>38340.800000000003</v>
      </c>
      <c r="C747">
        <v>38329.1</v>
      </c>
      <c r="D747">
        <v>38226.400000000001</v>
      </c>
      <c r="E747">
        <v>38189.5</v>
      </c>
      <c r="F747">
        <v>1831.73</v>
      </c>
      <c r="G747">
        <v>0</v>
      </c>
      <c r="H747">
        <v>1831.73</v>
      </c>
      <c r="I747">
        <v>0.19257099999999999</v>
      </c>
      <c r="J747">
        <v>1</v>
      </c>
      <c r="K747">
        <v>0</v>
      </c>
    </row>
    <row r="748" spans="1:11" x14ac:dyDescent="0.25">
      <c r="A748" t="s">
        <v>111</v>
      </c>
      <c r="B748">
        <v>38341.599999999999</v>
      </c>
      <c r="C748">
        <v>38329.199999999997</v>
      </c>
      <c r="D748">
        <v>38221</v>
      </c>
      <c r="E748">
        <v>38188.800000000003</v>
      </c>
      <c r="F748">
        <v>1831.95</v>
      </c>
      <c r="G748">
        <v>0</v>
      </c>
      <c r="H748">
        <v>1831.95</v>
      </c>
      <c r="I748">
        <v>0.19257099999999999</v>
      </c>
      <c r="J748">
        <v>1</v>
      </c>
      <c r="K748">
        <v>0</v>
      </c>
    </row>
    <row r="749" spans="1:11" x14ac:dyDescent="0.25">
      <c r="A749" t="s">
        <v>111</v>
      </c>
      <c r="B749">
        <v>38322.6</v>
      </c>
      <c r="C749">
        <v>38310.300000000003</v>
      </c>
      <c r="D749">
        <v>38217.699999999997</v>
      </c>
      <c r="E749">
        <v>38189.1</v>
      </c>
      <c r="F749">
        <v>1830.64</v>
      </c>
      <c r="G749">
        <v>0</v>
      </c>
      <c r="H749">
        <v>1830.64</v>
      </c>
      <c r="I749">
        <v>0.19257099999999999</v>
      </c>
      <c r="J749">
        <v>1</v>
      </c>
      <c r="K749">
        <v>0</v>
      </c>
    </row>
    <row r="750" spans="1:11" x14ac:dyDescent="0.25">
      <c r="A750" t="s">
        <v>111</v>
      </c>
      <c r="B750">
        <v>38334.400000000001</v>
      </c>
      <c r="C750">
        <v>38319</v>
      </c>
      <c r="D750">
        <v>38219.199999999997</v>
      </c>
      <c r="E750">
        <v>38188.9</v>
      </c>
      <c r="F750">
        <v>1831.75</v>
      </c>
      <c r="G750">
        <v>0</v>
      </c>
      <c r="H750">
        <v>1831.75</v>
      </c>
      <c r="I750">
        <v>0.19257099999999999</v>
      </c>
      <c r="J750">
        <v>1</v>
      </c>
      <c r="K750">
        <v>0</v>
      </c>
    </row>
    <row r="751" spans="1:11" x14ac:dyDescent="0.25">
      <c r="A751" t="s">
        <v>111</v>
      </c>
      <c r="B751">
        <v>38332.800000000003</v>
      </c>
      <c r="C751">
        <v>38320.199999999997</v>
      </c>
      <c r="D751">
        <v>38220.199999999997</v>
      </c>
      <c r="E751">
        <v>38189.5</v>
      </c>
      <c r="F751">
        <v>1830.71</v>
      </c>
      <c r="G751">
        <v>0</v>
      </c>
      <c r="H751">
        <v>1830.71</v>
      </c>
      <c r="I751">
        <v>0.19257099999999999</v>
      </c>
      <c r="J751">
        <v>1</v>
      </c>
      <c r="K751">
        <v>0</v>
      </c>
    </row>
    <row r="752" spans="1:11" x14ac:dyDescent="0.25">
      <c r="A752" t="s">
        <v>111</v>
      </c>
      <c r="B752">
        <v>38342.800000000003</v>
      </c>
      <c r="C752">
        <v>38330.199999999997</v>
      </c>
      <c r="D752">
        <v>38223.5</v>
      </c>
      <c r="E752">
        <v>38190.6</v>
      </c>
      <c r="F752">
        <v>1832.15</v>
      </c>
      <c r="G752">
        <v>0</v>
      </c>
      <c r="H752">
        <v>1832.15</v>
      </c>
      <c r="I752">
        <v>0.19257099999999999</v>
      </c>
      <c r="J752">
        <v>1</v>
      </c>
      <c r="K752">
        <v>0</v>
      </c>
    </row>
    <row r="753" spans="1:11" x14ac:dyDescent="0.25">
      <c r="A753" t="s">
        <v>111</v>
      </c>
      <c r="B753">
        <v>38342.699999999997</v>
      </c>
      <c r="C753">
        <v>38329.800000000003</v>
      </c>
      <c r="D753">
        <v>38224.400000000001</v>
      </c>
      <c r="E753">
        <v>38190.699999999997</v>
      </c>
      <c r="F753">
        <v>1831.92</v>
      </c>
      <c r="G753">
        <v>0</v>
      </c>
      <c r="H753">
        <v>1831.92</v>
      </c>
      <c r="I753">
        <v>0.19257099999999999</v>
      </c>
      <c r="J753">
        <v>1</v>
      </c>
      <c r="K753">
        <v>0</v>
      </c>
    </row>
    <row r="754" spans="1:11" x14ac:dyDescent="0.25">
      <c r="A754" t="s">
        <v>111</v>
      </c>
      <c r="B754">
        <v>38337.300000000003</v>
      </c>
      <c r="C754">
        <v>38325.699999999997</v>
      </c>
      <c r="D754">
        <v>38221.199999999997</v>
      </c>
      <c r="E754">
        <v>38189.800000000003</v>
      </c>
      <c r="F754">
        <v>1831.8</v>
      </c>
      <c r="G754">
        <v>0</v>
      </c>
      <c r="H754">
        <v>1831.8</v>
      </c>
      <c r="I754">
        <v>0.19257099999999999</v>
      </c>
      <c r="J754">
        <v>1</v>
      </c>
      <c r="K754">
        <v>0</v>
      </c>
    </row>
    <row r="755" spans="1:11" x14ac:dyDescent="0.25">
      <c r="A755" t="s">
        <v>111</v>
      </c>
      <c r="B755">
        <v>38330.699999999997</v>
      </c>
      <c r="C755">
        <v>38318.699999999997</v>
      </c>
      <c r="D755">
        <v>38218.800000000003</v>
      </c>
      <c r="E755">
        <v>38188</v>
      </c>
      <c r="F755">
        <v>1830.75</v>
      </c>
      <c r="G755">
        <v>0</v>
      </c>
      <c r="H755">
        <v>1830.75</v>
      </c>
      <c r="I755">
        <v>0.19257099999999999</v>
      </c>
      <c r="J755">
        <v>1</v>
      </c>
      <c r="K755">
        <v>0</v>
      </c>
    </row>
    <row r="756" spans="1:11" x14ac:dyDescent="0.25">
      <c r="A756" t="s">
        <v>111</v>
      </c>
      <c r="B756">
        <v>38327.1</v>
      </c>
      <c r="C756">
        <v>38315.4</v>
      </c>
      <c r="D756">
        <v>38219.699999999997</v>
      </c>
      <c r="E756">
        <v>38190.300000000003</v>
      </c>
      <c r="F756">
        <v>1831.9</v>
      </c>
      <c r="G756">
        <v>0</v>
      </c>
      <c r="H756">
        <v>1831.9</v>
      </c>
      <c r="I756">
        <v>0.19257099999999999</v>
      </c>
      <c r="J756">
        <v>1</v>
      </c>
      <c r="K756">
        <v>0</v>
      </c>
    </row>
    <row r="757" spans="1:11" x14ac:dyDescent="0.25">
      <c r="A757" t="s">
        <v>111</v>
      </c>
      <c r="B757">
        <v>38326.5</v>
      </c>
      <c r="C757">
        <v>38314.199999999997</v>
      </c>
      <c r="D757">
        <v>38218.6</v>
      </c>
      <c r="E757">
        <v>38188.699999999997</v>
      </c>
      <c r="F757">
        <v>1831.82</v>
      </c>
      <c r="G757">
        <v>0</v>
      </c>
      <c r="H757">
        <v>1831.82</v>
      </c>
      <c r="I757">
        <v>0.19257099999999999</v>
      </c>
      <c r="J757">
        <v>1</v>
      </c>
      <c r="K757">
        <v>0</v>
      </c>
    </row>
    <row r="758" spans="1:11" x14ac:dyDescent="0.25">
      <c r="A758" t="s">
        <v>111</v>
      </c>
      <c r="B758">
        <v>38336.1</v>
      </c>
      <c r="C758">
        <v>38323.800000000003</v>
      </c>
      <c r="D758">
        <v>38220.300000000003</v>
      </c>
      <c r="E758">
        <v>38188</v>
      </c>
      <c r="F758">
        <v>1830.66</v>
      </c>
      <c r="G758">
        <v>0</v>
      </c>
      <c r="H758">
        <v>1830.66</v>
      </c>
      <c r="I758">
        <v>0.19257099999999999</v>
      </c>
      <c r="J758">
        <v>1</v>
      </c>
      <c r="K758">
        <v>0</v>
      </c>
    </row>
    <row r="759" spans="1:11" x14ac:dyDescent="0.25">
      <c r="A759" t="s">
        <v>111</v>
      </c>
      <c r="B759">
        <v>38342.9</v>
      </c>
      <c r="C759">
        <v>38330.6</v>
      </c>
      <c r="D759">
        <v>38224</v>
      </c>
      <c r="E759">
        <v>38189.300000000003</v>
      </c>
      <c r="F759">
        <v>1832</v>
      </c>
      <c r="G759">
        <v>0</v>
      </c>
      <c r="H759">
        <v>1832</v>
      </c>
      <c r="I759">
        <v>0.19257099999999999</v>
      </c>
      <c r="J759">
        <v>1</v>
      </c>
      <c r="K759">
        <v>0</v>
      </c>
    </row>
    <row r="760" spans="1:11" x14ac:dyDescent="0.25">
      <c r="A760" t="s">
        <v>111</v>
      </c>
      <c r="B760">
        <v>38339.4</v>
      </c>
      <c r="C760">
        <v>38326.9</v>
      </c>
      <c r="D760">
        <v>38223.4</v>
      </c>
      <c r="E760">
        <v>38189.9</v>
      </c>
      <c r="F760">
        <v>1832.18</v>
      </c>
      <c r="G760">
        <v>0</v>
      </c>
      <c r="H760">
        <v>1832.18</v>
      </c>
      <c r="I760">
        <v>0.19257099999999999</v>
      </c>
      <c r="J760">
        <v>1</v>
      </c>
      <c r="K760">
        <v>0</v>
      </c>
    </row>
    <row r="761" spans="1:11" x14ac:dyDescent="0.25">
      <c r="A761" t="s">
        <v>111</v>
      </c>
      <c r="B761">
        <v>38335.199999999997</v>
      </c>
      <c r="C761">
        <v>38322.400000000001</v>
      </c>
      <c r="D761">
        <v>38220</v>
      </c>
      <c r="E761">
        <v>38188.800000000003</v>
      </c>
      <c r="F761">
        <v>1831.5</v>
      </c>
      <c r="G761">
        <v>0</v>
      </c>
      <c r="H761">
        <v>1831.5</v>
      </c>
      <c r="I761">
        <v>0.19257099999999999</v>
      </c>
      <c r="J761">
        <v>1</v>
      </c>
      <c r="K761">
        <v>0</v>
      </c>
    </row>
    <row r="762" spans="1:11" x14ac:dyDescent="0.25">
      <c r="A762" t="s">
        <v>111</v>
      </c>
      <c r="B762">
        <v>38325.199999999997</v>
      </c>
      <c r="C762">
        <v>38313.5</v>
      </c>
      <c r="D762">
        <v>38218.400000000001</v>
      </c>
      <c r="E762">
        <v>38189.300000000003</v>
      </c>
      <c r="F762">
        <v>1831.67</v>
      </c>
      <c r="G762">
        <v>0</v>
      </c>
      <c r="H762">
        <v>1831.67</v>
      </c>
      <c r="I762">
        <v>0.19257099999999999</v>
      </c>
      <c r="J762">
        <v>1</v>
      </c>
      <c r="K762">
        <v>0</v>
      </c>
    </row>
    <row r="763" spans="1:11" x14ac:dyDescent="0.25">
      <c r="A763" t="s">
        <v>111</v>
      </c>
      <c r="B763">
        <v>38328.199999999997</v>
      </c>
      <c r="C763">
        <v>38316.6</v>
      </c>
      <c r="D763">
        <v>38219.599999999999</v>
      </c>
      <c r="E763">
        <v>38189.1</v>
      </c>
      <c r="F763">
        <v>1830.48</v>
      </c>
      <c r="G763">
        <v>0</v>
      </c>
      <c r="H763">
        <v>1830.48</v>
      </c>
      <c r="I763">
        <v>0.19257099999999999</v>
      </c>
      <c r="J763">
        <v>1</v>
      </c>
      <c r="K763">
        <v>0</v>
      </c>
    </row>
    <row r="764" spans="1:11" x14ac:dyDescent="0.25">
      <c r="A764" t="s">
        <v>111</v>
      </c>
      <c r="B764">
        <v>38339.199999999997</v>
      </c>
      <c r="C764">
        <v>38327.1</v>
      </c>
      <c r="D764">
        <v>38222.1</v>
      </c>
      <c r="E764">
        <v>38190.6</v>
      </c>
      <c r="F764">
        <v>1831.54</v>
      </c>
      <c r="G764">
        <v>0</v>
      </c>
      <c r="H764">
        <v>1831.54</v>
      </c>
      <c r="I764">
        <v>0.19257099999999999</v>
      </c>
      <c r="J764">
        <v>1</v>
      </c>
      <c r="K764">
        <v>0</v>
      </c>
    </row>
    <row r="765" spans="1:11" x14ac:dyDescent="0.25">
      <c r="A765" t="s">
        <v>111</v>
      </c>
      <c r="B765">
        <v>38345.1</v>
      </c>
      <c r="C765">
        <v>38332.199999999997</v>
      </c>
      <c r="D765">
        <v>38223</v>
      </c>
      <c r="E765">
        <v>38190.300000000003</v>
      </c>
      <c r="F765">
        <v>1831.75</v>
      </c>
      <c r="G765">
        <v>0</v>
      </c>
      <c r="H765">
        <v>1831.75</v>
      </c>
      <c r="I765">
        <v>0.19257099999999999</v>
      </c>
      <c r="J765">
        <v>1</v>
      </c>
      <c r="K765">
        <v>0</v>
      </c>
    </row>
    <row r="766" spans="1:11" x14ac:dyDescent="0.25">
      <c r="A766" t="s">
        <v>111</v>
      </c>
      <c r="B766">
        <v>38340.5</v>
      </c>
      <c r="C766">
        <v>38328.800000000003</v>
      </c>
      <c r="D766">
        <v>38227.1</v>
      </c>
      <c r="E766">
        <v>38190.5</v>
      </c>
      <c r="F766">
        <v>1831.69</v>
      </c>
      <c r="G766">
        <v>0</v>
      </c>
      <c r="H766">
        <v>1831.69</v>
      </c>
      <c r="I766">
        <v>0.19257099999999999</v>
      </c>
      <c r="J766">
        <v>1</v>
      </c>
      <c r="K766">
        <v>0</v>
      </c>
    </row>
    <row r="767" spans="1:11" x14ac:dyDescent="0.25">
      <c r="A767" t="s">
        <v>111</v>
      </c>
      <c r="B767">
        <v>38335.599999999999</v>
      </c>
      <c r="C767">
        <v>38323.300000000003</v>
      </c>
      <c r="D767">
        <v>38220</v>
      </c>
      <c r="E767">
        <v>38188.699999999997</v>
      </c>
      <c r="F767">
        <v>1830.47</v>
      </c>
      <c r="G767">
        <v>0</v>
      </c>
      <c r="H767">
        <v>1830.47</v>
      </c>
      <c r="I767">
        <v>0.19257099999999999</v>
      </c>
      <c r="J767">
        <v>1</v>
      </c>
      <c r="K767">
        <v>0</v>
      </c>
    </row>
    <row r="768" spans="1:11" x14ac:dyDescent="0.25">
      <c r="A768" t="s">
        <v>111</v>
      </c>
      <c r="B768">
        <v>38332</v>
      </c>
      <c r="C768">
        <v>38320.300000000003</v>
      </c>
      <c r="D768">
        <v>38219.5</v>
      </c>
      <c r="E768">
        <v>38188.400000000001</v>
      </c>
      <c r="F768">
        <v>1830.72</v>
      </c>
      <c r="G768">
        <v>0</v>
      </c>
      <c r="H768">
        <v>1830.72</v>
      </c>
      <c r="I768">
        <v>0.19257099999999999</v>
      </c>
      <c r="J768">
        <v>1</v>
      </c>
      <c r="K768">
        <v>0</v>
      </c>
    </row>
    <row r="769" spans="1:25" x14ac:dyDescent="0.25">
      <c r="A769" t="s">
        <v>111</v>
      </c>
      <c r="B769">
        <v>38332.5</v>
      </c>
      <c r="C769">
        <v>38320.5</v>
      </c>
      <c r="D769">
        <v>38221.599999999999</v>
      </c>
      <c r="E769">
        <v>38190.800000000003</v>
      </c>
      <c r="F769">
        <v>1832.03</v>
      </c>
      <c r="G769">
        <v>0</v>
      </c>
      <c r="H769">
        <v>1832.03</v>
      </c>
      <c r="I769">
        <v>0.19257099999999999</v>
      </c>
      <c r="J769">
        <v>1</v>
      </c>
      <c r="K769">
        <v>0</v>
      </c>
    </row>
    <row r="770" spans="1:25" x14ac:dyDescent="0.25">
      <c r="A770" t="s">
        <v>111</v>
      </c>
      <c r="B770">
        <v>38332.800000000003</v>
      </c>
      <c r="C770">
        <v>38320.800000000003</v>
      </c>
      <c r="D770">
        <v>38221</v>
      </c>
      <c r="E770">
        <v>38189.800000000003</v>
      </c>
      <c r="F770">
        <v>1831.66</v>
      </c>
      <c r="G770">
        <v>0</v>
      </c>
      <c r="H770">
        <v>1831.66</v>
      </c>
      <c r="I770">
        <v>0.19257099999999999</v>
      </c>
      <c r="J770">
        <v>1</v>
      </c>
      <c r="K770">
        <v>0</v>
      </c>
    </row>
    <row r="771" spans="1:25" x14ac:dyDescent="0.25">
      <c r="A771" t="s">
        <v>111</v>
      </c>
      <c r="B771">
        <v>38341.300000000003</v>
      </c>
      <c r="C771">
        <v>38329.199999999997</v>
      </c>
      <c r="D771">
        <v>38224.800000000003</v>
      </c>
      <c r="E771">
        <v>38188</v>
      </c>
      <c r="F771">
        <v>1830.58</v>
      </c>
      <c r="G771">
        <v>0</v>
      </c>
      <c r="H771">
        <v>1830.58</v>
      </c>
      <c r="I771">
        <v>0.19257099999999999</v>
      </c>
      <c r="J771">
        <v>1</v>
      </c>
      <c r="K771">
        <v>0</v>
      </c>
    </row>
    <row r="772" spans="1:25" x14ac:dyDescent="0.25">
      <c r="A772" t="s">
        <v>111</v>
      </c>
      <c r="B772">
        <v>38343.800000000003</v>
      </c>
      <c r="C772">
        <v>38331.4</v>
      </c>
      <c r="D772">
        <v>38222.400000000001</v>
      </c>
      <c r="E772">
        <v>38189.599999999999</v>
      </c>
      <c r="F772">
        <v>1831.66</v>
      </c>
      <c r="G772">
        <v>0</v>
      </c>
      <c r="H772">
        <v>1831.66</v>
      </c>
      <c r="I772">
        <v>0.19257099999999999</v>
      </c>
      <c r="J772">
        <v>1</v>
      </c>
      <c r="K772">
        <v>0</v>
      </c>
    </row>
    <row r="773" spans="1:25" x14ac:dyDescent="0.25">
      <c r="A773" t="s">
        <v>111</v>
      </c>
      <c r="B773">
        <v>38341.800000000003</v>
      </c>
      <c r="C773">
        <v>38326.400000000001</v>
      </c>
      <c r="D773">
        <v>38226</v>
      </c>
      <c r="E773">
        <v>38188.800000000003</v>
      </c>
      <c r="F773">
        <v>1830.75</v>
      </c>
      <c r="G773">
        <v>0</v>
      </c>
      <c r="H773">
        <v>1830.75</v>
      </c>
      <c r="I773">
        <v>0.19257099999999999</v>
      </c>
      <c r="J773">
        <v>1</v>
      </c>
      <c r="K773">
        <v>0</v>
      </c>
    </row>
    <row r="774" spans="1:25" x14ac:dyDescent="0.25">
      <c r="A774" t="s">
        <v>111</v>
      </c>
      <c r="B774">
        <v>38332.800000000003</v>
      </c>
      <c r="C774">
        <v>38320.699999999997</v>
      </c>
      <c r="D774">
        <v>38220.699999999997</v>
      </c>
      <c r="E774">
        <v>38190.199999999997</v>
      </c>
      <c r="F774">
        <v>1832.04</v>
      </c>
      <c r="G774">
        <v>0</v>
      </c>
      <c r="H774">
        <v>1832.04</v>
      </c>
      <c r="I774">
        <v>0.19257099999999999</v>
      </c>
      <c r="J774">
        <v>1</v>
      </c>
      <c r="K774">
        <v>0</v>
      </c>
    </row>
    <row r="775" spans="1:25" x14ac:dyDescent="0.25">
      <c r="A775" t="s">
        <v>111</v>
      </c>
      <c r="B775">
        <v>38323.599999999999</v>
      </c>
      <c r="C775">
        <v>38311.599999999999</v>
      </c>
      <c r="D775">
        <v>38218.5</v>
      </c>
      <c r="E775">
        <v>38189.5</v>
      </c>
      <c r="F775">
        <v>1831.72</v>
      </c>
      <c r="G775">
        <v>0</v>
      </c>
      <c r="H775">
        <v>1831.72</v>
      </c>
      <c r="I775">
        <v>0.19257099999999999</v>
      </c>
      <c r="J775">
        <v>1</v>
      </c>
      <c r="K775">
        <v>0</v>
      </c>
    </row>
    <row r="776" spans="1:25" x14ac:dyDescent="0.25">
      <c r="A776" t="s">
        <v>111</v>
      </c>
      <c r="B776">
        <v>38329.199999999997</v>
      </c>
      <c r="C776">
        <v>38316.9</v>
      </c>
      <c r="D776">
        <v>38219.9</v>
      </c>
      <c r="E776">
        <v>38189.699999999997</v>
      </c>
      <c r="F776">
        <v>1831.63</v>
      </c>
      <c r="G776">
        <v>0</v>
      </c>
      <c r="H776">
        <v>1831.63</v>
      </c>
      <c r="I776">
        <v>0.19257099999999999</v>
      </c>
      <c r="J776">
        <v>1</v>
      </c>
      <c r="K776">
        <v>0</v>
      </c>
    </row>
    <row r="777" spans="1:25" x14ac:dyDescent="0.25">
      <c r="A777" t="s">
        <v>111</v>
      </c>
      <c r="B777">
        <v>38341.199999999997</v>
      </c>
      <c r="C777">
        <v>38329.1</v>
      </c>
      <c r="D777">
        <v>38222.5</v>
      </c>
      <c r="E777">
        <v>38190.1</v>
      </c>
      <c r="F777">
        <v>1831.79</v>
      </c>
      <c r="G777">
        <v>0</v>
      </c>
      <c r="H777">
        <v>1831.79</v>
      </c>
      <c r="I777">
        <v>0.19257099999999999</v>
      </c>
      <c r="J777">
        <v>1</v>
      </c>
      <c r="K777">
        <v>0</v>
      </c>
    </row>
    <row r="778" spans="1:25" x14ac:dyDescent="0.25">
      <c r="A778" t="s">
        <v>111</v>
      </c>
      <c r="B778">
        <v>38343.599999999999</v>
      </c>
      <c r="C778">
        <v>38331.1</v>
      </c>
      <c r="D778">
        <v>38222.800000000003</v>
      </c>
      <c r="E778">
        <v>38190.300000000003</v>
      </c>
      <c r="F778">
        <v>1831.6</v>
      </c>
      <c r="G778">
        <v>0</v>
      </c>
      <c r="H778">
        <v>1831.6</v>
      </c>
      <c r="I778">
        <v>0.19257099999999999</v>
      </c>
      <c r="J778">
        <v>1</v>
      </c>
      <c r="K778">
        <v>0</v>
      </c>
    </row>
    <row r="779" spans="1:25" x14ac:dyDescent="0.25">
      <c r="A779" t="s">
        <v>111</v>
      </c>
      <c r="B779">
        <v>38337.9</v>
      </c>
      <c r="C779">
        <v>38325.5</v>
      </c>
      <c r="D779">
        <v>38221.699999999997</v>
      </c>
      <c r="E779">
        <v>38189.9</v>
      </c>
      <c r="F779">
        <v>1831.7</v>
      </c>
      <c r="G779">
        <v>0</v>
      </c>
      <c r="H779">
        <v>1831.7</v>
      </c>
      <c r="I779">
        <v>0.19257099999999999</v>
      </c>
      <c r="J779">
        <v>1</v>
      </c>
      <c r="K779">
        <v>0</v>
      </c>
    </row>
    <row r="780" spans="1:25" x14ac:dyDescent="0.25">
      <c r="A780" t="s">
        <v>111</v>
      </c>
      <c r="B780">
        <v>38333</v>
      </c>
      <c r="C780">
        <v>38321.199999999997</v>
      </c>
      <c r="D780">
        <v>38220.400000000001</v>
      </c>
      <c r="E780">
        <v>38189.9</v>
      </c>
      <c r="F780">
        <v>1831.9</v>
      </c>
      <c r="G780">
        <v>0</v>
      </c>
      <c r="H780">
        <v>1831.9</v>
      </c>
      <c r="I780">
        <v>0.19257099999999999</v>
      </c>
      <c r="J780">
        <v>1</v>
      </c>
      <c r="K780">
        <v>0</v>
      </c>
    </row>
    <row r="781" spans="1:25" x14ac:dyDescent="0.25">
      <c r="A781" t="s">
        <v>111</v>
      </c>
      <c r="B781">
        <v>38332.199999999997</v>
      </c>
      <c r="C781">
        <v>38319.5</v>
      </c>
      <c r="D781">
        <v>38220.699999999997</v>
      </c>
      <c r="E781">
        <v>38189.9</v>
      </c>
      <c r="F781">
        <v>1831.99</v>
      </c>
      <c r="G781">
        <v>0</v>
      </c>
      <c r="H781">
        <v>1831.99</v>
      </c>
      <c r="I781">
        <v>0.19257099999999999</v>
      </c>
      <c r="J781">
        <v>1</v>
      </c>
      <c r="K781">
        <v>0</v>
      </c>
    </row>
    <row r="782" spans="1:25" x14ac:dyDescent="0.25">
      <c r="A782" t="s">
        <v>111</v>
      </c>
      <c r="B782">
        <v>38328.199999999997</v>
      </c>
      <c r="C782">
        <v>38315.699999999997</v>
      </c>
      <c r="D782">
        <v>38218.800000000003</v>
      </c>
      <c r="E782">
        <v>38188.6</v>
      </c>
      <c r="F782">
        <v>1831.61</v>
      </c>
      <c r="G782">
        <v>0</v>
      </c>
      <c r="H782">
        <v>1831.61</v>
      </c>
      <c r="I782">
        <v>0.19257099999999999</v>
      </c>
      <c r="J782">
        <v>1</v>
      </c>
      <c r="K782">
        <v>0</v>
      </c>
    </row>
    <row r="783" spans="1:25" x14ac:dyDescent="0.25">
      <c r="A783" t="s">
        <v>111</v>
      </c>
      <c r="B783">
        <v>38332.699999999997</v>
      </c>
      <c r="C783">
        <v>38321</v>
      </c>
      <c r="D783">
        <v>38221.599999999999</v>
      </c>
      <c r="E783">
        <v>38188</v>
      </c>
      <c r="F783">
        <v>1830.61</v>
      </c>
      <c r="G783">
        <v>0</v>
      </c>
      <c r="H783">
        <v>1830.61</v>
      </c>
      <c r="I783">
        <v>0.19257099999999999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38340</v>
      </c>
      <c r="C784">
        <v>38327.699999999997</v>
      </c>
      <c r="D784">
        <v>38219.800000000003</v>
      </c>
      <c r="E784">
        <v>38187.4</v>
      </c>
      <c r="F784">
        <v>1830.51</v>
      </c>
      <c r="G784">
        <v>0</v>
      </c>
      <c r="H784">
        <v>1830.51</v>
      </c>
      <c r="I784">
        <v>0.19257099999999999</v>
      </c>
      <c r="J784">
        <v>1</v>
      </c>
      <c r="K784">
        <v>0</v>
      </c>
      <c r="R784">
        <f>AVERAGE(B735:B784)</f>
        <v>38335.366000000009</v>
      </c>
      <c r="S784">
        <f>AVERAGE(C735:C784)</f>
        <v>38323.012000000002</v>
      </c>
      <c r="U784">
        <f>_xlfn.VAR.P(B735:B784)</f>
        <v>32.530244000007727</v>
      </c>
      <c r="V784">
        <f>_xlfn.VAR.P(C735:C784)</f>
        <v>31.203855999997298</v>
      </c>
      <c r="X784">
        <f>1.96*SQRT(U784)/50</f>
        <v>0.22357834005147251</v>
      </c>
      <c r="Y784">
        <f>1.96*SQRT(V784)/50</f>
        <v>0.21897281402912977</v>
      </c>
    </row>
    <row r="785" spans="1:9" x14ac:dyDescent="0.25">
      <c r="A785" t="s">
        <v>111</v>
      </c>
      <c r="B785">
        <v>1916843.0941000001</v>
      </c>
      <c r="C785" t="s">
        <v>24</v>
      </c>
    </row>
    <row r="786" spans="1:9" x14ac:dyDescent="0.25">
      <c r="A786" t="s">
        <v>112</v>
      </c>
      <c r="B786">
        <v>3994.61</v>
      </c>
      <c r="C786">
        <v>3981.92</v>
      </c>
      <c r="D786">
        <v>3927.92</v>
      </c>
      <c r="E786">
        <v>3900.4</v>
      </c>
      <c r="F786">
        <v>2334.64</v>
      </c>
      <c r="G786">
        <v>5.4012600000000001E-2</v>
      </c>
      <c r="H786">
        <v>0.93183499999999997</v>
      </c>
      <c r="I786">
        <v>0</v>
      </c>
    </row>
    <row r="787" spans="1:9" x14ac:dyDescent="0.25">
      <c r="A787" t="s">
        <v>112</v>
      </c>
      <c r="B787">
        <v>4010.47</v>
      </c>
      <c r="C787">
        <v>3998.63</v>
      </c>
      <c r="D787">
        <v>3933.24</v>
      </c>
      <c r="E787">
        <v>3900.14</v>
      </c>
      <c r="F787">
        <v>2334.63</v>
      </c>
      <c r="G787">
        <v>5.3964900000000003E-2</v>
      </c>
      <c r="H787">
        <v>0.93182600000000004</v>
      </c>
      <c r="I787">
        <v>0</v>
      </c>
    </row>
    <row r="788" spans="1:9" x14ac:dyDescent="0.25">
      <c r="A788" t="s">
        <v>112</v>
      </c>
      <c r="B788">
        <v>3996.14</v>
      </c>
      <c r="C788">
        <v>3983.73</v>
      </c>
      <c r="D788">
        <v>3927.28</v>
      </c>
      <c r="E788">
        <v>3900.22</v>
      </c>
      <c r="F788">
        <v>2334.59</v>
      </c>
      <c r="G788">
        <v>5.4521899999999998E-2</v>
      </c>
      <c r="H788">
        <v>0.93629099999999998</v>
      </c>
      <c r="I788">
        <v>0</v>
      </c>
    </row>
    <row r="789" spans="1:9" x14ac:dyDescent="0.25">
      <c r="A789" t="s">
        <v>112</v>
      </c>
      <c r="B789">
        <v>3995.77</v>
      </c>
      <c r="C789">
        <v>3983.5</v>
      </c>
      <c r="D789">
        <v>3927.38</v>
      </c>
      <c r="E789">
        <v>3900.17</v>
      </c>
      <c r="F789">
        <v>2334.61</v>
      </c>
      <c r="G789">
        <v>5.3909499999999999E-2</v>
      </c>
      <c r="H789">
        <v>0.93179199999999995</v>
      </c>
      <c r="I789">
        <v>0</v>
      </c>
    </row>
    <row r="790" spans="1:9" x14ac:dyDescent="0.25">
      <c r="A790" t="s">
        <v>112</v>
      </c>
      <c r="B790">
        <v>4012.45</v>
      </c>
      <c r="C790">
        <v>4000.53</v>
      </c>
      <c r="D790">
        <v>3934.11</v>
      </c>
      <c r="E790">
        <v>3900.29</v>
      </c>
      <c r="F790">
        <v>2334.6</v>
      </c>
      <c r="G790">
        <v>5.4009099999999997E-2</v>
      </c>
      <c r="H790">
        <v>0.93181700000000001</v>
      </c>
      <c r="I790">
        <v>0</v>
      </c>
    </row>
    <row r="791" spans="1:9" x14ac:dyDescent="0.25">
      <c r="A791" t="s">
        <v>112</v>
      </c>
      <c r="B791">
        <v>4012.69</v>
      </c>
      <c r="C791">
        <v>4000.63</v>
      </c>
      <c r="D791">
        <v>3934.8</v>
      </c>
      <c r="E791">
        <v>3900.59</v>
      </c>
      <c r="F791">
        <v>2334.56</v>
      </c>
      <c r="G791">
        <v>3.6655600000000003E-2</v>
      </c>
      <c r="H791">
        <v>0.93183499999999997</v>
      </c>
      <c r="I791">
        <v>0</v>
      </c>
    </row>
    <row r="792" spans="1:9" x14ac:dyDescent="0.25">
      <c r="A792" t="s">
        <v>112</v>
      </c>
      <c r="B792">
        <v>4019.15</v>
      </c>
      <c r="C792">
        <v>4007.42</v>
      </c>
      <c r="D792">
        <v>3935.13</v>
      </c>
      <c r="E792">
        <v>3900.39</v>
      </c>
      <c r="F792">
        <v>2334.65</v>
      </c>
      <c r="G792">
        <v>5.39117E-2</v>
      </c>
      <c r="H792">
        <v>0.93279400000000001</v>
      </c>
      <c r="I792">
        <v>0</v>
      </c>
    </row>
    <row r="793" spans="1:9" x14ac:dyDescent="0.25">
      <c r="A793" t="s">
        <v>112</v>
      </c>
      <c r="B793">
        <v>4009.01</v>
      </c>
      <c r="C793">
        <v>3997</v>
      </c>
      <c r="D793">
        <v>3933.38</v>
      </c>
      <c r="E793">
        <v>3900.46</v>
      </c>
      <c r="F793">
        <v>2334.66</v>
      </c>
      <c r="G793">
        <v>5.4071099999999997E-2</v>
      </c>
      <c r="H793">
        <v>0.93428</v>
      </c>
      <c r="I793">
        <v>0</v>
      </c>
    </row>
    <row r="794" spans="1:9" x14ac:dyDescent="0.25">
      <c r="A794" t="s">
        <v>112</v>
      </c>
      <c r="B794">
        <v>3991.2</v>
      </c>
      <c r="C794">
        <v>3979.16</v>
      </c>
      <c r="D794">
        <v>3927.13</v>
      </c>
      <c r="E794">
        <v>3900.59</v>
      </c>
      <c r="F794">
        <v>2334.6999999999998</v>
      </c>
      <c r="G794">
        <v>5.7662999999999999E-2</v>
      </c>
      <c r="H794">
        <v>0.95884199999999997</v>
      </c>
      <c r="I794">
        <v>0</v>
      </c>
    </row>
    <row r="795" spans="1:9" x14ac:dyDescent="0.25">
      <c r="A795" t="s">
        <v>112</v>
      </c>
      <c r="B795">
        <v>3995.61</v>
      </c>
      <c r="C795">
        <v>3983.47</v>
      </c>
      <c r="D795">
        <v>3928.15</v>
      </c>
      <c r="E795">
        <v>3900.79</v>
      </c>
      <c r="F795">
        <v>2334.86</v>
      </c>
      <c r="G795">
        <v>5.6384200000000002E-2</v>
      </c>
      <c r="H795">
        <v>0.94574000000000003</v>
      </c>
      <c r="I795">
        <v>0</v>
      </c>
    </row>
    <row r="796" spans="1:9" x14ac:dyDescent="0.25">
      <c r="A796" t="s">
        <v>112</v>
      </c>
      <c r="B796">
        <v>4010.11</v>
      </c>
      <c r="C796">
        <v>3997.8</v>
      </c>
      <c r="D796">
        <v>3933.43</v>
      </c>
      <c r="E796">
        <v>3900.71</v>
      </c>
      <c r="F796">
        <v>2334.83</v>
      </c>
      <c r="G796">
        <v>5.3910699999999999E-2</v>
      </c>
      <c r="H796">
        <v>0.93183499999999997</v>
      </c>
      <c r="I796">
        <v>0</v>
      </c>
    </row>
    <row r="797" spans="1:9" x14ac:dyDescent="0.25">
      <c r="A797" t="s">
        <v>112</v>
      </c>
      <c r="B797">
        <v>3998.81</v>
      </c>
      <c r="C797">
        <v>3986.78</v>
      </c>
      <c r="D797">
        <v>3928.74</v>
      </c>
      <c r="E797">
        <v>3900.42</v>
      </c>
      <c r="F797">
        <v>2334.67</v>
      </c>
      <c r="G797">
        <v>5.6913900000000003E-2</v>
      </c>
      <c r="H797">
        <v>0.95921699999999999</v>
      </c>
      <c r="I797">
        <v>0</v>
      </c>
    </row>
    <row r="798" spans="1:9" x14ac:dyDescent="0.25">
      <c r="A798" t="s">
        <v>112</v>
      </c>
      <c r="B798">
        <v>4012.44</v>
      </c>
      <c r="C798">
        <v>4000.5</v>
      </c>
      <c r="D798">
        <v>3934.11</v>
      </c>
      <c r="E798">
        <v>3900.52</v>
      </c>
      <c r="F798">
        <v>2334.6999999999998</v>
      </c>
      <c r="G798">
        <v>5.3951300000000001E-2</v>
      </c>
      <c r="H798">
        <v>0.95869300000000002</v>
      </c>
      <c r="I798">
        <v>0</v>
      </c>
    </row>
    <row r="799" spans="1:9" x14ac:dyDescent="0.25">
      <c r="A799" t="s">
        <v>112</v>
      </c>
      <c r="B799">
        <v>3994.33</v>
      </c>
      <c r="C799">
        <v>3982.15</v>
      </c>
      <c r="D799">
        <v>3927.43</v>
      </c>
      <c r="E799">
        <v>3900.52</v>
      </c>
      <c r="F799">
        <v>2334.81</v>
      </c>
      <c r="G799">
        <v>5.4006499999999999E-2</v>
      </c>
      <c r="H799">
        <v>0.95605300000000004</v>
      </c>
      <c r="I799">
        <v>0</v>
      </c>
    </row>
    <row r="800" spans="1:9" x14ac:dyDescent="0.25">
      <c r="A800" t="s">
        <v>112</v>
      </c>
      <c r="B800">
        <v>3990.22</v>
      </c>
      <c r="C800">
        <v>3977.88</v>
      </c>
      <c r="D800">
        <v>3926.84</v>
      </c>
      <c r="E800">
        <v>3900.57</v>
      </c>
      <c r="F800">
        <v>2334.71</v>
      </c>
      <c r="G800">
        <v>5.5011900000000002E-2</v>
      </c>
      <c r="H800">
        <v>0.93183700000000003</v>
      </c>
      <c r="I800">
        <v>0</v>
      </c>
    </row>
    <row r="801" spans="1:9" x14ac:dyDescent="0.25">
      <c r="A801" t="s">
        <v>112</v>
      </c>
      <c r="B801">
        <v>3989.85</v>
      </c>
      <c r="C801">
        <v>3977.65</v>
      </c>
      <c r="D801">
        <v>3926.75</v>
      </c>
      <c r="E801">
        <v>3900.65</v>
      </c>
      <c r="F801">
        <v>2334.7800000000002</v>
      </c>
      <c r="G801">
        <v>5.6513899999999999E-2</v>
      </c>
      <c r="H801">
        <v>0.931836</v>
      </c>
      <c r="I801">
        <v>0</v>
      </c>
    </row>
    <row r="802" spans="1:9" x14ac:dyDescent="0.25">
      <c r="A802" t="s">
        <v>112</v>
      </c>
      <c r="B802">
        <v>3990.55</v>
      </c>
      <c r="C802">
        <v>3978.38</v>
      </c>
      <c r="D802">
        <v>3926.94</v>
      </c>
      <c r="E802">
        <v>3900.83</v>
      </c>
      <c r="F802">
        <v>2334.86</v>
      </c>
      <c r="G802">
        <v>5.4843500000000003E-2</v>
      </c>
      <c r="H802">
        <v>0.93183099999999996</v>
      </c>
      <c r="I802">
        <v>0</v>
      </c>
    </row>
    <row r="803" spans="1:9" x14ac:dyDescent="0.25">
      <c r="A803" t="s">
        <v>112</v>
      </c>
      <c r="B803">
        <v>3991.64</v>
      </c>
      <c r="C803">
        <v>3979.29</v>
      </c>
      <c r="D803">
        <v>3927.08</v>
      </c>
      <c r="E803">
        <v>3900.67</v>
      </c>
      <c r="F803">
        <v>2334.83</v>
      </c>
      <c r="G803">
        <v>5.3942900000000002E-2</v>
      </c>
      <c r="H803">
        <v>0.935311</v>
      </c>
      <c r="I803">
        <v>0</v>
      </c>
    </row>
    <row r="804" spans="1:9" x14ac:dyDescent="0.25">
      <c r="A804" t="s">
        <v>112</v>
      </c>
      <c r="B804">
        <v>3987.26</v>
      </c>
      <c r="C804">
        <v>3975.24</v>
      </c>
      <c r="D804">
        <v>3926.55</v>
      </c>
      <c r="E804">
        <v>3900.63</v>
      </c>
      <c r="F804">
        <v>2334.8200000000002</v>
      </c>
      <c r="G804">
        <v>5.3910399999999997E-2</v>
      </c>
      <c r="H804">
        <v>0.94158600000000003</v>
      </c>
      <c r="I804">
        <v>0</v>
      </c>
    </row>
    <row r="805" spans="1:9" x14ac:dyDescent="0.25">
      <c r="A805" t="s">
        <v>112</v>
      </c>
      <c r="B805">
        <v>3992.88</v>
      </c>
      <c r="C805">
        <v>3980.24</v>
      </c>
      <c r="D805">
        <v>3927.31</v>
      </c>
      <c r="E805">
        <v>3900.66</v>
      </c>
      <c r="F805">
        <v>2334.81</v>
      </c>
      <c r="G805">
        <v>5.7933100000000001E-2</v>
      </c>
      <c r="H805">
        <v>0.94510499999999997</v>
      </c>
      <c r="I805">
        <v>0</v>
      </c>
    </row>
    <row r="806" spans="1:9" x14ac:dyDescent="0.25">
      <c r="A806" t="s">
        <v>112</v>
      </c>
      <c r="B806">
        <v>3991.89</v>
      </c>
      <c r="C806">
        <v>3979.86</v>
      </c>
      <c r="D806">
        <v>3927.28</v>
      </c>
      <c r="E806">
        <v>3900.84</v>
      </c>
      <c r="F806">
        <v>2334.86</v>
      </c>
      <c r="G806">
        <v>5.3920700000000002E-2</v>
      </c>
      <c r="H806">
        <v>0.94264599999999998</v>
      </c>
      <c r="I806">
        <v>0</v>
      </c>
    </row>
    <row r="807" spans="1:9" x14ac:dyDescent="0.25">
      <c r="A807" t="s">
        <v>112</v>
      </c>
      <c r="B807">
        <v>3992.54</v>
      </c>
      <c r="C807">
        <v>3980.49</v>
      </c>
      <c r="D807">
        <v>3927.43</v>
      </c>
      <c r="E807">
        <v>3900.73</v>
      </c>
      <c r="F807">
        <v>2334.84</v>
      </c>
      <c r="G807">
        <v>5.3972300000000001E-2</v>
      </c>
      <c r="H807">
        <v>0.95618499999999995</v>
      </c>
      <c r="I807">
        <v>0</v>
      </c>
    </row>
    <row r="808" spans="1:9" x14ac:dyDescent="0.25">
      <c r="A808" t="s">
        <v>112</v>
      </c>
      <c r="B808">
        <v>3993.03</v>
      </c>
      <c r="C808">
        <v>3981.46</v>
      </c>
      <c r="D808">
        <v>3927.51</v>
      </c>
      <c r="E808">
        <v>3900.91</v>
      </c>
      <c r="F808">
        <v>2334.89</v>
      </c>
      <c r="G808">
        <v>5.3931300000000001E-2</v>
      </c>
      <c r="H808">
        <v>0.95492699999999997</v>
      </c>
      <c r="I808">
        <v>0</v>
      </c>
    </row>
    <row r="809" spans="1:9" x14ac:dyDescent="0.25">
      <c r="A809" t="s">
        <v>112</v>
      </c>
      <c r="B809">
        <v>3992.31</v>
      </c>
      <c r="C809">
        <v>3980.05</v>
      </c>
      <c r="D809">
        <v>3927.13</v>
      </c>
      <c r="E809">
        <v>3900.86</v>
      </c>
      <c r="F809">
        <v>2334.9699999999998</v>
      </c>
      <c r="G809">
        <v>5.3917899999999998E-2</v>
      </c>
      <c r="H809">
        <v>0.93183700000000003</v>
      </c>
      <c r="I809">
        <v>0</v>
      </c>
    </row>
    <row r="810" spans="1:9" x14ac:dyDescent="0.25">
      <c r="A810" t="s">
        <v>112</v>
      </c>
      <c r="B810">
        <v>3991.96</v>
      </c>
      <c r="C810">
        <v>3980.02</v>
      </c>
      <c r="D810">
        <v>3927.59</v>
      </c>
      <c r="E810">
        <v>3900.83</v>
      </c>
      <c r="F810">
        <v>2334.9</v>
      </c>
      <c r="G810">
        <v>5.39211E-2</v>
      </c>
      <c r="H810">
        <v>0.95189800000000002</v>
      </c>
      <c r="I810">
        <v>0</v>
      </c>
    </row>
    <row r="811" spans="1:9" x14ac:dyDescent="0.25">
      <c r="A811" t="s">
        <v>112</v>
      </c>
      <c r="B811">
        <v>3992.28</v>
      </c>
      <c r="C811">
        <v>3980.3</v>
      </c>
      <c r="D811">
        <v>3927.81</v>
      </c>
      <c r="E811">
        <v>3900.75</v>
      </c>
      <c r="F811">
        <v>2334.91</v>
      </c>
      <c r="G811">
        <v>5.4104399999999997E-2</v>
      </c>
      <c r="H811">
        <v>0.95852000000000004</v>
      </c>
      <c r="I811">
        <v>0</v>
      </c>
    </row>
    <row r="812" spans="1:9" x14ac:dyDescent="0.25">
      <c r="A812" t="s">
        <v>112</v>
      </c>
      <c r="B812">
        <v>3993.59</v>
      </c>
      <c r="C812">
        <v>3981.88</v>
      </c>
      <c r="D812">
        <v>3927.66</v>
      </c>
      <c r="E812">
        <v>3900.79</v>
      </c>
      <c r="F812">
        <v>2334.9299999999998</v>
      </c>
      <c r="G812">
        <v>5.3985499999999999E-2</v>
      </c>
      <c r="H812">
        <v>0.93182200000000004</v>
      </c>
      <c r="I812">
        <v>0</v>
      </c>
    </row>
    <row r="813" spans="1:9" x14ac:dyDescent="0.25">
      <c r="A813" t="s">
        <v>112</v>
      </c>
      <c r="B813">
        <v>3988.84</v>
      </c>
      <c r="C813">
        <v>3977.1</v>
      </c>
      <c r="D813">
        <v>3926.82</v>
      </c>
      <c r="E813">
        <v>3900.74</v>
      </c>
      <c r="F813">
        <v>2334.91</v>
      </c>
      <c r="G813">
        <v>5.4036599999999997E-2</v>
      </c>
      <c r="H813">
        <v>0.95920099999999997</v>
      </c>
      <c r="I813">
        <v>0</v>
      </c>
    </row>
    <row r="814" spans="1:9" x14ac:dyDescent="0.25">
      <c r="A814" t="s">
        <v>112</v>
      </c>
      <c r="B814">
        <v>3996.56</v>
      </c>
      <c r="C814">
        <v>3984.09</v>
      </c>
      <c r="D814">
        <v>3927.76</v>
      </c>
      <c r="E814">
        <v>3900.79</v>
      </c>
      <c r="F814">
        <v>2334.83</v>
      </c>
      <c r="G814">
        <v>5.3909899999999997E-2</v>
      </c>
      <c r="H814">
        <v>0.93180200000000002</v>
      </c>
      <c r="I814">
        <v>0</v>
      </c>
    </row>
    <row r="815" spans="1:9" x14ac:dyDescent="0.25">
      <c r="A815" t="s">
        <v>112</v>
      </c>
      <c r="B815">
        <v>3990.54</v>
      </c>
      <c r="C815">
        <v>3978.53</v>
      </c>
      <c r="D815">
        <v>3927.09</v>
      </c>
      <c r="E815">
        <v>3900.69</v>
      </c>
      <c r="F815">
        <v>2334.85</v>
      </c>
      <c r="G815">
        <v>5.3992199999999997E-2</v>
      </c>
      <c r="H815">
        <v>0.93173799999999996</v>
      </c>
      <c r="I815">
        <v>0</v>
      </c>
    </row>
    <row r="816" spans="1:9" x14ac:dyDescent="0.25">
      <c r="A816" t="s">
        <v>112</v>
      </c>
      <c r="B816">
        <v>3992.25</v>
      </c>
      <c r="C816">
        <v>3979.7</v>
      </c>
      <c r="D816">
        <v>3927.53</v>
      </c>
      <c r="E816">
        <v>3900.57</v>
      </c>
      <c r="F816">
        <v>2334.79</v>
      </c>
      <c r="G816">
        <v>5.4045700000000002E-2</v>
      </c>
      <c r="H816">
        <v>0.931836</v>
      </c>
      <c r="I816">
        <v>0</v>
      </c>
    </row>
    <row r="817" spans="1:9" x14ac:dyDescent="0.25">
      <c r="A817" t="s">
        <v>112</v>
      </c>
      <c r="B817">
        <v>3993.84</v>
      </c>
      <c r="C817">
        <v>3981.24</v>
      </c>
      <c r="D817">
        <v>3928.11</v>
      </c>
      <c r="E817">
        <v>3900.7</v>
      </c>
      <c r="F817">
        <v>2334.84</v>
      </c>
      <c r="G817">
        <v>5.4602600000000001E-2</v>
      </c>
      <c r="H817">
        <v>0.95625400000000005</v>
      </c>
      <c r="I817">
        <v>0</v>
      </c>
    </row>
    <row r="818" spans="1:9" x14ac:dyDescent="0.25">
      <c r="A818" t="s">
        <v>112</v>
      </c>
      <c r="B818">
        <v>3992.96</v>
      </c>
      <c r="C818">
        <v>3980.46</v>
      </c>
      <c r="D818">
        <v>3927.58</v>
      </c>
      <c r="E818">
        <v>3900.61</v>
      </c>
      <c r="F818">
        <v>2334.79</v>
      </c>
      <c r="G818">
        <v>5.3909499999999999E-2</v>
      </c>
      <c r="H818">
        <v>0.95857899999999996</v>
      </c>
      <c r="I818">
        <v>0</v>
      </c>
    </row>
    <row r="819" spans="1:9" x14ac:dyDescent="0.25">
      <c r="A819" t="s">
        <v>112</v>
      </c>
      <c r="B819">
        <v>3989.16</v>
      </c>
      <c r="C819">
        <v>3977.36</v>
      </c>
      <c r="D819">
        <v>3926.84</v>
      </c>
      <c r="E819">
        <v>3900.83</v>
      </c>
      <c r="F819">
        <v>2334.8200000000002</v>
      </c>
      <c r="G819">
        <v>5.40857E-2</v>
      </c>
      <c r="H819">
        <v>0.93183700000000003</v>
      </c>
      <c r="I819">
        <v>0</v>
      </c>
    </row>
    <row r="820" spans="1:9" x14ac:dyDescent="0.25">
      <c r="A820" t="s">
        <v>112</v>
      </c>
      <c r="B820">
        <v>3990.58</v>
      </c>
      <c r="C820">
        <v>3978.61</v>
      </c>
      <c r="D820">
        <v>3927.3</v>
      </c>
      <c r="E820">
        <v>3900.98</v>
      </c>
      <c r="F820">
        <v>2334.9699999999998</v>
      </c>
      <c r="G820">
        <v>5.4717000000000002E-2</v>
      </c>
      <c r="H820">
        <v>0.95918499999999995</v>
      </c>
      <c r="I820">
        <v>0</v>
      </c>
    </row>
    <row r="821" spans="1:9" x14ac:dyDescent="0.25">
      <c r="A821" t="s">
        <v>112</v>
      </c>
      <c r="B821">
        <v>3990.4</v>
      </c>
      <c r="C821">
        <v>3978.51</v>
      </c>
      <c r="D821">
        <v>3926.87</v>
      </c>
      <c r="E821">
        <v>3900.69</v>
      </c>
      <c r="F821">
        <v>2334.8200000000002</v>
      </c>
      <c r="G821">
        <v>5.3913299999999997E-2</v>
      </c>
      <c r="H821">
        <v>0.93183499999999997</v>
      </c>
      <c r="I821">
        <v>0</v>
      </c>
    </row>
    <row r="822" spans="1:9" x14ac:dyDescent="0.25">
      <c r="A822" t="s">
        <v>112</v>
      </c>
      <c r="B822">
        <v>3995.05</v>
      </c>
      <c r="C822">
        <v>3982.72</v>
      </c>
      <c r="D822">
        <v>3928.26</v>
      </c>
      <c r="E822">
        <v>3900.87</v>
      </c>
      <c r="F822">
        <v>2334.9699999999998</v>
      </c>
      <c r="G822">
        <v>5.4022500000000001E-2</v>
      </c>
      <c r="H822">
        <v>0.95919500000000002</v>
      </c>
      <c r="I822">
        <v>0</v>
      </c>
    </row>
    <row r="823" spans="1:9" x14ac:dyDescent="0.25">
      <c r="A823" t="s">
        <v>112</v>
      </c>
      <c r="B823">
        <v>3993.21</v>
      </c>
      <c r="C823">
        <v>3981.24</v>
      </c>
      <c r="D823">
        <v>3927.79</v>
      </c>
      <c r="E823">
        <v>3900.9</v>
      </c>
      <c r="F823">
        <v>2334.9899999999998</v>
      </c>
      <c r="G823">
        <v>5.4785500000000001E-2</v>
      </c>
      <c r="H823">
        <v>0.94565299999999997</v>
      </c>
      <c r="I823">
        <v>0</v>
      </c>
    </row>
    <row r="824" spans="1:9" x14ac:dyDescent="0.25">
      <c r="A824" t="s">
        <v>112</v>
      </c>
      <c r="B824">
        <v>3993.73</v>
      </c>
      <c r="C824">
        <v>3981.2</v>
      </c>
      <c r="D824">
        <v>3927.8</v>
      </c>
      <c r="E824">
        <v>3900.99</v>
      </c>
      <c r="F824">
        <v>2334.9699999999998</v>
      </c>
      <c r="G824">
        <v>5.5000800000000002E-2</v>
      </c>
      <c r="H824">
        <v>0.95921299999999998</v>
      </c>
      <c r="I824">
        <v>0</v>
      </c>
    </row>
    <row r="825" spans="1:9" x14ac:dyDescent="0.25">
      <c r="A825" t="s">
        <v>112</v>
      </c>
      <c r="B825">
        <v>3993.82</v>
      </c>
      <c r="C825">
        <v>3981.74</v>
      </c>
      <c r="D825">
        <v>3927.45</v>
      </c>
      <c r="E825">
        <v>3900.81</v>
      </c>
      <c r="F825">
        <v>2334.87</v>
      </c>
      <c r="G825">
        <v>5.7366500000000001E-2</v>
      </c>
      <c r="H825">
        <v>0.93182799999999999</v>
      </c>
      <c r="I825">
        <v>0</v>
      </c>
    </row>
    <row r="826" spans="1:9" x14ac:dyDescent="0.25">
      <c r="A826" t="s">
        <v>112</v>
      </c>
      <c r="B826">
        <v>3996.04</v>
      </c>
      <c r="C826">
        <v>3983.92</v>
      </c>
      <c r="D826">
        <v>3928.86</v>
      </c>
      <c r="E826">
        <v>3900.76</v>
      </c>
      <c r="F826">
        <v>2334.84</v>
      </c>
      <c r="G826">
        <v>5.3991200000000003E-2</v>
      </c>
      <c r="H826">
        <v>0.95672299999999999</v>
      </c>
      <c r="I826">
        <v>0</v>
      </c>
    </row>
    <row r="827" spans="1:9" x14ac:dyDescent="0.25">
      <c r="A827" t="s">
        <v>112</v>
      </c>
      <c r="B827">
        <v>3996.6</v>
      </c>
      <c r="C827">
        <v>3984.03</v>
      </c>
      <c r="D827">
        <v>3928.33</v>
      </c>
      <c r="E827">
        <v>3900.69</v>
      </c>
      <c r="F827">
        <v>2334.87</v>
      </c>
      <c r="G827">
        <v>5.3911100000000003E-2</v>
      </c>
      <c r="H827">
        <v>0.93182600000000004</v>
      </c>
      <c r="I827">
        <v>0</v>
      </c>
    </row>
    <row r="828" spans="1:9" x14ac:dyDescent="0.25">
      <c r="A828" t="s">
        <v>112</v>
      </c>
      <c r="B828">
        <v>3989.3</v>
      </c>
      <c r="C828">
        <v>3977.5</v>
      </c>
      <c r="D828">
        <v>3927.09</v>
      </c>
      <c r="E828">
        <v>3900.62</v>
      </c>
      <c r="F828">
        <v>2334.84</v>
      </c>
      <c r="G828">
        <v>5.4492499999999999E-2</v>
      </c>
      <c r="H828">
        <v>0.93181599999999998</v>
      </c>
      <c r="I828">
        <v>0</v>
      </c>
    </row>
    <row r="829" spans="1:9" x14ac:dyDescent="0.25">
      <c r="A829" t="s">
        <v>112</v>
      </c>
      <c r="B829">
        <v>3993.97</v>
      </c>
      <c r="C829">
        <v>3981.43</v>
      </c>
      <c r="D829">
        <v>3927.79</v>
      </c>
      <c r="E829">
        <v>3900.76</v>
      </c>
      <c r="F829">
        <v>2334.85</v>
      </c>
      <c r="G829">
        <v>5.3999499999999999E-2</v>
      </c>
      <c r="H829">
        <v>0.93183499999999997</v>
      </c>
      <c r="I829">
        <v>0</v>
      </c>
    </row>
    <row r="830" spans="1:9" x14ac:dyDescent="0.25">
      <c r="A830" t="s">
        <v>112</v>
      </c>
      <c r="B830">
        <v>3995.3</v>
      </c>
      <c r="C830">
        <v>3983.18</v>
      </c>
      <c r="D830">
        <v>3928.03</v>
      </c>
      <c r="E830">
        <v>3900.67</v>
      </c>
      <c r="F830">
        <v>2334.83</v>
      </c>
      <c r="G830">
        <v>5.4228999999999999E-2</v>
      </c>
      <c r="H830">
        <v>0.95757599999999998</v>
      </c>
      <c r="I830">
        <v>0</v>
      </c>
    </row>
    <row r="831" spans="1:9" x14ac:dyDescent="0.25">
      <c r="A831" t="s">
        <v>112</v>
      </c>
      <c r="B831">
        <v>4007.13</v>
      </c>
      <c r="C831">
        <v>3994.55</v>
      </c>
      <c r="D831">
        <v>3931.97</v>
      </c>
      <c r="E831">
        <v>3901.09</v>
      </c>
      <c r="F831">
        <v>2334.86</v>
      </c>
      <c r="G831">
        <v>5.5094200000000003E-2</v>
      </c>
      <c r="H831">
        <v>0.94962800000000003</v>
      </c>
      <c r="I831">
        <v>0</v>
      </c>
    </row>
    <row r="832" spans="1:9" x14ac:dyDescent="0.25">
      <c r="A832" t="s">
        <v>112</v>
      </c>
      <c r="B832">
        <v>4007.83</v>
      </c>
      <c r="C832">
        <v>3995.8</v>
      </c>
      <c r="D832">
        <v>3932.31</v>
      </c>
      <c r="E832">
        <v>3900.81</v>
      </c>
      <c r="F832">
        <v>2334.9499999999998</v>
      </c>
      <c r="G832">
        <v>5.4036899999999999E-2</v>
      </c>
      <c r="H832">
        <v>0.93183400000000005</v>
      </c>
      <c r="I832">
        <v>0</v>
      </c>
    </row>
    <row r="833" spans="1:25" x14ac:dyDescent="0.25">
      <c r="A833" t="s">
        <v>112</v>
      </c>
      <c r="B833">
        <v>3997.8</v>
      </c>
      <c r="C833">
        <v>3985.37</v>
      </c>
      <c r="D833">
        <v>3928.8</v>
      </c>
      <c r="E833">
        <v>3900.83</v>
      </c>
      <c r="F833">
        <v>2334.9299999999998</v>
      </c>
      <c r="G833">
        <v>5.4077899999999998E-2</v>
      </c>
      <c r="H833">
        <v>0.931836</v>
      </c>
      <c r="I833">
        <v>0</v>
      </c>
    </row>
    <row r="834" spans="1:25" x14ac:dyDescent="0.25">
      <c r="A834" t="s">
        <v>112</v>
      </c>
      <c r="B834">
        <v>3997.02</v>
      </c>
      <c r="C834">
        <v>3985.04</v>
      </c>
      <c r="D834">
        <v>3928.11</v>
      </c>
      <c r="E834">
        <v>3900.86</v>
      </c>
      <c r="F834">
        <v>2334.87</v>
      </c>
      <c r="G834">
        <v>5.6941600000000002E-2</v>
      </c>
      <c r="H834">
        <v>0.95587699999999998</v>
      </c>
      <c r="I834">
        <v>0</v>
      </c>
    </row>
    <row r="835" spans="1:25" x14ac:dyDescent="0.25">
      <c r="A835" t="s">
        <v>112</v>
      </c>
      <c r="B835">
        <v>3996.16</v>
      </c>
      <c r="C835">
        <v>3984.02</v>
      </c>
      <c r="D835">
        <v>3928.26</v>
      </c>
      <c r="E835">
        <v>3900.98</v>
      </c>
      <c r="F835">
        <v>2334.9499999999998</v>
      </c>
      <c r="G835">
        <v>5.4678299999999999E-2</v>
      </c>
      <c r="H835">
        <v>0.93250699999999997</v>
      </c>
      <c r="I835">
        <v>0</v>
      </c>
    </row>
    <row r="836" spans="1:25" x14ac:dyDescent="0.25">
      <c r="A836" t="s">
        <v>112</v>
      </c>
      <c r="B836">
        <v>4004.52</v>
      </c>
      <c r="C836">
        <v>3993.12</v>
      </c>
      <c r="D836">
        <v>3930.76</v>
      </c>
      <c r="E836">
        <v>3901.01</v>
      </c>
      <c r="F836">
        <v>2334.9899999999998</v>
      </c>
      <c r="G836">
        <v>5.4133399999999998E-2</v>
      </c>
      <c r="H836">
        <v>0.93182600000000004</v>
      </c>
      <c r="I836">
        <v>0</v>
      </c>
    </row>
    <row r="837" spans="1:25" x14ac:dyDescent="0.25">
      <c r="A837" t="s">
        <v>112</v>
      </c>
      <c r="B837">
        <v>4000.24</v>
      </c>
      <c r="C837">
        <v>3987.89</v>
      </c>
      <c r="D837">
        <v>3929.15</v>
      </c>
      <c r="E837">
        <v>3900.91</v>
      </c>
      <c r="F837">
        <v>2334.92</v>
      </c>
      <c r="G837">
        <v>5.4120399999999999E-2</v>
      </c>
      <c r="H837">
        <v>0.94109799999999999</v>
      </c>
      <c r="I837">
        <v>0</v>
      </c>
    </row>
    <row r="838" spans="1:25" x14ac:dyDescent="0.25">
      <c r="A838" t="s">
        <v>112</v>
      </c>
      <c r="B838">
        <v>4000.63</v>
      </c>
      <c r="C838">
        <v>3988.47</v>
      </c>
      <c r="D838">
        <v>3929.26</v>
      </c>
      <c r="E838">
        <v>3900.79</v>
      </c>
      <c r="F838">
        <v>2334.92</v>
      </c>
      <c r="G838">
        <v>5.4103800000000001E-2</v>
      </c>
      <c r="H838">
        <v>0.95921999999999996</v>
      </c>
      <c r="I838">
        <v>0</v>
      </c>
    </row>
    <row r="839" spans="1:25" x14ac:dyDescent="0.25">
      <c r="A839" t="s">
        <v>112</v>
      </c>
      <c r="B839">
        <v>4004.6</v>
      </c>
      <c r="C839">
        <v>3992.55</v>
      </c>
      <c r="D839">
        <v>3930.98</v>
      </c>
      <c r="E839">
        <v>3900.82</v>
      </c>
      <c r="F839">
        <v>2334.9</v>
      </c>
      <c r="G839">
        <v>5.3913500000000003E-2</v>
      </c>
      <c r="H839">
        <v>0.931836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4009.41</v>
      </c>
      <c r="C840">
        <v>3997.38</v>
      </c>
      <c r="D840">
        <v>3931.57</v>
      </c>
      <c r="E840">
        <v>3900.67</v>
      </c>
      <c r="F840">
        <v>2334.8200000000002</v>
      </c>
      <c r="G840">
        <v>5.39105E-2</v>
      </c>
      <c r="H840">
        <v>0.95016400000000001</v>
      </c>
      <c r="I840">
        <v>0</v>
      </c>
      <c r="R840">
        <f>AVERAGE(B791:B840)</f>
        <v>3996.6167999999993</v>
      </c>
      <c r="S840">
        <f>AVERAGE(C791:C840)</f>
        <v>3984.4879999999998</v>
      </c>
      <c r="U840">
        <f>_xlfn.VAR.P(B791:B840)</f>
        <v>53.611097760000085</v>
      </c>
      <c r="V840">
        <f>_xlfn.VAR.P(C791:C840)</f>
        <v>54.055332000000497</v>
      </c>
      <c r="X840">
        <f>1.96*SQRT(U840)/50</f>
        <v>0.28702083071081536</v>
      </c>
      <c r="Y840">
        <f>1.96*SQRT(V840)/50</f>
        <v>0.2882075387016807</v>
      </c>
    </row>
    <row r="841" spans="1:25" x14ac:dyDescent="0.25">
      <c r="A841" t="s">
        <v>113</v>
      </c>
      <c r="B841">
        <v>199920.18590000001</v>
      </c>
      <c r="C841" t="s">
        <v>24</v>
      </c>
    </row>
    <row r="842" spans="1:25" x14ac:dyDescent="0.25">
      <c r="A842" t="s">
        <v>114</v>
      </c>
      <c r="B842">
        <v>4036.89</v>
      </c>
      <c r="C842">
        <v>4024.51</v>
      </c>
      <c r="D842">
        <v>3967.06</v>
      </c>
      <c r="E842">
        <v>3938.92</v>
      </c>
      <c r="F842">
        <v>2373.1799999999998</v>
      </c>
      <c r="G842">
        <v>5.47874E-2</v>
      </c>
      <c r="H842">
        <v>0.95535999999999999</v>
      </c>
      <c r="I842">
        <v>0</v>
      </c>
    </row>
    <row r="843" spans="1:25" x14ac:dyDescent="0.25">
      <c r="A843" t="s">
        <v>114</v>
      </c>
      <c r="B843">
        <v>4043.16</v>
      </c>
      <c r="C843">
        <v>4031.73</v>
      </c>
      <c r="D843">
        <v>3970.06</v>
      </c>
      <c r="E843">
        <v>3939.06</v>
      </c>
      <c r="F843">
        <v>2373.25</v>
      </c>
      <c r="G843">
        <v>5.3951399999999997E-2</v>
      </c>
      <c r="H843">
        <v>0.94417799999999996</v>
      </c>
      <c r="I843">
        <v>0</v>
      </c>
    </row>
    <row r="844" spans="1:25" x14ac:dyDescent="0.25">
      <c r="A844" t="s">
        <v>114</v>
      </c>
      <c r="B844">
        <v>4036.18</v>
      </c>
      <c r="C844">
        <v>4024.07</v>
      </c>
      <c r="D844">
        <v>3966.73</v>
      </c>
      <c r="E844">
        <v>3939.05</v>
      </c>
      <c r="F844">
        <v>2373.2800000000002</v>
      </c>
      <c r="G844">
        <v>5.4357000000000003E-2</v>
      </c>
      <c r="H844">
        <v>0.94826500000000002</v>
      </c>
      <c r="I844">
        <v>0</v>
      </c>
    </row>
    <row r="845" spans="1:25" x14ac:dyDescent="0.25">
      <c r="A845" t="s">
        <v>114</v>
      </c>
      <c r="B845">
        <v>4038.39</v>
      </c>
      <c r="C845">
        <v>4026.4</v>
      </c>
      <c r="D845">
        <v>3967.41</v>
      </c>
      <c r="E845">
        <v>3939.14</v>
      </c>
      <c r="F845">
        <v>2373.31</v>
      </c>
      <c r="G845">
        <v>5.4169099999999998E-2</v>
      </c>
      <c r="H845">
        <v>0.94794299999999998</v>
      </c>
      <c r="I845">
        <v>0</v>
      </c>
    </row>
    <row r="846" spans="1:25" x14ac:dyDescent="0.25">
      <c r="A846" t="s">
        <v>114</v>
      </c>
      <c r="B846">
        <v>4040.07</v>
      </c>
      <c r="C846">
        <v>4027.66</v>
      </c>
      <c r="D846">
        <v>3967.22</v>
      </c>
      <c r="E846">
        <v>3939.24</v>
      </c>
      <c r="F846">
        <v>2373.37</v>
      </c>
      <c r="G846">
        <v>5.4148700000000001E-2</v>
      </c>
      <c r="H846">
        <v>0.931836</v>
      </c>
      <c r="I846">
        <v>0</v>
      </c>
    </row>
    <row r="847" spans="1:25" x14ac:dyDescent="0.25">
      <c r="A847" t="s">
        <v>114</v>
      </c>
      <c r="B847">
        <v>4050.02</v>
      </c>
      <c r="C847">
        <v>4038.04</v>
      </c>
      <c r="D847">
        <v>3972.92</v>
      </c>
      <c r="E847">
        <v>3939.3</v>
      </c>
      <c r="F847">
        <v>2373.36</v>
      </c>
      <c r="G847">
        <v>3.3358499999999999E-2</v>
      </c>
      <c r="H847">
        <v>0.95914500000000003</v>
      </c>
      <c r="I847">
        <v>0</v>
      </c>
    </row>
    <row r="848" spans="1:25" x14ac:dyDescent="0.25">
      <c r="A848" t="s">
        <v>114</v>
      </c>
      <c r="B848">
        <v>4052.65</v>
      </c>
      <c r="C848">
        <v>4040.93</v>
      </c>
      <c r="D848">
        <v>3973.92</v>
      </c>
      <c r="E848">
        <v>3939.17</v>
      </c>
      <c r="F848">
        <v>2373.31</v>
      </c>
      <c r="G848">
        <v>5.3911800000000003E-2</v>
      </c>
      <c r="H848">
        <v>0.94628299999999999</v>
      </c>
      <c r="I848">
        <v>0</v>
      </c>
    </row>
    <row r="849" spans="1:9" x14ac:dyDescent="0.25">
      <c r="A849" t="s">
        <v>114</v>
      </c>
      <c r="B849">
        <v>4052.38</v>
      </c>
      <c r="C849">
        <v>4039.84</v>
      </c>
      <c r="D849">
        <v>3973.58</v>
      </c>
      <c r="E849">
        <v>3939.27</v>
      </c>
      <c r="F849">
        <v>2373.42</v>
      </c>
      <c r="G849">
        <v>3.6262999999999997E-2</v>
      </c>
      <c r="H849">
        <v>0.95560199999999995</v>
      </c>
      <c r="I849">
        <v>0</v>
      </c>
    </row>
    <row r="850" spans="1:9" x14ac:dyDescent="0.25">
      <c r="A850" t="s">
        <v>114</v>
      </c>
      <c r="B850">
        <v>4054.86</v>
      </c>
      <c r="C850">
        <v>4043.21</v>
      </c>
      <c r="D850">
        <v>3975.23</v>
      </c>
      <c r="E850">
        <v>3939.11</v>
      </c>
      <c r="F850">
        <v>2373.38</v>
      </c>
      <c r="G850">
        <v>5.4175800000000003E-2</v>
      </c>
      <c r="H850">
        <v>0.95922099999999999</v>
      </c>
      <c r="I850">
        <v>0</v>
      </c>
    </row>
    <row r="851" spans="1:9" x14ac:dyDescent="0.25">
      <c r="A851" t="s">
        <v>114</v>
      </c>
      <c r="B851">
        <v>4039.23</v>
      </c>
      <c r="C851">
        <v>4027.22</v>
      </c>
      <c r="D851">
        <v>3967.32</v>
      </c>
      <c r="E851">
        <v>3939.18</v>
      </c>
      <c r="F851">
        <v>2373.25</v>
      </c>
      <c r="G851">
        <v>5.4099599999999998E-2</v>
      </c>
      <c r="H851">
        <v>0.95302399999999998</v>
      </c>
      <c r="I851">
        <v>0</v>
      </c>
    </row>
    <row r="852" spans="1:9" x14ac:dyDescent="0.25">
      <c r="A852" t="s">
        <v>114</v>
      </c>
      <c r="B852">
        <v>4050.65</v>
      </c>
      <c r="C852">
        <v>4038.62</v>
      </c>
      <c r="D852">
        <v>3972.17</v>
      </c>
      <c r="E852">
        <v>3939.12</v>
      </c>
      <c r="F852">
        <v>2373.23</v>
      </c>
      <c r="G852">
        <v>5.3911500000000001E-2</v>
      </c>
      <c r="H852">
        <v>0.95872900000000005</v>
      </c>
      <c r="I852">
        <v>0</v>
      </c>
    </row>
    <row r="853" spans="1:9" x14ac:dyDescent="0.25">
      <c r="A853" t="s">
        <v>114</v>
      </c>
      <c r="B853">
        <v>4051.27</v>
      </c>
      <c r="C853">
        <v>4039</v>
      </c>
      <c r="D853">
        <v>3973.19</v>
      </c>
      <c r="E853">
        <v>3939.04</v>
      </c>
      <c r="F853">
        <v>2373.15</v>
      </c>
      <c r="G853">
        <v>5.5218900000000001E-2</v>
      </c>
      <c r="H853">
        <v>0.95657899999999996</v>
      </c>
      <c r="I853">
        <v>0</v>
      </c>
    </row>
    <row r="854" spans="1:9" x14ac:dyDescent="0.25">
      <c r="A854" t="s">
        <v>114</v>
      </c>
      <c r="B854">
        <v>4034.96</v>
      </c>
      <c r="C854">
        <v>4022.76</v>
      </c>
      <c r="D854">
        <v>3966.44</v>
      </c>
      <c r="E854">
        <v>3939.17</v>
      </c>
      <c r="F854">
        <v>2373.3200000000002</v>
      </c>
      <c r="G854">
        <v>5.3998400000000002E-2</v>
      </c>
      <c r="H854">
        <v>0.95594299999999999</v>
      </c>
      <c r="I854">
        <v>0</v>
      </c>
    </row>
    <row r="855" spans="1:9" x14ac:dyDescent="0.25">
      <c r="A855" t="s">
        <v>114</v>
      </c>
      <c r="B855">
        <v>4052.67</v>
      </c>
      <c r="C855">
        <v>4040.94</v>
      </c>
      <c r="D855">
        <v>3974.03</v>
      </c>
      <c r="E855">
        <v>3939.25</v>
      </c>
      <c r="F855">
        <v>2373.4</v>
      </c>
      <c r="G855">
        <v>5.3917E-2</v>
      </c>
      <c r="H855">
        <v>0.94980900000000001</v>
      </c>
      <c r="I855">
        <v>0</v>
      </c>
    </row>
    <row r="856" spans="1:9" x14ac:dyDescent="0.25">
      <c r="A856" t="s">
        <v>114</v>
      </c>
      <c r="B856">
        <v>4036.52</v>
      </c>
      <c r="C856">
        <v>4024.05</v>
      </c>
      <c r="D856">
        <v>3967.15</v>
      </c>
      <c r="E856">
        <v>3939.4</v>
      </c>
      <c r="F856">
        <v>2373.6</v>
      </c>
      <c r="G856">
        <v>5.3943400000000002E-2</v>
      </c>
      <c r="H856">
        <v>0.93183499999999997</v>
      </c>
      <c r="I856">
        <v>0</v>
      </c>
    </row>
    <row r="857" spans="1:9" x14ac:dyDescent="0.25">
      <c r="A857" t="s">
        <v>114</v>
      </c>
      <c r="B857">
        <v>4053.72</v>
      </c>
      <c r="C857">
        <v>4041.67</v>
      </c>
      <c r="D857">
        <v>3973.01</v>
      </c>
      <c r="E857">
        <v>3939.36</v>
      </c>
      <c r="F857">
        <v>2373.44</v>
      </c>
      <c r="G857">
        <v>5.3960000000000001E-2</v>
      </c>
      <c r="H857">
        <v>0.95375500000000002</v>
      </c>
      <c r="I857">
        <v>0</v>
      </c>
    </row>
    <row r="858" spans="1:9" x14ac:dyDescent="0.25">
      <c r="A858" t="s">
        <v>114</v>
      </c>
      <c r="B858">
        <v>4050.49</v>
      </c>
      <c r="C858">
        <v>4038.66</v>
      </c>
      <c r="D858">
        <v>3973.01</v>
      </c>
      <c r="E858">
        <v>3939.37</v>
      </c>
      <c r="F858">
        <v>2373.5</v>
      </c>
      <c r="G858">
        <v>5.3930400000000003E-2</v>
      </c>
      <c r="H858">
        <v>0.95735199999999998</v>
      </c>
      <c r="I858">
        <v>0</v>
      </c>
    </row>
    <row r="859" spans="1:9" x14ac:dyDescent="0.25">
      <c r="A859" t="s">
        <v>114</v>
      </c>
      <c r="B859">
        <v>4053.46</v>
      </c>
      <c r="C859">
        <v>4041.13</v>
      </c>
      <c r="D859">
        <v>3972.91</v>
      </c>
      <c r="E859">
        <v>3939.51</v>
      </c>
      <c r="F859">
        <v>2373.62</v>
      </c>
      <c r="G859">
        <v>5.3958300000000001E-2</v>
      </c>
      <c r="H859">
        <v>0.95864000000000005</v>
      </c>
      <c r="I859">
        <v>0</v>
      </c>
    </row>
    <row r="860" spans="1:9" x14ac:dyDescent="0.25">
      <c r="A860" t="s">
        <v>114</v>
      </c>
      <c r="B860">
        <v>4038.74</v>
      </c>
      <c r="C860">
        <v>4026.63</v>
      </c>
      <c r="D860">
        <v>3967.07</v>
      </c>
      <c r="E860">
        <v>3939.28</v>
      </c>
      <c r="F860">
        <v>2373.4299999999998</v>
      </c>
      <c r="G860">
        <v>5.4002300000000003E-2</v>
      </c>
      <c r="H860">
        <v>0.931836</v>
      </c>
      <c r="I860">
        <v>0</v>
      </c>
    </row>
    <row r="861" spans="1:9" x14ac:dyDescent="0.25">
      <c r="A861" t="s">
        <v>114</v>
      </c>
      <c r="B861">
        <v>4037.83</v>
      </c>
      <c r="C861">
        <v>4025.87</v>
      </c>
      <c r="D861">
        <v>3967.89</v>
      </c>
      <c r="E861">
        <v>3939.43</v>
      </c>
      <c r="F861">
        <v>2373.56</v>
      </c>
      <c r="G861">
        <v>5.39141E-2</v>
      </c>
      <c r="H861">
        <v>0.93183700000000003</v>
      </c>
      <c r="I861">
        <v>0</v>
      </c>
    </row>
    <row r="862" spans="1:9" x14ac:dyDescent="0.25">
      <c r="A862" t="s">
        <v>114</v>
      </c>
      <c r="B862">
        <v>4026.98</v>
      </c>
      <c r="C862">
        <v>4014.62</v>
      </c>
      <c r="D862">
        <v>3965.51</v>
      </c>
      <c r="E862">
        <v>3939.47</v>
      </c>
      <c r="F862">
        <v>2373.46</v>
      </c>
      <c r="G862">
        <v>5.4636900000000002E-2</v>
      </c>
      <c r="H862">
        <v>0.93183400000000005</v>
      </c>
      <c r="I862">
        <v>0</v>
      </c>
    </row>
    <row r="863" spans="1:9" x14ac:dyDescent="0.25">
      <c r="A863" t="s">
        <v>114</v>
      </c>
      <c r="B863">
        <v>4032.26</v>
      </c>
      <c r="C863">
        <v>4019.19</v>
      </c>
      <c r="D863">
        <v>3966.14</v>
      </c>
      <c r="E863">
        <v>3939.45</v>
      </c>
      <c r="F863">
        <v>2373.37</v>
      </c>
      <c r="G863">
        <v>5.4014699999999999E-2</v>
      </c>
      <c r="H863">
        <v>0.95369000000000004</v>
      </c>
      <c r="I863">
        <v>0</v>
      </c>
    </row>
    <row r="864" spans="1:9" x14ac:dyDescent="0.25">
      <c r="A864" t="s">
        <v>114</v>
      </c>
      <c r="B864">
        <v>4016.51</v>
      </c>
      <c r="C864">
        <v>4004.19</v>
      </c>
      <c r="D864">
        <v>3951.1</v>
      </c>
      <c r="E864">
        <v>3924.56</v>
      </c>
      <c r="F864">
        <v>2364.29</v>
      </c>
      <c r="G864">
        <v>5.3974599999999998E-2</v>
      </c>
      <c r="H864">
        <v>0.95203800000000005</v>
      </c>
      <c r="I864">
        <v>0</v>
      </c>
    </row>
    <row r="865" spans="1:9" x14ac:dyDescent="0.25">
      <c r="A865" t="s">
        <v>114</v>
      </c>
      <c r="B865">
        <v>4011.37</v>
      </c>
      <c r="C865">
        <v>3999.25</v>
      </c>
      <c r="D865">
        <v>3950.5</v>
      </c>
      <c r="E865">
        <v>3924.62</v>
      </c>
      <c r="F865">
        <v>2364.4299999999998</v>
      </c>
      <c r="G865">
        <v>5.39158E-2</v>
      </c>
      <c r="H865">
        <v>0.95541200000000004</v>
      </c>
      <c r="I865">
        <v>0</v>
      </c>
    </row>
    <row r="866" spans="1:9" x14ac:dyDescent="0.25">
      <c r="A866" t="s">
        <v>114</v>
      </c>
      <c r="B866">
        <v>4011.84</v>
      </c>
      <c r="C866">
        <v>4000.18</v>
      </c>
      <c r="D866">
        <v>3950.41</v>
      </c>
      <c r="E866">
        <v>3924.26</v>
      </c>
      <c r="F866">
        <v>2364.23</v>
      </c>
      <c r="G866">
        <v>3.5120699999999998E-2</v>
      </c>
      <c r="H866">
        <v>0.93767800000000001</v>
      </c>
      <c r="I866">
        <v>0</v>
      </c>
    </row>
    <row r="867" spans="1:9" x14ac:dyDescent="0.25">
      <c r="A867" t="s">
        <v>114</v>
      </c>
      <c r="B867">
        <v>4014.11</v>
      </c>
      <c r="C867">
        <v>4002.2</v>
      </c>
      <c r="D867">
        <v>3950.7</v>
      </c>
      <c r="E867">
        <v>3924.3</v>
      </c>
      <c r="F867">
        <v>2364.25</v>
      </c>
      <c r="G867">
        <v>5.3990200000000002E-2</v>
      </c>
      <c r="H867">
        <v>0.94176000000000004</v>
      </c>
      <c r="I867">
        <v>0</v>
      </c>
    </row>
    <row r="868" spans="1:9" x14ac:dyDescent="0.25">
      <c r="A868" t="s">
        <v>114</v>
      </c>
      <c r="B868">
        <v>4014.93</v>
      </c>
      <c r="C868">
        <v>4003</v>
      </c>
      <c r="D868">
        <v>3950.75</v>
      </c>
      <c r="E868">
        <v>3924.38</v>
      </c>
      <c r="F868">
        <v>2364.21</v>
      </c>
      <c r="G868">
        <v>5.4605000000000001E-2</v>
      </c>
      <c r="H868">
        <v>0.93183499999999997</v>
      </c>
      <c r="I868">
        <v>0</v>
      </c>
    </row>
    <row r="869" spans="1:9" x14ac:dyDescent="0.25">
      <c r="A869" t="s">
        <v>114</v>
      </c>
      <c r="B869">
        <v>4015.37</v>
      </c>
      <c r="C869">
        <v>4002.93</v>
      </c>
      <c r="D869">
        <v>3950.78</v>
      </c>
      <c r="E869">
        <v>3924.37</v>
      </c>
      <c r="F869">
        <v>2364.23</v>
      </c>
      <c r="G869">
        <v>5.39245E-2</v>
      </c>
      <c r="H869">
        <v>0.931836</v>
      </c>
      <c r="I869">
        <v>0</v>
      </c>
    </row>
    <row r="870" spans="1:9" x14ac:dyDescent="0.25">
      <c r="A870" t="s">
        <v>114</v>
      </c>
      <c r="B870">
        <v>4009.14</v>
      </c>
      <c r="C870">
        <v>3997.43</v>
      </c>
      <c r="D870">
        <v>3949.51</v>
      </c>
      <c r="E870">
        <v>3924.08</v>
      </c>
      <c r="F870">
        <v>2363.98</v>
      </c>
      <c r="G870">
        <v>5.4068900000000003E-2</v>
      </c>
      <c r="H870">
        <v>0.93654899999999996</v>
      </c>
      <c r="I870">
        <v>0</v>
      </c>
    </row>
    <row r="871" spans="1:9" x14ac:dyDescent="0.25">
      <c r="A871" t="s">
        <v>114</v>
      </c>
      <c r="B871">
        <v>4014.46</v>
      </c>
      <c r="C871">
        <v>4002.63</v>
      </c>
      <c r="D871">
        <v>3950.95</v>
      </c>
      <c r="E871">
        <v>3924.48</v>
      </c>
      <c r="F871">
        <v>2364.2199999999998</v>
      </c>
      <c r="G871">
        <v>5.3914999999999998E-2</v>
      </c>
      <c r="H871">
        <v>0.93183000000000005</v>
      </c>
      <c r="I871">
        <v>0</v>
      </c>
    </row>
    <row r="872" spans="1:9" x14ac:dyDescent="0.25">
      <c r="A872" t="s">
        <v>114</v>
      </c>
      <c r="B872">
        <v>4018.54</v>
      </c>
      <c r="C872">
        <v>4006.31</v>
      </c>
      <c r="D872">
        <v>3951.98</v>
      </c>
      <c r="E872">
        <v>3924.2</v>
      </c>
      <c r="F872">
        <v>2364.09</v>
      </c>
      <c r="G872">
        <v>5.4164799999999999E-2</v>
      </c>
      <c r="H872">
        <v>0.95118400000000003</v>
      </c>
      <c r="I872">
        <v>0</v>
      </c>
    </row>
    <row r="873" spans="1:9" x14ac:dyDescent="0.25">
      <c r="A873" t="s">
        <v>114</v>
      </c>
      <c r="B873">
        <v>4012.56</v>
      </c>
      <c r="C873">
        <v>4000.61</v>
      </c>
      <c r="D873">
        <v>3950.41</v>
      </c>
      <c r="E873">
        <v>3924.08</v>
      </c>
      <c r="F873">
        <v>2363.9699999999998</v>
      </c>
      <c r="G873">
        <v>5.4038599999999999E-2</v>
      </c>
      <c r="H873">
        <v>0.97806599999999999</v>
      </c>
      <c r="I873">
        <v>0</v>
      </c>
    </row>
    <row r="874" spans="1:9" x14ac:dyDescent="0.25">
      <c r="A874" t="s">
        <v>114</v>
      </c>
      <c r="B874">
        <v>4014.86</v>
      </c>
      <c r="C874">
        <v>4003.3</v>
      </c>
      <c r="D874">
        <v>3951.19</v>
      </c>
      <c r="E874">
        <v>3924.39</v>
      </c>
      <c r="F874">
        <v>2364.1799999999998</v>
      </c>
      <c r="G874">
        <v>5.89014E-2</v>
      </c>
      <c r="H874">
        <v>0.93183700000000003</v>
      </c>
      <c r="I874">
        <v>0</v>
      </c>
    </row>
    <row r="875" spans="1:9" x14ac:dyDescent="0.25">
      <c r="A875" t="s">
        <v>114</v>
      </c>
      <c r="B875">
        <v>4013.75</v>
      </c>
      <c r="C875">
        <v>4001.78</v>
      </c>
      <c r="D875">
        <v>3950.52</v>
      </c>
      <c r="E875">
        <v>3924.45</v>
      </c>
      <c r="F875">
        <v>2364.31</v>
      </c>
      <c r="G875">
        <v>5.3930899999999997E-2</v>
      </c>
      <c r="H875">
        <v>0.950658</v>
      </c>
      <c r="I875">
        <v>0</v>
      </c>
    </row>
    <row r="876" spans="1:9" x14ac:dyDescent="0.25">
      <c r="A876" t="s">
        <v>114</v>
      </c>
      <c r="B876">
        <v>4014.26</v>
      </c>
      <c r="C876">
        <v>4002.52</v>
      </c>
      <c r="D876">
        <v>3951.23</v>
      </c>
      <c r="E876">
        <v>3924.27</v>
      </c>
      <c r="F876">
        <v>2364.27</v>
      </c>
      <c r="G876">
        <v>5.3991999999999998E-2</v>
      </c>
      <c r="H876">
        <v>0.93962000000000001</v>
      </c>
      <c r="I876">
        <v>0</v>
      </c>
    </row>
    <row r="877" spans="1:9" x14ac:dyDescent="0.25">
      <c r="A877" t="s">
        <v>114</v>
      </c>
      <c r="B877">
        <v>4022.28</v>
      </c>
      <c r="C877">
        <v>4010.32</v>
      </c>
      <c r="D877">
        <v>3951.92</v>
      </c>
      <c r="E877">
        <v>3924.14</v>
      </c>
      <c r="F877">
        <v>2364.1799999999998</v>
      </c>
      <c r="G877">
        <v>5.4496700000000002E-2</v>
      </c>
      <c r="H877">
        <v>0.93182600000000004</v>
      </c>
      <c r="I877">
        <v>0</v>
      </c>
    </row>
    <row r="878" spans="1:9" x14ac:dyDescent="0.25">
      <c r="A878" t="s">
        <v>114</v>
      </c>
      <c r="B878">
        <v>4021.46</v>
      </c>
      <c r="C878">
        <v>4009.85</v>
      </c>
      <c r="D878">
        <v>3952.61</v>
      </c>
      <c r="E878">
        <v>3924.64</v>
      </c>
      <c r="F878">
        <v>2364.42</v>
      </c>
      <c r="G878">
        <v>5.3997900000000001E-2</v>
      </c>
      <c r="H878">
        <v>0.95262400000000003</v>
      </c>
      <c r="I878">
        <v>0</v>
      </c>
    </row>
    <row r="879" spans="1:9" x14ac:dyDescent="0.25">
      <c r="A879" t="s">
        <v>114</v>
      </c>
      <c r="B879">
        <v>4016.5</v>
      </c>
      <c r="C879">
        <v>4004.02</v>
      </c>
      <c r="D879">
        <v>3951.19</v>
      </c>
      <c r="E879">
        <v>3924.49</v>
      </c>
      <c r="F879">
        <v>2364.39</v>
      </c>
      <c r="G879">
        <v>5.3969099999999999E-2</v>
      </c>
      <c r="H879">
        <v>0.95902900000000002</v>
      </c>
      <c r="I879">
        <v>0</v>
      </c>
    </row>
    <row r="880" spans="1:9" x14ac:dyDescent="0.25">
      <c r="A880" t="s">
        <v>114</v>
      </c>
      <c r="B880">
        <v>4016.66</v>
      </c>
      <c r="C880">
        <v>4004.6</v>
      </c>
      <c r="D880">
        <v>3951.72</v>
      </c>
      <c r="E880">
        <v>3924.56</v>
      </c>
      <c r="F880">
        <v>2364.4499999999998</v>
      </c>
      <c r="G880">
        <v>5.39122E-2</v>
      </c>
      <c r="H880">
        <v>0.957345</v>
      </c>
      <c r="I880">
        <v>0</v>
      </c>
    </row>
    <row r="881" spans="1:25" x14ac:dyDescent="0.25">
      <c r="A881" t="s">
        <v>114</v>
      </c>
      <c r="B881">
        <v>4019.18</v>
      </c>
      <c r="C881">
        <v>4007.25</v>
      </c>
      <c r="D881">
        <v>3952.33</v>
      </c>
      <c r="E881">
        <v>3924.42</v>
      </c>
      <c r="F881">
        <v>2364.4299999999998</v>
      </c>
      <c r="G881">
        <v>5.4864400000000001E-2</v>
      </c>
      <c r="H881">
        <v>0.931836</v>
      </c>
      <c r="I881">
        <v>0</v>
      </c>
    </row>
    <row r="882" spans="1:25" x14ac:dyDescent="0.25">
      <c r="A882" t="s">
        <v>114</v>
      </c>
      <c r="B882">
        <v>4014.53</v>
      </c>
      <c r="C882">
        <v>4002.64</v>
      </c>
      <c r="D882">
        <v>3951.06</v>
      </c>
      <c r="E882">
        <v>3924.23</v>
      </c>
      <c r="F882">
        <v>2364.3200000000002</v>
      </c>
      <c r="G882">
        <v>5.3997499999999997E-2</v>
      </c>
      <c r="H882">
        <v>0.94949499999999998</v>
      </c>
      <c r="I882">
        <v>0</v>
      </c>
    </row>
    <row r="883" spans="1:25" x14ac:dyDescent="0.25">
      <c r="A883" t="s">
        <v>114</v>
      </c>
      <c r="B883">
        <v>4018.16</v>
      </c>
      <c r="C883">
        <v>4006.33</v>
      </c>
      <c r="D883">
        <v>3951.54</v>
      </c>
      <c r="E883">
        <v>3924.49</v>
      </c>
      <c r="F883">
        <v>2364.46</v>
      </c>
      <c r="G883">
        <v>3.9133300000000003E-2</v>
      </c>
      <c r="H883">
        <v>0.95868100000000001</v>
      </c>
      <c r="I883">
        <v>0</v>
      </c>
    </row>
    <row r="884" spans="1:25" x14ac:dyDescent="0.25">
      <c r="A884" t="s">
        <v>114</v>
      </c>
      <c r="B884">
        <v>4014.99</v>
      </c>
      <c r="C884">
        <v>4002.47</v>
      </c>
      <c r="D884">
        <v>3950.82</v>
      </c>
      <c r="E884">
        <v>3924.38</v>
      </c>
      <c r="F884">
        <v>2364.33</v>
      </c>
      <c r="G884">
        <v>5.4042600000000003E-2</v>
      </c>
      <c r="H884">
        <v>0.959148</v>
      </c>
      <c r="I884">
        <v>0</v>
      </c>
    </row>
    <row r="885" spans="1:25" x14ac:dyDescent="0.25">
      <c r="A885" t="s">
        <v>114</v>
      </c>
      <c r="B885">
        <v>4022.88</v>
      </c>
      <c r="C885">
        <v>4011</v>
      </c>
      <c r="D885">
        <v>3952.12</v>
      </c>
      <c r="E885">
        <v>3924.25</v>
      </c>
      <c r="F885">
        <v>2364.16</v>
      </c>
      <c r="G885">
        <v>5.6266499999999997E-2</v>
      </c>
      <c r="H885">
        <v>0.95474000000000003</v>
      </c>
      <c r="I885">
        <v>0</v>
      </c>
    </row>
    <row r="886" spans="1:25" x14ac:dyDescent="0.25">
      <c r="A886" t="s">
        <v>114</v>
      </c>
      <c r="B886">
        <v>4019.23</v>
      </c>
      <c r="C886">
        <v>4007.16</v>
      </c>
      <c r="D886">
        <v>3951.99</v>
      </c>
      <c r="E886">
        <v>3924.46</v>
      </c>
      <c r="F886">
        <v>2364.4699999999998</v>
      </c>
      <c r="G886">
        <v>5.3924399999999997E-2</v>
      </c>
      <c r="H886">
        <v>0.93181199999999997</v>
      </c>
      <c r="I886">
        <v>0</v>
      </c>
    </row>
    <row r="887" spans="1:25" x14ac:dyDescent="0.25">
      <c r="A887" t="s">
        <v>114</v>
      </c>
      <c r="B887">
        <v>4022.02</v>
      </c>
      <c r="C887">
        <v>4010.51</v>
      </c>
      <c r="D887">
        <v>3952.8</v>
      </c>
      <c r="E887">
        <v>3924.57</v>
      </c>
      <c r="F887">
        <v>2364.5</v>
      </c>
      <c r="G887">
        <v>5.3911000000000001E-2</v>
      </c>
      <c r="H887">
        <v>0.95901599999999998</v>
      </c>
      <c r="I887">
        <v>0</v>
      </c>
    </row>
    <row r="888" spans="1:25" x14ac:dyDescent="0.25">
      <c r="A888" t="s">
        <v>114</v>
      </c>
      <c r="B888">
        <v>4019.02</v>
      </c>
      <c r="C888">
        <v>4007.32</v>
      </c>
      <c r="D888">
        <v>3952.23</v>
      </c>
      <c r="E888">
        <v>3924.85</v>
      </c>
      <c r="F888">
        <v>2364.6999999999998</v>
      </c>
      <c r="G888">
        <v>5.4575899999999997E-2</v>
      </c>
      <c r="H888">
        <v>0.95176400000000005</v>
      </c>
      <c r="I888">
        <v>0</v>
      </c>
    </row>
    <row r="889" spans="1:25" x14ac:dyDescent="0.25">
      <c r="A889" t="s">
        <v>114</v>
      </c>
      <c r="B889">
        <v>4026.23</v>
      </c>
      <c r="C889">
        <v>4014.79</v>
      </c>
      <c r="D889">
        <v>3953.25</v>
      </c>
      <c r="E889">
        <v>3924.46</v>
      </c>
      <c r="F889">
        <v>2364.4699999999998</v>
      </c>
      <c r="G889">
        <v>5.3954500000000002E-2</v>
      </c>
      <c r="H889">
        <v>0.95840400000000003</v>
      </c>
      <c r="I889">
        <v>0</v>
      </c>
    </row>
    <row r="890" spans="1:25" x14ac:dyDescent="0.25">
      <c r="A890" t="s">
        <v>114</v>
      </c>
      <c r="B890">
        <v>4025.18</v>
      </c>
      <c r="C890">
        <v>4012.28</v>
      </c>
      <c r="D890">
        <v>3954.9</v>
      </c>
      <c r="E890">
        <v>3924.48</v>
      </c>
      <c r="F890">
        <v>2364.4499999999998</v>
      </c>
      <c r="G890">
        <v>5.3998900000000002E-2</v>
      </c>
      <c r="H890">
        <v>0.93182399999999999</v>
      </c>
      <c r="I890">
        <v>0</v>
      </c>
    </row>
    <row r="891" spans="1:25" x14ac:dyDescent="0.25">
      <c r="A891" t="s">
        <v>114</v>
      </c>
      <c r="B891">
        <v>4024.37</v>
      </c>
      <c r="C891">
        <v>4012.47</v>
      </c>
      <c r="D891">
        <v>3952.49</v>
      </c>
      <c r="E891">
        <v>3924.44</v>
      </c>
      <c r="F891">
        <v>2364.35</v>
      </c>
      <c r="G891">
        <v>5.3948400000000001E-2</v>
      </c>
      <c r="H891">
        <v>0.95849700000000004</v>
      </c>
      <c r="I891">
        <v>0</v>
      </c>
    </row>
    <row r="892" spans="1:25" x14ac:dyDescent="0.25">
      <c r="A892" t="s">
        <v>114</v>
      </c>
      <c r="B892">
        <v>4036.93</v>
      </c>
      <c r="C892">
        <v>4024.39</v>
      </c>
      <c r="D892">
        <v>3957.5</v>
      </c>
      <c r="E892">
        <v>3924.34</v>
      </c>
      <c r="F892">
        <v>2364.3200000000002</v>
      </c>
      <c r="G892">
        <v>5.56537E-2</v>
      </c>
      <c r="H892">
        <v>0.93495700000000004</v>
      </c>
      <c r="I892">
        <v>0</v>
      </c>
    </row>
    <row r="893" spans="1:25" x14ac:dyDescent="0.25">
      <c r="A893" t="s">
        <v>114</v>
      </c>
      <c r="B893">
        <v>4023.3</v>
      </c>
      <c r="C893">
        <v>4010.84</v>
      </c>
      <c r="D893">
        <v>3952.43</v>
      </c>
      <c r="E893">
        <v>3924.69</v>
      </c>
      <c r="F893">
        <v>2364.59</v>
      </c>
      <c r="G893">
        <v>5.4237800000000003E-2</v>
      </c>
      <c r="H893">
        <v>0.94788600000000001</v>
      </c>
      <c r="I893">
        <v>0</v>
      </c>
    </row>
    <row r="894" spans="1:25" x14ac:dyDescent="0.25">
      <c r="A894" t="s">
        <v>114</v>
      </c>
      <c r="B894">
        <v>4031.96</v>
      </c>
      <c r="C894">
        <v>4019.71</v>
      </c>
      <c r="D894">
        <v>3956.49</v>
      </c>
      <c r="E894">
        <v>3924.31</v>
      </c>
      <c r="F894">
        <v>2364.33</v>
      </c>
      <c r="G894">
        <v>5.3960399999999999E-2</v>
      </c>
      <c r="H894">
        <v>0.94094599999999995</v>
      </c>
      <c r="I894">
        <v>0</v>
      </c>
    </row>
    <row r="895" spans="1:25" x14ac:dyDescent="0.25">
      <c r="A895" t="s">
        <v>114</v>
      </c>
      <c r="B895">
        <v>4034.01</v>
      </c>
      <c r="C895">
        <v>4021.98</v>
      </c>
      <c r="D895">
        <v>3957.43</v>
      </c>
      <c r="E895">
        <v>3924.62</v>
      </c>
      <c r="F895">
        <v>2364.52</v>
      </c>
      <c r="G895">
        <v>5.3930800000000001E-2</v>
      </c>
      <c r="H895">
        <v>0.95485500000000001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4024.97</v>
      </c>
      <c r="C896">
        <v>4012.53</v>
      </c>
      <c r="D896">
        <v>3952.96</v>
      </c>
      <c r="E896">
        <v>3924.57</v>
      </c>
      <c r="F896">
        <v>2364.54</v>
      </c>
      <c r="G896">
        <v>5.4447799999999998E-2</v>
      </c>
      <c r="H896">
        <v>0.94867800000000002</v>
      </c>
      <c r="I896">
        <v>0</v>
      </c>
      <c r="R896">
        <f>AVERAGE(B847:B896)</f>
        <v>4028.0849999999987</v>
      </c>
      <c r="S896">
        <f>AVERAGE(C847:C896)</f>
        <v>4016.0234000000009</v>
      </c>
      <c r="U896">
        <f>_xlfn.VAR.P(B847:B896)</f>
        <v>205.15268899999998</v>
      </c>
      <c r="V896">
        <f>_xlfn.VAR.P(C847:C896)</f>
        <v>204.23515044000015</v>
      </c>
      <c r="X896">
        <f>1.96*SQRT(U896)/50</f>
        <v>0.56146756631613182</v>
      </c>
      <c r="Y896">
        <f>1.96*SQRT(V896)/50</f>
        <v>0.56021058680831959</v>
      </c>
    </row>
    <row r="897" spans="1:9" x14ac:dyDescent="0.25">
      <c r="A897" t="s">
        <v>115</v>
      </c>
      <c r="B897">
        <v>201491.25</v>
      </c>
      <c r="C897" t="s">
        <v>24</v>
      </c>
    </row>
    <row r="898" spans="1:9" x14ac:dyDescent="0.25">
      <c r="A898" t="s">
        <v>116</v>
      </c>
      <c r="B898">
        <v>3512.33</v>
      </c>
      <c r="C898">
        <v>3500.02</v>
      </c>
      <c r="D898">
        <v>3465.46</v>
      </c>
      <c r="E898">
        <v>3471.17</v>
      </c>
      <c r="F898">
        <v>1651.53</v>
      </c>
      <c r="G898">
        <v>5.4097899999999997E-2</v>
      </c>
      <c r="H898">
        <v>0.93183700000000003</v>
      </c>
      <c r="I898">
        <v>0</v>
      </c>
    </row>
    <row r="899" spans="1:9" x14ac:dyDescent="0.25">
      <c r="A899" t="s">
        <v>116</v>
      </c>
      <c r="B899">
        <v>3569.66</v>
      </c>
      <c r="C899">
        <v>3557.3</v>
      </c>
      <c r="D899">
        <v>3510.65</v>
      </c>
      <c r="E899">
        <v>3513.83</v>
      </c>
      <c r="F899">
        <v>1665.13</v>
      </c>
      <c r="G899">
        <v>5.3995799999999997E-2</v>
      </c>
      <c r="H899">
        <v>0.95646100000000001</v>
      </c>
      <c r="I899">
        <v>0</v>
      </c>
    </row>
    <row r="900" spans="1:9" x14ac:dyDescent="0.25">
      <c r="A900" t="s">
        <v>116</v>
      </c>
      <c r="B900">
        <v>3473.09</v>
      </c>
      <c r="C900">
        <v>3461.46</v>
      </c>
      <c r="D900">
        <v>3414.69</v>
      </c>
      <c r="E900">
        <v>3415.07</v>
      </c>
      <c r="F900">
        <v>1561.9</v>
      </c>
      <c r="G900">
        <v>5.4049399999999997E-2</v>
      </c>
      <c r="H900">
        <v>0.95918800000000004</v>
      </c>
      <c r="I900">
        <v>0</v>
      </c>
    </row>
    <row r="901" spans="1:9" x14ac:dyDescent="0.25">
      <c r="A901" t="s">
        <v>116</v>
      </c>
      <c r="B901">
        <v>3464.92</v>
      </c>
      <c r="C901">
        <v>3452.98</v>
      </c>
      <c r="D901">
        <v>3408.73</v>
      </c>
      <c r="E901">
        <v>3408.95</v>
      </c>
      <c r="F901">
        <v>1564.3</v>
      </c>
      <c r="G901">
        <v>5.4180899999999997E-2</v>
      </c>
      <c r="H901">
        <v>0.93506</v>
      </c>
      <c r="I901">
        <v>0</v>
      </c>
    </row>
    <row r="902" spans="1:9" x14ac:dyDescent="0.25">
      <c r="A902" t="s">
        <v>116</v>
      </c>
      <c r="B902">
        <v>3474.18</v>
      </c>
      <c r="C902">
        <v>3462.3</v>
      </c>
      <c r="D902">
        <v>3414.34</v>
      </c>
      <c r="E902">
        <v>3415.71</v>
      </c>
      <c r="F902">
        <v>1563.89</v>
      </c>
      <c r="G902">
        <v>5.4083399999999997E-2</v>
      </c>
      <c r="H902">
        <v>0.93183499999999997</v>
      </c>
      <c r="I902">
        <v>0</v>
      </c>
    </row>
    <row r="903" spans="1:9" x14ac:dyDescent="0.25">
      <c r="A903" t="s">
        <v>116</v>
      </c>
      <c r="B903">
        <v>3486.64</v>
      </c>
      <c r="C903">
        <v>3474.4</v>
      </c>
      <c r="D903">
        <v>3429.3</v>
      </c>
      <c r="E903">
        <v>3430.77</v>
      </c>
      <c r="F903">
        <v>1583.04</v>
      </c>
      <c r="G903">
        <v>5.3913299999999997E-2</v>
      </c>
      <c r="H903">
        <v>0.947052</v>
      </c>
      <c r="I903">
        <v>0</v>
      </c>
    </row>
    <row r="904" spans="1:9" x14ac:dyDescent="0.25">
      <c r="A904" t="s">
        <v>116</v>
      </c>
      <c r="B904">
        <v>3502.14</v>
      </c>
      <c r="C904">
        <v>3489.74</v>
      </c>
      <c r="D904">
        <v>3437.93</v>
      </c>
      <c r="E904">
        <v>3441.35</v>
      </c>
      <c r="F904">
        <v>1577.98</v>
      </c>
      <c r="G904">
        <v>5.4219700000000003E-2</v>
      </c>
      <c r="H904">
        <v>0.93183000000000005</v>
      </c>
      <c r="I904">
        <v>0</v>
      </c>
    </row>
    <row r="905" spans="1:9" x14ac:dyDescent="0.25">
      <c r="A905" t="s">
        <v>116</v>
      </c>
      <c r="B905">
        <v>3521.58</v>
      </c>
      <c r="C905">
        <v>3507.11</v>
      </c>
      <c r="D905">
        <v>3468.62</v>
      </c>
      <c r="E905">
        <v>3474.94</v>
      </c>
      <c r="F905">
        <v>1646.62</v>
      </c>
      <c r="G905">
        <v>5.4375300000000001E-2</v>
      </c>
      <c r="H905">
        <v>0.931836</v>
      </c>
      <c r="I905">
        <v>0</v>
      </c>
    </row>
    <row r="906" spans="1:9" x14ac:dyDescent="0.25">
      <c r="A906" t="s">
        <v>116</v>
      </c>
      <c r="B906">
        <v>3502.56</v>
      </c>
      <c r="C906">
        <v>3490.45</v>
      </c>
      <c r="D906">
        <v>3441.35</v>
      </c>
      <c r="E906">
        <v>3442.78</v>
      </c>
      <c r="F906">
        <v>1586.22</v>
      </c>
      <c r="G906">
        <v>5.4739900000000001E-2</v>
      </c>
      <c r="H906">
        <v>0.95920000000000005</v>
      </c>
      <c r="I906">
        <v>0</v>
      </c>
    </row>
    <row r="907" spans="1:9" x14ac:dyDescent="0.25">
      <c r="A907" t="s">
        <v>116</v>
      </c>
      <c r="B907">
        <v>3507.4</v>
      </c>
      <c r="C907">
        <v>3495.08</v>
      </c>
      <c r="D907">
        <v>3456.13</v>
      </c>
      <c r="E907">
        <v>3460.67</v>
      </c>
      <c r="F907">
        <v>1627.93</v>
      </c>
      <c r="G907">
        <v>5.3954000000000002E-2</v>
      </c>
      <c r="H907">
        <v>0.95417799999999997</v>
      </c>
      <c r="I907">
        <v>0</v>
      </c>
    </row>
    <row r="908" spans="1:9" x14ac:dyDescent="0.25">
      <c r="A908" t="s">
        <v>116</v>
      </c>
      <c r="B908">
        <v>3532.67</v>
      </c>
      <c r="C908">
        <v>3519.37</v>
      </c>
      <c r="D908">
        <v>3468.63</v>
      </c>
      <c r="E908">
        <v>3469.2</v>
      </c>
      <c r="F908">
        <v>1610.09</v>
      </c>
      <c r="G908">
        <v>3.25101E-2</v>
      </c>
      <c r="H908">
        <v>0.955789</v>
      </c>
      <c r="I908">
        <v>0</v>
      </c>
    </row>
    <row r="909" spans="1:9" x14ac:dyDescent="0.25">
      <c r="A909" t="s">
        <v>116</v>
      </c>
      <c r="B909">
        <v>3524.71</v>
      </c>
      <c r="C909">
        <v>3512.85</v>
      </c>
      <c r="D909">
        <v>3462.66</v>
      </c>
      <c r="E909">
        <v>3462.25</v>
      </c>
      <c r="F909">
        <v>1604.75</v>
      </c>
      <c r="G909">
        <v>5.3934200000000002E-2</v>
      </c>
      <c r="H909">
        <v>0.93181099999999994</v>
      </c>
      <c r="I909">
        <v>0</v>
      </c>
    </row>
    <row r="910" spans="1:9" x14ac:dyDescent="0.25">
      <c r="A910" t="s">
        <v>116</v>
      </c>
      <c r="B910">
        <v>3520.37</v>
      </c>
      <c r="C910">
        <v>3508.13</v>
      </c>
      <c r="D910">
        <v>3455.38</v>
      </c>
      <c r="E910">
        <v>3454.93</v>
      </c>
      <c r="F910">
        <v>1586.26</v>
      </c>
      <c r="G910">
        <v>5.3915900000000003E-2</v>
      </c>
      <c r="H910">
        <v>0.93666199999999999</v>
      </c>
      <c r="I910">
        <v>0</v>
      </c>
    </row>
    <row r="911" spans="1:9" x14ac:dyDescent="0.25">
      <c r="A911" t="s">
        <v>116</v>
      </c>
      <c r="B911">
        <v>3489.48</v>
      </c>
      <c r="C911">
        <v>3476.99</v>
      </c>
      <c r="D911">
        <v>3425.67</v>
      </c>
      <c r="E911">
        <v>3424.82</v>
      </c>
      <c r="F911">
        <v>1562.02</v>
      </c>
      <c r="G911">
        <v>5.4192400000000002E-2</v>
      </c>
      <c r="H911">
        <v>0.959175</v>
      </c>
      <c r="I911">
        <v>0</v>
      </c>
    </row>
    <row r="912" spans="1:9" x14ac:dyDescent="0.25">
      <c r="A912" t="s">
        <v>116</v>
      </c>
      <c r="B912">
        <v>3559.28</v>
      </c>
      <c r="C912">
        <v>3547.48</v>
      </c>
      <c r="D912">
        <v>3494.59</v>
      </c>
      <c r="E912">
        <v>3494.73</v>
      </c>
      <c r="F912">
        <v>1633.89</v>
      </c>
      <c r="G912">
        <v>5.5543099999999998E-2</v>
      </c>
      <c r="H912">
        <v>0.931836</v>
      </c>
      <c r="I912">
        <v>0</v>
      </c>
    </row>
    <row r="913" spans="1:9" x14ac:dyDescent="0.25">
      <c r="A913" t="s">
        <v>116</v>
      </c>
      <c r="B913">
        <v>3501.5</v>
      </c>
      <c r="C913">
        <v>3489.32</v>
      </c>
      <c r="D913">
        <v>3457.09</v>
      </c>
      <c r="E913">
        <v>3463.06</v>
      </c>
      <c r="F913">
        <v>1647.7</v>
      </c>
      <c r="G913">
        <v>5.4972600000000003E-2</v>
      </c>
      <c r="H913">
        <v>0.93183700000000003</v>
      </c>
      <c r="I913">
        <v>0</v>
      </c>
    </row>
    <row r="914" spans="1:9" x14ac:dyDescent="0.25">
      <c r="A914" t="s">
        <v>116</v>
      </c>
      <c r="B914">
        <v>3551.65</v>
      </c>
      <c r="C914">
        <v>3539.57</v>
      </c>
      <c r="D914">
        <v>3490.65</v>
      </c>
      <c r="E914">
        <v>3490.75</v>
      </c>
      <c r="F914">
        <v>1633.18</v>
      </c>
      <c r="G914">
        <v>5.7265700000000003E-2</v>
      </c>
      <c r="H914">
        <v>0.93183400000000005</v>
      </c>
      <c r="I914">
        <v>0</v>
      </c>
    </row>
    <row r="915" spans="1:9" x14ac:dyDescent="0.25">
      <c r="A915" t="s">
        <v>116</v>
      </c>
      <c r="B915">
        <v>3575.14</v>
      </c>
      <c r="C915">
        <v>3563.41</v>
      </c>
      <c r="D915">
        <v>3516.01</v>
      </c>
      <c r="E915">
        <v>3516.8</v>
      </c>
      <c r="F915">
        <v>1662.56</v>
      </c>
      <c r="G915">
        <v>5.47085E-2</v>
      </c>
      <c r="H915">
        <v>0.93181800000000004</v>
      </c>
      <c r="I915">
        <v>0</v>
      </c>
    </row>
    <row r="916" spans="1:9" x14ac:dyDescent="0.25">
      <c r="A916" t="s">
        <v>116</v>
      </c>
      <c r="B916">
        <v>3503.23</v>
      </c>
      <c r="C916">
        <v>3490.61</v>
      </c>
      <c r="D916">
        <v>3459.67</v>
      </c>
      <c r="E916">
        <v>3465.53</v>
      </c>
      <c r="F916">
        <v>1655.36</v>
      </c>
      <c r="G916">
        <v>2.9057900000000001E-2</v>
      </c>
      <c r="H916">
        <v>0.931836</v>
      </c>
      <c r="I916">
        <v>0</v>
      </c>
    </row>
    <row r="917" spans="1:9" x14ac:dyDescent="0.25">
      <c r="A917" t="s">
        <v>116</v>
      </c>
      <c r="B917">
        <v>3536.41</v>
      </c>
      <c r="C917">
        <v>3524.23</v>
      </c>
      <c r="D917">
        <v>3488.64</v>
      </c>
      <c r="E917">
        <v>3494.05</v>
      </c>
      <c r="F917">
        <v>1670.87</v>
      </c>
      <c r="G917">
        <v>5.6688799999999998E-2</v>
      </c>
      <c r="H917">
        <v>0.95882599999999996</v>
      </c>
      <c r="I917">
        <v>0</v>
      </c>
    </row>
    <row r="918" spans="1:9" x14ac:dyDescent="0.25">
      <c r="A918" t="s">
        <v>116</v>
      </c>
      <c r="B918">
        <v>3547.31</v>
      </c>
      <c r="C918">
        <v>3535.29</v>
      </c>
      <c r="D918">
        <v>3484.85</v>
      </c>
      <c r="E918">
        <v>3484.86</v>
      </c>
      <c r="F918">
        <v>1622.88</v>
      </c>
      <c r="G918">
        <v>5.7451200000000001E-2</v>
      </c>
      <c r="H918">
        <v>0.95698700000000003</v>
      </c>
      <c r="I918">
        <v>0</v>
      </c>
    </row>
    <row r="919" spans="1:9" x14ac:dyDescent="0.25">
      <c r="A919" t="s">
        <v>116</v>
      </c>
      <c r="B919">
        <v>3544.42</v>
      </c>
      <c r="C919">
        <v>3532.53</v>
      </c>
      <c r="D919">
        <v>3483.2</v>
      </c>
      <c r="E919">
        <v>3482.97</v>
      </c>
      <c r="F919">
        <v>1627.31</v>
      </c>
      <c r="G919">
        <v>5.3914900000000002E-2</v>
      </c>
      <c r="H919">
        <v>0.931836</v>
      </c>
      <c r="I919">
        <v>0</v>
      </c>
    </row>
    <row r="920" spans="1:9" x14ac:dyDescent="0.25">
      <c r="A920" t="s">
        <v>116</v>
      </c>
      <c r="B920">
        <v>3550.71</v>
      </c>
      <c r="C920">
        <v>3538.28</v>
      </c>
      <c r="D920">
        <v>3503.44</v>
      </c>
      <c r="E920">
        <v>3509.49</v>
      </c>
      <c r="F920">
        <v>1686.63</v>
      </c>
      <c r="G920">
        <v>5.4010000000000002E-2</v>
      </c>
      <c r="H920">
        <v>0.93183300000000002</v>
      </c>
      <c r="I920">
        <v>0</v>
      </c>
    </row>
    <row r="921" spans="1:9" x14ac:dyDescent="0.25">
      <c r="A921" t="s">
        <v>116</v>
      </c>
      <c r="B921">
        <v>3532.75</v>
      </c>
      <c r="C921">
        <v>3520.66</v>
      </c>
      <c r="D921">
        <v>3470.64</v>
      </c>
      <c r="E921">
        <v>3470.24</v>
      </c>
      <c r="F921">
        <v>1608.61</v>
      </c>
      <c r="G921">
        <v>5.4030700000000001E-2</v>
      </c>
      <c r="H921">
        <v>0.93182399999999999</v>
      </c>
      <c r="I921">
        <v>0</v>
      </c>
    </row>
    <row r="922" spans="1:9" x14ac:dyDescent="0.25">
      <c r="A922" t="s">
        <v>116</v>
      </c>
      <c r="B922">
        <v>3572.1</v>
      </c>
      <c r="C922">
        <v>3559.85</v>
      </c>
      <c r="D922">
        <v>3509.87</v>
      </c>
      <c r="E922">
        <v>3510.08</v>
      </c>
      <c r="F922">
        <v>1650.25</v>
      </c>
      <c r="G922">
        <v>5.64044E-2</v>
      </c>
      <c r="H922">
        <v>0.95656600000000003</v>
      </c>
      <c r="I922">
        <v>0</v>
      </c>
    </row>
    <row r="923" spans="1:9" x14ac:dyDescent="0.25">
      <c r="A923" t="s">
        <v>116</v>
      </c>
      <c r="B923">
        <v>3513.3</v>
      </c>
      <c r="C923">
        <v>3500.84</v>
      </c>
      <c r="D923">
        <v>3468.38</v>
      </c>
      <c r="E923">
        <v>3475.1</v>
      </c>
      <c r="F923">
        <v>1661.57</v>
      </c>
      <c r="G923">
        <v>5.3920599999999999E-2</v>
      </c>
      <c r="H923">
        <v>0.93183099999999996</v>
      </c>
      <c r="I923">
        <v>0</v>
      </c>
    </row>
    <row r="924" spans="1:9" x14ac:dyDescent="0.25">
      <c r="A924" t="s">
        <v>116</v>
      </c>
      <c r="B924">
        <v>3502.27</v>
      </c>
      <c r="C924">
        <v>3489.94</v>
      </c>
      <c r="D924">
        <v>3458.7</v>
      </c>
      <c r="E924">
        <v>3464.57</v>
      </c>
      <c r="F924">
        <v>1651.98</v>
      </c>
      <c r="G924">
        <v>5.3938899999999998E-2</v>
      </c>
      <c r="H924">
        <v>0.93180200000000002</v>
      </c>
      <c r="I924">
        <v>0</v>
      </c>
    </row>
    <row r="925" spans="1:9" x14ac:dyDescent="0.25">
      <c r="A925" t="s">
        <v>116</v>
      </c>
      <c r="B925">
        <v>3511.84</v>
      </c>
      <c r="C925">
        <v>3499.37</v>
      </c>
      <c r="D925">
        <v>3458.56</v>
      </c>
      <c r="E925">
        <v>3462.53</v>
      </c>
      <c r="F925">
        <v>1625.69</v>
      </c>
      <c r="G925">
        <v>3.06127E-2</v>
      </c>
      <c r="H925">
        <v>0.95872999999999997</v>
      </c>
      <c r="I925">
        <v>0</v>
      </c>
    </row>
    <row r="926" spans="1:9" x14ac:dyDescent="0.25">
      <c r="A926" t="s">
        <v>116</v>
      </c>
      <c r="B926">
        <v>3492.7</v>
      </c>
      <c r="C926">
        <v>3479.26</v>
      </c>
      <c r="D926">
        <v>3449.82</v>
      </c>
      <c r="E926">
        <v>3455.01</v>
      </c>
      <c r="F926">
        <v>1646.21</v>
      </c>
      <c r="G926">
        <v>5.4266200000000001E-2</v>
      </c>
      <c r="H926">
        <v>0.93183700000000003</v>
      </c>
      <c r="I926">
        <v>0</v>
      </c>
    </row>
    <row r="927" spans="1:9" x14ac:dyDescent="0.25">
      <c r="A927" t="s">
        <v>116</v>
      </c>
      <c r="B927">
        <v>3488.37</v>
      </c>
      <c r="C927">
        <v>3476.36</v>
      </c>
      <c r="D927">
        <v>3444.46</v>
      </c>
      <c r="E927">
        <v>3450.26</v>
      </c>
      <c r="F927">
        <v>1638.45</v>
      </c>
      <c r="G927">
        <v>3.6406399999999998E-2</v>
      </c>
      <c r="H927">
        <v>0.931836</v>
      </c>
      <c r="I927">
        <v>0</v>
      </c>
    </row>
    <row r="928" spans="1:9" x14ac:dyDescent="0.25">
      <c r="A928" t="s">
        <v>116</v>
      </c>
      <c r="B928">
        <v>3408.47</v>
      </c>
      <c r="C928">
        <v>3396.54</v>
      </c>
      <c r="D928">
        <v>3365.53</v>
      </c>
      <c r="E928">
        <v>3369.31</v>
      </c>
      <c r="F928">
        <v>1559.01</v>
      </c>
      <c r="G928">
        <v>5.4478699999999998E-2</v>
      </c>
      <c r="H928">
        <v>0.958484</v>
      </c>
      <c r="I928">
        <v>0</v>
      </c>
    </row>
    <row r="929" spans="1:9" x14ac:dyDescent="0.25">
      <c r="A929" t="s">
        <v>116</v>
      </c>
      <c r="B929">
        <v>3442.63</v>
      </c>
      <c r="C929">
        <v>3430.41</v>
      </c>
      <c r="D929">
        <v>3401.73</v>
      </c>
      <c r="E929">
        <v>3406.73</v>
      </c>
      <c r="F929">
        <v>1602.52</v>
      </c>
      <c r="G929">
        <v>5.4026400000000002E-2</v>
      </c>
      <c r="H929">
        <v>0.95922300000000005</v>
      </c>
      <c r="I929">
        <v>0</v>
      </c>
    </row>
    <row r="930" spans="1:9" x14ac:dyDescent="0.25">
      <c r="A930" t="s">
        <v>116</v>
      </c>
      <c r="B930">
        <v>3364.03</v>
      </c>
      <c r="C930">
        <v>3352.25</v>
      </c>
      <c r="D930">
        <v>3323.68</v>
      </c>
      <c r="E930">
        <v>3327.35</v>
      </c>
      <c r="F930">
        <v>1522.08</v>
      </c>
      <c r="G930">
        <v>5.4518999999999998E-2</v>
      </c>
      <c r="H930">
        <v>0.93364899999999995</v>
      </c>
      <c r="I930">
        <v>0</v>
      </c>
    </row>
    <row r="931" spans="1:9" x14ac:dyDescent="0.25">
      <c r="A931" t="s">
        <v>116</v>
      </c>
      <c r="B931">
        <v>3486.57</v>
      </c>
      <c r="C931">
        <v>3474.06</v>
      </c>
      <c r="D931">
        <v>3443.29</v>
      </c>
      <c r="E931">
        <v>3448.12</v>
      </c>
      <c r="F931">
        <v>1637.03</v>
      </c>
      <c r="G931">
        <v>5.3911399999999998E-2</v>
      </c>
      <c r="H931">
        <v>0.93183400000000005</v>
      </c>
      <c r="I931">
        <v>0</v>
      </c>
    </row>
    <row r="932" spans="1:9" x14ac:dyDescent="0.25">
      <c r="A932" t="s">
        <v>116</v>
      </c>
      <c r="B932">
        <v>3511.75</v>
      </c>
      <c r="C932">
        <v>3499.59</v>
      </c>
      <c r="D932">
        <v>3468.51</v>
      </c>
      <c r="E932">
        <v>3473.75</v>
      </c>
      <c r="F932">
        <v>1660.95</v>
      </c>
      <c r="G932">
        <v>5.5914999999999999E-2</v>
      </c>
      <c r="H932">
        <v>0.94915499999999997</v>
      </c>
      <c r="I932">
        <v>0</v>
      </c>
    </row>
    <row r="933" spans="1:9" x14ac:dyDescent="0.25">
      <c r="A933" t="s">
        <v>116</v>
      </c>
      <c r="B933">
        <v>3471.05</v>
      </c>
      <c r="C933">
        <v>3459.25</v>
      </c>
      <c r="D933">
        <v>3429.61</v>
      </c>
      <c r="E933">
        <v>3435.57</v>
      </c>
      <c r="F933">
        <v>1629.02</v>
      </c>
      <c r="G933">
        <v>5.3924E-2</v>
      </c>
      <c r="H933">
        <v>0.95794699999999999</v>
      </c>
      <c r="I933">
        <v>0</v>
      </c>
    </row>
    <row r="934" spans="1:9" x14ac:dyDescent="0.25">
      <c r="A934" t="s">
        <v>116</v>
      </c>
      <c r="B934">
        <v>3501.43</v>
      </c>
      <c r="C934">
        <v>3489.36</v>
      </c>
      <c r="D934">
        <v>3458.52</v>
      </c>
      <c r="E934">
        <v>3463.74</v>
      </c>
      <c r="F934">
        <v>1654.63</v>
      </c>
      <c r="G934">
        <v>5.5158600000000002E-2</v>
      </c>
      <c r="H934">
        <v>0.93783099999999997</v>
      </c>
      <c r="I934">
        <v>0</v>
      </c>
    </row>
    <row r="935" spans="1:9" x14ac:dyDescent="0.25">
      <c r="A935" t="s">
        <v>116</v>
      </c>
      <c r="B935">
        <v>3525.96</v>
      </c>
      <c r="C935">
        <v>3513.91</v>
      </c>
      <c r="D935">
        <v>3483.02</v>
      </c>
      <c r="E935">
        <v>3488.53</v>
      </c>
      <c r="F935">
        <v>1677.03</v>
      </c>
      <c r="G935">
        <v>5.3974800000000003E-2</v>
      </c>
      <c r="H935">
        <v>0.93183099999999996</v>
      </c>
      <c r="I935">
        <v>0</v>
      </c>
    </row>
    <row r="936" spans="1:9" x14ac:dyDescent="0.25">
      <c r="A936" t="s">
        <v>116</v>
      </c>
      <c r="B936">
        <v>3440.01</v>
      </c>
      <c r="C936">
        <v>3427.92</v>
      </c>
      <c r="D936">
        <v>3398.48</v>
      </c>
      <c r="E936">
        <v>3402.89</v>
      </c>
      <c r="F936">
        <v>1597.33</v>
      </c>
      <c r="G936">
        <v>5.4079599999999999E-2</v>
      </c>
      <c r="H936">
        <v>0.931836</v>
      </c>
      <c r="I936">
        <v>0</v>
      </c>
    </row>
    <row r="937" spans="1:9" x14ac:dyDescent="0.25">
      <c r="A937" t="s">
        <v>116</v>
      </c>
      <c r="B937">
        <v>3481.38</v>
      </c>
      <c r="C937">
        <v>3469.28</v>
      </c>
      <c r="D937">
        <v>3440.69</v>
      </c>
      <c r="E937">
        <v>3445.13</v>
      </c>
      <c r="F937">
        <v>1638.41</v>
      </c>
      <c r="G937">
        <v>5.4139899999999998E-2</v>
      </c>
      <c r="H937">
        <v>0.93183700000000003</v>
      </c>
      <c r="I937">
        <v>0</v>
      </c>
    </row>
    <row r="938" spans="1:9" x14ac:dyDescent="0.25">
      <c r="A938" t="s">
        <v>116</v>
      </c>
      <c r="B938">
        <v>3494.68</v>
      </c>
      <c r="C938">
        <v>3481.44</v>
      </c>
      <c r="D938">
        <v>3449.26</v>
      </c>
      <c r="E938">
        <v>3454.2</v>
      </c>
      <c r="F938">
        <v>1639.5</v>
      </c>
      <c r="G938">
        <v>5.3965800000000001E-2</v>
      </c>
      <c r="H938">
        <v>0.93977699999999997</v>
      </c>
      <c r="I938">
        <v>0</v>
      </c>
    </row>
    <row r="939" spans="1:9" x14ac:dyDescent="0.25">
      <c r="A939" t="s">
        <v>116</v>
      </c>
      <c r="B939">
        <v>3489.52</v>
      </c>
      <c r="C939">
        <v>3477.39</v>
      </c>
      <c r="D939">
        <v>3447.34</v>
      </c>
      <c r="E939">
        <v>3452.49</v>
      </c>
      <c r="F939">
        <v>1640.03</v>
      </c>
      <c r="G939">
        <v>5.4533199999999997E-2</v>
      </c>
      <c r="H939">
        <v>0.94575399999999998</v>
      </c>
      <c r="I939">
        <v>0</v>
      </c>
    </row>
    <row r="940" spans="1:9" x14ac:dyDescent="0.25">
      <c r="A940" t="s">
        <v>116</v>
      </c>
      <c r="B940">
        <v>3509.98</v>
      </c>
      <c r="C940">
        <v>3498.19</v>
      </c>
      <c r="D940">
        <v>3467.21</v>
      </c>
      <c r="E940">
        <v>3473.59</v>
      </c>
      <c r="F940">
        <v>1663.93</v>
      </c>
      <c r="G940">
        <v>5.4011999999999998E-2</v>
      </c>
      <c r="H940">
        <v>0.95516100000000004</v>
      </c>
      <c r="I940">
        <v>0</v>
      </c>
    </row>
    <row r="941" spans="1:9" x14ac:dyDescent="0.25">
      <c r="A941" t="s">
        <v>116</v>
      </c>
      <c r="B941">
        <v>3503.99</v>
      </c>
      <c r="C941">
        <v>3492.27</v>
      </c>
      <c r="D941">
        <v>3462.58</v>
      </c>
      <c r="E941">
        <v>3468.02</v>
      </c>
      <c r="F941">
        <v>1658.48</v>
      </c>
      <c r="G941">
        <v>5.6513899999999999E-2</v>
      </c>
      <c r="H941">
        <v>0.95623599999999997</v>
      </c>
      <c r="I941">
        <v>0</v>
      </c>
    </row>
    <row r="942" spans="1:9" x14ac:dyDescent="0.25">
      <c r="A942" t="s">
        <v>116</v>
      </c>
      <c r="B942">
        <v>3499.48</v>
      </c>
      <c r="C942">
        <v>3488.03</v>
      </c>
      <c r="D942">
        <v>3454.32</v>
      </c>
      <c r="E942">
        <v>3458.8</v>
      </c>
      <c r="F942">
        <v>1638.68</v>
      </c>
      <c r="G942">
        <v>5.3999400000000003E-2</v>
      </c>
      <c r="H942">
        <v>0.95920000000000005</v>
      </c>
      <c r="I942">
        <v>0</v>
      </c>
    </row>
    <row r="943" spans="1:9" x14ac:dyDescent="0.25">
      <c r="A943" t="s">
        <v>116</v>
      </c>
      <c r="B943">
        <v>3436.82</v>
      </c>
      <c r="C943">
        <v>3424.78</v>
      </c>
      <c r="D943">
        <v>3390.97</v>
      </c>
      <c r="E943">
        <v>3393.84</v>
      </c>
      <c r="F943">
        <v>1574.19</v>
      </c>
      <c r="G943">
        <v>5.40384E-2</v>
      </c>
      <c r="H943">
        <v>0.95791000000000004</v>
      </c>
      <c r="I943">
        <v>0</v>
      </c>
    </row>
    <row r="944" spans="1:9" x14ac:dyDescent="0.25">
      <c r="A944" t="s">
        <v>116</v>
      </c>
      <c r="B944">
        <v>3449.35</v>
      </c>
      <c r="C944">
        <v>3437.33</v>
      </c>
      <c r="D944">
        <v>3405.16</v>
      </c>
      <c r="E944">
        <v>3408.25</v>
      </c>
      <c r="F944">
        <v>1593.38</v>
      </c>
      <c r="G944">
        <v>6.0935099999999999E-2</v>
      </c>
      <c r="H944">
        <v>0.93213199999999996</v>
      </c>
      <c r="I944">
        <v>0</v>
      </c>
    </row>
    <row r="945" spans="1:25" x14ac:dyDescent="0.25">
      <c r="A945" t="s">
        <v>116</v>
      </c>
      <c r="B945">
        <v>3539.93</v>
      </c>
      <c r="C945">
        <v>3524.63</v>
      </c>
      <c r="D945">
        <v>3485.93</v>
      </c>
      <c r="E945">
        <v>3489.37</v>
      </c>
      <c r="F945">
        <v>1660.58</v>
      </c>
      <c r="G945">
        <v>5.58576E-2</v>
      </c>
      <c r="H945">
        <v>0.93178700000000003</v>
      </c>
      <c r="I945">
        <v>0</v>
      </c>
    </row>
    <row r="946" spans="1:25" x14ac:dyDescent="0.25">
      <c r="A946" t="s">
        <v>116</v>
      </c>
      <c r="B946">
        <v>3485.34</v>
      </c>
      <c r="C946">
        <v>3473.37</v>
      </c>
      <c r="D946">
        <v>3435.53</v>
      </c>
      <c r="E946">
        <v>3439.29</v>
      </c>
      <c r="F946">
        <v>1614.58</v>
      </c>
      <c r="G946">
        <v>5.4465699999999999E-2</v>
      </c>
      <c r="H946">
        <v>0.931836</v>
      </c>
      <c r="I946">
        <v>0</v>
      </c>
    </row>
    <row r="947" spans="1:25" x14ac:dyDescent="0.25">
      <c r="A947" t="s">
        <v>116</v>
      </c>
      <c r="B947">
        <v>3410.65</v>
      </c>
      <c r="C947">
        <v>3398.95</v>
      </c>
      <c r="D947">
        <v>3367.6</v>
      </c>
      <c r="E947">
        <v>3371.25</v>
      </c>
      <c r="F947">
        <v>1560.26</v>
      </c>
      <c r="G947">
        <v>5.3910899999999998E-2</v>
      </c>
      <c r="H947">
        <v>0.93183099999999996</v>
      </c>
      <c r="I947">
        <v>0</v>
      </c>
    </row>
    <row r="948" spans="1:25" x14ac:dyDescent="0.25">
      <c r="A948" t="s">
        <v>116</v>
      </c>
      <c r="B948">
        <v>3484.17</v>
      </c>
      <c r="C948">
        <v>3472.16</v>
      </c>
      <c r="D948">
        <v>3437.58</v>
      </c>
      <c r="E948">
        <v>3441.33</v>
      </c>
      <c r="F948">
        <v>1622.55</v>
      </c>
      <c r="G948">
        <v>5.41453E-2</v>
      </c>
      <c r="H948">
        <v>0.95885799999999999</v>
      </c>
      <c r="I948">
        <v>0</v>
      </c>
    </row>
    <row r="949" spans="1:25" x14ac:dyDescent="0.25">
      <c r="A949" t="s">
        <v>116</v>
      </c>
      <c r="B949">
        <v>3489.24</v>
      </c>
      <c r="C949">
        <v>3477.69</v>
      </c>
      <c r="D949">
        <v>3442.16</v>
      </c>
      <c r="E949">
        <v>3445.39</v>
      </c>
      <c r="F949">
        <v>1626.48</v>
      </c>
      <c r="G949">
        <v>3.4421599999999997E-2</v>
      </c>
      <c r="H949">
        <v>0.931836</v>
      </c>
      <c r="I949">
        <v>0</v>
      </c>
    </row>
    <row r="950" spans="1:25" x14ac:dyDescent="0.25">
      <c r="A950" t="s">
        <v>116</v>
      </c>
      <c r="B950">
        <v>3459.72</v>
      </c>
      <c r="C950">
        <v>3448.13</v>
      </c>
      <c r="D950">
        <v>3413.57</v>
      </c>
      <c r="E950">
        <v>3416.65</v>
      </c>
      <c r="F950">
        <v>1598.26</v>
      </c>
      <c r="G950">
        <v>5.4947500000000003E-2</v>
      </c>
      <c r="H950">
        <v>0.94493400000000005</v>
      </c>
      <c r="I950">
        <v>0</v>
      </c>
    </row>
    <row r="951" spans="1:25" x14ac:dyDescent="0.25">
      <c r="A951" t="s">
        <v>116</v>
      </c>
      <c r="B951">
        <v>3396.16</v>
      </c>
      <c r="C951">
        <v>3384.22</v>
      </c>
      <c r="D951">
        <v>3351.57</v>
      </c>
      <c r="E951">
        <v>3354.48</v>
      </c>
      <c r="F951">
        <v>1542.54</v>
      </c>
      <c r="G951">
        <v>5.3919700000000001E-2</v>
      </c>
      <c r="H951">
        <v>0.95273200000000002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3395.69</v>
      </c>
      <c r="C952">
        <v>3383.8</v>
      </c>
      <c r="D952">
        <v>3353.06</v>
      </c>
      <c r="E952">
        <v>3355.96</v>
      </c>
      <c r="F952">
        <v>1545.1</v>
      </c>
      <c r="G952">
        <v>5.4661599999999998E-2</v>
      </c>
      <c r="H952">
        <v>0.95916100000000004</v>
      </c>
      <c r="I952">
        <v>0</v>
      </c>
      <c r="R952">
        <f>AVERAGE(B903:B952)</f>
        <v>3494.9706000000001</v>
      </c>
      <c r="S952">
        <f>AVERAGE(C903:C952)</f>
        <v>3482.7213999999994</v>
      </c>
      <c r="U952">
        <f>_xlfn.VAR.P(B903:B952)</f>
        <v>2091.4116016399985</v>
      </c>
      <c r="V952">
        <f>_xlfn.VAR.P(C903:C952)</f>
        <v>2076.7186960400013</v>
      </c>
      <c r="X952">
        <f>1.96*SQRT(U952)/50</f>
        <v>1.7926925903634696</v>
      </c>
      <c r="Y952">
        <f>1.96*SQRT(V952)/50</f>
        <v>1.7863843419272649</v>
      </c>
    </row>
    <row r="953" spans="1:25" x14ac:dyDescent="0.25">
      <c r="A953" t="s">
        <v>116</v>
      </c>
      <c r="B953">
        <v>174835.42360000001</v>
      </c>
      <c r="C953" t="s">
        <v>24</v>
      </c>
    </row>
    <row r="954" spans="1:25" x14ac:dyDescent="0.25">
      <c r="A954" t="s">
        <v>117</v>
      </c>
      <c r="B954">
        <v>38259.9</v>
      </c>
      <c r="C954">
        <v>38247</v>
      </c>
      <c r="D954">
        <v>38136.5</v>
      </c>
      <c r="E954">
        <v>36271.4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38358.300000000003</v>
      </c>
      <c r="C955">
        <v>38345.4</v>
      </c>
      <c r="D955">
        <v>38231.1</v>
      </c>
      <c r="E955">
        <v>36360.6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38352.199999999997</v>
      </c>
      <c r="C956">
        <v>38339.699999999997</v>
      </c>
      <c r="D956">
        <v>38228.5</v>
      </c>
      <c r="E956">
        <v>36359.1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38347.699999999997</v>
      </c>
      <c r="C957">
        <v>38335.1</v>
      </c>
      <c r="D957">
        <v>38227.300000000003</v>
      </c>
      <c r="E957">
        <v>36358.9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38346.300000000003</v>
      </c>
      <c r="C958">
        <v>38333.699999999997</v>
      </c>
      <c r="D958">
        <v>38227.599999999999</v>
      </c>
      <c r="E958">
        <v>36359.199999999997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38346.1</v>
      </c>
      <c r="C959">
        <v>38333.800000000003</v>
      </c>
      <c r="D959">
        <v>38227.800000000003</v>
      </c>
      <c r="E959">
        <v>36359.699999999997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38349.800000000003</v>
      </c>
      <c r="C960">
        <v>38337.1</v>
      </c>
      <c r="D960">
        <v>38227.800000000003</v>
      </c>
      <c r="E960">
        <v>36358.800000000003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38356.5</v>
      </c>
      <c r="C961">
        <v>38344.1</v>
      </c>
      <c r="D961">
        <v>38231.599999999999</v>
      </c>
      <c r="E961">
        <v>36358.9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38353.9</v>
      </c>
      <c r="C962">
        <v>38341.1</v>
      </c>
      <c r="D962">
        <v>38229.199999999997</v>
      </c>
      <c r="E962">
        <v>36358.5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38355.800000000003</v>
      </c>
      <c r="C963">
        <v>38343.599999999999</v>
      </c>
      <c r="D963">
        <v>38232.300000000003</v>
      </c>
      <c r="E963">
        <v>36357.800000000003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38336.199999999997</v>
      </c>
      <c r="C964">
        <v>38323.199999999997</v>
      </c>
      <c r="D964">
        <v>38224</v>
      </c>
      <c r="E964">
        <v>36358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38335.9</v>
      </c>
      <c r="C965">
        <v>38323.599999999999</v>
      </c>
      <c r="D965">
        <v>38224</v>
      </c>
      <c r="E965">
        <v>36357.800000000003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38342.699999999997</v>
      </c>
      <c r="C966">
        <v>38330.300000000003</v>
      </c>
      <c r="D966">
        <v>38225</v>
      </c>
      <c r="E966">
        <v>36358.300000000003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38355.1</v>
      </c>
      <c r="C967">
        <v>38342.199999999997</v>
      </c>
      <c r="D967">
        <v>38228.9</v>
      </c>
      <c r="E967">
        <v>36358.400000000001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38355.4</v>
      </c>
      <c r="C968">
        <v>38343</v>
      </c>
      <c r="D968">
        <v>38228.400000000001</v>
      </c>
      <c r="E968">
        <v>36358.1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38345.1</v>
      </c>
      <c r="C969">
        <v>38332.1</v>
      </c>
      <c r="D969">
        <v>38225.599999999999</v>
      </c>
      <c r="E969">
        <v>36357.5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38346.300000000003</v>
      </c>
      <c r="C970">
        <v>38333</v>
      </c>
      <c r="D970">
        <v>38226.300000000003</v>
      </c>
      <c r="E970">
        <v>36358.199999999997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38345.4</v>
      </c>
      <c r="C971">
        <v>38333.199999999997</v>
      </c>
      <c r="D971">
        <v>38227.300000000003</v>
      </c>
      <c r="E971">
        <v>36359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38336.1</v>
      </c>
      <c r="C972">
        <v>38323.4</v>
      </c>
      <c r="D972">
        <v>38224</v>
      </c>
      <c r="E972">
        <v>36358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38351.800000000003</v>
      </c>
      <c r="C973">
        <v>38335.699999999997</v>
      </c>
      <c r="D973">
        <v>38227.1</v>
      </c>
      <c r="E973">
        <v>36358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38357.5</v>
      </c>
      <c r="C974">
        <v>38344.800000000003</v>
      </c>
      <c r="D974">
        <v>38228.800000000003</v>
      </c>
      <c r="E974">
        <v>36357.9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38361.5</v>
      </c>
      <c r="C975">
        <v>38348.6</v>
      </c>
      <c r="D975">
        <v>38234.1</v>
      </c>
      <c r="E975">
        <v>36358.5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38347.4</v>
      </c>
      <c r="C976">
        <v>38334.400000000001</v>
      </c>
      <c r="D976">
        <v>38226.5</v>
      </c>
      <c r="E976">
        <v>36357.699999999997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38347.9</v>
      </c>
      <c r="C977">
        <v>38335.4</v>
      </c>
      <c r="D977">
        <v>38226.300000000003</v>
      </c>
      <c r="E977">
        <v>36357.800000000003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38342.300000000003</v>
      </c>
      <c r="C978">
        <v>38330.1</v>
      </c>
      <c r="D978">
        <v>38225.800000000003</v>
      </c>
      <c r="E978">
        <v>36357.599999999999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38347.699999999997</v>
      </c>
      <c r="C979">
        <v>38334.199999999997</v>
      </c>
      <c r="D979">
        <v>38226.6</v>
      </c>
      <c r="E979">
        <v>36357.800000000003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38359.5</v>
      </c>
      <c r="C980">
        <v>38347</v>
      </c>
      <c r="D980">
        <v>38229.9</v>
      </c>
      <c r="E980">
        <v>36357.800000000003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38344.699999999997</v>
      </c>
      <c r="C981">
        <v>38332.300000000003</v>
      </c>
      <c r="D981">
        <v>38226.199999999997</v>
      </c>
      <c r="E981">
        <v>36357.4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38348.5</v>
      </c>
      <c r="C982">
        <v>38336.1</v>
      </c>
      <c r="D982">
        <v>38225.9</v>
      </c>
      <c r="E982">
        <v>36356.800000000003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38342.699999999997</v>
      </c>
      <c r="C983">
        <v>38330.300000000003</v>
      </c>
      <c r="D983">
        <v>38225.699999999997</v>
      </c>
      <c r="E983">
        <v>36357.300000000003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38344.9</v>
      </c>
      <c r="C984">
        <v>38332.699999999997</v>
      </c>
      <c r="D984">
        <v>38225.4</v>
      </c>
      <c r="E984">
        <v>36357.199999999997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38346.199999999997</v>
      </c>
      <c r="C985">
        <v>38333.4</v>
      </c>
      <c r="D985">
        <v>38225.1</v>
      </c>
      <c r="E985">
        <v>36356.9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38359.300000000003</v>
      </c>
      <c r="C986">
        <v>38346.6</v>
      </c>
      <c r="D986">
        <v>38230.800000000003</v>
      </c>
      <c r="E986">
        <v>36356.9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38353.300000000003</v>
      </c>
      <c r="C987">
        <v>38340.199999999997</v>
      </c>
      <c r="D987">
        <v>38227.199999999997</v>
      </c>
      <c r="E987">
        <v>36357.300000000003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38349.199999999997</v>
      </c>
      <c r="C988">
        <v>38336.6</v>
      </c>
      <c r="D988">
        <v>38226</v>
      </c>
      <c r="E988">
        <v>36357.4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38345.699999999997</v>
      </c>
      <c r="C989">
        <v>38333.199999999997</v>
      </c>
      <c r="D989">
        <v>38226.5</v>
      </c>
      <c r="E989">
        <v>36357.800000000003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38345.199999999997</v>
      </c>
      <c r="C990">
        <v>38333.1</v>
      </c>
      <c r="D990">
        <v>38226.5</v>
      </c>
      <c r="E990">
        <v>36358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38348.6</v>
      </c>
      <c r="C991">
        <v>38336.400000000001</v>
      </c>
      <c r="D991">
        <v>38227.699999999997</v>
      </c>
      <c r="E991">
        <v>36358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38352.400000000001</v>
      </c>
      <c r="C992">
        <v>38339.9</v>
      </c>
      <c r="D992">
        <v>38227</v>
      </c>
      <c r="E992">
        <v>36356.9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38355.199999999997</v>
      </c>
      <c r="C993">
        <v>38343.1</v>
      </c>
      <c r="D993">
        <v>38229.800000000003</v>
      </c>
      <c r="E993">
        <v>36356.300000000003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38351.300000000003</v>
      </c>
      <c r="C994">
        <v>38337.599999999999</v>
      </c>
      <c r="D994">
        <v>38226.400000000001</v>
      </c>
      <c r="E994">
        <v>36357.5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38343.9</v>
      </c>
      <c r="C995">
        <v>38331.5</v>
      </c>
      <c r="D995">
        <v>38225.599999999999</v>
      </c>
      <c r="E995">
        <v>36357.599999999999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38342.5</v>
      </c>
      <c r="C996">
        <v>38326.199999999997</v>
      </c>
      <c r="D996">
        <v>38224.300000000003</v>
      </c>
      <c r="E996">
        <v>36356.800000000003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38338.300000000003</v>
      </c>
      <c r="C997">
        <v>38325.800000000003</v>
      </c>
      <c r="D997">
        <v>38223.699999999997</v>
      </c>
      <c r="E997">
        <v>36357.4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38350.9</v>
      </c>
      <c r="C998">
        <v>38337.9</v>
      </c>
      <c r="D998">
        <v>38226.400000000001</v>
      </c>
      <c r="E998">
        <v>36356.9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38354</v>
      </c>
      <c r="C999">
        <v>38340.6</v>
      </c>
      <c r="D999">
        <v>38227.9</v>
      </c>
      <c r="E999">
        <v>36357.800000000003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38347.300000000003</v>
      </c>
      <c r="C1000">
        <v>38334.6</v>
      </c>
      <c r="D1000">
        <v>38226.9</v>
      </c>
      <c r="E1000">
        <v>36357.9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38350.300000000003</v>
      </c>
      <c r="C1001">
        <v>38337.1</v>
      </c>
      <c r="D1001">
        <v>38226.800000000003</v>
      </c>
      <c r="E1001">
        <v>36358.199999999997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38343.699999999997</v>
      </c>
      <c r="C1002">
        <v>38330.9</v>
      </c>
      <c r="D1002">
        <v>38225</v>
      </c>
      <c r="E1002">
        <v>36357.199999999997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38337.599999999999</v>
      </c>
      <c r="C1003">
        <v>38325.300000000003</v>
      </c>
      <c r="D1003">
        <v>38223.699999999997</v>
      </c>
      <c r="E1003">
        <v>36357.599999999999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38342.9</v>
      </c>
      <c r="C1004">
        <v>38330.300000000003</v>
      </c>
      <c r="D1004">
        <v>38226.5</v>
      </c>
      <c r="E1004">
        <v>36357.699999999997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38358.199999999997</v>
      </c>
      <c r="C1005">
        <v>38345.800000000003</v>
      </c>
      <c r="D1005">
        <v>38229.599999999999</v>
      </c>
      <c r="E1005">
        <v>36357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38346.5</v>
      </c>
      <c r="C1006">
        <v>38333.800000000003</v>
      </c>
      <c r="D1006">
        <v>38225.199999999997</v>
      </c>
      <c r="E1006">
        <v>36356.6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38352.1</v>
      </c>
      <c r="C1007">
        <v>38339.9</v>
      </c>
      <c r="D1007">
        <v>38230.9</v>
      </c>
      <c r="E1007">
        <v>36357.4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38345.300000000003</v>
      </c>
      <c r="C1008">
        <v>38333</v>
      </c>
      <c r="D1008">
        <v>38224.6</v>
      </c>
      <c r="E1008">
        <v>36356.5</v>
      </c>
      <c r="F1008">
        <v>0</v>
      </c>
      <c r="G1008">
        <v>0.5</v>
      </c>
      <c r="H1008">
        <v>1</v>
      </c>
      <c r="I1008">
        <v>0</v>
      </c>
      <c r="R1008">
        <f>AVERAGE(B959:B1008)</f>
        <v>38348.331999999995</v>
      </c>
      <c r="S1008">
        <f>AVERAGE(C959:C1008)</f>
        <v>38335.562000000005</v>
      </c>
      <c r="U1008">
        <f>_xlfn.VAR.P(B959:B1008)</f>
        <v>39.584576000004311</v>
      </c>
      <c r="V1008">
        <f>_xlfn.VAR.P(C959:C1008)</f>
        <v>39.951555999996678</v>
      </c>
      <c r="X1008">
        <f>1.96*SQRT(U1008)/50</f>
        <v>0.24663179613473729</v>
      </c>
      <c r="Y1008">
        <f>1.96*SQRT(V1008)/50</f>
        <v>0.2477723935627916</v>
      </c>
    </row>
    <row r="1009" spans="1:9" x14ac:dyDescent="0.25">
      <c r="A1009" t="s">
        <v>117</v>
      </c>
      <c r="B1009">
        <v>1917478.8415999999</v>
      </c>
      <c r="C1009" t="s">
        <v>24</v>
      </c>
    </row>
    <row r="1010" spans="1:9" x14ac:dyDescent="0.25">
      <c r="A1010" t="s">
        <v>118</v>
      </c>
      <c r="B1010">
        <v>3986.23</v>
      </c>
      <c r="C1010">
        <v>3973.23</v>
      </c>
      <c r="D1010">
        <v>3920.13</v>
      </c>
      <c r="E1010">
        <v>1565.16</v>
      </c>
      <c r="F1010">
        <v>0</v>
      </c>
      <c r="G1010">
        <v>0.11496199999999999</v>
      </c>
      <c r="H1010">
        <v>0.90011099999999999</v>
      </c>
      <c r="I1010">
        <v>0</v>
      </c>
    </row>
    <row r="1011" spans="1:9" x14ac:dyDescent="0.25">
      <c r="A1011" t="s">
        <v>118</v>
      </c>
      <c r="B1011">
        <v>3983.47</v>
      </c>
      <c r="C1011">
        <v>3970.91</v>
      </c>
      <c r="D1011">
        <v>3919.72</v>
      </c>
      <c r="E1011">
        <v>1565.27</v>
      </c>
      <c r="F1011">
        <v>0</v>
      </c>
      <c r="G1011">
        <v>0.114923</v>
      </c>
      <c r="H1011">
        <v>0.90027299999999999</v>
      </c>
      <c r="I1011">
        <v>0</v>
      </c>
    </row>
    <row r="1012" spans="1:9" x14ac:dyDescent="0.25">
      <c r="A1012" t="s">
        <v>118</v>
      </c>
      <c r="B1012">
        <v>3986.38</v>
      </c>
      <c r="C1012">
        <v>3972.83</v>
      </c>
      <c r="D1012">
        <v>3920.32</v>
      </c>
      <c r="E1012">
        <v>1565.29</v>
      </c>
      <c r="F1012">
        <v>0</v>
      </c>
      <c r="G1012">
        <v>0.114925</v>
      </c>
      <c r="H1012">
        <v>0.90083400000000002</v>
      </c>
      <c r="I1012">
        <v>0</v>
      </c>
    </row>
    <row r="1013" spans="1:9" x14ac:dyDescent="0.25">
      <c r="A1013" t="s">
        <v>118</v>
      </c>
      <c r="B1013">
        <v>3985.54</v>
      </c>
      <c r="C1013">
        <v>3972.05</v>
      </c>
      <c r="D1013">
        <v>3920.2</v>
      </c>
      <c r="E1013">
        <v>1565.25</v>
      </c>
      <c r="F1013">
        <v>0</v>
      </c>
      <c r="G1013">
        <v>0.100106</v>
      </c>
      <c r="H1013">
        <v>0.90101100000000001</v>
      </c>
      <c r="I1013">
        <v>0</v>
      </c>
    </row>
    <row r="1014" spans="1:9" x14ac:dyDescent="0.25">
      <c r="A1014" t="s">
        <v>118</v>
      </c>
      <c r="B1014">
        <v>3989.92</v>
      </c>
      <c r="C1014">
        <v>3971.06</v>
      </c>
      <c r="D1014">
        <v>3920.19</v>
      </c>
      <c r="E1014">
        <v>1565.32</v>
      </c>
      <c r="F1014">
        <v>0</v>
      </c>
      <c r="G1014">
        <v>0.11493399999999999</v>
      </c>
      <c r="H1014">
        <v>0.90084600000000004</v>
      </c>
      <c r="I1014">
        <v>0</v>
      </c>
    </row>
    <row r="1015" spans="1:9" x14ac:dyDescent="0.25">
      <c r="A1015" t="s">
        <v>118</v>
      </c>
      <c r="B1015">
        <v>3983.47</v>
      </c>
      <c r="C1015">
        <v>3971.55</v>
      </c>
      <c r="D1015">
        <v>3919.92</v>
      </c>
      <c r="E1015">
        <v>1565.35</v>
      </c>
      <c r="F1015">
        <v>0</v>
      </c>
      <c r="G1015">
        <v>0.114923</v>
      </c>
      <c r="H1015">
        <v>0.90011099999999999</v>
      </c>
      <c r="I1015">
        <v>0</v>
      </c>
    </row>
    <row r="1016" spans="1:9" x14ac:dyDescent="0.25">
      <c r="A1016" t="s">
        <v>118</v>
      </c>
      <c r="B1016">
        <v>3982.64</v>
      </c>
      <c r="C1016">
        <v>3970.02</v>
      </c>
      <c r="D1016">
        <v>3919.78</v>
      </c>
      <c r="E1016">
        <v>1565.35</v>
      </c>
      <c r="F1016">
        <v>0</v>
      </c>
      <c r="G1016">
        <v>0.114926</v>
      </c>
      <c r="H1016">
        <v>0.89468099999999995</v>
      </c>
      <c r="I1016">
        <v>0</v>
      </c>
    </row>
    <row r="1017" spans="1:9" x14ac:dyDescent="0.25">
      <c r="A1017" t="s">
        <v>118</v>
      </c>
      <c r="B1017">
        <v>3986.01</v>
      </c>
      <c r="C1017">
        <v>3972.32</v>
      </c>
      <c r="D1017">
        <v>3919.92</v>
      </c>
      <c r="E1017">
        <v>1565.3</v>
      </c>
      <c r="F1017">
        <v>0</v>
      </c>
      <c r="G1017">
        <v>0.114923</v>
      </c>
      <c r="H1017">
        <v>0.900621</v>
      </c>
      <c r="I1017">
        <v>0</v>
      </c>
    </row>
    <row r="1018" spans="1:9" x14ac:dyDescent="0.25">
      <c r="A1018" t="s">
        <v>118</v>
      </c>
      <c r="B1018">
        <v>3985.91</v>
      </c>
      <c r="C1018">
        <v>3973.64</v>
      </c>
      <c r="D1018">
        <v>3920.28</v>
      </c>
      <c r="E1018">
        <v>1565.24</v>
      </c>
      <c r="F1018">
        <v>0</v>
      </c>
      <c r="G1018">
        <v>0.114943</v>
      </c>
      <c r="H1018">
        <v>0.89921899999999999</v>
      </c>
      <c r="I1018">
        <v>0</v>
      </c>
    </row>
    <row r="1019" spans="1:9" x14ac:dyDescent="0.25">
      <c r="A1019" t="s">
        <v>118</v>
      </c>
      <c r="B1019">
        <v>3985.39</v>
      </c>
      <c r="C1019">
        <v>3972.39</v>
      </c>
      <c r="D1019">
        <v>3920.57</v>
      </c>
      <c r="E1019">
        <v>1565.22</v>
      </c>
      <c r="F1019">
        <v>0</v>
      </c>
      <c r="G1019">
        <v>0.114923</v>
      </c>
      <c r="H1019">
        <v>0.90056599999999998</v>
      </c>
      <c r="I1019">
        <v>0</v>
      </c>
    </row>
    <row r="1020" spans="1:9" x14ac:dyDescent="0.25">
      <c r="A1020" t="s">
        <v>118</v>
      </c>
      <c r="B1020">
        <v>3984.81</v>
      </c>
      <c r="C1020">
        <v>3971.97</v>
      </c>
      <c r="D1020">
        <v>3919.89</v>
      </c>
      <c r="E1020">
        <v>1565.19</v>
      </c>
      <c r="F1020">
        <v>0</v>
      </c>
      <c r="G1020">
        <v>0.114923</v>
      </c>
      <c r="H1020">
        <v>0.90092499999999998</v>
      </c>
      <c r="I1020">
        <v>0</v>
      </c>
    </row>
    <row r="1021" spans="1:9" x14ac:dyDescent="0.25">
      <c r="A1021" t="s">
        <v>118</v>
      </c>
      <c r="B1021">
        <v>3982.18</v>
      </c>
      <c r="C1021">
        <v>3969.39</v>
      </c>
      <c r="D1021">
        <v>3919.5</v>
      </c>
      <c r="E1021">
        <v>1565.25</v>
      </c>
      <c r="F1021">
        <v>0</v>
      </c>
      <c r="G1021">
        <v>8.3543699999999999E-2</v>
      </c>
      <c r="H1021">
        <v>0.90100800000000003</v>
      </c>
      <c r="I1021">
        <v>0</v>
      </c>
    </row>
    <row r="1022" spans="1:9" x14ac:dyDescent="0.25">
      <c r="A1022" t="s">
        <v>118</v>
      </c>
      <c r="B1022">
        <v>3990.35</v>
      </c>
      <c r="C1022">
        <v>3977.11</v>
      </c>
      <c r="D1022">
        <v>3920.96</v>
      </c>
      <c r="E1022">
        <v>1565.24</v>
      </c>
      <c r="F1022">
        <v>0</v>
      </c>
      <c r="G1022">
        <v>0.115006</v>
      </c>
      <c r="H1022">
        <v>0.89817100000000005</v>
      </c>
      <c r="I1022">
        <v>0</v>
      </c>
    </row>
    <row r="1023" spans="1:9" x14ac:dyDescent="0.25">
      <c r="A1023" t="s">
        <v>118</v>
      </c>
      <c r="B1023">
        <v>3982.42</v>
      </c>
      <c r="C1023">
        <v>3970.17</v>
      </c>
      <c r="D1023">
        <v>3919.93</v>
      </c>
      <c r="E1023">
        <v>1565.46</v>
      </c>
      <c r="F1023">
        <v>0</v>
      </c>
      <c r="G1023">
        <v>9.1025700000000001E-2</v>
      </c>
      <c r="H1023">
        <v>0.90104899999999999</v>
      </c>
      <c r="I1023">
        <v>0</v>
      </c>
    </row>
    <row r="1024" spans="1:9" x14ac:dyDescent="0.25">
      <c r="A1024" t="s">
        <v>118</v>
      </c>
      <c r="B1024">
        <v>3990.87</v>
      </c>
      <c r="C1024">
        <v>3978.51</v>
      </c>
      <c r="D1024">
        <v>3921.19</v>
      </c>
      <c r="E1024">
        <v>1565.25</v>
      </c>
      <c r="F1024">
        <v>0</v>
      </c>
      <c r="G1024">
        <v>0.10176499999999999</v>
      </c>
      <c r="H1024">
        <v>0.90092399999999995</v>
      </c>
      <c r="I1024">
        <v>0</v>
      </c>
    </row>
    <row r="1025" spans="1:9" x14ac:dyDescent="0.25">
      <c r="A1025" t="s">
        <v>118</v>
      </c>
      <c r="B1025">
        <v>3990.41</v>
      </c>
      <c r="C1025">
        <v>3976.96</v>
      </c>
      <c r="D1025">
        <v>3921.07</v>
      </c>
      <c r="E1025">
        <v>1565.29</v>
      </c>
      <c r="F1025">
        <v>0</v>
      </c>
      <c r="G1025">
        <v>0.114928</v>
      </c>
      <c r="H1025">
        <v>0.89599200000000001</v>
      </c>
      <c r="I1025">
        <v>0</v>
      </c>
    </row>
    <row r="1026" spans="1:9" x14ac:dyDescent="0.25">
      <c r="A1026" t="s">
        <v>118</v>
      </c>
      <c r="B1026">
        <v>3985.7</v>
      </c>
      <c r="C1026">
        <v>3973.39</v>
      </c>
      <c r="D1026">
        <v>3920.78</v>
      </c>
      <c r="E1026">
        <v>1565.4</v>
      </c>
      <c r="F1026">
        <v>0</v>
      </c>
      <c r="G1026">
        <v>8.4193599999999993E-2</v>
      </c>
      <c r="H1026">
        <v>0.901065</v>
      </c>
      <c r="I1026">
        <v>0</v>
      </c>
    </row>
    <row r="1027" spans="1:9" x14ac:dyDescent="0.25">
      <c r="A1027" t="s">
        <v>118</v>
      </c>
      <c r="B1027">
        <v>3985.46</v>
      </c>
      <c r="C1027">
        <v>3972.2</v>
      </c>
      <c r="D1027">
        <v>3919.96</v>
      </c>
      <c r="E1027">
        <v>1565.39</v>
      </c>
      <c r="F1027">
        <v>0</v>
      </c>
      <c r="G1027">
        <v>0.114923</v>
      </c>
      <c r="H1027">
        <v>0.89857100000000001</v>
      </c>
      <c r="I1027">
        <v>0</v>
      </c>
    </row>
    <row r="1028" spans="1:9" x14ac:dyDescent="0.25">
      <c r="A1028" t="s">
        <v>118</v>
      </c>
      <c r="B1028">
        <v>3984.21</v>
      </c>
      <c r="C1028">
        <v>3971.44</v>
      </c>
      <c r="D1028">
        <v>3920.05</v>
      </c>
      <c r="E1028">
        <v>1565.29</v>
      </c>
      <c r="F1028">
        <v>0</v>
      </c>
      <c r="G1028">
        <v>0.114938</v>
      </c>
      <c r="H1028">
        <v>0.90103599999999995</v>
      </c>
      <c r="I1028">
        <v>0</v>
      </c>
    </row>
    <row r="1029" spans="1:9" x14ac:dyDescent="0.25">
      <c r="A1029" t="s">
        <v>118</v>
      </c>
      <c r="B1029">
        <v>3992.42</v>
      </c>
      <c r="C1029">
        <v>3979.65</v>
      </c>
      <c r="D1029">
        <v>3921.82</v>
      </c>
      <c r="E1029">
        <v>1565.4</v>
      </c>
      <c r="F1029">
        <v>0</v>
      </c>
      <c r="G1029">
        <v>8.3436800000000005E-2</v>
      </c>
      <c r="H1029">
        <v>0.90038499999999999</v>
      </c>
      <c r="I1029">
        <v>0</v>
      </c>
    </row>
    <row r="1030" spans="1:9" x14ac:dyDescent="0.25">
      <c r="A1030" t="s">
        <v>118</v>
      </c>
      <c r="B1030">
        <v>4003.88</v>
      </c>
      <c r="C1030">
        <v>3990.84</v>
      </c>
      <c r="D1030">
        <v>3925.89</v>
      </c>
      <c r="E1030">
        <v>1565.45</v>
      </c>
      <c r="F1030">
        <v>0</v>
      </c>
      <c r="G1030">
        <v>0.114935</v>
      </c>
      <c r="H1030">
        <v>0.90095700000000001</v>
      </c>
      <c r="I1030">
        <v>0</v>
      </c>
    </row>
    <row r="1031" spans="1:9" x14ac:dyDescent="0.25">
      <c r="A1031" t="s">
        <v>118</v>
      </c>
      <c r="B1031">
        <v>3988.14</v>
      </c>
      <c r="C1031">
        <v>3975.53</v>
      </c>
      <c r="D1031">
        <v>3920.86</v>
      </c>
      <c r="E1031">
        <v>1565.5</v>
      </c>
      <c r="F1031">
        <v>0</v>
      </c>
      <c r="G1031">
        <v>8.4160700000000005E-2</v>
      </c>
      <c r="H1031">
        <v>0.90080000000000005</v>
      </c>
      <c r="I1031">
        <v>0</v>
      </c>
    </row>
    <row r="1032" spans="1:9" x14ac:dyDescent="0.25">
      <c r="A1032" t="s">
        <v>118</v>
      </c>
      <c r="B1032">
        <v>4003.22</v>
      </c>
      <c r="C1032">
        <v>3990.46</v>
      </c>
      <c r="D1032">
        <v>3926.49</v>
      </c>
      <c r="E1032">
        <v>1565.45</v>
      </c>
      <c r="F1032">
        <v>0</v>
      </c>
      <c r="G1032">
        <v>0.114923</v>
      </c>
      <c r="H1032">
        <v>0.90085700000000002</v>
      </c>
      <c r="I1032">
        <v>0</v>
      </c>
    </row>
    <row r="1033" spans="1:9" x14ac:dyDescent="0.25">
      <c r="A1033" t="s">
        <v>118</v>
      </c>
      <c r="B1033">
        <v>4000.32</v>
      </c>
      <c r="C1033">
        <v>3987.52</v>
      </c>
      <c r="D1033">
        <v>3924.66</v>
      </c>
      <c r="E1033">
        <v>1565.31</v>
      </c>
      <c r="F1033">
        <v>0</v>
      </c>
      <c r="G1033">
        <v>0.114923</v>
      </c>
      <c r="H1033">
        <v>0.89534400000000003</v>
      </c>
      <c r="I1033">
        <v>0</v>
      </c>
    </row>
    <row r="1034" spans="1:9" x14ac:dyDescent="0.25">
      <c r="A1034" t="s">
        <v>118</v>
      </c>
      <c r="B1034">
        <v>3991.61</v>
      </c>
      <c r="C1034">
        <v>3978.89</v>
      </c>
      <c r="D1034">
        <v>3921.38</v>
      </c>
      <c r="E1034">
        <v>1565.4</v>
      </c>
      <c r="F1034">
        <v>0</v>
      </c>
      <c r="G1034">
        <v>0.114966</v>
      </c>
      <c r="H1034">
        <v>0.89712999999999998</v>
      </c>
      <c r="I1034">
        <v>0</v>
      </c>
    </row>
    <row r="1035" spans="1:9" x14ac:dyDescent="0.25">
      <c r="A1035" t="s">
        <v>118</v>
      </c>
      <c r="B1035">
        <v>3991.18</v>
      </c>
      <c r="C1035">
        <v>3978.77</v>
      </c>
      <c r="D1035">
        <v>3921.3</v>
      </c>
      <c r="E1035">
        <v>1565.42</v>
      </c>
      <c r="F1035">
        <v>0</v>
      </c>
      <c r="G1035">
        <v>0.114929</v>
      </c>
      <c r="H1035">
        <v>0.90039999999999998</v>
      </c>
      <c r="I1035">
        <v>0</v>
      </c>
    </row>
    <row r="1036" spans="1:9" x14ac:dyDescent="0.25">
      <c r="A1036" t="s">
        <v>118</v>
      </c>
      <c r="B1036">
        <v>3992.01</v>
      </c>
      <c r="C1036">
        <v>3979.27</v>
      </c>
      <c r="D1036">
        <v>3921.44</v>
      </c>
      <c r="E1036">
        <v>1565.45</v>
      </c>
      <c r="F1036">
        <v>0</v>
      </c>
      <c r="G1036">
        <v>0.114924</v>
      </c>
      <c r="H1036">
        <v>0.90102700000000002</v>
      </c>
      <c r="I1036">
        <v>0</v>
      </c>
    </row>
    <row r="1037" spans="1:9" x14ac:dyDescent="0.25">
      <c r="A1037" t="s">
        <v>118</v>
      </c>
      <c r="B1037">
        <v>4000.15</v>
      </c>
      <c r="C1037">
        <v>3988.06</v>
      </c>
      <c r="D1037">
        <v>3925.21</v>
      </c>
      <c r="E1037">
        <v>1565.48</v>
      </c>
      <c r="F1037">
        <v>0</v>
      </c>
      <c r="G1037">
        <v>8.7144799999999994E-2</v>
      </c>
      <c r="H1037">
        <v>0.90107800000000005</v>
      </c>
      <c r="I1037">
        <v>0</v>
      </c>
    </row>
    <row r="1038" spans="1:9" x14ac:dyDescent="0.25">
      <c r="A1038" t="s">
        <v>118</v>
      </c>
      <c r="B1038">
        <v>3995.19</v>
      </c>
      <c r="C1038">
        <v>3983.19</v>
      </c>
      <c r="D1038">
        <v>3921.92</v>
      </c>
      <c r="E1038">
        <v>1565.42</v>
      </c>
      <c r="F1038">
        <v>0</v>
      </c>
      <c r="G1038">
        <v>0.114926</v>
      </c>
      <c r="H1038">
        <v>0.90049500000000005</v>
      </c>
      <c r="I1038">
        <v>0</v>
      </c>
    </row>
    <row r="1039" spans="1:9" x14ac:dyDescent="0.25">
      <c r="A1039" t="s">
        <v>118</v>
      </c>
      <c r="B1039">
        <v>3995.68</v>
      </c>
      <c r="C1039">
        <v>3982.99</v>
      </c>
      <c r="D1039">
        <v>3922.91</v>
      </c>
      <c r="E1039">
        <v>1565.53</v>
      </c>
      <c r="F1039">
        <v>0</v>
      </c>
      <c r="G1039">
        <v>0.114923</v>
      </c>
      <c r="H1039">
        <v>0.90101799999999999</v>
      </c>
      <c r="I1039">
        <v>0</v>
      </c>
    </row>
    <row r="1040" spans="1:9" x14ac:dyDescent="0.25">
      <c r="A1040" t="s">
        <v>118</v>
      </c>
      <c r="B1040">
        <v>3993.82</v>
      </c>
      <c r="C1040">
        <v>3981.14</v>
      </c>
      <c r="D1040">
        <v>3922.46</v>
      </c>
      <c r="E1040">
        <v>1565.52</v>
      </c>
      <c r="F1040">
        <v>0</v>
      </c>
      <c r="G1040">
        <v>0.11493100000000001</v>
      </c>
      <c r="H1040">
        <v>0.89539500000000005</v>
      </c>
      <c r="I1040">
        <v>0</v>
      </c>
    </row>
    <row r="1041" spans="1:9" x14ac:dyDescent="0.25">
      <c r="A1041" t="s">
        <v>118</v>
      </c>
      <c r="B1041">
        <v>3999.19</v>
      </c>
      <c r="C1041">
        <v>3986.41</v>
      </c>
      <c r="D1041">
        <v>3924.9</v>
      </c>
      <c r="E1041">
        <v>1565.48</v>
      </c>
      <c r="F1041">
        <v>0</v>
      </c>
      <c r="G1041">
        <v>0.114926</v>
      </c>
      <c r="H1041">
        <v>0.90100899999999995</v>
      </c>
      <c r="I1041">
        <v>0</v>
      </c>
    </row>
    <row r="1042" spans="1:9" x14ac:dyDescent="0.25">
      <c r="A1042" t="s">
        <v>118</v>
      </c>
      <c r="B1042">
        <v>3995.31</v>
      </c>
      <c r="C1042">
        <v>3982.3</v>
      </c>
      <c r="D1042">
        <v>3922.1</v>
      </c>
      <c r="E1042">
        <v>1565.36</v>
      </c>
      <c r="F1042">
        <v>0</v>
      </c>
      <c r="G1042">
        <v>0.114944</v>
      </c>
      <c r="H1042">
        <v>0.90073400000000003</v>
      </c>
      <c r="I1042">
        <v>0</v>
      </c>
    </row>
    <row r="1043" spans="1:9" x14ac:dyDescent="0.25">
      <c r="A1043" t="s">
        <v>118</v>
      </c>
      <c r="B1043">
        <v>4003.12</v>
      </c>
      <c r="C1043">
        <v>3990.68</v>
      </c>
      <c r="D1043">
        <v>3924.99</v>
      </c>
      <c r="E1043">
        <v>1565.46</v>
      </c>
      <c r="F1043">
        <v>0</v>
      </c>
      <c r="G1043">
        <v>0.11496099999999999</v>
      </c>
      <c r="H1043">
        <v>0.90107400000000004</v>
      </c>
      <c r="I1043">
        <v>0</v>
      </c>
    </row>
    <row r="1044" spans="1:9" x14ac:dyDescent="0.25">
      <c r="A1044" t="s">
        <v>118</v>
      </c>
      <c r="B1044">
        <v>4009.42</v>
      </c>
      <c r="C1044">
        <v>3996.73</v>
      </c>
      <c r="D1044">
        <v>3928.03</v>
      </c>
      <c r="E1044">
        <v>1565.51</v>
      </c>
      <c r="F1044">
        <v>0</v>
      </c>
      <c r="G1044">
        <v>0.110194</v>
      </c>
      <c r="H1044">
        <v>0.89737199999999995</v>
      </c>
      <c r="I1044">
        <v>0</v>
      </c>
    </row>
    <row r="1045" spans="1:9" x14ac:dyDescent="0.25">
      <c r="A1045" t="s">
        <v>118</v>
      </c>
      <c r="B1045">
        <v>4005.47</v>
      </c>
      <c r="C1045">
        <v>3993.35</v>
      </c>
      <c r="D1045">
        <v>3927.08</v>
      </c>
      <c r="E1045">
        <v>1565.43</v>
      </c>
      <c r="F1045">
        <v>0</v>
      </c>
      <c r="G1045">
        <v>0.114924</v>
      </c>
      <c r="H1045">
        <v>0.90088699999999999</v>
      </c>
      <c r="I1045">
        <v>0</v>
      </c>
    </row>
    <row r="1046" spans="1:9" x14ac:dyDescent="0.25">
      <c r="A1046" t="s">
        <v>118</v>
      </c>
      <c r="B1046">
        <v>3987.18</v>
      </c>
      <c r="C1046">
        <v>3974.43</v>
      </c>
      <c r="D1046">
        <v>3920.68</v>
      </c>
      <c r="E1046">
        <v>1565.52</v>
      </c>
      <c r="F1046">
        <v>0</v>
      </c>
      <c r="G1046">
        <v>0.11494</v>
      </c>
      <c r="H1046">
        <v>0.89966699999999999</v>
      </c>
      <c r="I1046">
        <v>0</v>
      </c>
    </row>
    <row r="1047" spans="1:9" x14ac:dyDescent="0.25">
      <c r="A1047" t="s">
        <v>118</v>
      </c>
      <c r="B1047">
        <v>4010.22</v>
      </c>
      <c r="C1047">
        <v>3997.52</v>
      </c>
      <c r="D1047">
        <v>3927.46</v>
      </c>
      <c r="E1047">
        <v>1565.47</v>
      </c>
      <c r="F1047">
        <v>0</v>
      </c>
      <c r="G1047">
        <v>0.114925</v>
      </c>
      <c r="H1047">
        <v>0.90094700000000005</v>
      </c>
      <c r="I1047">
        <v>0</v>
      </c>
    </row>
    <row r="1048" spans="1:9" x14ac:dyDescent="0.25">
      <c r="A1048" t="s">
        <v>118</v>
      </c>
      <c r="B1048">
        <v>4007.1</v>
      </c>
      <c r="C1048">
        <v>3994.6</v>
      </c>
      <c r="D1048">
        <v>3928.12</v>
      </c>
      <c r="E1048">
        <v>1565.6</v>
      </c>
      <c r="F1048">
        <v>0</v>
      </c>
      <c r="G1048">
        <v>0.114924</v>
      </c>
      <c r="H1048">
        <v>0.89864999999999995</v>
      </c>
      <c r="I1048">
        <v>0</v>
      </c>
    </row>
    <row r="1049" spans="1:9" x14ac:dyDescent="0.25">
      <c r="A1049" t="s">
        <v>118</v>
      </c>
      <c r="B1049">
        <v>4004.97</v>
      </c>
      <c r="C1049">
        <v>3992.7</v>
      </c>
      <c r="D1049">
        <v>3927.71</v>
      </c>
      <c r="E1049">
        <v>1565.42</v>
      </c>
      <c r="F1049">
        <v>0</v>
      </c>
      <c r="G1049">
        <v>0.114924</v>
      </c>
      <c r="H1049">
        <v>0.90069999999999995</v>
      </c>
      <c r="I1049">
        <v>0</v>
      </c>
    </row>
    <row r="1050" spans="1:9" x14ac:dyDescent="0.25">
      <c r="A1050" t="s">
        <v>118</v>
      </c>
      <c r="B1050">
        <v>3990.47</v>
      </c>
      <c r="C1050">
        <v>3978.14</v>
      </c>
      <c r="D1050">
        <v>3921.69</v>
      </c>
      <c r="E1050">
        <v>1565.58</v>
      </c>
      <c r="F1050">
        <v>0</v>
      </c>
      <c r="G1050">
        <v>0.11493100000000001</v>
      </c>
      <c r="H1050">
        <v>0.90068199999999998</v>
      </c>
      <c r="I1050">
        <v>0</v>
      </c>
    </row>
    <row r="1051" spans="1:9" x14ac:dyDescent="0.25">
      <c r="A1051" t="s">
        <v>118</v>
      </c>
      <c r="B1051">
        <v>3989.4</v>
      </c>
      <c r="C1051">
        <v>3976.91</v>
      </c>
      <c r="D1051">
        <v>3921.47</v>
      </c>
      <c r="E1051">
        <v>1565.63</v>
      </c>
      <c r="F1051">
        <v>0</v>
      </c>
      <c r="G1051">
        <v>0.114925</v>
      </c>
      <c r="H1051">
        <v>0.89099700000000004</v>
      </c>
      <c r="I1051">
        <v>0</v>
      </c>
    </row>
    <row r="1052" spans="1:9" x14ac:dyDescent="0.25">
      <c r="A1052" t="s">
        <v>118</v>
      </c>
      <c r="B1052">
        <v>4010.03</v>
      </c>
      <c r="C1052">
        <v>3997.66</v>
      </c>
      <c r="D1052">
        <v>3928.74</v>
      </c>
      <c r="E1052">
        <v>1565.57</v>
      </c>
      <c r="F1052">
        <v>0</v>
      </c>
      <c r="G1052">
        <v>0.114924</v>
      </c>
      <c r="H1052">
        <v>0.90050399999999997</v>
      </c>
      <c r="I1052">
        <v>0</v>
      </c>
    </row>
    <row r="1053" spans="1:9" x14ac:dyDescent="0.25">
      <c r="A1053" t="s">
        <v>118</v>
      </c>
      <c r="B1053">
        <v>4004.65</v>
      </c>
      <c r="C1053">
        <v>3992.21</v>
      </c>
      <c r="D1053">
        <v>3927.33</v>
      </c>
      <c r="E1053">
        <v>1565.52</v>
      </c>
      <c r="F1053">
        <v>0</v>
      </c>
      <c r="G1053">
        <v>9.3465900000000005E-2</v>
      </c>
      <c r="H1053">
        <v>0.90021399999999996</v>
      </c>
      <c r="I1053">
        <v>0</v>
      </c>
    </row>
    <row r="1054" spans="1:9" x14ac:dyDescent="0.25">
      <c r="A1054" t="s">
        <v>118</v>
      </c>
      <c r="B1054">
        <v>3990.76</v>
      </c>
      <c r="C1054">
        <v>3978.8</v>
      </c>
      <c r="D1054">
        <v>3921.65</v>
      </c>
      <c r="E1054">
        <v>1565.52</v>
      </c>
      <c r="F1054">
        <v>0</v>
      </c>
      <c r="G1054">
        <v>0.114925</v>
      </c>
      <c r="H1054">
        <v>0.90107700000000002</v>
      </c>
      <c r="I1054">
        <v>0</v>
      </c>
    </row>
    <row r="1055" spans="1:9" x14ac:dyDescent="0.25">
      <c r="A1055" t="s">
        <v>118</v>
      </c>
      <c r="B1055">
        <v>3991.31</v>
      </c>
      <c r="C1055">
        <v>3978.89</v>
      </c>
      <c r="D1055">
        <v>3921.49</v>
      </c>
      <c r="E1055">
        <v>1565.56</v>
      </c>
      <c r="F1055">
        <v>0</v>
      </c>
      <c r="G1055">
        <v>9.2762300000000006E-2</v>
      </c>
      <c r="H1055">
        <v>0.90027900000000005</v>
      </c>
      <c r="I1055">
        <v>0</v>
      </c>
    </row>
    <row r="1056" spans="1:9" x14ac:dyDescent="0.25">
      <c r="A1056" t="s">
        <v>118</v>
      </c>
      <c r="B1056">
        <v>3990.91</v>
      </c>
      <c r="C1056">
        <v>3978.57</v>
      </c>
      <c r="D1056">
        <v>3921.52</v>
      </c>
      <c r="E1056">
        <v>1565.65</v>
      </c>
      <c r="F1056">
        <v>0</v>
      </c>
      <c r="G1056">
        <v>8.3453399999999997E-2</v>
      </c>
      <c r="H1056">
        <v>0.90076000000000001</v>
      </c>
      <c r="I1056">
        <v>0</v>
      </c>
    </row>
    <row r="1057" spans="1:25" x14ac:dyDescent="0.25">
      <c r="A1057" t="s">
        <v>118</v>
      </c>
      <c r="B1057">
        <v>4004.45</v>
      </c>
      <c r="C1057">
        <v>3991.82</v>
      </c>
      <c r="D1057">
        <v>3927.29</v>
      </c>
      <c r="E1057">
        <v>1565.58</v>
      </c>
      <c r="F1057">
        <v>0</v>
      </c>
      <c r="G1057">
        <v>0.114944</v>
      </c>
      <c r="H1057">
        <v>0.88871100000000003</v>
      </c>
      <c r="I1057">
        <v>0</v>
      </c>
    </row>
    <row r="1058" spans="1:25" x14ac:dyDescent="0.25">
      <c r="A1058" t="s">
        <v>118</v>
      </c>
      <c r="B1058">
        <v>4004.27</v>
      </c>
      <c r="C1058">
        <v>3991.85</v>
      </c>
      <c r="D1058">
        <v>3926.43</v>
      </c>
      <c r="E1058">
        <v>1565.53</v>
      </c>
      <c r="F1058">
        <v>0</v>
      </c>
      <c r="G1058">
        <v>0.114943</v>
      </c>
      <c r="H1058">
        <v>0.90069399999999999</v>
      </c>
      <c r="I1058">
        <v>0</v>
      </c>
    </row>
    <row r="1059" spans="1:25" x14ac:dyDescent="0.25">
      <c r="A1059" t="s">
        <v>118</v>
      </c>
      <c r="B1059">
        <v>3981.04</v>
      </c>
      <c r="C1059">
        <v>3968.94</v>
      </c>
      <c r="D1059">
        <v>3919.49</v>
      </c>
      <c r="E1059">
        <v>1565.49</v>
      </c>
      <c r="F1059">
        <v>0</v>
      </c>
      <c r="G1059">
        <v>9.0556399999999995E-2</v>
      </c>
      <c r="H1059">
        <v>0.89994399999999997</v>
      </c>
      <c r="I1059">
        <v>0</v>
      </c>
    </row>
    <row r="1060" spans="1:25" x14ac:dyDescent="0.25">
      <c r="A1060" t="s">
        <v>118</v>
      </c>
      <c r="B1060">
        <v>3982.34</v>
      </c>
      <c r="C1060">
        <v>3969.51</v>
      </c>
      <c r="D1060">
        <v>3920.27</v>
      </c>
      <c r="E1060">
        <v>1565.48</v>
      </c>
      <c r="F1060">
        <v>0</v>
      </c>
      <c r="G1060">
        <v>0.11494600000000001</v>
      </c>
      <c r="H1060">
        <v>0.89827000000000001</v>
      </c>
      <c r="I1060">
        <v>0</v>
      </c>
    </row>
    <row r="1061" spans="1:25" x14ac:dyDescent="0.25">
      <c r="A1061" t="s">
        <v>118</v>
      </c>
      <c r="B1061">
        <v>3982.91</v>
      </c>
      <c r="C1061">
        <v>3970.13</v>
      </c>
      <c r="D1061">
        <v>3920.18</v>
      </c>
      <c r="E1061">
        <v>1565.47</v>
      </c>
      <c r="F1061">
        <v>0</v>
      </c>
      <c r="G1061">
        <v>0.115004</v>
      </c>
      <c r="H1061">
        <v>0.90053099999999997</v>
      </c>
      <c r="I1061">
        <v>0</v>
      </c>
    </row>
    <row r="1062" spans="1:25" x14ac:dyDescent="0.25">
      <c r="A1062" t="s">
        <v>118</v>
      </c>
      <c r="B1062">
        <v>3986.07</v>
      </c>
      <c r="C1062">
        <v>3973.06</v>
      </c>
      <c r="D1062">
        <v>3920.46</v>
      </c>
      <c r="E1062">
        <v>1565.52</v>
      </c>
      <c r="F1062">
        <v>0</v>
      </c>
      <c r="G1062">
        <v>0.114952</v>
      </c>
      <c r="H1062">
        <v>0.89956000000000003</v>
      </c>
      <c r="I1062">
        <v>0</v>
      </c>
    </row>
    <row r="1063" spans="1:25" x14ac:dyDescent="0.25">
      <c r="A1063" t="s">
        <v>118</v>
      </c>
      <c r="B1063">
        <v>3990.15</v>
      </c>
      <c r="C1063">
        <v>3977.55</v>
      </c>
      <c r="D1063">
        <v>3921.02</v>
      </c>
      <c r="E1063">
        <v>1565.58</v>
      </c>
      <c r="F1063">
        <v>0</v>
      </c>
      <c r="G1063">
        <v>0.114924</v>
      </c>
      <c r="H1063">
        <v>0.90093199999999996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3984.77</v>
      </c>
      <c r="C1064">
        <v>3972.56</v>
      </c>
      <c r="D1064">
        <v>3920.41</v>
      </c>
      <c r="E1064">
        <v>1565.55</v>
      </c>
      <c r="F1064">
        <v>0</v>
      </c>
      <c r="G1064">
        <v>0.114923</v>
      </c>
      <c r="H1064">
        <v>0.900223</v>
      </c>
      <c r="I1064">
        <v>0</v>
      </c>
      <c r="R1064">
        <f>AVERAGE(B1015:B1064)</f>
        <v>3993.0591999999997</v>
      </c>
      <c r="S1064">
        <f>AVERAGE(C1015:C1064)</f>
        <v>3980.4538000000011</v>
      </c>
      <c r="U1064">
        <f>_xlfn.VAR.P(B1015:B1064)</f>
        <v>73.372711360000039</v>
      </c>
      <c r="V1064">
        <f>_xlfn.VAR.P(C1015:C1064)</f>
        <v>74.213615559999695</v>
      </c>
      <c r="X1064">
        <f>1.96*SQRT(U1064)/50</f>
        <v>0.33577886053804884</v>
      </c>
      <c r="Y1064">
        <f>1.96*SQRT(V1064)/50</f>
        <v>0.33769751289300004</v>
      </c>
    </row>
    <row r="1065" spans="1:25" x14ac:dyDescent="0.25">
      <c r="A1065" t="s">
        <v>119</v>
      </c>
      <c r="B1065">
        <v>199737.98120000001</v>
      </c>
      <c r="C1065" t="s">
        <v>24</v>
      </c>
    </row>
    <row r="1066" spans="1:25" x14ac:dyDescent="0.25">
      <c r="A1066" t="s">
        <v>120</v>
      </c>
      <c r="B1066">
        <v>4020.36</v>
      </c>
      <c r="C1066">
        <v>4007.35</v>
      </c>
      <c r="D1066">
        <v>3958.91</v>
      </c>
      <c r="E1066">
        <v>1565.42</v>
      </c>
      <c r="F1066">
        <v>0</v>
      </c>
      <c r="G1066">
        <v>0.11493100000000001</v>
      </c>
      <c r="H1066">
        <v>0.89727299999999999</v>
      </c>
      <c r="I1066">
        <v>0</v>
      </c>
    </row>
    <row r="1067" spans="1:25" x14ac:dyDescent="0.25">
      <c r="A1067" t="s">
        <v>120</v>
      </c>
      <c r="B1067">
        <v>4024.58</v>
      </c>
      <c r="C1067">
        <v>4012.31</v>
      </c>
      <c r="D1067">
        <v>3959.75</v>
      </c>
      <c r="E1067">
        <v>1565.48</v>
      </c>
      <c r="F1067">
        <v>0</v>
      </c>
      <c r="G1067">
        <v>8.3259E-2</v>
      </c>
      <c r="H1067">
        <v>0.90092799999999995</v>
      </c>
      <c r="I1067">
        <v>0</v>
      </c>
    </row>
    <row r="1068" spans="1:25" x14ac:dyDescent="0.25">
      <c r="A1068" t="s">
        <v>120</v>
      </c>
      <c r="B1068">
        <v>4024.85</v>
      </c>
      <c r="C1068">
        <v>4012.35</v>
      </c>
      <c r="D1068">
        <v>3959.62</v>
      </c>
      <c r="E1068">
        <v>1565.55</v>
      </c>
      <c r="F1068">
        <v>0</v>
      </c>
      <c r="G1068">
        <v>0.11496199999999999</v>
      </c>
      <c r="H1068">
        <v>0.901003</v>
      </c>
      <c r="I1068">
        <v>0</v>
      </c>
    </row>
    <row r="1069" spans="1:25" x14ac:dyDescent="0.25">
      <c r="A1069" t="s">
        <v>120</v>
      </c>
      <c r="B1069">
        <v>4022.91</v>
      </c>
      <c r="C1069">
        <v>4010.76</v>
      </c>
      <c r="D1069">
        <v>3959.4</v>
      </c>
      <c r="E1069">
        <v>1565.54</v>
      </c>
      <c r="F1069">
        <v>0</v>
      </c>
      <c r="G1069">
        <v>0.114923</v>
      </c>
      <c r="H1069">
        <v>0.89069699999999996</v>
      </c>
      <c r="I1069">
        <v>0</v>
      </c>
    </row>
    <row r="1070" spans="1:25" x14ac:dyDescent="0.25">
      <c r="A1070" t="s">
        <v>120</v>
      </c>
      <c r="B1070">
        <v>4025.77</v>
      </c>
      <c r="C1070">
        <v>4013.67</v>
      </c>
      <c r="D1070">
        <v>3960.01</v>
      </c>
      <c r="E1070">
        <v>1565.46</v>
      </c>
      <c r="F1070">
        <v>0</v>
      </c>
      <c r="G1070">
        <v>8.7528400000000006E-2</v>
      </c>
      <c r="H1070">
        <v>0.90075700000000003</v>
      </c>
      <c r="I1070">
        <v>0</v>
      </c>
    </row>
    <row r="1071" spans="1:25" x14ac:dyDescent="0.25">
      <c r="A1071" t="s">
        <v>120</v>
      </c>
      <c r="B1071">
        <v>4024.43</v>
      </c>
      <c r="C1071">
        <v>4012.23</v>
      </c>
      <c r="D1071">
        <v>3960.05</v>
      </c>
      <c r="E1071">
        <v>1565.49</v>
      </c>
      <c r="F1071">
        <v>0</v>
      </c>
      <c r="G1071">
        <v>8.7687600000000004E-2</v>
      </c>
      <c r="H1071">
        <v>0.90091699999999997</v>
      </c>
      <c r="I1071">
        <v>0</v>
      </c>
    </row>
    <row r="1072" spans="1:25" x14ac:dyDescent="0.25">
      <c r="A1072" t="s">
        <v>120</v>
      </c>
      <c r="B1072">
        <v>4027.01</v>
      </c>
      <c r="C1072">
        <v>4014.37</v>
      </c>
      <c r="D1072">
        <v>3960.07</v>
      </c>
      <c r="E1072">
        <v>1565.54</v>
      </c>
      <c r="F1072">
        <v>0</v>
      </c>
      <c r="G1072">
        <v>0.114924</v>
      </c>
      <c r="H1072">
        <v>0.90104700000000004</v>
      </c>
      <c r="I1072">
        <v>0</v>
      </c>
    </row>
    <row r="1073" spans="1:9" x14ac:dyDescent="0.25">
      <c r="A1073" t="s">
        <v>120</v>
      </c>
      <c r="B1073">
        <v>4023.88</v>
      </c>
      <c r="C1073">
        <v>4011.5</v>
      </c>
      <c r="D1073">
        <v>3959.95</v>
      </c>
      <c r="E1073">
        <v>1565.62</v>
      </c>
      <c r="F1073">
        <v>0</v>
      </c>
      <c r="G1073">
        <v>0.114923</v>
      </c>
      <c r="H1073">
        <v>0.90073400000000003</v>
      </c>
      <c r="I1073">
        <v>0</v>
      </c>
    </row>
    <row r="1074" spans="1:9" x14ac:dyDescent="0.25">
      <c r="A1074" t="s">
        <v>120</v>
      </c>
      <c r="B1074">
        <v>4030.99</v>
      </c>
      <c r="C1074">
        <v>4018.65</v>
      </c>
      <c r="D1074">
        <v>3961.25</v>
      </c>
      <c r="E1074">
        <v>1565.55</v>
      </c>
      <c r="F1074">
        <v>0</v>
      </c>
      <c r="G1074">
        <v>0.11011899999999999</v>
      </c>
      <c r="H1074">
        <v>0.90044500000000005</v>
      </c>
      <c r="I1074">
        <v>0</v>
      </c>
    </row>
    <row r="1075" spans="1:9" x14ac:dyDescent="0.25">
      <c r="A1075" t="s">
        <v>120</v>
      </c>
      <c r="B1075">
        <v>4026.46</v>
      </c>
      <c r="C1075">
        <v>4013.93</v>
      </c>
      <c r="D1075">
        <v>3960.46</v>
      </c>
      <c r="E1075">
        <v>1565.53</v>
      </c>
      <c r="F1075">
        <v>0</v>
      </c>
      <c r="G1075">
        <v>0.114925</v>
      </c>
      <c r="H1075">
        <v>0.90107499999999996</v>
      </c>
      <c r="I1075">
        <v>0</v>
      </c>
    </row>
    <row r="1076" spans="1:9" x14ac:dyDescent="0.25">
      <c r="A1076" t="s">
        <v>120</v>
      </c>
      <c r="B1076">
        <v>4027.03</v>
      </c>
      <c r="C1076">
        <v>4014.62</v>
      </c>
      <c r="D1076">
        <v>3960.44</v>
      </c>
      <c r="E1076">
        <v>1565.56</v>
      </c>
      <c r="F1076">
        <v>0</v>
      </c>
      <c r="G1076">
        <v>0.114923</v>
      </c>
      <c r="H1076">
        <v>0.90028799999999998</v>
      </c>
      <c r="I1076">
        <v>0</v>
      </c>
    </row>
    <row r="1077" spans="1:9" x14ac:dyDescent="0.25">
      <c r="A1077" t="s">
        <v>120</v>
      </c>
      <c r="B1077">
        <v>4027.89</v>
      </c>
      <c r="C1077">
        <v>4016.05</v>
      </c>
      <c r="D1077">
        <v>3960.96</v>
      </c>
      <c r="E1077">
        <v>1565.69</v>
      </c>
      <c r="F1077">
        <v>0</v>
      </c>
      <c r="G1077">
        <v>0.114923</v>
      </c>
      <c r="H1077">
        <v>0.89871900000000005</v>
      </c>
      <c r="I1077">
        <v>0</v>
      </c>
    </row>
    <row r="1078" spans="1:9" x14ac:dyDescent="0.25">
      <c r="A1078" t="s">
        <v>120</v>
      </c>
      <c r="B1078">
        <v>4032.63</v>
      </c>
      <c r="C1078">
        <v>4020.38</v>
      </c>
      <c r="D1078">
        <v>3961.16</v>
      </c>
      <c r="E1078">
        <v>1565.49</v>
      </c>
      <c r="F1078">
        <v>0</v>
      </c>
      <c r="G1078">
        <v>8.4610299999999999E-2</v>
      </c>
      <c r="H1078">
        <v>0.90093599999999996</v>
      </c>
      <c r="I1078">
        <v>0</v>
      </c>
    </row>
    <row r="1079" spans="1:9" x14ac:dyDescent="0.25">
      <c r="A1079" t="s">
        <v>120</v>
      </c>
      <c r="B1079">
        <v>4024.01</v>
      </c>
      <c r="C1079">
        <v>4012.06</v>
      </c>
      <c r="D1079">
        <v>3959.88</v>
      </c>
      <c r="E1079">
        <v>1565.57</v>
      </c>
      <c r="F1079">
        <v>0</v>
      </c>
      <c r="G1079">
        <v>0.110042</v>
      </c>
      <c r="H1079">
        <v>0.90008900000000003</v>
      </c>
      <c r="I1079">
        <v>0</v>
      </c>
    </row>
    <row r="1080" spans="1:9" x14ac:dyDescent="0.25">
      <c r="A1080" t="s">
        <v>120</v>
      </c>
      <c r="B1080">
        <v>4027.78</v>
      </c>
      <c r="C1080">
        <v>4015.34</v>
      </c>
      <c r="D1080">
        <v>3961.01</v>
      </c>
      <c r="E1080">
        <v>1565.69</v>
      </c>
      <c r="F1080">
        <v>0</v>
      </c>
      <c r="G1080">
        <v>9.4586699999999996E-2</v>
      </c>
      <c r="H1080">
        <v>0.89027400000000001</v>
      </c>
      <c r="I1080">
        <v>0</v>
      </c>
    </row>
    <row r="1081" spans="1:9" x14ac:dyDescent="0.25">
      <c r="A1081" t="s">
        <v>120</v>
      </c>
      <c r="B1081">
        <v>4030.75</v>
      </c>
      <c r="C1081">
        <v>4018.64</v>
      </c>
      <c r="D1081">
        <v>3961.5</v>
      </c>
      <c r="E1081">
        <v>1565.65</v>
      </c>
      <c r="F1081">
        <v>0</v>
      </c>
      <c r="G1081">
        <v>8.5738099999999998E-2</v>
      </c>
      <c r="H1081">
        <v>0.90079500000000001</v>
      </c>
      <c r="I1081">
        <v>0</v>
      </c>
    </row>
    <row r="1082" spans="1:9" x14ac:dyDescent="0.25">
      <c r="A1082" t="s">
        <v>120</v>
      </c>
      <c r="B1082">
        <v>4030.34</v>
      </c>
      <c r="C1082">
        <v>4017.35</v>
      </c>
      <c r="D1082">
        <v>3960.76</v>
      </c>
      <c r="E1082">
        <v>1565.59</v>
      </c>
      <c r="F1082">
        <v>0</v>
      </c>
      <c r="G1082">
        <v>0.11493</v>
      </c>
      <c r="H1082">
        <v>0.89621099999999998</v>
      </c>
      <c r="I1082">
        <v>0</v>
      </c>
    </row>
    <row r="1083" spans="1:9" x14ac:dyDescent="0.25">
      <c r="A1083" t="s">
        <v>120</v>
      </c>
      <c r="B1083">
        <v>4031.5</v>
      </c>
      <c r="C1083">
        <v>4019.17</v>
      </c>
      <c r="D1083">
        <v>3961.65</v>
      </c>
      <c r="E1083">
        <v>1565.77</v>
      </c>
      <c r="F1083">
        <v>0</v>
      </c>
      <c r="G1083">
        <v>8.9956599999999998E-2</v>
      </c>
      <c r="H1083">
        <v>0.900393</v>
      </c>
      <c r="I1083">
        <v>0</v>
      </c>
    </row>
    <row r="1084" spans="1:9" x14ac:dyDescent="0.25">
      <c r="A1084" t="s">
        <v>120</v>
      </c>
      <c r="B1084">
        <v>4027.59</v>
      </c>
      <c r="C1084">
        <v>4015.09</v>
      </c>
      <c r="D1084">
        <v>3960.76</v>
      </c>
      <c r="E1084">
        <v>1565.71</v>
      </c>
      <c r="F1084">
        <v>0</v>
      </c>
      <c r="G1084">
        <v>0.114924</v>
      </c>
      <c r="H1084">
        <v>0.89973599999999998</v>
      </c>
      <c r="I1084">
        <v>0</v>
      </c>
    </row>
    <row r="1085" spans="1:9" x14ac:dyDescent="0.25">
      <c r="A1085" t="s">
        <v>120</v>
      </c>
      <c r="B1085">
        <v>4037.12</v>
      </c>
      <c r="C1085">
        <v>4025.07</v>
      </c>
      <c r="D1085">
        <v>3963.07</v>
      </c>
      <c r="E1085">
        <v>1565.62</v>
      </c>
      <c r="F1085">
        <v>0</v>
      </c>
      <c r="G1085">
        <v>8.3324999999999996E-2</v>
      </c>
      <c r="H1085">
        <v>0.90102000000000004</v>
      </c>
      <c r="I1085">
        <v>0</v>
      </c>
    </row>
    <row r="1086" spans="1:9" x14ac:dyDescent="0.25">
      <c r="A1086" t="s">
        <v>120</v>
      </c>
      <c r="B1086">
        <v>4041.75</v>
      </c>
      <c r="C1086">
        <v>4029.4</v>
      </c>
      <c r="D1086">
        <v>3963.64</v>
      </c>
      <c r="E1086">
        <v>1565.67</v>
      </c>
      <c r="F1086">
        <v>0</v>
      </c>
      <c r="G1086">
        <v>8.3374599999999993E-2</v>
      </c>
      <c r="H1086">
        <v>0.90087200000000001</v>
      </c>
      <c r="I1086">
        <v>0</v>
      </c>
    </row>
    <row r="1087" spans="1:9" x14ac:dyDescent="0.25">
      <c r="A1087" t="s">
        <v>120</v>
      </c>
      <c r="B1087">
        <v>4023.91</v>
      </c>
      <c r="C1087">
        <v>4011.15</v>
      </c>
      <c r="D1087">
        <v>3959.94</v>
      </c>
      <c r="E1087">
        <v>1565.59</v>
      </c>
      <c r="F1087">
        <v>0</v>
      </c>
      <c r="G1087">
        <v>0.115004</v>
      </c>
      <c r="H1087">
        <v>0.89553700000000003</v>
      </c>
      <c r="I1087">
        <v>0</v>
      </c>
    </row>
    <row r="1088" spans="1:9" x14ac:dyDescent="0.25">
      <c r="A1088" t="s">
        <v>120</v>
      </c>
      <c r="B1088">
        <v>4029.21</v>
      </c>
      <c r="C1088">
        <v>4015.87</v>
      </c>
      <c r="D1088">
        <v>3960.77</v>
      </c>
      <c r="E1088">
        <v>1565.64</v>
      </c>
      <c r="F1088">
        <v>0</v>
      </c>
      <c r="G1088">
        <v>9.7633499999999998E-2</v>
      </c>
      <c r="H1088">
        <v>0.90106399999999998</v>
      </c>
      <c r="I1088">
        <v>0</v>
      </c>
    </row>
    <row r="1089" spans="1:9" x14ac:dyDescent="0.25">
      <c r="A1089" t="s">
        <v>120</v>
      </c>
      <c r="B1089">
        <v>4033.36</v>
      </c>
      <c r="C1089">
        <v>4020.8</v>
      </c>
      <c r="D1089">
        <v>3962.71</v>
      </c>
      <c r="E1089">
        <v>1565.64</v>
      </c>
      <c r="F1089">
        <v>0</v>
      </c>
      <c r="G1089">
        <v>0.114927</v>
      </c>
      <c r="H1089">
        <v>0.90076100000000003</v>
      </c>
      <c r="I1089">
        <v>0</v>
      </c>
    </row>
    <row r="1090" spans="1:9" x14ac:dyDescent="0.25">
      <c r="A1090" t="s">
        <v>120</v>
      </c>
      <c r="B1090">
        <v>4035.68</v>
      </c>
      <c r="C1090">
        <v>4022.87</v>
      </c>
      <c r="D1090">
        <v>3961.46</v>
      </c>
      <c r="E1090">
        <v>1565.67</v>
      </c>
      <c r="F1090">
        <v>0</v>
      </c>
      <c r="G1090">
        <v>0.114977</v>
      </c>
      <c r="H1090">
        <v>0.89936499999999997</v>
      </c>
      <c r="I1090">
        <v>0</v>
      </c>
    </row>
    <row r="1091" spans="1:9" x14ac:dyDescent="0.25">
      <c r="A1091" t="s">
        <v>120</v>
      </c>
      <c r="B1091">
        <v>4033.69</v>
      </c>
      <c r="C1091">
        <v>4020.49</v>
      </c>
      <c r="D1091">
        <v>3961.59</v>
      </c>
      <c r="E1091">
        <v>1565.64</v>
      </c>
      <c r="F1091">
        <v>0</v>
      </c>
      <c r="G1091">
        <v>0.11493</v>
      </c>
      <c r="H1091">
        <v>0.89337999999999995</v>
      </c>
      <c r="I1091">
        <v>0</v>
      </c>
    </row>
    <row r="1092" spans="1:9" x14ac:dyDescent="0.25">
      <c r="A1092" t="s">
        <v>120</v>
      </c>
      <c r="B1092">
        <v>4031.61</v>
      </c>
      <c r="C1092">
        <v>4018.78</v>
      </c>
      <c r="D1092">
        <v>3961.43</v>
      </c>
      <c r="E1092">
        <v>1565.65</v>
      </c>
      <c r="F1092">
        <v>0</v>
      </c>
      <c r="G1092">
        <v>0.114923</v>
      </c>
      <c r="H1092">
        <v>0.90106799999999998</v>
      </c>
      <c r="I1092">
        <v>0</v>
      </c>
    </row>
    <row r="1093" spans="1:9" x14ac:dyDescent="0.25">
      <c r="A1093" t="s">
        <v>120</v>
      </c>
      <c r="B1093">
        <v>4044.53</v>
      </c>
      <c r="C1093">
        <v>4032.43</v>
      </c>
      <c r="D1093">
        <v>3967.07</v>
      </c>
      <c r="E1093">
        <v>1565.77</v>
      </c>
      <c r="F1093">
        <v>0</v>
      </c>
      <c r="G1093">
        <v>0.114924</v>
      </c>
      <c r="H1093">
        <v>0.90105900000000005</v>
      </c>
      <c r="I1093">
        <v>0</v>
      </c>
    </row>
    <row r="1094" spans="1:9" x14ac:dyDescent="0.25">
      <c r="A1094" t="s">
        <v>120</v>
      </c>
      <c r="B1094">
        <v>4040.45</v>
      </c>
      <c r="C1094">
        <v>4027.73</v>
      </c>
      <c r="D1094">
        <v>3965.36</v>
      </c>
      <c r="E1094">
        <v>1565.77</v>
      </c>
      <c r="F1094">
        <v>0</v>
      </c>
      <c r="G1094">
        <v>8.3267300000000002E-2</v>
      </c>
      <c r="H1094">
        <v>0.901003</v>
      </c>
      <c r="I1094">
        <v>0</v>
      </c>
    </row>
    <row r="1095" spans="1:9" x14ac:dyDescent="0.25">
      <c r="A1095" t="s">
        <v>120</v>
      </c>
      <c r="B1095">
        <v>4033.53</v>
      </c>
      <c r="C1095">
        <v>4020.66</v>
      </c>
      <c r="D1095">
        <v>3961.87</v>
      </c>
      <c r="E1095">
        <v>1565.73</v>
      </c>
      <c r="F1095">
        <v>0</v>
      </c>
      <c r="G1095">
        <v>0.114924</v>
      </c>
      <c r="H1095">
        <v>0.90107700000000002</v>
      </c>
      <c r="I1095">
        <v>0</v>
      </c>
    </row>
    <row r="1096" spans="1:9" x14ac:dyDescent="0.25">
      <c r="A1096" t="s">
        <v>120</v>
      </c>
      <c r="B1096">
        <v>4032.4</v>
      </c>
      <c r="C1096">
        <v>4019.75</v>
      </c>
      <c r="D1096">
        <v>3961.86</v>
      </c>
      <c r="E1096">
        <v>1565.79</v>
      </c>
      <c r="F1096">
        <v>0</v>
      </c>
      <c r="G1096">
        <v>0.104341</v>
      </c>
      <c r="H1096">
        <v>0.90107800000000005</v>
      </c>
      <c r="I1096">
        <v>0</v>
      </c>
    </row>
    <row r="1097" spans="1:9" x14ac:dyDescent="0.25">
      <c r="A1097" t="s">
        <v>120</v>
      </c>
      <c r="B1097">
        <v>4035.81</v>
      </c>
      <c r="C1097">
        <v>4023.18</v>
      </c>
      <c r="D1097">
        <v>3957.71</v>
      </c>
      <c r="E1097">
        <v>1563.03</v>
      </c>
      <c r="F1097">
        <v>0</v>
      </c>
      <c r="G1097">
        <v>0.114966</v>
      </c>
      <c r="H1097">
        <v>0.90041800000000005</v>
      </c>
      <c r="I1097">
        <v>0</v>
      </c>
    </row>
    <row r="1098" spans="1:9" x14ac:dyDescent="0.25">
      <c r="A1098" t="s">
        <v>120</v>
      </c>
      <c r="B1098">
        <v>4027.16</v>
      </c>
      <c r="C1098">
        <v>4014.54</v>
      </c>
      <c r="D1098">
        <v>3949.49</v>
      </c>
      <c r="E1098">
        <v>1559.82</v>
      </c>
      <c r="F1098">
        <v>0</v>
      </c>
      <c r="G1098">
        <v>0.114923</v>
      </c>
      <c r="H1098">
        <v>0.90096100000000001</v>
      </c>
      <c r="I1098">
        <v>0</v>
      </c>
    </row>
    <row r="1099" spans="1:9" x14ac:dyDescent="0.25">
      <c r="A1099" t="s">
        <v>120</v>
      </c>
      <c r="B1099">
        <v>4017.68</v>
      </c>
      <c r="C1099">
        <v>4005.23</v>
      </c>
      <c r="D1099">
        <v>3946.33</v>
      </c>
      <c r="E1099">
        <v>1559.74</v>
      </c>
      <c r="F1099">
        <v>0</v>
      </c>
      <c r="G1099">
        <v>0.11494</v>
      </c>
      <c r="H1099">
        <v>0.89993999999999996</v>
      </c>
      <c r="I1099">
        <v>0</v>
      </c>
    </row>
    <row r="1100" spans="1:9" x14ac:dyDescent="0.25">
      <c r="A1100" t="s">
        <v>120</v>
      </c>
      <c r="B1100">
        <v>4018.62</v>
      </c>
      <c r="C1100">
        <v>4006.02</v>
      </c>
      <c r="D1100">
        <v>3946.81</v>
      </c>
      <c r="E1100">
        <v>1559.86</v>
      </c>
      <c r="F1100">
        <v>0</v>
      </c>
      <c r="G1100">
        <v>0.115007</v>
      </c>
      <c r="H1100">
        <v>0.89943399999999996</v>
      </c>
      <c r="I1100">
        <v>0</v>
      </c>
    </row>
    <row r="1101" spans="1:9" x14ac:dyDescent="0.25">
      <c r="A1101" t="s">
        <v>120</v>
      </c>
      <c r="B1101">
        <v>4016.37</v>
      </c>
      <c r="C1101">
        <v>4003.51</v>
      </c>
      <c r="D1101">
        <v>3946.27</v>
      </c>
      <c r="E1101">
        <v>1559.89</v>
      </c>
      <c r="F1101">
        <v>0</v>
      </c>
      <c r="G1101">
        <v>0.114926</v>
      </c>
      <c r="H1101">
        <v>0.90107700000000002</v>
      </c>
      <c r="I1101">
        <v>0</v>
      </c>
    </row>
    <row r="1102" spans="1:9" x14ac:dyDescent="0.25">
      <c r="A1102" t="s">
        <v>120</v>
      </c>
      <c r="B1102">
        <v>4023.91</v>
      </c>
      <c r="C1102">
        <v>4011.14</v>
      </c>
      <c r="D1102">
        <v>3948.93</v>
      </c>
      <c r="E1102">
        <v>1559.84</v>
      </c>
      <c r="F1102">
        <v>0</v>
      </c>
      <c r="G1102">
        <v>0.114923</v>
      </c>
      <c r="H1102">
        <v>0.90025299999999997</v>
      </c>
      <c r="I1102">
        <v>0</v>
      </c>
    </row>
    <row r="1103" spans="1:9" x14ac:dyDescent="0.25">
      <c r="A1103" t="s">
        <v>120</v>
      </c>
      <c r="B1103">
        <v>4023.67</v>
      </c>
      <c r="C1103">
        <v>4011.14</v>
      </c>
      <c r="D1103">
        <v>3948.83</v>
      </c>
      <c r="E1103">
        <v>1559.85</v>
      </c>
      <c r="F1103">
        <v>0</v>
      </c>
      <c r="G1103">
        <v>8.4762500000000005E-2</v>
      </c>
      <c r="H1103">
        <v>0.90068499999999996</v>
      </c>
      <c r="I1103">
        <v>0</v>
      </c>
    </row>
    <row r="1104" spans="1:9" x14ac:dyDescent="0.25">
      <c r="A1104" t="s">
        <v>120</v>
      </c>
      <c r="B1104">
        <v>4017.37</v>
      </c>
      <c r="C1104">
        <v>4004.65</v>
      </c>
      <c r="D1104">
        <v>3946.57</v>
      </c>
      <c r="E1104">
        <v>1559.85</v>
      </c>
      <c r="F1104">
        <v>0</v>
      </c>
      <c r="G1104">
        <v>0.114923</v>
      </c>
      <c r="H1104">
        <v>0.90104399999999996</v>
      </c>
      <c r="I1104">
        <v>0</v>
      </c>
    </row>
    <row r="1105" spans="1:25" x14ac:dyDescent="0.25">
      <c r="A1105" t="s">
        <v>120</v>
      </c>
      <c r="B1105">
        <v>4015</v>
      </c>
      <c r="C1105">
        <v>4001.97</v>
      </c>
      <c r="D1105">
        <v>3945.97</v>
      </c>
      <c r="E1105">
        <v>1559.86</v>
      </c>
      <c r="F1105">
        <v>0</v>
      </c>
      <c r="G1105">
        <v>0.114939</v>
      </c>
      <c r="H1105">
        <v>0.89711200000000002</v>
      </c>
      <c r="I1105">
        <v>0</v>
      </c>
    </row>
    <row r="1106" spans="1:25" x14ac:dyDescent="0.25">
      <c r="A1106" t="s">
        <v>120</v>
      </c>
      <c r="B1106">
        <v>4017.68</v>
      </c>
      <c r="C1106">
        <v>4005.06</v>
      </c>
      <c r="D1106">
        <v>3946.27</v>
      </c>
      <c r="E1106">
        <v>1559.88</v>
      </c>
      <c r="F1106">
        <v>0</v>
      </c>
      <c r="G1106">
        <v>0.114924</v>
      </c>
      <c r="H1106">
        <v>0.89198100000000002</v>
      </c>
      <c r="I1106">
        <v>0</v>
      </c>
    </row>
    <row r="1107" spans="1:25" x14ac:dyDescent="0.25">
      <c r="A1107" t="s">
        <v>120</v>
      </c>
      <c r="B1107">
        <v>4033.71</v>
      </c>
      <c r="C1107">
        <v>4021.23</v>
      </c>
      <c r="D1107">
        <v>3952.95</v>
      </c>
      <c r="E1107">
        <v>1559.88</v>
      </c>
      <c r="F1107">
        <v>0</v>
      </c>
      <c r="G1107">
        <v>0.11493100000000001</v>
      </c>
      <c r="H1107">
        <v>0.900949</v>
      </c>
      <c r="I1107">
        <v>0</v>
      </c>
    </row>
    <row r="1108" spans="1:25" x14ac:dyDescent="0.25">
      <c r="A1108" t="s">
        <v>120</v>
      </c>
      <c r="B1108">
        <v>4031.37</v>
      </c>
      <c r="C1108">
        <v>4018.49</v>
      </c>
      <c r="D1108">
        <v>3951.88</v>
      </c>
      <c r="E1108">
        <v>1559.84</v>
      </c>
      <c r="F1108">
        <v>0</v>
      </c>
      <c r="G1108">
        <v>0.114926</v>
      </c>
      <c r="H1108">
        <v>0.897949</v>
      </c>
      <c r="I1108">
        <v>0</v>
      </c>
    </row>
    <row r="1109" spans="1:25" x14ac:dyDescent="0.25">
      <c r="A1109" t="s">
        <v>120</v>
      </c>
      <c r="B1109">
        <v>4015.23</v>
      </c>
      <c r="C1109">
        <v>4002.33</v>
      </c>
      <c r="D1109">
        <v>3946.24</v>
      </c>
      <c r="E1109">
        <v>1559.9</v>
      </c>
      <c r="F1109">
        <v>0</v>
      </c>
      <c r="G1109">
        <v>0.114923</v>
      </c>
      <c r="H1109">
        <v>0.90093199999999996</v>
      </c>
      <c r="I1109">
        <v>0</v>
      </c>
    </row>
    <row r="1110" spans="1:25" x14ac:dyDescent="0.25">
      <c r="A1110" t="s">
        <v>120</v>
      </c>
      <c r="B1110">
        <v>4011.84</v>
      </c>
      <c r="C1110">
        <v>3998.93</v>
      </c>
      <c r="D1110">
        <v>3945.1</v>
      </c>
      <c r="E1110">
        <v>1559.85</v>
      </c>
      <c r="F1110">
        <v>0</v>
      </c>
      <c r="G1110">
        <v>0.114925</v>
      </c>
      <c r="H1110">
        <v>0.90097700000000003</v>
      </c>
      <c r="I1110">
        <v>0</v>
      </c>
    </row>
    <row r="1111" spans="1:25" x14ac:dyDescent="0.25">
      <c r="A1111" t="s">
        <v>120</v>
      </c>
      <c r="B1111">
        <v>4011.99</v>
      </c>
      <c r="C1111">
        <v>3999.58</v>
      </c>
      <c r="D1111">
        <v>3945.42</v>
      </c>
      <c r="E1111">
        <v>1559.9</v>
      </c>
      <c r="F1111">
        <v>0</v>
      </c>
      <c r="G1111">
        <v>0.114927</v>
      </c>
      <c r="H1111">
        <v>0.90062600000000004</v>
      </c>
      <c r="I1111">
        <v>0</v>
      </c>
    </row>
    <row r="1112" spans="1:25" x14ac:dyDescent="0.25">
      <c r="A1112" t="s">
        <v>120</v>
      </c>
      <c r="B1112">
        <v>4015.8</v>
      </c>
      <c r="C1112">
        <v>4003.26</v>
      </c>
      <c r="D1112">
        <v>3946.21</v>
      </c>
      <c r="E1112">
        <v>1560</v>
      </c>
      <c r="F1112">
        <v>0</v>
      </c>
      <c r="G1112">
        <v>0.114943</v>
      </c>
      <c r="H1112">
        <v>0.92328399999999999</v>
      </c>
      <c r="I1112">
        <v>0</v>
      </c>
    </row>
    <row r="1113" spans="1:25" x14ac:dyDescent="0.25">
      <c r="A1113" t="s">
        <v>120</v>
      </c>
      <c r="B1113">
        <v>4014.29</v>
      </c>
      <c r="C1113">
        <v>4001.95</v>
      </c>
      <c r="D1113">
        <v>3946.15</v>
      </c>
      <c r="E1113">
        <v>1560.04</v>
      </c>
      <c r="F1113">
        <v>0</v>
      </c>
      <c r="G1113">
        <v>0.114928</v>
      </c>
      <c r="H1113">
        <v>0.90102700000000002</v>
      </c>
      <c r="I1113">
        <v>0</v>
      </c>
    </row>
    <row r="1114" spans="1:25" x14ac:dyDescent="0.25">
      <c r="A1114" t="s">
        <v>120</v>
      </c>
      <c r="B1114">
        <v>4029.84</v>
      </c>
      <c r="C1114">
        <v>4017.38</v>
      </c>
      <c r="D1114">
        <v>3952.38</v>
      </c>
      <c r="E1114">
        <v>1559.95</v>
      </c>
      <c r="F1114">
        <v>0</v>
      </c>
      <c r="G1114">
        <v>0.114923</v>
      </c>
      <c r="H1114">
        <v>0.90052600000000005</v>
      </c>
      <c r="I1114">
        <v>0</v>
      </c>
    </row>
    <row r="1115" spans="1:25" x14ac:dyDescent="0.25">
      <c r="A1115" t="s">
        <v>120</v>
      </c>
      <c r="B1115">
        <v>4018.72</v>
      </c>
      <c r="C1115">
        <v>4006.1</v>
      </c>
      <c r="D1115">
        <v>3947.12</v>
      </c>
      <c r="E1115">
        <v>1559.83</v>
      </c>
      <c r="F1115">
        <v>0</v>
      </c>
      <c r="G1115">
        <v>0.11493399999999999</v>
      </c>
      <c r="H1115">
        <v>0.89287399999999995</v>
      </c>
      <c r="I1115">
        <v>0</v>
      </c>
    </row>
    <row r="1116" spans="1:25" x14ac:dyDescent="0.25">
      <c r="A1116" t="s">
        <v>120</v>
      </c>
      <c r="B1116">
        <v>4018.05</v>
      </c>
      <c r="C1116">
        <v>4005.07</v>
      </c>
      <c r="D1116">
        <v>3946.2</v>
      </c>
      <c r="E1116">
        <v>1559.79</v>
      </c>
      <c r="F1116">
        <v>0</v>
      </c>
      <c r="G1116">
        <v>9.4023800000000005E-2</v>
      </c>
      <c r="H1116">
        <v>0.90097799999999995</v>
      </c>
      <c r="I1116">
        <v>0</v>
      </c>
    </row>
    <row r="1117" spans="1:25" x14ac:dyDescent="0.25">
      <c r="A1117" t="s">
        <v>120</v>
      </c>
      <c r="B1117">
        <v>4029.01</v>
      </c>
      <c r="C1117">
        <v>4016.74</v>
      </c>
      <c r="D1117">
        <v>3950.56</v>
      </c>
      <c r="E1117">
        <v>1559.82</v>
      </c>
      <c r="F1117">
        <v>0</v>
      </c>
      <c r="G1117">
        <v>0.11496199999999999</v>
      </c>
      <c r="H1117">
        <v>0.90088500000000005</v>
      </c>
      <c r="I1117">
        <v>0</v>
      </c>
    </row>
    <row r="1118" spans="1:25" x14ac:dyDescent="0.25">
      <c r="A1118" t="s">
        <v>120</v>
      </c>
      <c r="B1118">
        <v>4015.55</v>
      </c>
      <c r="C1118">
        <v>4000.82</v>
      </c>
      <c r="D1118">
        <v>3945.57</v>
      </c>
      <c r="E1118">
        <v>1559.87</v>
      </c>
      <c r="F1118">
        <v>0</v>
      </c>
      <c r="G1118">
        <v>0.11494699999999999</v>
      </c>
      <c r="H1118">
        <v>0.90107599999999999</v>
      </c>
      <c r="I1118">
        <v>0</v>
      </c>
    </row>
    <row r="1119" spans="1:25" x14ac:dyDescent="0.25">
      <c r="A1119" t="s">
        <v>120</v>
      </c>
      <c r="B1119">
        <v>4013.15</v>
      </c>
      <c r="C1119">
        <v>4001.35</v>
      </c>
      <c r="D1119">
        <v>3945.71</v>
      </c>
      <c r="E1119">
        <v>1559.82</v>
      </c>
      <c r="F1119">
        <v>0</v>
      </c>
      <c r="G1119">
        <v>0.114923</v>
      </c>
      <c r="H1119">
        <v>0.90083299999999999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4008.31</v>
      </c>
      <c r="C1120">
        <v>3995.26</v>
      </c>
      <c r="D1120">
        <v>3944.53</v>
      </c>
      <c r="E1120">
        <v>1559.75</v>
      </c>
      <c r="F1120">
        <v>0</v>
      </c>
      <c r="G1120">
        <v>0.11493399999999999</v>
      </c>
      <c r="H1120">
        <v>0.90030900000000003</v>
      </c>
      <c r="I1120">
        <v>0</v>
      </c>
      <c r="R1120">
        <f>AVERAGE(B1071:B1120)</f>
        <v>4025.7931999999983</v>
      </c>
      <c r="S1120">
        <f>AVERAGE(C1071:C1120)</f>
        <v>4013.1862000000001</v>
      </c>
      <c r="U1120">
        <f>_xlfn.VAR.P(B1071:B1120)</f>
        <v>71.870681760000267</v>
      </c>
      <c r="V1120">
        <f>_xlfn.VAR.P(C1071:C1120)</f>
        <v>73.804103559999831</v>
      </c>
      <c r="X1120">
        <f>1.96*SQRT(U1120)/50</f>
        <v>0.33232418572786243</v>
      </c>
      <c r="Y1120">
        <f>1.96*SQRT(V1120)/50</f>
        <v>0.33676451371015637</v>
      </c>
    </row>
    <row r="1121" spans="1:9" x14ac:dyDescent="0.25">
      <c r="A1121" t="s">
        <v>121</v>
      </c>
      <c r="B1121">
        <v>201373.7488</v>
      </c>
      <c r="C1121" t="s">
        <v>24</v>
      </c>
    </row>
    <row r="1122" spans="1:9" x14ac:dyDescent="0.25">
      <c r="A1122" t="s">
        <v>137</v>
      </c>
      <c r="B1122">
        <v>6452.09</v>
      </c>
      <c r="C1122">
        <v>6440.08</v>
      </c>
      <c r="D1122">
        <v>6364.78</v>
      </c>
      <c r="E1122">
        <v>6337.52</v>
      </c>
      <c r="F1122">
        <v>2365.7199999999998</v>
      </c>
      <c r="G1122">
        <v>9.1887399999999994E-2</v>
      </c>
      <c r="H1122">
        <v>0.90106200000000003</v>
      </c>
      <c r="I1122">
        <v>0</v>
      </c>
    </row>
    <row r="1123" spans="1:9" x14ac:dyDescent="0.25">
      <c r="A1123" t="s">
        <v>137</v>
      </c>
      <c r="B1123">
        <v>6445.09</v>
      </c>
      <c r="C1123">
        <v>6433.14</v>
      </c>
      <c r="D1123">
        <v>6361.1</v>
      </c>
      <c r="E1123">
        <v>6334.52</v>
      </c>
      <c r="F1123">
        <v>2363.2399999999998</v>
      </c>
      <c r="G1123">
        <v>8.3558400000000005E-2</v>
      </c>
      <c r="H1123">
        <v>0.90035900000000002</v>
      </c>
      <c r="I1123">
        <v>0</v>
      </c>
    </row>
    <row r="1124" spans="1:9" x14ac:dyDescent="0.25">
      <c r="A1124" t="s">
        <v>137</v>
      </c>
      <c r="B1124">
        <v>6444.99</v>
      </c>
      <c r="C1124">
        <v>6433.45</v>
      </c>
      <c r="D1124">
        <v>6360.28</v>
      </c>
      <c r="E1124">
        <v>6333.76</v>
      </c>
      <c r="F1124">
        <v>2364.11</v>
      </c>
      <c r="G1124">
        <v>8.6609900000000004E-2</v>
      </c>
      <c r="H1124">
        <v>0.931786</v>
      </c>
      <c r="I1124">
        <v>0</v>
      </c>
    </row>
    <row r="1125" spans="1:9" x14ac:dyDescent="0.25">
      <c r="A1125" t="s">
        <v>137</v>
      </c>
      <c r="B1125">
        <v>6442</v>
      </c>
      <c r="C1125">
        <v>6430.36</v>
      </c>
      <c r="D1125">
        <v>6359.04</v>
      </c>
      <c r="E1125">
        <v>6332.9</v>
      </c>
      <c r="F1125">
        <v>2363.7399999999998</v>
      </c>
      <c r="G1125">
        <v>9.0658500000000003E-2</v>
      </c>
      <c r="H1125">
        <v>0.93176400000000004</v>
      </c>
      <c r="I1125">
        <v>0</v>
      </c>
    </row>
    <row r="1126" spans="1:9" x14ac:dyDescent="0.25">
      <c r="A1126" t="s">
        <v>137</v>
      </c>
      <c r="B1126">
        <v>6449.06</v>
      </c>
      <c r="C1126">
        <v>6437.19</v>
      </c>
      <c r="D1126">
        <v>6361.8</v>
      </c>
      <c r="E1126">
        <v>6334.73</v>
      </c>
      <c r="F1126">
        <v>2365.46</v>
      </c>
      <c r="G1126">
        <v>8.6426600000000006E-2</v>
      </c>
      <c r="H1126">
        <v>0.91610100000000005</v>
      </c>
      <c r="I1126">
        <v>0</v>
      </c>
    </row>
    <row r="1127" spans="1:9" x14ac:dyDescent="0.25">
      <c r="A1127" t="s">
        <v>137</v>
      </c>
      <c r="B1127">
        <v>6451.02</v>
      </c>
      <c r="C1127">
        <v>6439.32</v>
      </c>
      <c r="D1127">
        <v>6364.71</v>
      </c>
      <c r="E1127">
        <v>6336.85</v>
      </c>
      <c r="F1127">
        <v>2366.61</v>
      </c>
      <c r="G1127">
        <v>8.4641499999999995E-2</v>
      </c>
      <c r="H1127">
        <v>0.93146700000000004</v>
      </c>
      <c r="I1127">
        <v>0</v>
      </c>
    </row>
    <row r="1128" spans="1:9" x14ac:dyDescent="0.25">
      <c r="A1128" t="s">
        <v>137</v>
      </c>
      <c r="B1128">
        <v>6450.96</v>
      </c>
      <c r="C1128">
        <v>6438.89</v>
      </c>
      <c r="D1128">
        <v>6362.67</v>
      </c>
      <c r="E1128">
        <v>6335.54</v>
      </c>
      <c r="F1128">
        <v>2364.6999999999998</v>
      </c>
      <c r="G1128">
        <v>9.4699400000000003E-2</v>
      </c>
      <c r="H1128">
        <v>0.931755</v>
      </c>
      <c r="I1128">
        <v>0</v>
      </c>
    </row>
    <row r="1129" spans="1:9" x14ac:dyDescent="0.25">
      <c r="A1129" t="s">
        <v>137</v>
      </c>
      <c r="B1129">
        <v>6447.45</v>
      </c>
      <c r="C1129">
        <v>6435.84</v>
      </c>
      <c r="D1129">
        <v>6362.22</v>
      </c>
      <c r="E1129">
        <v>6335.84</v>
      </c>
      <c r="F1129">
        <v>2366.2399999999998</v>
      </c>
      <c r="G1129">
        <v>8.8095699999999999E-2</v>
      </c>
      <c r="H1129">
        <v>0.90968099999999996</v>
      </c>
      <c r="I1129">
        <v>0</v>
      </c>
    </row>
    <row r="1130" spans="1:9" x14ac:dyDescent="0.25">
      <c r="A1130" t="s">
        <v>137</v>
      </c>
      <c r="B1130">
        <v>6445.7</v>
      </c>
      <c r="C1130">
        <v>6433.31</v>
      </c>
      <c r="D1130">
        <v>6360.63</v>
      </c>
      <c r="E1130">
        <v>6333.99</v>
      </c>
      <c r="F1130">
        <v>2365.29</v>
      </c>
      <c r="G1130">
        <v>6.5872200000000006E-2</v>
      </c>
      <c r="H1130">
        <v>0.90041800000000005</v>
      </c>
      <c r="I1130">
        <v>0</v>
      </c>
    </row>
    <row r="1131" spans="1:9" x14ac:dyDescent="0.25">
      <c r="A1131" t="s">
        <v>137</v>
      </c>
      <c r="B1131">
        <v>6448.85</v>
      </c>
      <c r="C1131">
        <v>6436.98</v>
      </c>
      <c r="D1131">
        <v>6361.24</v>
      </c>
      <c r="E1131">
        <v>6332.98</v>
      </c>
      <c r="F1131">
        <v>2363.0500000000002</v>
      </c>
      <c r="G1131">
        <v>8.3299799999999993E-2</v>
      </c>
      <c r="H1131">
        <v>0.90100899999999995</v>
      </c>
      <c r="I1131">
        <v>0</v>
      </c>
    </row>
    <row r="1132" spans="1:9" x14ac:dyDescent="0.25">
      <c r="A1132" t="s">
        <v>137</v>
      </c>
      <c r="B1132">
        <v>6454.03</v>
      </c>
      <c r="C1132">
        <v>6441.94</v>
      </c>
      <c r="D1132">
        <v>6363.01</v>
      </c>
      <c r="E1132">
        <v>6334.19</v>
      </c>
      <c r="F1132">
        <v>2364.5700000000002</v>
      </c>
      <c r="G1132">
        <v>8.3292599999999994E-2</v>
      </c>
      <c r="H1132">
        <v>0.91485399999999995</v>
      </c>
      <c r="I1132">
        <v>0</v>
      </c>
    </row>
    <row r="1133" spans="1:9" x14ac:dyDescent="0.25">
      <c r="A1133" t="s">
        <v>137</v>
      </c>
      <c r="B1133">
        <v>6456.63</v>
      </c>
      <c r="C1133">
        <v>6444.19</v>
      </c>
      <c r="D1133">
        <v>6364.35</v>
      </c>
      <c r="E1133">
        <v>6335.75</v>
      </c>
      <c r="F1133">
        <v>2366.5500000000002</v>
      </c>
      <c r="G1133">
        <v>0.11493200000000001</v>
      </c>
      <c r="H1133">
        <v>0.90095199999999998</v>
      </c>
      <c r="I1133">
        <v>0</v>
      </c>
    </row>
    <row r="1134" spans="1:9" x14ac:dyDescent="0.25">
      <c r="A1134" t="s">
        <v>137</v>
      </c>
      <c r="B1134">
        <v>6451.67</v>
      </c>
      <c r="C1134">
        <v>6439.29</v>
      </c>
      <c r="D1134">
        <v>6361.6</v>
      </c>
      <c r="E1134">
        <v>6334.89</v>
      </c>
      <c r="F1134">
        <v>2365.92</v>
      </c>
      <c r="G1134">
        <v>6.2346100000000002E-2</v>
      </c>
      <c r="H1134">
        <v>0.90101399999999998</v>
      </c>
      <c r="I1134">
        <v>0</v>
      </c>
    </row>
    <row r="1135" spans="1:9" x14ac:dyDescent="0.25">
      <c r="A1135" t="s">
        <v>137</v>
      </c>
      <c r="B1135">
        <v>6444.64</v>
      </c>
      <c r="C1135">
        <v>6432.98</v>
      </c>
      <c r="D1135">
        <v>6358.84</v>
      </c>
      <c r="E1135">
        <v>6331.93</v>
      </c>
      <c r="F1135">
        <v>2362.5300000000002</v>
      </c>
      <c r="G1135">
        <v>5.42097E-2</v>
      </c>
      <c r="H1135">
        <v>0.92984</v>
      </c>
      <c r="I1135">
        <v>0</v>
      </c>
    </row>
    <row r="1136" spans="1:9" x14ac:dyDescent="0.25">
      <c r="A1136" t="s">
        <v>137</v>
      </c>
      <c r="B1136">
        <v>6448.93</v>
      </c>
      <c r="C1136">
        <v>6436.82</v>
      </c>
      <c r="D1136">
        <v>6361.32</v>
      </c>
      <c r="E1136">
        <v>6333.52</v>
      </c>
      <c r="F1136">
        <v>2364.79</v>
      </c>
      <c r="G1136">
        <v>8.4104100000000001E-2</v>
      </c>
      <c r="H1136">
        <v>0.92614600000000002</v>
      </c>
      <c r="I1136">
        <v>0</v>
      </c>
    </row>
    <row r="1137" spans="1:9" x14ac:dyDescent="0.25">
      <c r="A1137" t="s">
        <v>137</v>
      </c>
      <c r="B1137">
        <v>6457.43</v>
      </c>
      <c r="C1137">
        <v>6445.03</v>
      </c>
      <c r="D1137">
        <v>6362.89</v>
      </c>
      <c r="E1137">
        <v>6332.31</v>
      </c>
      <c r="F1137">
        <v>2363.0700000000002</v>
      </c>
      <c r="G1137">
        <v>8.3255700000000002E-2</v>
      </c>
      <c r="H1137">
        <v>0.90107199999999998</v>
      </c>
      <c r="I1137">
        <v>0</v>
      </c>
    </row>
    <row r="1138" spans="1:9" x14ac:dyDescent="0.25">
      <c r="A1138" t="s">
        <v>137</v>
      </c>
      <c r="B1138">
        <v>6453.08</v>
      </c>
      <c r="C1138">
        <v>6440.66</v>
      </c>
      <c r="D1138">
        <v>6364.55</v>
      </c>
      <c r="E1138">
        <v>6335.75</v>
      </c>
      <c r="F1138">
        <v>2365.44</v>
      </c>
      <c r="G1138">
        <v>8.3299799999999993E-2</v>
      </c>
      <c r="H1138">
        <v>0.92559499999999995</v>
      </c>
      <c r="I1138">
        <v>0</v>
      </c>
    </row>
    <row r="1139" spans="1:9" x14ac:dyDescent="0.25">
      <c r="A1139" t="s">
        <v>137</v>
      </c>
      <c r="B1139">
        <v>6454.59</v>
      </c>
      <c r="C1139">
        <v>6442.69</v>
      </c>
      <c r="D1139">
        <v>6363.72</v>
      </c>
      <c r="E1139">
        <v>6335.3</v>
      </c>
      <c r="F1139">
        <v>2365.4699999999998</v>
      </c>
      <c r="G1139">
        <v>8.3776799999999998E-2</v>
      </c>
      <c r="H1139">
        <v>0.90107700000000002</v>
      </c>
      <c r="I1139">
        <v>0</v>
      </c>
    </row>
    <row r="1140" spans="1:9" x14ac:dyDescent="0.25">
      <c r="A1140" t="s">
        <v>137</v>
      </c>
      <c r="B1140">
        <v>6456.32</v>
      </c>
      <c r="C1140">
        <v>6443.82</v>
      </c>
      <c r="D1140">
        <v>6362.45</v>
      </c>
      <c r="E1140">
        <v>6333.72</v>
      </c>
      <c r="F1140">
        <v>2364.61</v>
      </c>
      <c r="G1140">
        <v>8.3800200000000005E-2</v>
      </c>
      <c r="H1140">
        <v>0.90071000000000001</v>
      </c>
      <c r="I1140">
        <v>0</v>
      </c>
    </row>
    <row r="1141" spans="1:9" x14ac:dyDescent="0.25">
      <c r="A1141" t="s">
        <v>137</v>
      </c>
      <c r="B1141">
        <v>6460.1</v>
      </c>
      <c r="C1141">
        <v>6447.66</v>
      </c>
      <c r="D1141">
        <v>6366.32</v>
      </c>
      <c r="E1141">
        <v>6333.44</v>
      </c>
      <c r="F1141">
        <v>2364.46</v>
      </c>
      <c r="G1141">
        <v>5.5269899999999997E-2</v>
      </c>
      <c r="H1141">
        <v>0.95907399999999998</v>
      </c>
      <c r="I1141">
        <v>0</v>
      </c>
    </row>
    <row r="1142" spans="1:9" x14ac:dyDescent="0.25">
      <c r="A1142" t="s">
        <v>137</v>
      </c>
      <c r="B1142">
        <v>6457.45</v>
      </c>
      <c r="C1142">
        <v>6445.14</v>
      </c>
      <c r="D1142">
        <v>6365.71</v>
      </c>
      <c r="E1142">
        <v>6333.89</v>
      </c>
      <c r="F1142">
        <v>2364.27</v>
      </c>
      <c r="G1142">
        <v>8.32561E-2</v>
      </c>
      <c r="H1142">
        <v>0.93056700000000003</v>
      </c>
      <c r="I1142">
        <v>0</v>
      </c>
    </row>
    <row r="1143" spans="1:9" x14ac:dyDescent="0.25">
      <c r="A1143" t="s">
        <v>137</v>
      </c>
      <c r="B1143">
        <v>6462.87</v>
      </c>
      <c r="C1143">
        <v>6450.31</v>
      </c>
      <c r="D1143">
        <v>6364.73</v>
      </c>
      <c r="E1143">
        <v>6335.69</v>
      </c>
      <c r="F1143">
        <v>2365.4699999999998</v>
      </c>
      <c r="G1143">
        <v>8.3315399999999998E-2</v>
      </c>
      <c r="H1143">
        <v>0.90459900000000004</v>
      </c>
      <c r="I1143">
        <v>0</v>
      </c>
    </row>
    <row r="1144" spans="1:9" x14ac:dyDescent="0.25">
      <c r="A1144" t="s">
        <v>137</v>
      </c>
      <c r="B1144">
        <v>6460.48</v>
      </c>
      <c r="C1144">
        <v>6447.62</v>
      </c>
      <c r="D1144">
        <v>6369.32</v>
      </c>
      <c r="E1144">
        <v>6335.89</v>
      </c>
      <c r="F1144">
        <v>2365.96</v>
      </c>
      <c r="G1144">
        <v>9.69695E-2</v>
      </c>
      <c r="H1144">
        <v>0.90659900000000004</v>
      </c>
      <c r="I1144">
        <v>0</v>
      </c>
    </row>
    <row r="1145" spans="1:9" x14ac:dyDescent="0.25">
      <c r="A1145" t="s">
        <v>137</v>
      </c>
      <c r="B1145">
        <v>6455.92</v>
      </c>
      <c r="C1145">
        <v>6443.88</v>
      </c>
      <c r="D1145">
        <v>6362.2</v>
      </c>
      <c r="E1145">
        <v>6333.82</v>
      </c>
      <c r="F1145">
        <v>2365.09</v>
      </c>
      <c r="G1145">
        <v>4.2945799999999999E-2</v>
      </c>
      <c r="H1145">
        <v>0.95288200000000001</v>
      </c>
      <c r="I1145">
        <v>0</v>
      </c>
    </row>
    <row r="1146" spans="1:9" x14ac:dyDescent="0.25">
      <c r="A1146" t="s">
        <v>137</v>
      </c>
      <c r="B1146">
        <v>6456.84</v>
      </c>
      <c r="C1146">
        <v>6444.27</v>
      </c>
      <c r="D1146">
        <v>6360.85</v>
      </c>
      <c r="E1146">
        <v>6331.75</v>
      </c>
      <c r="F1146">
        <v>2362.5</v>
      </c>
      <c r="G1146">
        <v>0.11105</v>
      </c>
      <c r="H1146">
        <v>0.90071900000000005</v>
      </c>
      <c r="I1146">
        <v>0</v>
      </c>
    </row>
    <row r="1147" spans="1:9" x14ac:dyDescent="0.25">
      <c r="A1147" t="s">
        <v>137</v>
      </c>
      <c r="B1147">
        <v>6458.56</v>
      </c>
      <c r="C1147">
        <v>6445.84</v>
      </c>
      <c r="D1147">
        <v>6367.25</v>
      </c>
      <c r="E1147">
        <v>6334.73</v>
      </c>
      <c r="F1147">
        <v>2364.37</v>
      </c>
      <c r="G1147">
        <v>8.3257399999999995E-2</v>
      </c>
      <c r="H1147">
        <v>0.90106900000000001</v>
      </c>
      <c r="I1147">
        <v>0</v>
      </c>
    </row>
    <row r="1148" spans="1:9" x14ac:dyDescent="0.25">
      <c r="A1148" t="s">
        <v>137</v>
      </c>
      <c r="B1148">
        <v>6457.81</v>
      </c>
      <c r="C1148">
        <v>6445.37</v>
      </c>
      <c r="D1148">
        <v>6365.34</v>
      </c>
      <c r="E1148">
        <v>6337.03</v>
      </c>
      <c r="F1148">
        <v>2367</v>
      </c>
      <c r="G1148">
        <v>8.4463399999999994E-2</v>
      </c>
      <c r="H1148">
        <v>0.90735399999999999</v>
      </c>
      <c r="I1148">
        <v>0</v>
      </c>
    </row>
    <row r="1149" spans="1:9" x14ac:dyDescent="0.25">
      <c r="A1149" t="s">
        <v>137</v>
      </c>
      <c r="B1149">
        <v>6456.03</v>
      </c>
      <c r="C1149">
        <v>6443.61</v>
      </c>
      <c r="D1149">
        <v>6362.71</v>
      </c>
      <c r="E1149">
        <v>6334.5</v>
      </c>
      <c r="F1149">
        <v>2364.66</v>
      </c>
      <c r="G1149">
        <v>8.5550000000000001E-2</v>
      </c>
      <c r="H1149">
        <v>0.91815100000000005</v>
      </c>
      <c r="I1149">
        <v>0</v>
      </c>
    </row>
    <row r="1150" spans="1:9" x14ac:dyDescent="0.25">
      <c r="A1150" t="s">
        <v>137</v>
      </c>
      <c r="B1150">
        <v>6452.62</v>
      </c>
      <c r="C1150">
        <v>6440.23</v>
      </c>
      <c r="D1150">
        <v>6360.19</v>
      </c>
      <c r="E1150">
        <v>6332.05</v>
      </c>
      <c r="F1150">
        <v>2362.96</v>
      </c>
      <c r="G1150">
        <v>8.3910100000000001E-2</v>
      </c>
      <c r="H1150">
        <v>0.90107700000000002</v>
      </c>
      <c r="I1150">
        <v>0</v>
      </c>
    </row>
    <row r="1151" spans="1:9" x14ac:dyDescent="0.25">
      <c r="A1151" t="s">
        <v>137</v>
      </c>
      <c r="B1151">
        <v>6454.15</v>
      </c>
      <c r="C1151">
        <v>6441.52</v>
      </c>
      <c r="D1151">
        <v>6361.79</v>
      </c>
      <c r="E1151">
        <v>6333.47</v>
      </c>
      <c r="F1151">
        <v>2363.65</v>
      </c>
      <c r="G1151">
        <v>8.3402599999999993E-2</v>
      </c>
      <c r="H1151">
        <v>0.92949999999999999</v>
      </c>
      <c r="I1151">
        <v>0</v>
      </c>
    </row>
    <row r="1152" spans="1:9" x14ac:dyDescent="0.25">
      <c r="A1152" t="s">
        <v>137</v>
      </c>
      <c r="B1152">
        <v>6455.44</v>
      </c>
      <c r="C1152">
        <v>6443.27</v>
      </c>
      <c r="D1152">
        <v>6365.45</v>
      </c>
      <c r="E1152">
        <v>6330.97</v>
      </c>
      <c r="F1152">
        <v>2362.31</v>
      </c>
      <c r="G1152">
        <v>8.3386399999999999E-2</v>
      </c>
      <c r="H1152">
        <v>0.93174900000000005</v>
      </c>
      <c r="I1152">
        <v>0</v>
      </c>
    </row>
    <row r="1153" spans="1:9" x14ac:dyDescent="0.25">
      <c r="A1153" t="s">
        <v>137</v>
      </c>
      <c r="B1153">
        <v>6457.14</v>
      </c>
      <c r="C1153">
        <v>6444.54</v>
      </c>
      <c r="D1153">
        <v>6365.1</v>
      </c>
      <c r="E1153">
        <v>6337.15</v>
      </c>
      <c r="F1153">
        <v>2366.5</v>
      </c>
      <c r="G1153">
        <v>0.110462</v>
      </c>
      <c r="H1153">
        <v>0.90020599999999995</v>
      </c>
      <c r="I1153">
        <v>0</v>
      </c>
    </row>
    <row r="1154" spans="1:9" x14ac:dyDescent="0.25">
      <c r="A1154" t="s">
        <v>137</v>
      </c>
      <c r="B1154">
        <v>6458.74</v>
      </c>
      <c r="C1154">
        <v>6446.77</v>
      </c>
      <c r="D1154">
        <v>6367.88</v>
      </c>
      <c r="E1154">
        <v>6333.9</v>
      </c>
      <c r="F1154">
        <v>2364.41</v>
      </c>
      <c r="G1154">
        <v>8.4384799999999996E-2</v>
      </c>
      <c r="H1154">
        <v>0.90106799999999998</v>
      </c>
      <c r="I1154">
        <v>0</v>
      </c>
    </row>
    <row r="1155" spans="1:9" x14ac:dyDescent="0.25">
      <c r="A1155" t="s">
        <v>137</v>
      </c>
      <c r="B1155">
        <v>6455.42</v>
      </c>
      <c r="C1155">
        <v>6443.5</v>
      </c>
      <c r="D1155">
        <v>6362.32</v>
      </c>
      <c r="E1155">
        <v>6333.92</v>
      </c>
      <c r="F1155">
        <v>2364.31</v>
      </c>
      <c r="G1155">
        <v>8.3508600000000002E-2</v>
      </c>
      <c r="H1155">
        <v>0.92964100000000005</v>
      </c>
      <c r="I1155">
        <v>0</v>
      </c>
    </row>
    <row r="1156" spans="1:9" x14ac:dyDescent="0.25">
      <c r="A1156" t="s">
        <v>137</v>
      </c>
      <c r="B1156">
        <v>6460.47</v>
      </c>
      <c r="C1156">
        <v>6448.82</v>
      </c>
      <c r="D1156">
        <v>6366.46</v>
      </c>
      <c r="E1156">
        <v>6331.57</v>
      </c>
      <c r="F1156">
        <v>2363.1999999999998</v>
      </c>
      <c r="G1156">
        <v>6.5553500000000001E-2</v>
      </c>
      <c r="H1156">
        <v>0.90107599999999999</v>
      </c>
      <c r="I1156">
        <v>0</v>
      </c>
    </row>
    <row r="1157" spans="1:9" x14ac:dyDescent="0.25">
      <c r="A1157" t="s">
        <v>137</v>
      </c>
      <c r="B1157">
        <v>6456.48</v>
      </c>
      <c r="C1157">
        <v>6444.48</v>
      </c>
      <c r="D1157">
        <v>6364.28</v>
      </c>
      <c r="E1157">
        <v>6336.42</v>
      </c>
      <c r="F1157">
        <v>2366.9699999999998</v>
      </c>
      <c r="G1157">
        <v>5.3922999999999999E-2</v>
      </c>
      <c r="H1157">
        <v>0.93178300000000003</v>
      </c>
      <c r="I1157">
        <v>0</v>
      </c>
    </row>
    <row r="1158" spans="1:9" x14ac:dyDescent="0.25">
      <c r="A1158" t="s">
        <v>137</v>
      </c>
      <c r="B1158">
        <v>6451.29</v>
      </c>
      <c r="C1158">
        <v>6439.22</v>
      </c>
      <c r="D1158">
        <v>6361.75</v>
      </c>
      <c r="E1158">
        <v>6334.54</v>
      </c>
      <c r="F1158">
        <v>2364.8000000000002</v>
      </c>
      <c r="G1158">
        <v>8.7873199999999999E-2</v>
      </c>
      <c r="H1158">
        <v>0.92916299999999996</v>
      </c>
      <c r="I1158">
        <v>0</v>
      </c>
    </row>
    <row r="1159" spans="1:9" x14ac:dyDescent="0.25">
      <c r="A1159" t="s">
        <v>137</v>
      </c>
      <c r="B1159">
        <v>6445.84</v>
      </c>
      <c r="C1159">
        <v>6433.87</v>
      </c>
      <c r="D1159">
        <v>6358.95</v>
      </c>
      <c r="E1159">
        <v>6332.12</v>
      </c>
      <c r="F1159">
        <v>2363.9499999999998</v>
      </c>
      <c r="G1159">
        <v>8.3257800000000007E-2</v>
      </c>
      <c r="H1159">
        <v>0.92244199999999998</v>
      </c>
      <c r="I1159">
        <v>0</v>
      </c>
    </row>
    <row r="1160" spans="1:9" x14ac:dyDescent="0.25">
      <c r="A1160" t="s">
        <v>137</v>
      </c>
      <c r="B1160">
        <v>6448.08</v>
      </c>
      <c r="C1160">
        <v>6436.01</v>
      </c>
      <c r="D1160">
        <v>6361.87</v>
      </c>
      <c r="E1160">
        <v>6334.95</v>
      </c>
      <c r="F1160">
        <v>2365.1</v>
      </c>
      <c r="G1160">
        <v>8.35809E-2</v>
      </c>
      <c r="H1160">
        <v>0.92629499999999998</v>
      </c>
      <c r="I1160">
        <v>0</v>
      </c>
    </row>
    <row r="1161" spans="1:9" x14ac:dyDescent="0.25">
      <c r="A1161" t="s">
        <v>137</v>
      </c>
      <c r="B1161">
        <v>6447.75</v>
      </c>
      <c r="C1161">
        <v>6435.28</v>
      </c>
      <c r="D1161">
        <v>6361.58</v>
      </c>
      <c r="E1161">
        <v>6334.76</v>
      </c>
      <c r="F1161">
        <v>2364.29</v>
      </c>
      <c r="G1161">
        <v>8.3309800000000003E-2</v>
      </c>
      <c r="H1161">
        <v>0.93157000000000001</v>
      </c>
      <c r="I1161">
        <v>0</v>
      </c>
    </row>
    <row r="1162" spans="1:9" x14ac:dyDescent="0.25">
      <c r="A1162" t="s">
        <v>137</v>
      </c>
      <c r="B1162">
        <v>6446.02</v>
      </c>
      <c r="C1162">
        <v>6434.12</v>
      </c>
      <c r="D1162">
        <v>6360.97</v>
      </c>
      <c r="E1162">
        <v>6334.06</v>
      </c>
      <c r="F1162">
        <v>2364.11</v>
      </c>
      <c r="G1162">
        <v>5.39192E-2</v>
      </c>
      <c r="H1162">
        <v>0.93183000000000005</v>
      </c>
      <c r="I1162">
        <v>0</v>
      </c>
    </row>
    <row r="1163" spans="1:9" x14ac:dyDescent="0.25">
      <c r="A1163" t="s">
        <v>137</v>
      </c>
      <c r="B1163">
        <v>6448.57</v>
      </c>
      <c r="C1163">
        <v>6436.18</v>
      </c>
      <c r="D1163">
        <v>6363.82</v>
      </c>
      <c r="E1163">
        <v>6337.21</v>
      </c>
      <c r="F1163">
        <v>2366.79</v>
      </c>
      <c r="G1163">
        <v>8.3255899999999994E-2</v>
      </c>
      <c r="H1163">
        <v>0.93174699999999999</v>
      </c>
      <c r="I1163">
        <v>0</v>
      </c>
    </row>
    <row r="1164" spans="1:9" x14ac:dyDescent="0.25">
      <c r="A1164" t="s">
        <v>137</v>
      </c>
      <c r="B1164">
        <v>6448.5</v>
      </c>
      <c r="C1164">
        <v>6436.54</v>
      </c>
      <c r="D1164">
        <v>6362.55</v>
      </c>
      <c r="E1164">
        <v>6335.26</v>
      </c>
      <c r="F1164">
        <v>2364.67</v>
      </c>
      <c r="G1164">
        <v>0.11501699999999999</v>
      </c>
      <c r="H1164">
        <v>0.93175399999999997</v>
      </c>
      <c r="I1164">
        <v>0</v>
      </c>
    </row>
    <row r="1165" spans="1:9" x14ac:dyDescent="0.25">
      <c r="A1165" t="s">
        <v>137</v>
      </c>
      <c r="B1165">
        <v>6451.18</v>
      </c>
      <c r="C1165">
        <v>6439.11</v>
      </c>
      <c r="D1165">
        <v>6360.99</v>
      </c>
      <c r="E1165">
        <v>6333.37</v>
      </c>
      <c r="F1165">
        <v>2363.56</v>
      </c>
      <c r="G1165">
        <v>8.4754399999999994E-2</v>
      </c>
      <c r="H1165">
        <v>0.93134899999999998</v>
      </c>
      <c r="I1165">
        <v>0</v>
      </c>
    </row>
    <row r="1166" spans="1:9" x14ac:dyDescent="0.25">
      <c r="A1166" t="s">
        <v>137</v>
      </c>
      <c r="B1166">
        <v>6452.98</v>
      </c>
      <c r="C1166">
        <v>6440.76</v>
      </c>
      <c r="D1166">
        <v>6365.26</v>
      </c>
      <c r="E1166">
        <v>6338.28</v>
      </c>
      <c r="F1166">
        <v>2368.13</v>
      </c>
      <c r="G1166">
        <v>8.5879200000000003E-2</v>
      </c>
      <c r="H1166">
        <v>0.90107800000000005</v>
      </c>
      <c r="I1166">
        <v>0</v>
      </c>
    </row>
    <row r="1167" spans="1:9" x14ac:dyDescent="0.25">
      <c r="A1167" t="s">
        <v>137</v>
      </c>
      <c r="B1167">
        <v>6447.54</v>
      </c>
      <c r="C1167">
        <v>6435.61</v>
      </c>
      <c r="D1167">
        <v>6360.82</v>
      </c>
      <c r="E1167">
        <v>6333.53</v>
      </c>
      <c r="F1167">
        <v>2364.09</v>
      </c>
      <c r="G1167">
        <v>5.4937600000000003E-2</v>
      </c>
      <c r="H1167">
        <v>0.92366700000000002</v>
      </c>
      <c r="I1167">
        <v>0</v>
      </c>
    </row>
    <row r="1168" spans="1:9" x14ac:dyDescent="0.25">
      <c r="A1168" t="s">
        <v>137</v>
      </c>
      <c r="B1168">
        <v>6448.98</v>
      </c>
      <c r="C1168">
        <v>6436.22</v>
      </c>
      <c r="D1168">
        <v>6361.98</v>
      </c>
      <c r="E1168">
        <v>6334.96</v>
      </c>
      <c r="F1168">
        <v>2364.46</v>
      </c>
      <c r="G1168">
        <v>8.3337700000000001E-2</v>
      </c>
      <c r="H1168">
        <v>0.90107800000000005</v>
      </c>
      <c r="I1168">
        <v>0</v>
      </c>
    </row>
    <row r="1169" spans="1:25" x14ac:dyDescent="0.25">
      <c r="A1169" t="s">
        <v>137</v>
      </c>
      <c r="B1169">
        <v>6448.67</v>
      </c>
      <c r="C1169">
        <v>6436.74</v>
      </c>
      <c r="D1169">
        <v>6363.17</v>
      </c>
      <c r="E1169">
        <v>6336.56</v>
      </c>
      <c r="F1169">
        <v>2368.5</v>
      </c>
      <c r="G1169">
        <v>8.3488400000000004E-2</v>
      </c>
      <c r="H1169">
        <v>0.90107700000000002</v>
      </c>
      <c r="I1169">
        <v>0</v>
      </c>
    </row>
    <row r="1170" spans="1:25" x14ac:dyDescent="0.25">
      <c r="A1170" t="s">
        <v>137</v>
      </c>
      <c r="B1170">
        <v>6450.7</v>
      </c>
      <c r="C1170">
        <v>6438.71</v>
      </c>
      <c r="D1170">
        <v>6364.22</v>
      </c>
      <c r="E1170">
        <v>6337.16</v>
      </c>
      <c r="F1170">
        <v>2367.17</v>
      </c>
      <c r="G1170">
        <v>0.105256</v>
      </c>
      <c r="H1170">
        <v>0.90102400000000005</v>
      </c>
      <c r="I1170">
        <v>0</v>
      </c>
    </row>
    <row r="1171" spans="1:25" x14ac:dyDescent="0.25">
      <c r="A1171" t="s">
        <v>137</v>
      </c>
      <c r="B1171">
        <v>6447.76</v>
      </c>
      <c r="C1171">
        <v>6435.23</v>
      </c>
      <c r="D1171">
        <v>6362.23</v>
      </c>
      <c r="E1171">
        <v>6335.71</v>
      </c>
      <c r="F1171">
        <v>2365.08</v>
      </c>
      <c r="G1171">
        <v>8.36953E-2</v>
      </c>
      <c r="H1171">
        <v>0.92459400000000003</v>
      </c>
      <c r="I1171">
        <v>0</v>
      </c>
    </row>
    <row r="1172" spans="1:25" x14ac:dyDescent="0.25">
      <c r="A1172" t="s">
        <v>137</v>
      </c>
      <c r="B1172">
        <v>6448.12</v>
      </c>
      <c r="C1172">
        <v>6436</v>
      </c>
      <c r="D1172">
        <v>6362.59</v>
      </c>
      <c r="E1172">
        <v>6335.22</v>
      </c>
      <c r="F1172">
        <v>2366.69</v>
      </c>
      <c r="G1172">
        <v>8.3305100000000007E-2</v>
      </c>
      <c r="H1172">
        <v>0.90737100000000004</v>
      </c>
      <c r="I1172">
        <v>0</v>
      </c>
    </row>
    <row r="1173" spans="1:25" x14ac:dyDescent="0.25">
      <c r="A1173" t="s">
        <v>137</v>
      </c>
      <c r="B1173">
        <v>6446.85</v>
      </c>
      <c r="C1173">
        <v>6434.65</v>
      </c>
      <c r="D1173">
        <v>6361.55</v>
      </c>
      <c r="E1173">
        <v>6334.53</v>
      </c>
      <c r="F1173">
        <v>2365.33</v>
      </c>
      <c r="G1173">
        <v>8.5813600000000004E-2</v>
      </c>
      <c r="H1173">
        <v>0.91655699999999996</v>
      </c>
      <c r="I1173">
        <v>0</v>
      </c>
    </row>
    <row r="1174" spans="1:25" x14ac:dyDescent="0.25">
      <c r="A1174" t="s">
        <v>137</v>
      </c>
      <c r="B1174">
        <v>6450.39</v>
      </c>
      <c r="C1174">
        <v>6438.1</v>
      </c>
      <c r="D1174">
        <v>6360.25</v>
      </c>
      <c r="E1174">
        <v>6331.96</v>
      </c>
      <c r="F1174">
        <v>2362.94</v>
      </c>
      <c r="G1174">
        <v>8.0854300000000004E-2</v>
      </c>
      <c r="H1174">
        <v>0.90091299999999996</v>
      </c>
      <c r="I1174">
        <v>0</v>
      </c>
    </row>
    <row r="1175" spans="1:25" x14ac:dyDescent="0.25">
      <c r="A1175" t="s">
        <v>137</v>
      </c>
      <c r="B1175">
        <v>6445.3</v>
      </c>
      <c r="C1175">
        <v>6433.17</v>
      </c>
      <c r="D1175">
        <v>6362.18</v>
      </c>
      <c r="E1175">
        <v>6336.12</v>
      </c>
      <c r="F1175">
        <v>2365.98</v>
      </c>
      <c r="G1175">
        <v>8.6469000000000004E-2</v>
      </c>
      <c r="H1175">
        <v>0.90107199999999998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6446.9</v>
      </c>
      <c r="C1176">
        <v>6434.69</v>
      </c>
      <c r="D1176">
        <v>6359.65</v>
      </c>
      <c r="E1176">
        <v>6332.57</v>
      </c>
      <c r="F1176">
        <v>2362.92</v>
      </c>
      <c r="G1176">
        <v>5.4265800000000003E-2</v>
      </c>
      <c r="H1176">
        <v>0.931226</v>
      </c>
      <c r="I1176">
        <v>0</v>
      </c>
      <c r="R1176">
        <f>AVERAGE(B1127:B1176)</f>
        <v>6452.3847999999998</v>
      </c>
      <c r="S1176">
        <f>AVERAGE(C1127:C1176)</f>
        <v>6440.1759999999986</v>
      </c>
      <c r="U1176">
        <f>_xlfn.VAR.P(B1127:B1176)</f>
        <v>22.555168959999769</v>
      </c>
      <c r="V1176">
        <f>_xlfn.VAR.P(C1127:C1176)</f>
        <v>21.580300000000339</v>
      </c>
      <c r="X1176">
        <f>1.96*SQRT(U1176)/50</f>
        <v>0.18616974735626099</v>
      </c>
      <c r="Y1176">
        <f>1.96*SQRT(V1176)/50</f>
        <v>0.18210203785790133</v>
      </c>
    </row>
    <row r="1177" spans="1:25" x14ac:dyDescent="0.25">
      <c r="A1177" t="s">
        <v>137</v>
      </c>
      <c r="B1177">
        <v>322710.70620000002</v>
      </c>
      <c r="C1177" t="s">
        <v>24</v>
      </c>
    </row>
    <row r="1178" spans="1:25" x14ac:dyDescent="0.25">
      <c r="A1178" t="s">
        <v>138</v>
      </c>
      <c r="B1178">
        <v>4105.67</v>
      </c>
      <c r="C1178">
        <v>4093.15</v>
      </c>
      <c r="D1178">
        <v>4036.09</v>
      </c>
      <c r="E1178">
        <v>4001.72</v>
      </c>
      <c r="F1178">
        <v>2364.15</v>
      </c>
      <c r="G1178">
        <v>5.4316499999999997E-2</v>
      </c>
      <c r="H1178">
        <v>0.95370699999999997</v>
      </c>
      <c r="I1178">
        <v>0</v>
      </c>
    </row>
    <row r="1179" spans="1:25" x14ac:dyDescent="0.25">
      <c r="A1179" t="s">
        <v>138</v>
      </c>
      <c r="B1179">
        <v>4111.8599999999997</v>
      </c>
      <c r="C1179">
        <v>4099.21</v>
      </c>
      <c r="D1179">
        <v>4037.94</v>
      </c>
      <c r="E1179">
        <v>4001.8</v>
      </c>
      <c r="F1179">
        <v>2364.41</v>
      </c>
      <c r="G1179">
        <v>5.3942999999999998E-2</v>
      </c>
      <c r="H1179">
        <v>0.95470500000000003</v>
      </c>
      <c r="I1179">
        <v>0</v>
      </c>
    </row>
    <row r="1180" spans="1:25" x14ac:dyDescent="0.25">
      <c r="A1180" t="s">
        <v>138</v>
      </c>
      <c r="B1180">
        <v>4109.93</v>
      </c>
      <c r="C1180">
        <v>4097.66</v>
      </c>
      <c r="D1180">
        <v>4037.33</v>
      </c>
      <c r="E1180">
        <v>4001.91</v>
      </c>
      <c r="F1180">
        <v>2364.37</v>
      </c>
      <c r="G1180">
        <v>5.3978699999999998E-2</v>
      </c>
      <c r="H1180">
        <v>0.95518099999999995</v>
      </c>
      <c r="I1180">
        <v>0</v>
      </c>
    </row>
    <row r="1181" spans="1:25" x14ac:dyDescent="0.25">
      <c r="A1181" t="s">
        <v>138</v>
      </c>
      <c r="B1181">
        <v>4110.8</v>
      </c>
      <c r="C1181">
        <v>4098.8999999999996</v>
      </c>
      <c r="D1181">
        <v>4036.97</v>
      </c>
      <c r="E1181">
        <v>4001.77</v>
      </c>
      <c r="F1181">
        <v>2364.33</v>
      </c>
      <c r="G1181">
        <v>5.4032799999999999E-2</v>
      </c>
      <c r="H1181">
        <v>0.95719699999999996</v>
      </c>
      <c r="I1181">
        <v>0</v>
      </c>
    </row>
    <row r="1182" spans="1:25" x14ac:dyDescent="0.25">
      <c r="A1182" t="s">
        <v>138</v>
      </c>
      <c r="B1182">
        <v>4121.47</v>
      </c>
      <c r="C1182">
        <v>4108.99</v>
      </c>
      <c r="D1182">
        <v>4041.37</v>
      </c>
      <c r="E1182">
        <v>4002.14</v>
      </c>
      <c r="F1182">
        <v>2364.56</v>
      </c>
      <c r="G1182">
        <v>5.3924899999999998E-2</v>
      </c>
      <c r="H1182">
        <v>0.95523499999999995</v>
      </c>
      <c r="I1182">
        <v>0</v>
      </c>
    </row>
    <row r="1183" spans="1:25" x14ac:dyDescent="0.25">
      <c r="A1183" t="s">
        <v>138</v>
      </c>
      <c r="B1183">
        <v>4113.41</v>
      </c>
      <c r="C1183">
        <v>4101.3599999999997</v>
      </c>
      <c r="D1183">
        <v>4040.18</v>
      </c>
      <c r="E1183">
        <v>4002.22</v>
      </c>
      <c r="F1183">
        <v>2364.61</v>
      </c>
      <c r="G1183">
        <v>5.5046600000000001E-2</v>
      </c>
      <c r="H1183">
        <v>0.94296999999999997</v>
      </c>
      <c r="I1183">
        <v>0</v>
      </c>
    </row>
    <row r="1184" spans="1:25" x14ac:dyDescent="0.25">
      <c r="A1184" t="s">
        <v>138</v>
      </c>
      <c r="B1184">
        <v>4108.6000000000004</v>
      </c>
      <c r="C1184">
        <v>4096.57</v>
      </c>
      <c r="D1184">
        <v>4037.18</v>
      </c>
      <c r="E1184">
        <v>4001.93</v>
      </c>
      <c r="F1184">
        <v>2364.4</v>
      </c>
      <c r="G1184">
        <v>5.3944400000000003E-2</v>
      </c>
      <c r="H1184">
        <v>0.95921000000000001</v>
      </c>
      <c r="I1184">
        <v>0</v>
      </c>
    </row>
    <row r="1185" spans="1:9" x14ac:dyDescent="0.25">
      <c r="A1185" t="s">
        <v>138</v>
      </c>
      <c r="B1185">
        <v>4111.3</v>
      </c>
      <c r="C1185">
        <v>4099.04</v>
      </c>
      <c r="D1185">
        <v>4037.7</v>
      </c>
      <c r="E1185">
        <v>4002.29</v>
      </c>
      <c r="F1185">
        <v>2364.71</v>
      </c>
      <c r="G1185">
        <v>5.3970600000000001E-2</v>
      </c>
      <c r="H1185">
        <v>0.95867500000000005</v>
      </c>
      <c r="I1185">
        <v>0</v>
      </c>
    </row>
    <row r="1186" spans="1:9" x14ac:dyDescent="0.25">
      <c r="A1186" t="s">
        <v>138</v>
      </c>
      <c r="B1186">
        <v>4119.3599999999997</v>
      </c>
      <c r="C1186">
        <v>4107.13</v>
      </c>
      <c r="D1186">
        <v>4041.79</v>
      </c>
      <c r="E1186">
        <v>4001.85</v>
      </c>
      <c r="F1186">
        <v>2364.37</v>
      </c>
      <c r="G1186">
        <v>5.3933200000000001E-2</v>
      </c>
      <c r="H1186">
        <v>0.93181199999999997</v>
      </c>
      <c r="I1186">
        <v>0</v>
      </c>
    </row>
    <row r="1187" spans="1:9" x14ac:dyDescent="0.25">
      <c r="A1187" t="s">
        <v>138</v>
      </c>
      <c r="B1187">
        <v>4115.97</v>
      </c>
      <c r="C1187">
        <v>4103.79</v>
      </c>
      <c r="D1187">
        <v>4037.84</v>
      </c>
      <c r="E1187">
        <v>4002</v>
      </c>
      <c r="F1187">
        <v>2364.41</v>
      </c>
      <c r="G1187">
        <v>5.4147800000000003E-2</v>
      </c>
      <c r="H1187">
        <v>0.95832600000000001</v>
      </c>
      <c r="I1187">
        <v>0</v>
      </c>
    </row>
    <row r="1188" spans="1:9" x14ac:dyDescent="0.25">
      <c r="A1188" t="s">
        <v>138</v>
      </c>
      <c r="B1188">
        <v>4113.1099999999997</v>
      </c>
      <c r="C1188">
        <v>4101.25</v>
      </c>
      <c r="D1188">
        <v>4038.13</v>
      </c>
      <c r="E1188">
        <v>4002.12</v>
      </c>
      <c r="F1188">
        <v>2364.54</v>
      </c>
      <c r="G1188">
        <v>5.4549599999999997E-2</v>
      </c>
      <c r="H1188">
        <v>0.95711400000000002</v>
      </c>
      <c r="I1188">
        <v>0</v>
      </c>
    </row>
    <row r="1189" spans="1:9" x14ac:dyDescent="0.25">
      <c r="A1189" t="s">
        <v>138</v>
      </c>
      <c r="B1189">
        <v>4117.63</v>
      </c>
      <c r="C1189">
        <v>4105.46</v>
      </c>
      <c r="D1189">
        <v>4040.43</v>
      </c>
      <c r="E1189">
        <v>4001.84</v>
      </c>
      <c r="F1189">
        <v>2364.29</v>
      </c>
      <c r="G1189">
        <v>5.39298E-2</v>
      </c>
      <c r="H1189">
        <v>0.95734799999999998</v>
      </c>
      <c r="I1189">
        <v>0</v>
      </c>
    </row>
    <row r="1190" spans="1:9" x14ac:dyDescent="0.25">
      <c r="A1190" t="s">
        <v>138</v>
      </c>
      <c r="B1190">
        <v>4111.68</v>
      </c>
      <c r="C1190">
        <v>4099.7299999999996</v>
      </c>
      <c r="D1190">
        <v>4037.18</v>
      </c>
      <c r="E1190">
        <v>4001.57</v>
      </c>
      <c r="F1190">
        <v>2364.0500000000002</v>
      </c>
      <c r="G1190">
        <v>5.3919500000000002E-2</v>
      </c>
      <c r="H1190">
        <v>0.95816699999999999</v>
      </c>
      <c r="I1190">
        <v>0</v>
      </c>
    </row>
    <row r="1191" spans="1:9" x14ac:dyDescent="0.25">
      <c r="A1191" t="s">
        <v>138</v>
      </c>
      <c r="B1191">
        <v>4114.3599999999997</v>
      </c>
      <c r="C1191">
        <v>4102.24</v>
      </c>
      <c r="D1191">
        <v>4038.25</v>
      </c>
      <c r="E1191">
        <v>4001.83</v>
      </c>
      <c r="F1191">
        <v>2364.17</v>
      </c>
      <c r="G1191">
        <v>5.3909600000000002E-2</v>
      </c>
      <c r="H1191">
        <v>0.94062000000000001</v>
      </c>
      <c r="I1191">
        <v>0</v>
      </c>
    </row>
    <row r="1192" spans="1:9" x14ac:dyDescent="0.25">
      <c r="A1192" t="s">
        <v>138</v>
      </c>
      <c r="B1192">
        <v>4107.1899999999996</v>
      </c>
      <c r="C1192">
        <v>4094.98</v>
      </c>
      <c r="D1192">
        <v>4035.96</v>
      </c>
      <c r="E1192">
        <v>4001.77</v>
      </c>
      <c r="F1192">
        <v>2364.2600000000002</v>
      </c>
      <c r="G1192">
        <v>5.3911000000000001E-2</v>
      </c>
      <c r="H1192">
        <v>0.931836</v>
      </c>
      <c r="I1192">
        <v>0</v>
      </c>
    </row>
    <row r="1193" spans="1:9" x14ac:dyDescent="0.25">
      <c r="A1193" t="s">
        <v>138</v>
      </c>
      <c r="B1193">
        <v>4103.01</v>
      </c>
      <c r="C1193">
        <v>4090.76</v>
      </c>
      <c r="D1193">
        <v>4035.27</v>
      </c>
      <c r="E1193">
        <v>4001.77</v>
      </c>
      <c r="F1193">
        <v>2364.14</v>
      </c>
      <c r="G1193">
        <v>5.3910199999999998E-2</v>
      </c>
      <c r="H1193">
        <v>0.94481700000000002</v>
      </c>
      <c r="I1193">
        <v>0</v>
      </c>
    </row>
    <row r="1194" spans="1:9" x14ac:dyDescent="0.25">
      <c r="A1194" t="s">
        <v>138</v>
      </c>
      <c r="B1194">
        <v>4124.29</v>
      </c>
      <c r="C1194">
        <v>4112.13</v>
      </c>
      <c r="D1194">
        <v>4042.54</v>
      </c>
      <c r="E1194">
        <v>4001.85</v>
      </c>
      <c r="F1194">
        <v>2364.2800000000002</v>
      </c>
      <c r="G1194">
        <v>5.4032299999999998E-2</v>
      </c>
      <c r="H1194">
        <v>0.93896900000000005</v>
      </c>
      <c r="I1194">
        <v>0</v>
      </c>
    </row>
    <row r="1195" spans="1:9" x14ac:dyDescent="0.25">
      <c r="A1195" t="s">
        <v>138</v>
      </c>
      <c r="B1195">
        <v>4101.2299999999996</v>
      </c>
      <c r="C1195">
        <v>4089.03</v>
      </c>
      <c r="D1195">
        <v>4035.32</v>
      </c>
      <c r="E1195">
        <v>4001.88</v>
      </c>
      <c r="F1195">
        <v>2364.2399999999998</v>
      </c>
      <c r="G1195">
        <v>5.4161300000000002E-2</v>
      </c>
      <c r="H1195">
        <v>0.95807500000000001</v>
      </c>
      <c r="I1195">
        <v>0</v>
      </c>
    </row>
    <row r="1196" spans="1:9" x14ac:dyDescent="0.25">
      <c r="A1196" t="s">
        <v>138</v>
      </c>
      <c r="B1196">
        <v>4106.67</v>
      </c>
      <c r="C1196">
        <v>4094.21</v>
      </c>
      <c r="D1196">
        <v>4035.7</v>
      </c>
      <c r="E1196">
        <v>4002.02</v>
      </c>
      <c r="F1196">
        <v>2364.48</v>
      </c>
      <c r="G1196">
        <v>5.3909600000000002E-2</v>
      </c>
      <c r="H1196">
        <v>0.95812299999999995</v>
      </c>
      <c r="I1196">
        <v>0</v>
      </c>
    </row>
    <row r="1197" spans="1:9" x14ac:dyDescent="0.25">
      <c r="A1197" t="s">
        <v>138</v>
      </c>
      <c r="B1197">
        <v>4121.0600000000004</v>
      </c>
      <c r="C1197">
        <v>4108.5600000000004</v>
      </c>
      <c r="D1197">
        <v>4041.88</v>
      </c>
      <c r="E1197">
        <v>4001.97</v>
      </c>
      <c r="F1197">
        <v>2364.31</v>
      </c>
      <c r="G1197">
        <v>5.5004600000000001E-2</v>
      </c>
      <c r="H1197">
        <v>0.94232099999999996</v>
      </c>
      <c r="I1197">
        <v>0</v>
      </c>
    </row>
    <row r="1198" spans="1:9" x14ac:dyDescent="0.25">
      <c r="A1198" t="s">
        <v>138</v>
      </c>
      <c r="B1198">
        <v>4102.55</v>
      </c>
      <c r="C1198">
        <v>4090.21</v>
      </c>
      <c r="D1198">
        <v>4035.11</v>
      </c>
      <c r="E1198">
        <v>4001.65</v>
      </c>
      <c r="F1198">
        <v>2364.08</v>
      </c>
      <c r="G1198">
        <v>5.3986199999999998E-2</v>
      </c>
      <c r="H1198">
        <v>0.95820000000000005</v>
      </c>
      <c r="I1198">
        <v>0</v>
      </c>
    </row>
    <row r="1199" spans="1:9" x14ac:dyDescent="0.25">
      <c r="A1199" t="s">
        <v>138</v>
      </c>
      <c r="B1199">
        <v>4103.59</v>
      </c>
      <c r="C1199">
        <v>4091.19</v>
      </c>
      <c r="D1199">
        <v>4035.66</v>
      </c>
      <c r="E1199">
        <v>4001.65</v>
      </c>
      <c r="F1199">
        <v>2364.0500000000002</v>
      </c>
      <c r="G1199">
        <v>5.5128900000000002E-2</v>
      </c>
      <c r="H1199">
        <v>0.95852800000000005</v>
      </c>
      <c r="I1199">
        <v>0</v>
      </c>
    </row>
    <row r="1200" spans="1:9" x14ac:dyDescent="0.25">
      <c r="A1200" t="s">
        <v>138</v>
      </c>
      <c r="B1200">
        <v>4121.5</v>
      </c>
      <c r="C1200">
        <v>4109.3599999999997</v>
      </c>
      <c r="D1200">
        <v>4042.29</v>
      </c>
      <c r="E1200">
        <v>4002</v>
      </c>
      <c r="F1200">
        <v>2364.2600000000002</v>
      </c>
      <c r="G1200">
        <v>5.3921900000000002E-2</v>
      </c>
      <c r="H1200">
        <v>0.95921199999999995</v>
      </c>
      <c r="I1200">
        <v>0</v>
      </c>
    </row>
    <row r="1201" spans="1:9" x14ac:dyDescent="0.25">
      <c r="A1201" t="s">
        <v>138</v>
      </c>
      <c r="B1201">
        <v>4121.03</v>
      </c>
      <c r="C1201">
        <v>4109.16</v>
      </c>
      <c r="D1201">
        <v>4042.5</v>
      </c>
      <c r="E1201">
        <v>4001.99</v>
      </c>
      <c r="F1201">
        <v>2364.21</v>
      </c>
      <c r="G1201">
        <v>5.4267700000000002E-2</v>
      </c>
      <c r="H1201">
        <v>0.95319799999999999</v>
      </c>
      <c r="I1201">
        <v>0</v>
      </c>
    </row>
    <row r="1202" spans="1:9" x14ac:dyDescent="0.25">
      <c r="A1202" t="s">
        <v>138</v>
      </c>
      <c r="B1202">
        <v>4118.82</v>
      </c>
      <c r="C1202">
        <v>4106.22</v>
      </c>
      <c r="D1202">
        <v>4040.81</v>
      </c>
      <c r="E1202">
        <v>4001.92</v>
      </c>
      <c r="F1202">
        <v>2364.17</v>
      </c>
      <c r="G1202">
        <v>5.3929100000000001E-2</v>
      </c>
      <c r="H1202">
        <v>0.95295099999999999</v>
      </c>
      <c r="I1202">
        <v>0</v>
      </c>
    </row>
    <row r="1203" spans="1:9" x14ac:dyDescent="0.25">
      <c r="A1203" t="s">
        <v>138</v>
      </c>
      <c r="B1203">
        <v>4102.7700000000004</v>
      </c>
      <c r="C1203">
        <v>4090.31</v>
      </c>
      <c r="D1203">
        <v>4035.48</v>
      </c>
      <c r="E1203">
        <v>4001.63</v>
      </c>
      <c r="F1203">
        <v>2364.12</v>
      </c>
      <c r="G1203">
        <v>5.3977499999999998E-2</v>
      </c>
      <c r="H1203">
        <v>0.95415700000000003</v>
      </c>
      <c r="I1203">
        <v>0</v>
      </c>
    </row>
    <row r="1204" spans="1:9" x14ac:dyDescent="0.25">
      <c r="A1204" t="s">
        <v>138</v>
      </c>
      <c r="B1204">
        <v>4118.7</v>
      </c>
      <c r="C1204">
        <v>4106.79</v>
      </c>
      <c r="D1204">
        <v>4041.72</v>
      </c>
      <c r="E1204">
        <v>4001.58</v>
      </c>
      <c r="F1204">
        <v>2364.06</v>
      </c>
      <c r="G1204">
        <v>4.3501400000000003E-2</v>
      </c>
      <c r="H1204">
        <v>0.95806199999999997</v>
      </c>
      <c r="I1204">
        <v>0</v>
      </c>
    </row>
    <row r="1205" spans="1:9" x14ac:dyDescent="0.25">
      <c r="A1205" t="s">
        <v>138</v>
      </c>
      <c r="B1205">
        <v>4105.33</v>
      </c>
      <c r="C1205">
        <v>4093.12</v>
      </c>
      <c r="D1205">
        <v>4036.21</v>
      </c>
      <c r="E1205">
        <v>4002.11</v>
      </c>
      <c r="F1205">
        <v>2364.4299999999998</v>
      </c>
      <c r="G1205">
        <v>4.2173500000000003E-2</v>
      </c>
      <c r="H1205">
        <v>0.94869999999999999</v>
      </c>
      <c r="I1205">
        <v>0</v>
      </c>
    </row>
    <row r="1206" spans="1:9" x14ac:dyDescent="0.25">
      <c r="A1206" t="s">
        <v>138</v>
      </c>
      <c r="B1206">
        <v>4115.34</v>
      </c>
      <c r="C1206">
        <v>4103.43</v>
      </c>
      <c r="D1206">
        <v>4040.32</v>
      </c>
      <c r="E1206">
        <v>4002.04</v>
      </c>
      <c r="F1206">
        <v>2364.37</v>
      </c>
      <c r="G1206">
        <v>5.3922200000000003E-2</v>
      </c>
      <c r="H1206">
        <v>0.95582999999999996</v>
      </c>
      <c r="I1206">
        <v>0</v>
      </c>
    </row>
    <row r="1207" spans="1:9" x14ac:dyDescent="0.25">
      <c r="A1207" t="s">
        <v>138</v>
      </c>
      <c r="B1207">
        <v>4099.2700000000004</v>
      </c>
      <c r="C1207">
        <v>4086.66</v>
      </c>
      <c r="D1207">
        <v>4034.81</v>
      </c>
      <c r="E1207">
        <v>4002</v>
      </c>
      <c r="F1207">
        <v>2364.5</v>
      </c>
      <c r="G1207">
        <v>5.3910399999999997E-2</v>
      </c>
      <c r="H1207">
        <v>0.94852899999999996</v>
      </c>
      <c r="I1207">
        <v>0</v>
      </c>
    </row>
    <row r="1208" spans="1:9" x14ac:dyDescent="0.25">
      <c r="A1208" t="s">
        <v>138</v>
      </c>
      <c r="B1208">
        <v>4098.87</v>
      </c>
      <c r="C1208">
        <v>4087.03</v>
      </c>
      <c r="D1208">
        <v>4034.8</v>
      </c>
      <c r="E1208">
        <v>4002.01</v>
      </c>
      <c r="F1208">
        <v>2364.52</v>
      </c>
      <c r="G1208">
        <v>5.3909499999999999E-2</v>
      </c>
      <c r="H1208">
        <v>0.931836</v>
      </c>
      <c r="I1208">
        <v>0</v>
      </c>
    </row>
    <row r="1209" spans="1:9" x14ac:dyDescent="0.25">
      <c r="A1209" t="s">
        <v>138</v>
      </c>
      <c r="B1209">
        <v>4095.83</v>
      </c>
      <c r="C1209">
        <v>4084.12</v>
      </c>
      <c r="D1209">
        <v>4034.69</v>
      </c>
      <c r="E1209">
        <v>4002.34</v>
      </c>
      <c r="F1209">
        <v>2364.77</v>
      </c>
      <c r="G1209">
        <v>5.3995500000000002E-2</v>
      </c>
      <c r="H1209">
        <v>0.94219900000000001</v>
      </c>
      <c r="I1209">
        <v>0</v>
      </c>
    </row>
    <row r="1210" spans="1:9" x14ac:dyDescent="0.25">
      <c r="A1210" t="s">
        <v>138</v>
      </c>
      <c r="B1210">
        <v>4099.3999999999996</v>
      </c>
      <c r="C1210">
        <v>4087.15</v>
      </c>
      <c r="D1210">
        <v>4035.03</v>
      </c>
      <c r="E1210">
        <v>4002.58</v>
      </c>
      <c r="F1210">
        <v>2364.9699999999998</v>
      </c>
      <c r="G1210">
        <v>5.3955999999999997E-2</v>
      </c>
      <c r="H1210">
        <v>0.95885900000000002</v>
      </c>
      <c r="I1210">
        <v>0</v>
      </c>
    </row>
    <row r="1211" spans="1:9" x14ac:dyDescent="0.25">
      <c r="A1211" t="s">
        <v>138</v>
      </c>
      <c r="B1211">
        <v>4104.13</v>
      </c>
      <c r="C1211">
        <v>4090.91</v>
      </c>
      <c r="D1211">
        <v>4035.76</v>
      </c>
      <c r="E1211">
        <v>4002.48</v>
      </c>
      <c r="F1211">
        <v>2364.7600000000002</v>
      </c>
      <c r="G1211">
        <v>5.4036899999999999E-2</v>
      </c>
      <c r="H1211">
        <v>0.95056200000000002</v>
      </c>
      <c r="I1211">
        <v>0</v>
      </c>
    </row>
    <row r="1212" spans="1:9" x14ac:dyDescent="0.25">
      <c r="A1212" t="s">
        <v>138</v>
      </c>
      <c r="B1212">
        <v>4100.5</v>
      </c>
      <c r="C1212">
        <v>4088.26</v>
      </c>
      <c r="D1212">
        <v>4035.42</v>
      </c>
      <c r="E1212">
        <v>4002.46</v>
      </c>
      <c r="F1212">
        <v>2364.77</v>
      </c>
      <c r="G1212">
        <v>5.3912599999999998E-2</v>
      </c>
      <c r="H1212">
        <v>0.95524399999999998</v>
      </c>
      <c r="I1212">
        <v>0</v>
      </c>
    </row>
    <row r="1213" spans="1:9" x14ac:dyDescent="0.25">
      <c r="A1213" t="s">
        <v>138</v>
      </c>
      <c r="B1213">
        <v>4100.28</v>
      </c>
      <c r="C1213">
        <v>4087.81</v>
      </c>
      <c r="D1213">
        <v>4035.11</v>
      </c>
      <c r="E1213">
        <v>4002.17</v>
      </c>
      <c r="F1213">
        <v>2364.61</v>
      </c>
      <c r="G1213">
        <v>5.3926300000000003E-2</v>
      </c>
      <c r="H1213">
        <v>0.95167800000000002</v>
      </c>
      <c r="I1213">
        <v>0</v>
      </c>
    </row>
    <row r="1214" spans="1:9" x14ac:dyDescent="0.25">
      <c r="A1214" t="s">
        <v>138</v>
      </c>
      <c r="B1214">
        <v>4101.01</v>
      </c>
      <c r="C1214">
        <v>4088.77</v>
      </c>
      <c r="D1214">
        <v>4035.42</v>
      </c>
      <c r="E1214">
        <v>4002.02</v>
      </c>
      <c r="F1214">
        <v>2364.38</v>
      </c>
      <c r="G1214">
        <v>5.40806E-2</v>
      </c>
      <c r="H1214">
        <v>0.95683300000000004</v>
      </c>
      <c r="I1214">
        <v>0</v>
      </c>
    </row>
    <row r="1215" spans="1:9" x14ac:dyDescent="0.25">
      <c r="A1215" t="s">
        <v>138</v>
      </c>
      <c r="B1215">
        <v>4096.07</v>
      </c>
      <c r="C1215">
        <v>4083.71</v>
      </c>
      <c r="D1215">
        <v>4034.36</v>
      </c>
      <c r="E1215">
        <v>4002.35</v>
      </c>
      <c r="F1215">
        <v>2364.61</v>
      </c>
      <c r="G1215">
        <v>5.4088900000000002E-2</v>
      </c>
      <c r="H1215">
        <v>0.93622399999999995</v>
      </c>
      <c r="I1215">
        <v>0</v>
      </c>
    </row>
    <row r="1216" spans="1:9" x14ac:dyDescent="0.25">
      <c r="A1216" t="s">
        <v>138</v>
      </c>
      <c r="B1216">
        <v>4099.8500000000004</v>
      </c>
      <c r="C1216">
        <v>4087.73</v>
      </c>
      <c r="D1216">
        <v>4035</v>
      </c>
      <c r="E1216">
        <v>4002.07</v>
      </c>
      <c r="F1216">
        <v>2364.4499999999998</v>
      </c>
      <c r="G1216">
        <v>5.3935299999999999E-2</v>
      </c>
      <c r="H1216">
        <v>0.93183400000000005</v>
      </c>
      <c r="I1216">
        <v>0</v>
      </c>
    </row>
    <row r="1217" spans="1:25" x14ac:dyDescent="0.25">
      <c r="A1217" t="s">
        <v>138</v>
      </c>
      <c r="B1217">
        <v>4103.1099999999997</v>
      </c>
      <c r="C1217">
        <v>4091.19</v>
      </c>
      <c r="D1217">
        <v>4036.1</v>
      </c>
      <c r="E1217">
        <v>4002.23</v>
      </c>
      <c r="F1217">
        <v>2364.54</v>
      </c>
      <c r="G1217">
        <v>5.4174199999999999E-2</v>
      </c>
      <c r="H1217">
        <v>0.957565</v>
      </c>
      <c r="I1217">
        <v>0</v>
      </c>
    </row>
    <row r="1218" spans="1:25" x14ac:dyDescent="0.25">
      <c r="A1218" t="s">
        <v>138</v>
      </c>
      <c r="B1218">
        <v>4101.87</v>
      </c>
      <c r="C1218">
        <v>4089.71</v>
      </c>
      <c r="D1218">
        <v>4035.48</v>
      </c>
      <c r="E1218">
        <v>4002.04</v>
      </c>
      <c r="F1218">
        <v>2364.3000000000002</v>
      </c>
      <c r="G1218">
        <v>3.8995500000000002E-2</v>
      </c>
      <c r="H1218">
        <v>0.93742199999999998</v>
      </c>
      <c r="I1218">
        <v>0</v>
      </c>
    </row>
    <row r="1219" spans="1:25" x14ac:dyDescent="0.25">
      <c r="A1219" t="s">
        <v>138</v>
      </c>
      <c r="B1219">
        <v>4100.33</v>
      </c>
      <c r="C1219">
        <v>4088.22</v>
      </c>
      <c r="D1219">
        <v>4034.78</v>
      </c>
      <c r="E1219">
        <v>4001.73</v>
      </c>
      <c r="F1219">
        <v>2364.12</v>
      </c>
      <c r="G1219">
        <v>5.3915299999999999E-2</v>
      </c>
      <c r="H1219">
        <v>0.93183499999999997</v>
      </c>
      <c r="I1219">
        <v>0</v>
      </c>
    </row>
    <row r="1220" spans="1:25" x14ac:dyDescent="0.25">
      <c r="A1220" t="s">
        <v>138</v>
      </c>
      <c r="B1220">
        <v>4102.55</v>
      </c>
      <c r="C1220">
        <v>4090.25</v>
      </c>
      <c r="D1220">
        <v>4035.34</v>
      </c>
      <c r="E1220">
        <v>4001.95</v>
      </c>
      <c r="F1220">
        <v>2364.31</v>
      </c>
      <c r="G1220">
        <v>5.3959899999999998E-2</v>
      </c>
      <c r="H1220">
        <v>0.95220499999999997</v>
      </c>
      <c r="I1220">
        <v>0</v>
      </c>
    </row>
    <row r="1221" spans="1:25" x14ac:dyDescent="0.25">
      <c r="A1221" t="s">
        <v>138</v>
      </c>
      <c r="B1221">
        <v>4104.54</v>
      </c>
      <c r="C1221">
        <v>4092.08</v>
      </c>
      <c r="D1221">
        <v>4035.43</v>
      </c>
      <c r="E1221">
        <v>4001.69</v>
      </c>
      <c r="F1221">
        <v>2364.15</v>
      </c>
      <c r="G1221">
        <v>5.3944499999999999E-2</v>
      </c>
      <c r="H1221">
        <v>0.931836</v>
      </c>
      <c r="I1221">
        <v>0</v>
      </c>
    </row>
    <row r="1222" spans="1:25" x14ac:dyDescent="0.25">
      <c r="A1222" t="s">
        <v>138</v>
      </c>
      <c r="B1222">
        <v>4106.6000000000004</v>
      </c>
      <c r="C1222">
        <v>4094.52</v>
      </c>
      <c r="D1222">
        <v>4036</v>
      </c>
      <c r="E1222">
        <v>4001.9</v>
      </c>
      <c r="F1222">
        <v>2364.37</v>
      </c>
      <c r="G1222">
        <v>4.8065200000000002E-2</v>
      </c>
      <c r="H1222">
        <v>0.93183700000000003</v>
      </c>
      <c r="I1222">
        <v>0</v>
      </c>
    </row>
    <row r="1223" spans="1:25" x14ac:dyDescent="0.25">
      <c r="A1223" t="s">
        <v>138</v>
      </c>
      <c r="B1223">
        <v>4099.6499999999996</v>
      </c>
      <c r="C1223">
        <v>4087.65</v>
      </c>
      <c r="D1223">
        <v>4034.59</v>
      </c>
      <c r="E1223">
        <v>4001.77</v>
      </c>
      <c r="F1223">
        <v>2364.19</v>
      </c>
      <c r="G1223">
        <v>5.3910600000000003E-2</v>
      </c>
      <c r="H1223">
        <v>0.95749700000000004</v>
      </c>
      <c r="I1223">
        <v>0</v>
      </c>
    </row>
    <row r="1224" spans="1:25" x14ac:dyDescent="0.25">
      <c r="A1224" t="s">
        <v>138</v>
      </c>
      <c r="B1224">
        <v>4098.08</v>
      </c>
      <c r="C1224">
        <v>4086.18</v>
      </c>
      <c r="D1224">
        <v>4034.49</v>
      </c>
      <c r="E1224">
        <v>4001.82</v>
      </c>
      <c r="F1224">
        <v>2364.25</v>
      </c>
      <c r="G1224">
        <v>5.3943199999999997E-2</v>
      </c>
      <c r="H1224">
        <v>0.95883300000000005</v>
      </c>
      <c r="I1224">
        <v>0</v>
      </c>
    </row>
    <row r="1225" spans="1:25" x14ac:dyDescent="0.25">
      <c r="A1225" t="s">
        <v>138</v>
      </c>
      <c r="B1225">
        <v>4102.1400000000003</v>
      </c>
      <c r="C1225">
        <v>4090.29</v>
      </c>
      <c r="D1225">
        <v>4035.37</v>
      </c>
      <c r="E1225">
        <v>4001.75</v>
      </c>
      <c r="F1225">
        <v>2364.23</v>
      </c>
      <c r="G1225">
        <v>5.3917600000000003E-2</v>
      </c>
      <c r="H1225">
        <v>0.95848800000000001</v>
      </c>
      <c r="I1225">
        <v>0</v>
      </c>
    </row>
    <row r="1226" spans="1:25" x14ac:dyDescent="0.25">
      <c r="A1226" t="s">
        <v>138</v>
      </c>
      <c r="B1226">
        <v>4104.7299999999996</v>
      </c>
      <c r="C1226">
        <v>4093.14</v>
      </c>
      <c r="D1226">
        <v>4036.03</v>
      </c>
      <c r="E1226">
        <v>4001.89</v>
      </c>
      <c r="F1226">
        <v>2364.39</v>
      </c>
      <c r="G1226">
        <v>5.3950999999999999E-2</v>
      </c>
      <c r="H1226">
        <v>0.95352099999999995</v>
      </c>
      <c r="I1226">
        <v>0</v>
      </c>
    </row>
    <row r="1227" spans="1:25" x14ac:dyDescent="0.25">
      <c r="A1227" t="s">
        <v>138</v>
      </c>
      <c r="B1227">
        <v>4098.97</v>
      </c>
      <c r="C1227">
        <v>4087.28</v>
      </c>
      <c r="D1227">
        <v>4034.86</v>
      </c>
      <c r="E1227">
        <v>4001.99</v>
      </c>
      <c r="F1227">
        <v>2364.37</v>
      </c>
      <c r="G1227">
        <v>5.3921700000000003E-2</v>
      </c>
      <c r="H1227">
        <v>0.95523800000000003</v>
      </c>
      <c r="I1227">
        <v>0</v>
      </c>
    </row>
    <row r="1228" spans="1:25" x14ac:dyDescent="0.25">
      <c r="A1228" t="s">
        <v>138</v>
      </c>
      <c r="B1228">
        <v>4103.4399999999996</v>
      </c>
      <c r="C1228">
        <v>4090.91</v>
      </c>
      <c r="D1228">
        <v>4035.84</v>
      </c>
      <c r="E1228">
        <v>4001.71</v>
      </c>
      <c r="F1228">
        <v>2364.15</v>
      </c>
      <c r="G1228">
        <v>5.3920900000000001E-2</v>
      </c>
      <c r="H1228">
        <v>0.952511</v>
      </c>
      <c r="I1228">
        <v>0</v>
      </c>
    </row>
    <row r="1229" spans="1:25" x14ac:dyDescent="0.25">
      <c r="A1229" t="s">
        <v>138</v>
      </c>
      <c r="B1229">
        <v>4099.97</v>
      </c>
      <c r="C1229">
        <v>4087.81</v>
      </c>
      <c r="D1229">
        <v>4034.86</v>
      </c>
      <c r="E1229">
        <v>4001.94</v>
      </c>
      <c r="F1229">
        <v>2364.42</v>
      </c>
      <c r="G1229">
        <v>5.3913000000000003E-2</v>
      </c>
      <c r="H1229">
        <v>0.95687500000000003</v>
      </c>
      <c r="I1229">
        <v>0</v>
      </c>
    </row>
    <row r="1230" spans="1:25" x14ac:dyDescent="0.25">
      <c r="A1230" t="s">
        <v>138</v>
      </c>
      <c r="B1230">
        <v>4103.57</v>
      </c>
      <c r="C1230">
        <v>4091.66</v>
      </c>
      <c r="D1230">
        <v>4035.49</v>
      </c>
      <c r="E1230">
        <v>4001.65</v>
      </c>
      <c r="F1230">
        <v>2364.21</v>
      </c>
      <c r="G1230">
        <v>5.3909600000000002E-2</v>
      </c>
      <c r="H1230">
        <v>0.94653399999999999</v>
      </c>
      <c r="I1230">
        <v>0</v>
      </c>
    </row>
    <row r="1231" spans="1:25" x14ac:dyDescent="0.25">
      <c r="A1231" t="s">
        <v>138</v>
      </c>
      <c r="B1231">
        <v>4099.17</v>
      </c>
      <c r="C1231">
        <v>4087.45</v>
      </c>
      <c r="D1231">
        <v>4034.35</v>
      </c>
      <c r="E1231">
        <v>4001.66</v>
      </c>
      <c r="F1231">
        <v>2364.14</v>
      </c>
      <c r="G1231">
        <v>2.9912000000000001E-2</v>
      </c>
      <c r="H1231">
        <v>0.95382900000000004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4109.08</v>
      </c>
      <c r="C1232">
        <v>4096.55</v>
      </c>
      <c r="D1232">
        <v>4036.97</v>
      </c>
      <c r="E1232">
        <v>4001.78</v>
      </c>
      <c r="F1232">
        <v>2364.2399999999998</v>
      </c>
      <c r="G1232">
        <v>5.5122699999999997E-2</v>
      </c>
      <c r="H1232">
        <v>0.95530000000000004</v>
      </c>
      <c r="I1232">
        <v>0</v>
      </c>
      <c r="R1232">
        <f>AVERAGE(B1183:B1232)</f>
        <v>4106.6302000000005</v>
      </c>
      <c r="S1232">
        <f>AVERAGE(C1183:C1232)</f>
        <v>4094.4613999999997</v>
      </c>
      <c r="U1232">
        <f>_xlfn.VAR.P(B1183:B1232)</f>
        <v>59.101189959999836</v>
      </c>
      <c r="V1232">
        <f>_xlfn.VAR.P(C1183:C1232)</f>
        <v>59.02997604000003</v>
      </c>
      <c r="X1232">
        <f>1.96*SQRT(U1232)/50</f>
        <v>0.30135900938935634</v>
      </c>
      <c r="Y1232">
        <f>1.96*SQRT(V1232)/50</f>
        <v>0.301177393544246</v>
      </c>
    </row>
    <row r="1233" spans="1:3" x14ac:dyDescent="0.25">
      <c r="A1233" t="s">
        <v>138</v>
      </c>
      <c r="B1233">
        <v>205427.5417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18:25" x14ac:dyDescent="0.25">
      <c r="R2071" t="s">
        <v>50</v>
      </c>
      <c r="U2071" t="s">
        <v>49</v>
      </c>
      <c r="X2071" t="s">
        <v>47</v>
      </c>
    </row>
    <row r="2072" spans="18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7"/>
  <sheetViews>
    <sheetView topLeftCell="C69" zoomScale="115" zoomScaleNormal="115" workbookViewId="0">
      <selection activeCell="C78" sqref="C78:H78"/>
    </sheetView>
  </sheetViews>
  <sheetFormatPr defaultRowHeight="15" x14ac:dyDescent="0.25"/>
  <cols>
    <col min="2" max="2" width="17.85546875" customWidth="1"/>
    <col min="3" max="3" width="37.710937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0" max="11" width="14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OFFSET('672p stat'!$A$1,A3*20,0)</f>
        <v>CUDA Time</v>
      </c>
      <c r="D3">
        <f ca="1">OFFSET('672p trace'!$R$56,(A3-1)*56,0)-OFFSET('672p trace'!$S$56,(A3-1)*56,0)</f>
        <v>12.408000000010361</v>
      </c>
      <c r="E3">
        <f ca="1">OFFSET('672p trace'!$S$56,(A3-1)*56,0)-OFFSET('672p stat'!$H$1,A3*20,0)</f>
        <v>103.54012499999953</v>
      </c>
      <c r="F3">
        <f ca="1">OFFSET('672p stat'!$H$1,A3*20,0)-OFFSET('672p stat'!$K$1,A3*20,0)</f>
        <v>34.082421999999497</v>
      </c>
      <c r="G3">
        <f ca="1">OFFSET('672p stat'!$K$1,A3*20,0)-OFFSET('672p stat'!$N$1,A3*20,0)</f>
        <v>36479.467819999998</v>
      </c>
      <c r="H3">
        <f ca="1">OFFSET('672p stat'!$N$1,A3*20,0)</f>
        <v>1779.4116329999999</v>
      </c>
    </row>
    <row r="4" spans="1:8" x14ac:dyDescent="0.25">
      <c r="A4">
        <v>1</v>
      </c>
      <c r="C4" t="str">
        <f ca="1">OFFSET('672p stat'!$A$1,A4*20,0)</f>
        <v>CUDA Time</v>
      </c>
      <c r="D4" s="5">
        <f ca="1">OFFSET('672p trace'!$U$56,(A4-1)*56,0)</f>
        <v>18877.770100000176</v>
      </c>
      <c r="E4" s="5">
        <f ca="1">OFFSET('672p trace'!$V$56,(A4-1)*56,0)</f>
        <v>18850.464195999844</v>
      </c>
      <c r="F4" s="5">
        <f ca="1">OFFSET('672p stat'!$H$1,A4*20,1)</f>
        <v>18106.844224</v>
      </c>
      <c r="G4" s="5">
        <f ca="1">OFFSET('672p stat'!$K$1,A4*20,1)</f>
        <v>17722.487281000002</v>
      </c>
      <c r="H4" s="5">
        <f ca="1">OFFSET('672p stat'!$N$1,A4*20,1)</f>
        <v>45.466012999999997</v>
      </c>
    </row>
    <row r="5" spans="1:8" x14ac:dyDescent="0.25">
      <c r="A5">
        <v>2</v>
      </c>
      <c r="C5" t="str">
        <f ca="1">OFFSET('672p stat'!$A$1,A5*20,0)</f>
        <v>CUDA ant par</v>
      </c>
      <c r="D5">
        <f ca="1">OFFSET('672p trace'!$R$56,(A5-1)*56,0)-OFFSET('672p trace'!$S$56,(A5-1)*56,0)</f>
        <v>12.230599999999868</v>
      </c>
      <c r="E5">
        <f ca="1">OFFSET('672p trace'!$S$56,(A5-1)*56,0)-OFFSET('672p stat'!$H$1,A5*20,0)</f>
        <v>72.585125999999036</v>
      </c>
      <c r="F5">
        <f ca="1">OFFSET('672p stat'!$H$1,A5*20,0)-OFFSET('672p stat'!$K$1,A5*20,0)</f>
        <v>30.011972999999671</v>
      </c>
      <c r="G5">
        <f ca="1">OFFSET('672p stat'!$K$1,A5*20,0)-OFFSET('672p stat'!$N$1,A5*20,0)</f>
        <v>1577.9627440000004</v>
      </c>
      <c r="H5">
        <f ca="1">OFFSET('672p stat'!$N$1,A5*20,0)</f>
        <v>2373.5007569999998</v>
      </c>
    </row>
    <row r="6" spans="1:8" x14ac:dyDescent="0.25">
      <c r="A6">
        <v>2</v>
      </c>
      <c r="C6" t="str">
        <f ca="1">OFFSET('672p stat'!$A$1,A6*20,0)</f>
        <v>CUDA ant par</v>
      </c>
      <c r="D6" s="5">
        <f ca="1">OFFSET('672p trace'!$U$56,(A6-1)*56,0)</f>
        <v>136.61998656000014</v>
      </c>
      <c r="E6" s="5">
        <f ca="1">OFFSET('672p trace'!$V$56,(A6-1)*56,0)</f>
        <v>137.60272964000043</v>
      </c>
      <c r="F6" s="5">
        <f ca="1">OFFSET('672p stat'!$H$1,A6*20,1)</f>
        <v>38.310943999999999</v>
      </c>
      <c r="G6" s="5">
        <f ca="1">OFFSET('672p stat'!$K$1,A6*20,1)</f>
        <v>29.354948</v>
      </c>
      <c r="H6" s="5">
        <f ca="1">OFFSET('672p stat'!$N$1,A6*20,1)</f>
        <v>10.299823999999999</v>
      </c>
    </row>
    <row r="7" spans="1:8" x14ac:dyDescent="0.25">
      <c r="A7">
        <v>3</v>
      </c>
      <c r="C7" t="str">
        <f ca="1">OFFSET('672p stat'!$A$1,A7*20,0)</f>
        <v>CUDA ant add CPU Time</v>
      </c>
      <c r="D7">
        <f ca="1">OFFSET('672p trace'!$R$56,(A7-1)*56,0)-OFFSET('672p trace'!$S$56,(A7-1)*56,0)</f>
        <v>11.98680000000013</v>
      </c>
      <c r="E7">
        <f ca="1">OFFSET('672p trace'!$S$56,(A7-1)*56,0)-OFFSET('672p stat'!$H$1,A7*20,0)</f>
        <v>33.394221999999445</v>
      </c>
      <c r="F7">
        <f ca="1">OFFSET('672p stat'!$H$1,A7*20,0)-OFFSET('672p stat'!$K$1,A7*20,0)</f>
        <v>-3.3848290000000816</v>
      </c>
      <c r="G7">
        <f ca="1">OFFSET('672p stat'!$K$1,A7*20,0)-OFFSET('672p stat'!$N$1,A7*20,0)</f>
        <v>1829.58188</v>
      </c>
      <c r="H7">
        <f ca="1">OFFSET('672p stat'!$N$1,A7*20,0)</f>
        <v>1614.559927</v>
      </c>
    </row>
    <row r="8" spans="1:8" x14ac:dyDescent="0.25">
      <c r="A8">
        <v>3</v>
      </c>
      <c r="B8" s="2"/>
      <c r="C8" t="str">
        <f ca="1">OFFSET('672p stat'!$A$1,A8*20,0)</f>
        <v>CUDA ant add CPU Time</v>
      </c>
      <c r="D8" s="5">
        <f ca="1">OFFSET('672p trace'!$U$56,(A8-1)*56,0)</f>
        <v>3216.8478160000018</v>
      </c>
      <c r="E8" s="5">
        <f ca="1">OFFSET('672p trace'!$V$56,(A8-1)*56,0)</f>
        <v>3212.8893865599994</v>
      </c>
      <c r="F8" s="5">
        <f ca="1">OFFSET('672p stat'!$H$1,A8*20,1)</f>
        <v>2872.9713489999999</v>
      </c>
      <c r="G8" s="5">
        <f ca="1">OFFSET('672p stat'!$K$1,A8*20,1)</f>
        <v>2908.9807089999999</v>
      </c>
      <c r="H8" s="5">
        <f ca="1">OFFSET('672p stat'!$N$1,A8*20,1)</f>
        <v>2132.2907340000002</v>
      </c>
    </row>
    <row r="9" spans="1:8" x14ac:dyDescent="0.25">
      <c r="A9">
        <v>4</v>
      </c>
      <c r="B9" s="2"/>
      <c r="C9" t="str">
        <f ca="1">OFFSET('672p stat'!$A$1,A9*20,0)</f>
        <v>CUDA opt Time</v>
      </c>
      <c r="D9">
        <f ca="1">OFFSET('672p trace'!$R$56,(A9-1)*56,0)-OFFSET('672p trace'!$S$56,(A9-1)*56,0)</f>
        <v>12.843999999997322</v>
      </c>
      <c r="E9">
        <f ca="1">OFFSET('672p trace'!$S$56,(A9-1)*56,0)-OFFSET('672p stat'!$H$1,A9*20,0)</f>
        <v>104.82774999999674</v>
      </c>
      <c r="F9">
        <f ca="1">OFFSET('672p stat'!$H$1,A9*20,0)-OFFSET('672p stat'!$K$1,A9*20,0)</f>
        <v>1872.797891000002</v>
      </c>
      <c r="G9">
        <f ca="1">OFFSET('672p stat'!$K$1,A9*20,0)-OFFSET('672p stat'!$N$1,A9*20,0)</f>
        <v>36355.218358999999</v>
      </c>
      <c r="H9">
        <f ca="1">OFFSET('672p stat'!$N$1,A9*20,0)</f>
        <v>0</v>
      </c>
    </row>
    <row r="10" spans="1:8" x14ac:dyDescent="0.25">
      <c r="A10">
        <v>4</v>
      </c>
      <c r="B10" s="2"/>
      <c r="C10" t="str">
        <f ca="1">OFFSET('672p stat'!$A$1,A10*20,0)</f>
        <v>CUDA opt Time</v>
      </c>
      <c r="D10" s="5">
        <f ca="1">OFFSET('672p trace'!$U$56,(A10-1)*56,0)</f>
        <v>66.817055999997407</v>
      </c>
      <c r="E10" s="5">
        <f ca="1">OFFSET('672p trace'!$V$56,(A10-1)*56,0)</f>
        <v>63.944063999991734</v>
      </c>
      <c r="F10" s="5">
        <f ca="1">OFFSET('672p stat'!$H$1,A10*20,1)</f>
        <v>5.0485730000000002</v>
      </c>
      <c r="G10" s="5">
        <f ca="1">OFFSET('672p stat'!$K$1,A10*20,1)</f>
        <v>1.232475</v>
      </c>
      <c r="H10" s="5">
        <f ca="1">OFFSET('672p stat'!$N$1,A10*20,1)</f>
        <v>0</v>
      </c>
    </row>
    <row r="11" spans="1:8" x14ac:dyDescent="0.25">
      <c r="A11">
        <v>5</v>
      </c>
      <c r="B11" s="2"/>
      <c r="C11" t="str">
        <f ca="1">OFFSET('672p stat'!$A$1,A11*20,0)</f>
        <v>CUDA opt ant</v>
      </c>
      <c r="D11">
        <f ca="1">OFFSET('672p trace'!$R$56,(A11-1)*56,0)-OFFSET('672p trace'!$S$56,(A11-1)*56,0)</f>
        <v>12.5508000000018</v>
      </c>
      <c r="E11">
        <f ca="1">OFFSET('672p trace'!$S$56,(A11-1)*56,0)-OFFSET('672p stat'!$H$1,A11*20,0)</f>
        <v>75.441541999999572</v>
      </c>
      <c r="F11">
        <f ca="1">OFFSET('672p stat'!$H$1,A11*20,0)-OFFSET('672p stat'!$K$1,A11*20,0)</f>
        <v>2357.0377779999999</v>
      </c>
      <c r="G11">
        <f ca="1">OFFSET('672p stat'!$K$1,A11*20,0)-OFFSET('672p stat'!$N$1,A11*20,0)</f>
        <v>1577.4570799999999</v>
      </c>
      <c r="H11">
        <f ca="1">OFFSET('672p stat'!$N$1,A11*20,0)</f>
        <v>0</v>
      </c>
    </row>
    <row r="12" spans="1:8" x14ac:dyDescent="0.25">
      <c r="A12">
        <v>5</v>
      </c>
      <c r="B12" s="2"/>
      <c r="C12" t="str">
        <f ca="1">OFFSET('672p stat'!$A$1,A12*20,0)</f>
        <v>CUDA opt ant</v>
      </c>
      <c r="D12" s="5">
        <f ca="1">OFFSET('672p trace'!$U$56,(A12-1)*56,0)</f>
        <v>9.8922361599999515</v>
      </c>
      <c r="E12" s="5">
        <f ca="1">OFFSET('672p trace'!$V$56,(A12-1)*56,0)</f>
        <v>9.3146550400003658</v>
      </c>
      <c r="F12" s="5">
        <f ca="1">OFFSET('672p stat'!$H$1,A12*20,1)</f>
        <v>1.9537880000000001</v>
      </c>
      <c r="G12" s="5">
        <f ca="1">OFFSET('672p stat'!$K$1,A12*20,1)</f>
        <v>5.4920000000000004E-3</v>
      </c>
      <c r="H12" s="5">
        <f ca="1">OFFSET('672p stat'!$N$1,A12*20,1)</f>
        <v>0</v>
      </c>
    </row>
    <row r="13" spans="1:8" x14ac:dyDescent="0.25">
      <c r="A13">
        <v>6</v>
      </c>
      <c r="B13" s="2"/>
      <c r="C13" t="str">
        <f ca="1">OFFSET('672p stat'!$A$1,A13*20,0)</f>
        <v>CUDA opt ant par</v>
      </c>
      <c r="D13">
        <f ca="1">OFFSET('672p trace'!$R$56,(A13-1)*56,0)-OFFSET('672p trace'!$S$56,(A13-1)*56,0)</f>
        <v>12.577999999999065</v>
      </c>
      <c r="E13">
        <f ca="1">OFFSET('672p trace'!$S$56,(A13-1)*56,0)-OFFSET('672p stat'!$H$1,A13*20,0)</f>
        <v>74.619848999999704</v>
      </c>
      <c r="F13">
        <f ca="1">OFFSET('672p stat'!$H$1,A13*20,0)-OFFSET('672p stat'!$K$1,A13*20,0)</f>
        <v>2391.9997709999998</v>
      </c>
      <c r="G13">
        <f ca="1">OFFSET('672p stat'!$K$1,A13*20,0)-OFFSET('672p stat'!$N$1,A13*20,0)</f>
        <v>1574.5847799999999</v>
      </c>
      <c r="H13">
        <f ca="1">OFFSET('672p stat'!$N$1,A13*20,0)</f>
        <v>0</v>
      </c>
    </row>
    <row r="14" spans="1:8" x14ac:dyDescent="0.25">
      <c r="A14">
        <v>6</v>
      </c>
      <c r="B14" s="2"/>
      <c r="C14" t="str">
        <f ca="1">OFFSET('672p stat'!$A$1,A14*20,0)</f>
        <v>CUDA opt ant par</v>
      </c>
      <c r="D14" s="5">
        <f ca="1">OFFSET('672p trace'!$U$56,(A14-1)*56,0)</f>
        <v>59.618770240000096</v>
      </c>
      <c r="E14" s="5">
        <f ca="1">OFFSET('672p trace'!$V$56,(A14-1)*56,0)</f>
        <v>59.555044639999863</v>
      </c>
      <c r="F14" s="5">
        <f ca="1">OFFSET('672p stat'!$H$1,A14*20,1)</f>
        <v>63.781892999999997</v>
      </c>
      <c r="G14" s="5">
        <f ca="1">OFFSET('672p stat'!$K$1,A14*20,1)</f>
        <v>7.8578190000000001</v>
      </c>
      <c r="H14" s="5">
        <f ca="1">OFFSET('672p stat'!$N$1,A14*20,1)</f>
        <v>0</v>
      </c>
    </row>
    <row r="15" spans="1:8" x14ac:dyDescent="0.25">
      <c r="A15">
        <v>7</v>
      </c>
      <c r="C15" t="str">
        <f ca="1">OFFSET('672p stat'!$A$1,A15*20,0)</f>
        <v>non CUDA Time</v>
      </c>
      <c r="D15">
        <f ca="1">OFFSET('672p trace'!$R$56,(A15-1)*56,0)-OFFSET('672p trace'!$S$56,(A15-1)*56,0)</f>
        <v>66.390000000006694</v>
      </c>
      <c r="E15">
        <f ca="1">OFFSET('672p trace'!$S$56,(A15-1)*56,0)-OFFSET('672p stat'!$H$1,A15*20,0)</f>
        <v>0.23896200000308454</v>
      </c>
      <c r="F15">
        <f ca="1">OFFSET('672p stat'!$H$1,A15*20,0)-OFFSET('672p stat'!$K$1,A15*20,0)</f>
        <v>6.4384580000005371</v>
      </c>
      <c r="G15">
        <f ca="1">OFFSET('672p stat'!$K$1,A15*20,0)-OFFSET('672p stat'!$N$1,A15*20,0)</f>
        <v>17744.358329999999</v>
      </c>
      <c r="H15">
        <f ca="1">OFFSET('672p stat'!$N$1,A15*20,0)</f>
        <v>1604.01025</v>
      </c>
    </row>
    <row r="16" spans="1:8" x14ac:dyDescent="0.25">
      <c r="A16">
        <v>7</v>
      </c>
      <c r="C16" t="str">
        <f ca="1">OFFSET('672p stat'!$A$1,A16*20,0)</f>
        <v>non CUDA Time</v>
      </c>
      <c r="D16" s="5">
        <f ca="1">OFFSET('672p trace'!$U$56,(A16-1)*56,0)</f>
        <v>155363.69670399989</v>
      </c>
      <c r="E16" s="5">
        <f ca="1">OFFSET('672p trace'!$V$56,(A16-1)*56,0)</f>
        <v>154598.68568400003</v>
      </c>
      <c r="F16" s="5">
        <f ca="1">OFFSET('672p stat'!$H$1,A16*20,1)</f>
        <v>154583.279435</v>
      </c>
      <c r="G16" s="5">
        <f ca="1">OFFSET('672p stat'!$K$1,A16*20,1)</f>
        <v>154414.67747600001</v>
      </c>
      <c r="H16" s="5">
        <f ca="1">OFFSET('672p stat'!$N$1,A16*20,1)</f>
        <v>3335.6230049999999</v>
      </c>
    </row>
    <row r="17" spans="1:12" x14ac:dyDescent="0.25">
      <c r="A17">
        <v>8</v>
      </c>
      <c r="C17" t="str">
        <f ca="1">OFFSET('672p stat'!$A$1,A17*20,0)</f>
        <v>Classic ACO</v>
      </c>
      <c r="D17">
        <f ca="1">OFFSET('672p trace'!$R$56,(A17-1)*56,0)-OFFSET('672p trace'!$S$56,(A17-1)*56,0)</f>
        <v>6330.8000000000175</v>
      </c>
      <c r="E17">
        <f ca="1">OFFSET('672p trace'!$S$56,(A17-1)*56,0)-OFFSET('672p stat'!$H$1,A17*20,0)</f>
        <v>588.96875</v>
      </c>
      <c r="F17">
        <f ca="1">OFFSET('672p stat'!$H$1,A17*20,0)-OFFSET('672p stat'!$K$1,A17*20,0)</f>
        <v>16.569686999981059</v>
      </c>
      <c r="G17">
        <f ca="1">OFFSET('672p stat'!$K$1,A17*20,0)-OFFSET('672p stat'!$N$1,A17*20,0)</f>
        <v>225438.76484400002</v>
      </c>
      <c r="H17">
        <f ca="1">OFFSET('672p stat'!$N$1,A17*20,0)</f>
        <v>4247.6567189999996</v>
      </c>
    </row>
    <row r="18" spans="1:12" x14ac:dyDescent="0.25">
      <c r="A18">
        <v>8</v>
      </c>
      <c r="C18" t="str">
        <f ca="1">OFFSET('672p stat'!$A$1,A18*20,0)</f>
        <v>Classic ACO</v>
      </c>
      <c r="D18" s="5">
        <f ca="1">OFFSET('672p trace'!$U$56,(A18-1)*56,0)</f>
        <v>1310285.4624000001</v>
      </c>
      <c r="E18" s="5">
        <f ca="1">OFFSET('672p trace'!$V$56,(A18-1)*56,0)</f>
        <v>502719.91839999991</v>
      </c>
      <c r="F18" s="5">
        <f ca="1">OFFSET('672p stat'!$H$1,A18*20,1)</f>
        <v>450385.67233299999</v>
      </c>
      <c r="G18" s="5">
        <f ca="1">OFFSET('672p stat'!$K$1,A18*20,1)</f>
        <v>450468.702751</v>
      </c>
      <c r="H18" s="5">
        <f ca="1">OFFSET('672p stat'!$N$1,A18*20,1)</f>
        <v>390.85821199999998</v>
      </c>
    </row>
    <row r="19" spans="1:12" x14ac:dyDescent="0.25">
      <c r="A19">
        <v>9</v>
      </c>
      <c r="C19" t="str">
        <f ca="1">OFFSET('672p stat'!$A$1,A19*20,0)</f>
        <v>omp</v>
      </c>
      <c r="D19">
        <f ca="1">OFFSET('672p trace'!$R$56,(A19-1)*56,0)-OFFSET('672p trace'!$S$56,(A19-1)*56,0)</f>
        <v>66.818000000006577</v>
      </c>
      <c r="E19">
        <f ca="1">OFFSET('672p trace'!$S$56,(A19-1)*56,0)-OFFSET('672p stat'!$H$1,A19*20,0)</f>
        <v>0.22382400000060443</v>
      </c>
      <c r="F19">
        <f ca="1">OFFSET('672p stat'!$H$1,A19*20,0)-OFFSET('672p stat'!$K$1,A19*20,0)</f>
        <v>6.3592859999989741</v>
      </c>
      <c r="G19">
        <f ca="1">OFFSET('672p stat'!$K$1,A19*20,0)-OFFSET('672p stat'!$N$1,A19*20,0)</f>
        <v>17216.52144</v>
      </c>
      <c r="H19">
        <f ca="1">OFFSET('672p stat'!$N$1,A19*20,0)</f>
        <v>1441.76945</v>
      </c>
    </row>
    <row r="20" spans="1:12" x14ac:dyDescent="0.25">
      <c r="A20">
        <v>9</v>
      </c>
      <c r="C20" t="str">
        <f ca="1">OFFSET('672p stat'!$A$1,A20*20,0)</f>
        <v>omp</v>
      </c>
      <c r="D20" s="5">
        <f ca="1">OFFSET('672p trace'!$U$56,(A20-1)*56,0)</f>
        <v>6805.1271360000273</v>
      </c>
      <c r="E20" s="5">
        <f ca="1">OFFSET('672p trace'!$V$56,(A20-1)*56,0)</f>
        <v>6866.1523239999942</v>
      </c>
      <c r="F20" s="5">
        <f ca="1">OFFSET('672p stat'!$H$1,A20*20,1)</f>
        <v>6865.8995889999997</v>
      </c>
      <c r="G20" s="5">
        <f ca="1">OFFSET('672p stat'!$K$1,A20*20,1)</f>
        <v>6858.6838580000003</v>
      </c>
      <c r="H20" s="5">
        <f ca="1">OFFSET('672p stat'!$N$1,A20*20,1)</f>
        <v>682.99884099999997</v>
      </c>
    </row>
    <row r="21" spans="1:12" x14ac:dyDescent="0.25">
      <c r="A21">
        <v>10</v>
      </c>
      <c r="C21" t="str">
        <f ca="1">OFFSET('672p stat'!$A$1,A21*20,0)</f>
        <v>non CUDA transp Time</v>
      </c>
      <c r="D21">
        <f ca="1">OFFSET('672p trace'!$R$56,(A21-1)*56,0)-OFFSET('672p trace'!$S$56,(A21-1)*56,0)</f>
        <v>65.958000000009633</v>
      </c>
      <c r="E21">
        <f ca="1">OFFSET('672p trace'!$S$56,(A21-1)*56,0)-OFFSET('672p stat'!$H$1,A21*20,0)</f>
        <v>0.184397999993962</v>
      </c>
      <c r="F21">
        <f ca="1">OFFSET('672p stat'!$H$1,A21*20,0)-OFFSET('672p stat'!$K$1,A21*20,0)</f>
        <v>10.083746000000247</v>
      </c>
      <c r="G21">
        <f ca="1">OFFSET('672p stat'!$K$1,A21*20,0)-OFFSET('672p stat'!$N$1,A21*20,0)</f>
        <v>17445.148889999997</v>
      </c>
      <c r="H21">
        <f ca="1">OFFSET('672p stat'!$N$1,A21*20,0)</f>
        <v>1259.4209659999999</v>
      </c>
    </row>
    <row r="22" spans="1:12" x14ac:dyDescent="0.25">
      <c r="A22">
        <v>10</v>
      </c>
      <c r="C22" t="str">
        <f ca="1">OFFSET('672p stat'!$A$1,A22*20,0)</f>
        <v>non CUDA transp Time</v>
      </c>
      <c r="D22" s="5">
        <f ca="1">OFFSET('672p trace'!$U$56,(A22-1)*56,0)</f>
        <v>5948.4551839999904</v>
      </c>
      <c r="E22" s="5">
        <f ca="1">OFFSET('672p trace'!$V$56,(A22-1)*56,0)</f>
        <v>5879.5667559999883</v>
      </c>
      <c r="F22" s="5">
        <f ca="1">OFFSET('672p stat'!$H$1,A22*20,1)</f>
        <v>5878.3708770000003</v>
      </c>
      <c r="G22" s="5">
        <f ca="1">OFFSET('672p stat'!$K$1,A22*20,1)</f>
        <v>5835.25317</v>
      </c>
      <c r="H22" s="5">
        <f ca="1">OFFSET('672p stat'!$N$1,A22*20,1)</f>
        <v>1160.4444149999999</v>
      </c>
    </row>
    <row r="23" spans="1:12" x14ac:dyDescent="0.25">
      <c r="A23">
        <v>11</v>
      </c>
      <c r="C23" t="str">
        <f ca="1">OFFSET('672p stat'!$A$1,A23*20,0)</f>
        <v>non CUDA transp_AVX Time</v>
      </c>
      <c r="D23">
        <f ca="1">OFFSET('672p trace'!$R$56,(A23-1)*56,0)-OFFSET('672p trace'!$S$56,(A23-1)*56,0)</f>
        <v>65.828000000004977</v>
      </c>
      <c r="E23">
        <f ca="1">OFFSET('672p trace'!$S$56,(A23-1)*56,0)-OFFSET('672p stat'!$H$1,A23*20,0)</f>
        <v>0.19669599999542697</v>
      </c>
      <c r="F23">
        <f ca="1">OFFSET('672p stat'!$H$1,A23*20,0)-OFFSET('672p stat'!$K$1,A23*20,0)</f>
        <v>9.536498000001302</v>
      </c>
      <c r="G23">
        <f ca="1">OFFSET('672p stat'!$K$1,A23*20,0)-OFFSET('672p stat'!$N$1,A23*20,0)</f>
        <v>17629.483926000001</v>
      </c>
      <c r="H23">
        <f ca="1">OFFSET('672p stat'!$N$1,A23*20,0)</f>
        <v>1365.23288</v>
      </c>
    </row>
    <row r="24" spans="1:12" x14ac:dyDescent="0.25">
      <c r="A24">
        <v>11</v>
      </c>
      <c r="C24" t="str">
        <f ca="1">OFFSET('672p stat'!$A$1,A24*20,0)</f>
        <v>non CUDA transp_AVX Time</v>
      </c>
      <c r="D24" s="5">
        <f ca="1">OFFSET('672p trace'!$U$56,(A24-1)*56,0)</f>
        <v>4857.2861160000166</v>
      </c>
      <c r="E24" s="5">
        <f ca="1">OFFSET('672p trace'!$V$56,(A24-1)*56,0)</f>
        <v>4743.4521000000013</v>
      </c>
      <c r="F24" s="5">
        <f ca="1">OFFSET('672p stat'!$H$1,A24*20,1)</f>
        <v>4743.2684120000004</v>
      </c>
      <c r="G24" s="5">
        <f ca="1">OFFSET('672p stat'!$K$1,A24*20,1)</f>
        <v>4695.8640839999998</v>
      </c>
      <c r="H24" s="5">
        <f ca="1">OFFSET('672p stat'!$N$1,A24*20,1)</f>
        <v>1221.9956979999999</v>
      </c>
    </row>
    <row r="25" spans="1:12" x14ac:dyDescent="0.25">
      <c r="A25">
        <v>12</v>
      </c>
      <c r="C25" t="str">
        <f ca="1">OFFSET('672p stat'!$A$1,A25*20,0)</f>
        <v>non CUDA transp_AVX_OMP Time</v>
      </c>
      <c r="D25">
        <f ca="1">OFFSET('672p trace'!$R$56,(A25-1)*56,0)-OFFSET('672p trace'!$S$56,(A25-1)*56,0)</f>
        <v>66.149999999994179</v>
      </c>
      <c r="E25">
        <f ca="1">OFFSET('672p trace'!$S$56,(A25-1)*56,0)-OFFSET('672p stat'!$H$1,A25*20,0)</f>
        <v>0.18664400000488968</v>
      </c>
      <c r="F25">
        <f ca="1">OFFSET('672p stat'!$H$1,A25*20,0)-OFFSET('672p stat'!$K$1,A25*20,0)</f>
        <v>9.1939739999979793</v>
      </c>
      <c r="G25">
        <f ca="1">OFFSET('672p stat'!$K$1,A25*20,0)-OFFSET('672p stat'!$N$1,A25*20,0)</f>
        <v>17614.067190000002</v>
      </c>
      <c r="H25">
        <f ca="1">OFFSET('672p stat'!$N$1,A25*20,0)</f>
        <v>1370.962192</v>
      </c>
    </row>
    <row r="26" spans="1:12" x14ac:dyDescent="0.25">
      <c r="A26">
        <v>12</v>
      </c>
      <c r="C26" t="str">
        <f ca="1">OFFSET('672p stat'!$A$1,A26*20,0)</f>
        <v>non CUDA transp_AVX_OMP Time</v>
      </c>
      <c r="D26" s="5">
        <f ca="1">OFFSET('672p trace'!$U$56,(A26-1)*56,0)</f>
        <v>7215.630799999979</v>
      </c>
      <c r="E26" s="5">
        <f ca="1">OFFSET('672p trace'!$V$56,(A26-1)*56,0)</f>
        <v>7145.21850000002</v>
      </c>
      <c r="F26" s="5">
        <f ca="1">OFFSET('672p stat'!$H$1,A26*20,1)</f>
        <v>7144.2199179999998</v>
      </c>
      <c r="G26" s="5">
        <f ca="1">OFFSET('672p stat'!$K$1,A26*20,1)</f>
        <v>7090.0158510000001</v>
      </c>
      <c r="H26" s="5">
        <f ca="1">OFFSET('672p stat'!$N$1,A26*20,1)</f>
        <v>1588.966488</v>
      </c>
    </row>
    <row r="27" spans="1:12" x14ac:dyDescent="0.25">
      <c r="A27">
        <v>13</v>
      </c>
      <c r="C27" t="str">
        <f ca="1">OFFSET('672p stat'!$A$1,A27*20,0)</f>
        <v>CUDA ant add CPU_AVX_transp Time</v>
      </c>
      <c r="D27">
        <f ca="1">OFFSET('672p trace'!$R$56,(A27-1)*56,0)-OFFSET('672p trace'!$S$56,(A27-1)*56,0)</f>
        <v>12.195199999999659</v>
      </c>
      <c r="E27">
        <f ca="1">OFFSET('672p trace'!$S$56,(A27-1)*56,0)-OFFSET('672p stat'!$H$1,A27*20,0)</f>
        <v>35.16422700000021</v>
      </c>
      <c r="F27">
        <f ca="1">OFFSET('672p stat'!$H$1,A27*20,0)-OFFSET('672p stat'!$K$1,A27*20,0)</f>
        <v>-0.84929200000033234</v>
      </c>
      <c r="G27">
        <f ca="1">OFFSET('672p stat'!$K$1,A27*20,0)-OFFSET('672p stat'!$N$1,A27*20,0)</f>
        <v>1821.8335820000002</v>
      </c>
      <c r="H27">
        <f ca="1">OFFSET('672p stat'!$N$1,A27*20,0)</f>
        <v>1380.307683</v>
      </c>
    </row>
    <row r="28" spans="1:12" x14ac:dyDescent="0.25">
      <c r="A28">
        <v>13</v>
      </c>
      <c r="C28" t="str">
        <f ca="1">OFFSET('672p stat'!$A$1,A28*20,0)</f>
        <v>CUDA ant add CPU_AVX_transp Time</v>
      </c>
      <c r="D28" s="5">
        <f ca="1">OFFSET('672p trace'!$U$56,(A28-1)*56,0)</f>
        <v>1013.9203960400013</v>
      </c>
      <c r="E28" s="5">
        <f ca="1">OFFSET('672p trace'!$V$56,(A28-1)*56,0)</f>
        <v>1021.5248995599999</v>
      </c>
      <c r="F28" s="5">
        <f ca="1">OFFSET('672p stat'!$H$1,A28*20,1)</f>
        <v>811.98587799999996</v>
      </c>
      <c r="G28" s="5">
        <f ca="1">OFFSET('672p stat'!$K$1,A28*20,1)</f>
        <v>777.51974499999994</v>
      </c>
      <c r="H28" s="5">
        <f ca="1">OFFSET('672p stat'!$N$1,A28*20,1)</f>
        <v>503.90675199999998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OFFSET('672p stat'!$A$1,A31*20,0)</f>
        <v>CUDA Time</v>
      </c>
      <c r="D31" s="5">
        <f ca="1">OFFSET('672p trace'!$R$56,(A31-1)*56,0)-OFFSET('672p trace'!$S$56,(A31-1)*56,0)</f>
        <v>12.408000000010361</v>
      </c>
      <c r="E31" s="5">
        <f ca="1">OFFSET('672p trace'!$S$56,(A31-1)*56,0)-OFFSET('672p stat'!$H$1,A31*20,0)</f>
        <v>103.54012499999953</v>
      </c>
      <c r="F31" s="5">
        <f ca="1">OFFSET('672p stat'!$H$1,A31*20,0)-OFFSET('672p stat'!$K$1,A31*20,0)</f>
        <v>34.082421999999497</v>
      </c>
      <c r="G31" s="5">
        <f ca="1">OFFSET('672p stat'!$K$1,A31*20,0)-OFFSET('672p stat'!$N$1,A31*20,0)</f>
        <v>36479.467819999998</v>
      </c>
      <c r="H31" s="5">
        <f ca="1">OFFSET('672p stat'!$N$1,A31*20,0)</f>
        <v>1779.4116329999999</v>
      </c>
      <c r="I31" s="5"/>
      <c r="J31" s="5">
        <f ca="1">SUM(E31:H31)</f>
        <v>38396.502</v>
      </c>
      <c r="K31" s="10">
        <f ca="1">G31/J31</f>
        <v>0.95007268682964918</v>
      </c>
      <c r="L31">
        <f t="shared" ref="L31:L62" ca="1" si="0">$K$29*POWER(K31,2)*SQRT(G179/(POWER(G31,2)*$L$29)+J179/(POWER(J31,2)*$L$29))</f>
        <v>1.989699668362422E-3</v>
      </c>
    </row>
    <row r="32" spans="1:12" x14ac:dyDescent="0.25">
      <c r="A32">
        <v>2</v>
      </c>
      <c r="C32" t="str">
        <f ca="1">OFFSET('672p stat'!$A$1,A32*20,0)</f>
        <v>CUDA ant par</v>
      </c>
      <c r="D32" s="5">
        <f ca="1">OFFSET('672p trace'!$R$56,(A32-1)*56,0)-OFFSET('672p trace'!$S$56,(A32-1)*56,0)</f>
        <v>12.230599999999868</v>
      </c>
      <c r="E32" s="5">
        <f ca="1">OFFSET('672p trace'!$S$56,(A32-1)*56,0)-OFFSET('672p stat'!$H$1,A32*20,0)</f>
        <v>72.585125999999036</v>
      </c>
      <c r="F32" s="5">
        <f ca="1">OFFSET('672p stat'!$H$1,A32*20,0)-OFFSET('672p stat'!$K$1,A32*20,0)</f>
        <v>30.011972999999671</v>
      </c>
      <c r="G32" s="5">
        <f ca="1">OFFSET('672p stat'!$K$1,A32*20,0)-OFFSET('672p stat'!$N$1,A32*20,0)</f>
        <v>1577.9627440000004</v>
      </c>
      <c r="H32" s="5">
        <f ca="1">OFFSET('672p stat'!$N$1,A32*20,0)</f>
        <v>2373.5007569999998</v>
      </c>
      <c r="I32" s="5"/>
      <c r="J32" s="5">
        <f ca="1">SUM(D32:H32)</f>
        <v>4066.2911999999988</v>
      </c>
      <c r="K32" s="10">
        <f t="shared" ref="K32:K95" ca="1" si="1">G32/J32</f>
        <v>0.38805945427617206</v>
      </c>
      <c r="L32">
        <f t="shared" ca="1" si="0"/>
        <v>2.4011035438713723E-4</v>
      </c>
    </row>
    <row r="33" spans="1:12" x14ac:dyDescent="0.25">
      <c r="A33">
        <v>3</v>
      </c>
      <c r="C33" t="str">
        <f ca="1">OFFSET('672p stat'!$A$1,A33*20,0)</f>
        <v>CUDA ant add CPU Time</v>
      </c>
      <c r="D33" s="5">
        <f ca="1">OFFSET('672p trace'!$R$56,(A33-1)*56,0)-OFFSET('672p trace'!$S$56,(A33-1)*56,0)</f>
        <v>11.98680000000013</v>
      </c>
      <c r="E33" s="5">
        <f ca="1">OFFSET('672p trace'!$S$56,(A33-1)*56,0)-OFFSET('672p stat'!$H$1,A33*20,0)</f>
        <v>33.394221999999445</v>
      </c>
      <c r="F33" s="5">
        <f ca="1">OFFSET('672p stat'!$H$1,A33*20,0)-OFFSET('672p stat'!$K$1,A33*20,0)</f>
        <v>-3.3848290000000816</v>
      </c>
      <c r="G33" s="5">
        <f ca="1">OFFSET('672p stat'!$K$1,A33*20,0)-OFFSET('672p stat'!$N$1,A33*20,0)</f>
        <v>1829.58188</v>
      </c>
      <c r="H33" s="5">
        <f ca="1">OFFSET('672p stat'!$N$1,A33*20,0)</f>
        <v>1614.559927</v>
      </c>
      <c r="I33" s="5"/>
      <c r="J33" s="5">
        <f t="shared" ref="J33:J96" ca="1" si="2">SUM(E33:H33)</f>
        <v>3474.1511999999993</v>
      </c>
      <c r="K33" s="10">
        <f t="shared" ca="1" si="1"/>
        <v>0.52662701611835439</v>
      </c>
      <c r="L33">
        <f t="shared" ca="1" si="0"/>
        <v>3.4869293264580981E-3</v>
      </c>
    </row>
    <row r="34" spans="1:12" x14ac:dyDescent="0.25">
      <c r="A34">
        <v>4</v>
      </c>
      <c r="C34" t="str">
        <f ca="1">OFFSET('672p stat'!$A$1,A34*20,0)</f>
        <v>CUDA opt Time</v>
      </c>
      <c r="D34" s="5">
        <f ca="1">OFFSET('672p trace'!$R$56,(A34-1)*56,0)-OFFSET('672p trace'!$S$56,(A34-1)*56,0)</f>
        <v>12.843999999997322</v>
      </c>
      <c r="E34" s="5">
        <f ca="1">OFFSET('672p trace'!$S$56,(A34-1)*56,0)-OFFSET('672p stat'!$H$1,A34*20,0)</f>
        <v>104.82774999999674</v>
      </c>
      <c r="F34" s="5">
        <f ca="1">OFFSET('672p stat'!$H$1,A34*20,0)-OFFSET('672p stat'!$K$1,A34*20,0)</f>
        <v>1872.797891000002</v>
      </c>
      <c r="G34" s="5">
        <f ca="1">OFFSET('672p stat'!$K$1,A34*20,0)-OFFSET('672p stat'!$N$1,A34*20,0)</f>
        <v>36355.218358999999</v>
      </c>
      <c r="H34" s="5">
        <f ca="1">OFFSET('672p stat'!$N$1,A34*20,0)</f>
        <v>0</v>
      </c>
      <c r="I34" s="5"/>
      <c r="J34" s="5">
        <f t="shared" ca="1" si="2"/>
        <v>38332.843999999997</v>
      </c>
      <c r="K34" s="10">
        <f t="shared" ca="1" si="1"/>
        <v>0.9484091073179961</v>
      </c>
      <c r="L34">
        <f t="shared" ca="1" si="0"/>
        <v>7.6520697807232305E-5</v>
      </c>
    </row>
    <row r="35" spans="1:12" x14ac:dyDescent="0.25">
      <c r="A35">
        <v>5</v>
      </c>
      <c r="C35" t="str">
        <f ca="1">OFFSET('672p stat'!$A$1,A35*20,0)</f>
        <v>CUDA opt ant</v>
      </c>
      <c r="D35" s="5">
        <f ca="1">OFFSET('672p trace'!$R$56,(A35-1)*56,0)-OFFSET('672p trace'!$S$56,(A35-1)*56,0)</f>
        <v>12.5508000000018</v>
      </c>
      <c r="E35" s="5">
        <f ca="1">OFFSET('672p trace'!$S$56,(A35-1)*56,0)-OFFSET('672p stat'!$H$1,A35*20,0)</f>
        <v>75.441541999999572</v>
      </c>
      <c r="F35" s="5">
        <f ca="1">OFFSET('672p stat'!$H$1,A35*20,0)-OFFSET('672p stat'!$K$1,A35*20,0)</f>
        <v>2357.0377779999999</v>
      </c>
      <c r="G35" s="5">
        <f ca="1">OFFSET('672p stat'!$K$1,A35*20,0)-OFFSET('672p stat'!$N$1,A35*20,0)</f>
        <v>1577.4570799999999</v>
      </c>
      <c r="H35" s="5">
        <f ca="1">OFFSET('672p stat'!$N$1,A35*20,0)</f>
        <v>0</v>
      </c>
      <c r="I35" s="5"/>
      <c r="J35" s="5">
        <f t="shared" ca="1" si="2"/>
        <v>4009.9363999999996</v>
      </c>
      <c r="K35" s="10">
        <f t="shared" ca="1" si="1"/>
        <v>0.39338705721118172</v>
      </c>
      <c r="L35">
        <f t="shared" ca="1" si="0"/>
        <v>4.9255944476661534E-5</v>
      </c>
    </row>
    <row r="36" spans="1:12" x14ac:dyDescent="0.25">
      <c r="A36">
        <v>6</v>
      </c>
      <c r="C36" t="str">
        <f ca="1">OFFSET('672p stat'!$A$1,A36*20,0)</f>
        <v>CUDA opt ant par</v>
      </c>
      <c r="D36" s="5">
        <f ca="1">OFFSET('672p trace'!$R$56,(A36-1)*56,0)-OFFSET('672p trace'!$S$56,(A36-1)*56,0)</f>
        <v>12.577999999999065</v>
      </c>
      <c r="E36" s="5">
        <f ca="1">OFFSET('672p trace'!$S$56,(A36-1)*56,0)-OFFSET('672p stat'!$H$1,A36*20,0)</f>
        <v>74.619848999999704</v>
      </c>
      <c r="F36" s="5">
        <f ca="1">OFFSET('672p stat'!$H$1,A36*20,0)-OFFSET('672p stat'!$K$1,A36*20,0)</f>
        <v>2391.9997709999998</v>
      </c>
      <c r="G36" s="5">
        <f ca="1">OFFSET('672p stat'!$K$1,A36*20,0)-OFFSET('672p stat'!$N$1,A36*20,0)</f>
        <v>1574.5847799999999</v>
      </c>
      <c r="H36" s="5">
        <f ca="1">OFFSET('672p stat'!$N$1,A36*20,0)</f>
        <v>0</v>
      </c>
      <c r="I36" s="5"/>
      <c r="J36" s="5">
        <f t="shared" ca="1" si="2"/>
        <v>4041.2043999999996</v>
      </c>
      <c r="K36" s="10">
        <f t="shared" ca="1" si="1"/>
        <v>0.38963255112757972</v>
      </c>
      <c r="L36">
        <f t="shared" ca="1" si="0"/>
        <v>1.621780701578728E-4</v>
      </c>
    </row>
    <row r="37" spans="1:12" x14ac:dyDescent="0.25">
      <c r="A37">
        <v>7</v>
      </c>
      <c r="C37" t="str">
        <f ca="1">OFFSET('672p stat'!$A$1,A37*20,0)</f>
        <v>non CUDA Time</v>
      </c>
      <c r="D37" s="5">
        <f ca="1">OFFSET('672p trace'!$R$56,(A37-1)*56,0)-OFFSET('672p trace'!$S$56,(A37-1)*56,0)</f>
        <v>66.390000000006694</v>
      </c>
      <c r="E37" s="5">
        <f ca="1">OFFSET('672p trace'!$S$56,(A37-1)*56,0)-OFFSET('672p stat'!$H$1,A37*20,0)</f>
        <v>0.23896200000308454</v>
      </c>
      <c r="F37" s="5">
        <f ca="1">OFFSET('672p stat'!$H$1,A37*20,0)-OFFSET('672p stat'!$K$1,A37*20,0)</f>
        <v>6.4384580000005371</v>
      </c>
      <c r="G37" s="5">
        <f ca="1">OFFSET('672p stat'!$K$1,A37*20,0)-OFFSET('672p stat'!$N$1,A37*20,0)</f>
        <v>17744.358329999999</v>
      </c>
      <c r="H37" s="5">
        <f ca="1">OFFSET('672p stat'!$N$1,A37*20,0)</f>
        <v>1604.01025</v>
      </c>
      <c r="I37" s="5"/>
      <c r="J37" s="5">
        <f t="shared" ca="1" si="2"/>
        <v>19355.046000000002</v>
      </c>
      <c r="K37" s="10">
        <f t="shared" ca="1" si="1"/>
        <v>0.91678202831447664</v>
      </c>
      <c r="L37">
        <f t="shared" ca="1" si="0"/>
        <v>1.0806395560223768E-2</v>
      </c>
    </row>
    <row r="38" spans="1:12" x14ac:dyDescent="0.25">
      <c r="A38">
        <v>8</v>
      </c>
      <c r="C38" t="str">
        <f ca="1">OFFSET('672p stat'!$A$1,A38*20,0)</f>
        <v>Classic ACO</v>
      </c>
      <c r="D38" s="5">
        <f ca="1">OFFSET('672p trace'!$R$56,(A38-1)*56,0)-OFFSET('672p trace'!$S$56,(A38-1)*56,0)</f>
        <v>6330.8000000000175</v>
      </c>
      <c r="E38" s="5">
        <f ca="1">OFFSET('672p trace'!$S$56,(A38-1)*56,0)-OFFSET('672p stat'!$H$1,A38*20,0)</f>
        <v>588.96875</v>
      </c>
      <c r="F38" s="5">
        <f ca="1">OFFSET('672p stat'!$H$1,A38*20,0)-OFFSET('672p stat'!$K$1,A38*20,0)</f>
        <v>16.569686999981059</v>
      </c>
      <c r="G38" s="5">
        <f ca="1">OFFSET('672p stat'!$K$1,A38*20,0)-OFFSET('672p stat'!$N$1,A38*20,0)</f>
        <v>225438.76484400002</v>
      </c>
      <c r="H38" s="5">
        <f ca="1">OFFSET('672p stat'!$N$1,A38*20,0)</f>
        <v>4247.6567189999996</v>
      </c>
      <c r="I38" s="5"/>
      <c r="J38" s="5">
        <f ca="1">SUM(D38:H38)</f>
        <v>236622.76</v>
      </c>
      <c r="K38" s="10">
        <f t="shared" ca="1" si="1"/>
        <v>0.9527349137673824</v>
      </c>
      <c r="L38">
        <f t="shared" ca="1" si="0"/>
        <v>1.9052265922671254E-3</v>
      </c>
    </row>
    <row r="39" spans="1:12" x14ac:dyDescent="0.25">
      <c r="A39">
        <v>9</v>
      </c>
      <c r="C39" t="str">
        <f ca="1">OFFSET('672p stat'!$A$1,A39*20,0)</f>
        <v>omp</v>
      </c>
      <c r="D39" s="5">
        <f ca="1">OFFSET('672p trace'!$R$56,(A39-1)*56,0)-OFFSET('672p trace'!$S$56,(A39-1)*56,0)</f>
        <v>66.818000000006577</v>
      </c>
      <c r="E39" s="5">
        <f ca="1">OFFSET('672p trace'!$S$56,(A39-1)*56,0)-OFFSET('672p stat'!$H$1,A39*20,0)</f>
        <v>0.22382400000060443</v>
      </c>
      <c r="F39" s="5">
        <f ca="1">OFFSET('672p stat'!$H$1,A39*20,0)-OFFSET('672p stat'!$K$1,A39*20,0)</f>
        <v>6.3592859999989741</v>
      </c>
      <c r="G39" s="5">
        <f ca="1">OFFSET('672p stat'!$K$1,A39*20,0)-OFFSET('672p stat'!$N$1,A39*20,0)</f>
        <v>17216.52144</v>
      </c>
      <c r="H39" s="5">
        <f ca="1">OFFSET('672p stat'!$N$1,A39*20,0)</f>
        <v>1441.76945</v>
      </c>
      <c r="I39" s="5"/>
      <c r="J39" s="5">
        <f t="shared" ca="1" si="2"/>
        <v>18664.874</v>
      </c>
      <c r="K39" s="10">
        <f t="shared" ca="1" si="1"/>
        <v>0.9224022321286498</v>
      </c>
      <c r="L39">
        <f t="shared" ca="1" si="0"/>
        <v>2.4020452626677042E-3</v>
      </c>
    </row>
    <row r="40" spans="1:12" x14ac:dyDescent="0.25">
      <c r="A40">
        <v>10</v>
      </c>
      <c r="C40" t="str">
        <f ca="1">OFFSET('672p stat'!$A$1,A40*20,0)</f>
        <v>non CUDA transp Time</v>
      </c>
      <c r="D40" s="5">
        <f ca="1">OFFSET('672p trace'!$R$56,(A40-1)*56,0)-OFFSET('672p trace'!$S$56,(A40-1)*56,0)</f>
        <v>65.958000000009633</v>
      </c>
      <c r="E40" s="5">
        <f ca="1">OFFSET('672p trace'!$S$56,(A40-1)*56,0)-OFFSET('672p stat'!$H$1,A40*20,0)</f>
        <v>0.184397999993962</v>
      </c>
      <c r="F40" s="5">
        <f ca="1">OFFSET('672p stat'!$H$1,A40*20,0)-OFFSET('672p stat'!$K$1,A40*20,0)</f>
        <v>10.083746000000247</v>
      </c>
      <c r="G40" s="5">
        <f ca="1">OFFSET('672p stat'!$K$1,A40*20,0)-OFFSET('672p stat'!$N$1,A40*20,0)</f>
        <v>17445.148889999997</v>
      </c>
      <c r="H40" s="5">
        <f ca="1">OFFSET('672p stat'!$N$1,A40*20,0)</f>
        <v>1259.4209659999999</v>
      </c>
      <c r="I40" s="5"/>
      <c r="J40" s="5">
        <f t="shared" ca="1" si="2"/>
        <v>18714.837999999992</v>
      </c>
      <c r="K40" s="10">
        <f t="shared" ca="1" si="1"/>
        <v>0.93215601919717417</v>
      </c>
      <c r="L40">
        <f t="shared" ca="1" si="0"/>
        <v>2.2811250414571369E-3</v>
      </c>
    </row>
    <row r="41" spans="1:12" x14ac:dyDescent="0.25">
      <c r="A41">
        <v>11</v>
      </c>
      <c r="C41" t="str">
        <f ca="1">OFFSET('672p stat'!$A$1,A41*20,0)</f>
        <v>non CUDA transp_AVX Time</v>
      </c>
      <c r="D41" s="5">
        <f ca="1">OFFSET('672p trace'!$R$56,(A41-1)*56,0)-OFFSET('672p trace'!$S$56,(A41-1)*56,0)</f>
        <v>65.828000000004977</v>
      </c>
      <c r="E41" s="5">
        <f ca="1">OFFSET('672p trace'!$S$56,(A41-1)*56,0)-OFFSET('672p stat'!$H$1,A41*20,0)</f>
        <v>0.19669599999542697</v>
      </c>
      <c r="F41" s="5">
        <f ca="1">OFFSET('672p stat'!$H$1,A41*20,0)-OFFSET('672p stat'!$K$1,A41*20,0)</f>
        <v>9.536498000001302</v>
      </c>
      <c r="G41" s="5">
        <f ca="1">OFFSET('672p stat'!$K$1,A41*20,0)-OFFSET('672p stat'!$N$1,A41*20,0)</f>
        <v>17629.483926000001</v>
      </c>
      <c r="H41" s="5">
        <f ca="1">OFFSET('672p stat'!$N$1,A41*20,0)</f>
        <v>1365.23288</v>
      </c>
      <c r="I41" s="5"/>
      <c r="J41" s="5">
        <f ca="1">SUM(D41:H41)</f>
        <v>19070.278000000002</v>
      </c>
      <c r="K41" s="10">
        <f t="shared" ca="1" si="1"/>
        <v>0.92444818717377897</v>
      </c>
      <c r="L41">
        <f t="shared" ca="1" si="0"/>
        <v>1.993534976216967E-3</v>
      </c>
    </row>
    <row r="42" spans="1:12" x14ac:dyDescent="0.25">
      <c r="A42">
        <v>12</v>
      </c>
      <c r="C42" t="str">
        <f ca="1">OFFSET('672p stat'!$A$1,A42*20,0)</f>
        <v>non CUDA transp_AVX_OMP Time</v>
      </c>
      <c r="D42" s="5">
        <f ca="1">OFFSET('672p trace'!$R$56,(A42-1)*56,0)-OFFSET('672p trace'!$S$56,(A42-1)*56,0)</f>
        <v>66.149999999994179</v>
      </c>
      <c r="E42" s="5">
        <f ca="1">OFFSET('672p trace'!$S$56,(A42-1)*56,0)-OFFSET('672p stat'!$H$1,A42*20,0)</f>
        <v>0.18664400000488968</v>
      </c>
      <c r="F42" s="5">
        <f ca="1">OFFSET('672p stat'!$H$1,A42*20,0)-OFFSET('672p stat'!$K$1,A42*20,0)</f>
        <v>9.1939739999979793</v>
      </c>
      <c r="G42" s="5">
        <f ca="1">OFFSET('672p stat'!$K$1,A42*20,0)-OFFSET('672p stat'!$N$1,A42*20,0)</f>
        <v>17614.067190000002</v>
      </c>
      <c r="H42" s="5">
        <f ca="1">OFFSET('672p stat'!$N$1,A42*20,0)</f>
        <v>1370.962192</v>
      </c>
      <c r="I42" s="5"/>
      <c r="J42" s="5">
        <f t="shared" ca="1" si="2"/>
        <v>18994.410000000003</v>
      </c>
      <c r="K42" s="10">
        <f t="shared" ca="1" si="1"/>
        <v>0.9273289978472613</v>
      </c>
      <c r="L42">
        <f t="shared" ca="1" si="0"/>
        <v>2.4600366684872617E-3</v>
      </c>
    </row>
    <row r="43" spans="1:12" x14ac:dyDescent="0.25">
      <c r="A43">
        <v>13</v>
      </c>
      <c r="C43" t="str">
        <f ca="1">OFFSET('672p stat'!$A$1,A43*20,0)</f>
        <v>CUDA ant add CPU_AVX_transp Time</v>
      </c>
      <c r="D43" s="5">
        <f ca="1">OFFSET('672p trace'!$R$56,(A43-1)*56,0)-OFFSET('672p trace'!$S$56,(A43-1)*56,0)</f>
        <v>12.195199999999659</v>
      </c>
      <c r="E43" s="5">
        <f ca="1">OFFSET('672p trace'!$S$56,(A43-1)*56,0)-OFFSET('672p stat'!$H$1,A43*20,0)</f>
        <v>35.16422700000021</v>
      </c>
      <c r="F43" s="5">
        <f ca="1">OFFSET('672p stat'!$H$1,A43*20,0)-OFFSET('672p stat'!$K$1,A43*20,0)</f>
        <v>-0.84929200000033234</v>
      </c>
      <c r="G43" s="5">
        <f ca="1">OFFSET('672p stat'!$K$1,A43*20,0)-OFFSET('672p stat'!$N$1,A43*20,0)</f>
        <v>1821.8335820000002</v>
      </c>
      <c r="H43" s="5">
        <f ca="1">OFFSET('672p stat'!$N$1,A43*20,0)</f>
        <v>1380.307683</v>
      </c>
      <c r="I43" s="5"/>
      <c r="J43" s="5">
        <f t="shared" ca="1" si="2"/>
        <v>3236.4562000000001</v>
      </c>
      <c r="K43" s="10">
        <f t="shared" ca="1" si="1"/>
        <v>0.56291000693907123</v>
      </c>
      <c r="L43">
        <f t="shared" ca="1" si="0"/>
        <v>2.2018049886264263E-3</v>
      </c>
    </row>
    <row r="44" spans="1:12" x14ac:dyDescent="0.25">
      <c r="A44">
        <v>14</v>
      </c>
      <c r="C44" t="str">
        <f ca="1">OFFSET('672p stat'!$A$1,A44*20,0)</f>
        <v>CUDA Const</v>
      </c>
      <c r="D44" s="5">
        <f ca="1">OFFSET('672p trace'!$R$56,(A44-1)*56,0)-OFFSET('672p trace'!$S$56,(A44-1)*56,0)</f>
        <v>12.354000000006636</v>
      </c>
      <c r="E44" s="5">
        <f ca="1">OFFSET('672p trace'!$S$56,(A44-1)*56,0)-OFFSET('672p stat'!$H$1,A44*20,0)</f>
        <v>101.66262500000448</v>
      </c>
      <c r="F44" s="5">
        <f ca="1">OFFSET('672p stat'!$H$1,A44*20,0)-OFFSET('672p stat'!$K$1,A44*20,0)</f>
        <v>31.797187999996822</v>
      </c>
      <c r="G44" s="5">
        <f ca="1">OFFSET('672p stat'!$K$1,A44*20,0)-OFFSET('672p stat'!$N$1,A44*20,0)</f>
        <v>36358.077788000002</v>
      </c>
      <c r="H44" s="5">
        <f ca="1">OFFSET('672p stat'!$N$1,A44*20,0)</f>
        <v>1831.4743989999999</v>
      </c>
      <c r="I44" s="5"/>
      <c r="J44" s="5">
        <f t="shared" ca="1" si="2"/>
        <v>38323.012000000002</v>
      </c>
      <c r="K44" s="10">
        <f t="shared" ca="1" si="1"/>
        <v>0.9487270412878821</v>
      </c>
      <c r="L44">
        <f t="shared" ca="1" si="0"/>
        <v>5.4525486179584009E-5</v>
      </c>
    </row>
    <row r="45" spans="1:12" x14ac:dyDescent="0.25">
      <c r="A45">
        <v>15</v>
      </c>
      <c r="C45" t="str">
        <f ca="1">OFFSET('672p stat'!$A$1,A45*20,0)</f>
        <v>CUDA ant Const</v>
      </c>
      <c r="D45" s="5">
        <f ca="1">OFFSET('672p trace'!$R$56,(A45-1)*56,0)-OFFSET('672p trace'!$S$56,(A45-1)*56,0)</f>
        <v>12.128799999999501</v>
      </c>
      <c r="E45" s="5">
        <f ca="1">OFFSET('672p trace'!$S$56,(A45-1)*56,0)-OFFSET('672p stat'!$H$1,A45*20,0)</f>
        <v>55.794830999999704</v>
      </c>
      <c r="F45" s="5">
        <f ca="1">OFFSET('672p stat'!$H$1,A45*20,0)-OFFSET('672p stat'!$K$1,A45*20,0)</f>
        <v>27.950815000000148</v>
      </c>
      <c r="G45" s="5">
        <f ca="1">OFFSET('672p stat'!$K$1,A45*20,0)-OFFSET('672p stat'!$N$1,A45*20,0)</f>
        <v>1565.895728</v>
      </c>
      <c r="H45" s="5">
        <f ca="1">OFFSET('672p stat'!$N$1,A45*20,0)</f>
        <v>2334.846626</v>
      </c>
      <c r="I45" s="5"/>
      <c r="J45" s="5">
        <f t="shared" ca="1" si="2"/>
        <v>3984.4879999999998</v>
      </c>
      <c r="K45" s="10">
        <f t="shared" ca="1" si="1"/>
        <v>0.39299797815930176</v>
      </c>
      <c r="L45">
        <f t="shared" ca="1" si="0"/>
        <v>1.1418958123834347E-4</v>
      </c>
    </row>
    <row r="46" spans="1:12" x14ac:dyDescent="0.25">
      <c r="A46">
        <v>16</v>
      </c>
      <c r="C46" t="str">
        <f ca="1">OFFSET('672p stat'!$A$1,A46*20,0)</f>
        <v>CUDA ant par Const</v>
      </c>
      <c r="D46" s="5">
        <f ca="1">OFFSET('672p trace'!$R$56,(A46-1)*56,0)-OFFSET('672p trace'!$S$56,(A46-1)*56,0)</f>
        <v>12.061599999997725</v>
      </c>
      <c r="E46" s="5">
        <f ca="1">OFFSET('672p trace'!$S$56,(A46-1)*56,0)-OFFSET('672p stat'!$H$1,A46*20,0)</f>
        <v>57.597477000001163</v>
      </c>
      <c r="F46" s="5">
        <f ca="1">OFFSET('672p stat'!$H$1,A46*20,0)-OFFSET('672p stat'!$K$1,A46*20,0)</f>
        <v>28.951601999999639</v>
      </c>
      <c r="G46" s="5">
        <f ca="1">OFFSET('672p stat'!$K$1,A46*20,0)-OFFSET('672p stat'!$N$1,A46*20,0)</f>
        <v>1562.057675</v>
      </c>
      <c r="H46" s="5">
        <f ca="1">OFFSET('672p stat'!$N$1,A46*20,0)</f>
        <v>2367.4166460000001</v>
      </c>
      <c r="I46" s="5"/>
      <c r="J46" s="5">
        <f t="shared" ca="1" si="2"/>
        <v>4016.0234000000009</v>
      </c>
      <c r="K46" s="10">
        <f t="shared" ca="1" si="1"/>
        <v>0.3889563180832063</v>
      </c>
      <c r="L46">
        <f t="shared" ca="1" si="0"/>
        <v>3.1133337551886552E-4</v>
      </c>
    </row>
    <row r="47" spans="1:12" x14ac:dyDescent="0.25">
      <c r="A47">
        <v>17</v>
      </c>
      <c r="C47" t="str">
        <f ca="1">OFFSET('672p stat'!$A$1,A47*20,0)</f>
        <v>CUDA ant add CPU Const</v>
      </c>
      <c r="D47" s="5">
        <f ca="1">OFFSET('672p trace'!$R$56,(A47-1)*56,0)-OFFSET('672p trace'!$S$56,(A47-1)*56,0)</f>
        <v>12.249200000000656</v>
      </c>
      <c r="E47" s="5">
        <f ca="1">OFFSET('672p trace'!$S$56,(A47-1)*56,0)-OFFSET('672p stat'!$H$1,A47*20,0)</f>
        <v>37.499124999999367</v>
      </c>
      <c r="F47" s="5">
        <f ca="1">OFFSET('672p stat'!$H$1,A47*20,0)-OFFSET('672p stat'!$K$1,A47*20,0)</f>
        <v>-3.4927149999998619</v>
      </c>
      <c r="G47" s="5">
        <f ca="1">OFFSET('672p stat'!$K$1,A47*20,0)-OFFSET('672p stat'!$N$1,A47*20,0)</f>
        <v>1827.4224899999999</v>
      </c>
      <c r="H47" s="5">
        <f ca="1">OFFSET('672p stat'!$N$1,A47*20,0)</f>
        <v>1621.2925</v>
      </c>
      <c r="I47" s="5"/>
      <c r="J47" s="5">
        <f t="shared" ca="1" si="2"/>
        <v>3482.7213999999994</v>
      </c>
      <c r="K47" s="10">
        <f t="shared" ca="1" si="1"/>
        <v>0.52471107508053905</v>
      </c>
      <c r="L47">
        <f t="shared" ca="1" si="0"/>
        <v>2.6977883570653495E-3</v>
      </c>
    </row>
    <row r="48" spans="1:12" x14ac:dyDescent="0.25">
      <c r="A48">
        <v>18</v>
      </c>
      <c r="C48" t="str">
        <f ca="1">OFFSET('672p stat'!$A$1,A48*20,0)</f>
        <v>CUDA opt Const</v>
      </c>
      <c r="D48" s="5">
        <f ca="1">OFFSET('672p trace'!$R$56,(A48-1)*56,0)-OFFSET('672p trace'!$S$56,(A48-1)*56,0)</f>
        <v>12.769999999989523</v>
      </c>
      <c r="E48" s="5">
        <f ca="1">OFFSET('672p trace'!$S$56,(A48-1)*56,0)-OFFSET('672p stat'!$H$1,A48*20,0)</f>
        <v>108.54840600000898</v>
      </c>
      <c r="F48" s="5">
        <f ca="1">OFFSET('672p stat'!$H$1,A48*20,0)-OFFSET('672p stat'!$K$1,A48*20,0)</f>
        <v>1869.3280469999954</v>
      </c>
      <c r="G48" s="5">
        <f ca="1">OFFSET('672p stat'!$K$1,A48*20,0)-OFFSET('672p stat'!$N$1,A48*20,0)</f>
        <v>36357.685547000001</v>
      </c>
      <c r="H48" s="5">
        <f ca="1">OFFSET('672p stat'!$N$1,A48*20,0)</f>
        <v>0</v>
      </c>
      <c r="I48" s="5"/>
      <c r="J48" s="5">
        <f ca="1">SUM(D48:H48)</f>
        <v>38348.331999999995</v>
      </c>
      <c r="K48" s="10">
        <f t="shared" ca="1" si="1"/>
        <v>0.94809040317581494</v>
      </c>
      <c r="L48">
        <f t="shared" ca="1" si="0"/>
        <v>6.0147597447839043E-5</v>
      </c>
    </row>
    <row r="49" spans="1:12" x14ac:dyDescent="0.25">
      <c r="A49">
        <v>19</v>
      </c>
      <c r="C49" t="str">
        <f ca="1">OFFSET('672p stat'!$A$1,A49*20,0)</f>
        <v>CUDA opt ant Const</v>
      </c>
      <c r="D49" s="5">
        <f ca="1">OFFSET('672p trace'!$R$56,(A49-1)*56,0)-OFFSET('672p trace'!$S$56,(A49-1)*56,0)</f>
        <v>12.605399999998554</v>
      </c>
      <c r="E49" s="5">
        <f ca="1">OFFSET('672p trace'!$S$56,(A49-1)*56,0)-OFFSET('672p stat'!$H$1,A49*20,0)</f>
        <v>57.840284000001247</v>
      </c>
      <c r="F49" s="5">
        <f ca="1">OFFSET('672p stat'!$H$1,A49*20,0)-OFFSET('672p stat'!$K$1,A49*20,0)</f>
        <v>2357.1734349999997</v>
      </c>
      <c r="G49" s="5">
        <f ca="1">OFFSET('672p stat'!$K$1,A49*20,0)-OFFSET('672p stat'!$N$1,A49*20,0)</f>
        <v>1565.440081</v>
      </c>
      <c r="H49" s="5">
        <f ca="1">OFFSET('672p stat'!$N$1,A49*20,0)</f>
        <v>0</v>
      </c>
      <c r="I49" s="5"/>
      <c r="J49" s="5">
        <f t="shared" ca="1" si="2"/>
        <v>3980.4538000000011</v>
      </c>
      <c r="K49" s="10">
        <f t="shared" ca="1" si="1"/>
        <v>0.3932818114859164</v>
      </c>
      <c r="L49">
        <f t="shared" ca="1" si="0"/>
        <v>1.3443469004811151E-4</v>
      </c>
    </row>
    <row r="50" spans="1:12" x14ac:dyDescent="0.25">
      <c r="A50">
        <v>20</v>
      </c>
      <c r="C50" t="str">
        <f ca="1">OFFSET('672p stat'!$A$1,A50*20,0)</f>
        <v>CUDA opt ant par Const</v>
      </c>
      <c r="D50" s="5">
        <f ca="1">OFFSET('672p trace'!$R$56,(A50-1)*56,0)-OFFSET('672p trace'!$S$56,(A50-1)*56,0)</f>
        <v>12.606999999998152</v>
      </c>
      <c r="E50" s="5">
        <f ca="1">OFFSET('672p trace'!$S$56,(A50-1)*56,0)-OFFSET('672p stat'!$H$1,A50*20,0)</f>
        <v>58.188505000000077</v>
      </c>
      <c r="F50" s="5">
        <f ca="1">OFFSET('672p stat'!$H$1,A50*20,0)-OFFSET('672p stat'!$K$1,A50*20,0)</f>
        <v>2392.0680510000002</v>
      </c>
      <c r="G50" s="5">
        <f ca="1">OFFSET('672p stat'!$K$1,A50*20,0)-OFFSET('672p stat'!$N$1,A50*20,0)</f>
        <v>1562.9296440000001</v>
      </c>
      <c r="H50" s="5">
        <f ca="1">OFFSET('672p stat'!$N$1,A50*20,0)</f>
        <v>0</v>
      </c>
      <c r="I50" s="5"/>
      <c r="J50" s="5">
        <f t="shared" ca="1" si="2"/>
        <v>4013.1862000000001</v>
      </c>
      <c r="K50" s="10">
        <f t="shared" ca="1" si="1"/>
        <v>0.3894485743023835</v>
      </c>
      <c r="L50">
        <f t="shared" ca="1" si="0"/>
        <v>1.6903168999643433E-4</v>
      </c>
    </row>
    <row r="51" spans="1:12" x14ac:dyDescent="0.25">
      <c r="A51">
        <v>21</v>
      </c>
      <c r="C51" t="str">
        <f ca="1">OFFSET('672p stat'!$A$1,A51*20,0)</f>
        <v>CUDA ant par not f</v>
      </c>
      <c r="D51" s="5">
        <f ca="1">OFFSET('672p trace'!$R$56,(A51-1)*56,0)-OFFSET('672p trace'!$S$56,(A51-1)*56,0)</f>
        <v>12.208800000001247</v>
      </c>
      <c r="E51" s="5">
        <f ca="1">OFFSET('672p trace'!$S$56,(A51-1)*56,0)-OFFSET('672p stat'!$H$1,A51*20,0)</f>
        <v>77.206966999998258</v>
      </c>
      <c r="F51" s="5">
        <f ca="1">OFFSET('672p stat'!$H$1,A51*20,0)-OFFSET('672p stat'!$K$1,A51*20,0)</f>
        <v>28.456904000000577</v>
      </c>
      <c r="G51" s="5">
        <f ca="1">OFFSET('672p stat'!$K$1,A51*20,0)-OFFSET('672p stat'!$N$1,A51*20,0)</f>
        <v>3969.6017869999996</v>
      </c>
      <c r="H51" s="5">
        <f ca="1">OFFSET('672p stat'!$N$1,A51*20,0)</f>
        <v>2364.9103420000001</v>
      </c>
      <c r="I51" s="5"/>
      <c r="J51" s="5">
        <f t="shared" ca="1" si="2"/>
        <v>6440.1759999999986</v>
      </c>
      <c r="K51" s="10">
        <f t="shared" ca="1" si="1"/>
        <v>0.61638094781881747</v>
      </c>
      <c r="L51">
        <f t="shared" ca="1" si="0"/>
        <v>1.2848005706412037E-4</v>
      </c>
    </row>
    <row r="52" spans="1:12" x14ac:dyDescent="0.25">
      <c r="A52">
        <v>22</v>
      </c>
      <c r="C52" t="str">
        <f ca="1">OFFSET('672p stat'!$A$1,A52*20,0)</f>
        <v>CUDA ant par sort</v>
      </c>
      <c r="D52" s="5">
        <f ca="1">OFFSET('672p trace'!$R$56,(A52-1)*56,0)-OFFSET('672p trace'!$S$56,(A52-1)*56,0)</f>
        <v>12.168800000000829</v>
      </c>
      <c r="E52" s="5">
        <f ca="1">OFFSET('672p trace'!$S$56,(A52-1)*56,0)-OFFSET('672p stat'!$H$1,A52*20,0)</f>
        <v>57.624807999999575</v>
      </c>
      <c r="F52" s="5">
        <f ca="1">OFFSET('672p stat'!$H$1,A52*20,0)-OFFSET('672p stat'!$K$1,A52*20,0)</f>
        <v>34.887163000000328</v>
      </c>
      <c r="G52" s="5">
        <f ca="1">OFFSET('672p stat'!$K$1,A52*20,0)-OFFSET('672p stat'!$N$1,A52*20,0)</f>
        <v>1637.5953959999997</v>
      </c>
      <c r="H52" s="5">
        <f ca="1">OFFSET('672p stat'!$N$1,A52*20,0)</f>
        <v>2364.3540330000001</v>
      </c>
      <c r="I52" s="5"/>
      <c r="J52" s="5">
        <f t="shared" ca="1" si="2"/>
        <v>4094.4613999999997</v>
      </c>
      <c r="K52" s="10">
        <f t="shared" ca="1" si="1"/>
        <v>0.39995380002849701</v>
      </c>
      <c r="L52">
        <f t="shared" ca="1" si="0"/>
        <v>1.2101488602775235E-4</v>
      </c>
    </row>
    <row r="53" spans="1:12" x14ac:dyDescent="0.25">
      <c r="A53">
        <v>23</v>
      </c>
      <c r="C53">
        <f ca="1">OFFSET('672p stat'!$A$1,A53*20,0)</f>
        <v>0</v>
      </c>
      <c r="D53" s="5" t="e">
        <f ca="1">OFFSET('672p trace'!$R$56,(A53-1)*56,0)-OFFSET('672p trace'!$S$56,(A53-1)*56,0)</f>
        <v>#DIV/0!</v>
      </c>
      <c r="E53" s="5" t="e">
        <f ca="1">OFFSET('672p trace'!$S$56,(A53-1)*56,0)-OFFSET('672p stat'!$H$1,A53*20,0)</f>
        <v>#DIV/0!</v>
      </c>
      <c r="F53" s="5">
        <f ca="1">OFFSET('672p stat'!$H$1,A53*20,0)-OFFSET('672p stat'!$K$1,A53*20,0)</f>
        <v>0</v>
      </c>
      <c r="G53" s="5">
        <f ca="1">OFFSET('672p stat'!$K$1,A53*20,0)-OFFSET('672p stat'!$N$1,A53*20,0)</f>
        <v>0</v>
      </c>
      <c r="H53" s="5">
        <f ca="1">OFFSET('672p stat'!$N$1,A53*20,0)</f>
        <v>0</v>
      </c>
      <c r="I53" s="5"/>
      <c r="J53" s="5" t="e">
        <f t="shared" ca="1" si="2"/>
        <v>#DIV/0!</v>
      </c>
      <c r="K53" s="10" t="e">
        <f t="shared" ca="1" si="1"/>
        <v>#DIV/0!</v>
      </c>
      <c r="L53" t="e">
        <f t="shared" ca="1" si="0"/>
        <v>#DIV/0!</v>
      </c>
    </row>
    <row r="54" spans="1:12" x14ac:dyDescent="0.25">
      <c r="A54">
        <v>24</v>
      </c>
      <c r="C54">
        <f ca="1">OFFSET('672p stat'!$A$1,A54*20,0)</f>
        <v>0</v>
      </c>
      <c r="D54" s="5" t="e">
        <f ca="1">OFFSET('672p trace'!$R$56,(A54-1)*56,0)-OFFSET('672p trace'!$S$56,(A54-1)*56,0)</f>
        <v>#DIV/0!</v>
      </c>
      <c r="E54" s="5" t="e">
        <f ca="1">OFFSET('672p trace'!$S$56,(A54-1)*56,0)-OFFSET('672p stat'!$H$1,A54*20,0)</f>
        <v>#DIV/0!</v>
      </c>
      <c r="F54" s="5">
        <f ca="1">OFFSET('672p stat'!$H$1,A54*20,0)-OFFSET('672p stat'!$K$1,A54*20,0)</f>
        <v>0</v>
      </c>
      <c r="G54" s="5">
        <f ca="1">OFFSET('672p stat'!$K$1,A54*20,0)-OFFSET('672p stat'!$N$1,A54*20,0)</f>
        <v>0</v>
      </c>
      <c r="H54" s="5">
        <f ca="1">OFFSET('672p stat'!$N$1,A54*20,0)</f>
        <v>0</v>
      </c>
      <c r="I54" s="5"/>
      <c r="J54" s="5" t="e">
        <f t="shared" ca="1" si="2"/>
        <v>#DIV/0!</v>
      </c>
      <c r="K54" s="10" t="e">
        <f t="shared" ca="1" si="1"/>
        <v>#DIV/0!</v>
      </c>
      <c r="L54" t="e">
        <f t="shared" ca="1" si="0"/>
        <v>#DIV/0!</v>
      </c>
    </row>
    <row r="55" spans="1:12" x14ac:dyDescent="0.25">
      <c r="A55">
        <v>25</v>
      </c>
      <c r="C55">
        <f ca="1">OFFSET('672p stat'!$A$1,A55*20,0)</f>
        <v>0</v>
      </c>
      <c r="D55" s="5" t="e">
        <f ca="1">OFFSET('672p trace'!$R$56,(A55-1)*56,0)-OFFSET('672p trace'!$S$56,(A55-1)*56,0)</f>
        <v>#DIV/0!</v>
      </c>
      <c r="E55" s="5" t="e">
        <f ca="1">OFFSET('672p trace'!$S$56,(A55-1)*56,0)-OFFSET('672p stat'!$H$1,A55*20,0)</f>
        <v>#DIV/0!</v>
      </c>
      <c r="F55" s="5">
        <f ca="1">OFFSET('672p stat'!$H$1,A55*20,0)-OFFSET('672p stat'!$K$1,A55*20,0)</f>
        <v>0</v>
      </c>
      <c r="G55" s="5">
        <f ca="1">OFFSET('672p stat'!$K$1,A55*20,0)-OFFSET('672p stat'!$N$1,A55*20,0)</f>
        <v>0</v>
      </c>
      <c r="H55" s="5">
        <f ca="1">OFFSET('672p stat'!$N$1,A55*20,0)</f>
        <v>0</v>
      </c>
      <c r="I55" s="5"/>
      <c r="J55" s="5" t="e">
        <f ca="1">SUM(D55:H55)</f>
        <v>#DIV/0!</v>
      </c>
      <c r="K55" s="10" t="e">
        <f t="shared" ca="1" si="1"/>
        <v>#DIV/0!</v>
      </c>
      <c r="L55" t="e">
        <f t="shared" ca="1" si="0"/>
        <v>#DIV/0!</v>
      </c>
    </row>
    <row r="56" spans="1:12" x14ac:dyDescent="0.25">
      <c r="A56">
        <v>26</v>
      </c>
      <c r="C56">
        <f ca="1">OFFSET('672p stat'!$A$1,A56*20,0)</f>
        <v>0</v>
      </c>
      <c r="D56" s="5" t="e">
        <f ca="1">OFFSET('672p trace'!$R$56,(A56-1)*56,0)-OFFSET('672p trace'!$S$56,(A56-1)*56,0)</f>
        <v>#DIV/0!</v>
      </c>
      <c r="E56" s="5" t="e">
        <f ca="1">OFFSET('672p trace'!$S$56,(A56-1)*56,0)-OFFSET('672p stat'!$H$1,A56*20,0)</f>
        <v>#DIV/0!</v>
      </c>
      <c r="F56" s="5">
        <f ca="1">OFFSET('672p stat'!$H$1,A56*20,0)-OFFSET('672p stat'!$K$1,A56*20,0)</f>
        <v>0</v>
      </c>
      <c r="G56" s="5">
        <f ca="1">OFFSET('672p stat'!$K$1,A56*20,0)-OFFSET('672p stat'!$N$1,A56*20,0)</f>
        <v>0</v>
      </c>
      <c r="H56" s="5">
        <f ca="1">OFFSET('672p stat'!$N$1,A56*20,0)</f>
        <v>0</v>
      </c>
      <c r="I56" s="5"/>
      <c r="J56" s="5" t="e">
        <f t="shared" ca="1" si="2"/>
        <v>#DIV/0!</v>
      </c>
      <c r="K56" s="10" t="e">
        <f t="shared" ca="1" si="1"/>
        <v>#DIV/0!</v>
      </c>
      <c r="L56" t="e">
        <f t="shared" ca="1" si="0"/>
        <v>#DIV/0!</v>
      </c>
    </row>
    <row r="57" spans="1:12" x14ac:dyDescent="0.25">
      <c r="A57">
        <v>27</v>
      </c>
      <c r="C57">
        <f ca="1">OFFSET('672p stat'!$A$1,A57*20,0)</f>
        <v>0</v>
      </c>
      <c r="D57" s="5" t="e">
        <f ca="1">OFFSET('672p trace'!$R$56,(A57-1)*56,0)-OFFSET('672p trace'!$S$56,(A57-1)*56,0)</f>
        <v>#DIV/0!</v>
      </c>
      <c r="E57" s="5" t="e">
        <f ca="1">OFFSET('672p trace'!$S$56,(A57-1)*56,0)-OFFSET('672p stat'!$H$1,A57*20,0)</f>
        <v>#DIV/0!</v>
      </c>
      <c r="F57" s="5">
        <f ca="1">OFFSET('672p stat'!$H$1,A57*20,0)-OFFSET('672p stat'!$K$1,A57*20,0)</f>
        <v>0</v>
      </c>
      <c r="G57" s="5">
        <f ca="1">OFFSET('672p stat'!$K$1,A57*20,0)-OFFSET('672p stat'!$N$1,A57*20,0)</f>
        <v>0</v>
      </c>
      <c r="H57" s="5">
        <f ca="1">OFFSET('672p stat'!$N$1,A57*20,0)</f>
        <v>0</v>
      </c>
      <c r="I57" s="5"/>
      <c r="J57" s="5" t="e">
        <f t="shared" ca="1" si="2"/>
        <v>#DIV/0!</v>
      </c>
      <c r="K57" s="10" t="e">
        <f t="shared" ca="1" si="1"/>
        <v>#DIV/0!</v>
      </c>
      <c r="L57" t="e">
        <f t="shared" ca="1" si="0"/>
        <v>#DIV/0!</v>
      </c>
    </row>
    <row r="58" spans="1:12" x14ac:dyDescent="0.25">
      <c r="A58">
        <v>28</v>
      </c>
      <c r="C58">
        <f ca="1">OFFSET('672p stat'!$A$1,A58*20,0)</f>
        <v>0</v>
      </c>
      <c r="D58" s="5" t="e">
        <f ca="1">OFFSET('672p trace'!$R$56,(A58-1)*56,0)-OFFSET('672p trace'!$S$56,(A58-1)*56,0)</f>
        <v>#DIV/0!</v>
      </c>
      <c r="E58" s="5" t="e">
        <f ca="1">OFFSET('672p trace'!$S$56,(A58-1)*56,0)-OFFSET('672p stat'!$H$1,A58*20,0)</f>
        <v>#DIV/0!</v>
      </c>
      <c r="F58" s="5">
        <f ca="1">OFFSET('672p stat'!$H$1,A58*20,0)-OFFSET('672p stat'!$K$1,A58*20,0)</f>
        <v>0</v>
      </c>
      <c r="G58" s="5">
        <f ca="1">OFFSET('672p stat'!$K$1,A58*20,0)-OFFSET('672p stat'!$N$1,A58*20,0)</f>
        <v>0</v>
      </c>
      <c r="H58" s="5">
        <f ca="1">OFFSET('672p stat'!$N$1,A58*20,0)</f>
        <v>0</v>
      </c>
      <c r="I58" s="5"/>
      <c r="J58" s="5" t="e">
        <f ca="1">SUM(D58:H58)</f>
        <v>#DIV/0!</v>
      </c>
      <c r="K58" s="10" t="e">
        <f t="shared" ca="1" si="1"/>
        <v>#DIV/0!</v>
      </c>
      <c r="L58" t="e">
        <f t="shared" ca="1" si="0"/>
        <v>#DIV/0!</v>
      </c>
    </row>
    <row r="59" spans="1:12" x14ac:dyDescent="0.25">
      <c r="A59">
        <v>29</v>
      </c>
      <c r="C59">
        <f ca="1">OFFSET('672p stat'!$A$1,A59*20,0)</f>
        <v>0</v>
      </c>
      <c r="D59" s="5" t="e">
        <f ca="1">OFFSET('672p trace'!$R$56,(A59-1)*56,0)-OFFSET('672p trace'!$S$56,(A59-1)*56,0)</f>
        <v>#DIV/0!</v>
      </c>
      <c r="E59" s="5" t="e">
        <f ca="1">OFFSET('672p trace'!$S$56,(A59-1)*56,0)-OFFSET('672p stat'!$H$1,A59*20,0)</f>
        <v>#DIV/0!</v>
      </c>
      <c r="F59" s="5">
        <f ca="1">OFFSET('672p stat'!$H$1,A59*20,0)-OFFSET('672p stat'!$K$1,A59*20,0)</f>
        <v>0</v>
      </c>
      <c r="G59" s="5">
        <f ca="1">OFFSET('672p stat'!$K$1,A59*20,0)-OFFSET('672p stat'!$N$1,A59*20,0)</f>
        <v>0</v>
      </c>
      <c r="H59" s="5">
        <f ca="1">OFFSET('672p stat'!$N$1,A59*20,0)</f>
        <v>0</v>
      </c>
      <c r="I59" s="5"/>
      <c r="J59" s="5" t="e">
        <f t="shared" ca="1" si="2"/>
        <v>#DIV/0!</v>
      </c>
      <c r="K59" s="10" t="e">
        <f t="shared" ca="1" si="1"/>
        <v>#DIV/0!</v>
      </c>
      <c r="L59" t="e">
        <f t="shared" ca="1" si="0"/>
        <v>#DIV/0!</v>
      </c>
    </row>
    <row r="60" spans="1:12" x14ac:dyDescent="0.25">
      <c r="A60">
        <v>30</v>
      </c>
      <c r="C60">
        <f ca="1">OFFSET('672p stat'!$A$1,A60*20,0)</f>
        <v>0</v>
      </c>
      <c r="D60" s="5" t="e">
        <f ca="1">OFFSET('672p trace'!$R$56,(A60-1)*56,0)-OFFSET('672p trace'!$S$56,(A60-1)*56,0)</f>
        <v>#DIV/0!</v>
      </c>
      <c r="E60" s="5" t="e">
        <f ca="1">OFFSET('672p trace'!$S$56,(A60-1)*56,0)-OFFSET('672p stat'!$H$1,A60*20,0)</f>
        <v>#DIV/0!</v>
      </c>
      <c r="F60" s="5">
        <f ca="1">OFFSET('672p stat'!$H$1,A60*20,0)-OFFSET('672p stat'!$K$1,A60*20,0)</f>
        <v>0</v>
      </c>
      <c r="G60" s="5">
        <f ca="1">OFFSET('672p stat'!$K$1,A60*20,0)-OFFSET('672p stat'!$N$1,A60*20,0)</f>
        <v>0</v>
      </c>
      <c r="H60" s="5">
        <f ca="1">OFFSET('672p stat'!$N$1,A60*20,0)</f>
        <v>0</v>
      </c>
      <c r="I60" s="5"/>
      <c r="J60" s="5" t="e">
        <f t="shared" ca="1" si="2"/>
        <v>#DIV/0!</v>
      </c>
      <c r="K60" s="10" t="e">
        <f t="shared" ca="1" si="1"/>
        <v>#DIV/0!</v>
      </c>
      <c r="L60" t="e">
        <f t="shared" ca="1" si="0"/>
        <v>#DIV/0!</v>
      </c>
    </row>
    <row r="61" spans="1:12" x14ac:dyDescent="0.25">
      <c r="A61">
        <v>31</v>
      </c>
      <c r="C61">
        <f ca="1">OFFSET('672p stat'!$A$1,A61*20,0)</f>
        <v>0</v>
      </c>
      <c r="D61" s="5" t="e">
        <f ca="1">OFFSET('672p trace'!$R$56,(A61-1)*56,0)-OFFSET('672p trace'!$S$56,(A61-1)*56,0)</f>
        <v>#DIV/0!</v>
      </c>
      <c r="E61" s="5" t="e">
        <f ca="1">OFFSET('672p trace'!$S$56,(A61-1)*56,0)-OFFSET('672p stat'!$H$1,A61*20,0)</f>
        <v>#DIV/0!</v>
      </c>
      <c r="F61" s="5">
        <f ca="1">OFFSET('672p stat'!$H$1,A61*20,0)-OFFSET('672p stat'!$K$1,A61*20,0)</f>
        <v>0</v>
      </c>
      <c r="G61" s="5">
        <f ca="1">OFFSET('672p stat'!$K$1,A61*20,0)-OFFSET('672p stat'!$N$1,A61*20,0)</f>
        <v>0</v>
      </c>
      <c r="H61" s="5">
        <f ca="1">OFFSET('672p stat'!$N$1,A61*20,0)</f>
        <v>0</v>
      </c>
      <c r="I61" s="5"/>
      <c r="J61" s="5" t="e">
        <f ca="1">SUM(D61:H61)</f>
        <v>#DIV/0!</v>
      </c>
      <c r="K61" s="10" t="e">
        <f t="shared" ca="1" si="1"/>
        <v>#DIV/0!</v>
      </c>
      <c r="L61" t="e">
        <f t="shared" ca="1" si="0"/>
        <v>#DIV/0!</v>
      </c>
    </row>
    <row r="62" spans="1:12" x14ac:dyDescent="0.25">
      <c r="A62">
        <v>32</v>
      </c>
      <c r="C62">
        <f ca="1">OFFSET('672p stat'!$A$1,A62*20,0)</f>
        <v>0</v>
      </c>
      <c r="D62" s="5" t="e">
        <f ca="1">OFFSET('672p trace'!$R$56,(A62-1)*56,0)-OFFSET('672p trace'!$S$56,(A62-1)*56,0)</f>
        <v>#DIV/0!</v>
      </c>
      <c r="E62" s="5" t="e">
        <f ca="1">OFFSET('672p trace'!$S$56,(A62-1)*56,0)-OFFSET('672p stat'!$H$1,A62*20,0)</f>
        <v>#DIV/0!</v>
      </c>
      <c r="F62" s="5">
        <f ca="1">OFFSET('672p stat'!$H$1,A62*20,0)-OFFSET('672p stat'!$K$1,A62*20,0)</f>
        <v>0</v>
      </c>
      <c r="G62" s="5">
        <f ca="1">OFFSET('672p stat'!$K$1,A62*20,0)-OFFSET('672p stat'!$N$1,A62*20,0)</f>
        <v>0</v>
      </c>
      <c r="H62" s="5">
        <f ca="1">OFFSET('672p stat'!$N$1,A62*20,0)</f>
        <v>0</v>
      </c>
      <c r="I62" s="5"/>
      <c r="J62" s="5" t="e">
        <f t="shared" ca="1" si="2"/>
        <v>#DIV/0!</v>
      </c>
      <c r="K62" s="10" t="e">
        <f t="shared" ca="1" si="1"/>
        <v>#DIV/0!</v>
      </c>
      <c r="L62" t="e">
        <f t="shared" ca="1" si="0"/>
        <v>#DIV/0!</v>
      </c>
    </row>
    <row r="63" spans="1:12" x14ac:dyDescent="0.25">
      <c r="A63">
        <v>33</v>
      </c>
      <c r="C63">
        <f ca="1">OFFSET('672p stat'!$A$1,A63*20,0)</f>
        <v>0</v>
      </c>
      <c r="D63" s="5" t="e">
        <f ca="1">OFFSET('672p trace'!$R$56,(A63-1)*56,0)-OFFSET('672p trace'!$S$56,(A63-1)*56,0)</f>
        <v>#DIV/0!</v>
      </c>
      <c r="E63" s="5" t="e">
        <f ca="1">OFFSET('672p trace'!$S$56,(A63-1)*56,0)-OFFSET('672p stat'!$H$1,A63*20,0)</f>
        <v>#DIV/0!</v>
      </c>
      <c r="F63" s="5">
        <f ca="1">OFFSET('672p stat'!$H$1,A63*20,0)-OFFSET('672p stat'!$K$1,A63*20,0)</f>
        <v>0</v>
      </c>
      <c r="G63" s="5">
        <f ca="1">OFFSET('672p stat'!$K$1,A63*20,0)-OFFSET('672p stat'!$N$1,A63*20,0)</f>
        <v>0</v>
      </c>
      <c r="H63" s="5">
        <f ca="1">OFFSET('672p stat'!$N$1,A63*20,0)</f>
        <v>0</v>
      </c>
      <c r="I63" s="5"/>
      <c r="J63" s="5" t="e">
        <f t="shared" ca="1" si="2"/>
        <v>#DIV/0!</v>
      </c>
      <c r="K63" s="10" t="e">
        <f t="shared" ca="1" si="1"/>
        <v>#DIV/0!</v>
      </c>
      <c r="L63" t="e">
        <f t="shared" ref="L63:L80" ca="1" si="3">$K$29*POWER(K63,2)*SQRT(G211/(POWER(G63,2)*$L$29)+J211/(POWER(J63,2)*$L$29))</f>
        <v>#DIV/0!</v>
      </c>
    </row>
    <row r="64" spans="1:12" x14ac:dyDescent="0.25">
      <c r="A64">
        <v>34</v>
      </c>
      <c r="C64">
        <f ca="1">OFFSET('672p stat'!$A$1,A64*20,0)</f>
        <v>0</v>
      </c>
      <c r="D64" s="5" t="e">
        <f ca="1">OFFSET('672p trace'!$R$56,(A64-1)*56,0)-OFFSET('672p trace'!$S$56,(A64-1)*56,0)</f>
        <v>#DIV/0!</v>
      </c>
      <c r="E64" s="5" t="e">
        <f ca="1">OFFSET('672p trace'!$S$56,(A64-1)*56,0)-OFFSET('672p stat'!$H$1,A64*20,0)</f>
        <v>#DIV/0!</v>
      </c>
      <c r="F64" s="5">
        <f ca="1">OFFSET('672p stat'!$H$1,A64*20,0)-OFFSET('672p stat'!$K$1,A64*20,0)</f>
        <v>0</v>
      </c>
      <c r="G64" s="5">
        <f ca="1">OFFSET('672p stat'!$K$1,A64*20,0)-OFFSET('672p stat'!$N$1,A64*20,0)</f>
        <v>0</v>
      </c>
      <c r="H64" s="5">
        <f ca="1">OFFSET('672p stat'!$N$1,A64*20,0)</f>
        <v>0</v>
      </c>
      <c r="I64" s="5"/>
      <c r="J64" s="5" t="e">
        <f ca="1">SUM(D64:H64)</f>
        <v>#DIV/0!</v>
      </c>
      <c r="K64" s="10" t="e">
        <f t="shared" ca="1" si="1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OFFSET('672p stat'!$A$1,A65*20,0)</f>
        <v>0</v>
      </c>
      <c r="D65" s="5" t="e">
        <f ca="1">OFFSET('672p trace'!$R$56,(A65-1)*56,0)-OFFSET('672p trace'!$S$56,(A65-1)*56,0)</f>
        <v>#DIV/0!</v>
      </c>
      <c r="E65" s="5" t="e">
        <f ca="1">OFFSET('672p trace'!$S$56,(A65-1)*56,0)-OFFSET('672p stat'!$H$1,A65*20,0)</f>
        <v>#DIV/0!</v>
      </c>
      <c r="F65" s="5">
        <f ca="1">OFFSET('672p stat'!$H$1,A65*20,0)-OFFSET('672p stat'!$K$1,A65*20,0)</f>
        <v>0</v>
      </c>
      <c r="G65" s="5">
        <f ca="1">OFFSET('672p stat'!$K$1,A65*20,0)-OFFSET('672p stat'!$N$1,A65*20,0)</f>
        <v>0</v>
      </c>
      <c r="H65" s="5">
        <f ca="1">OFFSET('672p stat'!$N$1,A65*20,0)</f>
        <v>0</v>
      </c>
      <c r="I65" s="5"/>
      <c r="J65" s="5" t="e">
        <f t="shared" ca="1" si="2"/>
        <v>#DIV/0!</v>
      </c>
      <c r="K65" s="10" t="e">
        <f t="shared" ca="1" si="1"/>
        <v>#DIV/0!</v>
      </c>
      <c r="L65" t="e">
        <f t="shared" ca="1" si="3"/>
        <v>#DIV/0!</v>
      </c>
    </row>
    <row r="66" spans="1:12" x14ac:dyDescent="0.25">
      <c r="A66">
        <v>36</v>
      </c>
      <c r="C66">
        <f ca="1">OFFSET('672p stat'!$A$1,A66*20,0)</f>
        <v>0</v>
      </c>
      <c r="D66" s="5" t="e">
        <f ca="1">OFFSET('672p trace'!$R$56,(A66-1)*56,0)-OFFSET('672p trace'!$S$56,(A66-1)*56,0)</f>
        <v>#DIV/0!</v>
      </c>
      <c r="E66" s="5" t="e">
        <f ca="1">OFFSET('672p trace'!$S$56,(A66-1)*56,0)-OFFSET('672p stat'!$H$1,A66*20,0)</f>
        <v>#DIV/0!</v>
      </c>
      <c r="F66" s="5">
        <f ca="1">OFFSET('672p stat'!$H$1,A66*20,0)-OFFSET('672p stat'!$K$1,A66*20,0)</f>
        <v>0</v>
      </c>
      <c r="G66" s="5">
        <f ca="1">OFFSET('672p stat'!$K$1,A66*20,0)-OFFSET('672p stat'!$N$1,A66*20,0)</f>
        <v>0</v>
      </c>
      <c r="H66" s="5">
        <f ca="1">OFFSET('672p stat'!$N$1,A66*20,0)</f>
        <v>0</v>
      </c>
      <c r="I66" s="5"/>
      <c r="J66" s="5" t="e">
        <f t="shared" ca="1" si="2"/>
        <v>#DIV/0!</v>
      </c>
      <c r="K66" s="10" t="e">
        <f t="shared" ca="1" si="1"/>
        <v>#DIV/0!</v>
      </c>
      <c r="L66" t="e">
        <f t="shared" ca="1" si="3"/>
        <v>#DIV/0!</v>
      </c>
    </row>
    <row r="67" spans="1:12" x14ac:dyDescent="0.25">
      <c r="A67">
        <v>37</v>
      </c>
      <c r="C67">
        <f ca="1">OFFSET('672p stat'!$A$1,A67*20,0)</f>
        <v>0</v>
      </c>
      <c r="D67" s="5" t="e">
        <f ca="1">OFFSET('672p trace'!$R$56,(A67-1)*56,0)-OFFSET('672p trace'!$S$56,(A67-1)*56,0)</f>
        <v>#DIV/0!</v>
      </c>
      <c r="E67" s="5" t="e">
        <f ca="1">OFFSET('672p trace'!$S$56,(A67-1)*56,0)-OFFSET('672p stat'!$H$1,A67*20,0)</f>
        <v>#DIV/0!</v>
      </c>
      <c r="F67" s="5">
        <f ca="1">OFFSET('672p stat'!$H$1,A67*20,0)-OFFSET('672p stat'!$K$1,A67*20,0)</f>
        <v>0</v>
      </c>
      <c r="G67" s="5">
        <f ca="1">OFFSET('672p stat'!$K$1,A67*20,0)-OFFSET('672p stat'!$N$1,A67*20,0)</f>
        <v>0</v>
      </c>
      <c r="H67" s="5">
        <f ca="1">OFFSET('672p stat'!$N$1,A67*20,0)</f>
        <v>0</v>
      </c>
      <c r="I67" s="5"/>
      <c r="J67" s="5" t="e">
        <f t="shared" ca="1" si="2"/>
        <v>#DIV/0!</v>
      </c>
      <c r="K67" s="10" t="e">
        <f t="shared" ca="1" si="1"/>
        <v>#DIV/0!</v>
      </c>
      <c r="L67" t="e">
        <f t="shared" ca="1" si="3"/>
        <v>#DIV/0!</v>
      </c>
    </row>
    <row r="68" spans="1:12" x14ac:dyDescent="0.25">
      <c r="A68">
        <v>38</v>
      </c>
      <c r="C68">
        <f ca="1">OFFSET('672p stat'!$A$1,A68*20,0)</f>
        <v>0</v>
      </c>
      <c r="D68" s="5" t="e">
        <f ca="1">OFFSET('672p trace'!$R$56,(A68-1)*56,0)-OFFSET('672p trace'!$S$56,(A68-1)*56,0)</f>
        <v>#DIV/0!</v>
      </c>
      <c r="E68" s="5" t="e">
        <f ca="1">OFFSET('672p trace'!$S$56,(A68-1)*56,0)-OFFSET('672p stat'!$H$1,A68*20,0)</f>
        <v>#DIV/0!</v>
      </c>
      <c r="F68" s="5">
        <f ca="1">OFFSET('672p stat'!$H$1,A68*20,0)-OFFSET('672p stat'!$K$1,A68*20,0)</f>
        <v>0</v>
      </c>
      <c r="G68" s="5">
        <f ca="1">OFFSET('672p stat'!$K$1,A68*20,0)-OFFSET('672p stat'!$N$1,A68*20,0)</f>
        <v>0</v>
      </c>
      <c r="H68" s="5">
        <f ca="1">OFFSET('672p stat'!$N$1,A68*20,0)</f>
        <v>0</v>
      </c>
      <c r="I68" s="5"/>
      <c r="J68" s="5" t="e">
        <f t="shared" ca="1" si="2"/>
        <v>#DIV/0!</v>
      </c>
      <c r="K68" s="10" t="e">
        <f t="shared" ca="1" si="1"/>
        <v>#DIV/0!</v>
      </c>
      <c r="L68" t="e">
        <f t="shared" ca="1" si="3"/>
        <v>#DIV/0!</v>
      </c>
    </row>
    <row r="69" spans="1:12" x14ac:dyDescent="0.25">
      <c r="A69">
        <v>39</v>
      </c>
      <c r="C69">
        <f ca="1">OFFSET('672p stat'!$A$1,A69*20,0)</f>
        <v>0</v>
      </c>
      <c r="D69" s="5" t="e">
        <f ca="1">OFFSET('672p trace'!$R$56,(A69-1)*56,0)-OFFSET('672p trace'!$S$56,(A69-1)*56,0)</f>
        <v>#DIV/0!</v>
      </c>
      <c r="E69" s="5" t="e">
        <f ca="1">OFFSET('672p trace'!$S$56,(A69-1)*56,0)-OFFSET('672p stat'!$H$1,A69*20,0)</f>
        <v>#DIV/0!</v>
      </c>
      <c r="F69" s="5">
        <f ca="1">OFFSET('672p stat'!$H$1,A69*20,0)-OFFSET('672p stat'!$K$1,A69*20,0)</f>
        <v>0</v>
      </c>
      <c r="G69" s="5">
        <f ca="1">OFFSET('672p stat'!$K$1,A69*20,0)-OFFSET('672p stat'!$N$1,A69*20,0)</f>
        <v>0</v>
      </c>
      <c r="H69" s="5">
        <f ca="1">OFFSET('672p stat'!$N$1,A69*20,0)</f>
        <v>0</v>
      </c>
      <c r="I69" s="5"/>
      <c r="J69" s="5" t="e">
        <f t="shared" ca="1" si="2"/>
        <v>#DIV/0!</v>
      </c>
      <c r="K69" s="10" t="e">
        <f t="shared" ca="1" si="1"/>
        <v>#DIV/0!</v>
      </c>
      <c r="L69" t="e">
        <f t="shared" ca="1" si="3"/>
        <v>#DIV/0!</v>
      </c>
    </row>
    <row r="70" spans="1:12" x14ac:dyDescent="0.25">
      <c r="A70">
        <v>40</v>
      </c>
      <c r="C70">
        <f ca="1">OFFSET('672p stat'!$A$1,A70*20,0)</f>
        <v>0</v>
      </c>
      <c r="D70" s="5" t="e">
        <f ca="1">OFFSET('672p trace'!$R$56,(A70-1)*56,0)-OFFSET('672p trace'!$S$56,(A70-1)*56,0)</f>
        <v>#DIV/0!</v>
      </c>
      <c r="E70" s="5" t="e">
        <f ca="1">OFFSET('672p trace'!$S$56,(A70-1)*56,0)-OFFSET('672p stat'!$H$1,A70*20,0)</f>
        <v>#DIV/0!</v>
      </c>
      <c r="F70" s="5">
        <f ca="1">OFFSET('672p stat'!$H$1,A70*20,0)-OFFSET('672p stat'!$K$1,A70*20,0)</f>
        <v>0</v>
      </c>
      <c r="G70" s="5">
        <f ca="1">OFFSET('672p stat'!$K$1,A70*20,0)-OFFSET('672p stat'!$N$1,A70*20,0)</f>
        <v>0</v>
      </c>
      <c r="H70" s="5">
        <f ca="1">OFFSET('672p stat'!$N$1,A70*20,0)</f>
        <v>0</v>
      </c>
      <c r="I70" s="5"/>
      <c r="J70" s="5" t="e">
        <f t="shared" ca="1" si="2"/>
        <v>#DIV/0!</v>
      </c>
      <c r="K70" s="10" t="e">
        <f t="shared" ca="1" si="1"/>
        <v>#DIV/0!</v>
      </c>
      <c r="L70" t="e">
        <f t="shared" ca="1" si="3"/>
        <v>#DIV/0!</v>
      </c>
    </row>
    <row r="71" spans="1:12" x14ac:dyDescent="0.25">
      <c r="A71">
        <v>41</v>
      </c>
      <c r="C71">
        <f ca="1">OFFSET('672p stat'!$A$1,A71*20,0)</f>
        <v>0</v>
      </c>
      <c r="D71" s="5" t="e">
        <f ca="1">OFFSET('672p trace'!$R$56,(A71-1)*56,0)-OFFSET('672p trace'!$S$56,(A71-1)*56,0)</f>
        <v>#DIV/0!</v>
      </c>
      <c r="E71" s="5" t="e">
        <f ca="1">OFFSET('672p trace'!$S$56,(A71-1)*56,0)-OFFSET('672p stat'!$H$1,A71*20,0)</f>
        <v>#DIV/0!</v>
      </c>
      <c r="F71" s="5">
        <f ca="1">OFFSET('672p stat'!$H$1,A71*20,0)-OFFSET('672p stat'!$K$1,A71*20,0)</f>
        <v>0</v>
      </c>
      <c r="G71" s="5">
        <f ca="1">OFFSET('672p stat'!$K$1,A71*20,0)-OFFSET('672p stat'!$N$1,A71*20,0)</f>
        <v>0</v>
      </c>
      <c r="H71" s="5">
        <f ca="1">OFFSET('672p stat'!$N$1,A71*20,0)</f>
        <v>0</v>
      </c>
      <c r="I71" s="5"/>
      <c r="J71" s="5" t="e">
        <f t="shared" ca="1" si="2"/>
        <v>#DIV/0!</v>
      </c>
      <c r="K71" s="10" t="e">
        <f t="shared" ca="1" si="1"/>
        <v>#DIV/0!</v>
      </c>
      <c r="L71" t="e">
        <f t="shared" ca="1" si="3"/>
        <v>#DIV/0!</v>
      </c>
    </row>
    <row r="72" spans="1:12" x14ac:dyDescent="0.25">
      <c r="A72">
        <v>42</v>
      </c>
      <c r="C72">
        <f ca="1">OFFSET('672p stat'!$A$1,A72*20,0)</f>
        <v>0</v>
      </c>
      <c r="D72" s="5" t="e">
        <f ca="1">OFFSET('672p trace'!$R$56,(A72-1)*56,0)-OFFSET('672p trace'!$S$56,(A72-1)*56,0)</f>
        <v>#DIV/0!</v>
      </c>
      <c r="E72" s="5" t="e">
        <f ca="1">OFFSET('672p trace'!$S$56,(A72-1)*56,0)-OFFSET('672p stat'!$H$1,A72*20,0)</f>
        <v>#DIV/0!</v>
      </c>
      <c r="F72" s="5">
        <f ca="1">OFFSET('672p stat'!$H$1,A72*20,0)-OFFSET('672p stat'!$K$1,A72*20,0)</f>
        <v>0</v>
      </c>
      <c r="G72" s="5">
        <f ca="1">OFFSET('672p stat'!$K$1,A72*20,0)-OFFSET('672p stat'!$N$1,A72*20,0)</f>
        <v>0</v>
      </c>
      <c r="H72" s="5">
        <f ca="1">OFFSET('672p stat'!$N$1,A72*20,0)</f>
        <v>0</v>
      </c>
      <c r="I72" s="5"/>
      <c r="J72" s="5" t="e">
        <f t="shared" ca="1" si="2"/>
        <v>#DIV/0!</v>
      </c>
      <c r="K72" s="10" t="e">
        <f t="shared" ca="1" si="1"/>
        <v>#DIV/0!</v>
      </c>
      <c r="L72" t="e">
        <f t="shared" ca="1" si="3"/>
        <v>#DIV/0!</v>
      </c>
    </row>
    <row r="73" spans="1:12" x14ac:dyDescent="0.25">
      <c r="A73">
        <v>43</v>
      </c>
      <c r="C73">
        <f ca="1">OFFSET('672p stat'!$A$1,A73*20,0)</f>
        <v>0</v>
      </c>
      <c r="D73" s="5" t="e">
        <f ca="1">OFFSET('672p trace'!$R$56,(A73-1)*56,0)-OFFSET('672p trace'!$S$56,(A73-1)*56,0)</f>
        <v>#DIV/0!</v>
      </c>
      <c r="E73" s="5" t="e">
        <f ca="1">OFFSET('672p trace'!$S$56,(A73-1)*56,0)-OFFSET('672p stat'!$H$1,A73*20,0)</f>
        <v>#DIV/0!</v>
      </c>
      <c r="F73" s="5">
        <f ca="1">OFFSET('672p stat'!$H$1,A73*20,0)-OFFSET('672p stat'!$K$1,A73*20,0)</f>
        <v>0</v>
      </c>
      <c r="G73" s="5">
        <f ca="1">OFFSET('672p stat'!$K$1,A73*20,0)-OFFSET('672p stat'!$N$1,A73*20,0)</f>
        <v>0</v>
      </c>
      <c r="H73" s="5">
        <f ca="1">OFFSET('672p stat'!$N$1,A73*20,0)</f>
        <v>0</v>
      </c>
      <c r="I73" s="5"/>
      <c r="J73" s="5" t="e">
        <f t="shared" ca="1" si="2"/>
        <v>#DIV/0!</v>
      </c>
      <c r="K73" s="10" t="e">
        <f t="shared" ca="1" si="1"/>
        <v>#DIV/0!</v>
      </c>
      <c r="L73" t="e">
        <f t="shared" ca="1" si="3"/>
        <v>#DIV/0!</v>
      </c>
    </row>
    <row r="74" spans="1:12" x14ac:dyDescent="0.25">
      <c r="A74">
        <v>44</v>
      </c>
      <c r="C74">
        <f ca="1">OFFSET('672p stat'!$A$1,A74*20,0)</f>
        <v>0</v>
      </c>
      <c r="D74" s="5" t="e">
        <f ca="1">OFFSET('672p trace'!$R$56,(A74-1)*56,0)-OFFSET('672p trace'!$S$56,(A74-1)*56,0)</f>
        <v>#DIV/0!</v>
      </c>
      <c r="E74" s="5" t="e">
        <f ca="1">OFFSET('672p trace'!$S$56,(A74-1)*56,0)-OFFSET('672p stat'!$H$1,A74*20,0)</f>
        <v>#DIV/0!</v>
      </c>
      <c r="F74" s="5">
        <f ca="1">OFFSET('672p stat'!$H$1,A74*20,0)-OFFSET('672p stat'!$K$1,A74*20,0)</f>
        <v>0</v>
      </c>
      <c r="G74" s="5">
        <f ca="1">OFFSET('672p stat'!$K$1,A74*20,0)-OFFSET('672p stat'!$N$1,A74*20,0)</f>
        <v>0</v>
      </c>
      <c r="H74" s="5">
        <f ca="1">OFFSET('672p stat'!$N$1,A74*20,0)</f>
        <v>0</v>
      </c>
      <c r="I74" s="5"/>
      <c r="J74" s="5" t="e">
        <f t="shared" ca="1" si="2"/>
        <v>#DIV/0!</v>
      </c>
      <c r="K74" s="10" t="e">
        <f t="shared" ca="1" si="1"/>
        <v>#DIV/0!</v>
      </c>
      <c r="L74" t="e">
        <f t="shared" ca="1" si="3"/>
        <v>#DIV/0!</v>
      </c>
    </row>
    <row r="75" spans="1:12" x14ac:dyDescent="0.25">
      <c r="A75">
        <v>45</v>
      </c>
      <c r="C75">
        <f ca="1">OFFSET('672p stat'!$A$1,A75*20,0)</f>
        <v>0</v>
      </c>
      <c r="D75" s="5" t="e">
        <f ca="1">OFFSET('672p trace'!$R$56,(A75-1)*56,0)-OFFSET('672p trace'!$S$56,(A75-1)*56,0)</f>
        <v>#DIV/0!</v>
      </c>
      <c r="E75" s="5" t="e">
        <f ca="1">OFFSET('672p trace'!$S$56,(A75-1)*56,0)-OFFSET('672p stat'!$H$1,A75*20,0)</f>
        <v>#DIV/0!</v>
      </c>
      <c r="F75" s="5">
        <f ca="1">OFFSET('672p stat'!$H$1,A75*20,0)-OFFSET('672p stat'!$K$1,A75*20,0)</f>
        <v>0</v>
      </c>
      <c r="G75" s="5">
        <f ca="1">OFFSET('672p stat'!$K$1,A75*20,0)-OFFSET('672p stat'!$N$1,A75*20,0)</f>
        <v>0</v>
      </c>
      <c r="H75" s="5">
        <f ca="1">OFFSET('672p stat'!$N$1,A75*20,0)</f>
        <v>0</v>
      </c>
      <c r="I75" s="5"/>
      <c r="J75" s="5" t="e">
        <f t="shared" ca="1" si="2"/>
        <v>#DIV/0!</v>
      </c>
      <c r="K75" s="10" t="e">
        <f t="shared" ca="1" si="1"/>
        <v>#DIV/0!</v>
      </c>
      <c r="L75" t="e">
        <f t="shared" ca="1" si="3"/>
        <v>#DIV/0!</v>
      </c>
    </row>
    <row r="76" spans="1:12" x14ac:dyDescent="0.25">
      <c r="A76">
        <v>46</v>
      </c>
      <c r="C76">
        <f ca="1">OFFSET('672p stat'!$A$1,A76*20,0)</f>
        <v>0</v>
      </c>
      <c r="D76" s="5" t="e">
        <f ca="1">OFFSET('672p trace'!$R$56,(A76-1)*56,0)-OFFSET('672p trace'!$S$56,(A76-1)*56,0)</f>
        <v>#DIV/0!</v>
      </c>
      <c r="E76" s="5" t="e">
        <f ca="1">OFFSET('672p trace'!$S$56,(A76-1)*56,0)-OFFSET('672p stat'!$H$1,A76*20,0)</f>
        <v>#DIV/0!</v>
      </c>
      <c r="F76" s="5">
        <f ca="1">OFFSET('672p stat'!$H$1,A76*20,0)-OFFSET('672p stat'!$K$1,A76*20,0)</f>
        <v>0</v>
      </c>
      <c r="G76" s="5">
        <f ca="1">OFFSET('672p stat'!$K$1,A76*20,0)-OFFSET('672p stat'!$N$1,A76*20,0)</f>
        <v>0</v>
      </c>
      <c r="H76" s="5">
        <f ca="1">OFFSET('672p stat'!$N$1,A76*20,0)</f>
        <v>0</v>
      </c>
      <c r="I76" s="5"/>
      <c r="J76" s="5" t="e">
        <f t="shared" ca="1" si="2"/>
        <v>#DIV/0!</v>
      </c>
      <c r="K76" s="10" t="e">
        <f t="shared" ca="1" si="1"/>
        <v>#DIV/0!</v>
      </c>
      <c r="L76" t="e">
        <f t="shared" ca="1" si="3"/>
        <v>#DIV/0!</v>
      </c>
    </row>
    <row r="77" spans="1:12" x14ac:dyDescent="0.25">
      <c r="A77">
        <v>47</v>
      </c>
      <c r="C77">
        <f ca="1">OFFSET('672p stat'!$A$1,A77*20,0)</f>
        <v>0</v>
      </c>
      <c r="D77" s="5" t="e">
        <f ca="1">OFFSET('672p trace'!$R$56,(A77-1)*56,0)-OFFSET('672p trace'!$S$56,(A77-1)*56,0)</f>
        <v>#DIV/0!</v>
      </c>
      <c r="E77" s="5" t="e">
        <f ca="1">OFFSET('672p trace'!$S$56,(A77-1)*56,0)-OFFSET('672p stat'!$H$1,A77*20,0)</f>
        <v>#DIV/0!</v>
      </c>
      <c r="F77" s="5">
        <f ca="1">OFFSET('672p stat'!$H$1,A77*20,0)-OFFSET('672p stat'!$K$1,A77*20,0)</f>
        <v>0</v>
      </c>
      <c r="G77" s="5">
        <f ca="1">OFFSET('672p stat'!$K$1,A77*20,0)-OFFSET('672p stat'!$N$1,A77*20,0)</f>
        <v>0</v>
      </c>
      <c r="H77" s="5">
        <f ca="1">OFFSET('672p stat'!$N$1,A77*20,0)</f>
        <v>0</v>
      </c>
      <c r="I77" s="5"/>
      <c r="J77" s="5" t="e">
        <f t="shared" ca="1" si="2"/>
        <v>#DIV/0!</v>
      </c>
      <c r="K77" s="10" t="e">
        <f t="shared" ca="1" si="1"/>
        <v>#DIV/0!</v>
      </c>
      <c r="L77" t="e">
        <f t="shared" ca="1" si="3"/>
        <v>#DIV/0!</v>
      </c>
    </row>
    <row r="78" spans="1:12" x14ac:dyDescent="0.25">
      <c r="A78">
        <v>48</v>
      </c>
      <c r="C78">
        <f ca="1">OFFSET('672p stat'!$A$1,A78*20,0)</f>
        <v>0</v>
      </c>
      <c r="D78" s="5" t="e">
        <f ca="1">OFFSET('672p trace'!$R$56,(A78-1)*56,0)-OFFSET('672p trace'!$S$56,(A78-1)*56,0)</f>
        <v>#DIV/0!</v>
      </c>
      <c r="E78" s="5" t="e">
        <f ca="1">OFFSET('672p trace'!$S$56,(A78-1)*56,0)-OFFSET('672p stat'!$H$1,A78*20,0)</f>
        <v>#DIV/0!</v>
      </c>
      <c r="F78" s="5">
        <f ca="1">OFFSET('672p stat'!$H$1,A78*20,0)-OFFSET('672p stat'!$K$1,A78*20,0)</f>
        <v>0</v>
      </c>
      <c r="G78" s="5">
        <f ca="1">OFFSET('672p stat'!$K$1,A78*20,0)-OFFSET('672p stat'!$N$1,A78*20,0)</f>
        <v>0</v>
      </c>
      <c r="H78" s="5">
        <f ca="1">OFFSET('672p stat'!$N$1,A78*20,0)</f>
        <v>0</v>
      </c>
      <c r="I78" s="5"/>
      <c r="J78" s="5" t="e">
        <f t="shared" ca="1" si="2"/>
        <v>#DIV/0!</v>
      </c>
      <c r="K78" s="10" t="e">
        <f t="shared" ca="1" si="1"/>
        <v>#DIV/0!</v>
      </c>
      <c r="L78" t="e">
        <f t="shared" ca="1" si="3"/>
        <v>#DIV/0!</v>
      </c>
    </row>
    <row r="79" spans="1:12" x14ac:dyDescent="0.25">
      <c r="A79">
        <v>49</v>
      </c>
      <c r="C79">
        <f ca="1">OFFSET('672p stat'!$A$1,A79*20,0)</f>
        <v>0</v>
      </c>
      <c r="D79" s="5" t="e">
        <f ca="1">OFFSET('672p trace'!$R$56,(A79-1)*56,0)-OFFSET('672p trace'!$S$56,(A79-1)*56,0)</f>
        <v>#DIV/0!</v>
      </c>
      <c r="E79" s="5" t="e">
        <f ca="1">OFFSET('672p trace'!$S$56,(A79-1)*56,0)-OFFSET('672p stat'!$H$1,A79*20,0)</f>
        <v>#DIV/0!</v>
      </c>
      <c r="F79" s="5">
        <f ca="1">OFFSET('672p stat'!$H$1,A79*20,0)-OFFSET('672p stat'!$K$1,A79*20,0)</f>
        <v>0</v>
      </c>
      <c r="G79" s="5">
        <f ca="1">OFFSET('672p stat'!$K$1,A79*20,0)-OFFSET('672p stat'!$N$1,A79*20,0)</f>
        <v>0</v>
      </c>
      <c r="H79" s="5">
        <f ca="1">OFFSET('672p stat'!$N$1,A79*20,0)</f>
        <v>0</v>
      </c>
      <c r="I79" s="5"/>
      <c r="J79" s="5" t="e">
        <f t="shared" ca="1" si="2"/>
        <v>#DIV/0!</v>
      </c>
      <c r="K79" s="10" t="e">
        <f t="shared" ca="1" si="1"/>
        <v>#DIV/0!</v>
      </c>
      <c r="L79" t="e">
        <f t="shared" ca="1" si="3"/>
        <v>#DIV/0!</v>
      </c>
    </row>
    <row r="80" spans="1:12" x14ac:dyDescent="0.25">
      <c r="A80">
        <v>50</v>
      </c>
      <c r="C80">
        <f ca="1">OFFSET('672p stat'!$A$1,A80*20,0)</f>
        <v>0</v>
      </c>
      <c r="D80" s="5" t="e">
        <f ca="1">OFFSET('672p trace'!$R$56,(A80-1)*56,0)-OFFSET('672p trace'!$S$56,(A80-1)*56,0)</f>
        <v>#DIV/0!</v>
      </c>
      <c r="E80" s="5" t="e">
        <f ca="1">OFFSET('672p trace'!$S$56,(A80-1)*56,0)-OFFSET('672p stat'!$H$1,A80*20,0)</f>
        <v>#DIV/0!</v>
      </c>
      <c r="F80" s="5">
        <f ca="1">OFFSET('672p stat'!$H$1,A80*20,0)-OFFSET('672p stat'!$K$1,A80*20,0)</f>
        <v>0</v>
      </c>
      <c r="G80" s="5">
        <f ca="1">OFFSET('672p stat'!$K$1,A80*20,0)-OFFSET('672p stat'!$N$1,A80*20,0)</f>
        <v>0</v>
      </c>
      <c r="H80" s="5">
        <f ca="1">OFFSET('672p stat'!$N$1,A80*20,0)</f>
        <v>0</v>
      </c>
      <c r="I80" s="5"/>
      <c r="J80" s="5" t="e">
        <f t="shared" ca="1" si="2"/>
        <v>#DIV/0!</v>
      </c>
      <c r="K80" s="10" t="e">
        <f t="shared" ca="1" si="1"/>
        <v>#DIV/0!</v>
      </c>
      <c r="L80" t="e">
        <f t="shared" ca="1" si="3"/>
        <v>#DIV/0!</v>
      </c>
    </row>
    <row r="81" spans="1:12" x14ac:dyDescent="0.25">
      <c r="A81">
        <v>51</v>
      </c>
      <c r="C81">
        <f ca="1">OFFSET('672p stat'!$A$1,A81*20,0)</f>
        <v>0</v>
      </c>
      <c r="D81" s="5" t="e">
        <f ca="1">OFFSET('672p trace'!$R$56,(A81-1)*56,0)-OFFSET('672p trace'!$S$56,(A81-1)*56,0)</f>
        <v>#DIV/0!</v>
      </c>
      <c r="E81" s="5" t="e">
        <f ca="1">OFFSET('672p trace'!$S$56,(A81-1)*56,0)-OFFSET('672p stat'!$H$1,A81*20,0)</f>
        <v>#DIV/0!</v>
      </c>
      <c r="F81" s="5">
        <f ca="1">OFFSET('672p stat'!$H$1,A81*20,0)-OFFSET('672p stat'!$K$1,A81*20,0)</f>
        <v>0</v>
      </c>
      <c r="G81" s="5">
        <f ca="1">OFFSET('672p stat'!$K$1,A81*20,0)-OFFSET('672p stat'!$N$1,A81*20,0)</f>
        <v>0</v>
      </c>
      <c r="H81" s="5">
        <f ca="1">OFFSET('672p stat'!$N$1,A81*20,0)</f>
        <v>0</v>
      </c>
      <c r="I81" s="5"/>
      <c r="J81" s="5" t="e">
        <f t="shared" ca="1" si="2"/>
        <v>#DIV/0!</v>
      </c>
      <c r="K81" s="10" t="e">
        <f t="shared" ca="1" si="1"/>
        <v>#DIV/0!</v>
      </c>
      <c r="L81" t="e">
        <f t="shared" ref="L81:L100" ca="1" si="4">$K$29*POWER(K81,2)*SQRT(G229/(POWER(G81,2)*$L$29)+J229/(POWER(J81,2)*$L$29))</f>
        <v>#DIV/0!</v>
      </c>
    </row>
    <row r="82" spans="1:12" x14ac:dyDescent="0.25">
      <c r="A82">
        <v>52</v>
      </c>
      <c r="C82">
        <f ca="1">OFFSET('672p stat'!$A$1,A82*20,0)</f>
        <v>0</v>
      </c>
      <c r="D82" s="5" t="e">
        <f ca="1">OFFSET('672p trace'!$R$56,(A82-1)*56,0)-OFFSET('672p trace'!$S$56,(A82-1)*56,0)</f>
        <v>#DIV/0!</v>
      </c>
      <c r="E82" s="5" t="e">
        <f ca="1">OFFSET('672p trace'!$S$56,(A82-1)*56,0)-OFFSET('672p stat'!$H$1,A82*20,0)</f>
        <v>#DIV/0!</v>
      </c>
      <c r="F82" s="5">
        <f ca="1">OFFSET('672p stat'!$H$1,A82*20,0)-OFFSET('672p stat'!$K$1,A82*20,0)</f>
        <v>0</v>
      </c>
      <c r="G82" s="5">
        <f ca="1">OFFSET('672p stat'!$K$1,A82*20,0)-OFFSET('672p stat'!$N$1,A82*20,0)</f>
        <v>0</v>
      </c>
      <c r="H82" s="5">
        <f ca="1">OFFSET('672p stat'!$N$1,A82*20,0)</f>
        <v>0</v>
      </c>
      <c r="I82" s="5"/>
      <c r="J82" s="5" t="e">
        <f t="shared" ca="1" si="2"/>
        <v>#DIV/0!</v>
      </c>
      <c r="K82" s="10" t="e">
        <f t="shared" ca="1" si="1"/>
        <v>#DIV/0!</v>
      </c>
      <c r="L82" t="e">
        <f t="shared" ca="1" si="4"/>
        <v>#DIV/0!</v>
      </c>
    </row>
    <row r="83" spans="1:12" x14ac:dyDescent="0.25">
      <c r="A83">
        <v>53</v>
      </c>
      <c r="C83">
        <f ca="1">OFFSET('672p stat'!$A$1,A83*20,0)</f>
        <v>0</v>
      </c>
      <c r="D83" s="5" t="e">
        <f ca="1">OFFSET('672p trace'!$R$56,(A83-1)*56,0)-OFFSET('672p trace'!$S$56,(A83-1)*56,0)</f>
        <v>#DIV/0!</v>
      </c>
      <c r="E83" s="5" t="e">
        <f ca="1">OFFSET('672p trace'!$S$56,(A83-1)*56,0)-OFFSET('672p stat'!$H$1,A83*20,0)</f>
        <v>#DIV/0!</v>
      </c>
      <c r="F83" s="5">
        <f ca="1">OFFSET('672p stat'!$H$1,A83*20,0)-OFFSET('672p stat'!$K$1,A83*20,0)</f>
        <v>0</v>
      </c>
      <c r="G83" s="5">
        <f ca="1">OFFSET('672p stat'!$K$1,A83*20,0)-OFFSET('672p stat'!$N$1,A83*20,0)</f>
        <v>0</v>
      </c>
      <c r="H83" s="5">
        <f ca="1">OFFSET('672p stat'!$N$1,A83*20,0)</f>
        <v>0</v>
      </c>
      <c r="I83" s="5"/>
      <c r="J83" s="5" t="e">
        <f t="shared" ca="1" si="2"/>
        <v>#DIV/0!</v>
      </c>
      <c r="K83" s="10" t="e">
        <f t="shared" ca="1" si="1"/>
        <v>#DIV/0!</v>
      </c>
      <c r="L83" t="e">
        <f t="shared" ca="1" si="4"/>
        <v>#DIV/0!</v>
      </c>
    </row>
    <row r="84" spans="1:12" x14ac:dyDescent="0.25">
      <c r="A84">
        <v>54</v>
      </c>
      <c r="C84">
        <f ca="1">OFFSET('672p stat'!$A$1,A84*20,0)</f>
        <v>0</v>
      </c>
      <c r="D84" s="5" t="e">
        <f ca="1">OFFSET('672p trace'!$R$56,(A84-1)*56,0)-OFFSET('672p trace'!$S$56,(A84-1)*56,0)</f>
        <v>#DIV/0!</v>
      </c>
      <c r="E84" s="5" t="e">
        <f ca="1">OFFSET('672p trace'!$S$56,(A84-1)*56,0)-OFFSET('672p stat'!$H$1,A84*20,0)</f>
        <v>#DIV/0!</v>
      </c>
      <c r="F84" s="5">
        <f ca="1">OFFSET('672p stat'!$H$1,A84*20,0)-OFFSET('672p stat'!$K$1,A84*20,0)</f>
        <v>0</v>
      </c>
      <c r="G84" s="5">
        <f ca="1">OFFSET('672p stat'!$K$1,A84*20,0)-OFFSET('672p stat'!$N$1,A84*20,0)</f>
        <v>0</v>
      </c>
      <c r="H84" s="5">
        <f ca="1">OFFSET('672p stat'!$N$1,A84*20,0)</f>
        <v>0</v>
      </c>
      <c r="I84" s="5"/>
      <c r="J84" s="5" t="e">
        <f t="shared" ca="1" si="2"/>
        <v>#DIV/0!</v>
      </c>
      <c r="K84" s="10" t="e">
        <f t="shared" ca="1" si="1"/>
        <v>#DIV/0!</v>
      </c>
      <c r="L84" t="e">
        <f t="shared" ca="1" si="4"/>
        <v>#DIV/0!</v>
      </c>
    </row>
    <row r="85" spans="1:12" x14ac:dyDescent="0.25">
      <c r="A85">
        <v>55</v>
      </c>
      <c r="C85">
        <f ca="1">OFFSET('672p stat'!$A$1,A85*20,0)</f>
        <v>0</v>
      </c>
      <c r="D85" s="5" t="e">
        <f ca="1">OFFSET('672p trace'!$R$56,(A85-1)*56,0)-OFFSET('672p trace'!$S$56,(A85-1)*56,0)</f>
        <v>#DIV/0!</v>
      </c>
      <c r="E85" s="5" t="e">
        <f ca="1">OFFSET('672p trace'!$S$56,(A85-1)*56,0)-OFFSET('672p stat'!$H$1,A85*20,0)</f>
        <v>#DIV/0!</v>
      </c>
      <c r="F85" s="5">
        <f ca="1">OFFSET('672p stat'!$H$1,A85*20,0)-OFFSET('672p stat'!$K$1,A85*20,0)</f>
        <v>0</v>
      </c>
      <c r="G85" s="5">
        <f ca="1">OFFSET('672p stat'!$K$1,A85*20,0)-OFFSET('672p stat'!$N$1,A85*20,0)</f>
        <v>0</v>
      </c>
      <c r="H85" s="5">
        <f ca="1">OFFSET('672p stat'!$N$1,A85*20,0)</f>
        <v>0</v>
      </c>
      <c r="I85" s="5"/>
      <c r="J85" s="5" t="e">
        <f t="shared" ca="1" si="2"/>
        <v>#DIV/0!</v>
      </c>
      <c r="K85" s="10" t="e">
        <f t="shared" ca="1" si="1"/>
        <v>#DIV/0!</v>
      </c>
      <c r="L85" t="e">
        <f t="shared" ca="1" si="4"/>
        <v>#DIV/0!</v>
      </c>
    </row>
    <row r="86" spans="1:12" x14ac:dyDescent="0.25">
      <c r="A86">
        <v>56</v>
      </c>
      <c r="C86">
        <f ca="1">OFFSET('672p stat'!$A$1,A86*20,0)</f>
        <v>0</v>
      </c>
      <c r="D86" s="5" t="e">
        <f ca="1">OFFSET('672p trace'!$R$56,(A86-1)*56,0)-OFFSET('672p trace'!$S$56,(A86-1)*56,0)</f>
        <v>#DIV/0!</v>
      </c>
      <c r="E86" s="5" t="e">
        <f ca="1">OFFSET('672p trace'!$S$56,(A86-1)*56,0)-OFFSET('672p stat'!$H$1,A86*20,0)</f>
        <v>#DIV/0!</v>
      </c>
      <c r="F86" s="5">
        <f ca="1">OFFSET('672p stat'!$H$1,A86*20,0)-OFFSET('672p stat'!$K$1,A86*20,0)</f>
        <v>0</v>
      </c>
      <c r="G86" s="5">
        <f ca="1">OFFSET('672p stat'!$K$1,A86*20,0)-OFFSET('672p stat'!$N$1,A86*20,0)</f>
        <v>0</v>
      </c>
      <c r="H86" s="5">
        <f ca="1">OFFSET('672p stat'!$N$1,A86*20,0)</f>
        <v>0</v>
      </c>
      <c r="I86" s="5"/>
      <c r="J86" s="5" t="e">
        <f t="shared" ca="1" si="2"/>
        <v>#DIV/0!</v>
      </c>
      <c r="K86" s="10" t="e">
        <f t="shared" ca="1" si="1"/>
        <v>#DIV/0!</v>
      </c>
      <c r="L86" t="e">
        <f t="shared" ca="1" si="4"/>
        <v>#DIV/0!</v>
      </c>
    </row>
    <row r="87" spans="1:12" x14ac:dyDescent="0.25">
      <c r="A87">
        <v>57</v>
      </c>
      <c r="C87">
        <f ca="1">OFFSET('672p stat'!$A$1,A87*20,0)</f>
        <v>0</v>
      </c>
      <c r="D87" s="5" t="e">
        <f ca="1">OFFSET('672p trace'!$R$56,(A87-1)*56,0)-OFFSET('672p trace'!$S$56,(A87-1)*56,0)</f>
        <v>#DIV/0!</v>
      </c>
      <c r="E87" s="5" t="e">
        <f ca="1">OFFSET('672p trace'!$S$56,(A87-1)*56,0)-OFFSET('672p stat'!$H$1,A87*20,0)</f>
        <v>#DIV/0!</v>
      </c>
      <c r="F87" s="5">
        <f ca="1">OFFSET('672p stat'!$H$1,A87*20,0)-OFFSET('672p stat'!$K$1,A87*20,0)</f>
        <v>0</v>
      </c>
      <c r="G87" s="5">
        <f ca="1">OFFSET('672p stat'!$K$1,A87*20,0)-OFFSET('672p stat'!$N$1,A87*20,0)</f>
        <v>0</v>
      </c>
      <c r="H87" s="5">
        <f ca="1">OFFSET('672p stat'!$N$1,A87*20,0)</f>
        <v>0</v>
      </c>
      <c r="I87" s="5"/>
      <c r="J87" s="5" t="e">
        <f t="shared" ca="1" si="2"/>
        <v>#DIV/0!</v>
      </c>
      <c r="K87" s="10" t="e">
        <f t="shared" ca="1" si="1"/>
        <v>#DIV/0!</v>
      </c>
      <c r="L87" t="e">
        <f t="shared" ca="1" si="4"/>
        <v>#DIV/0!</v>
      </c>
    </row>
    <row r="88" spans="1:12" x14ac:dyDescent="0.25">
      <c r="A88">
        <v>58</v>
      </c>
      <c r="C88">
        <f ca="1">OFFSET('672p stat'!$A$1,A88*20,0)</f>
        <v>0</v>
      </c>
      <c r="D88" s="5" t="e">
        <f ca="1">OFFSET('672p trace'!$R$56,(A88-1)*56,0)-OFFSET('672p trace'!$S$56,(A88-1)*56,0)</f>
        <v>#DIV/0!</v>
      </c>
      <c r="E88" s="5" t="e">
        <f ca="1">OFFSET('672p trace'!$S$56,(A88-1)*56,0)-OFFSET('672p stat'!$H$1,A88*20,0)</f>
        <v>#DIV/0!</v>
      </c>
      <c r="F88" s="5">
        <f ca="1">OFFSET('672p stat'!$H$1,A88*20,0)-OFFSET('672p stat'!$K$1,A88*20,0)</f>
        <v>0</v>
      </c>
      <c r="G88" s="5">
        <f ca="1">OFFSET('672p stat'!$K$1,A88*20,0)-OFFSET('672p stat'!$N$1,A88*20,0)</f>
        <v>0</v>
      </c>
      <c r="H88" s="5">
        <f ca="1">OFFSET('672p stat'!$N$1,A88*20,0)</f>
        <v>0</v>
      </c>
      <c r="I88" s="5"/>
      <c r="J88" s="5" t="e">
        <f t="shared" ca="1" si="2"/>
        <v>#DIV/0!</v>
      </c>
      <c r="K88" s="10" t="e">
        <f t="shared" ca="1" si="1"/>
        <v>#DIV/0!</v>
      </c>
      <c r="L88" t="e">
        <f t="shared" ca="1" si="4"/>
        <v>#DIV/0!</v>
      </c>
    </row>
    <row r="89" spans="1:12" x14ac:dyDescent="0.25">
      <c r="A89">
        <v>59</v>
      </c>
      <c r="C89">
        <f ca="1">OFFSET('672p stat'!$A$1,A89*20,0)</f>
        <v>0</v>
      </c>
      <c r="D89" s="5" t="e">
        <f ca="1">OFFSET('672p trace'!$R$56,(A89-1)*56,0)-OFFSET('672p trace'!$S$56,(A89-1)*56,0)</f>
        <v>#DIV/0!</v>
      </c>
      <c r="E89" s="5" t="e">
        <f ca="1">OFFSET('672p trace'!$S$56,(A89-1)*56,0)-OFFSET('672p stat'!$H$1,A89*20,0)</f>
        <v>#DIV/0!</v>
      </c>
      <c r="F89" s="5">
        <f ca="1">OFFSET('672p stat'!$H$1,A89*20,0)-OFFSET('672p stat'!$K$1,A89*20,0)</f>
        <v>0</v>
      </c>
      <c r="G89" s="5">
        <f ca="1">OFFSET('672p stat'!$K$1,A89*20,0)-OFFSET('672p stat'!$N$1,A89*20,0)</f>
        <v>0</v>
      </c>
      <c r="H89" s="5">
        <f ca="1">OFFSET('672p stat'!$N$1,A89*20,0)</f>
        <v>0</v>
      </c>
      <c r="I89" s="5"/>
      <c r="J89" s="5" t="e">
        <f t="shared" ca="1" si="2"/>
        <v>#DIV/0!</v>
      </c>
      <c r="K89" s="10" t="e">
        <f t="shared" ca="1" si="1"/>
        <v>#DIV/0!</v>
      </c>
      <c r="L89" t="e">
        <f t="shared" ca="1" si="4"/>
        <v>#DIV/0!</v>
      </c>
    </row>
    <row r="90" spans="1:12" x14ac:dyDescent="0.25">
      <c r="A90">
        <v>60</v>
      </c>
      <c r="C90">
        <f ca="1">OFFSET('672p stat'!$A$1,A90*20,0)</f>
        <v>0</v>
      </c>
      <c r="D90" s="5" t="e">
        <f ca="1">OFFSET('672p trace'!$R$56,(A90-1)*56,0)-OFFSET('672p trace'!$S$56,(A90-1)*56,0)</f>
        <v>#DIV/0!</v>
      </c>
      <c r="E90" s="5" t="e">
        <f ca="1">OFFSET('672p trace'!$S$56,(A90-1)*56,0)-OFFSET('672p stat'!$H$1,A90*20,0)</f>
        <v>#DIV/0!</v>
      </c>
      <c r="F90" s="5">
        <f ca="1">OFFSET('672p stat'!$H$1,A90*20,0)-OFFSET('672p stat'!$K$1,A90*20,0)</f>
        <v>0</v>
      </c>
      <c r="G90" s="5">
        <f ca="1">OFFSET('672p stat'!$K$1,A90*20,0)-OFFSET('672p stat'!$N$1,A90*20,0)</f>
        <v>0</v>
      </c>
      <c r="H90" s="5">
        <f ca="1">OFFSET('672p stat'!$N$1,A90*20,0)</f>
        <v>0</v>
      </c>
      <c r="I90" s="5"/>
      <c r="J90" s="5" t="e">
        <f t="shared" ca="1" si="2"/>
        <v>#DIV/0!</v>
      </c>
      <c r="K90" s="10" t="e">
        <f t="shared" ca="1" si="1"/>
        <v>#DIV/0!</v>
      </c>
      <c r="L90" t="e">
        <f t="shared" ca="1" si="4"/>
        <v>#DIV/0!</v>
      </c>
    </row>
    <row r="91" spans="1:12" x14ac:dyDescent="0.25">
      <c r="A91">
        <v>61</v>
      </c>
      <c r="C91">
        <f ca="1">OFFSET('672p stat'!$A$1,A91*20,0)</f>
        <v>0</v>
      </c>
      <c r="D91" s="5" t="e">
        <f ca="1">OFFSET('672p trace'!$R$56,(A91-1)*56,0)-OFFSET('672p trace'!$S$56,(A91-1)*56,0)</f>
        <v>#DIV/0!</v>
      </c>
      <c r="E91" s="5" t="e">
        <f ca="1">OFFSET('672p trace'!$S$56,(A91-1)*56,0)-OFFSET('672p stat'!$H$1,A91*20,0)</f>
        <v>#DIV/0!</v>
      </c>
      <c r="F91" s="5">
        <f ca="1">OFFSET('672p stat'!$H$1,A91*20,0)-OFFSET('672p stat'!$K$1,A91*20,0)</f>
        <v>0</v>
      </c>
      <c r="G91" s="5">
        <f ca="1">OFFSET('672p stat'!$K$1,A91*20,0)-OFFSET('672p stat'!$N$1,A91*20,0)</f>
        <v>0</v>
      </c>
      <c r="H91" s="5">
        <f ca="1">OFFSET('672p stat'!$N$1,A91*20,0)</f>
        <v>0</v>
      </c>
      <c r="I91" s="5"/>
      <c r="J91" s="5" t="e">
        <f t="shared" ca="1" si="2"/>
        <v>#DIV/0!</v>
      </c>
      <c r="K91" s="10" t="e">
        <f t="shared" ca="1" si="1"/>
        <v>#DIV/0!</v>
      </c>
      <c r="L91" t="e">
        <f t="shared" ca="1" si="4"/>
        <v>#DIV/0!</v>
      </c>
    </row>
    <row r="92" spans="1:12" x14ac:dyDescent="0.25">
      <c r="A92">
        <v>62</v>
      </c>
      <c r="C92">
        <f ca="1">OFFSET('672p stat'!$A$1,A92*20,0)</f>
        <v>0</v>
      </c>
      <c r="D92" s="5" t="e">
        <f ca="1">OFFSET('672p trace'!$R$56,(A92-1)*56,0)-OFFSET('672p trace'!$S$56,(A92-1)*56,0)</f>
        <v>#DIV/0!</v>
      </c>
      <c r="E92" s="5" t="e">
        <f ca="1">OFFSET('672p trace'!$S$56,(A92-1)*56,0)-OFFSET('672p stat'!$H$1,A92*20,0)</f>
        <v>#DIV/0!</v>
      </c>
      <c r="F92" s="5">
        <f ca="1">OFFSET('672p stat'!$H$1,A92*20,0)-OFFSET('672p stat'!$K$1,A92*20,0)</f>
        <v>0</v>
      </c>
      <c r="G92" s="5">
        <f ca="1">OFFSET('672p stat'!$K$1,A92*20,0)-OFFSET('672p stat'!$N$1,A92*20,0)</f>
        <v>0</v>
      </c>
      <c r="H92" s="5">
        <f ca="1">OFFSET('672p stat'!$N$1,A92*20,0)</f>
        <v>0</v>
      </c>
      <c r="I92" s="5"/>
      <c r="J92" s="5" t="e">
        <f t="shared" ca="1" si="2"/>
        <v>#DIV/0!</v>
      </c>
      <c r="K92" s="10" t="e">
        <f t="shared" ca="1" si="1"/>
        <v>#DIV/0!</v>
      </c>
      <c r="L92" t="e">
        <f t="shared" ca="1" si="4"/>
        <v>#DIV/0!</v>
      </c>
    </row>
    <row r="93" spans="1:12" x14ac:dyDescent="0.25">
      <c r="A93">
        <v>63</v>
      </c>
      <c r="C93">
        <f ca="1">OFFSET('672p stat'!$A$1,A93*20,0)</f>
        <v>0</v>
      </c>
      <c r="D93" s="5" t="e">
        <f ca="1">OFFSET('672p trace'!$R$56,(A93-1)*56,0)-OFFSET('672p trace'!$S$56,(A93-1)*56,0)</f>
        <v>#DIV/0!</v>
      </c>
      <c r="E93" s="5" t="e">
        <f ca="1">OFFSET('672p trace'!$S$56,(A93-1)*56,0)-OFFSET('672p stat'!$H$1,A93*20,0)</f>
        <v>#DIV/0!</v>
      </c>
      <c r="F93" s="5">
        <f ca="1">OFFSET('672p stat'!$H$1,A93*20,0)-OFFSET('672p stat'!$K$1,A93*20,0)</f>
        <v>0</v>
      </c>
      <c r="G93" s="5">
        <f ca="1">OFFSET('672p stat'!$K$1,A93*20,0)-OFFSET('672p stat'!$N$1,A93*20,0)</f>
        <v>0</v>
      </c>
      <c r="H93" s="5">
        <f ca="1">OFFSET('672p stat'!$N$1,A93*20,0)</f>
        <v>0</v>
      </c>
      <c r="I93" s="5"/>
      <c r="J93" s="5" t="e">
        <f t="shared" ca="1" si="2"/>
        <v>#DIV/0!</v>
      </c>
      <c r="K93" s="10" t="e">
        <f t="shared" ca="1" si="1"/>
        <v>#DIV/0!</v>
      </c>
      <c r="L93" t="e">
        <f t="shared" ca="1" si="4"/>
        <v>#DIV/0!</v>
      </c>
    </row>
    <row r="94" spans="1:12" x14ac:dyDescent="0.25">
      <c r="A94">
        <v>64</v>
      </c>
      <c r="C94">
        <f ca="1">OFFSET('672p stat'!$A$1,A94*20,0)</f>
        <v>0</v>
      </c>
      <c r="D94" s="5" t="e">
        <f ca="1">OFFSET('672p trace'!$R$56,(A94-1)*56,0)-OFFSET('672p trace'!$S$56,(A94-1)*56,0)</f>
        <v>#DIV/0!</v>
      </c>
      <c r="E94" s="5" t="e">
        <f ca="1">OFFSET('672p trace'!$S$56,(A94-1)*56,0)-OFFSET('672p stat'!$H$1,A94*20,0)</f>
        <v>#DIV/0!</v>
      </c>
      <c r="F94" s="5">
        <f ca="1">OFFSET('672p stat'!$H$1,A94*20,0)-OFFSET('672p stat'!$K$1,A94*20,0)</f>
        <v>0</v>
      </c>
      <c r="G94" s="5">
        <f ca="1">OFFSET('672p stat'!$K$1,A94*20,0)-OFFSET('672p stat'!$N$1,A94*20,0)</f>
        <v>0</v>
      </c>
      <c r="H94" s="5">
        <f ca="1">OFFSET('672p stat'!$N$1,A94*20,0)</f>
        <v>0</v>
      </c>
      <c r="I94" s="5"/>
      <c r="J94" s="5" t="e">
        <f t="shared" ca="1" si="2"/>
        <v>#DIV/0!</v>
      </c>
      <c r="K94" s="10" t="e">
        <f t="shared" ca="1" si="1"/>
        <v>#DIV/0!</v>
      </c>
      <c r="L94" t="e">
        <f t="shared" ca="1" si="4"/>
        <v>#DIV/0!</v>
      </c>
    </row>
    <row r="95" spans="1:12" x14ac:dyDescent="0.25">
      <c r="A95">
        <v>65</v>
      </c>
      <c r="C95">
        <f ca="1">OFFSET('672p stat'!$A$1,A95*20,0)</f>
        <v>0</v>
      </c>
      <c r="D95" s="5" t="e">
        <f ca="1">OFFSET('672p trace'!$R$56,(A95-1)*56,0)-OFFSET('672p trace'!$S$56,(A95-1)*56,0)</f>
        <v>#DIV/0!</v>
      </c>
      <c r="E95" s="5" t="e">
        <f ca="1">OFFSET('672p trace'!$S$56,(A95-1)*56,0)-OFFSET('672p stat'!$H$1,A95*20,0)</f>
        <v>#DIV/0!</v>
      </c>
      <c r="F95" s="5">
        <f ca="1">OFFSET('672p stat'!$H$1,A95*20,0)-OFFSET('672p stat'!$K$1,A95*20,0)</f>
        <v>0</v>
      </c>
      <c r="G95" s="5">
        <f ca="1">OFFSET('672p stat'!$K$1,A95*20,0)-OFFSET('672p stat'!$N$1,A95*20,0)</f>
        <v>0</v>
      </c>
      <c r="H95" s="5">
        <f ca="1">OFFSET('672p stat'!$N$1,A95*20,0)</f>
        <v>0</v>
      </c>
      <c r="I95" s="5"/>
      <c r="J95" s="5" t="e">
        <f t="shared" ca="1" si="2"/>
        <v>#DIV/0!</v>
      </c>
      <c r="K95" s="10" t="e">
        <f t="shared" ca="1" si="1"/>
        <v>#DIV/0!</v>
      </c>
      <c r="L95" t="e">
        <f t="shared" ca="1" si="4"/>
        <v>#DIV/0!</v>
      </c>
    </row>
    <row r="96" spans="1:12" x14ac:dyDescent="0.25">
      <c r="A96">
        <v>66</v>
      </c>
      <c r="C96">
        <f ca="1">OFFSET('672p stat'!$A$1,A96*20,0)</f>
        <v>0</v>
      </c>
      <c r="D96" s="5" t="e">
        <f ca="1">OFFSET('672p trace'!$R$56,(A96-1)*56,0)-OFFSET('672p trace'!$S$56,(A96-1)*56,0)</f>
        <v>#DIV/0!</v>
      </c>
      <c r="E96" s="5" t="e">
        <f ca="1">OFFSET('672p trace'!$S$56,(A96-1)*56,0)-OFFSET('672p stat'!$H$1,A96*20,0)</f>
        <v>#DIV/0!</v>
      </c>
      <c r="F96" s="5">
        <f ca="1">OFFSET('672p stat'!$H$1,A96*20,0)-OFFSET('672p stat'!$K$1,A96*20,0)</f>
        <v>0</v>
      </c>
      <c r="G96" s="5">
        <f ca="1">OFFSET('672p stat'!$K$1,A96*20,0)-OFFSET('672p stat'!$N$1,A96*20,0)</f>
        <v>0</v>
      </c>
      <c r="H96" s="5">
        <f ca="1">OFFSET('672p stat'!$N$1,A96*20,0)</f>
        <v>0</v>
      </c>
      <c r="I96" s="5"/>
      <c r="J96" s="5" t="e">
        <f t="shared" ca="1" si="2"/>
        <v>#DIV/0!</v>
      </c>
      <c r="K96" s="10" t="e">
        <f t="shared" ref="K96:K100" ca="1" si="5">G96/J96</f>
        <v>#DIV/0!</v>
      </c>
      <c r="L96" t="e">
        <f t="shared" ca="1" si="4"/>
        <v>#DIV/0!</v>
      </c>
    </row>
    <row r="97" spans="1:12" x14ac:dyDescent="0.25">
      <c r="A97">
        <v>67</v>
      </c>
      <c r="C97">
        <f ca="1">OFFSET('672p stat'!$A$1,A97*20,0)</f>
        <v>0</v>
      </c>
      <c r="D97" s="5" t="e">
        <f ca="1">OFFSET('672p trace'!$R$56,(A97-1)*56,0)-OFFSET('672p trace'!$S$56,(A97-1)*56,0)</f>
        <v>#DIV/0!</v>
      </c>
      <c r="E97" s="5" t="e">
        <f ca="1">OFFSET('672p trace'!$S$56,(A97-1)*56,0)-OFFSET('672p stat'!$H$1,A97*20,0)</f>
        <v>#DIV/0!</v>
      </c>
      <c r="F97" s="5">
        <f ca="1">OFFSET('672p stat'!$H$1,A97*20,0)-OFFSET('672p stat'!$K$1,A97*20,0)</f>
        <v>0</v>
      </c>
      <c r="G97" s="5">
        <f ca="1">OFFSET('672p stat'!$K$1,A97*20,0)-OFFSET('672p stat'!$N$1,A97*20,0)</f>
        <v>0</v>
      </c>
      <c r="H97" s="5">
        <f ca="1">OFFSET('672p stat'!$N$1,A97*20,0)</f>
        <v>0</v>
      </c>
      <c r="I97" s="5"/>
      <c r="J97" s="5" t="e">
        <f t="shared" ref="J97:J100" ca="1" si="6">SUM(E97:H97)</f>
        <v>#DIV/0!</v>
      </c>
      <c r="K97" s="10" t="e">
        <f t="shared" ca="1" si="5"/>
        <v>#DIV/0!</v>
      </c>
      <c r="L97" t="e">
        <f t="shared" ca="1" si="4"/>
        <v>#DIV/0!</v>
      </c>
    </row>
    <row r="98" spans="1:12" x14ac:dyDescent="0.25">
      <c r="A98">
        <v>68</v>
      </c>
      <c r="C98">
        <f ca="1">OFFSET('672p stat'!$A$1,A98*20,0)</f>
        <v>0</v>
      </c>
      <c r="D98" s="5" t="e">
        <f ca="1">OFFSET('672p trace'!$R$56,(A98-1)*56,0)-OFFSET('672p trace'!$S$56,(A98-1)*56,0)</f>
        <v>#DIV/0!</v>
      </c>
      <c r="E98" s="5" t="e">
        <f ca="1">OFFSET('672p trace'!$S$56,(A98-1)*56,0)-OFFSET('672p stat'!$H$1,A98*20,0)</f>
        <v>#DIV/0!</v>
      </c>
      <c r="F98" s="5">
        <f ca="1">OFFSET('672p stat'!$H$1,A98*20,0)-OFFSET('672p stat'!$K$1,A98*20,0)</f>
        <v>0</v>
      </c>
      <c r="G98" s="5">
        <f ca="1">OFFSET('672p stat'!$K$1,A98*20,0)-OFFSET('672p stat'!$N$1,A98*20,0)</f>
        <v>0</v>
      </c>
      <c r="H98" s="5">
        <f ca="1">OFFSET('672p stat'!$N$1,A98*20,0)</f>
        <v>0</v>
      </c>
      <c r="I98" s="5"/>
      <c r="J98" s="5" t="e">
        <f t="shared" ca="1" si="6"/>
        <v>#DIV/0!</v>
      </c>
      <c r="K98" s="10" t="e">
        <f t="shared" ca="1" si="5"/>
        <v>#DIV/0!</v>
      </c>
      <c r="L98" t="e">
        <f t="shared" ca="1" si="4"/>
        <v>#DIV/0!</v>
      </c>
    </row>
    <row r="99" spans="1:12" x14ac:dyDescent="0.25">
      <c r="A99">
        <v>69</v>
      </c>
      <c r="C99">
        <f ca="1">OFFSET('672p stat'!$A$1,A99*20,0)</f>
        <v>0</v>
      </c>
      <c r="D99" s="5" t="e">
        <f ca="1">OFFSET('672p trace'!$R$56,(A99-1)*56,0)-OFFSET('672p trace'!$S$56,(A99-1)*56,0)</f>
        <v>#DIV/0!</v>
      </c>
      <c r="E99" s="5" t="e">
        <f ca="1">OFFSET('672p trace'!$S$56,(A99-1)*56,0)-OFFSET('672p stat'!$H$1,A99*20,0)</f>
        <v>#DIV/0!</v>
      </c>
      <c r="F99" s="5">
        <f ca="1">OFFSET('672p stat'!$H$1,A99*20,0)-OFFSET('672p stat'!$K$1,A99*20,0)</f>
        <v>0</v>
      </c>
      <c r="G99" s="5">
        <f ca="1">OFFSET('672p stat'!$K$1,A99*20,0)-OFFSET('672p stat'!$N$1,A99*20,0)</f>
        <v>0</v>
      </c>
      <c r="H99" s="5">
        <f ca="1">OFFSET('672p stat'!$N$1,A99*20,0)</f>
        <v>0</v>
      </c>
      <c r="I99" s="5"/>
      <c r="J99" s="5" t="e">
        <f t="shared" ca="1" si="6"/>
        <v>#DIV/0!</v>
      </c>
      <c r="K99" s="10" t="e">
        <f t="shared" ca="1" si="5"/>
        <v>#DIV/0!</v>
      </c>
      <c r="L99" t="e">
        <f t="shared" ca="1" si="4"/>
        <v>#DIV/0!</v>
      </c>
    </row>
    <row r="100" spans="1:12" x14ac:dyDescent="0.25">
      <c r="A100">
        <v>70</v>
      </c>
      <c r="C100">
        <f ca="1">OFFSET('672p stat'!$A$1,A100*20,0)</f>
        <v>0</v>
      </c>
      <c r="D100" s="5" t="e">
        <f ca="1">OFFSET('672p trace'!$R$56,(A100-1)*56,0)-OFFSET('672p trace'!$S$56,(A100-1)*56,0)</f>
        <v>#DIV/0!</v>
      </c>
      <c r="E100" s="5" t="e">
        <f ca="1">OFFSET('672p trace'!$S$56,(A100-1)*56,0)-OFFSET('672p stat'!$H$1,A100*20,0)</f>
        <v>#DIV/0!</v>
      </c>
      <c r="F100" s="5">
        <f ca="1">OFFSET('672p stat'!$H$1,A100*20,0)-OFFSET('672p stat'!$K$1,A100*20,0)</f>
        <v>0</v>
      </c>
      <c r="G100" s="5">
        <f ca="1">OFFSET('672p stat'!$K$1,A100*20,0)-OFFSET('672p stat'!$N$1,A100*20,0)</f>
        <v>0</v>
      </c>
      <c r="H100" s="5">
        <f ca="1">OFFSET('672p stat'!$N$1,A100*20,0)</f>
        <v>0</v>
      </c>
      <c r="I100" s="5"/>
      <c r="J100" s="5" t="e">
        <f t="shared" ca="1" si="6"/>
        <v>#DIV/0!</v>
      </c>
      <c r="K100" s="10" t="e">
        <f t="shared" ca="1" si="5"/>
        <v>#DIV/0!</v>
      </c>
      <c r="L100" t="e">
        <f t="shared" ca="1" si="4"/>
        <v>#DIV/0!</v>
      </c>
    </row>
    <row r="103" spans="1:12" x14ac:dyDescent="0.25">
      <c r="D103" t="s">
        <v>51</v>
      </c>
    </row>
    <row r="104" spans="1:12" x14ac:dyDescent="0.25">
      <c r="D104" t="s">
        <v>40</v>
      </c>
      <c r="E104" t="s">
        <v>36</v>
      </c>
      <c r="F104" t="s">
        <v>37</v>
      </c>
      <c r="G104" t="s">
        <v>38</v>
      </c>
      <c r="H104" t="s">
        <v>39</v>
      </c>
    </row>
    <row r="105" spans="1:12" x14ac:dyDescent="0.25">
      <c r="A105">
        <v>1</v>
      </c>
      <c r="C105" t="str">
        <f ca="1">OFFSET('672p stat'!$A$1,A105*20,0)</f>
        <v>CUDA Time</v>
      </c>
      <c r="D105" s="5">
        <f ca="1">OFFSET('672p trace'!$R$56,(A105-1)*56,0)</f>
        <v>38408.910000000011</v>
      </c>
      <c r="E105" s="5">
        <f ca="1">OFFSET('672p trace'!$S$56,(A105-1)*56,0)</f>
        <v>38396.502</v>
      </c>
      <c r="F105" s="5">
        <f ca="1">OFFSET('672p stat'!$H$1,A105*20,0)</f>
        <v>38292.961875000001</v>
      </c>
      <c r="G105" s="5">
        <f ca="1">OFFSET('672p stat'!$K$1,A105*20,0)</f>
        <v>38258.879453000001</v>
      </c>
      <c r="H105" s="5">
        <f ca="1">OFFSET('672p stat'!$N$1,A105*20,0)</f>
        <v>1779.4116329999999</v>
      </c>
    </row>
    <row r="106" spans="1:12" x14ac:dyDescent="0.25">
      <c r="A106">
        <v>2</v>
      </c>
      <c r="C106" t="str">
        <f ca="1">OFFSET('672p stat'!$A$1,A106*20,0)</f>
        <v>CUDA ant par</v>
      </c>
      <c r="D106" s="5">
        <f ca="1">OFFSET('672p trace'!$R$56,(A106-1)*56,0)</f>
        <v>4066.2911999999988</v>
      </c>
      <c r="E106" s="5">
        <f ca="1">OFFSET('672p trace'!$S$56,(A106-1)*56,0)</f>
        <v>4054.0605999999989</v>
      </c>
      <c r="F106" s="5">
        <f ca="1">OFFSET('672p stat'!$H$1,A106*20,0)</f>
        <v>3981.4754739999998</v>
      </c>
      <c r="G106" s="5">
        <f ca="1">OFFSET('672p stat'!$K$1,A106*20,0)</f>
        <v>3951.4635010000002</v>
      </c>
      <c r="H106" s="5">
        <f ca="1">OFFSET('672p stat'!$N$1,A106*20,0)</f>
        <v>2373.5007569999998</v>
      </c>
    </row>
    <row r="107" spans="1:12" x14ac:dyDescent="0.25">
      <c r="A107">
        <v>3</v>
      </c>
      <c r="C107" t="str">
        <f ca="1">OFFSET('672p stat'!$A$1,A107*20,0)</f>
        <v>CUDA ant add CPU Time</v>
      </c>
      <c r="D107" s="5">
        <f ca="1">OFFSET('672p trace'!$R$56,(A107-1)*56,0)</f>
        <v>3486.1379999999995</v>
      </c>
      <c r="E107" s="5">
        <f ca="1">OFFSET('672p trace'!$S$56,(A107-1)*56,0)</f>
        <v>3474.1511999999993</v>
      </c>
      <c r="F107" s="5">
        <f ca="1">OFFSET('672p stat'!$H$1,A107*20,0)</f>
        <v>3440.7569779999999</v>
      </c>
      <c r="G107" s="5">
        <f ca="1">OFFSET('672p stat'!$K$1,A107*20,0)</f>
        <v>3444.141807</v>
      </c>
      <c r="H107" s="5">
        <f ca="1">OFFSET('672p stat'!$N$1,A107*20,0)</f>
        <v>1614.559927</v>
      </c>
    </row>
    <row r="108" spans="1:12" x14ac:dyDescent="0.25">
      <c r="A108">
        <v>4</v>
      </c>
      <c r="C108" t="str">
        <f ca="1">OFFSET('672p stat'!$A$1,A108*20,0)</f>
        <v>CUDA opt Time</v>
      </c>
      <c r="D108" s="5">
        <f ca="1">OFFSET('672p trace'!$R$56,(A108-1)*56,0)</f>
        <v>38345.687999999995</v>
      </c>
      <c r="E108" s="5">
        <f ca="1">OFFSET('672p trace'!$S$56,(A108-1)*56,0)</f>
        <v>38332.843999999997</v>
      </c>
      <c r="F108" s="5">
        <f ca="1">OFFSET('672p stat'!$H$1,A108*20,0)</f>
        <v>38228.016250000001</v>
      </c>
      <c r="G108" s="5">
        <f ca="1">OFFSET('672p stat'!$K$1,A108*20,0)</f>
        <v>36355.218358999999</v>
      </c>
      <c r="H108" s="5">
        <f ca="1">OFFSET('672p stat'!$N$1,A108*20,0)</f>
        <v>0</v>
      </c>
    </row>
    <row r="109" spans="1:12" x14ac:dyDescent="0.25">
      <c r="A109">
        <v>5</v>
      </c>
      <c r="C109" t="str">
        <f ca="1">OFFSET('672p stat'!$A$1,A109*20,0)</f>
        <v>CUDA opt ant</v>
      </c>
      <c r="D109" s="5">
        <f ca="1">OFFSET('672p trace'!$R$56,(A109-1)*56,0)</f>
        <v>4022.4872000000014</v>
      </c>
      <c r="E109" s="5">
        <f ca="1">OFFSET('672p trace'!$S$56,(A109-1)*56,0)</f>
        <v>4009.9363999999996</v>
      </c>
      <c r="F109" s="5">
        <f ca="1">OFFSET('672p stat'!$H$1,A109*20,0)</f>
        <v>3934.494858</v>
      </c>
      <c r="G109" s="5">
        <f ca="1">OFFSET('672p stat'!$K$1,A109*20,0)</f>
        <v>1577.4570799999999</v>
      </c>
      <c r="H109" s="5">
        <f ca="1">OFFSET('672p stat'!$N$1,A109*20,0)</f>
        <v>0</v>
      </c>
    </row>
    <row r="110" spans="1:12" x14ac:dyDescent="0.25">
      <c r="A110">
        <v>6</v>
      </c>
      <c r="C110" t="str">
        <f ca="1">OFFSET('672p stat'!$A$1,A110*20,0)</f>
        <v>CUDA opt ant par</v>
      </c>
      <c r="D110" s="5">
        <f ca="1">OFFSET('672p trace'!$R$56,(A110-1)*56,0)</f>
        <v>4053.7823999999987</v>
      </c>
      <c r="E110" s="5">
        <f ca="1">OFFSET('672p trace'!$S$56,(A110-1)*56,0)</f>
        <v>4041.2043999999996</v>
      </c>
      <c r="F110" s="5">
        <f ca="1">OFFSET('672p stat'!$H$1,A110*20,0)</f>
        <v>3966.5845509999999</v>
      </c>
      <c r="G110" s="5">
        <f ca="1">OFFSET('672p stat'!$K$1,A110*20,0)</f>
        <v>1574.5847799999999</v>
      </c>
      <c r="H110" s="5">
        <f ca="1">OFFSET('672p stat'!$N$1,A110*20,0)</f>
        <v>0</v>
      </c>
    </row>
    <row r="111" spans="1:12" x14ac:dyDescent="0.25">
      <c r="A111">
        <v>7</v>
      </c>
      <c r="C111" t="str">
        <f ca="1">OFFSET('672p stat'!$A$1,A111*20,0)</f>
        <v>non CUDA Time</v>
      </c>
      <c r="D111" s="5">
        <f ca="1">OFFSET('672p trace'!$R$56,(A111-1)*56,0)</f>
        <v>19421.436000000009</v>
      </c>
      <c r="E111" s="5">
        <f ca="1">OFFSET('672p trace'!$S$56,(A111-1)*56,0)</f>
        <v>19355.046000000002</v>
      </c>
      <c r="F111" s="5">
        <f ca="1">OFFSET('672p stat'!$H$1,A111*20,0)</f>
        <v>19354.807037999999</v>
      </c>
      <c r="G111" s="5">
        <f ca="1">OFFSET('672p stat'!$K$1,A111*20,0)</f>
        <v>19348.368579999998</v>
      </c>
      <c r="H111" s="5">
        <f ca="1">OFFSET('672p stat'!$N$1,A111*20,0)</f>
        <v>1604.01025</v>
      </c>
    </row>
    <row r="112" spans="1:12" x14ac:dyDescent="0.25">
      <c r="A112">
        <v>8</v>
      </c>
      <c r="C112" t="str">
        <f ca="1">OFFSET('672p stat'!$A$1,A112*20,0)</f>
        <v>Classic ACO</v>
      </c>
      <c r="D112" s="5">
        <f ca="1">OFFSET('672p trace'!$R$56,(A112-1)*56,0)</f>
        <v>236622.76</v>
      </c>
      <c r="E112" s="5">
        <f ca="1">OFFSET('672p trace'!$S$56,(A112-1)*56,0)</f>
        <v>230291.96</v>
      </c>
      <c r="F112" s="5">
        <f ca="1">OFFSET('672p stat'!$H$1,A112*20,0)</f>
        <v>229702.99124999999</v>
      </c>
      <c r="G112" s="5">
        <f ca="1">OFFSET('672p stat'!$K$1,A112*20,0)</f>
        <v>229686.42156300001</v>
      </c>
      <c r="H112" s="5">
        <f ca="1">OFFSET('672p stat'!$N$1,A112*20,0)</f>
        <v>4247.6567189999996</v>
      </c>
    </row>
    <row r="113" spans="1:8" x14ac:dyDescent="0.25">
      <c r="A113">
        <v>9</v>
      </c>
      <c r="C113" t="str">
        <f ca="1">OFFSET('672p stat'!$A$1,A113*20,0)</f>
        <v>omp</v>
      </c>
      <c r="D113" s="5">
        <f ca="1">OFFSET('672p trace'!$R$56,(A113-1)*56,0)</f>
        <v>18731.692000000006</v>
      </c>
      <c r="E113" s="5">
        <f ca="1">OFFSET('672p trace'!$S$56,(A113-1)*56,0)</f>
        <v>18664.874</v>
      </c>
      <c r="F113" s="5">
        <f ca="1">OFFSET('672p stat'!$H$1,A113*20,0)</f>
        <v>18664.650175999999</v>
      </c>
      <c r="G113" s="5">
        <f ca="1">OFFSET('672p stat'!$K$1,A113*20,0)</f>
        <v>18658.29089</v>
      </c>
      <c r="H113" s="5">
        <f ca="1">OFFSET('672p stat'!$N$1,A113*20,0)</f>
        <v>1441.76945</v>
      </c>
    </row>
    <row r="114" spans="1:8" x14ac:dyDescent="0.25">
      <c r="A114">
        <v>10</v>
      </c>
      <c r="C114" t="str">
        <f ca="1">OFFSET('672p stat'!$A$1,A114*20,0)</f>
        <v>non CUDA transp Time</v>
      </c>
      <c r="D114" s="5">
        <f ca="1">OFFSET('672p trace'!$R$56,(A114-1)*56,0)</f>
        <v>18780.796000000002</v>
      </c>
      <c r="E114" s="5">
        <f ca="1">OFFSET('672p trace'!$S$56,(A114-1)*56,0)</f>
        <v>18714.837999999992</v>
      </c>
      <c r="F114" s="5">
        <f ca="1">OFFSET('672p stat'!$H$1,A114*20,0)</f>
        <v>18714.653601999999</v>
      </c>
      <c r="G114" s="5">
        <f ca="1">OFFSET('672p stat'!$K$1,A114*20,0)</f>
        <v>18704.569855999998</v>
      </c>
      <c r="H114" s="5">
        <f ca="1">OFFSET('672p stat'!$N$1,A114*20,0)</f>
        <v>1259.4209659999999</v>
      </c>
    </row>
    <row r="115" spans="1:8" x14ac:dyDescent="0.25">
      <c r="A115">
        <v>11</v>
      </c>
      <c r="C115" t="str">
        <f ca="1">OFFSET('672p stat'!$A$1,A115*20,0)</f>
        <v>non CUDA transp_AVX Time</v>
      </c>
      <c r="D115" s="5">
        <f ca="1">OFFSET('672p trace'!$R$56,(A115-1)*56,0)</f>
        <v>19070.278000000002</v>
      </c>
      <c r="E115" s="5">
        <f ca="1">OFFSET('672p trace'!$S$56,(A115-1)*56,0)</f>
        <v>19004.449999999997</v>
      </c>
      <c r="F115" s="5">
        <f ca="1">OFFSET('672p stat'!$H$1,A115*20,0)</f>
        <v>19004.253304000002</v>
      </c>
      <c r="G115" s="5">
        <f ca="1">OFFSET('672p stat'!$K$1,A115*20,0)</f>
        <v>18994.716806</v>
      </c>
      <c r="H115" s="5">
        <f ca="1">OFFSET('672p stat'!$N$1,A115*20,0)</f>
        <v>1365.23288</v>
      </c>
    </row>
    <row r="116" spans="1:8" x14ac:dyDescent="0.25">
      <c r="A116">
        <v>12</v>
      </c>
      <c r="C116" t="str">
        <f ca="1">OFFSET('672p stat'!$A$1,A116*20,0)</f>
        <v>non CUDA transp_AVX_OMP Time</v>
      </c>
      <c r="D116" s="5">
        <f ca="1">OFFSET('672p trace'!$R$56,(A116-1)*56,0)</f>
        <v>19060.559999999998</v>
      </c>
      <c r="E116" s="5">
        <f ca="1">OFFSET('672p trace'!$S$56,(A116-1)*56,0)</f>
        <v>18994.410000000003</v>
      </c>
      <c r="F116" s="5">
        <f ca="1">OFFSET('672p stat'!$H$1,A116*20,0)</f>
        <v>18994.223355999999</v>
      </c>
      <c r="G116" s="5">
        <f ca="1">OFFSET('672p stat'!$K$1,A116*20,0)</f>
        <v>18985.029382000001</v>
      </c>
      <c r="H116" s="5">
        <f ca="1">OFFSET('672p stat'!$N$1,A116*20,0)</f>
        <v>1370.962192</v>
      </c>
    </row>
    <row r="117" spans="1:8" x14ac:dyDescent="0.25">
      <c r="A117">
        <v>13</v>
      </c>
      <c r="C117" t="str">
        <f ca="1">OFFSET('672p stat'!$A$1,A117*20,0)</f>
        <v>CUDA ant add CPU_AVX_transp Time</v>
      </c>
      <c r="D117" s="5">
        <f ca="1">OFFSET('672p trace'!$R$56,(A117-1)*56,0)</f>
        <v>3248.6513999999997</v>
      </c>
      <c r="E117" s="5">
        <f ca="1">OFFSET('672p trace'!$S$56,(A117-1)*56,0)</f>
        <v>3236.4562000000001</v>
      </c>
      <c r="F117" s="5">
        <f ca="1">OFFSET('672p stat'!$H$1,A117*20,0)</f>
        <v>3201.2919729999999</v>
      </c>
      <c r="G117" s="5">
        <f ca="1">OFFSET('672p stat'!$K$1,A117*20,0)</f>
        <v>3202.1412650000002</v>
      </c>
      <c r="H117" s="5">
        <f ca="1">OFFSET('672p stat'!$N$1,A117*20,0)</f>
        <v>1380.307683</v>
      </c>
    </row>
    <row r="118" spans="1:8" x14ac:dyDescent="0.25">
      <c r="A118">
        <v>14</v>
      </c>
      <c r="C118" t="str">
        <f ca="1">OFFSET('672p stat'!$A$1,A118*20,0)</f>
        <v>CUDA Const</v>
      </c>
      <c r="D118" s="5">
        <f ca="1">OFFSET('672p trace'!$R$56,(A118-1)*56,0)</f>
        <v>38335.366000000009</v>
      </c>
      <c r="E118" s="5">
        <f ca="1">OFFSET('672p trace'!$S$56,(A118-1)*56,0)</f>
        <v>38323.012000000002</v>
      </c>
      <c r="F118" s="5">
        <f ca="1">OFFSET('672p stat'!$H$1,A118*20,0)</f>
        <v>38221.349374999998</v>
      </c>
      <c r="G118" s="5">
        <f ca="1">OFFSET('672p stat'!$K$1,A118*20,0)</f>
        <v>38189.552187000001</v>
      </c>
      <c r="H118" s="5">
        <f ca="1">OFFSET('672p stat'!$N$1,A118*20,0)</f>
        <v>1831.4743989999999</v>
      </c>
    </row>
    <row r="119" spans="1:8" x14ac:dyDescent="0.25">
      <c r="A119">
        <v>15</v>
      </c>
      <c r="C119" t="str">
        <f ca="1">OFFSET('672p stat'!$A$1,A119*20,0)</f>
        <v>CUDA ant Const</v>
      </c>
      <c r="D119" s="5">
        <f ca="1">OFFSET('672p trace'!$R$56,(A119-1)*56,0)</f>
        <v>3996.6167999999993</v>
      </c>
      <c r="E119" s="5">
        <f ca="1">OFFSET('672p trace'!$S$56,(A119-1)*56,0)</f>
        <v>3984.4879999999998</v>
      </c>
      <c r="F119" s="5">
        <f ca="1">OFFSET('672p stat'!$H$1,A119*20,0)</f>
        <v>3928.6931690000001</v>
      </c>
      <c r="G119" s="5">
        <f ca="1">OFFSET('672p stat'!$K$1,A119*20,0)</f>
        <v>3900.742354</v>
      </c>
      <c r="H119" s="5">
        <f ca="1">OFFSET('672p stat'!$N$1,A119*20,0)</f>
        <v>2334.846626</v>
      </c>
    </row>
    <row r="120" spans="1:8" x14ac:dyDescent="0.25">
      <c r="A120">
        <v>16</v>
      </c>
      <c r="C120" t="str">
        <f ca="1">OFFSET('672p stat'!$A$1,A120*20,0)</f>
        <v>CUDA ant par Const</v>
      </c>
      <c r="D120" s="5">
        <f ca="1">OFFSET('672p trace'!$R$56,(A120-1)*56,0)</f>
        <v>4028.0849999999987</v>
      </c>
      <c r="E120" s="5">
        <f ca="1">OFFSET('672p trace'!$S$56,(A120-1)*56,0)</f>
        <v>4016.0234000000009</v>
      </c>
      <c r="F120" s="5">
        <f ca="1">OFFSET('672p stat'!$H$1,A120*20,0)</f>
        <v>3958.4259229999998</v>
      </c>
      <c r="G120" s="5">
        <f ca="1">OFFSET('672p stat'!$K$1,A120*20,0)</f>
        <v>3929.4743210000001</v>
      </c>
      <c r="H120" s="5">
        <f ca="1">OFFSET('672p stat'!$N$1,A120*20,0)</f>
        <v>2367.4166460000001</v>
      </c>
    </row>
    <row r="121" spans="1:8" x14ac:dyDescent="0.25">
      <c r="A121">
        <v>17</v>
      </c>
      <c r="C121" t="str">
        <f ca="1">OFFSET('672p stat'!$A$1,A121*20,0)</f>
        <v>CUDA ant add CPU Const</v>
      </c>
      <c r="D121" s="5">
        <f ca="1">OFFSET('672p trace'!$R$56,(A121-1)*56,0)</f>
        <v>3494.9706000000001</v>
      </c>
      <c r="E121" s="5">
        <f ca="1">OFFSET('672p trace'!$S$56,(A121-1)*56,0)</f>
        <v>3482.7213999999994</v>
      </c>
      <c r="F121" s="5">
        <f ca="1">OFFSET('672p stat'!$H$1,A121*20,0)</f>
        <v>3445.2222750000001</v>
      </c>
      <c r="G121" s="5">
        <f ca="1">OFFSET('672p stat'!$K$1,A121*20,0)</f>
        <v>3448.7149899999999</v>
      </c>
      <c r="H121" s="5">
        <f ca="1">OFFSET('672p stat'!$N$1,A121*20,0)</f>
        <v>1621.2925</v>
      </c>
    </row>
    <row r="122" spans="1:8" x14ac:dyDescent="0.25">
      <c r="A122">
        <v>18</v>
      </c>
      <c r="C122" t="str">
        <f ca="1">OFFSET('672p stat'!$A$1,A122*20,0)</f>
        <v>CUDA opt Const</v>
      </c>
      <c r="D122" s="5">
        <f ca="1">OFFSET('672p trace'!$R$56,(A122-1)*56,0)</f>
        <v>38348.331999999995</v>
      </c>
      <c r="E122" s="5">
        <f ca="1">OFFSET('672p trace'!$S$56,(A122-1)*56,0)</f>
        <v>38335.562000000005</v>
      </c>
      <c r="F122" s="5">
        <f ca="1">OFFSET('672p stat'!$H$1,A122*20,0)</f>
        <v>38227.013593999996</v>
      </c>
      <c r="G122" s="5">
        <f ca="1">OFFSET('672p stat'!$K$1,A122*20,0)</f>
        <v>36357.685547000001</v>
      </c>
      <c r="H122" s="5">
        <f ca="1">OFFSET('672p stat'!$N$1,A122*20,0)</f>
        <v>0</v>
      </c>
    </row>
    <row r="123" spans="1:8" x14ac:dyDescent="0.25">
      <c r="A123">
        <v>19</v>
      </c>
      <c r="C123" t="str">
        <f ca="1">OFFSET('672p stat'!$A$1,A123*20,0)</f>
        <v>CUDA opt ant Const</v>
      </c>
      <c r="D123" s="5">
        <f ca="1">OFFSET('672p trace'!$R$56,(A123-1)*56,0)</f>
        <v>3993.0591999999997</v>
      </c>
      <c r="E123" s="5">
        <f ca="1">OFFSET('672p trace'!$S$56,(A123-1)*56,0)</f>
        <v>3980.4538000000011</v>
      </c>
      <c r="F123" s="5">
        <f ca="1">OFFSET('672p stat'!$H$1,A123*20,0)</f>
        <v>3922.6135159999999</v>
      </c>
      <c r="G123" s="5">
        <f ca="1">OFFSET('672p stat'!$K$1,A123*20,0)</f>
        <v>1565.440081</v>
      </c>
      <c r="H123" s="5">
        <f ca="1">OFFSET('672p stat'!$N$1,A123*20,0)</f>
        <v>0</v>
      </c>
    </row>
    <row r="124" spans="1:8" x14ac:dyDescent="0.25">
      <c r="A124">
        <v>20</v>
      </c>
      <c r="C124" t="str">
        <f ca="1">OFFSET('672p stat'!$A$1,A124*20,0)</f>
        <v>CUDA opt ant par Const</v>
      </c>
      <c r="D124" s="5">
        <f ca="1">OFFSET('672p trace'!$R$56,(A124-1)*56,0)</f>
        <v>4025.7931999999983</v>
      </c>
      <c r="E124" s="5">
        <f ca="1">OFFSET('672p trace'!$S$56,(A124-1)*56,0)</f>
        <v>4013.1862000000001</v>
      </c>
      <c r="F124" s="5">
        <f ca="1">OFFSET('672p stat'!$H$1,A124*20,0)</f>
        <v>3954.997695</v>
      </c>
      <c r="G124" s="5">
        <f ca="1">OFFSET('672p stat'!$K$1,A124*20,0)</f>
        <v>1562.9296440000001</v>
      </c>
      <c r="H124" s="5">
        <f ca="1">OFFSET('672p stat'!$N$1,A124*20,0)</f>
        <v>0</v>
      </c>
    </row>
    <row r="125" spans="1:8" x14ac:dyDescent="0.25">
      <c r="A125">
        <v>21</v>
      </c>
      <c r="C125" t="str">
        <f ca="1">OFFSET('672p stat'!$A$1,A125*20,0)</f>
        <v>CUDA ant par not f</v>
      </c>
      <c r="D125" s="5">
        <f ca="1">OFFSET('672p trace'!$R$56,(A125-1)*56,0)</f>
        <v>6452.3847999999998</v>
      </c>
      <c r="E125" s="5">
        <f ca="1">OFFSET('672p trace'!$S$56,(A125-1)*56,0)</f>
        <v>6440.1759999999986</v>
      </c>
      <c r="F125" s="5">
        <f ca="1">OFFSET('672p stat'!$H$1,A125*20,0)</f>
        <v>6362.9690330000003</v>
      </c>
      <c r="G125" s="5">
        <f ca="1">OFFSET('672p stat'!$K$1,A125*20,0)</f>
        <v>6334.5121289999997</v>
      </c>
      <c r="H125" s="5">
        <f ca="1">OFFSET('672p stat'!$N$1,A125*20,0)</f>
        <v>2364.9103420000001</v>
      </c>
    </row>
    <row r="126" spans="1:8" x14ac:dyDescent="0.25">
      <c r="A126">
        <v>22</v>
      </c>
      <c r="C126" t="str">
        <f ca="1">OFFSET('672p stat'!$A$1,A126*20,0)</f>
        <v>CUDA ant par sort</v>
      </c>
      <c r="D126" s="5">
        <f ca="1">OFFSET('672p trace'!$R$56,(A126-1)*56,0)</f>
        <v>4106.6302000000005</v>
      </c>
      <c r="E126" s="5">
        <f ca="1">OFFSET('672p trace'!$S$56,(A126-1)*56,0)</f>
        <v>4094.4613999999997</v>
      </c>
      <c r="F126" s="5">
        <f ca="1">OFFSET('672p stat'!$H$1,A126*20,0)</f>
        <v>4036.8365920000001</v>
      </c>
      <c r="G126" s="5">
        <f ca="1">OFFSET('672p stat'!$K$1,A126*20,0)</f>
        <v>4001.9494289999998</v>
      </c>
      <c r="H126" s="5">
        <f ca="1">OFFSET('672p stat'!$N$1,A126*20,0)</f>
        <v>2364.3540330000001</v>
      </c>
    </row>
    <row r="127" spans="1:8" x14ac:dyDescent="0.25">
      <c r="A127">
        <v>23</v>
      </c>
      <c r="C127">
        <f ca="1">OFFSET('672p stat'!$A$1,A127*20,0)</f>
        <v>0</v>
      </c>
      <c r="D127" s="5" t="e">
        <f ca="1">OFFSET('672p trace'!$R$56,(A127-1)*56,0)</f>
        <v>#DIV/0!</v>
      </c>
      <c r="E127" s="5" t="e">
        <f ca="1">OFFSET('672p trace'!$S$56,(A127-1)*56,0)</f>
        <v>#DIV/0!</v>
      </c>
      <c r="F127" s="5">
        <f ca="1">OFFSET('672p stat'!$H$1,A127*20,0)</f>
        <v>0</v>
      </c>
      <c r="G127" s="5">
        <f ca="1">OFFSET('672p stat'!$K$1,A127*20,0)</f>
        <v>0</v>
      </c>
      <c r="H127" s="5">
        <f ca="1">OFFSET('672p stat'!$N$1,A127*20,0)</f>
        <v>0</v>
      </c>
    </row>
    <row r="128" spans="1:8" x14ac:dyDescent="0.25">
      <c r="A128">
        <v>24</v>
      </c>
      <c r="C128">
        <f ca="1">OFFSET('672p stat'!$A$1,A128*20,0)</f>
        <v>0</v>
      </c>
      <c r="D128" s="5" t="e">
        <f ca="1">OFFSET('672p trace'!$R$56,(A128-1)*56,0)</f>
        <v>#DIV/0!</v>
      </c>
      <c r="E128" s="5" t="e">
        <f ca="1">OFFSET('672p trace'!$S$56,(A128-1)*56,0)</f>
        <v>#DIV/0!</v>
      </c>
      <c r="F128" s="5">
        <f ca="1">OFFSET('672p stat'!$H$1,A128*20,0)</f>
        <v>0</v>
      </c>
      <c r="G128" s="5">
        <f ca="1">OFFSET('672p stat'!$K$1,A128*20,0)</f>
        <v>0</v>
      </c>
      <c r="H128" s="5">
        <f ca="1">OFFSET('672p stat'!$N$1,A128*20,0)</f>
        <v>0</v>
      </c>
    </row>
    <row r="129" spans="1:8" x14ac:dyDescent="0.25">
      <c r="A129">
        <v>25</v>
      </c>
      <c r="C129">
        <f ca="1">OFFSET('672p stat'!$A$1,A129*20,0)</f>
        <v>0</v>
      </c>
      <c r="D129" s="5" t="e">
        <f ca="1">OFFSET('672p trace'!$R$56,(A129-1)*56,0)</f>
        <v>#DIV/0!</v>
      </c>
      <c r="E129" s="5" t="e">
        <f ca="1">OFFSET('672p trace'!$S$56,(A129-1)*56,0)</f>
        <v>#DIV/0!</v>
      </c>
      <c r="F129" s="5">
        <f ca="1">OFFSET('672p stat'!$H$1,A129*20,0)</f>
        <v>0</v>
      </c>
      <c r="G129" s="5">
        <f ca="1">OFFSET('672p stat'!$K$1,A129*20,0)</f>
        <v>0</v>
      </c>
      <c r="H129" s="5">
        <f ca="1">OFFSET('672p stat'!$N$1,A129*20,0)</f>
        <v>0</v>
      </c>
    </row>
    <row r="130" spans="1:8" x14ac:dyDescent="0.25">
      <c r="A130">
        <v>26</v>
      </c>
      <c r="C130">
        <f ca="1">OFFSET('672p stat'!$A$1,A130*20,0)</f>
        <v>0</v>
      </c>
      <c r="D130" s="5" t="e">
        <f ca="1">OFFSET('672p trace'!$R$56,(A130-1)*56,0)</f>
        <v>#DIV/0!</v>
      </c>
      <c r="E130" s="5" t="e">
        <f ca="1">OFFSET('672p trace'!$S$56,(A130-1)*56,0)</f>
        <v>#DIV/0!</v>
      </c>
      <c r="F130" s="5">
        <f ca="1">OFFSET('672p stat'!$H$1,A130*20,0)</f>
        <v>0</v>
      </c>
      <c r="G130" s="5">
        <f ca="1">OFFSET('672p stat'!$K$1,A130*20,0)</f>
        <v>0</v>
      </c>
      <c r="H130" s="5">
        <f ca="1">OFFSET('672p stat'!$N$1,A130*20,0)</f>
        <v>0</v>
      </c>
    </row>
    <row r="131" spans="1:8" x14ac:dyDescent="0.25">
      <c r="A131">
        <v>27</v>
      </c>
      <c r="C131">
        <f ca="1">OFFSET('672p stat'!$A$1,A131*20,0)</f>
        <v>0</v>
      </c>
      <c r="D131" s="5" t="e">
        <f ca="1">OFFSET('672p trace'!$R$56,(A131-1)*56,0)</f>
        <v>#DIV/0!</v>
      </c>
      <c r="E131" s="5" t="e">
        <f ca="1">OFFSET('672p trace'!$S$56,(A131-1)*56,0)</f>
        <v>#DIV/0!</v>
      </c>
      <c r="F131" s="5">
        <f ca="1">OFFSET('672p stat'!$H$1,A131*20,0)</f>
        <v>0</v>
      </c>
      <c r="G131" s="5">
        <f ca="1">OFFSET('672p stat'!$K$1,A131*20,0)</f>
        <v>0</v>
      </c>
      <c r="H131" s="5">
        <f ca="1">OFFSET('672p stat'!$N$1,A131*20,0)</f>
        <v>0</v>
      </c>
    </row>
    <row r="132" spans="1:8" x14ac:dyDescent="0.25">
      <c r="A132">
        <v>28</v>
      </c>
      <c r="C132">
        <f ca="1">OFFSET('672p stat'!$A$1,A132*20,0)</f>
        <v>0</v>
      </c>
      <c r="D132" s="5" t="e">
        <f ca="1">OFFSET('672p trace'!$R$56,(A132-1)*56,0)</f>
        <v>#DIV/0!</v>
      </c>
      <c r="E132" s="5" t="e">
        <f ca="1">OFFSET('672p trace'!$S$56,(A132-1)*56,0)</f>
        <v>#DIV/0!</v>
      </c>
      <c r="F132" s="5">
        <f ca="1">OFFSET('672p stat'!$H$1,A132*20,0)</f>
        <v>0</v>
      </c>
      <c r="G132" s="5">
        <f ca="1">OFFSET('672p stat'!$K$1,A132*20,0)</f>
        <v>0</v>
      </c>
      <c r="H132" s="5">
        <f ca="1">OFFSET('672p stat'!$N$1,A132*20,0)</f>
        <v>0</v>
      </c>
    </row>
    <row r="133" spans="1:8" x14ac:dyDescent="0.25">
      <c r="A133">
        <v>29</v>
      </c>
      <c r="C133">
        <f ca="1">OFFSET('672p stat'!$A$1,A133*20,0)</f>
        <v>0</v>
      </c>
      <c r="D133" s="5" t="e">
        <f ca="1">OFFSET('672p trace'!$R$56,(A133-1)*56,0)</f>
        <v>#DIV/0!</v>
      </c>
      <c r="E133" s="5" t="e">
        <f ca="1">OFFSET('672p trace'!$S$56,(A133-1)*56,0)</f>
        <v>#DIV/0!</v>
      </c>
      <c r="F133" s="5">
        <f ca="1">OFFSET('672p stat'!$H$1,A133*20,0)</f>
        <v>0</v>
      </c>
      <c r="G133" s="5">
        <f ca="1">OFFSET('672p stat'!$K$1,A133*20,0)</f>
        <v>0</v>
      </c>
      <c r="H133" s="5">
        <f ca="1">OFFSET('672p stat'!$N$1,A133*20,0)</f>
        <v>0</v>
      </c>
    </row>
    <row r="134" spans="1:8" x14ac:dyDescent="0.25">
      <c r="A134">
        <v>30</v>
      </c>
      <c r="C134">
        <f ca="1">OFFSET('672p stat'!$A$1,A134*20,0)</f>
        <v>0</v>
      </c>
      <c r="D134" s="5" t="e">
        <f ca="1">OFFSET('672p trace'!$R$56,(A134-1)*56,0)</f>
        <v>#DIV/0!</v>
      </c>
      <c r="E134" s="5" t="e">
        <f ca="1">OFFSET('672p trace'!$S$56,(A134-1)*56,0)</f>
        <v>#DIV/0!</v>
      </c>
      <c r="F134" s="5">
        <f ca="1">OFFSET('672p stat'!$H$1,A134*20,0)</f>
        <v>0</v>
      </c>
      <c r="G134" s="5">
        <f ca="1">OFFSET('672p stat'!$K$1,A134*20,0)</f>
        <v>0</v>
      </c>
      <c r="H134" s="5">
        <f ca="1">OFFSET('672p stat'!$N$1,A134*20,0)</f>
        <v>0</v>
      </c>
    </row>
    <row r="135" spans="1:8" x14ac:dyDescent="0.25">
      <c r="A135">
        <v>31</v>
      </c>
      <c r="C135">
        <f ca="1">OFFSET('672p stat'!$A$1,A135*20,0)</f>
        <v>0</v>
      </c>
      <c r="D135" s="5" t="e">
        <f ca="1">OFFSET('672p trace'!$R$56,(A135-1)*56,0)</f>
        <v>#DIV/0!</v>
      </c>
      <c r="E135" s="5" t="e">
        <f ca="1">OFFSET('672p trace'!$S$56,(A135-1)*56,0)</f>
        <v>#DIV/0!</v>
      </c>
      <c r="F135" s="5">
        <f ca="1">OFFSET('672p stat'!$H$1,A135*20,0)</f>
        <v>0</v>
      </c>
      <c r="G135" s="5">
        <f ca="1">OFFSET('672p stat'!$K$1,A135*20,0)</f>
        <v>0</v>
      </c>
      <c r="H135" s="5">
        <f ca="1">OFFSET('672p stat'!$N$1,A135*20,0)</f>
        <v>0</v>
      </c>
    </row>
    <row r="136" spans="1:8" x14ac:dyDescent="0.25">
      <c r="A136">
        <v>32</v>
      </c>
      <c r="C136">
        <f ca="1">OFFSET('672p stat'!$A$1,A136*20,0)</f>
        <v>0</v>
      </c>
      <c r="D136" s="5" t="e">
        <f ca="1">OFFSET('672p trace'!$R$56,(A136-1)*56,0)</f>
        <v>#DIV/0!</v>
      </c>
      <c r="E136" s="5" t="e">
        <f ca="1">OFFSET('672p trace'!$S$56,(A136-1)*56,0)</f>
        <v>#DIV/0!</v>
      </c>
      <c r="F136" s="5">
        <f ca="1">OFFSET('672p stat'!$H$1,A136*20,0)</f>
        <v>0</v>
      </c>
      <c r="G136" s="5">
        <f ca="1">OFFSET('672p stat'!$K$1,A136*20,0)</f>
        <v>0</v>
      </c>
      <c r="H136" s="5">
        <f ca="1">OFFSET('672p stat'!$N$1,A136*20,0)</f>
        <v>0</v>
      </c>
    </row>
    <row r="137" spans="1:8" x14ac:dyDescent="0.25">
      <c r="A137">
        <v>33</v>
      </c>
      <c r="C137">
        <f ca="1">OFFSET('672p stat'!$A$1,A137*20,0)</f>
        <v>0</v>
      </c>
      <c r="D137" s="5" t="e">
        <f ca="1">OFFSET('672p trace'!$R$56,(A137-1)*56,0)</f>
        <v>#DIV/0!</v>
      </c>
      <c r="E137" s="5" t="e">
        <f ca="1">OFFSET('672p trace'!$S$56,(A137-1)*56,0)</f>
        <v>#DIV/0!</v>
      </c>
      <c r="F137" s="5">
        <f ca="1">OFFSET('672p stat'!$H$1,A137*20,0)</f>
        <v>0</v>
      </c>
      <c r="G137" s="5">
        <f ca="1">OFFSET('672p stat'!$K$1,A137*20,0)</f>
        <v>0</v>
      </c>
      <c r="H137" s="5">
        <f ca="1">OFFSET('672p stat'!$N$1,A137*20,0)</f>
        <v>0</v>
      </c>
    </row>
    <row r="138" spans="1:8" x14ac:dyDescent="0.25">
      <c r="A138">
        <v>34</v>
      </c>
      <c r="C138">
        <f ca="1">OFFSET('672p stat'!$A$1,A138*20,0)</f>
        <v>0</v>
      </c>
      <c r="D138" s="5" t="e">
        <f ca="1">OFFSET('672p trace'!$R$56,(A138-1)*56,0)</f>
        <v>#DIV/0!</v>
      </c>
      <c r="E138" s="5" t="e">
        <f ca="1">OFFSET('672p trace'!$S$56,(A138-1)*56,0)</f>
        <v>#DIV/0!</v>
      </c>
      <c r="F138" s="5">
        <f ca="1">OFFSET('672p stat'!$H$1,A138*20,0)</f>
        <v>0</v>
      </c>
      <c r="G138" s="5">
        <f ca="1">OFFSET('672p stat'!$K$1,A138*20,0)</f>
        <v>0</v>
      </c>
      <c r="H138" s="5">
        <f ca="1">OFFSET('672p stat'!$N$1,A138*20,0)</f>
        <v>0</v>
      </c>
    </row>
    <row r="139" spans="1:8" x14ac:dyDescent="0.25">
      <c r="A139">
        <v>35</v>
      </c>
      <c r="C139">
        <f ca="1">OFFSET('672p stat'!$A$1,A139*20,0)</f>
        <v>0</v>
      </c>
      <c r="D139" s="5" t="e">
        <f ca="1">OFFSET('672p trace'!$R$56,(A139-1)*56,0)</f>
        <v>#DIV/0!</v>
      </c>
      <c r="E139" s="5" t="e">
        <f ca="1">OFFSET('672p trace'!$S$56,(A139-1)*56,0)</f>
        <v>#DIV/0!</v>
      </c>
      <c r="F139" s="5">
        <f ca="1">OFFSET('672p stat'!$H$1,A139*20,0)</f>
        <v>0</v>
      </c>
      <c r="G139" s="5">
        <f ca="1">OFFSET('672p stat'!$K$1,A139*20,0)</f>
        <v>0</v>
      </c>
      <c r="H139" s="5">
        <f ca="1">OFFSET('672p stat'!$N$1,A139*20,0)</f>
        <v>0</v>
      </c>
    </row>
    <row r="140" spans="1:8" x14ac:dyDescent="0.25">
      <c r="A140">
        <v>36</v>
      </c>
      <c r="C140">
        <f ca="1">OFFSET('672p stat'!$A$1,A140*20,0)</f>
        <v>0</v>
      </c>
      <c r="D140" s="5" t="e">
        <f ca="1">OFFSET('672p trace'!$R$56,(A140-1)*56,0)</f>
        <v>#DIV/0!</v>
      </c>
      <c r="E140" s="5" t="e">
        <f ca="1">OFFSET('672p trace'!$S$56,(A140-1)*56,0)</f>
        <v>#DIV/0!</v>
      </c>
      <c r="F140" s="5">
        <f ca="1">OFFSET('672p stat'!$H$1,A140*20,0)</f>
        <v>0</v>
      </c>
      <c r="G140" s="5">
        <f ca="1">OFFSET('672p stat'!$K$1,A140*20,0)</f>
        <v>0</v>
      </c>
      <c r="H140" s="5">
        <f ca="1">OFFSET('672p stat'!$N$1,A140*20,0)</f>
        <v>0</v>
      </c>
    </row>
    <row r="141" spans="1:8" x14ac:dyDescent="0.25">
      <c r="A141">
        <v>37</v>
      </c>
      <c r="C141">
        <f ca="1">OFFSET('672p stat'!$A$1,A141*20,0)</f>
        <v>0</v>
      </c>
      <c r="D141" s="5" t="e">
        <f ca="1">OFFSET('672p trace'!$R$56,(A141-1)*56,0)</f>
        <v>#DIV/0!</v>
      </c>
      <c r="E141" s="5" t="e">
        <f ca="1">OFFSET('672p trace'!$S$56,(A141-1)*56,0)</f>
        <v>#DIV/0!</v>
      </c>
      <c r="F141" s="5">
        <f ca="1">OFFSET('672p stat'!$H$1,A141*20,0)</f>
        <v>0</v>
      </c>
      <c r="G141" s="5">
        <f ca="1">OFFSET('672p stat'!$K$1,A141*20,0)</f>
        <v>0</v>
      </c>
      <c r="H141" s="5">
        <f ca="1">OFFSET('672p stat'!$N$1,A141*20,0)</f>
        <v>0</v>
      </c>
    </row>
    <row r="142" spans="1:8" x14ac:dyDescent="0.25">
      <c r="A142">
        <v>38</v>
      </c>
      <c r="C142">
        <f ca="1">OFFSET('672p stat'!$A$1,A142*20,0)</f>
        <v>0</v>
      </c>
      <c r="D142" s="5" t="e">
        <f ca="1">OFFSET('672p trace'!$R$56,(A142-1)*56,0)</f>
        <v>#DIV/0!</v>
      </c>
      <c r="E142" s="5" t="e">
        <f ca="1">OFFSET('672p trace'!$S$56,(A142-1)*56,0)</f>
        <v>#DIV/0!</v>
      </c>
      <c r="F142" s="5">
        <f ca="1">OFFSET('672p stat'!$H$1,A142*20,0)</f>
        <v>0</v>
      </c>
      <c r="G142" s="5">
        <f ca="1">OFFSET('672p stat'!$K$1,A142*20,0)</f>
        <v>0</v>
      </c>
      <c r="H142" s="5">
        <f ca="1">OFFSET('672p stat'!$N$1,A142*20,0)</f>
        <v>0</v>
      </c>
    </row>
    <row r="143" spans="1:8" x14ac:dyDescent="0.25">
      <c r="A143">
        <v>39</v>
      </c>
      <c r="C143">
        <f ca="1">OFFSET('672p stat'!$A$1,A143*20,0)</f>
        <v>0</v>
      </c>
      <c r="D143" s="5" t="e">
        <f ca="1">OFFSET('672p trace'!$R$56,(A143-1)*56,0)</f>
        <v>#DIV/0!</v>
      </c>
      <c r="E143" s="5" t="e">
        <f ca="1">OFFSET('672p trace'!$S$56,(A143-1)*56,0)</f>
        <v>#DIV/0!</v>
      </c>
      <c r="F143" s="5">
        <f ca="1">OFFSET('672p stat'!$H$1,A143*20,0)</f>
        <v>0</v>
      </c>
      <c r="G143" s="5">
        <f ca="1">OFFSET('672p stat'!$K$1,A143*20,0)</f>
        <v>0</v>
      </c>
      <c r="H143" s="5">
        <f ca="1">OFFSET('672p stat'!$N$1,A143*20,0)</f>
        <v>0</v>
      </c>
    </row>
    <row r="144" spans="1:8" x14ac:dyDescent="0.25">
      <c r="A144">
        <v>40</v>
      </c>
      <c r="C144">
        <f ca="1">OFFSET('672p stat'!$A$1,A144*20,0)</f>
        <v>0</v>
      </c>
      <c r="D144" s="5" t="e">
        <f ca="1">OFFSET('672p trace'!$R$56,(A144-1)*56,0)</f>
        <v>#DIV/0!</v>
      </c>
      <c r="E144" s="5" t="e">
        <f ca="1">OFFSET('672p trace'!$S$56,(A144-1)*56,0)</f>
        <v>#DIV/0!</v>
      </c>
      <c r="F144" s="5">
        <f ca="1">OFFSET('672p stat'!$H$1,A144*20,0)</f>
        <v>0</v>
      </c>
      <c r="G144" s="5">
        <f ca="1">OFFSET('672p stat'!$K$1,A144*20,0)</f>
        <v>0</v>
      </c>
      <c r="H144" s="5">
        <f ca="1">OFFSET('672p stat'!$N$1,A144*20,0)</f>
        <v>0</v>
      </c>
    </row>
    <row r="145" spans="1:8" x14ac:dyDescent="0.25">
      <c r="A145">
        <v>41</v>
      </c>
      <c r="C145">
        <f ca="1">OFFSET('672p stat'!$A$1,A145*20,0)</f>
        <v>0</v>
      </c>
      <c r="D145" s="5" t="e">
        <f ca="1">OFFSET('672p trace'!$R$56,(A145-1)*56,0)</f>
        <v>#DIV/0!</v>
      </c>
      <c r="E145" s="5" t="e">
        <f ca="1">OFFSET('672p trace'!$S$56,(A145-1)*56,0)</f>
        <v>#DIV/0!</v>
      </c>
      <c r="F145" s="5">
        <f ca="1">OFFSET('672p stat'!$H$1,A145*20,0)</f>
        <v>0</v>
      </c>
      <c r="G145" s="5">
        <f ca="1">OFFSET('672p stat'!$K$1,A145*20,0)</f>
        <v>0</v>
      </c>
      <c r="H145" s="5">
        <f ca="1">OFFSET('672p stat'!$N$1,A145*20,0)</f>
        <v>0</v>
      </c>
    </row>
    <row r="146" spans="1:8" x14ac:dyDescent="0.25">
      <c r="A146">
        <v>42</v>
      </c>
      <c r="C146">
        <f ca="1">OFFSET('672p stat'!$A$1,A146*20,0)</f>
        <v>0</v>
      </c>
      <c r="D146" s="5" t="e">
        <f ca="1">OFFSET('672p trace'!$R$56,(A146-1)*56,0)</f>
        <v>#DIV/0!</v>
      </c>
      <c r="E146" s="5" t="e">
        <f ca="1">OFFSET('672p trace'!$S$56,(A146-1)*56,0)</f>
        <v>#DIV/0!</v>
      </c>
      <c r="F146" s="5">
        <f ca="1">OFFSET('672p stat'!$H$1,A146*20,0)</f>
        <v>0</v>
      </c>
      <c r="G146" s="5">
        <f ca="1">OFFSET('672p stat'!$K$1,A146*20,0)</f>
        <v>0</v>
      </c>
      <c r="H146" s="5">
        <f ca="1">OFFSET('672p stat'!$N$1,A146*20,0)</f>
        <v>0</v>
      </c>
    </row>
    <row r="147" spans="1:8" x14ac:dyDescent="0.25">
      <c r="A147">
        <v>43</v>
      </c>
      <c r="C147">
        <f ca="1">OFFSET('672p stat'!$A$1,A147*20,0)</f>
        <v>0</v>
      </c>
      <c r="D147" s="5" t="e">
        <f ca="1">OFFSET('672p trace'!$R$56,(A147-1)*56,0)</f>
        <v>#DIV/0!</v>
      </c>
      <c r="E147" s="5" t="e">
        <f ca="1">OFFSET('672p trace'!$S$56,(A147-1)*56,0)</f>
        <v>#DIV/0!</v>
      </c>
      <c r="F147" s="5">
        <f ca="1">OFFSET('672p stat'!$H$1,A147*20,0)</f>
        <v>0</v>
      </c>
      <c r="G147" s="5">
        <f ca="1">OFFSET('672p stat'!$K$1,A147*20,0)</f>
        <v>0</v>
      </c>
      <c r="H147" s="5">
        <f ca="1">OFFSET('672p stat'!$N$1,A147*20,0)</f>
        <v>0</v>
      </c>
    </row>
    <row r="148" spans="1:8" x14ac:dyDescent="0.25">
      <c r="A148">
        <v>44</v>
      </c>
      <c r="C148">
        <f ca="1">OFFSET('672p stat'!$A$1,A148*20,0)</f>
        <v>0</v>
      </c>
      <c r="D148" s="5" t="e">
        <f ca="1">OFFSET('672p trace'!$R$56,(A148-1)*56,0)</f>
        <v>#DIV/0!</v>
      </c>
      <c r="E148" s="5" t="e">
        <f ca="1">OFFSET('672p trace'!$S$56,(A148-1)*56,0)</f>
        <v>#DIV/0!</v>
      </c>
      <c r="F148" s="5">
        <f ca="1">OFFSET('672p stat'!$H$1,A148*20,0)</f>
        <v>0</v>
      </c>
      <c r="G148" s="5">
        <f ca="1">OFFSET('672p stat'!$K$1,A148*20,0)</f>
        <v>0</v>
      </c>
      <c r="H148" s="5">
        <f ca="1">OFFSET('672p stat'!$N$1,A148*20,0)</f>
        <v>0</v>
      </c>
    </row>
    <row r="149" spans="1:8" x14ac:dyDescent="0.25">
      <c r="A149">
        <v>45</v>
      </c>
      <c r="C149">
        <f ca="1">OFFSET('672p stat'!$A$1,A149*20,0)</f>
        <v>0</v>
      </c>
      <c r="D149" s="5" t="e">
        <f ca="1">OFFSET('672p trace'!$R$56,(A149-1)*56,0)</f>
        <v>#DIV/0!</v>
      </c>
      <c r="E149" s="5" t="e">
        <f ca="1">OFFSET('672p trace'!$S$56,(A149-1)*56,0)</f>
        <v>#DIV/0!</v>
      </c>
      <c r="F149" s="5">
        <f ca="1">OFFSET('672p stat'!$H$1,A149*20,0)</f>
        <v>0</v>
      </c>
      <c r="G149" s="5">
        <f ca="1">OFFSET('672p stat'!$K$1,A149*20,0)</f>
        <v>0</v>
      </c>
      <c r="H149" s="5">
        <f ca="1">OFFSET('672p stat'!$N$1,A149*20,0)</f>
        <v>0</v>
      </c>
    </row>
    <row r="150" spans="1:8" x14ac:dyDescent="0.25">
      <c r="A150">
        <v>46</v>
      </c>
      <c r="C150">
        <f ca="1">OFFSET('672p stat'!$A$1,A150*20,0)</f>
        <v>0</v>
      </c>
      <c r="D150" s="5" t="e">
        <f ca="1">OFFSET('672p trace'!$R$56,(A150-1)*56,0)</f>
        <v>#DIV/0!</v>
      </c>
      <c r="E150" s="5" t="e">
        <f ca="1">OFFSET('672p trace'!$S$56,(A150-1)*56,0)</f>
        <v>#DIV/0!</v>
      </c>
      <c r="F150" s="5">
        <f ca="1">OFFSET('672p stat'!$H$1,A150*20,0)</f>
        <v>0</v>
      </c>
      <c r="G150" s="5">
        <f ca="1">OFFSET('672p stat'!$K$1,A150*20,0)</f>
        <v>0</v>
      </c>
      <c r="H150" s="5">
        <f ca="1">OFFSET('672p stat'!$N$1,A150*20,0)</f>
        <v>0</v>
      </c>
    </row>
    <row r="151" spans="1:8" x14ac:dyDescent="0.25">
      <c r="A151">
        <v>47</v>
      </c>
      <c r="C151">
        <f ca="1">OFFSET('672p stat'!$A$1,A151*20,0)</f>
        <v>0</v>
      </c>
      <c r="D151" s="5" t="e">
        <f ca="1">OFFSET('672p trace'!$R$56,(A151-1)*56,0)</f>
        <v>#DIV/0!</v>
      </c>
      <c r="E151" s="5" t="e">
        <f ca="1">OFFSET('672p trace'!$S$56,(A151-1)*56,0)</f>
        <v>#DIV/0!</v>
      </c>
      <c r="F151" s="5">
        <f ca="1">OFFSET('672p stat'!$H$1,A151*20,0)</f>
        <v>0</v>
      </c>
      <c r="G151" s="5">
        <f ca="1">OFFSET('672p stat'!$K$1,A151*20,0)</f>
        <v>0</v>
      </c>
      <c r="H151" s="5">
        <f ca="1">OFFSET('672p stat'!$N$1,A151*20,0)</f>
        <v>0</v>
      </c>
    </row>
    <row r="152" spans="1:8" x14ac:dyDescent="0.25">
      <c r="A152">
        <v>48</v>
      </c>
      <c r="C152">
        <f ca="1">OFFSET('672p stat'!$A$1,A152*20,0)</f>
        <v>0</v>
      </c>
      <c r="D152" s="5" t="e">
        <f ca="1">OFFSET('672p trace'!$R$56,(A152-1)*56,0)</f>
        <v>#DIV/0!</v>
      </c>
      <c r="E152" s="5" t="e">
        <f ca="1">OFFSET('672p trace'!$S$56,(A152-1)*56,0)</f>
        <v>#DIV/0!</v>
      </c>
      <c r="F152" s="5">
        <f ca="1">OFFSET('672p stat'!$H$1,A152*20,0)</f>
        <v>0</v>
      </c>
      <c r="G152" s="5">
        <f ca="1">OFFSET('672p stat'!$K$1,A152*20,0)</f>
        <v>0</v>
      </c>
      <c r="H152" s="5">
        <f ca="1">OFFSET('672p stat'!$N$1,A152*20,0)</f>
        <v>0</v>
      </c>
    </row>
    <row r="153" spans="1:8" x14ac:dyDescent="0.25">
      <c r="A153">
        <v>49</v>
      </c>
      <c r="C153">
        <f ca="1">OFFSET('672p stat'!$A$1,A153*20,0)</f>
        <v>0</v>
      </c>
      <c r="D153" s="5" t="e">
        <f ca="1">OFFSET('672p trace'!$R$56,(A153-1)*56,0)</f>
        <v>#DIV/0!</v>
      </c>
      <c r="E153" s="5" t="e">
        <f ca="1">OFFSET('672p trace'!$S$56,(A153-1)*56,0)</f>
        <v>#DIV/0!</v>
      </c>
      <c r="F153" s="5">
        <f ca="1">OFFSET('672p stat'!$H$1,A153*20,0)</f>
        <v>0</v>
      </c>
      <c r="G153" s="5">
        <f ca="1">OFFSET('672p stat'!$K$1,A153*20,0)</f>
        <v>0</v>
      </c>
      <c r="H153" s="5">
        <f ca="1">OFFSET('672p stat'!$N$1,A153*20,0)</f>
        <v>0</v>
      </c>
    </row>
    <row r="154" spans="1:8" x14ac:dyDescent="0.25">
      <c r="A154">
        <v>50</v>
      </c>
      <c r="C154">
        <f ca="1">OFFSET('672p stat'!$A$1,A154*20,0)</f>
        <v>0</v>
      </c>
      <c r="D154" s="5" t="e">
        <f ca="1">OFFSET('672p trace'!$R$56,(A154-1)*56,0)</f>
        <v>#DIV/0!</v>
      </c>
      <c r="E154" s="5" t="e">
        <f ca="1">OFFSET('672p trace'!$S$56,(A154-1)*56,0)</f>
        <v>#DIV/0!</v>
      </c>
      <c r="F154" s="5">
        <f ca="1">OFFSET('672p stat'!$H$1,A154*20,0)</f>
        <v>0</v>
      </c>
      <c r="G154" s="5">
        <f ca="1">OFFSET('672p stat'!$K$1,A154*20,0)</f>
        <v>0</v>
      </c>
      <c r="H154" s="5">
        <f ca="1">OFFSET('672p stat'!$N$1,A154*20,0)</f>
        <v>0</v>
      </c>
    </row>
    <row r="155" spans="1:8" x14ac:dyDescent="0.25">
      <c r="A155">
        <v>51</v>
      </c>
      <c r="C155">
        <f ca="1">OFFSET('672p stat'!$A$1,A155*20,0)</f>
        <v>0</v>
      </c>
      <c r="D155" s="5" t="e">
        <f ca="1">OFFSET('672p trace'!$R$56,(A155-1)*56,0)</f>
        <v>#DIV/0!</v>
      </c>
      <c r="E155" s="5" t="e">
        <f ca="1">OFFSET('672p trace'!$S$56,(A155-1)*56,0)</f>
        <v>#DIV/0!</v>
      </c>
      <c r="F155" s="5">
        <f ca="1">OFFSET('672p stat'!$H$1,A155*20,0)</f>
        <v>0</v>
      </c>
      <c r="G155" s="5">
        <f ca="1">OFFSET('672p stat'!$K$1,A155*20,0)</f>
        <v>0</v>
      </c>
      <c r="H155" s="5">
        <f ca="1">OFFSET('672p stat'!$N$1,A155*20,0)</f>
        <v>0</v>
      </c>
    </row>
    <row r="156" spans="1:8" x14ac:dyDescent="0.25">
      <c r="A156">
        <v>52</v>
      </c>
      <c r="C156">
        <f ca="1">OFFSET('672p stat'!$A$1,A156*20,0)</f>
        <v>0</v>
      </c>
      <c r="D156" s="5" t="e">
        <f ca="1">OFFSET('672p trace'!$R$56,(A156-1)*56,0)</f>
        <v>#DIV/0!</v>
      </c>
      <c r="E156" s="5" t="e">
        <f ca="1">OFFSET('672p trace'!$S$56,(A156-1)*56,0)</f>
        <v>#DIV/0!</v>
      </c>
      <c r="F156" s="5">
        <f ca="1">OFFSET('672p stat'!$H$1,A156*20,0)</f>
        <v>0</v>
      </c>
      <c r="G156" s="5">
        <f ca="1">OFFSET('672p stat'!$K$1,A156*20,0)</f>
        <v>0</v>
      </c>
      <c r="H156" s="5">
        <f ca="1">OFFSET('672p stat'!$N$1,A156*20,0)</f>
        <v>0</v>
      </c>
    </row>
    <row r="157" spans="1:8" x14ac:dyDescent="0.25">
      <c r="A157">
        <v>53</v>
      </c>
      <c r="C157">
        <f ca="1">OFFSET('672p stat'!$A$1,A157*20,0)</f>
        <v>0</v>
      </c>
      <c r="D157" s="5" t="e">
        <f ca="1">OFFSET('672p trace'!$R$56,(A157-1)*56,0)</f>
        <v>#DIV/0!</v>
      </c>
      <c r="E157" s="5" t="e">
        <f ca="1">OFFSET('672p trace'!$S$56,(A157-1)*56,0)</f>
        <v>#DIV/0!</v>
      </c>
      <c r="F157" s="5">
        <f ca="1">OFFSET('672p stat'!$H$1,A157*20,0)</f>
        <v>0</v>
      </c>
      <c r="G157" s="5">
        <f ca="1">OFFSET('672p stat'!$K$1,A157*20,0)</f>
        <v>0</v>
      </c>
      <c r="H157" s="5">
        <f ca="1">OFFSET('672p stat'!$N$1,A157*20,0)</f>
        <v>0</v>
      </c>
    </row>
    <row r="158" spans="1:8" x14ac:dyDescent="0.25">
      <c r="A158">
        <v>54</v>
      </c>
      <c r="C158">
        <f ca="1">OFFSET('672p stat'!$A$1,A158*20,0)</f>
        <v>0</v>
      </c>
      <c r="D158" s="5" t="e">
        <f ca="1">OFFSET('672p trace'!$R$56,(A158-1)*56,0)</f>
        <v>#DIV/0!</v>
      </c>
      <c r="E158" s="5" t="e">
        <f ca="1">OFFSET('672p trace'!$S$56,(A158-1)*56,0)</f>
        <v>#DIV/0!</v>
      </c>
      <c r="F158" s="5">
        <f ca="1">OFFSET('672p stat'!$H$1,A158*20,0)</f>
        <v>0</v>
      </c>
      <c r="G158" s="5">
        <f ca="1">OFFSET('672p stat'!$K$1,A158*20,0)</f>
        <v>0</v>
      </c>
      <c r="H158" s="5">
        <f ca="1">OFFSET('672p stat'!$N$1,A158*20,0)</f>
        <v>0</v>
      </c>
    </row>
    <row r="159" spans="1:8" x14ac:dyDescent="0.25">
      <c r="A159">
        <v>55</v>
      </c>
      <c r="C159">
        <f ca="1">OFFSET('672p stat'!$A$1,A159*20,0)</f>
        <v>0</v>
      </c>
      <c r="D159" s="5" t="e">
        <f ca="1">OFFSET('672p trace'!$R$56,(A159-1)*56,0)</f>
        <v>#DIV/0!</v>
      </c>
      <c r="E159" s="5" t="e">
        <f ca="1">OFFSET('672p trace'!$S$56,(A159-1)*56,0)</f>
        <v>#DIV/0!</v>
      </c>
      <c r="F159" s="5">
        <f ca="1">OFFSET('672p stat'!$H$1,A159*20,0)</f>
        <v>0</v>
      </c>
      <c r="G159" s="5">
        <f ca="1">OFFSET('672p stat'!$K$1,A159*20,0)</f>
        <v>0</v>
      </c>
      <c r="H159" s="5">
        <f ca="1">OFFSET('672p stat'!$N$1,A159*20,0)</f>
        <v>0</v>
      </c>
    </row>
    <row r="160" spans="1:8" x14ac:dyDescent="0.25">
      <c r="A160">
        <v>56</v>
      </c>
      <c r="C160">
        <f ca="1">OFFSET('672p stat'!$A$1,A160*20,0)</f>
        <v>0</v>
      </c>
      <c r="D160" s="5" t="e">
        <f ca="1">OFFSET('672p trace'!$R$56,(A160-1)*56,0)</f>
        <v>#DIV/0!</v>
      </c>
      <c r="E160" s="5" t="e">
        <f ca="1">OFFSET('672p trace'!$S$56,(A160-1)*56,0)</f>
        <v>#DIV/0!</v>
      </c>
      <c r="F160" s="5">
        <f ca="1">OFFSET('672p stat'!$H$1,A160*20,0)</f>
        <v>0</v>
      </c>
      <c r="G160" s="5">
        <f ca="1">OFFSET('672p stat'!$K$1,A160*20,0)</f>
        <v>0</v>
      </c>
      <c r="H160" s="5">
        <f ca="1">OFFSET('672p stat'!$N$1,A160*20,0)</f>
        <v>0</v>
      </c>
    </row>
    <row r="161" spans="1:8" x14ac:dyDescent="0.25">
      <c r="A161">
        <v>57</v>
      </c>
      <c r="C161">
        <f ca="1">OFFSET('672p stat'!$A$1,A161*20,0)</f>
        <v>0</v>
      </c>
      <c r="D161" s="5" t="e">
        <f ca="1">OFFSET('672p trace'!$R$56,(A161-1)*56,0)</f>
        <v>#DIV/0!</v>
      </c>
      <c r="E161" s="5" t="e">
        <f ca="1">OFFSET('672p trace'!$S$56,(A161-1)*56,0)</f>
        <v>#DIV/0!</v>
      </c>
      <c r="F161" s="5">
        <f ca="1">OFFSET('672p stat'!$H$1,A161*20,0)</f>
        <v>0</v>
      </c>
      <c r="G161" s="5">
        <f ca="1">OFFSET('672p stat'!$K$1,A161*20,0)</f>
        <v>0</v>
      </c>
      <c r="H161" s="5">
        <f ca="1">OFFSET('672p stat'!$N$1,A161*20,0)</f>
        <v>0</v>
      </c>
    </row>
    <row r="162" spans="1:8" x14ac:dyDescent="0.25">
      <c r="A162">
        <v>58</v>
      </c>
      <c r="C162">
        <f ca="1">OFFSET('672p stat'!$A$1,A162*20,0)</f>
        <v>0</v>
      </c>
      <c r="D162" s="5" t="e">
        <f ca="1">OFFSET('672p trace'!$R$56,(A162-1)*56,0)</f>
        <v>#DIV/0!</v>
      </c>
      <c r="E162" s="5" t="e">
        <f ca="1">OFFSET('672p trace'!$S$56,(A162-1)*56,0)</f>
        <v>#DIV/0!</v>
      </c>
      <c r="F162" s="5">
        <f ca="1">OFFSET('672p stat'!$H$1,A162*20,0)</f>
        <v>0</v>
      </c>
      <c r="G162" s="5">
        <f ca="1">OFFSET('672p stat'!$K$1,A162*20,0)</f>
        <v>0</v>
      </c>
      <c r="H162" s="5">
        <f ca="1">OFFSET('672p stat'!$N$1,A162*20,0)</f>
        <v>0</v>
      </c>
    </row>
    <row r="163" spans="1:8" x14ac:dyDescent="0.25">
      <c r="A163">
        <v>59</v>
      </c>
      <c r="C163">
        <f ca="1">OFFSET('672p stat'!$A$1,A163*20,0)</f>
        <v>0</v>
      </c>
      <c r="D163" s="5" t="e">
        <f ca="1">OFFSET('672p trace'!$R$56,(A163-1)*56,0)</f>
        <v>#DIV/0!</v>
      </c>
      <c r="E163" s="5" t="e">
        <f ca="1">OFFSET('672p trace'!$S$56,(A163-1)*56,0)</f>
        <v>#DIV/0!</v>
      </c>
      <c r="F163" s="5">
        <f ca="1">OFFSET('672p stat'!$H$1,A163*20,0)</f>
        <v>0</v>
      </c>
      <c r="G163" s="5">
        <f ca="1">OFFSET('672p stat'!$K$1,A163*20,0)</f>
        <v>0</v>
      </c>
      <c r="H163" s="5">
        <f ca="1">OFFSET('672p stat'!$N$1,A163*20,0)</f>
        <v>0</v>
      </c>
    </row>
    <row r="164" spans="1:8" x14ac:dyDescent="0.25">
      <c r="A164">
        <v>60</v>
      </c>
      <c r="C164">
        <f ca="1">OFFSET('672p stat'!$A$1,A164*20,0)</f>
        <v>0</v>
      </c>
      <c r="D164" s="5" t="e">
        <f ca="1">OFFSET('672p trace'!$R$56,(A164-1)*56,0)</f>
        <v>#DIV/0!</v>
      </c>
      <c r="E164" s="5" t="e">
        <f ca="1">OFFSET('672p trace'!$S$56,(A164-1)*56,0)</f>
        <v>#DIV/0!</v>
      </c>
      <c r="F164" s="5">
        <f ca="1">OFFSET('672p stat'!$H$1,A164*20,0)</f>
        <v>0</v>
      </c>
      <c r="G164" s="5">
        <f ca="1">OFFSET('672p stat'!$K$1,A164*20,0)</f>
        <v>0</v>
      </c>
      <c r="H164" s="5">
        <f ca="1">OFFSET('672p stat'!$N$1,A164*20,0)</f>
        <v>0</v>
      </c>
    </row>
    <row r="165" spans="1:8" x14ac:dyDescent="0.25">
      <c r="A165">
        <v>61</v>
      </c>
      <c r="C165">
        <f ca="1">OFFSET('672p stat'!$A$1,A165*20,0)</f>
        <v>0</v>
      </c>
      <c r="D165" s="5" t="e">
        <f ca="1">OFFSET('672p trace'!$R$56,(A165-1)*56,0)</f>
        <v>#DIV/0!</v>
      </c>
      <c r="E165" s="5" t="e">
        <f ca="1">OFFSET('672p trace'!$S$56,(A165-1)*56,0)</f>
        <v>#DIV/0!</v>
      </c>
      <c r="F165" s="5">
        <f ca="1">OFFSET('672p stat'!$H$1,A165*20,0)</f>
        <v>0</v>
      </c>
      <c r="G165" s="5">
        <f ca="1">OFFSET('672p stat'!$K$1,A165*20,0)</f>
        <v>0</v>
      </c>
      <c r="H165" s="5">
        <f ca="1">OFFSET('672p stat'!$N$1,A165*20,0)</f>
        <v>0</v>
      </c>
    </row>
    <row r="166" spans="1:8" x14ac:dyDescent="0.25">
      <c r="A166">
        <v>62</v>
      </c>
      <c r="C166">
        <f ca="1">OFFSET('672p stat'!$A$1,A166*20,0)</f>
        <v>0</v>
      </c>
      <c r="D166" s="5" t="e">
        <f ca="1">OFFSET('672p trace'!$R$56,(A166-1)*56,0)</f>
        <v>#DIV/0!</v>
      </c>
      <c r="E166" s="5" t="e">
        <f ca="1">OFFSET('672p trace'!$S$56,(A166-1)*56,0)</f>
        <v>#DIV/0!</v>
      </c>
      <c r="F166" s="5">
        <f ca="1">OFFSET('672p stat'!$H$1,A166*20,0)</f>
        <v>0</v>
      </c>
      <c r="G166" s="5">
        <f ca="1">OFFSET('672p stat'!$K$1,A166*20,0)</f>
        <v>0</v>
      </c>
      <c r="H166" s="5">
        <f ca="1">OFFSET('672p stat'!$N$1,A166*20,0)</f>
        <v>0</v>
      </c>
    </row>
    <row r="167" spans="1:8" x14ac:dyDescent="0.25">
      <c r="A167">
        <v>63</v>
      </c>
      <c r="C167">
        <f ca="1">OFFSET('672p stat'!$A$1,A167*20,0)</f>
        <v>0</v>
      </c>
      <c r="D167" s="5" t="e">
        <f ca="1">OFFSET('672p trace'!$R$56,(A167-1)*56,0)</f>
        <v>#DIV/0!</v>
      </c>
      <c r="E167" s="5" t="e">
        <f ca="1">OFFSET('672p trace'!$S$56,(A167-1)*56,0)</f>
        <v>#DIV/0!</v>
      </c>
      <c r="F167" s="5">
        <f ca="1">OFFSET('672p stat'!$H$1,A167*20,0)</f>
        <v>0</v>
      </c>
      <c r="G167" s="5">
        <f ca="1">OFFSET('672p stat'!$K$1,A167*20,0)</f>
        <v>0</v>
      </c>
      <c r="H167" s="5">
        <f ca="1">OFFSET('672p stat'!$N$1,A167*20,0)</f>
        <v>0</v>
      </c>
    </row>
    <row r="168" spans="1:8" x14ac:dyDescent="0.25">
      <c r="A168">
        <v>64</v>
      </c>
      <c r="C168">
        <f ca="1">OFFSET('672p stat'!$A$1,A168*20,0)</f>
        <v>0</v>
      </c>
      <c r="D168" s="5" t="e">
        <f ca="1">OFFSET('672p trace'!$R$56,(A168-1)*56,0)</f>
        <v>#DIV/0!</v>
      </c>
      <c r="E168" s="5" t="e">
        <f ca="1">OFFSET('672p trace'!$S$56,(A168-1)*56,0)</f>
        <v>#DIV/0!</v>
      </c>
      <c r="F168" s="5">
        <f ca="1">OFFSET('672p stat'!$H$1,A168*20,0)</f>
        <v>0</v>
      </c>
      <c r="G168" s="5">
        <f ca="1">OFFSET('672p stat'!$K$1,A168*20,0)</f>
        <v>0</v>
      </c>
      <c r="H168" s="5">
        <f ca="1">OFFSET('672p stat'!$N$1,A168*20,0)</f>
        <v>0</v>
      </c>
    </row>
    <row r="169" spans="1:8" x14ac:dyDescent="0.25">
      <c r="A169">
        <v>65</v>
      </c>
      <c r="C169">
        <f ca="1">OFFSET('672p stat'!$A$1,A169*20,0)</f>
        <v>0</v>
      </c>
      <c r="D169" s="5" t="e">
        <f ca="1">OFFSET('672p trace'!$R$56,(A169-1)*56,0)</f>
        <v>#DIV/0!</v>
      </c>
      <c r="E169" s="5" t="e">
        <f ca="1">OFFSET('672p trace'!$S$56,(A169-1)*56,0)</f>
        <v>#DIV/0!</v>
      </c>
      <c r="F169" s="5">
        <f ca="1">OFFSET('672p stat'!$H$1,A169*20,0)</f>
        <v>0</v>
      </c>
      <c r="G169" s="5">
        <f ca="1">OFFSET('672p stat'!$K$1,A169*20,0)</f>
        <v>0</v>
      </c>
      <c r="H169" s="5">
        <f ca="1">OFFSET('672p stat'!$N$1,A169*20,0)</f>
        <v>0</v>
      </c>
    </row>
    <row r="170" spans="1:8" x14ac:dyDescent="0.25">
      <c r="A170">
        <v>66</v>
      </c>
      <c r="C170">
        <f ca="1">OFFSET('672p stat'!$A$1,A170*20,0)</f>
        <v>0</v>
      </c>
      <c r="D170" s="5" t="e">
        <f ca="1">OFFSET('672p trace'!$R$56,(A170-1)*56,0)</f>
        <v>#DIV/0!</v>
      </c>
      <c r="E170" s="5" t="e">
        <f ca="1">OFFSET('672p trace'!$S$56,(A170-1)*56,0)</f>
        <v>#DIV/0!</v>
      </c>
      <c r="F170" s="5">
        <f ca="1">OFFSET('672p stat'!$H$1,A170*20,0)</f>
        <v>0</v>
      </c>
      <c r="G170" s="5">
        <f ca="1">OFFSET('672p stat'!$K$1,A170*20,0)</f>
        <v>0</v>
      </c>
      <c r="H170" s="5">
        <f ca="1">OFFSET('672p stat'!$N$1,A170*20,0)</f>
        <v>0</v>
      </c>
    </row>
    <row r="171" spans="1:8" x14ac:dyDescent="0.25">
      <c r="A171">
        <v>67</v>
      </c>
      <c r="C171">
        <f ca="1">OFFSET('672p stat'!$A$1,A171*20,0)</f>
        <v>0</v>
      </c>
      <c r="D171" s="5" t="e">
        <f ca="1">OFFSET('672p trace'!$R$56,(A171-1)*56,0)</f>
        <v>#DIV/0!</v>
      </c>
      <c r="E171" s="5" t="e">
        <f ca="1">OFFSET('672p trace'!$S$56,(A171-1)*56,0)</f>
        <v>#DIV/0!</v>
      </c>
      <c r="F171" s="5">
        <f ca="1">OFFSET('672p stat'!$H$1,A171*20,0)</f>
        <v>0</v>
      </c>
      <c r="G171" s="5">
        <f ca="1">OFFSET('672p stat'!$K$1,A171*20,0)</f>
        <v>0</v>
      </c>
      <c r="H171" s="5">
        <f ca="1">OFFSET('672p stat'!$N$1,A171*20,0)</f>
        <v>0</v>
      </c>
    </row>
    <row r="172" spans="1:8" x14ac:dyDescent="0.25">
      <c r="A172">
        <v>68</v>
      </c>
      <c r="C172">
        <f ca="1">OFFSET('672p stat'!$A$1,A172*20,0)</f>
        <v>0</v>
      </c>
      <c r="D172" s="5" t="e">
        <f ca="1">OFFSET('672p trace'!$R$56,(A172-1)*56,0)</f>
        <v>#DIV/0!</v>
      </c>
      <c r="E172" s="5" t="e">
        <f ca="1">OFFSET('672p trace'!$S$56,(A172-1)*56,0)</f>
        <v>#DIV/0!</v>
      </c>
      <c r="F172" s="5">
        <f ca="1">OFFSET('672p stat'!$H$1,A172*20,0)</f>
        <v>0</v>
      </c>
      <c r="G172" s="5">
        <f ca="1">OFFSET('672p stat'!$K$1,A172*20,0)</f>
        <v>0</v>
      </c>
      <c r="H172" s="5">
        <f ca="1">OFFSET('672p stat'!$N$1,A172*20,0)</f>
        <v>0</v>
      </c>
    </row>
    <row r="173" spans="1:8" x14ac:dyDescent="0.25">
      <c r="A173">
        <v>69</v>
      </c>
      <c r="C173">
        <f ca="1">OFFSET('672p stat'!$A$1,A173*20,0)</f>
        <v>0</v>
      </c>
      <c r="D173" s="5" t="e">
        <f ca="1">OFFSET('672p trace'!$R$56,(A173-1)*56,0)</f>
        <v>#DIV/0!</v>
      </c>
      <c r="E173" s="5" t="e">
        <f ca="1">OFFSET('672p trace'!$S$56,(A173-1)*56,0)</f>
        <v>#DIV/0!</v>
      </c>
      <c r="F173" s="5">
        <f ca="1">OFFSET('672p stat'!$H$1,A173*20,0)</f>
        <v>0</v>
      </c>
      <c r="G173" s="5">
        <f ca="1">OFFSET('672p stat'!$K$1,A173*20,0)</f>
        <v>0</v>
      </c>
      <c r="H173" s="5">
        <f ca="1">OFFSET('672p stat'!$N$1,A173*20,0)</f>
        <v>0</v>
      </c>
    </row>
    <row r="174" spans="1:8" x14ac:dyDescent="0.25">
      <c r="A174">
        <v>70</v>
      </c>
      <c r="C174">
        <f ca="1">OFFSET('672p stat'!$A$1,A174*20,0)</f>
        <v>0</v>
      </c>
      <c r="D174" s="5" t="e">
        <f ca="1">OFFSET('672p trace'!$R$56,(A174-1)*56,0)</f>
        <v>#DIV/0!</v>
      </c>
      <c r="E174" s="5" t="e">
        <f ca="1">OFFSET('672p trace'!$S$56,(A174-1)*56,0)</f>
        <v>#DIV/0!</v>
      </c>
      <c r="F174" s="5">
        <f ca="1">OFFSET('672p stat'!$H$1,A174*20,0)</f>
        <v>0</v>
      </c>
      <c r="G174" s="5">
        <f ca="1">OFFSET('672p stat'!$K$1,A174*20,0)</f>
        <v>0</v>
      </c>
      <c r="H174" s="5">
        <f ca="1">OFFSET('672p stat'!$N$1,A174*20,0)</f>
        <v>0</v>
      </c>
    </row>
    <row r="177" spans="1:10" x14ac:dyDescent="0.25">
      <c r="C177" t="s">
        <v>53</v>
      </c>
      <c r="J177" t="s">
        <v>52</v>
      </c>
    </row>
    <row r="178" spans="1:10" x14ac:dyDescent="0.25">
      <c r="D178" t="s">
        <v>40</v>
      </c>
      <c r="E178" t="s">
        <v>36</v>
      </c>
      <c r="F178" t="s">
        <v>37</v>
      </c>
      <c r="G178" t="s">
        <v>38</v>
      </c>
      <c r="H178" t="s">
        <v>39</v>
      </c>
      <c r="J178" s="5">
        <f>SUM(D178:H178)</f>
        <v>0</v>
      </c>
    </row>
    <row r="179" spans="1:10" x14ac:dyDescent="0.25">
      <c r="A179">
        <v>1</v>
      </c>
      <c r="C179" t="str">
        <f ca="1">OFFSET('672p stat'!$A$1,A179*20,0)</f>
        <v>CUDA Time</v>
      </c>
      <c r="D179" s="5">
        <f ca="1">OFFSET('672p trace'!$U$56,(A31-1)*56,0)</f>
        <v>18877.770100000176</v>
      </c>
      <c r="E179" s="5">
        <f ca="1">OFFSET('672p trace'!$V$56,(A31-1)*56,0)</f>
        <v>18850.464195999844</v>
      </c>
      <c r="F179" s="5">
        <f ca="1">OFFSET('672p stat'!$H$1,A179*20,1)</f>
        <v>18106.844224</v>
      </c>
      <c r="G179" s="5">
        <f ca="1">OFFSET('672p stat'!$K$1,A179*20,1)</f>
        <v>17722.487281000002</v>
      </c>
      <c r="H179" s="5">
        <f ca="1">OFFSET('672p stat'!$N$1,A179*20,1)</f>
        <v>45.466012999999997</v>
      </c>
      <c r="J179" s="5">
        <f t="shared" ref="J179:J242" ca="1" si="7">SUM(D179:H179)</f>
        <v>73603.031814000016</v>
      </c>
    </row>
    <row r="180" spans="1:10" x14ac:dyDescent="0.25">
      <c r="A180">
        <v>2</v>
      </c>
      <c r="C180" t="str">
        <f ca="1">OFFSET('672p stat'!$A$1,A180*20,0)</f>
        <v>CUDA ant par</v>
      </c>
      <c r="D180" s="5">
        <f ca="1">OFFSET('672p trace'!$U$56,(A32-1)*56,0)</f>
        <v>136.61998656000014</v>
      </c>
      <c r="E180" s="5">
        <f ca="1">OFFSET('672p trace'!$V$56,(A32-1)*56,0)</f>
        <v>137.60272964000043</v>
      </c>
      <c r="F180" s="5">
        <f ca="1">OFFSET('672p stat'!$H$1,A180*20,1)</f>
        <v>38.310943999999999</v>
      </c>
      <c r="G180" s="5">
        <f ca="1">OFFSET('672p stat'!$K$1,A180*20,1)</f>
        <v>29.354948</v>
      </c>
      <c r="H180" s="5">
        <f ca="1">OFFSET('672p stat'!$N$1,A180*20,1)</f>
        <v>10.299823999999999</v>
      </c>
      <c r="J180" s="5">
        <f t="shared" ca="1" si="7"/>
        <v>352.18843220000059</v>
      </c>
    </row>
    <row r="181" spans="1:10" x14ac:dyDescent="0.25">
      <c r="A181">
        <v>3</v>
      </c>
      <c r="C181" t="str">
        <f ca="1">OFFSET('672p stat'!$A$1,A181*20,0)</f>
        <v>CUDA ant add CPU Time</v>
      </c>
      <c r="D181" s="5">
        <f ca="1">OFFSET('672p trace'!$U$56,(A33-1)*56,0)</f>
        <v>3216.8478160000018</v>
      </c>
      <c r="E181" s="5">
        <f ca="1">OFFSET('672p trace'!$V$56,(A33-1)*56,0)</f>
        <v>3212.8893865599994</v>
      </c>
      <c r="F181" s="5">
        <f ca="1">OFFSET('672p stat'!$H$1,A181*20,1)</f>
        <v>2872.9713489999999</v>
      </c>
      <c r="G181" s="5">
        <f ca="1">OFFSET('672p stat'!$K$1,A181*20,1)</f>
        <v>2908.9807089999999</v>
      </c>
      <c r="H181" s="5">
        <f ca="1">OFFSET('672p stat'!$N$1,A181*20,1)</f>
        <v>2132.2907340000002</v>
      </c>
      <c r="J181" s="5">
        <f t="shared" ca="1" si="7"/>
        <v>14343.979994560001</v>
      </c>
    </row>
    <row r="182" spans="1:10" x14ac:dyDescent="0.25">
      <c r="A182">
        <v>4</v>
      </c>
      <c r="C182" t="str">
        <f ca="1">OFFSET('672p stat'!$A$1,A182*20,0)</f>
        <v>CUDA opt Time</v>
      </c>
      <c r="D182" s="5">
        <f ca="1">OFFSET('672p trace'!$U$56,(A34-1)*56,0)</f>
        <v>66.817055999997407</v>
      </c>
      <c r="E182" s="5">
        <f ca="1">OFFSET('672p trace'!$V$56,(A34-1)*56,0)</f>
        <v>63.944063999991734</v>
      </c>
      <c r="F182" s="5">
        <f ca="1">OFFSET('672p stat'!$H$1,A182*20,1)</f>
        <v>5.0485730000000002</v>
      </c>
      <c r="G182" s="5">
        <f ca="1">OFFSET('672p stat'!$K$1,A182*20,1)</f>
        <v>1.232475</v>
      </c>
      <c r="H182" s="5">
        <f ca="1">OFFSET('672p stat'!$N$1,A182*20,1)</f>
        <v>0</v>
      </c>
      <c r="J182" s="5">
        <f t="shared" ca="1" si="7"/>
        <v>137.04216799998915</v>
      </c>
    </row>
    <row r="183" spans="1:10" x14ac:dyDescent="0.25">
      <c r="A183">
        <v>5</v>
      </c>
      <c r="C183" t="str">
        <f ca="1">OFFSET('672p stat'!$A$1,A183*20,0)</f>
        <v>CUDA opt ant</v>
      </c>
      <c r="D183" s="5">
        <f ca="1">OFFSET('672p trace'!$U$56,(A35-1)*56,0)</f>
        <v>9.8922361599999515</v>
      </c>
      <c r="E183" s="5">
        <f ca="1">OFFSET('672p trace'!$V$56,(A35-1)*56,0)</f>
        <v>9.3146550400003658</v>
      </c>
      <c r="F183" s="5">
        <f ca="1">OFFSET('672p stat'!$H$1,A183*20,1)</f>
        <v>1.9537880000000001</v>
      </c>
      <c r="G183" s="5">
        <f ca="1">OFFSET('672p stat'!$K$1,A183*20,1)</f>
        <v>5.4920000000000004E-3</v>
      </c>
      <c r="H183" s="5">
        <f ca="1">OFFSET('672p stat'!$N$1,A183*20,1)</f>
        <v>0</v>
      </c>
      <c r="J183" s="5">
        <f t="shared" ca="1" si="7"/>
        <v>21.166171200000317</v>
      </c>
    </row>
    <row r="184" spans="1:10" x14ac:dyDescent="0.25">
      <c r="A184">
        <v>6</v>
      </c>
      <c r="C184" t="str">
        <f ca="1">OFFSET('672p stat'!$A$1,A184*20,0)</f>
        <v>CUDA opt ant par</v>
      </c>
      <c r="D184" s="5">
        <f ca="1">OFFSET('672p trace'!$U$56,(A36-1)*56,0)</f>
        <v>59.618770240000096</v>
      </c>
      <c r="E184" s="5">
        <f ca="1">OFFSET('672p trace'!$V$56,(A36-1)*56,0)</f>
        <v>59.555044639999863</v>
      </c>
      <c r="F184" s="5">
        <f ca="1">OFFSET('672p stat'!$H$1,A184*20,1)</f>
        <v>63.781892999999997</v>
      </c>
      <c r="G184" s="5">
        <f ca="1">OFFSET('672p stat'!$K$1,A184*20,1)</f>
        <v>7.8578190000000001</v>
      </c>
      <c r="H184" s="5">
        <f ca="1">OFFSET('672p stat'!$N$1,A184*20,1)</f>
        <v>0</v>
      </c>
      <c r="J184" s="5">
        <f t="shared" ca="1" si="7"/>
        <v>190.81352687999996</v>
      </c>
    </row>
    <row r="185" spans="1:10" x14ac:dyDescent="0.25">
      <c r="A185">
        <v>7</v>
      </c>
      <c r="C185" t="str">
        <f ca="1">OFFSET('672p stat'!$A$1,A185*20,0)</f>
        <v>non CUDA Time</v>
      </c>
      <c r="D185" s="5">
        <f ca="1">OFFSET('672p trace'!$U$56,(A37-1)*56,0)</f>
        <v>155363.69670399989</v>
      </c>
      <c r="E185" s="5">
        <f ca="1">OFFSET('672p trace'!$V$56,(A37-1)*56,0)</f>
        <v>154598.68568400003</v>
      </c>
      <c r="F185" s="5">
        <f ca="1">OFFSET('672p stat'!$H$1,A185*20,1)</f>
        <v>154583.279435</v>
      </c>
      <c r="G185" s="5">
        <f ca="1">OFFSET('672p stat'!$K$1,A185*20,1)</f>
        <v>154414.67747600001</v>
      </c>
      <c r="H185" s="5">
        <f ca="1">OFFSET('672p stat'!$N$1,A185*20,1)</f>
        <v>3335.6230049999999</v>
      </c>
      <c r="J185" s="5">
        <f t="shared" ca="1" si="7"/>
        <v>622295.96230399993</v>
      </c>
    </row>
    <row r="186" spans="1:10" x14ac:dyDescent="0.25">
      <c r="A186">
        <v>8</v>
      </c>
      <c r="C186" t="str">
        <f ca="1">OFFSET('672p stat'!$A$1,A186*20,0)</f>
        <v>Classic ACO</v>
      </c>
      <c r="D186" s="5">
        <f ca="1">OFFSET('672p trace'!$U$56,(A38-1)*56,0)</f>
        <v>1310285.4624000001</v>
      </c>
      <c r="E186" s="5">
        <f ca="1">OFFSET('672p trace'!$V$56,(A38-1)*56,0)</f>
        <v>502719.91839999991</v>
      </c>
      <c r="F186" s="5">
        <f ca="1">OFFSET('672p stat'!$H$1,A186*20,1)</f>
        <v>450385.67233299999</v>
      </c>
      <c r="G186" s="5">
        <f ca="1">OFFSET('672p stat'!$K$1,A186*20,1)</f>
        <v>450468.702751</v>
      </c>
      <c r="H186" s="5">
        <f ca="1">OFFSET('672p stat'!$N$1,A186*20,1)</f>
        <v>390.85821199999998</v>
      </c>
      <c r="J186" s="5">
        <f t="shared" ca="1" si="7"/>
        <v>2714250.6140959999</v>
      </c>
    </row>
    <row r="187" spans="1:10" x14ac:dyDescent="0.25">
      <c r="A187">
        <v>9</v>
      </c>
      <c r="C187" t="str">
        <f ca="1">OFFSET('672p stat'!$A$1,A187*20,0)</f>
        <v>omp</v>
      </c>
      <c r="D187" s="5">
        <f ca="1">OFFSET('672p trace'!$U$56,(A39-1)*56,0)</f>
        <v>6805.1271360000273</v>
      </c>
      <c r="E187" s="5">
        <f ca="1">OFFSET('672p trace'!$V$56,(A39-1)*56,0)</f>
        <v>6866.1523239999942</v>
      </c>
      <c r="F187" s="5">
        <f ca="1">OFFSET('672p stat'!$H$1,A187*20,1)</f>
        <v>6865.8995889999997</v>
      </c>
      <c r="G187" s="5">
        <f ca="1">OFFSET('672p stat'!$K$1,A187*20,1)</f>
        <v>6858.6838580000003</v>
      </c>
      <c r="H187" s="5">
        <f ca="1">OFFSET('672p stat'!$N$1,A187*20,1)</f>
        <v>682.99884099999997</v>
      </c>
      <c r="J187" s="5">
        <f t="shared" ca="1" si="7"/>
        <v>28078.861748000021</v>
      </c>
    </row>
    <row r="188" spans="1:10" x14ac:dyDescent="0.25">
      <c r="A188">
        <v>10</v>
      </c>
      <c r="C188" t="str">
        <f ca="1">OFFSET('672p stat'!$A$1,A188*20,0)</f>
        <v>non CUDA transp Time</v>
      </c>
      <c r="D188" s="5">
        <f ca="1">OFFSET('672p trace'!$U$56,(A40-1)*56,0)</f>
        <v>5948.4551839999904</v>
      </c>
      <c r="E188" s="5">
        <f ca="1">OFFSET('672p trace'!$V$56,(A40-1)*56,0)</f>
        <v>5879.5667559999883</v>
      </c>
      <c r="F188" s="5">
        <f ca="1">OFFSET('672p stat'!$H$1,A188*20,1)</f>
        <v>5878.3708770000003</v>
      </c>
      <c r="G188" s="5">
        <f ca="1">OFFSET('672p stat'!$K$1,A188*20,1)</f>
        <v>5835.25317</v>
      </c>
      <c r="H188" s="5">
        <f ca="1">OFFSET('672p stat'!$N$1,A188*20,1)</f>
        <v>1160.4444149999999</v>
      </c>
      <c r="J188" s="5">
        <f t="shared" ca="1" si="7"/>
        <v>24702.09040199998</v>
      </c>
    </row>
    <row r="189" spans="1:10" x14ac:dyDescent="0.25">
      <c r="A189">
        <v>11</v>
      </c>
      <c r="C189" t="str">
        <f ca="1">OFFSET('672p stat'!$A$1,A189*20,0)</f>
        <v>non CUDA transp_AVX Time</v>
      </c>
      <c r="D189" s="5">
        <f ca="1">OFFSET('672p trace'!$U$56,(A41-1)*56,0)</f>
        <v>4857.2861160000166</v>
      </c>
      <c r="E189" s="5">
        <f ca="1">OFFSET('672p trace'!$V$56,(A41-1)*56,0)</f>
        <v>4743.4521000000013</v>
      </c>
      <c r="F189" s="5">
        <f ca="1">OFFSET('672p stat'!$H$1,A189*20,1)</f>
        <v>4743.2684120000004</v>
      </c>
      <c r="G189" s="5">
        <f ca="1">OFFSET('672p stat'!$K$1,A189*20,1)</f>
        <v>4695.8640839999998</v>
      </c>
      <c r="H189" s="5">
        <f ca="1">OFFSET('672p stat'!$N$1,A189*20,1)</f>
        <v>1221.9956979999999</v>
      </c>
      <c r="J189" s="5">
        <f t="shared" ca="1" si="7"/>
        <v>20261.866410000017</v>
      </c>
    </row>
    <row r="190" spans="1:10" x14ac:dyDescent="0.25">
      <c r="A190">
        <v>12</v>
      </c>
      <c r="C190" t="str">
        <f ca="1">OFFSET('672p stat'!$A$1,A190*20,0)</f>
        <v>non CUDA transp_AVX_OMP Time</v>
      </c>
      <c r="D190" s="5">
        <f ca="1">OFFSET('672p trace'!$U$56,(A42-1)*56,0)</f>
        <v>7215.630799999979</v>
      </c>
      <c r="E190" s="5">
        <f ca="1">OFFSET('672p trace'!$V$56,(A42-1)*56,0)</f>
        <v>7145.21850000002</v>
      </c>
      <c r="F190" s="5">
        <f ca="1">OFFSET('672p stat'!$H$1,A190*20,1)</f>
        <v>7144.2199179999998</v>
      </c>
      <c r="G190" s="5">
        <f ca="1">OFFSET('672p stat'!$K$1,A190*20,1)</f>
        <v>7090.0158510000001</v>
      </c>
      <c r="H190" s="5">
        <f ca="1">OFFSET('672p stat'!$N$1,A190*20,1)</f>
        <v>1588.966488</v>
      </c>
      <c r="J190" s="5">
        <f t="shared" ca="1" si="7"/>
        <v>30184.051556999999</v>
      </c>
    </row>
    <row r="191" spans="1:10" x14ac:dyDescent="0.25">
      <c r="A191">
        <v>13</v>
      </c>
      <c r="C191" t="str">
        <f ca="1">OFFSET('672p stat'!$A$1,A191*20,0)</f>
        <v>CUDA ant add CPU_AVX_transp Time</v>
      </c>
      <c r="D191" s="5">
        <f ca="1">OFFSET('672p trace'!$U$56,(A43-1)*56,0)</f>
        <v>1013.9203960400013</v>
      </c>
      <c r="E191" s="5">
        <f ca="1">OFFSET('672p trace'!$V$56,(A43-1)*56,0)</f>
        <v>1021.5248995599999</v>
      </c>
      <c r="F191" s="5">
        <f ca="1">OFFSET('672p stat'!$H$1,A191*20,1)</f>
        <v>811.98587799999996</v>
      </c>
      <c r="G191" s="5">
        <f ca="1">OFFSET('672p stat'!$K$1,A191*20,1)</f>
        <v>777.51974499999994</v>
      </c>
      <c r="H191" s="5">
        <f ca="1">OFFSET('672p stat'!$N$1,A191*20,1)</f>
        <v>503.90675199999998</v>
      </c>
      <c r="J191" s="5">
        <f t="shared" ca="1" si="7"/>
        <v>4128.8576706000013</v>
      </c>
    </row>
    <row r="192" spans="1:10" x14ac:dyDescent="0.25">
      <c r="A192">
        <v>14</v>
      </c>
      <c r="C192" t="str">
        <f ca="1">OFFSET('672p stat'!$A$1,A192*20,0)</f>
        <v>CUDA Const</v>
      </c>
      <c r="D192" s="5">
        <f ca="1">OFFSET('672p trace'!$U$56,(A44-1)*56,0)</f>
        <v>32.530244000007727</v>
      </c>
      <c r="E192" s="5">
        <f ca="1">OFFSET('672p trace'!$V$56,(A44-1)*56,0)</f>
        <v>31.203855999997298</v>
      </c>
      <c r="F192" s="5">
        <f ca="1">OFFSET('672p stat'!$H$1,A192*20,1)</f>
        <v>4.2855790000000002</v>
      </c>
      <c r="G192" s="5">
        <f ca="1">OFFSET('672p stat'!$K$1,A192*20,1)</f>
        <v>0.85578900000000002</v>
      </c>
      <c r="H192" s="5">
        <f ca="1">OFFSET('672p stat'!$N$1,A192*20,1)</f>
        <v>0.32106699999999999</v>
      </c>
      <c r="J192" s="5">
        <f t="shared" ca="1" si="7"/>
        <v>69.196535000005028</v>
      </c>
    </row>
    <row r="193" spans="1:10" x14ac:dyDescent="0.25">
      <c r="A193">
        <v>15</v>
      </c>
      <c r="C193" t="str">
        <f ca="1">OFFSET('672p stat'!$A$1,A193*20,0)</f>
        <v>CUDA ant Const</v>
      </c>
      <c r="D193" s="5">
        <f ca="1">OFFSET('672p trace'!$U$56,(A45-1)*56,0)</f>
        <v>53.611097760000085</v>
      </c>
      <c r="E193" s="5">
        <f ca="1">OFFSET('672p trace'!$V$56,(A45-1)*56,0)</f>
        <v>54.055332000000497</v>
      </c>
      <c r="F193" s="5">
        <f ca="1">OFFSET('672p stat'!$H$1,A193*20,1)</f>
        <v>5.103904</v>
      </c>
      <c r="G193" s="5">
        <f ca="1">OFFSET('672p stat'!$K$1,A193*20,1)</f>
        <v>2.3164000000000001E-2</v>
      </c>
      <c r="H193" s="5">
        <f ca="1">OFFSET('672p stat'!$N$1,A193*20,1)</f>
        <v>8.6990000000000001E-3</v>
      </c>
      <c r="J193" s="5">
        <f t="shared" ca="1" si="7"/>
        <v>112.80219676000057</v>
      </c>
    </row>
    <row r="194" spans="1:10" x14ac:dyDescent="0.25">
      <c r="A194">
        <v>16</v>
      </c>
      <c r="C194" t="str">
        <f ca="1">OFFSET('672p stat'!$A$1,A194*20,0)</f>
        <v>CUDA ant par Const</v>
      </c>
      <c r="D194" s="5">
        <f ca="1">OFFSET('672p trace'!$U$56,(A46-1)*56,0)</f>
        <v>205.15268899999998</v>
      </c>
      <c r="E194" s="5">
        <f ca="1">OFFSET('672p trace'!$V$56,(A46-1)*56,0)</f>
        <v>204.23515044000015</v>
      </c>
      <c r="F194" s="5">
        <f ca="1">OFFSET('672p stat'!$H$1,A194*20,1)</f>
        <v>83.485296000000005</v>
      </c>
      <c r="G194" s="5">
        <f ca="1">OFFSET('672p stat'!$K$1,A194*20,1)</f>
        <v>49.627436000000003</v>
      </c>
      <c r="H194" s="5">
        <f ca="1">OFFSET('672p stat'!$N$1,A194*20,1)</f>
        <v>18.457491999999998</v>
      </c>
      <c r="J194" s="5">
        <f t="shared" ca="1" si="7"/>
        <v>560.95806344000016</v>
      </c>
    </row>
    <row r="195" spans="1:10" x14ac:dyDescent="0.25">
      <c r="A195">
        <v>17</v>
      </c>
      <c r="C195" t="str">
        <f ca="1">OFFSET('672p stat'!$A$1,A195*20,0)</f>
        <v>CUDA ant add CPU Const</v>
      </c>
      <c r="D195" s="5">
        <f ca="1">OFFSET('672p trace'!$U$56,(A47-1)*56,0)</f>
        <v>2091.4116016399985</v>
      </c>
      <c r="E195" s="5">
        <f ca="1">OFFSET('672p trace'!$V$56,(A47-1)*56,0)</f>
        <v>2076.7186960400013</v>
      </c>
      <c r="F195" s="5">
        <f ca="1">OFFSET('672p stat'!$H$1,A195*20,1)</f>
        <v>1707.586372</v>
      </c>
      <c r="G195" s="5">
        <f ca="1">OFFSET('672p stat'!$K$1,A195*20,1)</f>
        <v>1694.575441</v>
      </c>
      <c r="H195" s="5">
        <f ca="1">OFFSET('672p stat'!$N$1,A195*20,1)</f>
        <v>1432.405872</v>
      </c>
      <c r="J195" s="5">
        <f t="shared" ca="1" si="7"/>
        <v>9002.6979826799998</v>
      </c>
    </row>
    <row r="196" spans="1:10" x14ac:dyDescent="0.25">
      <c r="A196">
        <v>18</v>
      </c>
      <c r="C196" t="str">
        <f ca="1">OFFSET('672p stat'!$A$1,A196*20,0)</f>
        <v>CUDA opt Const</v>
      </c>
      <c r="D196" s="5">
        <f ca="1">OFFSET('672p trace'!$U$56,(A48-1)*56,0)</f>
        <v>39.584576000004311</v>
      </c>
      <c r="E196" s="5">
        <f ca="1">OFFSET('672p trace'!$V$56,(A48-1)*56,0)</f>
        <v>39.951555999996678</v>
      </c>
      <c r="F196" s="5">
        <f ca="1">OFFSET('672p stat'!$H$1,A196*20,1)</f>
        <v>5.2199739999999997</v>
      </c>
      <c r="G196" s="5">
        <f ca="1">OFFSET('672p stat'!$K$1,A196*20,1)</f>
        <v>0.44751999999999997</v>
      </c>
      <c r="H196" s="5">
        <f ca="1">OFFSET('672p stat'!$N$1,A196*20,1)</f>
        <v>0</v>
      </c>
      <c r="J196" s="5">
        <f t="shared" ca="1" si="7"/>
        <v>85.20362600000098</v>
      </c>
    </row>
    <row r="197" spans="1:10" x14ac:dyDescent="0.25">
      <c r="A197">
        <v>19</v>
      </c>
      <c r="C197" t="str">
        <f ca="1">OFFSET('672p stat'!$A$1,A197*20,0)</f>
        <v>CUDA opt ant Const</v>
      </c>
      <c r="D197" s="5">
        <f ca="1">OFFSET('672p trace'!$U$56,(A49-1)*56,0)</f>
        <v>73.372711360000039</v>
      </c>
      <c r="E197" s="5">
        <f ca="1">OFFSET('672p trace'!$V$56,(A49-1)*56,0)</f>
        <v>74.213615559999695</v>
      </c>
      <c r="F197" s="5">
        <f ca="1">OFFSET('672p stat'!$H$1,A197*20,1)</f>
        <v>8.1031279999999999</v>
      </c>
      <c r="G197" s="5">
        <f ca="1">OFFSET('672p stat'!$K$1,A197*20,1)</f>
        <v>1.3022000000000001E-2</v>
      </c>
      <c r="H197" s="5">
        <f ca="1">OFFSET('672p stat'!$N$1,A197*20,1)</f>
        <v>0</v>
      </c>
      <c r="J197" s="5">
        <f t="shared" ca="1" si="7"/>
        <v>155.70247691999975</v>
      </c>
    </row>
    <row r="198" spans="1:10" x14ac:dyDescent="0.25">
      <c r="A198">
        <v>20</v>
      </c>
      <c r="C198" t="str">
        <f ca="1">OFFSET('672p stat'!$A$1,A198*20,0)</f>
        <v>CUDA opt ant par Const</v>
      </c>
      <c r="D198" s="5">
        <f ca="1">OFFSET('672p trace'!$U$56,(A50-1)*56,0)</f>
        <v>71.870681760000267</v>
      </c>
      <c r="E198" s="5">
        <f ca="1">OFFSET('672p trace'!$V$56,(A50-1)*56,0)</f>
        <v>73.804103559999831</v>
      </c>
      <c r="F198" s="5">
        <f ca="1">OFFSET('672p stat'!$H$1,A198*20,1)</f>
        <v>52.757170000000002</v>
      </c>
      <c r="G198" s="5">
        <f ca="1">OFFSET('672p stat'!$K$1,A198*20,1)</f>
        <v>8.1555099999999996</v>
      </c>
      <c r="H198" s="5">
        <f ca="1">OFFSET('672p stat'!$N$1,A198*20,1)</f>
        <v>0</v>
      </c>
      <c r="J198" s="5">
        <f t="shared" ca="1" si="7"/>
        <v>206.58746532000009</v>
      </c>
    </row>
    <row r="199" spans="1:10" x14ac:dyDescent="0.25">
      <c r="A199">
        <v>21</v>
      </c>
      <c r="C199" t="str">
        <f ca="1">OFFSET('672p stat'!$A$1,A199*20,0)</f>
        <v>CUDA ant par not f</v>
      </c>
      <c r="D199" s="5">
        <f ca="1">OFFSET('672p trace'!$U$56,(A51-1)*56,0)</f>
        <v>22.555168959999769</v>
      </c>
      <c r="E199" s="5">
        <f ca="1">OFFSET('672p trace'!$V$56,(A51-1)*56,0)</f>
        <v>21.580300000000339</v>
      </c>
      <c r="F199" s="5">
        <f ca="1">OFFSET('672p stat'!$H$1,A199*20,1)</f>
        <v>5.0464349999999998</v>
      </c>
      <c r="G199" s="5">
        <f ca="1">OFFSET('672p stat'!$K$1,A199*20,1)</f>
        <v>2.8722829999999999</v>
      </c>
      <c r="H199" s="5">
        <f ca="1">OFFSET('672p stat'!$N$1,A199*20,1)</f>
        <v>2.120193</v>
      </c>
      <c r="J199" s="5">
        <f t="shared" ca="1" si="7"/>
        <v>54.174379960000117</v>
      </c>
    </row>
    <row r="200" spans="1:10" x14ac:dyDescent="0.25">
      <c r="A200">
        <v>22</v>
      </c>
      <c r="C200" t="str">
        <f ca="1">OFFSET('672p stat'!$A$1,A200*20,0)</f>
        <v>CUDA ant par sort</v>
      </c>
      <c r="D200" s="5">
        <f ca="1">OFFSET('672p trace'!$U$56,(A52-1)*56,0)</f>
        <v>59.101189959999836</v>
      </c>
      <c r="E200" s="5">
        <f ca="1">OFFSET('672p trace'!$V$56,(A52-1)*56,0)</f>
        <v>59.02997604000003</v>
      </c>
      <c r="F200" s="5">
        <f ca="1">OFFSET('672p stat'!$H$1,A200*20,1)</f>
        <v>6.293577</v>
      </c>
      <c r="G200" s="5">
        <f ca="1">OFFSET('672p stat'!$K$1,A200*20,1)</f>
        <v>5.6495999999999998E-2</v>
      </c>
      <c r="H200" s="5">
        <f ca="1">OFFSET('672p stat'!$N$1,A200*20,1)</f>
        <v>4.4664000000000002E-2</v>
      </c>
      <c r="J200" s="5">
        <f t="shared" ca="1" si="7"/>
        <v>124.52590299999986</v>
      </c>
    </row>
    <row r="201" spans="1:10" x14ac:dyDescent="0.25">
      <c r="A201">
        <v>23</v>
      </c>
      <c r="C201">
        <f ca="1">OFFSET('672p stat'!$A$1,A201*20,0)</f>
        <v>0</v>
      </c>
      <c r="D201" s="5" t="e">
        <f ca="1">OFFSET('672p trace'!$U$56,(A53-1)*56,0)</f>
        <v>#DIV/0!</v>
      </c>
      <c r="E201" s="5" t="e">
        <f ca="1">OFFSET('672p trace'!$V$56,(A53-1)*56,0)</f>
        <v>#DIV/0!</v>
      </c>
      <c r="F201" s="5">
        <f ca="1">OFFSET('672p stat'!$H$1,A201*20,1)</f>
        <v>0</v>
      </c>
      <c r="G201" s="5">
        <f ca="1">OFFSET('672p stat'!$K$1,A201*20,1)</f>
        <v>0</v>
      </c>
      <c r="H201" s="5">
        <f ca="1">OFFSET('672p stat'!$N$1,A201*20,1)</f>
        <v>0</v>
      </c>
      <c r="J201" s="5" t="e">
        <f t="shared" ca="1" si="7"/>
        <v>#DIV/0!</v>
      </c>
    </row>
    <row r="202" spans="1:10" x14ac:dyDescent="0.25">
      <c r="A202">
        <v>24</v>
      </c>
      <c r="C202">
        <f ca="1">OFFSET('672p stat'!$A$1,A202*20,0)</f>
        <v>0</v>
      </c>
      <c r="D202" s="5" t="e">
        <f ca="1">OFFSET('672p trace'!$U$56,(A54-1)*56,0)</f>
        <v>#DIV/0!</v>
      </c>
      <c r="E202" s="5" t="e">
        <f ca="1">OFFSET('672p trace'!$V$56,(A54-1)*56,0)</f>
        <v>#DIV/0!</v>
      </c>
      <c r="F202" s="5">
        <f ca="1">OFFSET('672p stat'!$H$1,A202*20,1)</f>
        <v>0</v>
      </c>
      <c r="G202" s="5">
        <f ca="1">OFFSET('672p stat'!$K$1,A202*20,1)</f>
        <v>0</v>
      </c>
      <c r="H202" s="5">
        <f ca="1">OFFSET('672p stat'!$N$1,A202*20,1)</f>
        <v>0</v>
      </c>
      <c r="J202" s="5" t="e">
        <f t="shared" ca="1" si="7"/>
        <v>#DIV/0!</v>
      </c>
    </row>
    <row r="203" spans="1:10" x14ac:dyDescent="0.25">
      <c r="A203">
        <v>25</v>
      </c>
      <c r="C203">
        <f ca="1">OFFSET('672p stat'!$A$1,A203*20,0)</f>
        <v>0</v>
      </c>
      <c r="D203" s="5" t="e">
        <f ca="1">OFFSET('672p trace'!$U$56,(A55-1)*56,0)</f>
        <v>#DIV/0!</v>
      </c>
      <c r="E203" s="5" t="e">
        <f ca="1">OFFSET('672p trace'!$V$56,(A55-1)*56,0)</f>
        <v>#DIV/0!</v>
      </c>
      <c r="F203" s="5">
        <f ca="1">OFFSET('672p stat'!$H$1,A203*20,1)</f>
        <v>0</v>
      </c>
      <c r="G203" s="5">
        <f ca="1">OFFSET('672p stat'!$K$1,A203*20,1)</f>
        <v>0</v>
      </c>
      <c r="H203" s="5">
        <f ca="1">OFFSET('672p stat'!$N$1,A203*20,1)</f>
        <v>0</v>
      </c>
      <c r="J203" s="5" t="e">
        <f t="shared" ca="1" si="7"/>
        <v>#DIV/0!</v>
      </c>
    </row>
    <row r="204" spans="1:10" x14ac:dyDescent="0.25">
      <c r="A204">
        <v>26</v>
      </c>
      <c r="C204">
        <f ca="1">OFFSET('672p stat'!$A$1,A204*20,0)</f>
        <v>0</v>
      </c>
      <c r="D204" s="5" t="e">
        <f ca="1">OFFSET('672p trace'!$U$56,(A56-1)*56,0)</f>
        <v>#DIV/0!</v>
      </c>
      <c r="E204" s="5" t="e">
        <f ca="1">OFFSET('672p trace'!$V$56,(A56-1)*56,0)</f>
        <v>#DIV/0!</v>
      </c>
      <c r="F204" s="5">
        <f ca="1">OFFSET('672p stat'!$H$1,A204*20,1)</f>
        <v>0</v>
      </c>
      <c r="G204" s="5">
        <f ca="1">OFFSET('672p stat'!$K$1,A204*20,1)</f>
        <v>0</v>
      </c>
      <c r="H204" s="5">
        <f ca="1">OFFSET('672p stat'!$N$1,A204*20,1)</f>
        <v>0</v>
      </c>
      <c r="J204" s="5" t="e">
        <f t="shared" ca="1" si="7"/>
        <v>#DIV/0!</v>
      </c>
    </row>
    <row r="205" spans="1:10" x14ac:dyDescent="0.25">
      <c r="A205">
        <v>27</v>
      </c>
      <c r="C205">
        <f ca="1">OFFSET('672p stat'!$A$1,A205*20,0)</f>
        <v>0</v>
      </c>
      <c r="D205" s="5" t="e">
        <f ca="1">OFFSET('672p trace'!$U$56,(A57-1)*56,0)</f>
        <v>#DIV/0!</v>
      </c>
      <c r="E205" s="5" t="e">
        <f ca="1">OFFSET('672p trace'!$V$56,(A57-1)*56,0)</f>
        <v>#DIV/0!</v>
      </c>
      <c r="F205" s="5">
        <f ca="1">OFFSET('672p stat'!$H$1,A205*20,1)</f>
        <v>0</v>
      </c>
      <c r="G205" s="5">
        <f ca="1">OFFSET('672p stat'!$K$1,A205*20,1)</f>
        <v>0</v>
      </c>
      <c r="H205" s="5">
        <f ca="1">OFFSET('672p stat'!$N$1,A205*20,1)</f>
        <v>0</v>
      </c>
      <c r="J205" s="5" t="e">
        <f t="shared" ca="1" si="7"/>
        <v>#DIV/0!</v>
      </c>
    </row>
    <row r="206" spans="1:10" x14ac:dyDescent="0.25">
      <c r="A206">
        <v>28</v>
      </c>
      <c r="C206">
        <f ca="1">OFFSET('672p stat'!$A$1,A206*20,0)</f>
        <v>0</v>
      </c>
      <c r="D206" s="5" t="e">
        <f ca="1">OFFSET('672p trace'!$U$56,(A58-1)*56,0)</f>
        <v>#DIV/0!</v>
      </c>
      <c r="E206" s="5" t="e">
        <f ca="1">OFFSET('672p trace'!$V$56,(A58-1)*56,0)</f>
        <v>#DIV/0!</v>
      </c>
      <c r="F206" s="5">
        <f ca="1">OFFSET('672p stat'!$H$1,A206*20,1)</f>
        <v>0</v>
      </c>
      <c r="G206" s="5">
        <f ca="1">OFFSET('672p stat'!$K$1,A206*20,1)</f>
        <v>0</v>
      </c>
      <c r="H206" s="5">
        <f ca="1">OFFSET('672p stat'!$N$1,A206*20,1)</f>
        <v>0</v>
      </c>
      <c r="J206" s="5" t="e">
        <f t="shared" ca="1" si="7"/>
        <v>#DIV/0!</v>
      </c>
    </row>
    <row r="207" spans="1:10" x14ac:dyDescent="0.25">
      <c r="A207">
        <v>29</v>
      </c>
      <c r="C207">
        <f ca="1">OFFSET('672p stat'!$A$1,A207*20,0)</f>
        <v>0</v>
      </c>
      <c r="D207" s="5" t="e">
        <f ca="1">OFFSET('672p trace'!$U$56,(A59-1)*56,0)</f>
        <v>#DIV/0!</v>
      </c>
      <c r="E207" s="5" t="e">
        <f ca="1">OFFSET('672p trace'!$V$56,(A59-1)*56,0)</f>
        <v>#DIV/0!</v>
      </c>
      <c r="F207" s="5">
        <f ca="1">OFFSET('672p stat'!$H$1,A207*20,1)</f>
        <v>0</v>
      </c>
      <c r="G207" s="5">
        <f ca="1">OFFSET('672p stat'!$K$1,A207*20,1)</f>
        <v>0</v>
      </c>
      <c r="H207" s="5">
        <f ca="1">OFFSET('672p stat'!$N$1,A207*20,1)</f>
        <v>0</v>
      </c>
      <c r="J207" s="5" t="e">
        <f t="shared" ca="1" si="7"/>
        <v>#DIV/0!</v>
      </c>
    </row>
    <row r="208" spans="1:10" x14ac:dyDescent="0.25">
      <c r="A208">
        <v>30</v>
      </c>
      <c r="C208">
        <f ca="1">OFFSET('672p stat'!$A$1,A208*20,0)</f>
        <v>0</v>
      </c>
      <c r="D208" s="5" t="e">
        <f ca="1">OFFSET('672p trace'!$U$56,(A60-1)*56,0)</f>
        <v>#DIV/0!</v>
      </c>
      <c r="E208" s="5" t="e">
        <f ca="1">OFFSET('672p trace'!$V$56,(A60-1)*56,0)</f>
        <v>#DIV/0!</v>
      </c>
      <c r="F208" s="5">
        <f ca="1">OFFSET('672p stat'!$H$1,A208*20,1)</f>
        <v>0</v>
      </c>
      <c r="G208" s="5">
        <f ca="1">OFFSET('672p stat'!$K$1,A208*20,1)</f>
        <v>0</v>
      </c>
      <c r="H208" s="5">
        <f ca="1">OFFSET('672p stat'!$N$1,A208*20,1)</f>
        <v>0</v>
      </c>
      <c r="J208" s="5" t="e">
        <f t="shared" ca="1" si="7"/>
        <v>#DIV/0!</v>
      </c>
    </row>
    <row r="209" spans="1:10" x14ac:dyDescent="0.25">
      <c r="A209">
        <v>31</v>
      </c>
      <c r="C209">
        <f ca="1">OFFSET('672p stat'!$A$1,A209*20,0)</f>
        <v>0</v>
      </c>
      <c r="D209" s="5" t="e">
        <f ca="1">OFFSET('672p trace'!$U$56,(A61-1)*56,0)</f>
        <v>#DIV/0!</v>
      </c>
      <c r="E209" s="5" t="e">
        <f ca="1">OFFSET('672p trace'!$V$56,(A61-1)*56,0)</f>
        <v>#DIV/0!</v>
      </c>
      <c r="F209" s="5">
        <f ca="1">OFFSET('672p stat'!$H$1,A209*20,1)</f>
        <v>0</v>
      </c>
      <c r="G209" s="5">
        <f ca="1">OFFSET('672p stat'!$K$1,A209*20,1)</f>
        <v>0</v>
      </c>
      <c r="H209" s="5">
        <f ca="1">OFFSET('672p stat'!$N$1,A209*20,1)</f>
        <v>0</v>
      </c>
      <c r="J209" s="5" t="e">
        <f t="shared" ca="1" si="7"/>
        <v>#DIV/0!</v>
      </c>
    </row>
    <row r="210" spans="1:10" x14ac:dyDescent="0.25">
      <c r="A210">
        <v>32</v>
      </c>
      <c r="C210">
        <f ca="1">OFFSET('672p stat'!$A$1,A210*20,0)</f>
        <v>0</v>
      </c>
      <c r="D210" s="5" t="e">
        <f ca="1">OFFSET('672p trace'!$U$56,(A62-1)*56,0)</f>
        <v>#DIV/0!</v>
      </c>
      <c r="E210" s="5" t="e">
        <f ca="1">OFFSET('672p trace'!$V$56,(A62-1)*56,0)</f>
        <v>#DIV/0!</v>
      </c>
      <c r="F210" s="5">
        <f ca="1">OFFSET('672p stat'!$H$1,A210*20,1)</f>
        <v>0</v>
      </c>
      <c r="G210" s="5">
        <f ca="1">OFFSET('672p stat'!$K$1,A210*20,1)</f>
        <v>0</v>
      </c>
      <c r="H210" s="5">
        <f ca="1">OFFSET('672p stat'!$N$1,A210*20,1)</f>
        <v>0</v>
      </c>
      <c r="J210" s="5" t="e">
        <f t="shared" ca="1" si="7"/>
        <v>#DIV/0!</v>
      </c>
    </row>
    <row r="211" spans="1:10" x14ac:dyDescent="0.25">
      <c r="A211">
        <v>33</v>
      </c>
      <c r="C211">
        <f ca="1">OFFSET('672p stat'!$A$1,A211*20,0)</f>
        <v>0</v>
      </c>
      <c r="D211" s="5" t="e">
        <f ca="1">OFFSET('672p trace'!$U$56,(A63-1)*56,0)</f>
        <v>#DIV/0!</v>
      </c>
      <c r="E211" s="5" t="e">
        <f ca="1">OFFSET('672p trace'!$V$56,(A63-1)*56,0)</f>
        <v>#DIV/0!</v>
      </c>
      <c r="F211" s="5">
        <f ca="1">OFFSET('672p stat'!$H$1,A211*20,1)</f>
        <v>0</v>
      </c>
      <c r="G211" s="5">
        <f ca="1">OFFSET('672p stat'!$K$1,A211*20,1)</f>
        <v>0</v>
      </c>
      <c r="H211" s="5">
        <f ca="1">OFFSET('672p stat'!$N$1,A211*20,1)</f>
        <v>0</v>
      </c>
      <c r="J211" s="5" t="e">
        <f t="shared" ca="1" si="7"/>
        <v>#DIV/0!</v>
      </c>
    </row>
    <row r="212" spans="1:10" x14ac:dyDescent="0.25">
      <c r="A212">
        <v>34</v>
      </c>
      <c r="C212">
        <f ca="1">OFFSET('672p stat'!$A$1,A212*20,0)</f>
        <v>0</v>
      </c>
      <c r="D212" s="5" t="e">
        <f ca="1">OFFSET('672p trace'!$U$56,(A64-1)*56,0)</f>
        <v>#DIV/0!</v>
      </c>
      <c r="E212" s="5" t="e">
        <f ca="1">OFFSET('672p trace'!$V$56,(A64-1)*56,0)</f>
        <v>#DIV/0!</v>
      </c>
      <c r="F212" s="5">
        <f ca="1">OFFSET('672p stat'!$H$1,A212*20,1)</f>
        <v>0</v>
      </c>
      <c r="G212" s="5">
        <f ca="1">OFFSET('672p stat'!$K$1,A212*20,1)</f>
        <v>0</v>
      </c>
      <c r="H212" s="5">
        <f ca="1">OFFSET('672p stat'!$N$1,A212*20,1)</f>
        <v>0</v>
      </c>
      <c r="J212" s="5" t="e">
        <f t="shared" ca="1" si="7"/>
        <v>#DIV/0!</v>
      </c>
    </row>
    <row r="213" spans="1:10" x14ac:dyDescent="0.25">
      <c r="A213">
        <v>35</v>
      </c>
      <c r="C213">
        <f ca="1">OFFSET('672p stat'!$A$1,A213*20,0)</f>
        <v>0</v>
      </c>
      <c r="D213" s="5" t="e">
        <f ca="1">OFFSET('672p trace'!$U$56,(A65-1)*56,0)</f>
        <v>#DIV/0!</v>
      </c>
      <c r="E213" s="5" t="e">
        <f ca="1">OFFSET('672p trace'!$V$56,(A65-1)*56,0)</f>
        <v>#DIV/0!</v>
      </c>
      <c r="F213" s="5">
        <f ca="1">OFFSET('672p stat'!$H$1,A213*20,1)</f>
        <v>0</v>
      </c>
      <c r="G213" s="5">
        <f ca="1">OFFSET('672p stat'!$K$1,A213*20,1)</f>
        <v>0</v>
      </c>
      <c r="H213" s="5">
        <f ca="1">OFFSET('672p stat'!$N$1,A213*20,1)</f>
        <v>0</v>
      </c>
      <c r="J213" s="5" t="e">
        <f t="shared" ca="1" si="7"/>
        <v>#DIV/0!</v>
      </c>
    </row>
    <row r="214" spans="1:10" x14ac:dyDescent="0.25">
      <c r="A214">
        <v>36</v>
      </c>
      <c r="C214">
        <f ca="1">OFFSET('672p stat'!$A$1,A214*20,0)</f>
        <v>0</v>
      </c>
      <c r="D214" s="5" t="e">
        <f ca="1">OFFSET('672p trace'!$U$56,(A66-1)*56,0)</f>
        <v>#DIV/0!</v>
      </c>
      <c r="E214" s="5" t="e">
        <f ca="1">OFFSET('672p trace'!$V$56,(A66-1)*56,0)</f>
        <v>#DIV/0!</v>
      </c>
      <c r="F214" s="5">
        <f ca="1">OFFSET('672p stat'!$H$1,A214*20,1)</f>
        <v>0</v>
      </c>
      <c r="G214" s="5">
        <f ca="1">OFFSET('672p stat'!$K$1,A214*20,1)</f>
        <v>0</v>
      </c>
      <c r="H214" s="5">
        <f ca="1">OFFSET('672p stat'!$N$1,A214*20,1)</f>
        <v>0</v>
      </c>
      <c r="J214" s="5" t="e">
        <f t="shared" ca="1" si="7"/>
        <v>#DIV/0!</v>
      </c>
    </row>
    <row r="215" spans="1:10" x14ac:dyDescent="0.25">
      <c r="A215">
        <v>37</v>
      </c>
      <c r="C215">
        <f ca="1">OFFSET('672p stat'!$A$1,A215*20,0)</f>
        <v>0</v>
      </c>
      <c r="D215" s="5" t="e">
        <f ca="1">OFFSET('672p trace'!$U$56,(A67-1)*56,0)</f>
        <v>#DIV/0!</v>
      </c>
      <c r="E215" s="5" t="e">
        <f ca="1">OFFSET('672p trace'!$V$56,(A67-1)*56,0)</f>
        <v>#DIV/0!</v>
      </c>
      <c r="F215" s="5">
        <f ca="1">OFFSET('672p stat'!$H$1,A215*20,1)</f>
        <v>0</v>
      </c>
      <c r="G215" s="5">
        <f ca="1">OFFSET('672p stat'!$K$1,A215*20,1)</f>
        <v>0</v>
      </c>
      <c r="H215" s="5">
        <f ca="1">OFFSET('672p stat'!$N$1,A215*20,1)</f>
        <v>0</v>
      </c>
      <c r="J215" s="5" t="e">
        <f t="shared" ca="1" si="7"/>
        <v>#DIV/0!</v>
      </c>
    </row>
    <row r="216" spans="1:10" x14ac:dyDescent="0.25">
      <c r="A216">
        <v>38</v>
      </c>
      <c r="C216">
        <f ca="1">OFFSET('672p stat'!$A$1,A216*20,0)</f>
        <v>0</v>
      </c>
      <c r="D216" s="5" t="e">
        <f ca="1">OFFSET('672p trace'!$U$56,(A68-1)*56,0)</f>
        <v>#DIV/0!</v>
      </c>
      <c r="E216" s="5" t="e">
        <f ca="1">OFFSET('672p trace'!$V$56,(A68-1)*56,0)</f>
        <v>#DIV/0!</v>
      </c>
      <c r="F216" s="5">
        <f ca="1">OFFSET('672p stat'!$H$1,A216*20,1)</f>
        <v>0</v>
      </c>
      <c r="G216" s="5">
        <f ca="1">OFFSET('672p stat'!$K$1,A216*20,1)</f>
        <v>0</v>
      </c>
      <c r="H216" s="5">
        <f ca="1">OFFSET('672p stat'!$N$1,A216*20,1)</f>
        <v>0</v>
      </c>
      <c r="J216" s="5" t="e">
        <f t="shared" ca="1" si="7"/>
        <v>#DIV/0!</v>
      </c>
    </row>
    <row r="217" spans="1:10" x14ac:dyDescent="0.25">
      <c r="A217">
        <v>39</v>
      </c>
      <c r="C217">
        <f ca="1">OFFSET('672p stat'!$A$1,A217*20,0)</f>
        <v>0</v>
      </c>
      <c r="D217" s="5" t="e">
        <f ca="1">OFFSET('672p trace'!$U$56,(A69-1)*56,0)</f>
        <v>#DIV/0!</v>
      </c>
      <c r="E217" s="5" t="e">
        <f ca="1">OFFSET('672p trace'!$V$56,(A69-1)*56,0)</f>
        <v>#DIV/0!</v>
      </c>
      <c r="F217" s="5">
        <f ca="1">OFFSET('672p stat'!$H$1,A217*20,1)</f>
        <v>0</v>
      </c>
      <c r="G217" s="5">
        <f ca="1">OFFSET('672p stat'!$K$1,A217*20,1)</f>
        <v>0</v>
      </c>
      <c r="H217" s="5">
        <f ca="1">OFFSET('672p stat'!$N$1,A217*20,1)</f>
        <v>0</v>
      </c>
      <c r="J217" s="5" t="e">
        <f t="shared" ca="1" si="7"/>
        <v>#DIV/0!</v>
      </c>
    </row>
    <row r="218" spans="1:10" x14ac:dyDescent="0.25">
      <c r="A218">
        <v>40</v>
      </c>
      <c r="C218">
        <f ca="1">OFFSET('672p stat'!$A$1,A218*20,0)</f>
        <v>0</v>
      </c>
      <c r="D218" s="5" t="e">
        <f ca="1">OFFSET('672p trace'!$U$56,(A70-1)*56,0)</f>
        <v>#DIV/0!</v>
      </c>
      <c r="E218" s="5" t="e">
        <f ca="1">OFFSET('672p trace'!$V$56,(A70-1)*56,0)</f>
        <v>#DIV/0!</v>
      </c>
      <c r="F218" s="5">
        <f ca="1">OFFSET('672p stat'!$H$1,A218*20,1)</f>
        <v>0</v>
      </c>
      <c r="G218" s="5">
        <f ca="1">OFFSET('672p stat'!$K$1,A218*20,1)</f>
        <v>0</v>
      </c>
      <c r="H218" s="5">
        <f ca="1">OFFSET('672p stat'!$N$1,A218*20,1)</f>
        <v>0</v>
      </c>
      <c r="J218" s="5" t="e">
        <f t="shared" ca="1" si="7"/>
        <v>#DIV/0!</v>
      </c>
    </row>
    <row r="219" spans="1:10" x14ac:dyDescent="0.25">
      <c r="A219">
        <v>41</v>
      </c>
      <c r="C219">
        <f ca="1">OFFSET('672p stat'!$A$1,A219*20,0)</f>
        <v>0</v>
      </c>
      <c r="D219" s="5" t="e">
        <f ca="1">OFFSET('672p trace'!$U$56,(A71-1)*56,0)</f>
        <v>#DIV/0!</v>
      </c>
      <c r="E219" s="5" t="e">
        <f ca="1">OFFSET('672p trace'!$V$56,(A71-1)*56,0)</f>
        <v>#DIV/0!</v>
      </c>
      <c r="F219" s="5">
        <f ca="1">OFFSET('672p stat'!$H$1,A219*20,1)</f>
        <v>0</v>
      </c>
      <c r="G219" s="5">
        <f ca="1">OFFSET('672p stat'!$K$1,A219*20,1)</f>
        <v>0</v>
      </c>
      <c r="H219" s="5">
        <f ca="1">OFFSET('672p stat'!$N$1,A219*20,1)</f>
        <v>0</v>
      </c>
      <c r="J219" s="5" t="e">
        <f t="shared" ca="1" si="7"/>
        <v>#DIV/0!</v>
      </c>
    </row>
    <row r="220" spans="1:10" x14ac:dyDescent="0.25">
      <c r="A220">
        <v>42</v>
      </c>
      <c r="C220">
        <f ca="1">OFFSET('672p stat'!$A$1,A220*20,0)</f>
        <v>0</v>
      </c>
      <c r="D220" s="5" t="e">
        <f ca="1">OFFSET('672p trace'!$U$56,(A72-1)*56,0)</f>
        <v>#DIV/0!</v>
      </c>
      <c r="E220" s="5" t="e">
        <f ca="1">OFFSET('672p trace'!$V$56,(A72-1)*56,0)</f>
        <v>#DIV/0!</v>
      </c>
      <c r="F220" s="5">
        <f ca="1">OFFSET('672p stat'!$H$1,A220*20,1)</f>
        <v>0</v>
      </c>
      <c r="G220" s="5">
        <f ca="1">OFFSET('672p stat'!$K$1,A220*20,1)</f>
        <v>0</v>
      </c>
      <c r="H220" s="5">
        <f ca="1">OFFSET('672p stat'!$N$1,A220*20,1)</f>
        <v>0</v>
      </c>
      <c r="J220" s="5" t="e">
        <f t="shared" ca="1" si="7"/>
        <v>#DIV/0!</v>
      </c>
    </row>
    <row r="221" spans="1:10" x14ac:dyDescent="0.25">
      <c r="A221">
        <v>43</v>
      </c>
      <c r="C221">
        <f ca="1">OFFSET('672p stat'!$A$1,A221*20,0)</f>
        <v>0</v>
      </c>
      <c r="D221" s="5" t="e">
        <f ca="1">OFFSET('672p trace'!$U$56,(A73-1)*56,0)</f>
        <v>#DIV/0!</v>
      </c>
      <c r="E221" s="5" t="e">
        <f ca="1">OFFSET('672p trace'!$V$56,(A73-1)*56,0)</f>
        <v>#DIV/0!</v>
      </c>
      <c r="F221" s="5">
        <f ca="1">OFFSET('672p stat'!$H$1,A221*20,1)</f>
        <v>0</v>
      </c>
      <c r="G221" s="5">
        <f ca="1">OFFSET('672p stat'!$K$1,A221*20,1)</f>
        <v>0</v>
      </c>
      <c r="H221" s="5">
        <f ca="1">OFFSET('672p stat'!$N$1,A221*20,1)</f>
        <v>0</v>
      </c>
      <c r="J221" s="5" t="e">
        <f t="shared" ca="1" si="7"/>
        <v>#DIV/0!</v>
      </c>
    </row>
    <row r="222" spans="1:10" x14ac:dyDescent="0.25">
      <c r="A222">
        <v>44</v>
      </c>
      <c r="C222">
        <f ca="1">OFFSET('672p stat'!$A$1,A222*20,0)</f>
        <v>0</v>
      </c>
      <c r="D222" s="5" t="e">
        <f ca="1">OFFSET('672p trace'!$U$56,(A74-1)*56,0)</f>
        <v>#DIV/0!</v>
      </c>
      <c r="E222" s="5" t="e">
        <f ca="1">OFFSET('672p trace'!$V$56,(A74-1)*56,0)</f>
        <v>#DIV/0!</v>
      </c>
      <c r="F222" s="5">
        <f ca="1">OFFSET('672p stat'!$H$1,A222*20,1)</f>
        <v>0</v>
      </c>
      <c r="G222" s="5">
        <f ca="1">OFFSET('672p stat'!$K$1,A222*20,1)</f>
        <v>0</v>
      </c>
      <c r="H222" s="5">
        <f ca="1">OFFSET('672p stat'!$N$1,A222*20,1)</f>
        <v>0</v>
      </c>
      <c r="J222" s="5" t="e">
        <f t="shared" ca="1" si="7"/>
        <v>#DIV/0!</v>
      </c>
    </row>
    <row r="223" spans="1:10" x14ac:dyDescent="0.25">
      <c r="A223">
        <v>45</v>
      </c>
      <c r="C223">
        <f ca="1">OFFSET('672p stat'!$A$1,A223*20,0)</f>
        <v>0</v>
      </c>
      <c r="D223" s="5" t="e">
        <f ca="1">OFFSET('672p trace'!$U$56,(A75-1)*56,0)</f>
        <v>#DIV/0!</v>
      </c>
      <c r="E223" s="5" t="e">
        <f ca="1">OFFSET('672p trace'!$V$56,(A75-1)*56,0)</f>
        <v>#DIV/0!</v>
      </c>
      <c r="F223" s="5">
        <f ca="1">OFFSET('672p stat'!$H$1,A223*20,1)</f>
        <v>0</v>
      </c>
      <c r="G223" s="5">
        <f ca="1">OFFSET('672p stat'!$K$1,A223*20,1)</f>
        <v>0</v>
      </c>
      <c r="H223" s="5">
        <f ca="1">OFFSET('672p stat'!$N$1,A223*20,1)</f>
        <v>0</v>
      </c>
      <c r="J223" s="5" t="e">
        <f t="shared" ca="1" si="7"/>
        <v>#DIV/0!</v>
      </c>
    </row>
    <row r="224" spans="1:10" x14ac:dyDescent="0.25">
      <c r="A224">
        <v>46</v>
      </c>
      <c r="C224">
        <f ca="1">OFFSET('672p stat'!$A$1,A224*20,0)</f>
        <v>0</v>
      </c>
      <c r="D224" s="5" t="e">
        <f ca="1">OFFSET('672p trace'!$U$56,(A76-1)*56,0)</f>
        <v>#DIV/0!</v>
      </c>
      <c r="E224" s="5" t="e">
        <f ca="1">OFFSET('672p trace'!$V$56,(A76-1)*56,0)</f>
        <v>#DIV/0!</v>
      </c>
      <c r="F224" s="5">
        <f ca="1">OFFSET('672p stat'!$H$1,A224*20,1)</f>
        <v>0</v>
      </c>
      <c r="G224" s="5">
        <f ca="1">OFFSET('672p stat'!$K$1,A224*20,1)</f>
        <v>0</v>
      </c>
      <c r="H224" s="5">
        <f ca="1">OFFSET('672p stat'!$N$1,A224*20,1)</f>
        <v>0</v>
      </c>
      <c r="J224" s="5" t="e">
        <f t="shared" ca="1" si="7"/>
        <v>#DIV/0!</v>
      </c>
    </row>
    <row r="225" spans="1:10" x14ac:dyDescent="0.25">
      <c r="A225">
        <v>47</v>
      </c>
      <c r="C225">
        <f ca="1">OFFSET('672p stat'!$A$1,A225*20,0)</f>
        <v>0</v>
      </c>
      <c r="D225" s="5" t="e">
        <f ca="1">OFFSET('672p trace'!$U$56,(A77-1)*56,0)</f>
        <v>#DIV/0!</v>
      </c>
      <c r="E225" s="5" t="e">
        <f ca="1">OFFSET('672p trace'!$V$56,(A77-1)*56,0)</f>
        <v>#DIV/0!</v>
      </c>
      <c r="F225" s="5">
        <f ca="1">OFFSET('672p stat'!$H$1,A225*20,1)</f>
        <v>0</v>
      </c>
      <c r="G225" s="5">
        <f ca="1">OFFSET('672p stat'!$K$1,A225*20,1)</f>
        <v>0</v>
      </c>
      <c r="H225" s="5">
        <f ca="1">OFFSET('672p stat'!$N$1,A225*20,1)</f>
        <v>0</v>
      </c>
      <c r="J225" s="5" t="e">
        <f t="shared" ca="1" si="7"/>
        <v>#DIV/0!</v>
      </c>
    </row>
    <row r="226" spans="1:10" x14ac:dyDescent="0.25">
      <c r="A226">
        <v>48</v>
      </c>
      <c r="C226">
        <f ca="1">OFFSET('672p stat'!$A$1,A226*20,0)</f>
        <v>0</v>
      </c>
      <c r="D226" s="5" t="e">
        <f ca="1">OFFSET('672p trace'!$U$56,(A78-1)*56,0)</f>
        <v>#DIV/0!</v>
      </c>
      <c r="E226" s="5" t="e">
        <f ca="1">OFFSET('672p trace'!$V$56,(A78-1)*56,0)</f>
        <v>#DIV/0!</v>
      </c>
      <c r="F226" s="5">
        <f ca="1">OFFSET('672p stat'!$H$1,A226*20,1)</f>
        <v>0</v>
      </c>
      <c r="G226" s="5">
        <f ca="1">OFFSET('672p stat'!$K$1,A226*20,1)</f>
        <v>0</v>
      </c>
      <c r="H226" s="5">
        <f ca="1">OFFSET('672p stat'!$N$1,A226*20,1)</f>
        <v>0</v>
      </c>
      <c r="J226" s="5" t="e">
        <f t="shared" ca="1" si="7"/>
        <v>#DIV/0!</v>
      </c>
    </row>
    <row r="227" spans="1:10" x14ac:dyDescent="0.25">
      <c r="A227">
        <v>49</v>
      </c>
      <c r="C227">
        <f ca="1">OFFSET('672p stat'!$A$1,A227*20,0)</f>
        <v>0</v>
      </c>
      <c r="D227" s="5" t="e">
        <f ca="1">OFFSET('672p trace'!$U$56,(A79-1)*56,0)</f>
        <v>#DIV/0!</v>
      </c>
      <c r="E227" s="5" t="e">
        <f ca="1">OFFSET('672p trace'!$V$56,(A79-1)*56,0)</f>
        <v>#DIV/0!</v>
      </c>
      <c r="F227" s="5">
        <f ca="1">OFFSET('672p stat'!$H$1,A227*20,1)</f>
        <v>0</v>
      </c>
      <c r="G227" s="5">
        <f ca="1">OFFSET('672p stat'!$K$1,A227*20,1)</f>
        <v>0</v>
      </c>
      <c r="H227" s="5">
        <f ca="1">OFFSET('672p stat'!$N$1,A227*20,1)</f>
        <v>0</v>
      </c>
      <c r="J227" s="5" t="e">
        <f t="shared" ca="1" si="7"/>
        <v>#DIV/0!</v>
      </c>
    </row>
    <row r="228" spans="1:10" x14ac:dyDescent="0.25">
      <c r="A228">
        <v>50</v>
      </c>
      <c r="C228">
        <f ca="1">OFFSET('672p stat'!$A$1,A228*20,0)</f>
        <v>0</v>
      </c>
      <c r="D228" s="5" t="e">
        <f ca="1">OFFSET('672p trace'!$U$56,(A80-1)*56,0)</f>
        <v>#DIV/0!</v>
      </c>
      <c r="E228" s="5" t="e">
        <f ca="1">OFFSET('672p trace'!$V$56,(A80-1)*56,0)</f>
        <v>#DIV/0!</v>
      </c>
      <c r="F228" s="5">
        <f ca="1">OFFSET('672p stat'!$H$1,A228*20,1)</f>
        <v>0</v>
      </c>
      <c r="G228" s="5">
        <f ca="1">OFFSET('672p stat'!$K$1,A228*20,1)</f>
        <v>0</v>
      </c>
      <c r="H228" s="5">
        <f ca="1">OFFSET('672p stat'!$N$1,A228*20,1)</f>
        <v>0</v>
      </c>
      <c r="J228" s="5" t="e">
        <f t="shared" ca="1" si="7"/>
        <v>#DIV/0!</v>
      </c>
    </row>
    <row r="229" spans="1:10" x14ac:dyDescent="0.25">
      <c r="A229">
        <v>51</v>
      </c>
      <c r="C229">
        <f ca="1">OFFSET('672p stat'!$A$1,A229*20,0)</f>
        <v>0</v>
      </c>
      <c r="D229" s="5" t="e">
        <f ca="1">OFFSET('672p trace'!$U$56,(A81-1)*56,0)</f>
        <v>#DIV/0!</v>
      </c>
      <c r="E229" s="5" t="e">
        <f ca="1">OFFSET('672p trace'!$V$56,(A81-1)*56,0)</f>
        <v>#DIV/0!</v>
      </c>
      <c r="F229" s="5">
        <f ca="1">OFFSET('672p stat'!$H$1,A229*20,1)</f>
        <v>0</v>
      </c>
      <c r="G229" s="5">
        <f ca="1">OFFSET('672p stat'!$K$1,A229*20,1)</f>
        <v>0</v>
      </c>
      <c r="H229" s="5">
        <f ca="1">OFFSET('672p stat'!$N$1,A229*20,1)</f>
        <v>0</v>
      </c>
      <c r="J229" s="5" t="e">
        <f t="shared" ca="1" si="7"/>
        <v>#DIV/0!</v>
      </c>
    </row>
    <row r="230" spans="1:10" x14ac:dyDescent="0.25">
      <c r="A230">
        <v>52</v>
      </c>
      <c r="C230">
        <f ca="1">OFFSET('672p stat'!$A$1,A230*20,0)</f>
        <v>0</v>
      </c>
      <c r="D230" s="5" t="e">
        <f ca="1">OFFSET('672p trace'!$U$56,(A82-1)*56,0)</f>
        <v>#DIV/0!</v>
      </c>
      <c r="E230" s="5" t="e">
        <f ca="1">OFFSET('672p trace'!$V$56,(A82-1)*56,0)</f>
        <v>#DIV/0!</v>
      </c>
      <c r="F230" s="5">
        <f ca="1">OFFSET('672p stat'!$H$1,A230*20,1)</f>
        <v>0</v>
      </c>
      <c r="G230" s="5">
        <f ca="1">OFFSET('672p stat'!$K$1,A230*20,1)</f>
        <v>0</v>
      </c>
      <c r="H230" s="5">
        <f ca="1">OFFSET('672p stat'!$N$1,A230*20,1)</f>
        <v>0</v>
      </c>
      <c r="J230" s="5" t="e">
        <f t="shared" ca="1" si="7"/>
        <v>#DIV/0!</v>
      </c>
    </row>
    <row r="231" spans="1:10" x14ac:dyDescent="0.25">
      <c r="A231">
        <v>53</v>
      </c>
      <c r="C231">
        <f ca="1">OFFSET('672p stat'!$A$1,A231*20,0)</f>
        <v>0</v>
      </c>
      <c r="D231" s="5" t="e">
        <f ca="1">OFFSET('672p trace'!$U$56,(A83-1)*56,0)</f>
        <v>#DIV/0!</v>
      </c>
      <c r="E231" s="5" t="e">
        <f ca="1">OFFSET('672p trace'!$V$56,(A83-1)*56,0)</f>
        <v>#DIV/0!</v>
      </c>
      <c r="F231" s="5">
        <f ca="1">OFFSET('672p stat'!$H$1,A231*20,1)</f>
        <v>0</v>
      </c>
      <c r="G231" s="5">
        <f ca="1">OFFSET('672p stat'!$K$1,A231*20,1)</f>
        <v>0</v>
      </c>
      <c r="H231" s="5">
        <f ca="1">OFFSET('672p stat'!$N$1,A231*20,1)</f>
        <v>0</v>
      </c>
      <c r="J231" s="5" t="e">
        <f t="shared" ca="1" si="7"/>
        <v>#DIV/0!</v>
      </c>
    </row>
    <row r="232" spans="1:10" x14ac:dyDescent="0.25">
      <c r="A232">
        <v>54</v>
      </c>
      <c r="C232">
        <f ca="1">OFFSET('672p stat'!$A$1,A232*20,0)</f>
        <v>0</v>
      </c>
      <c r="D232" s="5" t="e">
        <f ca="1">OFFSET('672p trace'!$U$56,(A84-1)*56,0)</f>
        <v>#DIV/0!</v>
      </c>
      <c r="E232" s="5" t="e">
        <f ca="1">OFFSET('672p trace'!$V$56,(A84-1)*56,0)</f>
        <v>#DIV/0!</v>
      </c>
      <c r="F232" s="5">
        <f ca="1">OFFSET('672p stat'!$H$1,A232*20,1)</f>
        <v>0</v>
      </c>
      <c r="G232" s="5">
        <f ca="1">OFFSET('672p stat'!$K$1,A232*20,1)</f>
        <v>0</v>
      </c>
      <c r="H232" s="5">
        <f ca="1">OFFSET('672p stat'!$N$1,A232*20,1)</f>
        <v>0</v>
      </c>
      <c r="J232" s="5" t="e">
        <f t="shared" ca="1" si="7"/>
        <v>#DIV/0!</v>
      </c>
    </row>
    <row r="233" spans="1:10" x14ac:dyDescent="0.25">
      <c r="A233">
        <v>55</v>
      </c>
      <c r="C233">
        <f ca="1">OFFSET('672p stat'!$A$1,A233*20,0)</f>
        <v>0</v>
      </c>
      <c r="D233" s="5" t="e">
        <f ca="1">OFFSET('672p trace'!$U$56,(A85-1)*56,0)</f>
        <v>#DIV/0!</v>
      </c>
      <c r="E233" s="5" t="e">
        <f ca="1">OFFSET('672p trace'!$V$56,(A85-1)*56,0)</f>
        <v>#DIV/0!</v>
      </c>
      <c r="F233" s="5">
        <f ca="1">OFFSET('672p stat'!$H$1,A233*20,1)</f>
        <v>0</v>
      </c>
      <c r="G233" s="5">
        <f ca="1">OFFSET('672p stat'!$K$1,A233*20,1)</f>
        <v>0</v>
      </c>
      <c r="H233" s="5">
        <f ca="1">OFFSET('672p stat'!$N$1,A233*20,1)</f>
        <v>0</v>
      </c>
      <c r="J233" s="5" t="e">
        <f t="shared" ca="1" si="7"/>
        <v>#DIV/0!</v>
      </c>
    </row>
    <row r="234" spans="1:10" x14ac:dyDescent="0.25">
      <c r="A234">
        <v>56</v>
      </c>
      <c r="C234">
        <f ca="1">OFFSET('672p stat'!$A$1,A234*20,0)</f>
        <v>0</v>
      </c>
      <c r="D234" s="5" t="e">
        <f ca="1">OFFSET('672p trace'!$U$56,(A86-1)*56,0)</f>
        <v>#DIV/0!</v>
      </c>
      <c r="E234" s="5" t="e">
        <f ca="1">OFFSET('672p trace'!$V$56,(A86-1)*56,0)</f>
        <v>#DIV/0!</v>
      </c>
      <c r="F234" s="5">
        <f ca="1">OFFSET('672p stat'!$H$1,A234*20,1)</f>
        <v>0</v>
      </c>
      <c r="G234" s="5">
        <f ca="1">OFFSET('672p stat'!$K$1,A234*20,1)</f>
        <v>0</v>
      </c>
      <c r="H234" s="5">
        <f ca="1">OFFSET('672p stat'!$N$1,A234*20,1)</f>
        <v>0</v>
      </c>
      <c r="J234" s="5" t="e">
        <f t="shared" ca="1" si="7"/>
        <v>#DIV/0!</v>
      </c>
    </row>
    <row r="235" spans="1:10" x14ac:dyDescent="0.25">
      <c r="A235">
        <v>57</v>
      </c>
      <c r="C235">
        <f ca="1">OFFSET('672p stat'!$A$1,A235*20,0)</f>
        <v>0</v>
      </c>
      <c r="D235" s="5" t="e">
        <f ca="1">OFFSET('672p trace'!$U$56,(A87-1)*56,0)</f>
        <v>#DIV/0!</v>
      </c>
      <c r="E235" s="5" t="e">
        <f ca="1">OFFSET('672p trace'!$V$56,(A87-1)*56,0)</f>
        <v>#DIV/0!</v>
      </c>
      <c r="F235" s="5">
        <f ca="1">OFFSET('672p stat'!$H$1,A235*20,1)</f>
        <v>0</v>
      </c>
      <c r="G235" s="5">
        <f ca="1">OFFSET('672p stat'!$K$1,A235*20,1)</f>
        <v>0</v>
      </c>
      <c r="H235" s="5">
        <f ca="1">OFFSET('672p stat'!$N$1,A235*20,1)</f>
        <v>0</v>
      </c>
      <c r="J235" s="5" t="e">
        <f t="shared" ca="1" si="7"/>
        <v>#DIV/0!</v>
      </c>
    </row>
    <row r="236" spans="1:10" x14ac:dyDescent="0.25">
      <c r="A236">
        <v>58</v>
      </c>
      <c r="C236">
        <f ca="1">OFFSET('672p stat'!$A$1,A236*20,0)</f>
        <v>0</v>
      </c>
      <c r="D236" s="5" t="e">
        <f ca="1">OFFSET('672p trace'!$U$56,(A88-1)*56,0)</f>
        <v>#DIV/0!</v>
      </c>
      <c r="E236" s="5" t="e">
        <f ca="1">OFFSET('672p trace'!$V$56,(A88-1)*56,0)</f>
        <v>#DIV/0!</v>
      </c>
      <c r="F236" s="5">
        <f ca="1">OFFSET('672p stat'!$H$1,A236*20,1)</f>
        <v>0</v>
      </c>
      <c r="G236" s="5">
        <f ca="1">OFFSET('672p stat'!$K$1,A236*20,1)</f>
        <v>0</v>
      </c>
      <c r="H236" s="5">
        <f ca="1">OFFSET('672p stat'!$N$1,A236*20,1)</f>
        <v>0</v>
      </c>
      <c r="J236" s="5" t="e">
        <f t="shared" ca="1" si="7"/>
        <v>#DIV/0!</v>
      </c>
    </row>
    <row r="237" spans="1:10" x14ac:dyDescent="0.25">
      <c r="A237">
        <v>59</v>
      </c>
      <c r="C237">
        <f ca="1">OFFSET('672p stat'!$A$1,A237*20,0)</f>
        <v>0</v>
      </c>
      <c r="D237" s="5" t="e">
        <f ca="1">OFFSET('672p trace'!$U$56,(A89-1)*56,0)</f>
        <v>#DIV/0!</v>
      </c>
      <c r="E237" s="5" t="e">
        <f ca="1">OFFSET('672p trace'!$V$56,(A89-1)*56,0)</f>
        <v>#DIV/0!</v>
      </c>
      <c r="F237" s="5">
        <f ca="1">OFFSET('672p stat'!$H$1,A237*20,1)</f>
        <v>0</v>
      </c>
      <c r="G237" s="5">
        <f ca="1">OFFSET('672p stat'!$K$1,A237*20,1)</f>
        <v>0</v>
      </c>
      <c r="H237" s="5">
        <f ca="1">OFFSET('672p stat'!$N$1,A237*20,1)</f>
        <v>0</v>
      </c>
      <c r="J237" s="5" t="e">
        <f t="shared" ca="1" si="7"/>
        <v>#DIV/0!</v>
      </c>
    </row>
    <row r="238" spans="1:10" x14ac:dyDescent="0.25">
      <c r="A238">
        <v>60</v>
      </c>
      <c r="C238">
        <f ca="1">OFFSET('672p stat'!$A$1,A238*20,0)</f>
        <v>0</v>
      </c>
      <c r="D238" s="5" t="e">
        <f ca="1">OFFSET('672p trace'!$U$56,(A90-1)*56,0)</f>
        <v>#DIV/0!</v>
      </c>
      <c r="E238" s="5" t="e">
        <f ca="1">OFFSET('672p trace'!$V$56,(A90-1)*56,0)</f>
        <v>#DIV/0!</v>
      </c>
      <c r="F238" s="5">
        <f ca="1">OFFSET('672p stat'!$H$1,A238*20,1)</f>
        <v>0</v>
      </c>
      <c r="G238" s="5">
        <f ca="1">OFFSET('672p stat'!$K$1,A238*20,1)</f>
        <v>0</v>
      </c>
      <c r="H238" s="5">
        <f ca="1">OFFSET('672p stat'!$N$1,A238*20,1)</f>
        <v>0</v>
      </c>
      <c r="J238" s="5" t="e">
        <f t="shared" ca="1" si="7"/>
        <v>#DIV/0!</v>
      </c>
    </row>
    <row r="239" spans="1:10" x14ac:dyDescent="0.25">
      <c r="A239">
        <v>61</v>
      </c>
      <c r="C239">
        <f ca="1">OFFSET('672p stat'!$A$1,A239*20,0)</f>
        <v>0</v>
      </c>
      <c r="D239" s="5" t="e">
        <f ca="1">OFFSET('672p trace'!$U$56,(A91-1)*56,0)</f>
        <v>#DIV/0!</v>
      </c>
      <c r="E239" s="5" t="e">
        <f ca="1">OFFSET('672p trace'!$V$56,(A91-1)*56,0)</f>
        <v>#DIV/0!</v>
      </c>
      <c r="F239" s="5">
        <f ca="1">OFFSET('672p stat'!$H$1,A239*20,1)</f>
        <v>0</v>
      </c>
      <c r="G239" s="5">
        <f ca="1">OFFSET('672p stat'!$K$1,A239*20,1)</f>
        <v>0</v>
      </c>
      <c r="H239" s="5">
        <f ca="1">OFFSET('672p stat'!$N$1,A239*20,1)</f>
        <v>0</v>
      </c>
      <c r="J239" s="5" t="e">
        <f t="shared" ca="1" si="7"/>
        <v>#DIV/0!</v>
      </c>
    </row>
    <row r="240" spans="1:10" x14ac:dyDescent="0.25">
      <c r="A240">
        <v>62</v>
      </c>
      <c r="C240">
        <f ca="1">OFFSET('672p stat'!$A$1,A240*20,0)</f>
        <v>0</v>
      </c>
      <c r="D240" s="5" t="e">
        <f ca="1">OFFSET('672p trace'!$U$56,(A92-1)*56,0)</f>
        <v>#DIV/0!</v>
      </c>
      <c r="E240" s="5" t="e">
        <f ca="1">OFFSET('672p trace'!$V$56,(A92-1)*56,0)</f>
        <v>#DIV/0!</v>
      </c>
      <c r="F240" s="5">
        <f ca="1">OFFSET('672p stat'!$H$1,A240*20,1)</f>
        <v>0</v>
      </c>
      <c r="G240" s="5">
        <f ca="1">OFFSET('672p stat'!$K$1,A240*20,1)</f>
        <v>0</v>
      </c>
      <c r="H240" s="5">
        <f ca="1">OFFSET('672p stat'!$N$1,A240*20,1)</f>
        <v>0</v>
      </c>
      <c r="J240" s="5" t="e">
        <f t="shared" ca="1" si="7"/>
        <v>#DIV/0!</v>
      </c>
    </row>
    <row r="241" spans="1:10" x14ac:dyDescent="0.25">
      <c r="A241">
        <v>63</v>
      </c>
      <c r="C241">
        <f ca="1">OFFSET('672p stat'!$A$1,A241*20,0)</f>
        <v>0</v>
      </c>
      <c r="D241" s="5" t="e">
        <f ca="1">OFFSET('672p trace'!$U$56,(A93-1)*56,0)</f>
        <v>#DIV/0!</v>
      </c>
      <c r="E241" s="5" t="e">
        <f ca="1">OFFSET('672p trace'!$V$56,(A93-1)*56,0)</f>
        <v>#DIV/0!</v>
      </c>
      <c r="F241" s="5">
        <f ca="1">OFFSET('672p stat'!$H$1,A241*20,1)</f>
        <v>0</v>
      </c>
      <c r="G241" s="5">
        <f ca="1">OFFSET('672p stat'!$K$1,A241*20,1)</f>
        <v>0</v>
      </c>
      <c r="H241" s="5">
        <f ca="1">OFFSET('672p stat'!$N$1,A241*20,1)</f>
        <v>0</v>
      </c>
      <c r="J241" s="5" t="e">
        <f t="shared" ca="1" si="7"/>
        <v>#DIV/0!</v>
      </c>
    </row>
    <row r="242" spans="1:10" x14ac:dyDescent="0.25">
      <c r="A242">
        <v>64</v>
      </c>
      <c r="C242">
        <f ca="1">OFFSET('672p stat'!$A$1,A242*20,0)</f>
        <v>0</v>
      </c>
      <c r="D242" s="5" t="e">
        <f ca="1">OFFSET('672p trace'!$U$56,(A94-1)*56,0)</f>
        <v>#DIV/0!</v>
      </c>
      <c r="E242" s="5" t="e">
        <f ca="1">OFFSET('672p trace'!$V$56,(A94-1)*56,0)</f>
        <v>#DIV/0!</v>
      </c>
      <c r="F242" s="5">
        <f ca="1">OFFSET('672p stat'!$H$1,A242*20,1)</f>
        <v>0</v>
      </c>
      <c r="G242" s="5">
        <f ca="1">OFFSET('672p stat'!$K$1,A242*20,1)</f>
        <v>0</v>
      </c>
      <c r="H242" s="5">
        <f ca="1">OFFSET('672p stat'!$N$1,A242*20,1)</f>
        <v>0</v>
      </c>
      <c r="J242" s="5" t="e">
        <f t="shared" ca="1" si="7"/>
        <v>#DIV/0!</v>
      </c>
    </row>
    <row r="243" spans="1:10" x14ac:dyDescent="0.25">
      <c r="A243">
        <v>65</v>
      </c>
      <c r="C243">
        <f ca="1">OFFSET('672p stat'!$A$1,A243*20,0)</f>
        <v>0</v>
      </c>
      <c r="D243" s="5" t="e">
        <f ca="1">OFFSET('672p trace'!$U$56,(A95-1)*56,0)</f>
        <v>#DIV/0!</v>
      </c>
      <c r="E243" s="5" t="e">
        <f ca="1">OFFSET('672p trace'!$V$56,(A95-1)*56,0)</f>
        <v>#DIV/0!</v>
      </c>
      <c r="F243" s="5">
        <f ca="1">OFFSET('672p stat'!$H$1,A243*20,1)</f>
        <v>0</v>
      </c>
      <c r="G243" s="5">
        <f ca="1">OFFSET('672p stat'!$K$1,A243*20,1)</f>
        <v>0</v>
      </c>
      <c r="H243" s="5">
        <f ca="1">OFFSET('672p stat'!$N$1,A243*20,1)</f>
        <v>0</v>
      </c>
      <c r="J243" s="5" t="e">
        <f t="shared" ref="J243:J247" ca="1" si="8">SUM(D243:H243)</f>
        <v>#DIV/0!</v>
      </c>
    </row>
    <row r="244" spans="1:10" x14ac:dyDescent="0.25">
      <c r="A244">
        <v>66</v>
      </c>
      <c r="C244">
        <f ca="1">OFFSET('672p stat'!$A$1,A244*20,0)</f>
        <v>0</v>
      </c>
      <c r="D244" s="5" t="e">
        <f ca="1">OFFSET('672p trace'!$U$56,(A96-1)*56,0)</f>
        <v>#DIV/0!</v>
      </c>
      <c r="E244" s="5" t="e">
        <f ca="1">OFFSET('672p trace'!$V$56,(A96-1)*56,0)</f>
        <v>#DIV/0!</v>
      </c>
      <c r="F244" s="5">
        <f ca="1">OFFSET('672p stat'!$H$1,A244*20,1)</f>
        <v>0</v>
      </c>
      <c r="G244" s="5">
        <f ca="1">OFFSET('672p stat'!$K$1,A244*20,1)</f>
        <v>0</v>
      </c>
      <c r="H244" s="5">
        <f ca="1">OFFSET('672p stat'!$N$1,A244*20,1)</f>
        <v>0</v>
      </c>
      <c r="J244" s="5" t="e">
        <f t="shared" ca="1" si="8"/>
        <v>#DIV/0!</v>
      </c>
    </row>
    <row r="245" spans="1:10" x14ac:dyDescent="0.25">
      <c r="A245">
        <v>67</v>
      </c>
      <c r="C245">
        <f ca="1">OFFSET('672p stat'!$A$1,A245*20,0)</f>
        <v>0</v>
      </c>
      <c r="D245" s="5" t="e">
        <f ca="1">OFFSET('672p trace'!$U$56,(A97-1)*56,0)</f>
        <v>#DIV/0!</v>
      </c>
      <c r="E245" s="5" t="e">
        <f ca="1">OFFSET('672p trace'!$V$56,(A97-1)*56,0)</f>
        <v>#DIV/0!</v>
      </c>
      <c r="F245" s="5">
        <f ca="1">OFFSET('672p stat'!$H$1,A245*20,1)</f>
        <v>0</v>
      </c>
      <c r="G245" s="5">
        <f ca="1">OFFSET('672p stat'!$K$1,A245*20,1)</f>
        <v>0</v>
      </c>
      <c r="H245" s="5">
        <f ca="1">OFFSET('672p stat'!$N$1,A245*20,1)</f>
        <v>0</v>
      </c>
      <c r="J245" s="5" t="e">
        <f t="shared" ca="1" si="8"/>
        <v>#DIV/0!</v>
      </c>
    </row>
    <row r="246" spans="1:10" x14ac:dyDescent="0.25">
      <c r="A246">
        <v>68</v>
      </c>
      <c r="C246">
        <f ca="1">OFFSET('672p stat'!$A$1,A246*20,0)</f>
        <v>0</v>
      </c>
      <c r="D246" s="5" t="e">
        <f ca="1">OFFSET('672p trace'!$U$56,(A98-1)*56,0)</f>
        <v>#DIV/0!</v>
      </c>
      <c r="E246" s="5" t="e">
        <f ca="1">OFFSET('672p trace'!$V$56,(A98-1)*56,0)</f>
        <v>#DIV/0!</v>
      </c>
      <c r="F246" s="5">
        <f ca="1">OFFSET('672p stat'!$H$1,A246*20,1)</f>
        <v>0</v>
      </c>
      <c r="G246" s="5">
        <f ca="1">OFFSET('672p stat'!$K$1,A246*20,1)</f>
        <v>0</v>
      </c>
      <c r="H246" s="5">
        <f ca="1">OFFSET('672p stat'!$N$1,A246*20,1)</f>
        <v>0</v>
      </c>
      <c r="J246" s="5" t="e">
        <f t="shared" ca="1" si="8"/>
        <v>#DIV/0!</v>
      </c>
    </row>
    <row r="247" spans="1:10" x14ac:dyDescent="0.25">
      <c r="A247">
        <v>69</v>
      </c>
      <c r="C247">
        <f ca="1">OFFSET('672p stat'!$A$1,A247*20,0)</f>
        <v>0</v>
      </c>
      <c r="D247" s="5" t="e">
        <f ca="1">OFFSET('672p trace'!$U$56,(A99-1)*56,0)</f>
        <v>#DIV/0!</v>
      </c>
      <c r="E247" s="5" t="e">
        <f ca="1">OFFSET('672p trace'!$V$56,(A99-1)*56,0)</f>
        <v>#DIV/0!</v>
      </c>
      <c r="F247" s="5">
        <f ca="1">OFFSET('672p stat'!$H$1,A247*20,1)</f>
        <v>0</v>
      </c>
      <c r="G247" s="5">
        <f ca="1">OFFSET('672p stat'!$K$1,A247*20,1)</f>
        <v>0</v>
      </c>
      <c r="H247" s="5">
        <f ca="1">OFFSET('672p stat'!$N$1,A247*20,1)</f>
        <v>0</v>
      </c>
      <c r="J247" s="5" t="e">
        <f t="shared" ca="1" si="8"/>
        <v>#DIV/0!</v>
      </c>
    </row>
    <row r="248" spans="1:10" x14ac:dyDescent="0.25">
      <c r="A248">
        <v>70</v>
      </c>
      <c r="C248">
        <f ca="1">OFFSET('672p stat'!$A$1,A248*20,0)</f>
        <v>0</v>
      </c>
      <c r="D248" s="5" t="e">
        <f ca="1">OFFSET('672p trace'!$U$56,(A100-1)*56,0)</f>
        <v>#DIV/0!</v>
      </c>
      <c r="E248" s="5" t="e">
        <f ca="1">OFFSET('672p trace'!$V$56,(A100-1)*56,0)</f>
        <v>#DIV/0!</v>
      </c>
      <c r="F248" s="5">
        <f ca="1">OFFSET('672p stat'!$H$1,A248*20,1)</f>
        <v>0</v>
      </c>
      <c r="G248" s="5">
        <f ca="1">OFFSET('672p stat'!$K$1,A248*20,1)</f>
        <v>0</v>
      </c>
      <c r="H248" s="5">
        <f ca="1">OFFSET('672p stat'!$N$1,A248*20,1)</f>
        <v>0</v>
      </c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>$D$251*SQRT(J178)/$E$251</f>
        <v>0</v>
      </c>
    </row>
    <row r="254" spans="1:10" x14ac:dyDescent="0.25">
      <c r="A254">
        <v>1</v>
      </c>
      <c r="C254" t="str">
        <f ca="1">OFFSET('672p stat'!$A$1,A254*20,0)</f>
        <v>CUDA Time</v>
      </c>
      <c r="D254" s="8">
        <f t="shared" ref="D254:H254" ca="1" si="9">$D$252*SQRT(D179)/$E$252</f>
        <v>38.084338412570766</v>
      </c>
      <c r="E254" s="8">
        <f t="shared" ca="1" si="9"/>
        <v>38.056784744734543</v>
      </c>
      <c r="F254" s="8">
        <f t="shared" ca="1" si="9"/>
        <v>37.298593209642213</v>
      </c>
      <c r="G254" s="8">
        <f t="shared" ca="1" si="9"/>
        <v>36.900598135718511</v>
      </c>
      <c r="H254" s="8">
        <f t="shared" ca="1" si="9"/>
        <v>1.8690223944126509</v>
      </c>
      <c r="J254" s="8">
        <f t="shared" ref="J254:J302" ca="1" si="10">$D$251*SQRT(J179)/$E$251</f>
        <v>0</v>
      </c>
    </row>
    <row r="255" spans="1:10" x14ac:dyDescent="0.25">
      <c r="A255">
        <v>2</v>
      </c>
      <c r="C255" t="str">
        <f ca="1">OFFSET('672p stat'!$A$1,A255*20,0)</f>
        <v>CUDA ant par</v>
      </c>
      <c r="D255" s="8">
        <f t="shared" ref="D255:H255" ca="1" si="11">$D$252*SQRT(D180)/$E$252</f>
        <v>3.239874504881004</v>
      </c>
      <c r="E255" s="8">
        <f t="shared" ca="1" si="11"/>
        <v>3.2515062545996303</v>
      </c>
      <c r="F255" s="8">
        <f t="shared" ca="1" si="11"/>
        <v>1.7156650166649665</v>
      </c>
      <c r="G255" s="8">
        <f t="shared" ca="1" si="11"/>
        <v>1.5017987097930268</v>
      </c>
      <c r="H255" s="8">
        <f t="shared" ca="1" si="11"/>
        <v>0.88958196787479904</v>
      </c>
      <c r="J255" s="8">
        <f t="shared" ca="1" si="10"/>
        <v>0</v>
      </c>
    </row>
    <row r="256" spans="1:10" x14ac:dyDescent="0.25">
      <c r="A256">
        <v>3</v>
      </c>
      <c r="C256" t="str">
        <f ca="1">OFFSET('672p stat'!$A$1,A256*20,0)</f>
        <v>CUDA ant add CPU Time</v>
      </c>
      <c r="D256" s="8">
        <f t="shared" ref="D256:H256" ca="1" si="12">$D$252*SQRT(D181)/$E$252</f>
        <v>15.721222961300183</v>
      </c>
      <c r="E256" s="8">
        <f t="shared" ca="1" si="12"/>
        <v>15.711547261430933</v>
      </c>
      <c r="F256" s="8">
        <f t="shared" ca="1" si="12"/>
        <v>14.857191345821995</v>
      </c>
      <c r="G256" s="8">
        <f t="shared" ca="1" si="12"/>
        <v>14.950010228554627</v>
      </c>
      <c r="H256" s="8">
        <f t="shared" ca="1" si="12"/>
        <v>12.799537557063848</v>
      </c>
      <c r="J256" s="8">
        <f t="shared" ca="1" si="10"/>
        <v>0</v>
      </c>
    </row>
    <row r="257" spans="1:10" x14ac:dyDescent="0.25">
      <c r="A257">
        <v>4</v>
      </c>
      <c r="C257" t="str">
        <f ca="1">OFFSET('672p stat'!$A$1,A257*20,0)</f>
        <v>CUDA opt Time</v>
      </c>
      <c r="D257" s="8">
        <f t="shared" ref="D257:H257" ca="1" si="13">$D$252*SQRT(D182)/$E$252</f>
        <v>2.2657643404802275</v>
      </c>
      <c r="E257" s="8">
        <f t="shared" ca="1" si="13"/>
        <v>2.2165176122123111</v>
      </c>
      <c r="F257" s="8">
        <f t="shared" ca="1" si="13"/>
        <v>0.62280973076534385</v>
      </c>
      <c r="G257" s="8">
        <f t="shared" ca="1" si="13"/>
        <v>0.30772312100328114</v>
      </c>
      <c r="H257" s="8">
        <f t="shared" ca="1" si="13"/>
        <v>0</v>
      </c>
      <c r="J257" s="8">
        <f t="shared" ca="1" si="10"/>
        <v>0</v>
      </c>
    </row>
    <row r="258" spans="1:10" x14ac:dyDescent="0.25">
      <c r="A258">
        <v>5</v>
      </c>
      <c r="C258" t="str">
        <f ca="1">OFFSET('672p stat'!$A$1,A258*20,0)</f>
        <v>CUDA opt ant</v>
      </c>
      <c r="D258" s="8">
        <f t="shared" ref="D258:H258" ca="1" si="14">$D$252*SQRT(D183)/$E$252</f>
        <v>0.87180289552462265</v>
      </c>
      <c r="E258" s="8">
        <f t="shared" ca="1" si="14"/>
        <v>0.84596901600076824</v>
      </c>
      <c r="F258" s="8">
        <f t="shared" ca="1" si="14"/>
        <v>0.38744475685702601</v>
      </c>
      <c r="G258" s="8">
        <f t="shared" ca="1" si="14"/>
        <v>2.0541697690307874E-2</v>
      </c>
      <c r="H258" s="8">
        <f t="shared" ca="1" si="14"/>
        <v>0</v>
      </c>
      <c r="J258" s="8">
        <f t="shared" ca="1" si="10"/>
        <v>0</v>
      </c>
    </row>
    <row r="259" spans="1:10" x14ac:dyDescent="0.25">
      <c r="A259">
        <v>6</v>
      </c>
      <c r="C259" t="str">
        <f ca="1">OFFSET('672p stat'!$A$1,A259*20,0)</f>
        <v>CUDA opt ant par</v>
      </c>
      <c r="D259" s="8">
        <f t="shared" ref="D259:H259" ca="1" si="15">$D$252*SQRT(D184)/$E$252</f>
        <v>2.1402404900103367</v>
      </c>
      <c r="E259" s="8">
        <f t="shared" ca="1" si="15"/>
        <v>2.1390963488773638</v>
      </c>
      <c r="F259" s="8">
        <f t="shared" ca="1" si="15"/>
        <v>2.2137051300875643</v>
      </c>
      <c r="G259" s="8">
        <f t="shared" ca="1" si="15"/>
        <v>0.77700189794362795</v>
      </c>
      <c r="H259" s="8">
        <f t="shared" ca="1" si="15"/>
        <v>0</v>
      </c>
      <c r="J259" s="8">
        <f t="shared" ca="1" si="10"/>
        <v>0</v>
      </c>
    </row>
    <row r="260" spans="1:10" x14ac:dyDescent="0.25">
      <c r="A260">
        <v>7</v>
      </c>
      <c r="C260" t="str">
        <f ca="1">OFFSET('672p stat'!$A$1,A260*20,0)</f>
        <v>non CUDA Time</v>
      </c>
      <c r="D260" s="8">
        <f t="shared" ref="D260:H260" ca="1" si="16">$D$252*SQRT(D185)/$E$252</f>
        <v>109.25613733407252</v>
      </c>
      <c r="E260" s="8">
        <f t="shared" ca="1" si="16"/>
        <v>108.98681671868891</v>
      </c>
      <c r="F260" s="8">
        <f t="shared" ca="1" si="16"/>
        <v>108.98138614254232</v>
      </c>
      <c r="G260" s="8">
        <f t="shared" ca="1" si="16"/>
        <v>108.92193764268075</v>
      </c>
      <c r="H260" s="8">
        <f t="shared" ca="1" si="16"/>
        <v>16.008828399360144</v>
      </c>
      <c r="J260" s="8">
        <f t="shared" ca="1" si="10"/>
        <v>0</v>
      </c>
    </row>
    <row r="261" spans="1:10" x14ac:dyDescent="0.25">
      <c r="A261">
        <v>8</v>
      </c>
      <c r="C261" t="str">
        <f ca="1">OFFSET('672p stat'!$A$1,A261*20,0)</f>
        <v>Classic ACO</v>
      </c>
      <c r="D261" s="8">
        <f t="shared" ref="D261:H261" ca="1" si="17">$D$252*SQRT(D186)/$E$252</f>
        <v>317.28828003428811</v>
      </c>
      <c r="E261" s="8">
        <f t="shared" ca="1" si="17"/>
        <v>196.53238097196297</v>
      </c>
      <c r="F261" s="8">
        <f t="shared" ca="1" si="17"/>
        <v>186.02159008214355</v>
      </c>
      <c r="G261" s="8">
        <f t="shared" ca="1" si="17"/>
        <v>186.03873620771785</v>
      </c>
      <c r="H261" s="8">
        <f t="shared" ca="1" si="17"/>
        <v>5.4800016555092386</v>
      </c>
      <c r="J261" s="8">
        <f t="shared" ca="1" si="10"/>
        <v>0</v>
      </c>
    </row>
    <row r="262" spans="1:10" x14ac:dyDescent="0.25">
      <c r="A262">
        <v>9</v>
      </c>
      <c r="C262" t="str">
        <f ca="1">OFFSET('672p stat'!$A$1,A262*20,0)</f>
        <v>omp</v>
      </c>
      <c r="D262" s="8">
        <f t="shared" ref="D262:H262" ca="1" si="18">$D$252*SQRT(D187)/$E$252</f>
        <v>22.865946910485778</v>
      </c>
      <c r="E262" s="8">
        <f t="shared" ca="1" si="18"/>
        <v>22.968243628052356</v>
      </c>
      <c r="F262" s="8">
        <f t="shared" ca="1" si="18"/>
        <v>22.967820907131092</v>
      </c>
      <c r="G262" s="8">
        <f t="shared" ca="1" si="18"/>
        <v>22.955748695650421</v>
      </c>
      <c r="H262" s="8">
        <f t="shared" ca="1" si="18"/>
        <v>7.2440435498216047</v>
      </c>
      <c r="J262" s="8">
        <f t="shared" ca="1" si="10"/>
        <v>0</v>
      </c>
    </row>
    <row r="263" spans="1:10" x14ac:dyDescent="0.25">
      <c r="A263">
        <v>10</v>
      </c>
      <c r="C263" t="str">
        <f ca="1">OFFSET('672p stat'!$A$1,A263*20,0)</f>
        <v>non CUDA transp Time</v>
      </c>
      <c r="D263" s="8">
        <f t="shared" ref="D263:H263" ca="1" si="19">$D$252*SQRT(D188)/$E$252</f>
        <v>21.37829994871171</v>
      </c>
      <c r="E263" s="8">
        <f t="shared" ca="1" si="19"/>
        <v>21.254149547723404</v>
      </c>
      <c r="F263" s="8">
        <f t="shared" ca="1" si="19"/>
        <v>21.25198793575942</v>
      </c>
      <c r="G263" s="8">
        <f t="shared" ca="1" si="19"/>
        <v>21.173903078021304</v>
      </c>
      <c r="H263" s="8">
        <f t="shared" ca="1" si="19"/>
        <v>9.4424184027864406</v>
      </c>
      <c r="J263" s="8">
        <f t="shared" ca="1" si="10"/>
        <v>0</v>
      </c>
    </row>
    <row r="264" spans="1:10" x14ac:dyDescent="0.25">
      <c r="A264">
        <v>11</v>
      </c>
      <c r="C264" t="str">
        <f ca="1">OFFSET('672p stat'!$A$1,A264*20,0)</f>
        <v>non CUDA transp_AVX Time</v>
      </c>
      <c r="D264" s="8">
        <f t="shared" ref="D264:H264" ca="1" si="20">$D$252*SQRT(D189)/$E$252</f>
        <v>19.318255792501382</v>
      </c>
      <c r="E264" s="8">
        <f t="shared" ca="1" si="20"/>
        <v>19.090545087744353</v>
      </c>
      <c r="F264" s="8">
        <f t="shared" ca="1" si="20"/>
        <v>19.090175447878526</v>
      </c>
      <c r="G264" s="8">
        <f t="shared" ca="1" si="20"/>
        <v>18.994542092450871</v>
      </c>
      <c r="H264" s="8">
        <f t="shared" ca="1" si="20"/>
        <v>9.6896013059741524</v>
      </c>
      <c r="J264" s="8">
        <f t="shared" ca="1" si="10"/>
        <v>0</v>
      </c>
    </row>
    <row r="265" spans="1:10" x14ac:dyDescent="0.25">
      <c r="A265">
        <v>12</v>
      </c>
      <c r="C265" t="str">
        <f ca="1">OFFSET('672p stat'!$A$1,A265*20,0)</f>
        <v>non CUDA transp_AVX_OMP Time</v>
      </c>
      <c r="D265" s="8">
        <f t="shared" ref="D265:H265" ca="1" si="21">$D$252*SQRT(D190)/$E$252</f>
        <v>23.54551646546744</v>
      </c>
      <c r="E265" s="8">
        <f t="shared" ca="1" si="21"/>
        <v>23.430352703107168</v>
      </c>
      <c r="F265" s="8">
        <f t="shared" ca="1" si="21"/>
        <v>23.428715388167912</v>
      </c>
      <c r="G265" s="8">
        <f t="shared" ca="1" si="21"/>
        <v>23.339667903893403</v>
      </c>
      <c r="H265" s="8">
        <f t="shared" ca="1" si="21"/>
        <v>11.049139025553799</v>
      </c>
      <c r="J265" s="8">
        <f t="shared" ca="1" si="10"/>
        <v>0</v>
      </c>
    </row>
    <row r="266" spans="1:10" x14ac:dyDescent="0.25">
      <c r="A266">
        <v>13</v>
      </c>
      <c r="C266" t="str">
        <f ca="1">OFFSET('672p stat'!$A$1,A266*20,0)</f>
        <v>CUDA ant add CPU_AVX_transp Time</v>
      </c>
      <c r="D266" s="8">
        <f t="shared" ref="D266:H266" ca="1" si="22">$D$252*SQRT(D191)/$E$252</f>
        <v>8.8261844456449783</v>
      </c>
      <c r="E266" s="8">
        <f t="shared" ca="1" si="22"/>
        <v>8.8592212458541688</v>
      </c>
      <c r="F266" s="8">
        <f t="shared" ca="1" si="22"/>
        <v>7.8985124535254103</v>
      </c>
      <c r="G266" s="8">
        <f t="shared" ca="1" si="22"/>
        <v>7.7290618478467357</v>
      </c>
      <c r="H266" s="8">
        <f t="shared" ca="1" si="22"/>
        <v>6.2222313979523447</v>
      </c>
      <c r="J266" s="8">
        <f t="shared" ca="1" si="10"/>
        <v>0</v>
      </c>
    </row>
    <row r="267" spans="1:10" x14ac:dyDescent="0.25">
      <c r="A267">
        <v>14</v>
      </c>
      <c r="C267" t="str">
        <f ca="1">OFFSET('672p stat'!$A$1,A267*20,0)</f>
        <v>CUDA Const</v>
      </c>
      <c r="D267" s="8">
        <f t="shared" ref="D267:H267" ca="1" si="23">$D$252*SQRT(D192)/$E$252</f>
        <v>1.5809376037682807</v>
      </c>
      <c r="E267" s="8">
        <f t="shared" ca="1" si="23"/>
        <v>1.5483716169549842</v>
      </c>
      <c r="F267" s="8">
        <f t="shared" ca="1" si="23"/>
        <v>0.57382018588404493</v>
      </c>
      <c r="G267" s="8">
        <f t="shared" ca="1" si="23"/>
        <v>0.25642148983265817</v>
      </c>
      <c r="H267" s="8">
        <f t="shared" ca="1" si="23"/>
        <v>0.15706119744863783</v>
      </c>
      <c r="J267" s="8">
        <f t="shared" ca="1" si="10"/>
        <v>0</v>
      </c>
    </row>
    <row r="268" spans="1:10" x14ac:dyDescent="0.25">
      <c r="A268">
        <v>15</v>
      </c>
      <c r="C268" t="str">
        <f ca="1">OFFSET('672p stat'!$A$1,A268*20,0)</f>
        <v>CUDA ant Const</v>
      </c>
      <c r="D268" s="8">
        <f t="shared" ref="D268:H268" ca="1" si="24">$D$252*SQRT(D193)/$E$252</f>
        <v>2.0295437573741362</v>
      </c>
      <c r="E268" s="8">
        <f t="shared" ca="1" si="24"/>
        <v>2.0379350500504274</v>
      </c>
      <c r="F268" s="8">
        <f t="shared" ca="1" si="24"/>
        <v>0.62621334393958727</v>
      </c>
      <c r="G268" s="8">
        <f t="shared" ca="1" si="24"/>
        <v>4.2186922713087285E-2</v>
      </c>
      <c r="H268" s="8">
        <f t="shared" ca="1" si="24"/>
        <v>2.5852689763349576E-2</v>
      </c>
      <c r="J268" s="8">
        <f t="shared" ca="1" si="10"/>
        <v>0</v>
      </c>
    </row>
    <row r="269" spans="1:10" x14ac:dyDescent="0.25">
      <c r="A269">
        <v>16</v>
      </c>
      <c r="C269" t="str">
        <f ca="1">OFFSET('672p stat'!$A$1,A269*20,0)</f>
        <v>CUDA ant par Const</v>
      </c>
      <c r="D269" s="8">
        <f t="shared" ref="D269:H269" ca="1" si="25">$D$252*SQRT(D194)/$E$252</f>
        <v>3.9701752355844442</v>
      </c>
      <c r="E269" s="8">
        <f t="shared" ca="1" si="25"/>
        <v>3.9612870482465783</v>
      </c>
      <c r="F269" s="8">
        <f t="shared" ca="1" si="25"/>
        <v>2.5326551802943884</v>
      </c>
      <c r="G269" s="8">
        <f t="shared" ca="1" si="25"/>
        <v>1.9526840918981236</v>
      </c>
      <c r="H269" s="8">
        <f t="shared" ca="1" si="25"/>
        <v>1.1908509668904839</v>
      </c>
      <c r="J269" s="8">
        <f t="shared" ca="1" si="10"/>
        <v>0</v>
      </c>
    </row>
    <row r="270" spans="1:10" x14ac:dyDescent="0.25">
      <c r="A270">
        <v>17</v>
      </c>
      <c r="C270" t="str">
        <f ca="1">OFFSET('672p stat'!$A$1,A270*20,0)</f>
        <v>CUDA ant add CPU Const</v>
      </c>
      <c r="D270" s="8">
        <f t="shared" ref="D270:H270" ca="1" si="26">$D$252*SQRT(D195)/$E$252</f>
        <v>12.67625087228887</v>
      </c>
      <c r="E270" s="8">
        <f t="shared" ca="1" si="26"/>
        <v>12.631644819822371</v>
      </c>
      <c r="F270" s="8">
        <f t="shared" ca="1" si="26"/>
        <v>11.454137948073788</v>
      </c>
      <c r="G270" s="8">
        <f t="shared" ca="1" si="26"/>
        <v>11.410417182684951</v>
      </c>
      <c r="H270" s="8">
        <f t="shared" ca="1" si="26"/>
        <v>10.490691490912504</v>
      </c>
      <c r="J270" s="8">
        <f t="shared" ca="1" si="10"/>
        <v>0</v>
      </c>
    </row>
    <row r="271" spans="1:10" x14ac:dyDescent="0.25">
      <c r="A271">
        <v>18</v>
      </c>
      <c r="C271" t="str">
        <f ca="1">OFFSET('672p stat'!$A$1,A271*20,0)</f>
        <v>CUDA opt Const</v>
      </c>
      <c r="D271" s="8">
        <f t="shared" ref="D271:H271" ca="1" si="27">$D$252*SQRT(D196)/$E$252</f>
        <v>1.7439501550309089</v>
      </c>
      <c r="E271" s="8">
        <f t="shared" ca="1" si="27"/>
        <v>1.7520153967907202</v>
      </c>
      <c r="F271" s="8">
        <f t="shared" ca="1" si="27"/>
        <v>0.63329380414464809</v>
      </c>
      <c r="G271" s="8">
        <f t="shared" ca="1" si="27"/>
        <v>0.18542884522101732</v>
      </c>
      <c r="H271" s="8">
        <f t="shared" ca="1" si="27"/>
        <v>0</v>
      </c>
      <c r="J271" s="8">
        <f t="shared" ca="1" si="10"/>
        <v>0</v>
      </c>
    </row>
    <row r="272" spans="1:10" x14ac:dyDescent="0.25">
      <c r="A272">
        <v>19</v>
      </c>
      <c r="C272" t="str">
        <f ca="1">OFFSET('672p stat'!$A$1,A272*20,0)</f>
        <v>CUDA opt ant Const</v>
      </c>
      <c r="D272" s="8">
        <f t="shared" ref="D272:H272" ca="1" si="28">$D$252*SQRT(D197)/$E$252</f>
        <v>2.3743150926554635</v>
      </c>
      <c r="E272" s="8">
        <f t="shared" ca="1" si="28"/>
        <v>2.387882013564719</v>
      </c>
      <c r="F272" s="8">
        <f t="shared" ca="1" si="28"/>
        <v>0.78903709069726236</v>
      </c>
      <c r="G272" s="8">
        <f t="shared" ca="1" si="28"/>
        <v>3.1630780957794889E-2</v>
      </c>
      <c r="H272" s="8">
        <f t="shared" ca="1" si="28"/>
        <v>0</v>
      </c>
      <c r="J272" s="8">
        <f t="shared" ca="1" si="10"/>
        <v>0</v>
      </c>
    </row>
    <row r="273" spans="1:10" x14ac:dyDescent="0.25">
      <c r="A273">
        <v>20</v>
      </c>
      <c r="C273" t="str">
        <f ca="1">OFFSET('672p stat'!$A$1,A273*20,0)</f>
        <v>CUDA opt ant par Const</v>
      </c>
      <c r="D273" s="8">
        <f t="shared" ref="D273:H273" ca="1" si="29">$D$252*SQRT(D198)/$E$252</f>
        <v>2.3498868528046919</v>
      </c>
      <c r="E273" s="8">
        <f t="shared" ca="1" si="29"/>
        <v>2.3812847130744164</v>
      </c>
      <c r="F273" s="8">
        <f t="shared" ca="1" si="29"/>
        <v>2.0133153964145802</v>
      </c>
      <c r="G273" s="8">
        <f t="shared" ca="1" si="29"/>
        <v>0.79158331483173627</v>
      </c>
      <c r="H273" s="8">
        <f t="shared" ca="1" si="29"/>
        <v>0</v>
      </c>
      <c r="J273" s="8">
        <f t="shared" ca="1" si="10"/>
        <v>0</v>
      </c>
    </row>
    <row r="274" spans="1:10" x14ac:dyDescent="0.25">
      <c r="A274">
        <v>21</v>
      </c>
      <c r="C274" t="str">
        <f ca="1">OFFSET('672p stat'!$A$1,A274*20,0)</f>
        <v>CUDA ant par not f</v>
      </c>
      <c r="D274" s="8">
        <f t="shared" ref="D274:H274" ca="1" si="30">$D$252*SQRT(D199)/$E$252</f>
        <v>1.3164189080739845</v>
      </c>
      <c r="E274" s="8">
        <f t="shared" ca="1" si="30"/>
        <v>1.287655858372114</v>
      </c>
      <c r="F274" s="8">
        <f t="shared" ca="1" si="30"/>
        <v>0.62267784119880154</v>
      </c>
      <c r="G274" s="8">
        <f t="shared" ca="1" si="30"/>
        <v>0.46976935559484934</v>
      </c>
      <c r="H274" s="8">
        <f t="shared" ca="1" si="30"/>
        <v>0.40360707200939877</v>
      </c>
      <c r="J274" s="8">
        <f t="shared" ca="1" si="10"/>
        <v>0</v>
      </c>
    </row>
    <row r="275" spans="1:10" x14ac:dyDescent="0.25">
      <c r="A275">
        <v>22</v>
      </c>
      <c r="C275" t="str">
        <f ca="1">OFFSET('672p stat'!$A$1,A275*20,0)</f>
        <v>CUDA ant par sort</v>
      </c>
      <c r="D275" s="8">
        <f t="shared" ref="D275:H275" ca="1" si="31">$D$252*SQRT(D200)/$E$252</f>
        <v>2.1309299911087427</v>
      </c>
      <c r="E275" s="8">
        <f t="shared" ca="1" si="31"/>
        <v>2.1296457731522587</v>
      </c>
      <c r="F275" s="8">
        <f t="shared" ca="1" si="31"/>
        <v>0.69537623490021561</v>
      </c>
      <c r="G275" s="8">
        <f t="shared" ca="1" si="31"/>
        <v>6.588399405014847E-2</v>
      </c>
      <c r="H275" s="8">
        <f t="shared" ca="1" si="31"/>
        <v>5.8580068692346207E-2</v>
      </c>
      <c r="J275" s="8">
        <f t="shared" ca="1" si="10"/>
        <v>0</v>
      </c>
    </row>
    <row r="276" spans="1:10" x14ac:dyDescent="0.25">
      <c r="A276">
        <v>23</v>
      </c>
      <c r="C276">
        <f ca="1">OFFSET('672p stat'!$A$1,A276*20,0)</f>
        <v>0</v>
      </c>
      <c r="D276" s="8" t="e">
        <f t="shared" ref="D276:H276" ca="1" si="32">$D$252*SQRT(D201)/$E$252</f>
        <v>#DIV/0!</v>
      </c>
      <c r="E276" s="8" t="e">
        <f t="shared" ca="1" si="32"/>
        <v>#DIV/0!</v>
      </c>
      <c r="F276" s="8">
        <f t="shared" ca="1" si="32"/>
        <v>0</v>
      </c>
      <c r="G276" s="8">
        <f t="shared" ca="1" si="32"/>
        <v>0</v>
      </c>
      <c r="H276" s="8">
        <f t="shared" ca="1" si="32"/>
        <v>0</v>
      </c>
      <c r="J276" s="8" t="e">
        <f t="shared" ca="1" si="10"/>
        <v>#DIV/0!</v>
      </c>
    </row>
    <row r="277" spans="1:10" x14ac:dyDescent="0.25">
      <c r="A277">
        <v>24</v>
      </c>
      <c r="C277">
        <f ca="1">OFFSET('672p stat'!$A$1,A277*20,0)</f>
        <v>0</v>
      </c>
      <c r="D277" s="8" t="e">
        <f t="shared" ref="D277:H277" ca="1" si="33">$D$252*SQRT(D202)/$E$252</f>
        <v>#DIV/0!</v>
      </c>
      <c r="E277" s="8" t="e">
        <f t="shared" ca="1" si="33"/>
        <v>#DIV/0!</v>
      </c>
      <c r="F277" s="8">
        <f t="shared" ca="1" si="33"/>
        <v>0</v>
      </c>
      <c r="G277" s="8">
        <f t="shared" ca="1" si="33"/>
        <v>0</v>
      </c>
      <c r="H277" s="8">
        <f t="shared" ca="1" si="33"/>
        <v>0</v>
      </c>
      <c r="J277" s="8" t="e">
        <f t="shared" ca="1" si="10"/>
        <v>#DIV/0!</v>
      </c>
    </row>
    <row r="278" spans="1:10" x14ac:dyDescent="0.25">
      <c r="A278">
        <v>25</v>
      </c>
      <c r="C278">
        <f ca="1">OFFSET('672p stat'!$A$1,A278*20,0)</f>
        <v>0</v>
      </c>
      <c r="D278" s="8" t="e">
        <f t="shared" ref="D278:H278" ca="1" si="34">$D$252*SQRT(D203)/$E$252</f>
        <v>#DIV/0!</v>
      </c>
      <c r="E278" s="8" t="e">
        <f t="shared" ca="1" si="34"/>
        <v>#DIV/0!</v>
      </c>
      <c r="F278" s="8">
        <f t="shared" ca="1" si="34"/>
        <v>0</v>
      </c>
      <c r="G278" s="8">
        <f t="shared" ca="1" si="34"/>
        <v>0</v>
      </c>
      <c r="H278" s="8">
        <f t="shared" ca="1" si="34"/>
        <v>0</v>
      </c>
      <c r="J278" s="8" t="e">
        <f t="shared" ca="1" si="10"/>
        <v>#DIV/0!</v>
      </c>
    </row>
    <row r="279" spans="1:10" x14ac:dyDescent="0.25">
      <c r="A279">
        <v>26</v>
      </c>
      <c r="C279">
        <f ca="1">OFFSET('672p stat'!$A$1,A279*20,0)</f>
        <v>0</v>
      </c>
      <c r="D279" s="8" t="e">
        <f t="shared" ref="D279:H279" ca="1" si="35">$D$252*SQRT(D204)/$E$252</f>
        <v>#DIV/0!</v>
      </c>
      <c r="E279" s="8" t="e">
        <f t="shared" ca="1" si="35"/>
        <v>#DIV/0!</v>
      </c>
      <c r="F279" s="8">
        <f t="shared" ca="1" si="35"/>
        <v>0</v>
      </c>
      <c r="G279" s="8">
        <f t="shared" ca="1" si="35"/>
        <v>0</v>
      </c>
      <c r="H279" s="8">
        <f t="shared" ca="1" si="35"/>
        <v>0</v>
      </c>
      <c r="J279" s="8" t="e">
        <f t="shared" ca="1" si="10"/>
        <v>#DIV/0!</v>
      </c>
    </row>
    <row r="280" spans="1:10" x14ac:dyDescent="0.25">
      <c r="A280">
        <v>27</v>
      </c>
      <c r="C280">
        <f ca="1">OFFSET('672p stat'!$A$1,A280*20,0)</f>
        <v>0</v>
      </c>
      <c r="D280" s="8" t="e">
        <f t="shared" ref="D280:H280" ca="1" si="36">$D$252*SQRT(D205)/$E$252</f>
        <v>#DIV/0!</v>
      </c>
      <c r="E280" s="8" t="e">
        <f t="shared" ca="1" si="36"/>
        <v>#DIV/0!</v>
      </c>
      <c r="F280" s="8">
        <f t="shared" ca="1" si="36"/>
        <v>0</v>
      </c>
      <c r="G280" s="8">
        <f t="shared" ca="1" si="36"/>
        <v>0</v>
      </c>
      <c r="H280" s="8">
        <f t="shared" ca="1" si="36"/>
        <v>0</v>
      </c>
      <c r="J280" s="8" t="e">
        <f t="shared" ca="1" si="10"/>
        <v>#DIV/0!</v>
      </c>
    </row>
    <row r="281" spans="1:10" x14ac:dyDescent="0.25">
      <c r="A281">
        <v>28</v>
      </c>
      <c r="C281">
        <f ca="1">OFFSET('672p stat'!$A$1,A281*20,0)</f>
        <v>0</v>
      </c>
      <c r="D281" s="8" t="e">
        <f t="shared" ref="D281:H281" ca="1" si="37">$D$252*SQRT(D206)/$E$252</f>
        <v>#DIV/0!</v>
      </c>
      <c r="E281" s="8" t="e">
        <f t="shared" ca="1" si="37"/>
        <v>#DIV/0!</v>
      </c>
      <c r="F281" s="8">
        <f t="shared" ca="1" si="37"/>
        <v>0</v>
      </c>
      <c r="G281" s="8">
        <f t="shared" ca="1" si="37"/>
        <v>0</v>
      </c>
      <c r="H281" s="8">
        <f t="shared" ca="1" si="37"/>
        <v>0</v>
      </c>
      <c r="J281" s="8" t="e">
        <f t="shared" ca="1" si="10"/>
        <v>#DIV/0!</v>
      </c>
    </row>
    <row r="282" spans="1:10" x14ac:dyDescent="0.25">
      <c r="A282">
        <v>29</v>
      </c>
      <c r="C282">
        <f ca="1">OFFSET('672p stat'!$A$1,A282*20,0)</f>
        <v>0</v>
      </c>
      <c r="D282" s="8" t="e">
        <f t="shared" ref="D282:H282" ca="1" si="38">$D$252*SQRT(D207)/$E$252</f>
        <v>#DIV/0!</v>
      </c>
      <c r="E282" s="8" t="e">
        <f t="shared" ca="1" si="38"/>
        <v>#DIV/0!</v>
      </c>
      <c r="F282" s="8">
        <f t="shared" ca="1" si="38"/>
        <v>0</v>
      </c>
      <c r="G282" s="8">
        <f t="shared" ca="1" si="38"/>
        <v>0</v>
      </c>
      <c r="H282" s="8">
        <f t="shared" ca="1" si="38"/>
        <v>0</v>
      </c>
      <c r="J282" s="8" t="e">
        <f t="shared" ca="1" si="10"/>
        <v>#DIV/0!</v>
      </c>
    </row>
    <row r="283" spans="1:10" x14ac:dyDescent="0.25">
      <c r="A283">
        <v>30</v>
      </c>
      <c r="C283">
        <f ca="1">OFFSET('672p stat'!$A$1,A283*20,0)</f>
        <v>0</v>
      </c>
      <c r="D283" s="8" t="e">
        <f t="shared" ref="D283:H283" ca="1" si="39">$D$252*SQRT(D208)/$E$252</f>
        <v>#DIV/0!</v>
      </c>
      <c r="E283" s="8" t="e">
        <f t="shared" ca="1" si="39"/>
        <v>#DIV/0!</v>
      </c>
      <c r="F283" s="8">
        <f t="shared" ca="1" si="39"/>
        <v>0</v>
      </c>
      <c r="G283" s="8">
        <f t="shared" ca="1" si="39"/>
        <v>0</v>
      </c>
      <c r="H283" s="8">
        <f t="shared" ca="1" si="39"/>
        <v>0</v>
      </c>
      <c r="J283" s="8" t="e">
        <f t="shared" ca="1" si="10"/>
        <v>#DIV/0!</v>
      </c>
    </row>
    <row r="284" spans="1:10" x14ac:dyDescent="0.25">
      <c r="A284">
        <v>31</v>
      </c>
      <c r="C284">
        <f ca="1">OFFSET('672p stat'!$A$1,A284*20,0)</f>
        <v>0</v>
      </c>
      <c r="D284" s="8" t="e">
        <f t="shared" ref="D284:H284" ca="1" si="40">$D$252*SQRT(D209)/$E$252</f>
        <v>#DIV/0!</v>
      </c>
      <c r="E284" s="8" t="e">
        <f t="shared" ca="1" si="40"/>
        <v>#DIV/0!</v>
      </c>
      <c r="F284" s="8">
        <f t="shared" ca="1" si="40"/>
        <v>0</v>
      </c>
      <c r="G284" s="8">
        <f t="shared" ca="1" si="40"/>
        <v>0</v>
      </c>
      <c r="H284" s="8">
        <f t="shared" ca="1" si="40"/>
        <v>0</v>
      </c>
      <c r="J284" s="8" t="e">
        <f t="shared" ca="1" si="10"/>
        <v>#DIV/0!</v>
      </c>
    </row>
    <row r="285" spans="1:10" x14ac:dyDescent="0.25">
      <c r="A285">
        <v>32</v>
      </c>
      <c r="C285">
        <f ca="1">OFFSET('672p stat'!$A$1,A285*20,0)</f>
        <v>0</v>
      </c>
      <c r="D285" s="8" t="e">
        <f t="shared" ref="D285:H285" ca="1" si="41">$D$252*SQRT(D210)/$E$252</f>
        <v>#DIV/0!</v>
      </c>
      <c r="E285" s="8" t="e">
        <f t="shared" ca="1" si="41"/>
        <v>#DIV/0!</v>
      </c>
      <c r="F285" s="8">
        <f t="shared" ca="1" si="41"/>
        <v>0</v>
      </c>
      <c r="G285" s="8">
        <f t="shared" ca="1" si="41"/>
        <v>0</v>
      </c>
      <c r="H285" s="8">
        <f t="shared" ca="1" si="41"/>
        <v>0</v>
      </c>
      <c r="J285" s="8" t="e">
        <f t="shared" ca="1" si="10"/>
        <v>#DIV/0!</v>
      </c>
    </row>
    <row r="286" spans="1:10" x14ac:dyDescent="0.25">
      <c r="A286">
        <v>33</v>
      </c>
      <c r="C286">
        <f ca="1">OFFSET('672p stat'!$A$1,A286*20,0)</f>
        <v>0</v>
      </c>
      <c r="D286" s="8" t="e">
        <f t="shared" ref="D286:H286" ca="1" si="42">$D$252*SQRT(D211)/$E$252</f>
        <v>#DIV/0!</v>
      </c>
      <c r="E286" s="8" t="e">
        <f t="shared" ca="1" si="42"/>
        <v>#DIV/0!</v>
      </c>
      <c r="F286" s="8">
        <f t="shared" ca="1" si="42"/>
        <v>0</v>
      </c>
      <c r="G286" s="8">
        <f t="shared" ca="1" si="42"/>
        <v>0</v>
      </c>
      <c r="H286" s="8">
        <f t="shared" ca="1" si="42"/>
        <v>0</v>
      </c>
      <c r="J286" s="8" t="e">
        <f t="shared" ca="1" si="10"/>
        <v>#DIV/0!</v>
      </c>
    </row>
    <row r="287" spans="1:10" x14ac:dyDescent="0.25">
      <c r="A287">
        <v>34</v>
      </c>
      <c r="C287">
        <f ca="1">OFFSET('672p stat'!$A$1,A287*20,0)</f>
        <v>0</v>
      </c>
      <c r="D287" s="8" t="e">
        <f t="shared" ref="D287:H287" ca="1" si="43">$D$252*SQRT(D212)/$E$252</f>
        <v>#DIV/0!</v>
      </c>
      <c r="E287" s="8" t="e">
        <f t="shared" ca="1" si="43"/>
        <v>#DIV/0!</v>
      </c>
      <c r="F287" s="8">
        <f t="shared" ca="1" si="43"/>
        <v>0</v>
      </c>
      <c r="G287" s="8">
        <f t="shared" ca="1" si="43"/>
        <v>0</v>
      </c>
      <c r="H287" s="8">
        <f t="shared" ca="1" si="43"/>
        <v>0</v>
      </c>
      <c r="J287" s="8" t="e">
        <f t="shared" ca="1" si="10"/>
        <v>#DIV/0!</v>
      </c>
    </row>
    <row r="288" spans="1:10" x14ac:dyDescent="0.25">
      <c r="A288">
        <v>35</v>
      </c>
      <c r="C288">
        <f ca="1">OFFSET('672p stat'!$A$1,A288*20,0)</f>
        <v>0</v>
      </c>
      <c r="D288" s="8" t="e">
        <f t="shared" ref="D288:H288" ca="1" si="44">$D$252*SQRT(D213)/$E$252</f>
        <v>#DIV/0!</v>
      </c>
      <c r="E288" s="8" t="e">
        <f t="shared" ca="1" si="44"/>
        <v>#DIV/0!</v>
      </c>
      <c r="F288" s="8">
        <f t="shared" ca="1" si="44"/>
        <v>0</v>
      </c>
      <c r="G288" s="8">
        <f t="shared" ca="1" si="44"/>
        <v>0</v>
      </c>
      <c r="H288" s="8">
        <f t="shared" ca="1" si="44"/>
        <v>0</v>
      </c>
      <c r="J288" s="8" t="e">
        <f t="shared" ca="1" si="10"/>
        <v>#DIV/0!</v>
      </c>
    </row>
    <row r="289" spans="1:10" x14ac:dyDescent="0.25">
      <c r="A289">
        <v>36</v>
      </c>
      <c r="C289">
        <f ca="1">OFFSET('672p stat'!$A$1,A289*20,0)</f>
        <v>0</v>
      </c>
      <c r="D289" s="8" t="e">
        <f t="shared" ref="D289:H289" ca="1" si="45">$D$252*SQRT(D214)/$E$252</f>
        <v>#DIV/0!</v>
      </c>
      <c r="E289" s="8" t="e">
        <f t="shared" ca="1" si="45"/>
        <v>#DIV/0!</v>
      </c>
      <c r="F289" s="8">
        <f t="shared" ca="1" si="45"/>
        <v>0</v>
      </c>
      <c r="G289" s="8">
        <f t="shared" ca="1" si="45"/>
        <v>0</v>
      </c>
      <c r="H289" s="8">
        <f t="shared" ca="1" si="45"/>
        <v>0</v>
      </c>
      <c r="J289" s="8" t="e">
        <f t="shared" ca="1" si="10"/>
        <v>#DIV/0!</v>
      </c>
    </row>
    <row r="290" spans="1:10" x14ac:dyDescent="0.25">
      <c r="A290">
        <v>37</v>
      </c>
      <c r="C290">
        <f ca="1">OFFSET('672p stat'!$A$1,A290*20,0)</f>
        <v>0</v>
      </c>
      <c r="D290" s="8" t="e">
        <f t="shared" ref="D290:H290" ca="1" si="46">$D$252*SQRT(D215)/$E$252</f>
        <v>#DIV/0!</v>
      </c>
      <c r="E290" s="8" t="e">
        <f t="shared" ca="1" si="46"/>
        <v>#DIV/0!</v>
      </c>
      <c r="F290" s="8">
        <f t="shared" ca="1" si="46"/>
        <v>0</v>
      </c>
      <c r="G290" s="8">
        <f t="shared" ca="1" si="46"/>
        <v>0</v>
      </c>
      <c r="H290" s="8">
        <f t="shared" ca="1" si="46"/>
        <v>0</v>
      </c>
      <c r="J290" s="8" t="e">
        <f t="shared" ca="1" si="10"/>
        <v>#DIV/0!</v>
      </c>
    </row>
    <row r="291" spans="1:10" x14ac:dyDescent="0.25">
      <c r="A291">
        <v>38</v>
      </c>
      <c r="C291">
        <f ca="1">OFFSET('672p stat'!$A$1,A291*20,0)</f>
        <v>0</v>
      </c>
      <c r="D291" s="8" t="e">
        <f t="shared" ref="D291:H291" ca="1" si="47">$D$252*SQRT(D216)/$E$252</f>
        <v>#DIV/0!</v>
      </c>
      <c r="E291" s="8" t="e">
        <f t="shared" ca="1" si="47"/>
        <v>#DIV/0!</v>
      </c>
      <c r="F291" s="8">
        <f t="shared" ca="1" si="47"/>
        <v>0</v>
      </c>
      <c r="G291" s="8">
        <f t="shared" ca="1" si="47"/>
        <v>0</v>
      </c>
      <c r="H291" s="8">
        <f t="shared" ca="1" si="47"/>
        <v>0</v>
      </c>
      <c r="J291" s="8" t="e">
        <f t="shared" ca="1" si="10"/>
        <v>#DIV/0!</v>
      </c>
    </row>
    <row r="292" spans="1:10" x14ac:dyDescent="0.25">
      <c r="A292">
        <v>39</v>
      </c>
      <c r="C292">
        <f ca="1">OFFSET('672p stat'!$A$1,A292*20,0)</f>
        <v>0</v>
      </c>
      <c r="D292" s="8" t="e">
        <f t="shared" ref="D292:H292" ca="1" si="48">$D$252*SQRT(D217)/$E$252</f>
        <v>#DIV/0!</v>
      </c>
      <c r="E292" s="8" t="e">
        <f t="shared" ca="1" si="48"/>
        <v>#DIV/0!</v>
      </c>
      <c r="F292" s="8">
        <f t="shared" ca="1" si="48"/>
        <v>0</v>
      </c>
      <c r="G292" s="8">
        <f t="shared" ca="1" si="48"/>
        <v>0</v>
      </c>
      <c r="H292" s="8">
        <f t="shared" ca="1" si="48"/>
        <v>0</v>
      </c>
      <c r="J292" s="8" t="e">
        <f t="shared" ca="1" si="10"/>
        <v>#DIV/0!</v>
      </c>
    </row>
    <row r="293" spans="1:10" x14ac:dyDescent="0.25">
      <c r="A293">
        <v>40</v>
      </c>
      <c r="C293">
        <f ca="1">OFFSET('672p stat'!$A$1,A293*20,0)</f>
        <v>0</v>
      </c>
      <c r="D293" s="8" t="e">
        <f t="shared" ref="D293:H293" ca="1" si="49">$D$252*SQRT(D218)/$E$252</f>
        <v>#DIV/0!</v>
      </c>
      <c r="E293" s="8" t="e">
        <f t="shared" ca="1" si="49"/>
        <v>#DIV/0!</v>
      </c>
      <c r="F293" s="8">
        <f t="shared" ca="1" si="49"/>
        <v>0</v>
      </c>
      <c r="G293" s="8">
        <f t="shared" ca="1" si="49"/>
        <v>0</v>
      </c>
      <c r="H293" s="8">
        <f t="shared" ca="1" si="49"/>
        <v>0</v>
      </c>
      <c r="J293" s="8" t="e">
        <f t="shared" ca="1" si="10"/>
        <v>#DIV/0!</v>
      </c>
    </row>
    <row r="294" spans="1:10" x14ac:dyDescent="0.25">
      <c r="A294">
        <v>41</v>
      </c>
      <c r="C294">
        <f ca="1">OFFSET('672p stat'!$A$1,A294*20,0)</f>
        <v>0</v>
      </c>
      <c r="D294" s="8" t="e">
        <f t="shared" ref="D294:H294" ca="1" si="50">$D$252*SQRT(D219)/$E$252</f>
        <v>#DIV/0!</v>
      </c>
      <c r="E294" s="8" t="e">
        <f t="shared" ca="1" si="50"/>
        <v>#DIV/0!</v>
      </c>
      <c r="F294" s="8">
        <f t="shared" ca="1" si="50"/>
        <v>0</v>
      </c>
      <c r="G294" s="8">
        <f t="shared" ca="1" si="50"/>
        <v>0</v>
      </c>
      <c r="H294" s="8">
        <f t="shared" ca="1" si="50"/>
        <v>0</v>
      </c>
      <c r="J294" s="8" t="e">
        <f t="shared" ca="1" si="10"/>
        <v>#DIV/0!</v>
      </c>
    </row>
    <row r="295" spans="1:10" x14ac:dyDescent="0.25">
      <c r="A295">
        <v>42</v>
      </c>
      <c r="C295">
        <f ca="1">OFFSET('672p stat'!$A$1,A295*20,0)</f>
        <v>0</v>
      </c>
      <c r="D295" s="8" t="e">
        <f t="shared" ref="D295:H295" ca="1" si="51">$D$252*SQRT(D220)/$E$252</f>
        <v>#DIV/0!</v>
      </c>
      <c r="E295" s="8" t="e">
        <f t="shared" ca="1" si="51"/>
        <v>#DIV/0!</v>
      </c>
      <c r="F295" s="8">
        <f t="shared" ca="1" si="51"/>
        <v>0</v>
      </c>
      <c r="G295" s="8">
        <f t="shared" ca="1" si="51"/>
        <v>0</v>
      </c>
      <c r="H295" s="8">
        <f t="shared" ca="1" si="51"/>
        <v>0</v>
      </c>
      <c r="J295" s="8" t="e">
        <f t="shared" ca="1" si="10"/>
        <v>#DIV/0!</v>
      </c>
    </row>
    <row r="296" spans="1:10" x14ac:dyDescent="0.25">
      <c r="A296">
        <v>43</v>
      </c>
      <c r="C296">
        <f ca="1">OFFSET('672p stat'!$A$1,A296*20,0)</f>
        <v>0</v>
      </c>
      <c r="D296" s="8" t="e">
        <f t="shared" ref="D296:H296" ca="1" si="52">$D$252*SQRT(D221)/$E$252</f>
        <v>#DIV/0!</v>
      </c>
      <c r="E296" s="8" t="e">
        <f t="shared" ca="1" si="52"/>
        <v>#DIV/0!</v>
      </c>
      <c r="F296" s="8">
        <f t="shared" ca="1" si="52"/>
        <v>0</v>
      </c>
      <c r="G296" s="8">
        <f t="shared" ca="1" si="52"/>
        <v>0</v>
      </c>
      <c r="H296" s="8">
        <f t="shared" ca="1" si="52"/>
        <v>0</v>
      </c>
      <c r="J296" s="8" t="e">
        <f t="shared" ca="1" si="10"/>
        <v>#DIV/0!</v>
      </c>
    </row>
    <row r="297" spans="1:10" x14ac:dyDescent="0.25">
      <c r="A297">
        <v>44</v>
      </c>
      <c r="C297">
        <f ca="1">OFFSET('672p stat'!$A$1,A297*20,0)</f>
        <v>0</v>
      </c>
      <c r="D297" s="8" t="e">
        <f t="shared" ref="D297:H297" ca="1" si="53">$D$252*SQRT(D222)/$E$252</f>
        <v>#DIV/0!</v>
      </c>
      <c r="E297" s="8" t="e">
        <f t="shared" ca="1" si="53"/>
        <v>#DIV/0!</v>
      </c>
      <c r="F297" s="8">
        <f t="shared" ca="1" si="53"/>
        <v>0</v>
      </c>
      <c r="G297" s="8">
        <f t="shared" ca="1" si="53"/>
        <v>0</v>
      </c>
      <c r="H297" s="8">
        <f t="shared" ca="1" si="53"/>
        <v>0</v>
      </c>
      <c r="J297" s="8" t="e">
        <f t="shared" ca="1" si="10"/>
        <v>#DIV/0!</v>
      </c>
    </row>
    <row r="298" spans="1:10" x14ac:dyDescent="0.25">
      <c r="A298">
        <v>45</v>
      </c>
      <c r="C298">
        <f ca="1">OFFSET('672p stat'!$A$1,A298*20,0)</f>
        <v>0</v>
      </c>
      <c r="D298" s="8" t="e">
        <f t="shared" ref="D298:H298" ca="1" si="54">$D$252*SQRT(D223)/$E$252</f>
        <v>#DIV/0!</v>
      </c>
      <c r="E298" s="8" t="e">
        <f t="shared" ca="1" si="54"/>
        <v>#DIV/0!</v>
      </c>
      <c r="F298" s="8">
        <f t="shared" ca="1" si="54"/>
        <v>0</v>
      </c>
      <c r="G298" s="8">
        <f t="shared" ca="1" si="54"/>
        <v>0</v>
      </c>
      <c r="H298" s="8">
        <f t="shared" ca="1" si="54"/>
        <v>0</v>
      </c>
      <c r="J298" s="8" t="e">
        <f t="shared" ca="1" si="10"/>
        <v>#DIV/0!</v>
      </c>
    </row>
    <row r="299" spans="1:10" x14ac:dyDescent="0.25">
      <c r="A299">
        <v>46</v>
      </c>
      <c r="C299">
        <f ca="1">OFFSET('672p stat'!$A$1,A299*20,0)</f>
        <v>0</v>
      </c>
      <c r="D299" s="8" t="e">
        <f t="shared" ref="D299:H299" ca="1" si="55">$D$252*SQRT(D224)/$E$252</f>
        <v>#DIV/0!</v>
      </c>
      <c r="E299" s="8" t="e">
        <f t="shared" ca="1" si="55"/>
        <v>#DIV/0!</v>
      </c>
      <c r="F299" s="8">
        <f t="shared" ca="1" si="55"/>
        <v>0</v>
      </c>
      <c r="G299" s="8">
        <f t="shared" ca="1" si="55"/>
        <v>0</v>
      </c>
      <c r="H299" s="8">
        <f t="shared" ca="1" si="55"/>
        <v>0</v>
      </c>
      <c r="J299" s="8" t="e">
        <f t="shared" ca="1" si="10"/>
        <v>#DIV/0!</v>
      </c>
    </row>
    <row r="300" spans="1:10" x14ac:dyDescent="0.25">
      <c r="A300">
        <v>47</v>
      </c>
      <c r="C300">
        <f ca="1">OFFSET('672p stat'!$A$1,A300*20,0)</f>
        <v>0</v>
      </c>
      <c r="D300" s="8" t="e">
        <f t="shared" ref="D300:H300" ca="1" si="56">$D$252*SQRT(D225)/$E$252</f>
        <v>#DIV/0!</v>
      </c>
      <c r="E300" s="8" t="e">
        <f t="shared" ca="1" si="56"/>
        <v>#DIV/0!</v>
      </c>
      <c r="F300" s="8">
        <f t="shared" ca="1" si="56"/>
        <v>0</v>
      </c>
      <c r="G300" s="8">
        <f t="shared" ca="1" si="56"/>
        <v>0</v>
      </c>
      <c r="H300" s="8">
        <f t="shared" ca="1" si="56"/>
        <v>0</v>
      </c>
      <c r="J300" s="8" t="e">
        <f t="shared" ca="1" si="10"/>
        <v>#DIV/0!</v>
      </c>
    </row>
    <row r="301" spans="1:10" x14ac:dyDescent="0.25">
      <c r="A301">
        <v>48</v>
      </c>
      <c r="C301">
        <f ca="1">OFFSET('672p stat'!$A$1,A301*20,0)</f>
        <v>0</v>
      </c>
      <c r="D301" s="8" t="e">
        <f t="shared" ref="D301:H301" ca="1" si="57">$D$252*SQRT(D226)/$E$252</f>
        <v>#DIV/0!</v>
      </c>
      <c r="E301" s="8" t="e">
        <f t="shared" ca="1" si="57"/>
        <v>#DIV/0!</v>
      </c>
      <c r="F301" s="8">
        <f t="shared" ca="1" si="57"/>
        <v>0</v>
      </c>
      <c r="G301" s="8">
        <f t="shared" ca="1" si="57"/>
        <v>0</v>
      </c>
      <c r="H301" s="8">
        <f t="shared" ca="1" si="57"/>
        <v>0</v>
      </c>
      <c r="J301" s="8" t="e">
        <f t="shared" ca="1" si="10"/>
        <v>#DIV/0!</v>
      </c>
    </row>
    <row r="302" spans="1:10" x14ac:dyDescent="0.25">
      <c r="A302">
        <v>49</v>
      </c>
      <c r="C302">
        <f ca="1">OFFSET('672p stat'!$A$1,A302*20,0)</f>
        <v>0</v>
      </c>
      <c r="D302" s="8" t="e">
        <f t="shared" ref="D302:H302" ca="1" si="58">$D$252*SQRT(D227)/$E$252</f>
        <v>#DIV/0!</v>
      </c>
      <c r="E302" s="8" t="e">
        <f t="shared" ca="1" si="58"/>
        <v>#DIV/0!</v>
      </c>
      <c r="F302" s="8">
        <f t="shared" ca="1" si="58"/>
        <v>0</v>
      </c>
      <c r="G302" s="8">
        <f t="shared" ca="1" si="58"/>
        <v>0</v>
      </c>
      <c r="H302" s="8">
        <f t="shared" ca="1" si="58"/>
        <v>0</v>
      </c>
      <c r="J302" s="8" t="e">
        <f t="shared" ca="1" si="10"/>
        <v>#DIV/0!</v>
      </c>
    </row>
    <row r="303" spans="1:10" x14ac:dyDescent="0.25">
      <c r="A303">
        <v>50</v>
      </c>
      <c r="C303">
        <f ca="1">OFFSET('672p stat'!$A$1,A303*20,0)</f>
        <v>0</v>
      </c>
      <c r="D303" s="8" t="e">
        <f t="shared" ref="D303:H303" ca="1" si="59">$D$252*SQRT(D228)/$E$252</f>
        <v>#DIV/0!</v>
      </c>
      <c r="E303" s="8" t="e">
        <f t="shared" ca="1" si="59"/>
        <v>#DIV/0!</v>
      </c>
      <c r="F303" s="8">
        <f t="shared" ca="1" si="59"/>
        <v>0</v>
      </c>
      <c r="G303" s="8">
        <f t="shared" ca="1" si="59"/>
        <v>0</v>
      </c>
      <c r="H303" s="8">
        <f t="shared" ca="1" si="59"/>
        <v>0</v>
      </c>
    </row>
    <row r="304" spans="1:10" x14ac:dyDescent="0.25">
      <c r="A304">
        <v>51</v>
      </c>
      <c r="C304">
        <f ca="1">OFFSET('672p stat'!$A$1,A304*20,0)</f>
        <v>0</v>
      </c>
      <c r="D304" s="8" t="e">
        <f t="shared" ref="D304:H304" ca="1" si="60">$D$252*SQRT(D229)/$E$252</f>
        <v>#DIV/0!</v>
      </c>
      <c r="E304" s="8" t="e">
        <f t="shared" ca="1" si="60"/>
        <v>#DIV/0!</v>
      </c>
      <c r="F304" s="8">
        <f t="shared" ca="1" si="60"/>
        <v>0</v>
      </c>
      <c r="G304" s="8">
        <f t="shared" ca="1" si="60"/>
        <v>0</v>
      </c>
      <c r="H304" s="8">
        <f t="shared" ca="1" si="60"/>
        <v>0</v>
      </c>
    </row>
    <row r="305" spans="1:8" x14ac:dyDescent="0.25">
      <c r="A305">
        <v>52</v>
      </c>
      <c r="C305">
        <f ca="1">OFFSET('672p stat'!$A$1,A305*20,0)</f>
        <v>0</v>
      </c>
      <c r="D305" s="8" t="e">
        <f t="shared" ref="D305:H305" ca="1" si="61">$D$252*SQRT(D230)/$E$252</f>
        <v>#DIV/0!</v>
      </c>
      <c r="E305" s="8" t="e">
        <f t="shared" ca="1" si="61"/>
        <v>#DIV/0!</v>
      </c>
      <c r="F305" s="8">
        <f t="shared" ca="1" si="61"/>
        <v>0</v>
      </c>
      <c r="G305" s="8">
        <f t="shared" ca="1" si="61"/>
        <v>0</v>
      </c>
      <c r="H305" s="8">
        <f t="shared" ca="1" si="61"/>
        <v>0</v>
      </c>
    </row>
    <row r="306" spans="1:8" x14ac:dyDescent="0.25">
      <c r="A306">
        <v>53</v>
      </c>
      <c r="C306">
        <f ca="1">OFFSET('672p stat'!$A$1,A306*20,0)</f>
        <v>0</v>
      </c>
      <c r="D306" s="8" t="e">
        <f t="shared" ref="D306:H306" ca="1" si="62">$D$252*SQRT(D231)/$E$252</f>
        <v>#DIV/0!</v>
      </c>
      <c r="E306" s="8" t="e">
        <f t="shared" ca="1" si="62"/>
        <v>#DIV/0!</v>
      </c>
      <c r="F306" s="8">
        <f t="shared" ca="1" si="62"/>
        <v>0</v>
      </c>
      <c r="G306" s="8">
        <f t="shared" ca="1" si="62"/>
        <v>0</v>
      </c>
      <c r="H306" s="8">
        <f t="shared" ca="1" si="62"/>
        <v>0</v>
      </c>
    </row>
    <row r="307" spans="1:8" x14ac:dyDescent="0.25">
      <c r="A307">
        <v>54</v>
      </c>
      <c r="C307">
        <f ca="1">OFFSET('672p stat'!$A$1,A307*20,0)</f>
        <v>0</v>
      </c>
      <c r="D307" s="8" t="e">
        <f t="shared" ref="D307:H307" ca="1" si="63">$D$252*SQRT(D232)/$E$252</f>
        <v>#DIV/0!</v>
      </c>
      <c r="E307" s="8" t="e">
        <f t="shared" ca="1" si="63"/>
        <v>#DIV/0!</v>
      </c>
      <c r="F307" s="8">
        <f t="shared" ca="1" si="63"/>
        <v>0</v>
      </c>
      <c r="G307" s="8">
        <f t="shared" ca="1" si="63"/>
        <v>0</v>
      </c>
      <c r="H307" s="8">
        <f t="shared" ca="1" si="63"/>
        <v>0</v>
      </c>
    </row>
    <row r="308" spans="1:8" x14ac:dyDescent="0.25">
      <c r="A308">
        <v>55</v>
      </c>
      <c r="C308">
        <f ca="1">OFFSET('672p stat'!$A$1,A308*20,0)</f>
        <v>0</v>
      </c>
      <c r="D308" s="8" t="e">
        <f t="shared" ref="D308:H308" ca="1" si="64">$D$252*SQRT(D233)/$E$252</f>
        <v>#DIV/0!</v>
      </c>
      <c r="E308" s="8" t="e">
        <f t="shared" ca="1" si="64"/>
        <v>#DIV/0!</v>
      </c>
      <c r="F308" s="8">
        <f t="shared" ca="1" si="64"/>
        <v>0</v>
      </c>
      <c r="G308" s="8">
        <f t="shared" ca="1" si="64"/>
        <v>0</v>
      </c>
      <c r="H308" s="8">
        <f t="shared" ca="1" si="64"/>
        <v>0</v>
      </c>
    </row>
    <row r="309" spans="1:8" x14ac:dyDescent="0.25">
      <c r="A309">
        <v>56</v>
      </c>
      <c r="C309">
        <f ca="1">OFFSET('672p stat'!$A$1,A309*20,0)</f>
        <v>0</v>
      </c>
      <c r="D309" s="8" t="e">
        <f t="shared" ref="D309:H309" ca="1" si="65">$D$252*SQRT(D234)/$E$252</f>
        <v>#DIV/0!</v>
      </c>
      <c r="E309" s="8" t="e">
        <f t="shared" ca="1" si="65"/>
        <v>#DIV/0!</v>
      </c>
      <c r="F309" s="8">
        <f t="shared" ca="1" si="65"/>
        <v>0</v>
      </c>
      <c r="G309" s="8">
        <f t="shared" ca="1" si="65"/>
        <v>0</v>
      </c>
      <c r="H309" s="8">
        <f t="shared" ca="1" si="65"/>
        <v>0</v>
      </c>
    </row>
    <row r="310" spans="1:8" x14ac:dyDescent="0.25">
      <c r="A310">
        <v>57</v>
      </c>
      <c r="C310">
        <f ca="1">OFFSET('672p stat'!$A$1,A310*20,0)</f>
        <v>0</v>
      </c>
      <c r="D310" s="8" t="e">
        <f t="shared" ref="D310:H310" ca="1" si="66">$D$252*SQRT(D235)/$E$252</f>
        <v>#DIV/0!</v>
      </c>
      <c r="E310" s="8" t="e">
        <f t="shared" ca="1" si="66"/>
        <v>#DIV/0!</v>
      </c>
      <c r="F310" s="8">
        <f t="shared" ca="1" si="66"/>
        <v>0</v>
      </c>
      <c r="G310" s="8">
        <f t="shared" ca="1" si="66"/>
        <v>0</v>
      </c>
      <c r="H310" s="8">
        <f t="shared" ca="1" si="66"/>
        <v>0</v>
      </c>
    </row>
    <row r="311" spans="1:8" x14ac:dyDescent="0.25">
      <c r="A311">
        <v>58</v>
      </c>
      <c r="C311">
        <f ca="1">OFFSET('672p stat'!$A$1,A311*20,0)</f>
        <v>0</v>
      </c>
      <c r="D311" s="8" t="e">
        <f t="shared" ref="D311:H311" ca="1" si="67">$D$252*SQRT(D236)/$E$252</f>
        <v>#DIV/0!</v>
      </c>
      <c r="E311" s="8" t="e">
        <f t="shared" ca="1" si="67"/>
        <v>#DIV/0!</v>
      </c>
      <c r="F311" s="8">
        <f t="shared" ca="1" si="67"/>
        <v>0</v>
      </c>
      <c r="G311" s="8">
        <f t="shared" ca="1" si="67"/>
        <v>0</v>
      </c>
      <c r="H311" s="8">
        <f t="shared" ca="1" si="67"/>
        <v>0</v>
      </c>
    </row>
    <row r="312" spans="1:8" x14ac:dyDescent="0.25">
      <c r="A312">
        <v>59</v>
      </c>
      <c r="C312">
        <f ca="1">OFFSET('672p stat'!$A$1,A312*20,0)</f>
        <v>0</v>
      </c>
      <c r="D312" s="8" t="e">
        <f t="shared" ref="D312:H312" ca="1" si="68">$D$252*SQRT(D237)/$E$252</f>
        <v>#DIV/0!</v>
      </c>
      <c r="E312" s="8" t="e">
        <f t="shared" ca="1" si="68"/>
        <v>#DIV/0!</v>
      </c>
      <c r="F312" s="8">
        <f t="shared" ca="1" si="68"/>
        <v>0</v>
      </c>
      <c r="G312" s="8">
        <f t="shared" ca="1" si="68"/>
        <v>0</v>
      </c>
      <c r="H312" s="8">
        <f t="shared" ca="1" si="68"/>
        <v>0</v>
      </c>
    </row>
    <row r="313" spans="1:8" x14ac:dyDescent="0.25">
      <c r="A313">
        <v>60</v>
      </c>
      <c r="C313">
        <f ca="1">OFFSET('672p stat'!$A$1,A313*20,0)</f>
        <v>0</v>
      </c>
      <c r="D313" s="8" t="e">
        <f t="shared" ref="D313:H313" ca="1" si="69">$D$252*SQRT(D238)/$E$252</f>
        <v>#DIV/0!</v>
      </c>
      <c r="E313" s="8" t="e">
        <f t="shared" ca="1" si="69"/>
        <v>#DIV/0!</v>
      </c>
      <c r="F313" s="8">
        <f t="shared" ca="1" si="69"/>
        <v>0</v>
      </c>
      <c r="G313" s="8">
        <f t="shared" ca="1" si="69"/>
        <v>0</v>
      </c>
      <c r="H313" s="8">
        <f t="shared" ca="1" si="69"/>
        <v>0</v>
      </c>
    </row>
    <row r="314" spans="1:8" x14ac:dyDescent="0.25">
      <c r="A314">
        <v>61</v>
      </c>
      <c r="C314">
        <f ca="1">OFFSET('672p stat'!$A$1,A314*20,0)</f>
        <v>0</v>
      </c>
      <c r="D314" s="8" t="e">
        <f t="shared" ref="D314:H314" ca="1" si="70">$D$252*SQRT(D239)/$E$252</f>
        <v>#DIV/0!</v>
      </c>
      <c r="E314" s="8" t="e">
        <f t="shared" ca="1" si="70"/>
        <v>#DIV/0!</v>
      </c>
      <c r="F314" s="8">
        <f t="shared" ca="1" si="70"/>
        <v>0</v>
      </c>
      <c r="G314" s="8">
        <f t="shared" ca="1" si="70"/>
        <v>0</v>
      </c>
      <c r="H314" s="8">
        <f t="shared" ca="1" si="70"/>
        <v>0</v>
      </c>
    </row>
    <row r="315" spans="1:8" x14ac:dyDescent="0.25">
      <c r="A315">
        <v>62</v>
      </c>
      <c r="C315">
        <f ca="1">OFFSET('672p stat'!$A$1,A315*20,0)</f>
        <v>0</v>
      </c>
      <c r="D315" s="8" t="e">
        <f t="shared" ref="D315:H315" ca="1" si="71">$D$252*SQRT(D240)/$E$252</f>
        <v>#DIV/0!</v>
      </c>
      <c r="E315" s="8" t="e">
        <f t="shared" ca="1" si="71"/>
        <v>#DIV/0!</v>
      </c>
      <c r="F315" s="8">
        <f t="shared" ca="1" si="71"/>
        <v>0</v>
      </c>
      <c r="G315" s="8">
        <f t="shared" ca="1" si="71"/>
        <v>0</v>
      </c>
      <c r="H315" s="8">
        <f t="shared" ca="1" si="71"/>
        <v>0</v>
      </c>
    </row>
    <row r="316" spans="1:8" x14ac:dyDescent="0.25">
      <c r="A316">
        <v>63</v>
      </c>
      <c r="C316">
        <f ca="1">OFFSET('672p stat'!$A$1,A316*20,0)</f>
        <v>0</v>
      </c>
      <c r="D316" s="8" t="e">
        <f t="shared" ref="D316:H316" ca="1" si="72">$D$252*SQRT(D241)/$E$252</f>
        <v>#DIV/0!</v>
      </c>
      <c r="E316" s="8" t="e">
        <f t="shared" ca="1" si="72"/>
        <v>#DIV/0!</v>
      </c>
      <c r="F316" s="8">
        <f t="shared" ca="1" si="72"/>
        <v>0</v>
      </c>
      <c r="G316" s="8">
        <f t="shared" ca="1" si="72"/>
        <v>0</v>
      </c>
      <c r="H316" s="8">
        <f t="shared" ca="1" si="72"/>
        <v>0</v>
      </c>
    </row>
    <row r="317" spans="1:8" x14ac:dyDescent="0.25">
      <c r="A317">
        <v>64</v>
      </c>
      <c r="C317">
        <f ca="1">OFFSET('672p stat'!$A$1,A317*20,0)</f>
        <v>0</v>
      </c>
      <c r="D317" s="8" t="e">
        <f t="shared" ref="D317:H317" ca="1" si="73">$D$252*SQRT(D242)/$E$252</f>
        <v>#DIV/0!</v>
      </c>
      <c r="E317" s="8" t="e">
        <f t="shared" ca="1" si="73"/>
        <v>#DIV/0!</v>
      </c>
      <c r="F317" s="8">
        <f t="shared" ca="1" si="73"/>
        <v>0</v>
      </c>
      <c r="G317" s="8">
        <f t="shared" ca="1" si="73"/>
        <v>0</v>
      </c>
      <c r="H317" s="8">
        <f t="shared" ca="1" si="73"/>
        <v>0</v>
      </c>
    </row>
    <row r="318" spans="1:8" x14ac:dyDescent="0.25">
      <c r="A318">
        <v>65</v>
      </c>
      <c r="C318">
        <f ca="1">OFFSET('672p stat'!$A$1,A318*20,0)</f>
        <v>0</v>
      </c>
      <c r="D318" s="8" t="e">
        <f t="shared" ref="D318:H318" ca="1" si="74">$D$252*SQRT(D243)/$E$252</f>
        <v>#DIV/0!</v>
      </c>
      <c r="E318" s="8" t="e">
        <f t="shared" ca="1" si="74"/>
        <v>#DIV/0!</v>
      </c>
      <c r="F318" s="8">
        <f t="shared" ca="1" si="74"/>
        <v>0</v>
      </c>
      <c r="G318" s="8">
        <f t="shared" ca="1" si="74"/>
        <v>0</v>
      </c>
      <c r="H318" s="8">
        <f t="shared" ca="1" si="74"/>
        <v>0</v>
      </c>
    </row>
    <row r="319" spans="1:8" x14ac:dyDescent="0.25">
      <c r="A319">
        <v>66</v>
      </c>
      <c r="C319">
        <f ca="1">OFFSET('672p stat'!$A$1,A319*20,0)</f>
        <v>0</v>
      </c>
      <c r="D319" s="8" t="e">
        <f t="shared" ref="D319:H319" ca="1" si="75">$D$252*SQRT(D244)/$E$252</f>
        <v>#DIV/0!</v>
      </c>
      <c r="E319" s="8" t="e">
        <f t="shared" ca="1" si="75"/>
        <v>#DIV/0!</v>
      </c>
      <c r="F319" s="8">
        <f t="shared" ca="1" si="75"/>
        <v>0</v>
      </c>
      <c r="G319" s="8">
        <f t="shared" ca="1" si="75"/>
        <v>0</v>
      </c>
      <c r="H319" s="8">
        <f t="shared" ca="1" si="75"/>
        <v>0</v>
      </c>
    </row>
    <row r="320" spans="1:8" x14ac:dyDescent="0.25">
      <c r="A320">
        <v>67</v>
      </c>
      <c r="C320">
        <f ca="1">OFFSET('672p stat'!$A$1,A320*20,0)</f>
        <v>0</v>
      </c>
      <c r="D320" s="8" t="e">
        <f t="shared" ref="D320:H320" ca="1" si="76">$D$252*SQRT(D245)/$E$252</f>
        <v>#DIV/0!</v>
      </c>
      <c r="E320" s="8" t="e">
        <f t="shared" ca="1" si="76"/>
        <v>#DIV/0!</v>
      </c>
      <c r="F320" s="8">
        <f t="shared" ca="1" si="76"/>
        <v>0</v>
      </c>
      <c r="G320" s="8">
        <f t="shared" ca="1" si="76"/>
        <v>0</v>
      </c>
      <c r="H320" s="8">
        <f t="shared" ca="1" si="76"/>
        <v>0</v>
      </c>
    </row>
    <row r="321" spans="1:8" x14ac:dyDescent="0.25">
      <c r="A321">
        <v>68</v>
      </c>
      <c r="C321">
        <f ca="1">OFFSET('672p stat'!$A$1,A321*20,0)</f>
        <v>0</v>
      </c>
      <c r="D321" s="8" t="e">
        <f t="shared" ref="D321:H321" ca="1" si="77">$D$252*SQRT(D246)/$E$252</f>
        <v>#DIV/0!</v>
      </c>
      <c r="E321" s="8" t="e">
        <f t="shared" ca="1" si="77"/>
        <v>#DIV/0!</v>
      </c>
      <c r="F321" s="8">
        <f t="shared" ca="1" si="77"/>
        <v>0</v>
      </c>
      <c r="G321" s="8">
        <f t="shared" ca="1" si="77"/>
        <v>0</v>
      </c>
      <c r="H321" s="8">
        <f t="shared" ca="1" si="77"/>
        <v>0</v>
      </c>
    </row>
    <row r="322" spans="1:8" x14ac:dyDescent="0.25">
      <c r="A322">
        <v>69</v>
      </c>
      <c r="C322">
        <f ca="1">OFFSET('672p stat'!$A$1,A322*20,0)</f>
        <v>0</v>
      </c>
      <c r="D322" s="8" t="e">
        <f t="shared" ref="D322:H322" ca="1" si="78">$D$252*SQRT(D247)/$E$252</f>
        <v>#DIV/0!</v>
      </c>
      <c r="E322" s="8" t="e">
        <f t="shared" ca="1" si="78"/>
        <v>#DIV/0!</v>
      </c>
      <c r="F322" s="8">
        <f t="shared" ca="1" si="78"/>
        <v>0</v>
      </c>
      <c r="G322" s="8">
        <f t="shared" ca="1" si="78"/>
        <v>0</v>
      </c>
      <c r="H322" s="8">
        <f t="shared" ca="1" si="78"/>
        <v>0</v>
      </c>
    </row>
    <row r="323" spans="1:8" x14ac:dyDescent="0.25">
      <c r="A323">
        <v>70</v>
      </c>
      <c r="C323">
        <f ca="1">OFFSET('672p stat'!$A$1,A323*20,0)</f>
        <v>0</v>
      </c>
      <c r="D323" s="8" t="e">
        <f t="shared" ref="D323:H323" ca="1" si="79">$D$252*SQRT(D248)/$E$252</f>
        <v>#DIV/0!</v>
      </c>
      <c r="E323" s="8" t="e">
        <f t="shared" ca="1" si="79"/>
        <v>#DIV/0!</v>
      </c>
      <c r="F323" s="8">
        <f t="shared" ca="1" si="79"/>
        <v>0</v>
      </c>
      <c r="G323" s="8">
        <f t="shared" ca="1" si="79"/>
        <v>0</v>
      </c>
      <c r="H323" s="8">
        <f t="shared" ca="1" si="79"/>
        <v>0</v>
      </c>
    </row>
    <row r="326" spans="1:8" x14ac:dyDescent="0.25">
      <c r="C326" t="s">
        <v>47</v>
      </c>
      <c r="D326">
        <v>1.96</v>
      </c>
      <c r="E326">
        <v>50</v>
      </c>
    </row>
    <row r="327" spans="1:8" x14ac:dyDescent="0.25">
      <c r="D327" t="s">
        <v>40</v>
      </c>
      <c r="E327" t="s">
        <v>36</v>
      </c>
      <c r="F327" t="s">
        <v>37</v>
      </c>
      <c r="G327" t="s">
        <v>38</v>
      </c>
      <c r="H327" t="s">
        <v>39</v>
      </c>
    </row>
    <row r="328" spans="1:8" x14ac:dyDescent="0.25">
      <c r="A328">
        <v>1</v>
      </c>
      <c r="C328" t="str">
        <f ca="1">OFFSET('672p stat'!$A$1,A328*20,0)</f>
        <v>CUDA Time</v>
      </c>
      <c r="D328" s="9">
        <f ca="1">POWER(SQRT(D179)/D105,2)</f>
        <v>1.2796368193171275E-5</v>
      </c>
      <c r="E328" s="9">
        <f ca="1">POWER(SQRT(E179)/E105,2)</f>
        <v>1.2786118560295983E-5</v>
      </c>
      <c r="F328" s="9">
        <f ca="1">POWER(SQRT(F179)/F105,2)</f>
        <v>1.2348233880391786E-5</v>
      </c>
      <c r="G328" s="9">
        <f ca="1">POWER(SQRT(G179)/G105,2)</f>
        <v>1.2107659008489952E-5</v>
      </c>
      <c r="H328" s="9">
        <f ca="1">POWER(SQRT(H179)/H105,2)</f>
        <v>1.4359324857162098E-5</v>
      </c>
    </row>
    <row r="329" spans="1:8" x14ac:dyDescent="0.25">
      <c r="A329">
        <v>2</v>
      </c>
      <c r="C329" t="str">
        <f ca="1">OFFSET('672p stat'!$A$1,A329*20,0)</f>
        <v>CUDA ant par</v>
      </c>
      <c r="D329" s="9">
        <f t="shared" ref="D329:H329" ca="1" si="80">POWER(SQRT(D180)/D106,2)</f>
        <v>8.2626105849766694E-6</v>
      </c>
      <c r="E329" s="9">
        <f t="shared" ca="1" si="80"/>
        <v>8.3723346019038849E-6</v>
      </c>
      <c r="F329" s="9">
        <f t="shared" ca="1" si="80"/>
        <v>2.4167668972969295E-6</v>
      </c>
      <c r="G329" s="9">
        <f t="shared" ca="1" si="80"/>
        <v>1.8800325383900297E-6</v>
      </c>
      <c r="H329" s="9">
        <f t="shared" ca="1" si="80"/>
        <v>1.8283151355778559E-6</v>
      </c>
    </row>
    <row r="330" spans="1:8" x14ac:dyDescent="0.25">
      <c r="A330">
        <v>3</v>
      </c>
      <c r="C330" t="str">
        <f ca="1">OFFSET('672p stat'!$A$1,A330*20,0)</f>
        <v>CUDA ant add CPU Time</v>
      </c>
      <c r="D330" s="9">
        <f t="shared" ref="D330:H330" ca="1" si="81">POWER(SQRT(D181)/D107,2)</f>
        <v>2.6469233551979204E-4</v>
      </c>
      <c r="E330" s="9">
        <f t="shared" ca="1" si="81"/>
        <v>2.6619404925749769E-4</v>
      </c>
      <c r="F330" s="9">
        <f t="shared" ca="1" si="81"/>
        <v>2.4267402662897066E-4</v>
      </c>
      <c r="G330" s="9">
        <f t="shared" ca="1" si="81"/>
        <v>2.4523293289332169E-4</v>
      </c>
      <c r="H330" s="9">
        <f t="shared" ca="1" si="81"/>
        <v>8.1797132889619816E-4</v>
      </c>
    </row>
    <row r="331" spans="1:8" x14ac:dyDescent="0.25">
      <c r="A331">
        <v>4</v>
      </c>
      <c r="C331" t="str">
        <f ca="1">OFFSET('672p stat'!$A$1,A331*20,0)</f>
        <v>CUDA opt Time</v>
      </c>
      <c r="D331" s="9">
        <f t="shared" ref="D331:H331" ca="1" si="82">POWER(SQRT(D182)/D108,2)</f>
        <v>4.5441668361120861E-8</v>
      </c>
      <c r="E331" s="9">
        <f t="shared" ca="1" si="82"/>
        <v>4.3516920148133423E-8</v>
      </c>
      <c r="F331" s="9">
        <f t="shared" ca="1" si="82"/>
        <v>3.4546584482964187E-9</v>
      </c>
      <c r="G331" s="9">
        <f t="shared" ca="1" si="82"/>
        <v>9.3249090297877316E-10</v>
      </c>
      <c r="H331" s="9" t="e">
        <f t="shared" ca="1" si="82"/>
        <v>#DIV/0!</v>
      </c>
    </row>
    <row r="332" spans="1:8" x14ac:dyDescent="0.25">
      <c r="A332">
        <v>5</v>
      </c>
      <c r="C332" t="str">
        <f ca="1">OFFSET('672p stat'!$A$1,A332*20,0)</f>
        <v>CUDA opt ant</v>
      </c>
      <c r="D332" s="9">
        <f t="shared" ref="D332:H332" ca="1" si="83">POWER(SQRT(D183)/D109,2)</f>
        <v>6.1137142210759571E-7</v>
      </c>
      <c r="E332" s="9">
        <f t="shared" ca="1" si="83"/>
        <v>5.7928436479821054E-7</v>
      </c>
      <c r="F332" s="9">
        <f t="shared" ca="1" si="83"/>
        <v>1.262116585199701E-7</v>
      </c>
      <c r="G332" s="9">
        <f t="shared" ca="1" si="83"/>
        <v>2.2070665326043914E-9</v>
      </c>
      <c r="H332" s="9" t="e">
        <f t="shared" ca="1" si="83"/>
        <v>#DIV/0!</v>
      </c>
    </row>
    <row r="333" spans="1:8" x14ac:dyDescent="0.25">
      <c r="A333">
        <v>6</v>
      </c>
      <c r="C333" t="str">
        <f ca="1">OFFSET('672p stat'!$A$1,A333*20,0)</f>
        <v>CUDA opt ant par</v>
      </c>
      <c r="D333" s="9">
        <f t="shared" ref="D333:H333" ca="1" si="84">POWER(SQRT(D184)/D110,2)</f>
        <v>3.6279571417283027E-6</v>
      </c>
      <c r="E333" s="9">
        <f t="shared" ca="1" si="84"/>
        <v>3.6466738281923333E-6</v>
      </c>
      <c r="F333" s="9">
        <f t="shared" ca="1" si="84"/>
        <v>4.0538154403747419E-6</v>
      </c>
      <c r="G333" s="9">
        <f t="shared" ca="1" si="84"/>
        <v>3.1693479587028764E-6</v>
      </c>
      <c r="H333" s="9" t="e">
        <f t="shared" ca="1" si="84"/>
        <v>#DIV/0!</v>
      </c>
    </row>
    <row r="334" spans="1:8" x14ac:dyDescent="0.25">
      <c r="A334">
        <v>7</v>
      </c>
      <c r="C334" t="str">
        <f ca="1">OFFSET('672p stat'!$A$1,A334*20,0)</f>
        <v>non CUDA Time</v>
      </c>
      <c r="D334" s="9">
        <f t="shared" ref="D334:H334" ca="1" si="85">POWER(SQRT(D185)/D111,2)</f>
        <v>4.1189533204837156E-4</v>
      </c>
      <c r="E334" s="9">
        <f t="shared" ca="1" si="85"/>
        <v>4.1268376288402923E-4</v>
      </c>
      <c r="F334" s="9">
        <f t="shared" ca="1" si="85"/>
        <v>4.12652826996072E-4</v>
      </c>
      <c r="G334" s="9">
        <f t="shared" ca="1" si="85"/>
        <v>4.1247713082236495E-4</v>
      </c>
      <c r="H334" s="9">
        <f t="shared" ca="1" si="85"/>
        <v>1.2964706276378146E-3</v>
      </c>
    </row>
    <row r="335" spans="1:8" x14ac:dyDescent="0.25">
      <c r="A335">
        <v>8</v>
      </c>
      <c r="C335" t="str">
        <f ca="1">OFFSET('672p stat'!$A$1,A335*20,0)</f>
        <v>Classic ACO</v>
      </c>
      <c r="D335" s="9">
        <f t="shared" ref="D335:H335" ca="1" si="86">POWER(SQRT(D186)/D112,2)</f>
        <v>2.3401995479013802E-5</v>
      </c>
      <c r="E335" s="9">
        <f t="shared" ca="1" si="86"/>
        <v>9.4791313400224491E-6</v>
      </c>
      <c r="F335" s="9">
        <f t="shared" ca="1" si="86"/>
        <v>8.5359382529930387E-6</v>
      </c>
      <c r="G335" s="9">
        <f t="shared" ca="1" si="86"/>
        <v>8.538743732406419E-6</v>
      </c>
      <c r="H335" s="9">
        <f t="shared" ca="1" si="86"/>
        <v>2.1663090716909271E-5</v>
      </c>
    </row>
    <row r="336" spans="1:8" x14ac:dyDescent="0.25">
      <c r="A336">
        <v>9</v>
      </c>
      <c r="C336" t="str">
        <f ca="1">OFFSET('672p stat'!$A$1,A336*20,0)</f>
        <v>omp</v>
      </c>
      <c r="D336" s="9">
        <f t="shared" ref="D336:H336" ca="1" si="87">POWER(SQRT(D187)/D113,2)</f>
        <v>1.9394662516030224E-5</v>
      </c>
      <c r="E336" s="9">
        <f t="shared" ca="1" si="87"/>
        <v>1.9708941884942519E-5</v>
      </c>
      <c r="F336" s="9">
        <f t="shared" ca="1" si="87"/>
        <v>1.9708689101396904E-5</v>
      </c>
      <c r="G336" s="9">
        <f t="shared" ca="1" si="87"/>
        <v>1.9701398967107073E-5</v>
      </c>
      <c r="H336" s="9">
        <f t="shared" ca="1" si="87"/>
        <v>3.2857031860577531E-4</v>
      </c>
    </row>
    <row r="337" spans="1:8" x14ac:dyDescent="0.25">
      <c r="A337">
        <v>10</v>
      </c>
      <c r="C337" t="str">
        <f ca="1">OFFSET('672p stat'!$A$1,A337*20,0)</f>
        <v>non CUDA transp Time</v>
      </c>
      <c r="D337" s="9">
        <f t="shared" ref="D337:H337" ca="1" si="88">POWER(SQRT(D188)/D114,2)</f>
        <v>1.6864606149130973E-5</v>
      </c>
      <c r="E337" s="9">
        <f t="shared" ca="1" si="88"/>
        <v>1.6787003517949685E-5</v>
      </c>
      <c r="F337" s="9">
        <f t="shared" ca="1" si="88"/>
        <v>1.6783919856017828E-5</v>
      </c>
      <c r="G337" s="9">
        <f t="shared" ca="1" si="88"/>
        <v>1.6678778941272183E-5</v>
      </c>
      <c r="H337" s="9">
        <f t="shared" ca="1" si="88"/>
        <v>7.3161483809941919E-4</v>
      </c>
    </row>
    <row r="338" spans="1:8" x14ac:dyDescent="0.25">
      <c r="A338">
        <v>11</v>
      </c>
      <c r="C338" t="str">
        <f ca="1">OFFSET('672p stat'!$A$1,A338*20,0)</f>
        <v>non CUDA transp_AVX Time</v>
      </c>
      <c r="D338" s="9">
        <f t="shared" ref="D338:H338" ca="1" si="89">POWER(SQRT(D189)/D115,2)</f>
        <v>1.3356099258729263E-5</v>
      </c>
      <c r="E338" s="9">
        <f t="shared" ca="1" si="89"/>
        <v>1.3133603732771752E-5</v>
      </c>
      <c r="F338" s="9">
        <f t="shared" ca="1" si="89"/>
        <v>1.3133366999220806E-5</v>
      </c>
      <c r="G338" s="9">
        <f t="shared" ca="1" si="89"/>
        <v>1.3015170815147944E-5</v>
      </c>
      <c r="H338" s="9">
        <f t="shared" ca="1" si="89"/>
        <v>6.5562604626638989E-4</v>
      </c>
    </row>
    <row r="339" spans="1:8" x14ac:dyDescent="0.25">
      <c r="A339">
        <v>12</v>
      </c>
      <c r="C339" t="str">
        <f ca="1">OFFSET('672p stat'!$A$1,A339*20,0)</f>
        <v>non CUDA transp_AVX_OMP Time</v>
      </c>
      <c r="D339" s="9">
        <f t="shared" ref="D339:H339" ca="1" si="90">POWER(SQRT(D190)/D116,2)</f>
        <v>1.9861085981301894E-5</v>
      </c>
      <c r="E339" s="9">
        <f t="shared" ca="1" si="90"/>
        <v>1.9804500701346204E-5</v>
      </c>
      <c r="F339" s="9">
        <f t="shared" ca="1" si="90"/>
        <v>1.9802122077503801E-5</v>
      </c>
      <c r="G339" s="9">
        <f t="shared" ca="1" si="90"/>
        <v>1.9670919400352457E-5</v>
      </c>
      <c r="H339" s="9">
        <f t="shared" ca="1" si="90"/>
        <v>8.4540299415030828E-4</v>
      </c>
    </row>
    <row r="340" spans="1:8" x14ac:dyDescent="0.25">
      <c r="A340">
        <v>13</v>
      </c>
      <c r="C340" t="str">
        <f ca="1">OFFSET('672p stat'!$A$1,A340*20,0)</f>
        <v>CUDA ant add CPU_AVX_transp Time</v>
      </c>
      <c r="D340" s="9">
        <f t="shared" ref="D340:H340" ca="1" si="91">POWER(SQRT(D191)/D117,2)</f>
        <v>9.6072178027625463E-5</v>
      </c>
      <c r="E340" s="9">
        <f t="shared" ca="1" si="91"/>
        <v>9.7523547132768177E-5</v>
      </c>
      <c r="F340" s="9">
        <f t="shared" ca="1" si="91"/>
        <v>7.9231504879968901E-5</v>
      </c>
      <c r="G340" s="9">
        <f t="shared" ca="1" si="91"/>
        <v>7.5828148544880789E-5</v>
      </c>
      <c r="H340" s="9">
        <f t="shared" ca="1" si="91"/>
        <v>2.6448336816942044E-4</v>
      </c>
    </row>
    <row r="341" spans="1:8" x14ac:dyDescent="0.25">
      <c r="A341">
        <v>14</v>
      </c>
      <c r="C341" t="str">
        <f ca="1">OFFSET('672p stat'!$A$1,A341*20,0)</f>
        <v>CUDA Const</v>
      </c>
      <c r="D341" s="9">
        <f t="shared" ref="D341:H341" ca="1" si="92">POWER(SQRT(D192)/D118,2)</f>
        <v>2.2135436623188536E-8</v>
      </c>
      <c r="E341" s="9">
        <f t="shared" ca="1" si="92"/>
        <v>2.1246578133068482E-8</v>
      </c>
      <c r="F341" s="9">
        <f t="shared" ca="1" si="92"/>
        <v>2.9335768813710952E-9</v>
      </c>
      <c r="G341" s="9">
        <f t="shared" ca="1" si="92"/>
        <v>5.8678306088449182E-10</v>
      </c>
      <c r="H341" s="9">
        <f t="shared" ca="1" si="92"/>
        <v>9.5718077109193716E-8</v>
      </c>
    </row>
    <row r="342" spans="1:8" x14ac:dyDescent="0.25">
      <c r="A342">
        <v>15</v>
      </c>
      <c r="C342" t="str">
        <f ca="1">OFFSET('672p stat'!$A$1,A342*20,0)</f>
        <v>CUDA ant Const</v>
      </c>
      <c r="D342" s="9">
        <f t="shared" ref="D342:H342" ca="1" si="93">POWER(SQRT(D193)/D119,2)</f>
        <v>3.3563688424626947E-6</v>
      </c>
      <c r="E342" s="9">
        <f t="shared" ca="1" si="93"/>
        <v>3.4048147888879949E-6</v>
      </c>
      <c r="F342" s="9">
        <f t="shared" ca="1" si="93"/>
        <v>3.3067873960441177E-7</v>
      </c>
      <c r="G342" s="9">
        <f t="shared" ca="1" si="93"/>
        <v>1.5223658193995651E-9</v>
      </c>
      <c r="H342" s="9">
        <f t="shared" ca="1" si="93"/>
        <v>1.5957050372455222E-9</v>
      </c>
    </row>
    <row r="343" spans="1:8" x14ac:dyDescent="0.25">
      <c r="A343">
        <v>16</v>
      </c>
      <c r="C343" t="str">
        <f ca="1">OFFSET('672p stat'!$A$1,A343*20,0)</f>
        <v>CUDA ant par Const</v>
      </c>
      <c r="D343" s="9">
        <f t="shared" ref="D343:H343" ca="1" si="94">POWER(SQRT(D194)/D120,2)</f>
        <v>1.2643868226131183E-5</v>
      </c>
      <c r="E343" s="9">
        <f t="shared" ca="1" si="94"/>
        <v>1.2663041213486805E-5</v>
      </c>
      <c r="F343" s="9">
        <f t="shared" ca="1" si="94"/>
        <v>5.3280089680876975E-6</v>
      </c>
      <c r="G343" s="9">
        <f t="shared" ca="1" si="94"/>
        <v>3.2140522147441476E-6</v>
      </c>
      <c r="H343" s="9">
        <f t="shared" ca="1" si="94"/>
        <v>3.2932393420211261E-6</v>
      </c>
    </row>
    <row r="344" spans="1:8" x14ac:dyDescent="0.25">
      <c r="A344">
        <v>17</v>
      </c>
      <c r="C344" t="str">
        <f ca="1">OFFSET('672p stat'!$A$1,A344*20,0)</f>
        <v>CUDA ant add CPU Const</v>
      </c>
      <c r="D344" s="9">
        <f t="shared" ref="D344:H344" ca="1" si="95">POWER(SQRT(D195)/D121,2)</f>
        <v>1.7121919832866283E-4</v>
      </c>
      <c r="E344" s="9">
        <f t="shared" ca="1" si="95"/>
        <v>1.7121436668416956E-4</v>
      </c>
      <c r="F344" s="9">
        <f t="shared" ca="1" si="95"/>
        <v>1.4386269348183543E-4</v>
      </c>
      <c r="G344" s="9">
        <f t="shared" ca="1" si="95"/>
        <v>1.4247750408358131E-4</v>
      </c>
      <c r="H344" s="9">
        <f t="shared" ca="1" si="95"/>
        <v>5.4493329694051107E-4</v>
      </c>
    </row>
    <row r="345" spans="1:8" x14ac:dyDescent="0.25">
      <c r="A345">
        <v>18</v>
      </c>
      <c r="C345" t="str">
        <f ca="1">OFFSET('672p stat'!$A$1,A345*20,0)</f>
        <v>CUDA opt Const</v>
      </c>
      <c r="D345" s="9">
        <f t="shared" ref="D345:H345" ca="1" si="96">POWER(SQRT(D196)/D122,2)</f>
        <v>2.6917395782204955E-8</v>
      </c>
      <c r="E345" s="9">
        <f t="shared" ca="1" si="96"/>
        <v>2.7185043339794399E-8</v>
      </c>
      <c r="F345" s="9">
        <f t="shared" ca="1" si="96"/>
        <v>3.5721328141853201E-9</v>
      </c>
      <c r="G345" s="9">
        <f t="shared" ca="1" si="96"/>
        <v>3.3854779590560833E-10</v>
      </c>
      <c r="H345" s="9" t="e">
        <f t="shared" ca="1" si="96"/>
        <v>#DIV/0!</v>
      </c>
    </row>
    <row r="346" spans="1:8" x14ac:dyDescent="0.25">
      <c r="A346">
        <v>19</v>
      </c>
      <c r="C346" t="str">
        <f ca="1">OFFSET('672p stat'!$A$1,A346*20,0)</f>
        <v>CUDA opt ant Const</v>
      </c>
      <c r="D346" s="9">
        <f t="shared" ref="D346:H346" ca="1" si="97">POWER(SQRT(D197)/D123,2)</f>
        <v>4.6017505195046354E-6</v>
      </c>
      <c r="E346" s="9">
        <f t="shared" ca="1" si="97"/>
        <v>4.6840164873494974E-6</v>
      </c>
      <c r="F346" s="9">
        <f t="shared" ca="1" si="97"/>
        <v>5.2662522583215523E-7</v>
      </c>
      <c r="G346" s="9">
        <f t="shared" ca="1" si="97"/>
        <v>5.3137949617706449E-9</v>
      </c>
      <c r="H346" s="9" t="e">
        <f t="shared" ca="1" si="97"/>
        <v>#DIV/0!</v>
      </c>
    </row>
    <row r="347" spans="1:8" x14ac:dyDescent="0.25">
      <c r="A347">
        <v>20</v>
      </c>
      <c r="C347" t="str">
        <f ca="1">OFFSET('672p stat'!$A$1,A347*20,0)</f>
        <v>CUDA opt ant par Const</v>
      </c>
      <c r="D347" s="9">
        <f t="shared" ref="D347:H347" ca="1" si="98">POWER(SQRT(D198)/D124,2)</f>
        <v>4.4345426958430138E-6</v>
      </c>
      <c r="E347" s="9">
        <f t="shared" ca="1" si="98"/>
        <v>4.5824938333384021E-6</v>
      </c>
      <c r="F347" s="9">
        <f t="shared" ca="1" si="98"/>
        <v>3.3727878260330587E-6</v>
      </c>
      <c r="G347" s="9">
        <f t="shared" ca="1" si="98"/>
        <v>3.3386605661501508E-6</v>
      </c>
      <c r="H347" s="9" t="e">
        <f t="shared" ca="1" si="98"/>
        <v>#DIV/0!</v>
      </c>
    </row>
    <row r="348" spans="1:8" x14ac:dyDescent="0.25">
      <c r="A348">
        <v>21</v>
      </c>
      <c r="C348" t="str">
        <f ca="1">OFFSET('672p stat'!$A$1,A348*20,0)</f>
        <v>CUDA ant par not f</v>
      </c>
      <c r="D348" s="9">
        <f t="shared" ref="D348:H348" ca="1" si="99">POWER(SQRT(D199)/D125,2)</f>
        <v>5.4175829025113663E-7</v>
      </c>
      <c r="E348" s="9">
        <f t="shared" ca="1" si="99"/>
        <v>5.2030979958346413E-7</v>
      </c>
      <c r="F348" s="9">
        <f t="shared" ca="1" si="99"/>
        <v>1.2464218810443837E-7</v>
      </c>
      <c r="G348" s="9">
        <f t="shared" ca="1" si="99"/>
        <v>7.1581514645876819E-8</v>
      </c>
      <c r="H348" s="9">
        <f t="shared" ca="1" si="99"/>
        <v>3.7909323578063554E-7</v>
      </c>
    </row>
    <row r="349" spans="1:8" x14ac:dyDescent="0.25">
      <c r="A349">
        <v>22</v>
      </c>
      <c r="C349" t="str">
        <f ca="1">OFFSET('672p stat'!$A$1,A349*20,0)</f>
        <v>CUDA ant par sort</v>
      </c>
      <c r="D349" s="9">
        <f t="shared" ref="D349:H349" ca="1" si="100">POWER(SQRT(D200)/D126,2)</f>
        <v>3.5044916694021922E-6</v>
      </c>
      <c r="E349" s="9">
        <f t="shared" ca="1" si="100"/>
        <v>3.5211055554509523E-6</v>
      </c>
      <c r="F349" s="9">
        <f t="shared" ca="1" si="100"/>
        <v>3.8620261518894644E-7</v>
      </c>
      <c r="G349" s="9">
        <f t="shared" ca="1" si="100"/>
        <v>3.5275607974850876E-9</v>
      </c>
      <c r="H349" s="9">
        <f t="shared" ca="1" si="100"/>
        <v>7.9897391408534945E-9</v>
      </c>
    </row>
    <row r="350" spans="1:8" x14ac:dyDescent="0.25">
      <c r="A350">
        <v>23</v>
      </c>
      <c r="C350">
        <f ca="1">OFFSET('672p stat'!$A$1,A350*20,0)</f>
        <v>0</v>
      </c>
      <c r="D350" s="9" t="e">
        <f t="shared" ref="D350:H350" ca="1" si="101">POWER(SQRT(D201)/D127,2)</f>
        <v>#DIV/0!</v>
      </c>
      <c r="E350" s="9" t="e">
        <f t="shared" ca="1" si="101"/>
        <v>#DIV/0!</v>
      </c>
      <c r="F350" s="9" t="e">
        <f t="shared" ca="1" si="101"/>
        <v>#DIV/0!</v>
      </c>
      <c r="G350" s="9" t="e">
        <f t="shared" ca="1" si="101"/>
        <v>#DIV/0!</v>
      </c>
      <c r="H350" s="9" t="e">
        <f t="shared" ca="1" si="101"/>
        <v>#DIV/0!</v>
      </c>
    </row>
    <row r="351" spans="1:8" x14ac:dyDescent="0.25">
      <c r="A351">
        <v>24</v>
      </c>
      <c r="C351">
        <f ca="1">OFFSET('672p stat'!$A$1,A351*20,0)</f>
        <v>0</v>
      </c>
      <c r="D351" s="9" t="e">
        <f t="shared" ref="D351:H351" ca="1" si="102">POWER(SQRT(D202)/D128,2)</f>
        <v>#DIV/0!</v>
      </c>
      <c r="E351" s="9" t="e">
        <f t="shared" ca="1" si="102"/>
        <v>#DIV/0!</v>
      </c>
      <c r="F351" s="9" t="e">
        <f t="shared" ca="1" si="102"/>
        <v>#DIV/0!</v>
      </c>
      <c r="G351" s="9" t="e">
        <f t="shared" ca="1" si="102"/>
        <v>#DIV/0!</v>
      </c>
      <c r="H351" s="9" t="e">
        <f t="shared" ca="1" si="102"/>
        <v>#DIV/0!</v>
      </c>
    </row>
    <row r="352" spans="1:8" x14ac:dyDescent="0.25">
      <c r="A352">
        <v>25</v>
      </c>
      <c r="C352">
        <f ca="1">OFFSET('672p stat'!$A$1,A352*20,0)</f>
        <v>0</v>
      </c>
      <c r="D352" s="9" t="e">
        <f t="shared" ref="D352:H352" ca="1" si="103">POWER(SQRT(D203)/D129,2)</f>
        <v>#DIV/0!</v>
      </c>
      <c r="E352" s="9" t="e">
        <f t="shared" ca="1" si="103"/>
        <v>#DIV/0!</v>
      </c>
      <c r="F352" s="9" t="e">
        <f t="shared" ca="1" si="103"/>
        <v>#DIV/0!</v>
      </c>
      <c r="G352" s="9" t="e">
        <f t="shared" ca="1" si="103"/>
        <v>#DIV/0!</v>
      </c>
      <c r="H352" s="9" t="e">
        <f t="shared" ca="1" si="103"/>
        <v>#DIV/0!</v>
      </c>
    </row>
    <row r="353" spans="1:8" x14ac:dyDescent="0.25">
      <c r="A353">
        <v>26</v>
      </c>
      <c r="C353">
        <f ca="1">OFFSET('672p stat'!$A$1,A353*20,0)</f>
        <v>0</v>
      </c>
      <c r="D353" s="9" t="e">
        <f t="shared" ref="D353:H353" ca="1" si="104">POWER(SQRT(D204)/D130,2)</f>
        <v>#DIV/0!</v>
      </c>
      <c r="E353" s="9" t="e">
        <f t="shared" ca="1" si="104"/>
        <v>#DIV/0!</v>
      </c>
      <c r="F353" s="9" t="e">
        <f t="shared" ca="1" si="104"/>
        <v>#DIV/0!</v>
      </c>
      <c r="G353" s="9" t="e">
        <f t="shared" ca="1" si="104"/>
        <v>#DIV/0!</v>
      </c>
      <c r="H353" s="9" t="e">
        <f t="shared" ca="1" si="104"/>
        <v>#DIV/0!</v>
      </c>
    </row>
    <row r="354" spans="1:8" x14ac:dyDescent="0.25">
      <c r="A354">
        <v>27</v>
      </c>
      <c r="C354">
        <f ca="1">OFFSET('672p stat'!$A$1,A354*20,0)</f>
        <v>0</v>
      </c>
      <c r="D354" s="9" t="e">
        <f t="shared" ref="D354:H354" ca="1" si="105">POWER(SQRT(D205)/D131,2)</f>
        <v>#DIV/0!</v>
      </c>
      <c r="E354" s="9" t="e">
        <f t="shared" ca="1" si="105"/>
        <v>#DIV/0!</v>
      </c>
      <c r="F354" s="9" t="e">
        <f t="shared" ca="1" si="105"/>
        <v>#DIV/0!</v>
      </c>
      <c r="G354" s="9" t="e">
        <f t="shared" ca="1" si="105"/>
        <v>#DIV/0!</v>
      </c>
      <c r="H354" s="9" t="e">
        <f t="shared" ca="1" si="105"/>
        <v>#DIV/0!</v>
      </c>
    </row>
    <row r="355" spans="1:8" x14ac:dyDescent="0.25">
      <c r="A355">
        <v>28</v>
      </c>
      <c r="C355">
        <f ca="1">OFFSET('672p stat'!$A$1,A355*20,0)</f>
        <v>0</v>
      </c>
      <c r="D355" s="9" t="e">
        <f t="shared" ref="D355:H356" ca="1" si="106">POWER(SQRT(D206)/D132,2)</f>
        <v>#DIV/0!</v>
      </c>
      <c r="E355" s="9" t="e">
        <f t="shared" ca="1" si="106"/>
        <v>#DIV/0!</v>
      </c>
      <c r="F355" s="9" t="e">
        <f t="shared" ca="1" si="106"/>
        <v>#DIV/0!</v>
      </c>
      <c r="G355" s="9" t="e">
        <f t="shared" ca="1" si="106"/>
        <v>#DIV/0!</v>
      </c>
      <c r="H355" s="9" t="e">
        <f t="shared" ca="1" si="106"/>
        <v>#DIV/0!</v>
      </c>
    </row>
    <row r="356" spans="1:8" x14ac:dyDescent="0.25">
      <c r="A356">
        <v>29</v>
      </c>
      <c r="C356">
        <f ca="1">OFFSET('672p stat'!$A$1,A356*20,0)</f>
        <v>0</v>
      </c>
      <c r="D356" s="9" t="e">
        <f t="shared" ca="1" si="106"/>
        <v>#DIV/0!</v>
      </c>
      <c r="E356" s="9" t="e">
        <f t="shared" ca="1" si="106"/>
        <v>#DIV/0!</v>
      </c>
      <c r="F356" s="9" t="e">
        <f t="shared" ca="1" si="106"/>
        <v>#DIV/0!</v>
      </c>
      <c r="G356" s="9" t="e">
        <f t="shared" ca="1" si="106"/>
        <v>#DIV/0!</v>
      </c>
      <c r="H356" s="9" t="e">
        <f t="shared" ca="1" si="106"/>
        <v>#DIV/0!</v>
      </c>
    </row>
    <row r="357" spans="1:8" x14ac:dyDescent="0.25">
      <c r="A357">
        <v>30</v>
      </c>
      <c r="C357">
        <f ca="1">OFFSET('672p stat'!$A$1,A357*20,0)</f>
        <v>0</v>
      </c>
      <c r="D357" s="9" t="e">
        <f t="shared" ref="D357:H357" ca="1" si="107">POWER(SQRT(D208)/D134,2)</f>
        <v>#DIV/0!</v>
      </c>
      <c r="E357" s="9" t="e">
        <f t="shared" ca="1" si="107"/>
        <v>#DIV/0!</v>
      </c>
      <c r="F357" s="9" t="e">
        <f t="shared" ca="1" si="107"/>
        <v>#DIV/0!</v>
      </c>
      <c r="G357" s="9" t="e">
        <f t="shared" ca="1" si="107"/>
        <v>#DIV/0!</v>
      </c>
      <c r="H357" s="9" t="e">
        <f t="shared" ca="1" si="107"/>
        <v>#DIV/0!</v>
      </c>
    </row>
    <row r="358" spans="1:8" x14ac:dyDescent="0.25">
      <c r="A358">
        <v>31</v>
      </c>
      <c r="C358">
        <f ca="1">OFFSET('672p stat'!$A$1,A358*20,0)</f>
        <v>0</v>
      </c>
      <c r="D358" s="9" t="e">
        <f t="shared" ref="D358:H358" ca="1" si="108">POWER(SQRT(D209)/D135,2)</f>
        <v>#DIV/0!</v>
      </c>
      <c r="E358" s="9" t="e">
        <f t="shared" ca="1" si="108"/>
        <v>#DIV/0!</v>
      </c>
      <c r="F358" s="9" t="e">
        <f t="shared" ca="1" si="108"/>
        <v>#DIV/0!</v>
      </c>
      <c r="G358" s="9" t="e">
        <f t="shared" ca="1" si="108"/>
        <v>#DIV/0!</v>
      </c>
      <c r="H358" s="9" t="e">
        <f t="shared" ca="1" si="108"/>
        <v>#DIV/0!</v>
      </c>
    </row>
    <row r="359" spans="1:8" x14ac:dyDescent="0.25">
      <c r="A359">
        <v>32</v>
      </c>
      <c r="C359">
        <f ca="1">OFFSET('672p stat'!$A$1,A359*20,0)</f>
        <v>0</v>
      </c>
      <c r="D359" s="9" t="e">
        <f t="shared" ref="D359:H359" ca="1" si="109">POWER(SQRT(D210)/D136,2)</f>
        <v>#DIV/0!</v>
      </c>
      <c r="E359" s="9" t="e">
        <f t="shared" ca="1" si="109"/>
        <v>#DIV/0!</v>
      </c>
      <c r="F359" s="9" t="e">
        <f t="shared" ca="1" si="109"/>
        <v>#DIV/0!</v>
      </c>
      <c r="G359" s="9" t="e">
        <f t="shared" ca="1" si="109"/>
        <v>#DIV/0!</v>
      </c>
      <c r="H359" s="9" t="e">
        <f t="shared" ca="1" si="109"/>
        <v>#DIV/0!</v>
      </c>
    </row>
    <row r="360" spans="1:8" x14ac:dyDescent="0.25">
      <c r="A360">
        <v>33</v>
      </c>
      <c r="C360">
        <f ca="1">OFFSET('672p stat'!$A$1,A360*20,0)</f>
        <v>0</v>
      </c>
      <c r="D360" s="9" t="e">
        <f t="shared" ref="D360:H360" ca="1" si="110">POWER(SQRT(D211)/D137,2)</f>
        <v>#DIV/0!</v>
      </c>
      <c r="E360" s="9" t="e">
        <f t="shared" ca="1" si="110"/>
        <v>#DIV/0!</v>
      </c>
      <c r="F360" s="9" t="e">
        <f t="shared" ca="1" si="110"/>
        <v>#DIV/0!</v>
      </c>
      <c r="G360" s="9" t="e">
        <f t="shared" ca="1" si="110"/>
        <v>#DIV/0!</v>
      </c>
      <c r="H360" s="9" t="e">
        <f t="shared" ca="1" si="110"/>
        <v>#DIV/0!</v>
      </c>
    </row>
    <row r="361" spans="1:8" x14ac:dyDescent="0.25">
      <c r="A361">
        <v>34</v>
      </c>
      <c r="C361">
        <f ca="1">OFFSET('672p stat'!$A$1,A361*20,0)</f>
        <v>0</v>
      </c>
      <c r="D361" s="9" t="e">
        <f t="shared" ref="D361:H361" ca="1" si="111">POWER(SQRT(D212)/D138,2)</f>
        <v>#DIV/0!</v>
      </c>
      <c r="E361" s="9" t="e">
        <f t="shared" ca="1" si="111"/>
        <v>#DIV/0!</v>
      </c>
      <c r="F361" s="9" t="e">
        <f t="shared" ca="1" si="111"/>
        <v>#DIV/0!</v>
      </c>
      <c r="G361" s="9" t="e">
        <f t="shared" ca="1" si="111"/>
        <v>#DIV/0!</v>
      </c>
      <c r="H361" s="9" t="e">
        <f t="shared" ca="1" si="111"/>
        <v>#DIV/0!</v>
      </c>
    </row>
    <row r="362" spans="1:8" x14ac:dyDescent="0.25">
      <c r="A362">
        <v>35</v>
      </c>
      <c r="C362">
        <f ca="1">OFFSET('672p stat'!$A$1,A362*20,0)</f>
        <v>0</v>
      </c>
      <c r="D362" s="9" t="e">
        <f t="shared" ref="D362:H362" ca="1" si="112">POWER(SQRT(D213)/D139,2)</f>
        <v>#DIV/0!</v>
      </c>
      <c r="E362" s="9" t="e">
        <f t="shared" ca="1" si="112"/>
        <v>#DIV/0!</v>
      </c>
      <c r="F362" s="9" t="e">
        <f t="shared" ca="1" si="112"/>
        <v>#DIV/0!</v>
      </c>
      <c r="G362" s="9" t="e">
        <f t="shared" ca="1" si="112"/>
        <v>#DIV/0!</v>
      </c>
      <c r="H362" s="9" t="e">
        <f t="shared" ca="1" si="112"/>
        <v>#DIV/0!</v>
      </c>
    </row>
    <row r="363" spans="1:8" x14ac:dyDescent="0.25">
      <c r="A363">
        <v>36</v>
      </c>
      <c r="C363">
        <f ca="1">OFFSET('672p stat'!$A$1,A363*20,0)</f>
        <v>0</v>
      </c>
      <c r="D363" s="9" t="e">
        <f t="shared" ref="D363:H363" ca="1" si="113">POWER(SQRT(D214)/D140,2)</f>
        <v>#DIV/0!</v>
      </c>
      <c r="E363" s="9" t="e">
        <f t="shared" ca="1" si="113"/>
        <v>#DIV/0!</v>
      </c>
      <c r="F363" s="9" t="e">
        <f t="shared" ca="1" si="113"/>
        <v>#DIV/0!</v>
      </c>
      <c r="G363" s="9" t="e">
        <f t="shared" ca="1" si="113"/>
        <v>#DIV/0!</v>
      </c>
      <c r="H363" s="9" t="e">
        <f t="shared" ca="1" si="113"/>
        <v>#DIV/0!</v>
      </c>
    </row>
    <row r="364" spans="1:8" x14ac:dyDescent="0.25">
      <c r="A364">
        <v>37</v>
      </c>
      <c r="C364">
        <f ca="1">OFFSET('672p stat'!$A$1,A364*20,0)</f>
        <v>0</v>
      </c>
      <c r="D364" s="9" t="e">
        <f t="shared" ref="D364:H364" ca="1" si="114">POWER(SQRT(D215)/D141,2)</f>
        <v>#DIV/0!</v>
      </c>
      <c r="E364" s="9" t="e">
        <f t="shared" ca="1" si="114"/>
        <v>#DIV/0!</v>
      </c>
      <c r="F364" s="9" t="e">
        <f t="shared" ca="1" si="114"/>
        <v>#DIV/0!</v>
      </c>
      <c r="G364" s="9" t="e">
        <f t="shared" ca="1" si="114"/>
        <v>#DIV/0!</v>
      </c>
      <c r="H364" s="9" t="e">
        <f t="shared" ca="1" si="114"/>
        <v>#DIV/0!</v>
      </c>
    </row>
    <row r="365" spans="1:8" x14ac:dyDescent="0.25">
      <c r="A365">
        <v>38</v>
      </c>
      <c r="C365">
        <f ca="1">OFFSET('672p stat'!$A$1,A365*20,0)</f>
        <v>0</v>
      </c>
      <c r="D365" s="9" t="e">
        <f t="shared" ref="D365:H365" ca="1" si="115">POWER(SQRT(D216)/D142,2)</f>
        <v>#DIV/0!</v>
      </c>
      <c r="E365" s="9" t="e">
        <f t="shared" ca="1" si="115"/>
        <v>#DIV/0!</v>
      </c>
      <c r="F365" s="9" t="e">
        <f t="shared" ca="1" si="115"/>
        <v>#DIV/0!</v>
      </c>
      <c r="G365" s="9" t="e">
        <f t="shared" ca="1" si="115"/>
        <v>#DIV/0!</v>
      </c>
      <c r="H365" s="9" t="e">
        <f t="shared" ca="1" si="115"/>
        <v>#DIV/0!</v>
      </c>
    </row>
    <row r="366" spans="1:8" x14ac:dyDescent="0.25">
      <c r="A366">
        <v>39</v>
      </c>
      <c r="C366">
        <f ca="1">OFFSET('672p stat'!$A$1,A366*20,0)</f>
        <v>0</v>
      </c>
      <c r="D366" s="9" t="e">
        <f t="shared" ref="D366:H366" ca="1" si="116">POWER(SQRT(D217)/D143,2)</f>
        <v>#DIV/0!</v>
      </c>
      <c r="E366" s="9" t="e">
        <f t="shared" ca="1" si="116"/>
        <v>#DIV/0!</v>
      </c>
      <c r="F366" s="9" t="e">
        <f t="shared" ca="1" si="116"/>
        <v>#DIV/0!</v>
      </c>
      <c r="G366" s="9" t="e">
        <f t="shared" ca="1" si="116"/>
        <v>#DIV/0!</v>
      </c>
      <c r="H366" s="9" t="e">
        <f t="shared" ca="1" si="116"/>
        <v>#DIV/0!</v>
      </c>
    </row>
    <row r="367" spans="1:8" x14ac:dyDescent="0.25">
      <c r="A367">
        <v>40</v>
      </c>
      <c r="C367">
        <f ca="1">OFFSET('672p stat'!$A$1,A367*20,0)</f>
        <v>0</v>
      </c>
      <c r="D367" s="9" t="e">
        <f t="shared" ref="D367:H367" ca="1" si="117">POWER(SQRT(D218)/D144,2)</f>
        <v>#DIV/0!</v>
      </c>
      <c r="E367" s="9" t="e">
        <f t="shared" ca="1" si="117"/>
        <v>#DIV/0!</v>
      </c>
      <c r="F367" s="9" t="e">
        <f t="shared" ca="1" si="117"/>
        <v>#DIV/0!</v>
      </c>
      <c r="G367" s="9" t="e">
        <f t="shared" ca="1" si="117"/>
        <v>#DIV/0!</v>
      </c>
      <c r="H367" s="9" t="e">
        <f t="shared" ca="1" si="117"/>
        <v>#DIV/0!</v>
      </c>
    </row>
    <row r="368" spans="1:8" x14ac:dyDescent="0.25">
      <c r="A368">
        <v>41</v>
      </c>
      <c r="C368">
        <f ca="1">OFFSET('672p stat'!$A$1,A368*20,0)</f>
        <v>0</v>
      </c>
      <c r="D368" s="9" t="e">
        <f t="shared" ref="D368:H368" ca="1" si="118">POWER(SQRT(D219)/D145,2)</f>
        <v>#DIV/0!</v>
      </c>
      <c r="E368" s="9" t="e">
        <f t="shared" ca="1" si="118"/>
        <v>#DIV/0!</v>
      </c>
      <c r="F368" s="9" t="e">
        <f t="shared" ca="1" si="118"/>
        <v>#DIV/0!</v>
      </c>
      <c r="G368" s="9" t="e">
        <f t="shared" ca="1" si="118"/>
        <v>#DIV/0!</v>
      </c>
      <c r="H368" s="9" t="e">
        <f t="shared" ca="1" si="118"/>
        <v>#DIV/0!</v>
      </c>
    </row>
    <row r="369" spans="1:8" x14ac:dyDescent="0.25">
      <c r="A369">
        <v>42</v>
      </c>
      <c r="C369">
        <f ca="1">OFFSET('672p stat'!$A$1,A369*20,0)</f>
        <v>0</v>
      </c>
      <c r="D369" s="9" t="e">
        <f t="shared" ref="D369:H369" ca="1" si="119">POWER(SQRT(D220)/D146,2)</f>
        <v>#DIV/0!</v>
      </c>
      <c r="E369" s="9" t="e">
        <f t="shared" ca="1" si="119"/>
        <v>#DIV/0!</v>
      </c>
      <c r="F369" s="9" t="e">
        <f t="shared" ca="1" si="119"/>
        <v>#DIV/0!</v>
      </c>
      <c r="G369" s="9" t="e">
        <f t="shared" ca="1" si="119"/>
        <v>#DIV/0!</v>
      </c>
      <c r="H369" s="9" t="e">
        <f t="shared" ca="1" si="119"/>
        <v>#DIV/0!</v>
      </c>
    </row>
    <row r="370" spans="1:8" x14ac:dyDescent="0.25">
      <c r="A370">
        <v>43</v>
      </c>
      <c r="C370">
        <f ca="1">OFFSET('672p stat'!$A$1,A370*20,0)</f>
        <v>0</v>
      </c>
      <c r="D370" s="9" t="e">
        <f t="shared" ref="D370:H370" ca="1" si="120">POWER(SQRT(D221)/D147,2)</f>
        <v>#DIV/0!</v>
      </c>
      <c r="E370" s="9" t="e">
        <f t="shared" ca="1" si="120"/>
        <v>#DIV/0!</v>
      </c>
      <c r="F370" s="9" t="e">
        <f t="shared" ca="1" si="120"/>
        <v>#DIV/0!</v>
      </c>
      <c r="G370" s="9" t="e">
        <f t="shared" ca="1" si="120"/>
        <v>#DIV/0!</v>
      </c>
      <c r="H370" s="9" t="e">
        <f t="shared" ca="1" si="120"/>
        <v>#DIV/0!</v>
      </c>
    </row>
    <row r="371" spans="1:8" x14ac:dyDescent="0.25">
      <c r="A371">
        <v>44</v>
      </c>
      <c r="C371">
        <f ca="1">OFFSET('672p stat'!$A$1,A371*20,0)</f>
        <v>0</v>
      </c>
      <c r="D371" s="9" t="e">
        <f t="shared" ref="D371:H371" ca="1" si="121">POWER(SQRT(D222)/D148,2)</f>
        <v>#DIV/0!</v>
      </c>
      <c r="E371" s="9" t="e">
        <f t="shared" ca="1" si="121"/>
        <v>#DIV/0!</v>
      </c>
      <c r="F371" s="9" t="e">
        <f t="shared" ca="1" si="121"/>
        <v>#DIV/0!</v>
      </c>
      <c r="G371" s="9" t="e">
        <f t="shared" ca="1" si="121"/>
        <v>#DIV/0!</v>
      </c>
      <c r="H371" s="9" t="e">
        <f t="shared" ca="1" si="121"/>
        <v>#DIV/0!</v>
      </c>
    </row>
    <row r="372" spans="1:8" x14ac:dyDescent="0.25">
      <c r="A372">
        <v>45</v>
      </c>
      <c r="C372">
        <f ca="1">OFFSET('672p stat'!$A$1,A372*20,0)</f>
        <v>0</v>
      </c>
      <c r="D372" s="9" t="e">
        <f t="shared" ref="D372:H372" ca="1" si="122">POWER(SQRT(D223)/D149,2)</f>
        <v>#DIV/0!</v>
      </c>
      <c r="E372" s="9" t="e">
        <f t="shared" ca="1" si="122"/>
        <v>#DIV/0!</v>
      </c>
      <c r="F372" s="9" t="e">
        <f t="shared" ca="1" si="122"/>
        <v>#DIV/0!</v>
      </c>
      <c r="G372" s="9" t="e">
        <f t="shared" ca="1" si="122"/>
        <v>#DIV/0!</v>
      </c>
      <c r="H372" s="9" t="e">
        <f t="shared" ca="1" si="122"/>
        <v>#DIV/0!</v>
      </c>
    </row>
    <row r="373" spans="1:8" x14ac:dyDescent="0.25">
      <c r="A373">
        <v>46</v>
      </c>
      <c r="C373">
        <f ca="1">OFFSET('672p stat'!$A$1,A373*20,0)</f>
        <v>0</v>
      </c>
      <c r="D373" s="9" t="e">
        <f t="shared" ref="D373:H373" ca="1" si="123">POWER(SQRT(D224)/D150,2)</f>
        <v>#DIV/0!</v>
      </c>
      <c r="E373" s="9" t="e">
        <f t="shared" ca="1" si="123"/>
        <v>#DIV/0!</v>
      </c>
      <c r="F373" s="9" t="e">
        <f t="shared" ca="1" si="123"/>
        <v>#DIV/0!</v>
      </c>
      <c r="G373" s="9" t="e">
        <f t="shared" ca="1" si="123"/>
        <v>#DIV/0!</v>
      </c>
      <c r="H373" s="9" t="e">
        <f t="shared" ca="1" si="123"/>
        <v>#DIV/0!</v>
      </c>
    </row>
    <row r="374" spans="1:8" x14ac:dyDescent="0.25">
      <c r="A374">
        <v>47</v>
      </c>
      <c r="C374">
        <f ca="1">OFFSET('672p stat'!$A$1,A374*20,0)</f>
        <v>0</v>
      </c>
      <c r="D374" s="9" t="e">
        <f t="shared" ref="D374:H374" ca="1" si="124">POWER(SQRT(D225)/D151,2)</f>
        <v>#DIV/0!</v>
      </c>
      <c r="E374" s="9" t="e">
        <f t="shared" ca="1" si="124"/>
        <v>#DIV/0!</v>
      </c>
      <c r="F374" s="9" t="e">
        <f t="shared" ca="1" si="124"/>
        <v>#DIV/0!</v>
      </c>
      <c r="G374" s="9" t="e">
        <f t="shared" ca="1" si="124"/>
        <v>#DIV/0!</v>
      </c>
      <c r="H374" s="9" t="e">
        <f t="shared" ca="1" si="124"/>
        <v>#DIV/0!</v>
      </c>
    </row>
    <row r="375" spans="1:8" x14ac:dyDescent="0.25">
      <c r="A375">
        <v>48</v>
      </c>
      <c r="C375">
        <f ca="1">OFFSET('672p stat'!$A$1,A375*20,0)</f>
        <v>0</v>
      </c>
      <c r="D375" s="9" t="e">
        <f t="shared" ref="D375:H375" ca="1" si="125">POWER(SQRT(D226)/D152,2)</f>
        <v>#DIV/0!</v>
      </c>
      <c r="E375" s="9" t="e">
        <f t="shared" ca="1" si="125"/>
        <v>#DIV/0!</v>
      </c>
      <c r="F375" s="9" t="e">
        <f t="shared" ca="1" si="125"/>
        <v>#DIV/0!</v>
      </c>
      <c r="G375" s="9" t="e">
        <f t="shared" ca="1" si="125"/>
        <v>#DIV/0!</v>
      </c>
      <c r="H375" s="9" t="e">
        <f t="shared" ca="1" si="125"/>
        <v>#DIV/0!</v>
      </c>
    </row>
    <row r="376" spans="1:8" x14ac:dyDescent="0.25">
      <c r="A376">
        <v>49</v>
      </c>
      <c r="C376">
        <f ca="1">OFFSET('672p stat'!$A$1,A376*20,0)</f>
        <v>0</v>
      </c>
      <c r="D376" s="9" t="e">
        <f t="shared" ref="D376:H376" ca="1" si="126">POWER(SQRT(D227)/D153,2)</f>
        <v>#DIV/0!</v>
      </c>
      <c r="E376" s="9" t="e">
        <f t="shared" ca="1" si="126"/>
        <v>#DIV/0!</v>
      </c>
      <c r="F376" s="9" t="e">
        <f t="shared" ca="1" si="126"/>
        <v>#DIV/0!</v>
      </c>
      <c r="G376" s="9" t="e">
        <f t="shared" ca="1" si="126"/>
        <v>#DIV/0!</v>
      </c>
      <c r="H376" s="9" t="e">
        <f t="shared" ca="1" si="126"/>
        <v>#DIV/0!</v>
      </c>
    </row>
    <row r="377" spans="1:8" x14ac:dyDescent="0.25">
      <c r="A377">
        <v>50</v>
      </c>
      <c r="C377">
        <f ca="1">OFFSET('672p stat'!$A$1,A377*20,0)</f>
        <v>0</v>
      </c>
      <c r="D377" s="9" t="e">
        <f t="shared" ref="D377:H377" ca="1" si="127">POWER(SQRT(D228)/D154,2)</f>
        <v>#DIV/0!</v>
      </c>
      <c r="E377" s="9" t="e">
        <f t="shared" ca="1" si="127"/>
        <v>#DIV/0!</v>
      </c>
      <c r="F377" s="9" t="e">
        <f t="shared" ca="1" si="127"/>
        <v>#DIV/0!</v>
      </c>
      <c r="G377" s="9" t="e">
        <f t="shared" ca="1" si="127"/>
        <v>#DIV/0!</v>
      </c>
      <c r="H377" s="9" t="e">
        <f t="shared" ca="1" si="127"/>
        <v>#DIV/0!</v>
      </c>
    </row>
    <row r="378" spans="1:8" x14ac:dyDescent="0.25">
      <c r="A378">
        <v>51</v>
      </c>
      <c r="C378">
        <f ca="1">OFFSET('672p stat'!$A$1,A378*20,0)</f>
        <v>0</v>
      </c>
      <c r="D378" s="9" t="e">
        <f t="shared" ref="D378:H378" ca="1" si="128">POWER(SQRT(D229)/D155,2)</f>
        <v>#DIV/0!</v>
      </c>
      <c r="E378" s="9" t="e">
        <f t="shared" ca="1" si="128"/>
        <v>#DIV/0!</v>
      </c>
      <c r="F378" s="9" t="e">
        <f t="shared" ca="1" si="128"/>
        <v>#DIV/0!</v>
      </c>
      <c r="G378" s="9" t="e">
        <f t="shared" ca="1" si="128"/>
        <v>#DIV/0!</v>
      </c>
      <c r="H378" s="9" t="e">
        <f t="shared" ca="1" si="128"/>
        <v>#DIV/0!</v>
      </c>
    </row>
    <row r="379" spans="1:8" x14ac:dyDescent="0.25">
      <c r="A379">
        <v>52</v>
      </c>
      <c r="C379">
        <f ca="1">OFFSET('672p stat'!$A$1,A379*20,0)</f>
        <v>0</v>
      </c>
      <c r="D379" s="9" t="e">
        <f t="shared" ref="D379:H379" ca="1" si="129">POWER(SQRT(D230)/D156,2)</f>
        <v>#DIV/0!</v>
      </c>
      <c r="E379" s="9" t="e">
        <f t="shared" ca="1" si="129"/>
        <v>#DIV/0!</v>
      </c>
      <c r="F379" s="9" t="e">
        <f t="shared" ca="1" si="129"/>
        <v>#DIV/0!</v>
      </c>
      <c r="G379" s="9" t="e">
        <f t="shared" ca="1" si="129"/>
        <v>#DIV/0!</v>
      </c>
      <c r="H379" s="9" t="e">
        <f t="shared" ca="1" si="129"/>
        <v>#DIV/0!</v>
      </c>
    </row>
    <row r="380" spans="1:8" x14ac:dyDescent="0.25">
      <c r="A380">
        <v>53</v>
      </c>
      <c r="C380">
        <f ca="1">OFFSET('672p stat'!$A$1,A380*20,0)</f>
        <v>0</v>
      </c>
      <c r="D380" s="9" t="e">
        <f t="shared" ref="D380:H380" ca="1" si="130">POWER(SQRT(D231)/D157,2)</f>
        <v>#DIV/0!</v>
      </c>
      <c r="E380" s="9" t="e">
        <f t="shared" ca="1" si="130"/>
        <v>#DIV/0!</v>
      </c>
      <c r="F380" s="9" t="e">
        <f t="shared" ca="1" si="130"/>
        <v>#DIV/0!</v>
      </c>
      <c r="G380" s="9" t="e">
        <f t="shared" ca="1" si="130"/>
        <v>#DIV/0!</v>
      </c>
      <c r="H380" s="9" t="e">
        <f t="shared" ca="1" si="130"/>
        <v>#DIV/0!</v>
      </c>
    </row>
    <row r="381" spans="1:8" x14ac:dyDescent="0.25">
      <c r="A381">
        <v>54</v>
      </c>
      <c r="C381">
        <f ca="1">OFFSET('672p stat'!$A$1,A381*20,0)</f>
        <v>0</v>
      </c>
      <c r="D381" s="9" t="e">
        <f t="shared" ref="D381:H381" ca="1" si="131">POWER(SQRT(D232)/D158,2)</f>
        <v>#DIV/0!</v>
      </c>
      <c r="E381" s="9" t="e">
        <f t="shared" ca="1" si="131"/>
        <v>#DIV/0!</v>
      </c>
      <c r="F381" s="9" t="e">
        <f t="shared" ca="1" si="131"/>
        <v>#DIV/0!</v>
      </c>
      <c r="G381" s="9" t="e">
        <f t="shared" ca="1" si="131"/>
        <v>#DIV/0!</v>
      </c>
      <c r="H381" s="9" t="e">
        <f t="shared" ca="1" si="131"/>
        <v>#DIV/0!</v>
      </c>
    </row>
    <row r="382" spans="1:8" x14ac:dyDescent="0.25">
      <c r="A382">
        <v>55</v>
      </c>
      <c r="C382">
        <f ca="1">OFFSET('672p stat'!$A$1,A382*20,0)</f>
        <v>0</v>
      </c>
      <c r="D382" s="9" t="e">
        <f t="shared" ref="D382:H382" ca="1" si="132">POWER(SQRT(D233)/D159,2)</f>
        <v>#DIV/0!</v>
      </c>
      <c r="E382" s="9" t="e">
        <f t="shared" ca="1" si="132"/>
        <v>#DIV/0!</v>
      </c>
      <c r="F382" s="9" t="e">
        <f t="shared" ca="1" si="132"/>
        <v>#DIV/0!</v>
      </c>
      <c r="G382" s="9" t="e">
        <f t="shared" ca="1" si="132"/>
        <v>#DIV/0!</v>
      </c>
      <c r="H382" s="9" t="e">
        <f t="shared" ca="1" si="132"/>
        <v>#DIV/0!</v>
      </c>
    </row>
    <row r="383" spans="1:8" x14ac:dyDescent="0.25">
      <c r="A383">
        <v>56</v>
      </c>
      <c r="C383">
        <f ca="1">OFFSET('672p stat'!$A$1,A383*20,0)</f>
        <v>0</v>
      </c>
      <c r="D383" s="9" t="e">
        <f t="shared" ref="D383:H383" ca="1" si="133">POWER(SQRT(D234)/D160,2)</f>
        <v>#DIV/0!</v>
      </c>
      <c r="E383" s="9" t="e">
        <f t="shared" ca="1" si="133"/>
        <v>#DIV/0!</v>
      </c>
      <c r="F383" s="9" t="e">
        <f t="shared" ca="1" si="133"/>
        <v>#DIV/0!</v>
      </c>
      <c r="G383" s="9" t="e">
        <f t="shared" ca="1" si="133"/>
        <v>#DIV/0!</v>
      </c>
      <c r="H383" s="9" t="e">
        <f t="shared" ca="1" si="133"/>
        <v>#DIV/0!</v>
      </c>
    </row>
    <row r="384" spans="1:8" x14ac:dyDescent="0.25">
      <c r="A384">
        <v>57</v>
      </c>
      <c r="C384">
        <f ca="1">OFFSET('672p stat'!$A$1,A384*20,0)</f>
        <v>0</v>
      </c>
      <c r="D384" s="9" t="e">
        <f t="shared" ref="D384:H384" ca="1" si="134">POWER(SQRT(D235)/D161,2)</f>
        <v>#DIV/0!</v>
      </c>
      <c r="E384" s="9" t="e">
        <f t="shared" ca="1" si="134"/>
        <v>#DIV/0!</v>
      </c>
      <c r="F384" s="9" t="e">
        <f t="shared" ca="1" si="134"/>
        <v>#DIV/0!</v>
      </c>
      <c r="G384" s="9" t="e">
        <f t="shared" ca="1" si="134"/>
        <v>#DIV/0!</v>
      </c>
      <c r="H384" s="9" t="e">
        <f t="shared" ca="1" si="134"/>
        <v>#DIV/0!</v>
      </c>
    </row>
    <row r="385" spans="1:8" x14ac:dyDescent="0.25">
      <c r="A385">
        <v>58</v>
      </c>
      <c r="C385">
        <f ca="1">OFFSET('672p stat'!$A$1,A385*20,0)</f>
        <v>0</v>
      </c>
      <c r="D385" s="9" t="e">
        <f t="shared" ref="D385:H385" ca="1" si="135">POWER(SQRT(D236)/D162,2)</f>
        <v>#DIV/0!</v>
      </c>
      <c r="E385" s="9" t="e">
        <f t="shared" ca="1" si="135"/>
        <v>#DIV/0!</v>
      </c>
      <c r="F385" s="9" t="e">
        <f t="shared" ca="1" si="135"/>
        <v>#DIV/0!</v>
      </c>
      <c r="G385" s="9" t="e">
        <f t="shared" ca="1" si="135"/>
        <v>#DIV/0!</v>
      </c>
      <c r="H385" s="9" t="e">
        <f t="shared" ca="1" si="135"/>
        <v>#DIV/0!</v>
      </c>
    </row>
    <row r="386" spans="1:8" x14ac:dyDescent="0.25">
      <c r="A386">
        <v>59</v>
      </c>
      <c r="C386">
        <f ca="1">OFFSET('672p stat'!$A$1,A386*20,0)</f>
        <v>0</v>
      </c>
      <c r="D386" s="9" t="e">
        <f t="shared" ref="D386:H386" ca="1" si="136">POWER(SQRT(D237)/D163,2)</f>
        <v>#DIV/0!</v>
      </c>
      <c r="E386" s="9" t="e">
        <f t="shared" ca="1" si="136"/>
        <v>#DIV/0!</v>
      </c>
      <c r="F386" s="9" t="e">
        <f t="shared" ca="1" si="136"/>
        <v>#DIV/0!</v>
      </c>
      <c r="G386" s="9" t="e">
        <f t="shared" ca="1" si="136"/>
        <v>#DIV/0!</v>
      </c>
      <c r="H386" s="9" t="e">
        <f t="shared" ca="1" si="136"/>
        <v>#DIV/0!</v>
      </c>
    </row>
    <row r="387" spans="1:8" x14ac:dyDescent="0.25">
      <c r="A387">
        <v>60</v>
      </c>
      <c r="C387">
        <f ca="1">OFFSET('672p stat'!$A$1,A387*20,0)</f>
        <v>0</v>
      </c>
      <c r="D387" s="9" t="e">
        <f t="shared" ref="D387:H387" ca="1" si="137">POWER(SQRT(D238)/D164,2)</f>
        <v>#DIV/0!</v>
      </c>
      <c r="E387" s="9" t="e">
        <f t="shared" ca="1" si="137"/>
        <v>#DIV/0!</v>
      </c>
      <c r="F387" s="9" t="e">
        <f t="shared" ca="1" si="137"/>
        <v>#DIV/0!</v>
      </c>
      <c r="G387" s="9" t="e">
        <f t="shared" ca="1" si="137"/>
        <v>#DIV/0!</v>
      </c>
      <c r="H387" s="9" t="e">
        <f t="shared" ca="1" si="137"/>
        <v>#DIV/0!</v>
      </c>
    </row>
    <row r="388" spans="1:8" x14ac:dyDescent="0.25">
      <c r="A388">
        <v>61</v>
      </c>
      <c r="C388">
        <f ca="1">OFFSET('672p stat'!$A$1,A388*20,0)</f>
        <v>0</v>
      </c>
      <c r="D388" s="9" t="e">
        <f t="shared" ref="D388:H388" ca="1" si="138">POWER(SQRT(D239)/D165,2)</f>
        <v>#DIV/0!</v>
      </c>
      <c r="E388" s="9" t="e">
        <f t="shared" ca="1" si="138"/>
        <v>#DIV/0!</v>
      </c>
      <c r="F388" s="9" t="e">
        <f t="shared" ca="1" si="138"/>
        <v>#DIV/0!</v>
      </c>
      <c r="G388" s="9" t="e">
        <f t="shared" ca="1" si="138"/>
        <v>#DIV/0!</v>
      </c>
      <c r="H388" s="9" t="e">
        <f t="shared" ca="1" si="138"/>
        <v>#DIV/0!</v>
      </c>
    </row>
    <row r="389" spans="1:8" x14ac:dyDescent="0.25">
      <c r="A389">
        <v>62</v>
      </c>
      <c r="C389">
        <f ca="1">OFFSET('672p stat'!$A$1,A389*20,0)</f>
        <v>0</v>
      </c>
      <c r="D389" s="9" t="e">
        <f t="shared" ref="D389:H389" ca="1" si="139">POWER(SQRT(D240)/D166,2)</f>
        <v>#DIV/0!</v>
      </c>
      <c r="E389" s="9" t="e">
        <f t="shared" ca="1" si="139"/>
        <v>#DIV/0!</v>
      </c>
      <c r="F389" s="9" t="e">
        <f t="shared" ca="1" si="139"/>
        <v>#DIV/0!</v>
      </c>
      <c r="G389" s="9" t="e">
        <f t="shared" ca="1" si="139"/>
        <v>#DIV/0!</v>
      </c>
      <c r="H389" s="9" t="e">
        <f t="shared" ca="1" si="139"/>
        <v>#DIV/0!</v>
      </c>
    </row>
    <row r="390" spans="1:8" x14ac:dyDescent="0.25">
      <c r="A390">
        <v>63</v>
      </c>
      <c r="C390">
        <f ca="1">OFFSET('672p stat'!$A$1,A390*20,0)</f>
        <v>0</v>
      </c>
      <c r="D390" s="9" t="e">
        <f t="shared" ref="D390:H390" ca="1" si="140">POWER(SQRT(D241)/D167,2)</f>
        <v>#DIV/0!</v>
      </c>
      <c r="E390" s="9" t="e">
        <f t="shared" ca="1" si="140"/>
        <v>#DIV/0!</v>
      </c>
      <c r="F390" s="9" t="e">
        <f t="shared" ca="1" si="140"/>
        <v>#DIV/0!</v>
      </c>
      <c r="G390" s="9" t="e">
        <f t="shared" ca="1" si="140"/>
        <v>#DIV/0!</v>
      </c>
      <c r="H390" s="9" t="e">
        <f t="shared" ca="1" si="140"/>
        <v>#DIV/0!</v>
      </c>
    </row>
    <row r="391" spans="1:8" x14ac:dyDescent="0.25">
      <c r="A391">
        <v>64</v>
      </c>
      <c r="C391">
        <f ca="1">OFFSET('672p stat'!$A$1,A391*20,0)</f>
        <v>0</v>
      </c>
      <c r="D391" s="9" t="e">
        <f t="shared" ref="D391:H391" ca="1" si="141">POWER(SQRT(D242)/D168,2)</f>
        <v>#DIV/0!</v>
      </c>
      <c r="E391" s="9" t="e">
        <f t="shared" ca="1" si="141"/>
        <v>#DIV/0!</v>
      </c>
      <c r="F391" s="9" t="e">
        <f t="shared" ca="1" si="141"/>
        <v>#DIV/0!</v>
      </c>
      <c r="G391" s="9" t="e">
        <f t="shared" ca="1" si="141"/>
        <v>#DIV/0!</v>
      </c>
      <c r="H391" s="9" t="e">
        <f t="shared" ca="1" si="141"/>
        <v>#DIV/0!</v>
      </c>
    </row>
    <row r="392" spans="1:8" x14ac:dyDescent="0.25">
      <c r="A392">
        <v>65</v>
      </c>
      <c r="C392">
        <f ca="1">OFFSET('672p stat'!$A$1,A392*20,0)</f>
        <v>0</v>
      </c>
      <c r="D392" s="9" t="e">
        <f t="shared" ref="D392:H392" ca="1" si="142">POWER(SQRT(D243)/D169,2)</f>
        <v>#DIV/0!</v>
      </c>
      <c r="E392" s="9" t="e">
        <f t="shared" ca="1" si="142"/>
        <v>#DIV/0!</v>
      </c>
      <c r="F392" s="9" t="e">
        <f t="shared" ca="1" si="142"/>
        <v>#DIV/0!</v>
      </c>
      <c r="G392" s="9" t="e">
        <f t="shared" ca="1" si="142"/>
        <v>#DIV/0!</v>
      </c>
      <c r="H392" s="9" t="e">
        <f t="shared" ca="1" si="142"/>
        <v>#DIV/0!</v>
      </c>
    </row>
    <row r="393" spans="1:8" x14ac:dyDescent="0.25">
      <c r="A393">
        <v>66</v>
      </c>
      <c r="C393">
        <f ca="1">OFFSET('672p stat'!$A$1,A393*20,0)</f>
        <v>0</v>
      </c>
      <c r="D393" s="9" t="e">
        <f t="shared" ref="D393:H393" ca="1" si="143">POWER(SQRT(D244)/D170,2)</f>
        <v>#DIV/0!</v>
      </c>
      <c r="E393" s="9" t="e">
        <f t="shared" ca="1" si="143"/>
        <v>#DIV/0!</v>
      </c>
      <c r="F393" s="9" t="e">
        <f t="shared" ca="1" si="143"/>
        <v>#DIV/0!</v>
      </c>
      <c r="G393" s="9" t="e">
        <f t="shared" ca="1" si="143"/>
        <v>#DIV/0!</v>
      </c>
      <c r="H393" s="9" t="e">
        <f t="shared" ca="1" si="143"/>
        <v>#DIV/0!</v>
      </c>
    </row>
    <row r="394" spans="1:8" x14ac:dyDescent="0.25">
      <c r="A394">
        <v>67</v>
      </c>
      <c r="C394">
        <f ca="1">OFFSET('672p stat'!$A$1,A394*20,0)</f>
        <v>0</v>
      </c>
      <c r="D394" s="9" t="e">
        <f t="shared" ref="D394:H394" ca="1" si="144">POWER(SQRT(D245)/D171,2)</f>
        <v>#DIV/0!</v>
      </c>
      <c r="E394" s="9" t="e">
        <f t="shared" ca="1" si="144"/>
        <v>#DIV/0!</v>
      </c>
      <c r="F394" s="9" t="e">
        <f t="shared" ca="1" si="144"/>
        <v>#DIV/0!</v>
      </c>
      <c r="G394" s="9" t="e">
        <f t="shared" ca="1" si="144"/>
        <v>#DIV/0!</v>
      </c>
      <c r="H394" s="9" t="e">
        <f t="shared" ca="1" si="144"/>
        <v>#DIV/0!</v>
      </c>
    </row>
    <row r="395" spans="1:8" x14ac:dyDescent="0.25">
      <c r="A395">
        <v>68</v>
      </c>
      <c r="C395">
        <f ca="1">OFFSET('672p stat'!$A$1,A395*20,0)</f>
        <v>0</v>
      </c>
      <c r="D395" s="9" t="e">
        <f t="shared" ref="D395:H395" ca="1" si="145">POWER(SQRT(D246)/D172,2)</f>
        <v>#DIV/0!</v>
      </c>
      <c r="E395" s="9" t="e">
        <f t="shared" ca="1" si="145"/>
        <v>#DIV/0!</v>
      </c>
      <c r="F395" s="9" t="e">
        <f t="shared" ca="1" si="145"/>
        <v>#DIV/0!</v>
      </c>
      <c r="G395" s="9" t="e">
        <f t="shared" ca="1" si="145"/>
        <v>#DIV/0!</v>
      </c>
      <c r="H395" s="9" t="e">
        <f t="shared" ca="1" si="145"/>
        <v>#DIV/0!</v>
      </c>
    </row>
    <row r="396" spans="1:8" x14ac:dyDescent="0.25">
      <c r="A396">
        <v>69</v>
      </c>
      <c r="C396">
        <f ca="1">OFFSET('672p stat'!$A$1,A396*20,0)</f>
        <v>0</v>
      </c>
      <c r="D396" s="9" t="e">
        <f t="shared" ref="D396:H396" ca="1" si="146">POWER(SQRT(D247)/D173,2)</f>
        <v>#DIV/0!</v>
      </c>
      <c r="E396" s="9" t="e">
        <f t="shared" ca="1" si="146"/>
        <v>#DIV/0!</v>
      </c>
      <c r="F396" s="9" t="e">
        <f t="shared" ca="1" si="146"/>
        <v>#DIV/0!</v>
      </c>
      <c r="G396" s="9" t="e">
        <f t="shared" ca="1" si="146"/>
        <v>#DIV/0!</v>
      </c>
      <c r="H396" s="9" t="e">
        <f t="shared" ca="1" si="146"/>
        <v>#DIV/0!</v>
      </c>
    </row>
    <row r="397" spans="1:8" x14ac:dyDescent="0.25">
      <c r="A397">
        <v>70</v>
      </c>
      <c r="C397">
        <f ca="1">OFFSET('672p stat'!$A$1,A397*20,0)</f>
        <v>0</v>
      </c>
      <c r="D397" s="9" t="e">
        <f t="shared" ref="D397:H397" ca="1" si="147">POWER(SQRT(D248)/D174,2)</f>
        <v>#DIV/0!</v>
      </c>
      <c r="E397" s="9" t="e">
        <f t="shared" ca="1" si="147"/>
        <v>#DIV/0!</v>
      </c>
      <c r="F397" s="9" t="e">
        <f t="shared" ca="1" si="147"/>
        <v>#DIV/0!</v>
      </c>
      <c r="G397" s="9" t="e">
        <f t="shared" ca="1" si="147"/>
        <v>#DIV/0!</v>
      </c>
      <c r="H397" s="9" t="e">
        <f t="shared" ca="1" si="147"/>
        <v>#DIV/0!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441"/>
  <sheetViews>
    <sheetView workbookViewId="0">
      <selection activeCell="A2" sqref="A2:AN441"/>
    </sheetView>
  </sheetViews>
  <sheetFormatPr defaultRowHeight="15" x14ac:dyDescent="0.25"/>
  <cols>
    <col min="1" max="1" width="35.140625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2286.389126</v>
      </c>
      <c r="I2">
        <v>71.831506000000005</v>
      </c>
      <c r="J2" t="s">
        <v>2</v>
      </c>
      <c r="K2">
        <v>2284.6957470000002</v>
      </c>
      <c r="L2">
        <v>71.483643000000001</v>
      </c>
      <c r="M2" t="s">
        <v>3</v>
      </c>
      <c r="N2">
        <v>106.65261599999999</v>
      </c>
      <c r="O2">
        <v>0.17752100000000001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4572.8109770000001</v>
      </c>
      <c r="I3">
        <v>285.32254699999999</v>
      </c>
      <c r="J3" t="s">
        <v>2</v>
      </c>
      <c r="K3">
        <v>4569.4276559999998</v>
      </c>
      <c r="L3">
        <v>284.30397599999998</v>
      </c>
      <c r="M3" t="s">
        <v>3</v>
      </c>
      <c r="N3">
        <v>213.30453499999999</v>
      </c>
      <c r="O3">
        <v>0.70807799999999999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6859.3256929999998</v>
      </c>
      <c r="I4">
        <v>642.10405400000002</v>
      </c>
      <c r="J4" t="s">
        <v>2</v>
      </c>
      <c r="K4">
        <v>6854.2589939999998</v>
      </c>
      <c r="L4">
        <v>639.85591999999997</v>
      </c>
      <c r="M4" t="s">
        <v>3</v>
      </c>
      <c r="N4">
        <v>319.95917100000003</v>
      </c>
      <c r="O4">
        <v>1.5935569999999999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9145.8825980000001</v>
      </c>
      <c r="I5">
        <v>1142.2220809999999</v>
      </c>
      <c r="J5" t="s">
        <v>2</v>
      </c>
      <c r="K5">
        <v>9139.1456049999997</v>
      </c>
      <c r="L5">
        <v>1137.707772</v>
      </c>
      <c r="M5" t="s">
        <v>3</v>
      </c>
      <c r="N5">
        <v>426.61359099999999</v>
      </c>
      <c r="O5">
        <v>2.829701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11432.514746000001</v>
      </c>
      <c r="I6">
        <v>1787.8885399999999</v>
      </c>
      <c r="J6" t="s">
        <v>2</v>
      </c>
      <c r="K6">
        <v>11424.102266</v>
      </c>
      <c r="L6">
        <v>1781.8378190000001</v>
      </c>
      <c r="M6" t="s">
        <v>3</v>
      </c>
      <c r="N6">
        <v>533.26604999999995</v>
      </c>
      <c r="O6">
        <v>4.4254369999999996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13719.249589999999</v>
      </c>
      <c r="I7">
        <v>2572.7284119999999</v>
      </c>
      <c r="J7" t="s">
        <v>2</v>
      </c>
      <c r="K7">
        <v>13709.157695</v>
      </c>
      <c r="L7">
        <v>2565.6925030000002</v>
      </c>
      <c r="M7" t="s">
        <v>3</v>
      </c>
      <c r="N7">
        <v>639.92037400000004</v>
      </c>
      <c r="O7">
        <v>6.3703320000000003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16005.973711000001</v>
      </c>
      <c r="I8">
        <v>3504.1991739999999</v>
      </c>
      <c r="J8" t="s">
        <v>2</v>
      </c>
      <c r="K8">
        <v>15994.217597999999</v>
      </c>
      <c r="L8">
        <v>3493.3527909999998</v>
      </c>
      <c r="M8" t="s">
        <v>3</v>
      </c>
      <c r="N8">
        <v>746.57329100000004</v>
      </c>
      <c r="O8">
        <v>8.6768540000000005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18292.750703000002</v>
      </c>
      <c r="I9">
        <v>4574.7746559999996</v>
      </c>
      <c r="J9" t="s">
        <v>2</v>
      </c>
      <c r="K9">
        <v>18279.320820000001</v>
      </c>
      <c r="L9">
        <v>4560.8953160000001</v>
      </c>
      <c r="M9" t="s">
        <v>3</v>
      </c>
      <c r="N9">
        <v>853.22657100000004</v>
      </c>
      <c r="O9">
        <v>11.337160000000001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20579.615272999999</v>
      </c>
      <c r="I10">
        <v>5784.0347449999999</v>
      </c>
      <c r="J10" t="s">
        <v>2</v>
      </c>
      <c r="K10">
        <v>20564.50043</v>
      </c>
      <c r="L10">
        <v>5767.0683989999998</v>
      </c>
      <c r="M10" t="s">
        <v>3</v>
      </c>
      <c r="N10">
        <v>959.87982099999999</v>
      </c>
      <c r="O10">
        <v>14.362178999999999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22866.526561999999</v>
      </c>
      <c r="I11">
        <v>7135.7482479999999</v>
      </c>
      <c r="J11" t="s">
        <v>2</v>
      </c>
      <c r="K11">
        <v>22849.738008</v>
      </c>
      <c r="L11">
        <v>7113.6901379999999</v>
      </c>
      <c r="M11" t="s">
        <v>3</v>
      </c>
      <c r="N11">
        <v>1066.532561</v>
      </c>
      <c r="O11">
        <v>17.736274999999999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25153.511796999999</v>
      </c>
      <c r="I12">
        <v>8637.4851849999995</v>
      </c>
      <c r="J12" t="s">
        <v>2</v>
      </c>
      <c r="K12">
        <v>25135.044297</v>
      </c>
      <c r="L12">
        <v>8609.3388730000006</v>
      </c>
      <c r="M12" t="s">
        <v>3</v>
      </c>
      <c r="N12">
        <v>1173.185608</v>
      </c>
      <c r="O12">
        <v>21.467464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27440.603711</v>
      </c>
      <c r="I13">
        <v>10278.153101</v>
      </c>
      <c r="J13" t="s">
        <v>2</v>
      </c>
      <c r="K13">
        <v>27420.454335999999</v>
      </c>
      <c r="L13">
        <v>10245.156000999999</v>
      </c>
      <c r="M13" t="s">
        <v>3</v>
      </c>
      <c r="N13">
        <v>1279.8391329999999</v>
      </c>
      <c r="O13">
        <v>25.551545999999998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29727.826874999999</v>
      </c>
      <c r="I14">
        <v>12051.37002</v>
      </c>
      <c r="J14" t="s">
        <v>2</v>
      </c>
      <c r="K14">
        <v>29705.928906000001</v>
      </c>
      <c r="L14">
        <v>12023.897645999999</v>
      </c>
      <c r="M14" t="s">
        <v>3</v>
      </c>
      <c r="N14">
        <v>1386.4914719999999</v>
      </c>
      <c r="O14">
        <v>30.002140000000001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32015.066796999999</v>
      </c>
      <c r="I15">
        <v>13975.961481</v>
      </c>
      <c r="J15" t="s">
        <v>2</v>
      </c>
      <c r="K15">
        <v>31991.479023</v>
      </c>
      <c r="L15">
        <v>13946.921369</v>
      </c>
      <c r="M15" t="s">
        <v>3</v>
      </c>
      <c r="N15">
        <v>1493.1459589999999</v>
      </c>
      <c r="O15">
        <v>34.805399999999999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34302.415546999997</v>
      </c>
      <c r="I16">
        <v>16041.077262999999</v>
      </c>
      <c r="J16" t="s">
        <v>2</v>
      </c>
      <c r="K16">
        <v>34277.137499999997</v>
      </c>
      <c r="L16">
        <v>16011.829469</v>
      </c>
      <c r="M16" t="s">
        <v>3</v>
      </c>
      <c r="N16">
        <v>1599.798687</v>
      </c>
      <c r="O16">
        <v>39.953558000000001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36589.824374999997</v>
      </c>
      <c r="I17">
        <v>18254.804747999999</v>
      </c>
      <c r="J17" t="s">
        <v>2</v>
      </c>
      <c r="K17">
        <v>36562.840469000002</v>
      </c>
      <c r="L17">
        <v>18222.578010000001</v>
      </c>
      <c r="M17" t="s">
        <v>3</v>
      </c>
      <c r="N17">
        <v>1706.4513649999999</v>
      </c>
      <c r="O17">
        <v>45.454695000000001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38877.319531000001</v>
      </c>
      <c r="I18">
        <v>20608.564536000002</v>
      </c>
      <c r="J18" t="s">
        <v>2</v>
      </c>
      <c r="K18">
        <v>38848.649062999997</v>
      </c>
      <c r="L18">
        <v>20578.217713999999</v>
      </c>
      <c r="M18" t="s">
        <v>3</v>
      </c>
      <c r="N18">
        <v>1813.1058370000001</v>
      </c>
      <c r="O18">
        <v>51.298549000000001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41164.860937999998</v>
      </c>
      <c r="I19">
        <v>23090.895741</v>
      </c>
      <c r="J19" t="s">
        <v>2</v>
      </c>
      <c r="K19">
        <v>41134.497030999999</v>
      </c>
      <c r="L19">
        <v>23058.410721</v>
      </c>
      <c r="M19" t="s">
        <v>3</v>
      </c>
      <c r="N19">
        <v>1919.7583279999999</v>
      </c>
      <c r="O19">
        <v>57.502799000000003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43452.444531000001</v>
      </c>
      <c r="I20">
        <v>25721.563522</v>
      </c>
      <c r="J20" t="s">
        <v>2</v>
      </c>
      <c r="K20">
        <v>43420.399844</v>
      </c>
      <c r="L20">
        <v>25683.613549000002</v>
      </c>
      <c r="M20" t="s">
        <v>3</v>
      </c>
      <c r="N20">
        <v>2026.4116550000001</v>
      </c>
      <c r="O20">
        <v>64.086247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45740.237813</v>
      </c>
      <c r="I21">
        <v>28454.535583000001</v>
      </c>
      <c r="J21" t="s">
        <v>2</v>
      </c>
      <c r="K21">
        <v>45706.488125000003</v>
      </c>
      <c r="L21">
        <v>28412.661704999999</v>
      </c>
      <c r="M21" t="s">
        <v>3</v>
      </c>
      <c r="N21">
        <v>2133.069438</v>
      </c>
      <c r="O21">
        <v>70.877233000000004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222.509218</v>
      </c>
      <c r="I22">
        <v>2.0298E-2</v>
      </c>
      <c r="J22" t="s">
        <v>2</v>
      </c>
      <c r="K22">
        <v>220.95967400000001</v>
      </c>
      <c r="L22">
        <v>5.7499999999999999E-4</v>
      </c>
      <c r="M22" t="s">
        <v>3</v>
      </c>
      <c r="N22">
        <v>142.32054199999999</v>
      </c>
      <c r="O22">
        <v>1.73E-4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445.021456</v>
      </c>
      <c r="I23">
        <v>6.5046999999999994E-2</v>
      </c>
      <c r="J23" t="s">
        <v>2</v>
      </c>
      <c r="K23">
        <v>441.95046300000001</v>
      </c>
      <c r="L23">
        <v>1.1969999999999999E-3</v>
      </c>
      <c r="M23" t="s">
        <v>3</v>
      </c>
      <c r="N23">
        <v>284.64182299999999</v>
      </c>
      <c r="O23">
        <v>4.4499999999999997E-4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667.53781700000002</v>
      </c>
      <c r="I24">
        <v>0.125803</v>
      </c>
      <c r="J24" t="s">
        <v>2</v>
      </c>
      <c r="K24">
        <v>662.95207600000003</v>
      </c>
      <c r="L24">
        <v>2.2179999999999999E-3</v>
      </c>
      <c r="M24" t="s">
        <v>3</v>
      </c>
      <c r="N24">
        <v>426.96097800000001</v>
      </c>
      <c r="O24">
        <v>9.4300000000000004E-4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890.05087800000001</v>
      </c>
      <c r="I25">
        <v>0.17658399999999999</v>
      </c>
      <c r="J25" t="s">
        <v>2</v>
      </c>
      <c r="K25">
        <v>883.96104600000001</v>
      </c>
      <c r="L25">
        <v>3.349E-3</v>
      </c>
      <c r="M25" t="s">
        <v>3</v>
      </c>
      <c r="N25">
        <v>569.27843399999995</v>
      </c>
      <c r="O25">
        <v>1.719E-3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1112.568025</v>
      </c>
      <c r="I26">
        <v>0.25795000000000001</v>
      </c>
      <c r="J26" t="s">
        <v>2</v>
      </c>
      <c r="K26">
        <v>1104.9821240000001</v>
      </c>
      <c r="L26">
        <v>4.7629999999999999E-3</v>
      </c>
      <c r="M26" t="s">
        <v>3</v>
      </c>
      <c r="N26">
        <v>711.59742100000005</v>
      </c>
      <c r="O26">
        <v>2.49E-3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1335.1285230000001</v>
      </c>
      <c r="I27">
        <v>0.37420199999999998</v>
      </c>
      <c r="J27" t="s">
        <v>2</v>
      </c>
      <c r="K27">
        <v>1326.01124</v>
      </c>
      <c r="L27">
        <v>6.391E-3</v>
      </c>
      <c r="M27" t="s">
        <v>3</v>
      </c>
      <c r="N27">
        <v>853.91447100000005</v>
      </c>
      <c r="O27">
        <v>3.4749999999999998E-3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1557.6623219999999</v>
      </c>
      <c r="I28">
        <v>0.47870800000000002</v>
      </c>
      <c r="J28" t="s">
        <v>2</v>
      </c>
      <c r="K28">
        <v>1547.050874</v>
      </c>
      <c r="L28">
        <v>8.9890000000000005E-3</v>
      </c>
      <c r="M28" t="s">
        <v>3</v>
      </c>
      <c r="N28">
        <v>996.23304199999995</v>
      </c>
      <c r="O28">
        <v>4.6020000000000002E-3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1780.218147</v>
      </c>
      <c r="I29">
        <v>0.59018800000000005</v>
      </c>
      <c r="J29" t="s">
        <v>2</v>
      </c>
      <c r="K29">
        <v>1768.09989</v>
      </c>
      <c r="L29">
        <v>1.1192000000000001E-2</v>
      </c>
      <c r="M29" t="s">
        <v>3</v>
      </c>
      <c r="N29">
        <v>1138.5525950000001</v>
      </c>
      <c r="O29">
        <v>5.8919999999999997E-3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2002.789749</v>
      </c>
      <c r="I30">
        <v>0.67895499999999998</v>
      </c>
      <c r="J30" t="s">
        <v>2</v>
      </c>
      <c r="K30">
        <v>1989.156436</v>
      </c>
      <c r="L30">
        <v>1.2733E-2</v>
      </c>
      <c r="M30" t="s">
        <v>3</v>
      </c>
      <c r="N30">
        <v>1280.8702559999999</v>
      </c>
      <c r="O30">
        <v>6.8659999999999997E-3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2225.3659809999999</v>
      </c>
      <c r="I31">
        <v>0.79714300000000005</v>
      </c>
      <c r="J31" t="s">
        <v>2</v>
      </c>
      <c r="K31">
        <v>2210.2185250000002</v>
      </c>
      <c r="L31">
        <v>1.4878000000000001E-2</v>
      </c>
      <c r="M31" t="s">
        <v>3</v>
      </c>
      <c r="N31">
        <v>1423.187856</v>
      </c>
      <c r="O31">
        <v>8.0149999999999996E-3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2447.9235159999998</v>
      </c>
      <c r="I32">
        <v>0.90332999999999997</v>
      </c>
      <c r="J32" t="s">
        <v>2</v>
      </c>
      <c r="K32">
        <v>2431.289014</v>
      </c>
      <c r="L32">
        <v>1.7946E-2</v>
      </c>
      <c r="M32" t="s">
        <v>3</v>
      </c>
      <c r="N32">
        <v>1565.5064600000001</v>
      </c>
      <c r="O32">
        <v>9.7699999999999992E-3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2670.5080269999999</v>
      </c>
      <c r="I33">
        <v>0.96214599999999995</v>
      </c>
      <c r="J33" t="s">
        <v>2</v>
      </c>
      <c r="K33">
        <v>2652.3721190000001</v>
      </c>
      <c r="L33">
        <v>2.0315E-2</v>
      </c>
      <c r="M33" t="s">
        <v>3</v>
      </c>
      <c r="N33">
        <v>1707.825879</v>
      </c>
      <c r="O33">
        <v>1.1225000000000001E-2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2893.0951759999998</v>
      </c>
      <c r="I34">
        <v>1.1192740000000001</v>
      </c>
      <c r="J34" t="s">
        <v>2</v>
      </c>
      <c r="K34">
        <v>2873.458149</v>
      </c>
      <c r="L34">
        <v>2.3769999999999999E-2</v>
      </c>
      <c r="M34" t="s">
        <v>3</v>
      </c>
      <c r="N34">
        <v>1850.144031</v>
      </c>
      <c r="O34">
        <v>1.3102000000000001E-2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3115.7055759999998</v>
      </c>
      <c r="I35">
        <v>1.288403</v>
      </c>
      <c r="J35" t="s">
        <v>2</v>
      </c>
      <c r="K35">
        <v>3094.555742</v>
      </c>
      <c r="L35">
        <v>2.6979E-2</v>
      </c>
      <c r="M35" t="s">
        <v>3</v>
      </c>
      <c r="N35">
        <v>1992.4637740000001</v>
      </c>
      <c r="O35">
        <v>1.5009E-2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3338.325073</v>
      </c>
      <c r="I36">
        <v>1.4326719999999999</v>
      </c>
      <c r="J36" t="s">
        <v>2</v>
      </c>
      <c r="K36">
        <v>3315.6585009999999</v>
      </c>
      <c r="L36">
        <v>3.0641000000000002E-2</v>
      </c>
      <c r="M36" t="s">
        <v>3</v>
      </c>
      <c r="N36">
        <v>2134.7831639999999</v>
      </c>
      <c r="O36">
        <v>1.7144E-2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3560.9589940000001</v>
      </c>
      <c r="I37">
        <v>1.6157090000000001</v>
      </c>
      <c r="J37" t="s">
        <v>2</v>
      </c>
      <c r="K37">
        <v>3536.7714209999999</v>
      </c>
      <c r="L37">
        <v>3.6607000000000001E-2</v>
      </c>
      <c r="M37" t="s">
        <v>3</v>
      </c>
      <c r="N37">
        <v>2277.1028120000001</v>
      </c>
      <c r="O37">
        <v>1.9828999999999999E-2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3783.6089750000001</v>
      </c>
      <c r="I38">
        <v>1.713384</v>
      </c>
      <c r="J38" t="s">
        <v>2</v>
      </c>
      <c r="K38">
        <v>3757.8891060000001</v>
      </c>
      <c r="L38">
        <v>3.9760999999999998E-2</v>
      </c>
      <c r="M38" t="s">
        <v>3</v>
      </c>
      <c r="N38">
        <v>2419.4206979999999</v>
      </c>
      <c r="O38">
        <v>2.2162000000000001E-2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4006.2560640000002</v>
      </c>
      <c r="I39">
        <v>1.7730630000000001</v>
      </c>
      <c r="J39" t="s">
        <v>2</v>
      </c>
      <c r="K39">
        <v>3979.014854</v>
      </c>
      <c r="L39">
        <v>4.4006999999999998E-2</v>
      </c>
      <c r="M39" t="s">
        <v>3</v>
      </c>
      <c r="N39">
        <v>2561.7408890000002</v>
      </c>
      <c r="O39">
        <v>2.538E-2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4228.8859469999998</v>
      </c>
      <c r="I40">
        <v>1.8491740000000001</v>
      </c>
      <c r="J40" t="s">
        <v>2</v>
      </c>
      <c r="K40">
        <v>4200.1479200000003</v>
      </c>
      <c r="L40">
        <v>4.6457999999999999E-2</v>
      </c>
      <c r="M40" t="s">
        <v>3</v>
      </c>
      <c r="N40">
        <v>2704.0605220000002</v>
      </c>
      <c r="O40">
        <v>2.7191E-2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4451.5261039999996</v>
      </c>
      <c r="I41">
        <v>1.9647749999999999</v>
      </c>
      <c r="J41" t="s">
        <v>2</v>
      </c>
      <c r="K41">
        <v>4421.2880370000003</v>
      </c>
      <c r="L41">
        <v>5.1124999999999997E-2</v>
      </c>
      <c r="M41" t="s">
        <v>3</v>
      </c>
      <c r="N41">
        <v>2846.3815330000002</v>
      </c>
      <c r="O41">
        <v>2.9975999999999999E-2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192.60300599999999</v>
      </c>
      <c r="I42">
        <v>18.138915000000001</v>
      </c>
      <c r="J42" t="s">
        <v>2</v>
      </c>
      <c r="K42">
        <v>192.89591300000001</v>
      </c>
      <c r="L42">
        <v>18.283605999999999</v>
      </c>
      <c r="M42" t="s">
        <v>3</v>
      </c>
      <c r="N42">
        <v>98.894086999999999</v>
      </c>
      <c r="O42">
        <v>11.996505000000001</v>
      </c>
      <c r="P42" t="s">
        <v>4</v>
      </c>
      <c r="Q42">
        <v>0.38095000000000001</v>
      </c>
      <c r="R42">
        <v>2.3419999999999999E-3</v>
      </c>
      <c r="S42" t="s">
        <v>5</v>
      </c>
      <c r="T42">
        <v>78.746055999999996</v>
      </c>
      <c r="U42">
        <v>3.1426000000000003E-2</v>
      </c>
      <c r="V42" t="s">
        <v>6</v>
      </c>
      <c r="W42">
        <v>0.31330400000000003</v>
      </c>
      <c r="X42">
        <v>6.012E-3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7.1416999999999994E-2</v>
      </c>
      <c r="AG42">
        <v>1.7100000000000001E-4</v>
      </c>
      <c r="AH42" t="s">
        <v>10</v>
      </c>
      <c r="AI42">
        <v>0.93081400000000003</v>
      </c>
      <c r="AJ42">
        <v>4.1999999999999998E-5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386.10681599999998</v>
      </c>
      <c r="I43">
        <v>48.675207999999998</v>
      </c>
      <c r="J43" t="s">
        <v>2</v>
      </c>
      <c r="K43">
        <v>386.74717500000003</v>
      </c>
      <c r="L43">
        <v>49.154701000000003</v>
      </c>
      <c r="M43" t="s">
        <v>3</v>
      </c>
      <c r="N43">
        <v>198.863619</v>
      </c>
      <c r="O43">
        <v>29.330311999999999</v>
      </c>
      <c r="P43" t="s">
        <v>4</v>
      </c>
      <c r="Q43">
        <v>0.74974200000000002</v>
      </c>
      <c r="R43">
        <v>6.7400000000000003E-3</v>
      </c>
      <c r="S43" t="s">
        <v>5</v>
      </c>
      <c r="T43">
        <v>157.48611299999999</v>
      </c>
      <c r="U43">
        <v>0.112887</v>
      </c>
      <c r="V43" t="s">
        <v>6</v>
      </c>
      <c r="W43">
        <v>0.61707800000000002</v>
      </c>
      <c r="X43">
        <v>1.9517E-2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6.5306000000000003E-2</v>
      </c>
      <c r="AG43">
        <v>1.3899999999999999E-4</v>
      </c>
      <c r="AH43" t="s">
        <v>10</v>
      </c>
      <c r="AI43">
        <v>0.93283499999999997</v>
      </c>
      <c r="AJ43">
        <v>3.8999999999999999E-5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579.74821799999995</v>
      </c>
      <c r="I44">
        <v>122.660432</v>
      </c>
      <c r="J44" t="s">
        <v>2</v>
      </c>
      <c r="K44">
        <v>580.87104399999998</v>
      </c>
      <c r="L44">
        <v>124.63453</v>
      </c>
      <c r="M44" t="s">
        <v>3</v>
      </c>
      <c r="N44">
        <v>298.896007</v>
      </c>
      <c r="O44">
        <v>74.588971999999998</v>
      </c>
      <c r="P44" t="s">
        <v>4</v>
      </c>
      <c r="Q44">
        <v>1.118282</v>
      </c>
      <c r="R44">
        <v>1.1783E-2</v>
      </c>
      <c r="S44" t="s">
        <v>5</v>
      </c>
      <c r="T44">
        <v>236.26812200000001</v>
      </c>
      <c r="U44">
        <v>0.25821899999999998</v>
      </c>
      <c r="V44" t="s">
        <v>6</v>
      </c>
      <c r="W44">
        <v>0.93560399999999999</v>
      </c>
      <c r="X44">
        <v>4.9069000000000002E-2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6.1686999999999999E-2</v>
      </c>
      <c r="AG44">
        <v>1.07E-4</v>
      </c>
      <c r="AH44" t="s">
        <v>10</v>
      </c>
      <c r="AI44">
        <v>0.93473300000000004</v>
      </c>
      <c r="AJ44">
        <v>6.7000000000000002E-5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773.48453099999995</v>
      </c>
      <c r="I45">
        <v>200.74822599999999</v>
      </c>
      <c r="J45" t="s">
        <v>2</v>
      </c>
      <c r="K45">
        <v>775.031882</v>
      </c>
      <c r="L45">
        <v>203.56379000000001</v>
      </c>
      <c r="M45" t="s">
        <v>3</v>
      </c>
      <c r="N45">
        <v>399.14151600000002</v>
      </c>
      <c r="O45">
        <v>114.28868199999999</v>
      </c>
      <c r="P45" t="s">
        <v>4</v>
      </c>
      <c r="Q45">
        <v>1.4943379999999999</v>
      </c>
      <c r="R45">
        <v>2.5111000000000001E-2</v>
      </c>
      <c r="S45" t="s">
        <v>5</v>
      </c>
      <c r="T45">
        <v>315.04611599999998</v>
      </c>
      <c r="U45">
        <v>0.464499</v>
      </c>
      <c r="V45" t="s">
        <v>6</v>
      </c>
      <c r="W45">
        <v>1.2441139999999999</v>
      </c>
      <c r="X45">
        <v>7.6425000000000007E-2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5.8915000000000002E-2</v>
      </c>
      <c r="AG45">
        <v>8.2999999999999998E-5</v>
      </c>
      <c r="AH45" t="s">
        <v>10</v>
      </c>
      <c r="AI45">
        <v>0.93484699999999998</v>
      </c>
      <c r="AJ45">
        <v>6.4999999999999994E-5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966.65299700000003</v>
      </c>
      <c r="I46">
        <v>295.21867400000002</v>
      </c>
      <c r="J46" t="s">
        <v>2</v>
      </c>
      <c r="K46">
        <v>968.62933599999997</v>
      </c>
      <c r="L46">
        <v>297.89377000000002</v>
      </c>
      <c r="M46" t="s">
        <v>3</v>
      </c>
      <c r="N46">
        <v>498.85208799999998</v>
      </c>
      <c r="O46">
        <v>166.773323</v>
      </c>
      <c r="P46" t="s">
        <v>4</v>
      </c>
      <c r="Q46">
        <v>1.877596</v>
      </c>
      <c r="R46">
        <v>4.4968000000000001E-2</v>
      </c>
      <c r="S46" t="s">
        <v>5</v>
      </c>
      <c r="T46">
        <v>393.84435100000002</v>
      </c>
      <c r="U46">
        <v>0.72118000000000004</v>
      </c>
      <c r="V46" t="s">
        <v>6</v>
      </c>
      <c r="W46">
        <v>1.5430079999999999</v>
      </c>
      <c r="X46">
        <v>0.10950500000000001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5.7521000000000003E-2</v>
      </c>
      <c r="AG46">
        <v>9.2999999999999997E-5</v>
      </c>
      <c r="AH46" t="s">
        <v>10</v>
      </c>
      <c r="AI46">
        <v>0.93619799999999997</v>
      </c>
      <c r="AJ46">
        <v>7.4999999999999993E-5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1159.3872919999999</v>
      </c>
      <c r="I47">
        <v>430.86192299999999</v>
      </c>
      <c r="J47" t="s">
        <v>2</v>
      </c>
      <c r="K47">
        <v>1161.831357</v>
      </c>
      <c r="L47">
        <v>434.520532</v>
      </c>
      <c r="M47" t="s">
        <v>3</v>
      </c>
      <c r="N47">
        <v>598.24365699999998</v>
      </c>
      <c r="O47">
        <v>240.12821099999999</v>
      </c>
      <c r="P47" t="s">
        <v>4</v>
      </c>
      <c r="Q47">
        <v>2.2522479999999998</v>
      </c>
      <c r="R47">
        <v>6.7158999999999996E-2</v>
      </c>
      <c r="S47" t="s">
        <v>5</v>
      </c>
      <c r="T47">
        <v>472.62907300000001</v>
      </c>
      <c r="U47">
        <v>1.064128</v>
      </c>
      <c r="V47" t="s">
        <v>6</v>
      </c>
      <c r="W47">
        <v>1.8341479999999999</v>
      </c>
      <c r="X47">
        <v>0.153726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5.6587999999999999E-2</v>
      </c>
      <c r="AG47">
        <v>8.5000000000000006E-5</v>
      </c>
      <c r="AH47" t="s">
        <v>10</v>
      </c>
      <c r="AI47">
        <v>0.93735500000000005</v>
      </c>
      <c r="AJ47">
        <v>9.0000000000000006E-5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1351.421619</v>
      </c>
      <c r="I48">
        <v>572.03025600000001</v>
      </c>
      <c r="J48" t="s">
        <v>2</v>
      </c>
      <c r="K48">
        <v>1354.26395</v>
      </c>
      <c r="L48">
        <v>578.44387500000005</v>
      </c>
      <c r="M48" t="s">
        <v>3</v>
      </c>
      <c r="N48">
        <v>696.99333100000001</v>
      </c>
      <c r="O48">
        <v>321.67933299999999</v>
      </c>
      <c r="P48" t="s">
        <v>4</v>
      </c>
      <c r="Q48">
        <v>2.6195840000000001</v>
      </c>
      <c r="R48">
        <v>9.0542999999999998E-2</v>
      </c>
      <c r="S48" t="s">
        <v>5</v>
      </c>
      <c r="T48">
        <v>551.42332799999997</v>
      </c>
      <c r="U48">
        <v>1.432053</v>
      </c>
      <c r="V48" t="s">
        <v>6</v>
      </c>
      <c r="W48">
        <v>2.1322779999999999</v>
      </c>
      <c r="X48">
        <v>0.20660100000000001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5.5716000000000002E-2</v>
      </c>
      <c r="AG48">
        <v>7.3999999999999996E-5</v>
      </c>
      <c r="AH48" t="s">
        <v>10</v>
      </c>
      <c r="AI48">
        <v>0.93836699999999995</v>
      </c>
      <c r="AJ48">
        <v>9.5000000000000005E-5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1544.1383840000001</v>
      </c>
      <c r="I49">
        <v>768.21066699999994</v>
      </c>
      <c r="J49" t="s">
        <v>2</v>
      </c>
      <c r="K49">
        <v>1547.379236</v>
      </c>
      <c r="L49">
        <v>777.83487400000001</v>
      </c>
      <c r="M49" t="s">
        <v>3</v>
      </c>
      <c r="N49">
        <v>796.05806500000006</v>
      </c>
      <c r="O49">
        <v>439.44532099999998</v>
      </c>
      <c r="P49" t="s">
        <v>4</v>
      </c>
      <c r="Q49">
        <v>2.9957029999999998</v>
      </c>
      <c r="R49">
        <v>0.111236</v>
      </c>
      <c r="S49" t="s">
        <v>5</v>
      </c>
      <c r="T49">
        <v>630.24906699999997</v>
      </c>
      <c r="U49">
        <v>1.8553280000000001</v>
      </c>
      <c r="V49" t="s">
        <v>6</v>
      </c>
      <c r="W49">
        <v>2.4397039999999999</v>
      </c>
      <c r="X49">
        <v>0.250892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5.4491999999999999E-2</v>
      </c>
      <c r="AG49">
        <v>4.8999999999999998E-5</v>
      </c>
      <c r="AH49" t="s">
        <v>10</v>
      </c>
      <c r="AI49">
        <v>0.93998199999999998</v>
      </c>
      <c r="AJ49">
        <v>1.05E-4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1736.2792039999999</v>
      </c>
      <c r="I50">
        <v>955.42432599999995</v>
      </c>
      <c r="J50" t="s">
        <v>2</v>
      </c>
      <c r="K50">
        <v>1739.9094190000001</v>
      </c>
      <c r="L50">
        <v>966.83914000000004</v>
      </c>
      <c r="M50" t="s">
        <v>3</v>
      </c>
      <c r="N50">
        <v>894.79362900000001</v>
      </c>
      <c r="O50">
        <v>553.35347300000001</v>
      </c>
      <c r="P50" t="s">
        <v>4</v>
      </c>
      <c r="Q50">
        <v>3.3577910000000002</v>
      </c>
      <c r="R50">
        <v>0.116059</v>
      </c>
      <c r="S50" t="s">
        <v>5</v>
      </c>
      <c r="T50">
        <v>709.05878199999995</v>
      </c>
      <c r="U50">
        <v>2.2413129999999999</v>
      </c>
      <c r="V50" t="s">
        <v>6</v>
      </c>
      <c r="W50">
        <v>2.7851819999999998</v>
      </c>
      <c r="X50">
        <v>0.39774799999999999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5.4012999999999999E-2</v>
      </c>
      <c r="AG50">
        <v>5.3000000000000001E-5</v>
      </c>
      <c r="AH50" t="s">
        <v>10</v>
      </c>
      <c r="AI50">
        <v>0.94154899999999997</v>
      </c>
      <c r="AJ50">
        <v>1.12E-4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1928.5991409999999</v>
      </c>
      <c r="I51">
        <v>1163.087282</v>
      </c>
      <c r="J51" t="s">
        <v>2</v>
      </c>
      <c r="K51">
        <v>1932.647422</v>
      </c>
      <c r="L51">
        <v>1180.0871</v>
      </c>
      <c r="M51" t="s">
        <v>3</v>
      </c>
      <c r="N51">
        <v>993.78488500000003</v>
      </c>
      <c r="O51">
        <v>675.287149</v>
      </c>
      <c r="P51" t="s">
        <v>4</v>
      </c>
      <c r="Q51">
        <v>3.7268249999999998</v>
      </c>
      <c r="R51">
        <v>0.139017</v>
      </c>
      <c r="S51" t="s">
        <v>5</v>
      </c>
      <c r="T51">
        <v>787.87201400000004</v>
      </c>
      <c r="U51">
        <v>2.7607680000000001</v>
      </c>
      <c r="V51" t="s">
        <v>6</v>
      </c>
      <c r="W51">
        <v>3.0687440000000001</v>
      </c>
      <c r="X51">
        <v>0.446021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5.3601000000000003E-2</v>
      </c>
      <c r="AG51">
        <v>4.6999999999999997E-5</v>
      </c>
      <c r="AH51" t="s">
        <v>10</v>
      </c>
      <c r="AI51">
        <v>0.94237400000000004</v>
      </c>
      <c r="AJ51">
        <v>1.12E-4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2121.5107539999999</v>
      </c>
      <c r="I52">
        <v>1326.1049009999999</v>
      </c>
      <c r="J52" t="s">
        <v>2</v>
      </c>
      <c r="K52">
        <v>2125.977402</v>
      </c>
      <c r="L52">
        <v>1343.573453</v>
      </c>
      <c r="M52" t="s">
        <v>3</v>
      </c>
      <c r="N52">
        <v>1093.3741050000001</v>
      </c>
      <c r="O52">
        <v>775.86857299999997</v>
      </c>
      <c r="P52" t="s">
        <v>4</v>
      </c>
      <c r="Q52">
        <v>4.097283</v>
      </c>
      <c r="R52">
        <v>0.15722800000000001</v>
      </c>
      <c r="S52" t="s">
        <v>5</v>
      </c>
      <c r="T52">
        <v>866.69737299999997</v>
      </c>
      <c r="U52">
        <v>3.2897590000000001</v>
      </c>
      <c r="V52" t="s">
        <v>6</v>
      </c>
      <c r="W52">
        <v>3.3574739999999998</v>
      </c>
      <c r="X52">
        <v>0.50476500000000002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5.3462999999999997E-2</v>
      </c>
      <c r="AG52">
        <v>4.6E-5</v>
      </c>
      <c r="AH52" t="s">
        <v>10</v>
      </c>
      <c r="AI52">
        <v>0.94377599999999995</v>
      </c>
      <c r="AJ52">
        <v>1.11E-4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2315.0977539999999</v>
      </c>
      <c r="I53">
        <v>1444.74216</v>
      </c>
      <c r="J53" t="s">
        <v>2</v>
      </c>
      <c r="K53">
        <v>2319.8913379999999</v>
      </c>
      <c r="L53">
        <v>1465.4908439999999</v>
      </c>
      <c r="M53" t="s">
        <v>3</v>
      </c>
      <c r="N53">
        <v>1193.3682100000001</v>
      </c>
      <c r="O53">
        <v>839.49251900000002</v>
      </c>
      <c r="P53" t="s">
        <v>4</v>
      </c>
      <c r="Q53">
        <v>4.4723360000000003</v>
      </c>
      <c r="R53">
        <v>0.18547</v>
      </c>
      <c r="S53" t="s">
        <v>5</v>
      </c>
      <c r="T53">
        <v>945.54388700000004</v>
      </c>
      <c r="U53">
        <v>3.836462</v>
      </c>
      <c r="V53" t="s">
        <v>6</v>
      </c>
      <c r="W53">
        <v>3.6563620000000001</v>
      </c>
      <c r="X53">
        <v>0.56858600000000004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5.3189E-2</v>
      </c>
      <c r="AG53">
        <v>4.3999999999999999E-5</v>
      </c>
      <c r="AH53" t="s">
        <v>10</v>
      </c>
      <c r="AI53">
        <v>0.94377599999999995</v>
      </c>
      <c r="AJ53">
        <v>1.11E-4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2508.2003129999998</v>
      </c>
      <c r="I54">
        <v>1564.220951</v>
      </c>
      <c r="J54" t="s">
        <v>2</v>
      </c>
      <c r="K54">
        <v>2513.409341</v>
      </c>
      <c r="L54">
        <v>1587.9210949999999</v>
      </c>
      <c r="M54" t="s">
        <v>3</v>
      </c>
      <c r="N54">
        <v>1292.800203</v>
      </c>
      <c r="O54">
        <v>910.46187199999997</v>
      </c>
      <c r="P54" t="s">
        <v>4</v>
      </c>
      <c r="Q54">
        <v>4.8510280000000003</v>
      </c>
      <c r="R54">
        <v>0.21734400000000001</v>
      </c>
      <c r="S54" t="s">
        <v>5</v>
      </c>
      <c r="T54">
        <v>1024.405338</v>
      </c>
      <c r="U54">
        <v>4.527317</v>
      </c>
      <c r="V54" t="s">
        <v>6</v>
      </c>
      <c r="W54">
        <v>3.9639000000000002</v>
      </c>
      <c r="X54">
        <v>0.618842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5.2913000000000002E-2</v>
      </c>
      <c r="AG54">
        <v>4.0000000000000003E-5</v>
      </c>
      <c r="AH54" t="s">
        <v>10</v>
      </c>
      <c r="AI54">
        <v>0.94401800000000002</v>
      </c>
      <c r="AJ54">
        <v>1.08E-4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2701.2428559999998</v>
      </c>
      <c r="I55">
        <v>1740.3798529999999</v>
      </c>
      <c r="J55" t="s">
        <v>2</v>
      </c>
      <c r="K55">
        <v>2706.829976</v>
      </c>
      <c r="L55">
        <v>1763.379739</v>
      </c>
      <c r="M55" t="s">
        <v>3</v>
      </c>
      <c r="N55">
        <v>1392.171396</v>
      </c>
      <c r="O55">
        <v>1032.539509</v>
      </c>
      <c r="P55" t="s">
        <v>4</v>
      </c>
      <c r="Q55">
        <v>5.2331919999999998</v>
      </c>
      <c r="R55">
        <v>0.25236599999999998</v>
      </c>
      <c r="S55" t="s">
        <v>5</v>
      </c>
      <c r="T55">
        <v>1103.2783179999999</v>
      </c>
      <c r="U55">
        <v>5.1824389999999996</v>
      </c>
      <c r="V55" t="s">
        <v>6</v>
      </c>
      <c r="W55">
        <v>4.2722119999999997</v>
      </c>
      <c r="X55">
        <v>0.65850699999999995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5.2824000000000003E-2</v>
      </c>
      <c r="AG55">
        <v>4.0000000000000003E-5</v>
      </c>
      <c r="AH55" t="s">
        <v>10</v>
      </c>
      <c r="AI55">
        <v>0.94447199999999998</v>
      </c>
      <c r="AJ55">
        <v>1.02E-4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2894.0584720000002</v>
      </c>
      <c r="I56">
        <v>1875.6403560000001</v>
      </c>
      <c r="J56" t="s">
        <v>2</v>
      </c>
      <c r="K56">
        <v>2900.0312399999998</v>
      </c>
      <c r="L56">
        <v>1890.363466</v>
      </c>
      <c r="M56" t="s">
        <v>3</v>
      </c>
      <c r="N56">
        <v>1491.427991</v>
      </c>
      <c r="O56">
        <v>1111.7121010000001</v>
      </c>
      <c r="P56" t="s">
        <v>4</v>
      </c>
      <c r="Q56">
        <v>5.6029020000000003</v>
      </c>
      <c r="R56">
        <v>0.27010499999999998</v>
      </c>
      <c r="S56" t="s">
        <v>5</v>
      </c>
      <c r="T56">
        <v>1182.1451709999999</v>
      </c>
      <c r="U56">
        <v>5.7899690000000001</v>
      </c>
      <c r="V56" t="s">
        <v>6</v>
      </c>
      <c r="W56">
        <v>4.5655780000000004</v>
      </c>
      <c r="X56">
        <v>0.68420499999999995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5.2783999999999998E-2</v>
      </c>
      <c r="AG56">
        <v>4.0000000000000003E-5</v>
      </c>
      <c r="AH56" t="s">
        <v>10</v>
      </c>
      <c r="AI56">
        <v>0.94566499999999998</v>
      </c>
      <c r="AJ56">
        <v>1.0399999999999999E-4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3087.524214</v>
      </c>
      <c r="I57">
        <v>2115.5788950000001</v>
      </c>
      <c r="J57" t="s">
        <v>2</v>
      </c>
      <c r="K57">
        <v>3093.8542579999998</v>
      </c>
      <c r="L57">
        <v>2128.5336729999999</v>
      </c>
      <c r="M57" t="s">
        <v>3</v>
      </c>
      <c r="N57">
        <v>1591.321719</v>
      </c>
      <c r="O57">
        <v>1245.415137</v>
      </c>
      <c r="P57" t="s">
        <v>4</v>
      </c>
      <c r="Q57">
        <v>5.9804490000000001</v>
      </c>
      <c r="R57">
        <v>0.31516100000000002</v>
      </c>
      <c r="S57" t="s">
        <v>5</v>
      </c>
      <c r="T57">
        <v>1261.0309199999999</v>
      </c>
      <c r="U57">
        <v>6.6710250000000002</v>
      </c>
      <c r="V57" t="s">
        <v>6</v>
      </c>
      <c r="W57">
        <v>4.8780080000000003</v>
      </c>
      <c r="X57">
        <v>0.80618599999999996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5.2753000000000001E-2</v>
      </c>
      <c r="AG57">
        <v>4.0000000000000003E-5</v>
      </c>
      <c r="AH57" t="s">
        <v>10</v>
      </c>
      <c r="AI57">
        <v>0.94650100000000004</v>
      </c>
      <c r="AJ57">
        <v>1.02E-4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3280.1045359999998</v>
      </c>
      <c r="I58">
        <v>2357.2240729999999</v>
      </c>
      <c r="J58" t="s">
        <v>2</v>
      </c>
      <c r="K58">
        <v>3286.8441889999999</v>
      </c>
      <c r="L58">
        <v>2373.331905</v>
      </c>
      <c r="M58" t="s">
        <v>3</v>
      </c>
      <c r="N58">
        <v>1690.330461</v>
      </c>
      <c r="O58">
        <v>1399.617904</v>
      </c>
      <c r="P58" t="s">
        <v>4</v>
      </c>
      <c r="Q58">
        <v>6.363143</v>
      </c>
      <c r="R58">
        <v>0.35851499999999997</v>
      </c>
      <c r="S58" t="s">
        <v>5</v>
      </c>
      <c r="T58">
        <v>1339.930083</v>
      </c>
      <c r="U58">
        <v>7.6216699999999999</v>
      </c>
      <c r="V58" t="s">
        <v>6</v>
      </c>
      <c r="W58">
        <v>5.1819259999999998</v>
      </c>
      <c r="X58">
        <v>0.88488199999999995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5.2727999999999997E-2</v>
      </c>
      <c r="AG58">
        <v>4.0000000000000003E-5</v>
      </c>
      <c r="AH58" t="s">
        <v>10</v>
      </c>
      <c r="AI58">
        <v>0.947932</v>
      </c>
      <c r="AJ58">
        <v>9.3999999999999994E-5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3472.5898969999998</v>
      </c>
      <c r="I59">
        <v>2549.956619</v>
      </c>
      <c r="J59" t="s">
        <v>2</v>
      </c>
      <c r="K59">
        <v>3479.6371389999999</v>
      </c>
      <c r="L59">
        <v>2558.3512569999998</v>
      </c>
      <c r="M59" t="s">
        <v>3</v>
      </c>
      <c r="N59">
        <v>1789.2573440000001</v>
      </c>
      <c r="O59">
        <v>1515.1581610000001</v>
      </c>
      <c r="P59" t="s">
        <v>4</v>
      </c>
      <c r="Q59">
        <v>6.7348270000000001</v>
      </c>
      <c r="R59">
        <v>0.39444499999999999</v>
      </c>
      <c r="S59" t="s">
        <v>5</v>
      </c>
      <c r="T59">
        <v>1418.8198540000001</v>
      </c>
      <c r="U59">
        <v>8.6497720000000005</v>
      </c>
      <c r="V59" t="s">
        <v>6</v>
      </c>
      <c r="W59">
        <v>5.48088</v>
      </c>
      <c r="X59">
        <v>0.96646299999999996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5.2516E-2</v>
      </c>
      <c r="AG59">
        <v>3.8000000000000002E-5</v>
      </c>
      <c r="AH59" t="s">
        <v>10</v>
      </c>
      <c r="AI59">
        <v>0.94822799999999996</v>
      </c>
      <c r="AJ59">
        <v>9.5000000000000005E-5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3665.9922019999999</v>
      </c>
      <c r="I60">
        <v>2810.1430780000001</v>
      </c>
      <c r="J60" t="s">
        <v>2</v>
      </c>
      <c r="K60">
        <v>3673.3137259999999</v>
      </c>
      <c r="L60">
        <v>2828.410973</v>
      </c>
      <c r="M60" t="s">
        <v>3</v>
      </c>
      <c r="N60">
        <v>1889.05762</v>
      </c>
      <c r="O60">
        <v>1704.847031</v>
      </c>
      <c r="P60" t="s">
        <v>4</v>
      </c>
      <c r="Q60">
        <v>7.1066659999999997</v>
      </c>
      <c r="R60">
        <v>0.41631299999999999</v>
      </c>
      <c r="S60" t="s">
        <v>5</v>
      </c>
      <c r="T60">
        <v>1497.7055539999999</v>
      </c>
      <c r="U60">
        <v>9.5831210000000002</v>
      </c>
      <c r="V60" t="s">
        <v>6</v>
      </c>
      <c r="W60">
        <v>5.7791160000000001</v>
      </c>
      <c r="X60">
        <v>1.048645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5.2498000000000003E-2</v>
      </c>
      <c r="AG60">
        <v>3.8000000000000002E-5</v>
      </c>
      <c r="AH60" t="s">
        <v>10</v>
      </c>
      <c r="AI60">
        <v>0.94822799999999996</v>
      </c>
      <c r="AJ60">
        <v>9.5000000000000005E-5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3858.4941749999998</v>
      </c>
      <c r="I61">
        <v>3082.076861</v>
      </c>
      <c r="J61" t="s">
        <v>2</v>
      </c>
      <c r="K61">
        <v>3866.1000880000001</v>
      </c>
      <c r="L61">
        <v>3097.6201080000001</v>
      </c>
      <c r="M61" t="s">
        <v>3</v>
      </c>
      <c r="N61">
        <v>1987.9972829999999</v>
      </c>
      <c r="O61">
        <v>1889.891678</v>
      </c>
      <c r="P61" t="s">
        <v>4</v>
      </c>
      <c r="Q61">
        <v>7.4746480000000002</v>
      </c>
      <c r="R61">
        <v>0.45008799999999999</v>
      </c>
      <c r="S61" t="s">
        <v>5</v>
      </c>
      <c r="T61">
        <v>1576.5985720000001</v>
      </c>
      <c r="U61">
        <v>10.549358</v>
      </c>
      <c r="V61" t="s">
        <v>6</v>
      </c>
      <c r="W61">
        <v>6.0681019999999997</v>
      </c>
      <c r="X61">
        <v>1.1194710000000001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5.2447000000000001E-2</v>
      </c>
      <c r="AG61">
        <v>3.6999999999999998E-5</v>
      </c>
      <c r="AH61" t="s">
        <v>10</v>
      </c>
      <c r="AI61">
        <v>0.949465</v>
      </c>
      <c r="AJ61">
        <v>8.3999999999999995E-5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2312.7477490000001</v>
      </c>
      <c r="I62">
        <v>2.5114000000000001E-2</v>
      </c>
      <c r="J62" t="s">
        <v>2</v>
      </c>
      <c r="K62">
        <v>2199.6541849999999</v>
      </c>
      <c r="L62">
        <v>6.9810000000000002E-3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4625.8434079999997</v>
      </c>
      <c r="I63">
        <v>8.8121000000000005E-2</v>
      </c>
      <c r="J63" t="s">
        <v>2</v>
      </c>
      <c r="K63">
        <v>4399.3715529999999</v>
      </c>
      <c r="L63">
        <v>1.4933999999999999E-2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6939.000059</v>
      </c>
      <c r="I64">
        <v>0.19456699999999999</v>
      </c>
      <c r="J64" t="s">
        <v>2</v>
      </c>
      <c r="K64">
        <v>6599.1478029999998</v>
      </c>
      <c r="L64">
        <v>2.7636000000000001E-2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9252.2454300000009</v>
      </c>
      <c r="I65">
        <v>0.35727100000000001</v>
      </c>
      <c r="J65" t="s">
        <v>2</v>
      </c>
      <c r="K65">
        <v>8798.9937300000001</v>
      </c>
      <c r="L65">
        <v>4.5061999999999998E-2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11565.586757999999</v>
      </c>
      <c r="I66">
        <v>0.68387399999999998</v>
      </c>
      <c r="J66" t="s">
        <v>2</v>
      </c>
      <c r="K66">
        <v>10998.867792999999</v>
      </c>
      <c r="L66">
        <v>6.3626000000000002E-2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13878.900215</v>
      </c>
      <c r="I67">
        <v>0.95905499999999999</v>
      </c>
      <c r="J67" t="s">
        <v>2</v>
      </c>
      <c r="K67">
        <v>13198.809453</v>
      </c>
      <c r="L67">
        <v>8.9104000000000003E-2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16192.290684</v>
      </c>
      <c r="I68">
        <v>1.183662</v>
      </c>
      <c r="J68" t="s">
        <v>2</v>
      </c>
      <c r="K68">
        <v>15398.816895</v>
      </c>
      <c r="L68">
        <v>0.11065700000000001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18505.711523000002</v>
      </c>
      <c r="I69">
        <v>1.407807</v>
      </c>
      <c r="J69" t="s">
        <v>2</v>
      </c>
      <c r="K69">
        <v>17598.863905999999</v>
      </c>
      <c r="L69">
        <v>0.13415099999999999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20819.203633000001</v>
      </c>
      <c r="I70">
        <v>1.6703490000000001</v>
      </c>
      <c r="J70" t="s">
        <v>2</v>
      </c>
      <c r="K70">
        <v>19798.987227000001</v>
      </c>
      <c r="L70">
        <v>0.16672699999999999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23132.782539</v>
      </c>
      <c r="I71">
        <v>1.9126460000000001</v>
      </c>
      <c r="J71" t="s">
        <v>2</v>
      </c>
      <c r="K71">
        <v>21999.180508000001</v>
      </c>
      <c r="L71">
        <v>0.205036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25446.415977000001</v>
      </c>
      <c r="I72">
        <v>2.2092260000000001</v>
      </c>
      <c r="J72" t="s">
        <v>2</v>
      </c>
      <c r="K72">
        <v>24199.445546999999</v>
      </c>
      <c r="L72">
        <v>0.217307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27760.116758</v>
      </c>
      <c r="I73">
        <v>2.5138099999999999</v>
      </c>
      <c r="J73" t="s">
        <v>2</v>
      </c>
      <c r="K73">
        <v>26399.776953000001</v>
      </c>
      <c r="L73">
        <v>0.248256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30073.874179999999</v>
      </c>
      <c r="I74">
        <v>2.7935810000000001</v>
      </c>
      <c r="J74" t="s">
        <v>2</v>
      </c>
      <c r="K74">
        <v>28600.167656000001</v>
      </c>
      <c r="L74">
        <v>0.288385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32387.705664000001</v>
      </c>
      <c r="I75">
        <v>3.0845729999999998</v>
      </c>
      <c r="J75" t="s">
        <v>2</v>
      </c>
      <c r="K75">
        <v>30800.639141</v>
      </c>
      <c r="L75">
        <v>0.33754600000000001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34701.603671999997</v>
      </c>
      <c r="I76">
        <v>3.4084270000000001</v>
      </c>
      <c r="J76" t="s">
        <v>2</v>
      </c>
      <c r="K76">
        <v>33001.172812999997</v>
      </c>
      <c r="L76">
        <v>0.37840400000000002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37015.536797000001</v>
      </c>
      <c r="I77">
        <v>3.7649319999999999</v>
      </c>
      <c r="J77" t="s">
        <v>2</v>
      </c>
      <c r="K77">
        <v>35201.771640999999</v>
      </c>
      <c r="L77">
        <v>0.41300900000000001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39329.595312999998</v>
      </c>
      <c r="I78">
        <v>4.0721100000000003</v>
      </c>
      <c r="J78" t="s">
        <v>2</v>
      </c>
      <c r="K78">
        <v>37402.462031000003</v>
      </c>
      <c r="L78">
        <v>0.44394699999999998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41643.698515999997</v>
      </c>
      <c r="I79">
        <v>4.4615289999999996</v>
      </c>
      <c r="J79" t="s">
        <v>2</v>
      </c>
      <c r="K79">
        <v>39603.221016000003</v>
      </c>
      <c r="L79">
        <v>0.49761100000000003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43957.896797000001</v>
      </c>
      <c r="I80">
        <v>4.8483830000000001</v>
      </c>
      <c r="J80" t="s">
        <v>2</v>
      </c>
      <c r="K80">
        <v>41804.056094</v>
      </c>
      <c r="L80">
        <v>0.53739099999999995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46272.156016000001</v>
      </c>
      <c r="I81">
        <v>5.2989819999999996</v>
      </c>
      <c r="J81" t="s">
        <v>2</v>
      </c>
      <c r="K81">
        <v>44004.987969000002</v>
      </c>
      <c r="L81">
        <v>0.59893300000000005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217.76150799999999</v>
      </c>
      <c r="I82">
        <v>0.66188999999999998</v>
      </c>
      <c r="J82" t="s">
        <v>2</v>
      </c>
      <c r="K82">
        <v>78.189750000000004</v>
      </c>
      <c r="L82">
        <v>4.8023000000000003E-2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436.96740399999999</v>
      </c>
      <c r="I83">
        <v>2.312173</v>
      </c>
      <c r="J83" t="s">
        <v>2</v>
      </c>
      <c r="K83">
        <v>156.398788</v>
      </c>
      <c r="L83">
        <v>0.189885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656.19474500000001</v>
      </c>
      <c r="I84">
        <v>4.9820390000000003</v>
      </c>
      <c r="J84" t="s">
        <v>2</v>
      </c>
      <c r="K84">
        <v>234.62149600000001</v>
      </c>
      <c r="L84">
        <v>0.43012800000000001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875.42614400000002</v>
      </c>
      <c r="I85">
        <v>8.6437570000000008</v>
      </c>
      <c r="J85" t="s">
        <v>2</v>
      </c>
      <c r="K85">
        <v>312.854333</v>
      </c>
      <c r="L85">
        <v>0.76325399999999999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1094.6914449999999</v>
      </c>
      <c r="I86">
        <v>13.490107</v>
      </c>
      <c r="J86" t="s">
        <v>2</v>
      </c>
      <c r="K86">
        <v>391.09545200000002</v>
      </c>
      <c r="L86">
        <v>1.196194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1313.9812159999999</v>
      </c>
      <c r="I87">
        <v>19.492757999999998</v>
      </c>
      <c r="J87" t="s">
        <v>2</v>
      </c>
      <c r="K87">
        <v>469.34856400000001</v>
      </c>
      <c r="L87">
        <v>1.7222630000000001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1533.25406</v>
      </c>
      <c r="I88">
        <v>26.339893</v>
      </c>
      <c r="J88" t="s">
        <v>2</v>
      </c>
      <c r="K88">
        <v>547.60833400000001</v>
      </c>
      <c r="L88">
        <v>2.3457849999999998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1752.535525</v>
      </c>
      <c r="I89">
        <v>34.315531999999997</v>
      </c>
      <c r="J89" t="s">
        <v>2</v>
      </c>
      <c r="K89">
        <v>625.87601700000005</v>
      </c>
      <c r="L89">
        <v>3.0650900000000001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1971.845454</v>
      </c>
      <c r="I90">
        <v>43.382838</v>
      </c>
      <c r="J90" t="s">
        <v>2</v>
      </c>
      <c r="K90">
        <v>704.15651000000003</v>
      </c>
      <c r="L90">
        <v>3.8580169999999998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2191.1634330000002</v>
      </c>
      <c r="I91">
        <v>52.235536000000003</v>
      </c>
      <c r="J91" t="s">
        <v>2</v>
      </c>
      <c r="K91">
        <v>782.45578399999999</v>
      </c>
      <c r="L91">
        <v>4.6404290000000001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2410.52124</v>
      </c>
      <c r="I92">
        <v>61.683069000000003</v>
      </c>
      <c r="J92" t="s">
        <v>2</v>
      </c>
      <c r="K92">
        <v>860.76369799999998</v>
      </c>
      <c r="L92">
        <v>5.4567740000000002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2629.8719780000001</v>
      </c>
      <c r="I93">
        <v>71.810616999999993</v>
      </c>
      <c r="J93" t="s">
        <v>2</v>
      </c>
      <c r="K93">
        <v>939.08059300000002</v>
      </c>
      <c r="L93">
        <v>6.370914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2849.2249609999999</v>
      </c>
      <c r="I94">
        <v>83.181658999999996</v>
      </c>
      <c r="J94" t="s">
        <v>2</v>
      </c>
      <c r="K94">
        <v>1017.406237</v>
      </c>
      <c r="L94">
        <v>7.3364839999999996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3068.6001510000001</v>
      </c>
      <c r="I95">
        <v>95.101889</v>
      </c>
      <c r="J95" t="s">
        <v>2</v>
      </c>
      <c r="K95">
        <v>1095.740239</v>
      </c>
      <c r="L95">
        <v>8.3856330000000003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3288.0044779999998</v>
      </c>
      <c r="I96">
        <v>108.253491</v>
      </c>
      <c r="J96" t="s">
        <v>2</v>
      </c>
      <c r="K96">
        <v>1174.080835</v>
      </c>
      <c r="L96">
        <v>9.5125480000000007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3507.5011469999999</v>
      </c>
      <c r="I97">
        <v>119.215782</v>
      </c>
      <c r="J97" t="s">
        <v>2</v>
      </c>
      <c r="K97">
        <v>1252.507742</v>
      </c>
      <c r="L97">
        <v>9.9984470000000005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3726.9024119999999</v>
      </c>
      <c r="I98">
        <v>132.78983700000001</v>
      </c>
      <c r="J98" t="s">
        <v>2</v>
      </c>
      <c r="K98">
        <v>1330.8705689999999</v>
      </c>
      <c r="L98">
        <v>11.186591999999999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3946.3319580000002</v>
      </c>
      <c r="I99">
        <v>147.35103100000001</v>
      </c>
      <c r="J99" t="s">
        <v>2</v>
      </c>
      <c r="K99">
        <v>1409.2337500000001</v>
      </c>
      <c r="L99">
        <v>12.465652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4165.7541499999998</v>
      </c>
      <c r="I100">
        <v>163.59145799999999</v>
      </c>
      <c r="J100" t="s">
        <v>2</v>
      </c>
      <c r="K100">
        <v>1487.603325</v>
      </c>
      <c r="L100">
        <v>13.843422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4385.2055369999998</v>
      </c>
      <c r="I101">
        <v>181.01152300000001</v>
      </c>
      <c r="J101" t="s">
        <v>2</v>
      </c>
      <c r="K101">
        <v>1565.9781760000001</v>
      </c>
      <c r="L101">
        <v>15.283906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219.498155</v>
      </c>
      <c r="I102">
        <v>1.7679E-2</v>
      </c>
      <c r="J102" t="s">
        <v>2</v>
      </c>
      <c r="K102">
        <v>78.282847000000004</v>
      </c>
      <c r="L102">
        <v>3.1999999999999999E-5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440.53351400000003</v>
      </c>
      <c r="I103">
        <v>5.9519000000000002E-2</v>
      </c>
      <c r="J103" t="s">
        <v>2</v>
      </c>
      <c r="K103">
        <v>156.586139</v>
      </c>
      <c r="L103">
        <v>9.2E-5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661.57605599999999</v>
      </c>
      <c r="I104">
        <v>0.12889500000000001</v>
      </c>
      <c r="J104" t="s">
        <v>2</v>
      </c>
      <c r="K104">
        <v>234.90425999999999</v>
      </c>
      <c r="L104">
        <v>1.4300000000000001E-4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882.66069100000004</v>
      </c>
      <c r="I105">
        <v>0.214729</v>
      </c>
      <c r="J105" t="s">
        <v>2</v>
      </c>
      <c r="K105">
        <v>313.231111</v>
      </c>
      <c r="L105">
        <v>2.0900000000000001E-4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1103.710969</v>
      </c>
      <c r="I106">
        <v>0.30771500000000002</v>
      </c>
      <c r="J106" t="s">
        <v>2</v>
      </c>
      <c r="K106">
        <v>391.567072</v>
      </c>
      <c r="L106">
        <v>3.8699999999999997E-4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1324.83052</v>
      </c>
      <c r="I107">
        <v>0.39768100000000001</v>
      </c>
      <c r="J107" t="s">
        <v>2</v>
      </c>
      <c r="K107">
        <v>469.91324200000003</v>
      </c>
      <c r="L107">
        <v>4.7600000000000002E-4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1545.9401829999999</v>
      </c>
      <c r="I108">
        <v>0.49320900000000001</v>
      </c>
      <c r="J108" t="s">
        <v>2</v>
      </c>
      <c r="K108">
        <v>548.26947399999995</v>
      </c>
      <c r="L108">
        <v>6.6200000000000005E-4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1767.0233940000001</v>
      </c>
      <c r="I109">
        <v>0.57431500000000002</v>
      </c>
      <c r="J109" t="s">
        <v>2</v>
      </c>
      <c r="K109">
        <v>626.63347199999998</v>
      </c>
      <c r="L109">
        <v>9.3000000000000005E-4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1988.1287130000001</v>
      </c>
      <c r="I110">
        <v>0.66283999999999998</v>
      </c>
      <c r="J110" t="s">
        <v>2</v>
      </c>
      <c r="K110">
        <v>705.00592400000005</v>
      </c>
      <c r="L110">
        <v>1.1770000000000001E-3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2209.2304300000001</v>
      </c>
      <c r="I111">
        <v>0.76182099999999997</v>
      </c>
      <c r="J111" t="s">
        <v>2</v>
      </c>
      <c r="K111">
        <v>783.38662699999998</v>
      </c>
      <c r="L111">
        <v>1.552E-3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2430.339238</v>
      </c>
      <c r="I112">
        <v>0.92301500000000003</v>
      </c>
      <c r="J112" t="s">
        <v>2</v>
      </c>
      <c r="K112">
        <v>861.77498800000001</v>
      </c>
      <c r="L112">
        <v>1.6130000000000001E-3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2651.458091</v>
      </c>
      <c r="I113">
        <v>1.084694</v>
      </c>
      <c r="J113" t="s">
        <v>2</v>
      </c>
      <c r="K113">
        <v>940.17287699999997</v>
      </c>
      <c r="L113">
        <v>1.7240000000000001E-3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2872.5549609999998</v>
      </c>
      <c r="I114">
        <v>1.203101</v>
      </c>
      <c r="J114" t="s">
        <v>2</v>
      </c>
      <c r="K114">
        <v>1018.578871</v>
      </c>
      <c r="L114">
        <v>1.934E-3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3093.67085</v>
      </c>
      <c r="I115">
        <v>1.2986979999999999</v>
      </c>
      <c r="J115" t="s">
        <v>2</v>
      </c>
      <c r="K115">
        <v>1096.9885380000001</v>
      </c>
      <c r="L115">
        <v>2.202E-3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3314.8333689999999</v>
      </c>
      <c r="I116">
        <v>1.4173690000000001</v>
      </c>
      <c r="J116" t="s">
        <v>2</v>
      </c>
      <c r="K116">
        <v>1175.4087959999999</v>
      </c>
      <c r="L116">
        <v>2.3570000000000002E-3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3535.9930570000001</v>
      </c>
      <c r="I117">
        <v>1.63185</v>
      </c>
      <c r="J117" t="s">
        <v>2</v>
      </c>
      <c r="K117">
        <v>1253.836924</v>
      </c>
      <c r="L117">
        <v>2.5200000000000001E-3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3757.1567869999999</v>
      </c>
      <c r="I118">
        <v>1.7925759999999999</v>
      </c>
      <c r="J118" t="s">
        <v>2</v>
      </c>
      <c r="K118">
        <v>1332.2731180000001</v>
      </c>
      <c r="L118">
        <v>2.4910000000000002E-3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3978.352441</v>
      </c>
      <c r="I119">
        <v>1.8557319999999999</v>
      </c>
      <c r="J119" t="s">
        <v>2</v>
      </c>
      <c r="K119">
        <v>1410.714465</v>
      </c>
      <c r="L119">
        <v>2.9129999999999998E-3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4199.5158009999996</v>
      </c>
      <c r="I120">
        <v>2.0076079999999998</v>
      </c>
      <c r="J120" t="s">
        <v>2</v>
      </c>
      <c r="K120">
        <v>1489.161746</v>
      </c>
      <c r="L120">
        <v>3.4650000000000002E-3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4420.6916309999997</v>
      </c>
      <c r="I121">
        <v>2.1231909999999998</v>
      </c>
      <c r="J121" t="s">
        <v>2</v>
      </c>
      <c r="K121">
        <v>1567.6149</v>
      </c>
      <c r="L121">
        <v>3.8409999999999998E-3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x14ac:dyDescent="0.25">
      <c r="A122" t="s">
        <v>14</v>
      </c>
      <c r="B122">
        <v>1</v>
      </c>
      <c r="C122">
        <v>25</v>
      </c>
      <c r="D122" t="s">
        <v>0</v>
      </c>
      <c r="E122">
        <v>0</v>
      </c>
      <c r="F122">
        <v>0</v>
      </c>
      <c r="G122" t="s">
        <v>1</v>
      </c>
      <c r="H122">
        <v>1186.93418</v>
      </c>
      <c r="I122">
        <v>141.52051900000001</v>
      </c>
      <c r="J122" t="s">
        <v>2</v>
      </c>
      <c r="K122">
        <v>1186.5947160000001</v>
      </c>
      <c r="L122">
        <v>141.44939600000001</v>
      </c>
      <c r="M122" t="s">
        <v>3</v>
      </c>
      <c r="N122">
        <v>100.554818</v>
      </c>
      <c r="O122">
        <v>4.7219620000000004</v>
      </c>
      <c r="P122" t="s">
        <v>4</v>
      </c>
      <c r="Q122">
        <v>124.91267000000001</v>
      </c>
      <c r="R122">
        <v>2.0995140000000001</v>
      </c>
      <c r="S122" t="s">
        <v>5</v>
      </c>
      <c r="T122">
        <v>41.279707999999999</v>
      </c>
      <c r="U122">
        <v>0.18090700000000001</v>
      </c>
      <c r="V122" t="s">
        <v>6</v>
      </c>
      <c r="W122">
        <v>28.763601999999999</v>
      </c>
      <c r="X122">
        <v>0.13830200000000001</v>
      </c>
      <c r="Y122" t="s">
        <v>7</v>
      </c>
      <c r="Z122">
        <v>46.638170000000002</v>
      </c>
      <c r="AA122">
        <v>0.44811200000000001</v>
      </c>
      <c r="AB122" t="s">
        <v>8</v>
      </c>
      <c r="AC122">
        <v>955.76820799999996</v>
      </c>
      <c r="AD122">
        <v>93.681386000000003</v>
      </c>
      <c r="AE122" t="s">
        <v>9</v>
      </c>
      <c r="AF122">
        <v>7.6738000000000001E-2</v>
      </c>
      <c r="AG122">
        <v>1.21E-4</v>
      </c>
      <c r="AH122" t="s">
        <v>10</v>
      </c>
      <c r="AI122">
        <v>0.92989999999999995</v>
      </c>
      <c r="AJ122">
        <v>2.4000000000000001E-5</v>
      </c>
      <c r="AK122" t="s">
        <v>11</v>
      </c>
      <c r="AL122">
        <v>0</v>
      </c>
      <c r="AM122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2373.4984319999999</v>
      </c>
      <c r="I123">
        <v>435.260693</v>
      </c>
      <c r="J123" t="s">
        <v>2</v>
      </c>
      <c r="K123">
        <v>2372.8100639999998</v>
      </c>
      <c r="L123">
        <v>434.62284799999998</v>
      </c>
      <c r="M123" t="s">
        <v>3</v>
      </c>
      <c r="N123">
        <v>201.48296999999999</v>
      </c>
      <c r="O123">
        <v>9.0852310000000003</v>
      </c>
      <c r="P123" t="s">
        <v>4</v>
      </c>
      <c r="Q123">
        <v>249.65080399999999</v>
      </c>
      <c r="R123">
        <v>7.011196</v>
      </c>
      <c r="S123" t="s">
        <v>5</v>
      </c>
      <c r="T123">
        <v>82.577743999999996</v>
      </c>
      <c r="U123">
        <v>0.78625199999999995</v>
      </c>
      <c r="V123" t="s">
        <v>6</v>
      </c>
      <c r="W123">
        <v>57.444569999999999</v>
      </c>
      <c r="X123">
        <v>0.38914500000000002</v>
      </c>
      <c r="Y123" t="s">
        <v>7</v>
      </c>
      <c r="Z123">
        <v>93.179230000000004</v>
      </c>
      <c r="AA123">
        <v>1.3679619999999999</v>
      </c>
      <c r="AB123" t="s">
        <v>8</v>
      </c>
      <c r="AC123">
        <v>1910.9662760000001</v>
      </c>
      <c r="AD123">
        <v>301.30196699999999</v>
      </c>
      <c r="AE123" t="s">
        <v>9</v>
      </c>
      <c r="AF123">
        <v>6.9957000000000005E-2</v>
      </c>
      <c r="AG123">
        <v>1.5899999999999999E-4</v>
      </c>
      <c r="AH123" t="s">
        <v>10</v>
      </c>
      <c r="AI123">
        <v>0.93170200000000003</v>
      </c>
      <c r="AJ123">
        <v>1.0000000000000001E-5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3562.2964280000001</v>
      </c>
      <c r="I124">
        <v>1231.382376</v>
      </c>
      <c r="J124" t="s">
        <v>2</v>
      </c>
      <c r="K124">
        <v>3561.2664559999998</v>
      </c>
      <c r="L124">
        <v>1230.268233</v>
      </c>
      <c r="M124" t="s">
        <v>3</v>
      </c>
      <c r="N124">
        <v>302.37443000000002</v>
      </c>
      <c r="O124">
        <v>15.41497</v>
      </c>
      <c r="P124" t="s">
        <v>4</v>
      </c>
      <c r="Q124">
        <v>374.72710799999999</v>
      </c>
      <c r="R124">
        <v>21.816875</v>
      </c>
      <c r="S124" t="s">
        <v>5</v>
      </c>
      <c r="T124">
        <v>123.96543200000001</v>
      </c>
      <c r="U124">
        <v>1.900361</v>
      </c>
      <c r="V124" t="s">
        <v>6</v>
      </c>
      <c r="W124">
        <v>86.235298</v>
      </c>
      <c r="X124">
        <v>1.303264</v>
      </c>
      <c r="Y124" t="s">
        <v>7</v>
      </c>
      <c r="Z124">
        <v>139.85007999999999</v>
      </c>
      <c r="AA124">
        <v>4.2193670000000001</v>
      </c>
      <c r="AB124" t="s">
        <v>8</v>
      </c>
      <c r="AC124">
        <v>2868.0890420000001</v>
      </c>
      <c r="AD124">
        <v>829.00325899999996</v>
      </c>
      <c r="AE124" t="s">
        <v>9</v>
      </c>
      <c r="AF124">
        <v>6.1405000000000001E-2</v>
      </c>
      <c r="AG124">
        <v>1.1900000000000001E-4</v>
      </c>
      <c r="AH124" t="s">
        <v>10</v>
      </c>
      <c r="AI124">
        <v>0.93237599999999998</v>
      </c>
      <c r="AJ124">
        <v>1.2999999999999999E-5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4752.3554720000002</v>
      </c>
      <c r="I125">
        <v>2170.9449770000001</v>
      </c>
      <c r="J125" t="s">
        <v>2</v>
      </c>
      <c r="K125">
        <v>4750.9831020000001</v>
      </c>
      <c r="L125">
        <v>2169.637894</v>
      </c>
      <c r="M125" t="s">
        <v>3</v>
      </c>
      <c r="N125">
        <v>403.44420600000001</v>
      </c>
      <c r="O125">
        <v>21.267581</v>
      </c>
      <c r="P125" t="s">
        <v>4</v>
      </c>
      <c r="Q125">
        <v>499.85170799999997</v>
      </c>
      <c r="R125">
        <v>38.149087999999999</v>
      </c>
      <c r="S125" t="s">
        <v>5</v>
      </c>
      <c r="T125">
        <v>165.315898</v>
      </c>
      <c r="U125">
        <v>3.2015359999999999</v>
      </c>
      <c r="V125" t="s">
        <v>6</v>
      </c>
      <c r="W125">
        <v>115.01821</v>
      </c>
      <c r="X125">
        <v>2.3008069999999998</v>
      </c>
      <c r="Y125" t="s">
        <v>7</v>
      </c>
      <c r="Z125">
        <v>186.59232</v>
      </c>
      <c r="AA125">
        <v>7.4219030000000004</v>
      </c>
      <c r="AB125" t="s">
        <v>8</v>
      </c>
      <c r="AC125">
        <v>3826.271334</v>
      </c>
      <c r="AD125">
        <v>1439.186817</v>
      </c>
      <c r="AE125" t="s">
        <v>9</v>
      </c>
      <c r="AF125">
        <v>5.8401000000000002E-2</v>
      </c>
      <c r="AG125">
        <v>9.0000000000000006E-5</v>
      </c>
      <c r="AH125" t="s">
        <v>10</v>
      </c>
      <c r="AI125">
        <v>0.93291199999999996</v>
      </c>
      <c r="AJ125">
        <v>2.1999999999999999E-5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5940.7506880000001</v>
      </c>
      <c r="I126">
        <v>2897.5128970000001</v>
      </c>
      <c r="J126" t="s">
        <v>2</v>
      </c>
      <c r="K126">
        <v>5939.0377179999996</v>
      </c>
      <c r="L126">
        <v>2896.0635069999998</v>
      </c>
      <c r="M126" t="s">
        <v>3</v>
      </c>
      <c r="N126">
        <v>504.55613399999999</v>
      </c>
      <c r="O126">
        <v>27.038233999999999</v>
      </c>
      <c r="P126" t="s">
        <v>4</v>
      </c>
      <c r="Q126">
        <v>624.91610800000001</v>
      </c>
      <c r="R126">
        <v>52.739077000000002</v>
      </c>
      <c r="S126" t="s">
        <v>5</v>
      </c>
      <c r="T126">
        <v>206.666324</v>
      </c>
      <c r="U126">
        <v>4.5054990000000004</v>
      </c>
      <c r="V126" t="s">
        <v>6</v>
      </c>
      <c r="W126">
        <v>143.77780200000001</v>
      </c>
      <c r="X126">
        <v>3.109928</v>
      </c>
      <c r="Y126" t="s">
        <v>7</v>
      </c>
      <c r="Z126">
        <v>233.31365</v>
      </c>
      <c r="AA126">
        <v>10.305318</v>
      </c>
      <c r="AB126" t="s">
        <v>8</v>
      </c>
      <c r="AC126">
        <v>4782.7879739999998</v>
      </c>
      <c r="AD126">
        <v>1954.607188</v>
      </c>
      <c r="AE126" t="s">
        <v>9</v>
      </c>
      <c r="AF126">
        <v>5.7944000000000002E-2</v>
      </c>
      <c r="AG126">
        <v>8.5000000000000006E-5</v>
      </c>
      <c r="AH126" t="s">
        <v>10</v>
      </c>
      <c r="AI126">
        <v>0.93642000000000003</v>
      </c>
      <c r="AJ126">
        <v>7.4999999999999993E-5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7128.8515219999999</v>
      </c>
      <c r="I127">
        <v>4264.4966709999999</v>
      </c>
      <c r="J127" t="s">
        <v>2</v>
      </c>
      <c r="K127">
        <v>7126.7985280000003</v>
      </c>
      <c r="L127">
        <v>4262.386246</v>
      </c>
      <c r="M127" t="s">
        <v>3</v>
      </c>
      <c r="N127">
        <v>605.47371199999998</v>
      </c>
      <c r="O127">
        <v>35.685924</v>
      </c>
      <c r="P127" t="s">
        <v>4</v>
      </c>
      <c r="Q127">
        <v>749.99171999999999</v>
      </c>
      <c r="R127">
        <v>80.74033</v>
      </c>
      <c r="S127" t="s">
        <v>5</v>
      </c>
      <c r="T127">
        <v>248.00998200000001</v>
      </c>
      <c r="U127">
        <v>7.1065139999999998</v>
      </c>
      <c r="V127" t="s">
        <v>6</v>
      </c>
      <c r="W127">
        <v>172.58232799999999</v>
      </c>
      <c r="X127">
        <v>4.6936770000000001</v>
      </c>
      <c r="Y127" t="s">
        <v>7</v>
      </c>
      <c r="Z127">
        <v>280.00515799999999</v>
      </c>
      <c r="AA127">
        <v>15.164519</v>
      </c>
      <c r="AB127" t="s">
        <v>8</v>
      </c>
      <c r="AC127">
        <v>5739.1848639999998</v>
      </c>
      <c r="AD127">
        <v>2896.954487</v>
      </c>
      <c r="AE127" t="s">
        <v>9</v>
      </c>
      <c r="AF127">
        <v>5.6763000000000001E-2</v>
      </c>
      <c r="AG127">
        <v>8.0000000000000007E-5</v>
      </c>
      <c r="AH127" t="s">
        <v>10</v>
      </c>
      <c r="AI127">
        <v>0.93736399999999998</v>
      </c>
      <c r="AJ127">
        <v>8.7000000000000001E-5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8318.8543019999997</v>
      </c>
      <c r="I128">
        <v>5535.5401899999997</v>
      </c>
      <c r="J128" t="s">
        <v>2</v>
      </c>
      <c r="K128">
        <v>8316.4587460000002</v>
      </c>
      <c r="L128">
        <v>5532.3771399999996</v>
      </c>
      <c r="M128" t="s">
        <v>3</v>
      </c>
      <c r="N128">
        <v>706.45074599999998</v>
      </c>
      <c r="O128">
        <v>42.482959999999999</v>
      </c>
      <c r="P128" t="s">
        <v>4</v>
      </c>
      <c r="Q128">
        <v>875.38205000000005</v>
      </c>
      <c r="R128">
        <v>100.954032</v>
      </c>
      <c r="S128" t="s">
        <v>5</v>
      </c>
      <c r="T128">
        <v>289.44537200000002</v>
      </c>
      <c r="U128">
        <v>8.7070489999999996</v>
      </c>
      <c r="V128" t="s">
        <v>6</v>
      </c>
      <c r="W128">
        <v>201.50025600000001</v>
      </c>
      <c r="X128">
        <v>5.8484179999999997</v>
      </c>
      <c r="Y128" t="s">
        <v>7</v>
      </c>
      <c r="Z128">
        <v>326.79531800000001</v>
      </c>
      <c r="AA128">
        <v>19.422803999999999</v>
      </c>
      <c r="AB128" t="s">
        <v>8</v>
      </c>
      <c r="AC128">
        <v>6697.111844</v>
      </c>
      <c r="AD128">
        <v>3779.0774529999999</v>
      </c>
      <c r="AE128" t="s">
        <v>9</v>
      </c>
      <c r="AF128">
        <v>5.6644E-2</v>
      </c>
      <c r="AG128">
        <v>8.0000000000000007E-5</v>
      </c>
      <c r="AH128" t="s">
        <v>10</v>
      </c>
      <c r="AI128">
        <v>0.93794699999999998</v>
      </c>
      <c r="AJ128">
        <v>9.6000000000000002E-5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9506.615452</v>
      </c>
      <c r="I129">
        <v>6662.0830800000003</v>
      </c>
      <c r="J129" t="s">
        <v>2</v>
      </c>
      <c r="K129">
        <v>9503.8767360000002</v>
      </c>
      <c r="L129">
        <v>6658.2264459999997</v>
      </c>
      <c r="M129" t="s">
        <v>3</v>
      </c>
      <c r="N129">
        <v>806.63339199999996</v>
      </c>
      <c r="O129">
        <v>51.678688999999999</v>
      </c>
      <c r="P129" t="s">
        <v>4</v>
      </c>
      <c r="Q129">
        <v>1000.5471700000001</v>
      </c>
      <c r="R129">
        <v>119.10945100000001</v>
      </c>
      <c r="S129" t="s">
        <v>5</v>
      </c>
      <c r="T129">
        <v>330.81200999999999</v>
      </c>
      <c r="U129">
        <v>10.628715</v>
      </c>
      <c r="V129" t="s">
        <v>6</v>
      </c>
      <c r="W129">
        <v>230.32086799999999</v>
      </c>
      <c r="X129">
        <v>6.7822909999999998</v>
      </c>
      <c r="Y129" t="s">
        <v>7</v>
      </c>
      <c r="Z129">
        <v>373.55055599999997</v>
      </c>
      <c r="AA129">
        <v>22.660983999999999</v>
      </c>
      <c r="AB129" t="s">
        <v>8</v>
      </c>
      <c r="AC129">
        <v>7653.7840219999998</v>
      </c>
      <c r="AD129">
        <v>4621.1432789999999</v>
      </c>
      <c r="AE129" t="s">
        <v>9</v>
      </c>
      <c r="AF129">
        <v>5.5187E-2</v>
      </c>
      <c r="AG129">
        <v>4.1999999999999998E-5</v>
      </c>
      <c r="AH129" t="s">
        <v>10</v>
      </c>
      <c r="AI129">
        <v>0.938106</v>
      </c>
      <c r="AJ129">
        <v>9.5000000000000005E-5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10695.183012</v>
      </c>
      <c r="I130">
        <v>7550.2467740000002</v>
      </c>
      <c r="J130" t="s">
        <v>2</v>
      </c>
      <c r="K130">
        <v>10692.10442</v>
      </c>
      <c r="L130">
        <v>7545.774703</v>
      </c>
      <c r="M130" t="s">
        <v>3</v>
      </c>
      <c r="N130">
        <v>907.38527599999998</v>
      </c>
      <c r="O130">
        <v>62.214494000000002</v>
      </c>
      <c r="P130" t="s">
        <v>4</v>
      </c>
      <c r="Q130">
        <v>1125.67275</v>
      </c>
      <c r="R130">
        <v>132.11720500000001</v>
      </c>
      <c r="S130" t="s">
        <v>5</v>
      </c>
      <c r="T130">
        <v>372.16348199999999</v>
      </c>
      <c r="U130">
        <v>11.806342000000001</v>
      </c>
      <c r="V130" t="s">
        <v>6</v>
      </c>
      <c r="W130">
        <v>259.09553599999998</v>
      </c>
      <c r="X130">
        <v>7.3467219999999998</v>
      </c>
      <c r="Y130" t="s">
        <v>7</v>
      </c>
      <c r="Z130">
        <v>420.31226600000002</v>
      </c>
      <c r="AA130">
        <v>25.347759</v>
      </c>
      <c r="AB130" t="s">
        <v>8</v>
      </c>
      <c r="AC130">
        <v>8610.778198</v>
      </c>
      <c r="AD130">
        <v>5317.549454</v>
      </c>
      <c r="AE130" t="s">
        <v>9</v>
      </c>
      <c r="AF130">
        <v>5.4829999999999997E-2</v>
      </c>
      <c r="AG130">
        <v>4.0000000000000003E-5</v>
      </c>
      <c r="AH130" t="s">
        <v>10</v>
      </c>
      <c r="AI130">
        <v>0.93903000000000003</v>
      </c>
      <c r="AJ130">
        <v>1.0399999999999999E-4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11883.820188</v>
      </c>
      <c r="I131">
        <v>8830.4784249999993</v>
      </c>
      <c r="J131" t="s">
        <v>2</v>
      </c>
      <c r="K131">
        <v>11880.400652</v>
      </c>
      <c r="L131">
        <v>8825.2945369999998</v>
      </c>
      <c r="M131" t="s">
        <v>3</v>
      </c>
      <c r="N131">
        <v>1008.256304</v>
      </c>
      <c r="O131">
        <v>77.044983999999999</v>
      </c>
      <c r="P131" t="s">
        <v>4</v>
      </c>
      <c r="Q131">
        <v>1250.7835640000001</v>
      </c>
      <c r="R131">
        <v>159.141336</v>
      </c>
      <c r="S131" t="s">
        <v>5</v>
      </c>
      <c r="T131">
        <v>413.448756</v>
      </c>
      <c r="U131">
        <v>14.037198</v>
      </c>
      <c r="V131" t="s">
        <v>6</v>
      </c>
      <c r="W131">
        <v>287.95128399999999</v>
      </c>
      <c r="X131">
        <v>8.739528</v>
      </c>
      <c r="Y131" t="s">
        <v>7</v>
      </c>
      <c r="Z131">
        <v>467.05020000000002</v>
      </c>
      <c r="AA131">
        <v>30.854476999999999</v>
      </c>
      <c r="AB131" t="s">
        <v>8</v>
      </c>
      <c r="AC131">
        <v>9567.7163660000006</v>
      </c>
      <c r="AD131">
        <v>6255.3740440000001</v>
      </c>
      <c r="AE131" t="s">
        <v>9</v>
      </c>
      <c r="AF131">
        <v>5.4663999999999997E-2</v>
      </c>
      <c r="AG131">
        <v>3.8999999999999999E-5</v>
      </c>
      <c r="AH131" t="s">
        <v>10</v>
      </c>
      <c r="AI131">
        <v>0.93928400000000001</v>
      </c>
      <c r="AJ131">
        <v>1.02E-4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13072.659824</v>
      </c>
      <c r="I132">
        <v>10395.222415</v>
      </c>
      <c r="J132" t="s">
        <v>2</v>
      </c>
      <c r="K132">
        <v>13068.898262000001</v>
      </c>
      <c r="L132">
        <v>10389.470735000001</v>
      </c>
      <c r="M132" t="s">
        <v>3</v>
      </c>
      <c r="N132">
        <v>1109.6117300000001</v>
      </c>
      <c r="O132">
        <v>98.393923999999998</v>
      </c>
      <c r="P132" t="s">
        <v>4</v>
      </c>
      <c r="Q132">
        <v>1376.1080420000001</v>
      </c>
      <c r="R132">
        <v>181.5027</v>
      </c>
      <c r="S132" t="s">
        <v>5</v>
      </c>
      <c r="T132">
        <v>454.82355000000001</v>
      </c>
      <c r="U132">
        <v>15.775881</v>
      </c>
      <c r="V132" t="s">
        <v>6</v>
      </c>
      <c r="W132">
        <v>316.83321599999999</v>
      </c>
      <c r="X132">
        <v>9.7876259999999995</v>
      </c>
      <c r="Y132" t="s">
        <v>7</v>
      </c>
      <c r="Z132">
        <v>513.90294200000005</v>
      </c>
      <c r="AA132">
        <v>35.797922</v>
      </c>
      <c r="AB132" t="s">
        <v>8</v>
      </c>
      <c r="AC132">
        <v>10524.169921999999</v>
      </c>
      <c r="AD132">
        <v>7357.7405660000004</v>
      </c>
      <c r="AE132" t="s">
        <v>9</v>
      </c>
      <c r="AF132">
        <v>5.3720999999999998E-2</v>
      </c>
      <c r="AG132">
        <v>4.5000000000000003E-5</v>
      </c>
      <c r="AH132" t="s">
        <v>10</v>
      </c>
      <c r="AI132">
        <v>0.94061099999999997</v>
      </c>
      <c r="AJ132">
        <v>1.11E-4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14258.812016</v>
      </c>
      <c r="I133">
        <v>11878.975920000001</v>
      </c>
      <c r="J133" t="s">
        <v>2</v>
      </c>
      <c r="K133">
        <v>14254.711008</v>
      </c>
      <c r="L133">
        <v>11872.763124999999</v>
      </c>
      <c r="M133" t="s">
        <v>3</v>
      </c>
      <c r="N133">
        <v>1210.362946</v>
      </c>
      <c r="O133">
        <v>117.421254</v>
      </c>
      <c r="P133" t="s">
        <v>4</v>
      </c>
      <c r="Q133">
        <v>1501.0538979999999</v>
      </c>
      <c r="R133">
        <v>215.65516400000001</v>
      </c>
      <c r="S133" t="s">
        <v>5</v>
      </c>
      <c r="T133">
        <v>496.04002800000001</v>
      </c>
      <c r="U133">
        <v>17.912077</v>
      </c>
      <c r="V133" t="s">
        <v>6</v>
      </c>
      <c r="W133">
        <v>345.69079199999999</v>
      </c>
      <c r="X133">
        <v>11.93646</v>
      </c>
      <c r="Y133" t="s">
        <v>7</v>
      </c>
      <c r="Z133">
        <v>560.56574999999998</v>
      </c>
      <c r="AA133">
        <v>42.872385999999999</v>
      </c>
      <c r="AB133" t="s">
        <v>8</v>
      </c>
      <c r="AC133">
        <v>11478.942709999999</v>
      </c>
      <c r="AD133">
        <v>8314.8412900000003</v>
      </c>
      <c r="AE133" t="s">
        <v>9</v>
      </c>
      <c r="AF133">
        <v>5.3338999999999998E-2</v>
      </c>
      <c r="AG133">
        <v>4.0000000000000003E-5</v>
      </c>
      <c r="AH133" t="s">
        <v>10</v>
      </c>
      <c r="AI133">
        <v>0.94061099999999997</v>
      </c>
      <c r="AJ133">
        <v>1.11E-4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15443.454573999999</v>
      </c>
      <c r="I134">
        <v>12658.831579</v>
      </c>
      <c r="J134" t="s">
        <v>2</v>
      </c>
      <c r="K134">
        <v>15439.01324</v>
      </c>
      <c r="L134">
        <v>12652.168142</v>
      </c>
      <c r="M134" t="s">
        <v>3</v>
      </c>
      <c r="N134">
        <v>1310.915784</v>
      </c>
      <c r="O134">
        <v>145.31707499999999</v>
      </c>
      <c r="P134" t="s">
        <v>4</v>
      </c>
      <c r="Q134">
        <v>1625.8964000000001</v>
      </c>
      <c r="R134">
        <v>226.51681600000001</v>
      </c>
      <c r="S134" t="s">
        <v>5</v>
      </c>
      <c r="T134">
        <v>537.23828800000001</v>
      </c>
      <c r="U134">
        <v>18.862621000000001</v>
      </c>
      <c r="V134" t="s">
        <v>6</v>
      </c>
      <c r="W134">
        <v>374.55657200000002</v>
      </c>
      <c r="X134">
        <v>13.091474</v>
      </c>
      <c r="Y134" t="s">
        <v>7</v>
      </c>
      <c r="Z134">
        <v>607.14742799999999</v>
      </c>
      <c r="AA134">
        <v>44.840093000000003</v>
      </c>
      <c r="AB134" t="s">
        <v>8</v>
      </c>
      <c r="AC134">
        <v>12432.491136000001</v>
      </c>
      <c r="AD134">
        <v>8783.9949099999994</v>
      </c>
      <c r="AE134" t="s">
        <v>9</v>
      </c>
      <c r="AF134">
        <v>5.3220000000000003E-2</v>
      </c>
      <c r="AG134">
        <v>3.8999999999999999E-5</v>
      </c>
      <c r="AH134" t="s">
        <v>10</v>
      </c>
      <c r="AI134">
        <v>0.94119699999999995</v>
      </c>
      <c r="AJ134">
        <v>1.0900000000000001E-4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16630.792249999999</v>
      </c>
      <c r="I135">
        <v>13910.526437</v>
      </c>
      <c r="J135" t="s">
        <v>2</v>
      </c>
      <c r="K135">
        <v>16626.009377999999</v>
      </c>
      <c r="L135">
        <v>13903.821232</v>
      </c>
      <c r="M135" t="s">
        <v>3</v>
      </c>
      <c r="N135">
        <v>1411.6929600000001</v>
      </c>
      <c r="O135">
        <v>170.16646900000001</v>
      </c>
      <c r="P135" t="s">
        <v>4</v>
      </c>
      <c r="Q135">
        <v>1751.0002400000001</v>
      </c>
      <c r="R135">
        <v>246.66546099999999</v>
      </c>
      <c r="S135" t="s">
        <v>5</v>
      </c>
      <c r="T135">
        <v>578.51391000000001</v>
      </c>
      <c r="U135">
        <v>20.599497</v>
      </c>
      <c r="V135" t="s">
        <v>6</v>
      </c>
      <c r="W135">
        <v>403.43667599999998</v>
      </c>
      <c r="X135">
        <v>14.349864999999999</v>
      </c>
      <c r="Y135" t="s">
        <v>7</v>
      </c>
      <c r="Z135">
        <v>653.89761999999996</v>
      </c>
      <c r="AA135">
        <v>48.441496999999998</v>
      </c>
      <c r="AB135" t="s">
        <v>8</v>
      </c>
      <c r="AC135">
        <v>13388.257250000001</v>
      </c>
      <c r="AD135">
        <v>9543.6211920000005</v>
      </c>
      <c r="AE135" t="s">
        <v>9</v>
      </c>
      <c r="AF135">
        <v>5.3032000000000003E-2</v>
      </c>
      <c r="AG135">
        <v>3.8000000000000002E-5</v>
      </c>
      <c r="AH135" t="s">
        <v>10</v>
      </c>
      <c r="AI135">
        <v>0.94119799999999998</v>
      </c>
      <c r="AJ135">
        <v>1.0900000000000001E-4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17817.884114</v>
      </c>
      <c r="I136">
        <v>14862.843831</v>
      </c>
      <c r="J136" t="s">
        <v>2</v>
      </c>
      <c r="K136">
        <v>17812.761402</v>
      </c>
      <c r="L136">
        <v>14855.658173</v>
      </c>
      <c r="M136" t="s">
        <v>3</v>
      </c>
      <c r="N136">
        <v>1512.2378960000001</v>
      </c>
      <c r="O136">
        <v>189.29065800000001</v>
      </c>
      <c r="P136" t="s">
        <v>4</v>
      </c>
      <c r="Q136">
        <v>1875.9334899999999</v>
      </c>
      <c r="R136">
        <v>259.36671699999999</v>
      </c>
      <c r="S136" t="s">
        <v>5</v>
      </c>
      <c r="T136">
        <v>619.76722800000005</v>
      </c>
      <c r="U136">
        <v>21.973728000000001</v>
      </c>
      <c r="V136" t="s">
        <v>6</v>
      </c>
      <c r="W136">
        <v>432.24310600000001</v>
      </c>
      <c r="X136">
        <v>15.018200999999999</v>
      </c>
      <c r="Y136" t="s">
        <v>7</v>
      </c>
      <c r="Z136">
        <v>700.56990800000005</v>
      </c>
      <c r="AA136">
        <v>51.222748000000003</v>
      </c>
      <c r="AB136" t="s">
        <v>8</v>
      </c>
      <c r="AC136">
        <v>14344.196035999999</v>
      </c>
      <c r="AD136">
        <v>10179.679115000001</v>
      </c>
      <c r="AE136" t="s">
        <v>9</v>
      </c>
      <c r="AF136">
        <v>5.2949999999999997E-2</v>
      </c>
      <c r="AG136">
        <v>3.8000000000000002E-5</v>
      </c>
      <c r="AH136" t="s">
        <v>10</v>
      </c>
      <c r="AI136">
        <v>0.94231399999999998</v>
      </c>
      <c r="AJ136">
        <v>1.11E-4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19007.335837999999</v>
      </c>
      <c r="I137">
        <v>16752.29736</v>
      </c>
      <c r="J137" t="s">
        <v>2</v>
      </c>
      <c r="K137">
        <v>19001.870053999999</v>
      </c>
      <c r="L137">
        <v>16744.303684999999</v>
      </c>
      <c r="M137" t="s">
        <v>3</v>
      </c>
      <c r="N137">
        <v>1613.183254</v>
      </c>
      <c r="O137">
        <v>211.81567799999999</v>
      </c>
      <c r="P137" t="s">
        <v>4</v>
      </c>
      <c r="Q137">
        <v>2001.1768320000001</v>
      </c>
      <c r="R137">
        <v>293.05529000000001</v>
      </c>
      <c r="S137" t="s">
        <v>5</v>
      </c>
      <c r="T137">
        <v>661.09749399999998</v>
      </c>
      <c r="U137">
        <v>24.526888</v>
      </c>
      <c r="V137" t="s">
        <v>6</v>
      </c>
      <c r="W137">
        <v>461.10798999999997</v>
      </c>
      <c r="X137">
        <v>16.685092000000001</v>
      </c>
      <c r="Y137" t="s">
        <v>7</v>
      </c>
      <c r="Z137">
        <v>747.38484200000005</v>
      </c>
      <c r="AA137">
        <v>58.027306000000003</v>
      </c>
      <c r="AB137" t="s">
        <v>8</v>
      </c>
      <c r="AC137">
        <v>15301.75908</v>
      </c>
      <c r="AD137">
        <v>11442.799598</v>
      </c>
      <c r="AE137" t="s">
        <v>9</v>
      </c>
      <c r="AF137">
        <v>5.289E-2</v>
      </c>
      <c r="AG137">
        <v>3.6999999999999998E-5</v>
      </c>
      <c r="AH137" t="s">
        <v>10</v>
      </c>
      <c r="AI137">
        <v>0.94235599999999997</v>
      </c>
      <c r="AJ137">
        <v>1.12E-4</v>
      </c>
      <c r="AK137" t="s">
        <v>11</v>
      </c>
      <c r="AL137">
        <v>0</v>
      </c>
      <c r="AM137">
        <v>0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20195.296848000002</v>
      </c>
      <c r="I138">
        <v>17613.760545000001</v>
      </c>
      <c r="J138" t="s">
        <v>2</v>
      </c>
      <c r="K138">
        <v>20189.492354000002</v>
      </c>
      <c r="L138">
        <v>17604.873211999999</v>
      </c>
      <c r="M138" t="s">
        <v>3</v>
      </c>
      <c r="N138">
        <v>1714.39392</v>
      </c>
      <c r="O138">
        <v>232.76339999999999</v>
      </c>
      <c r="P138" t="s">
        <v>4</v>
      </c>
      <c r="Q138">
        <v>2126.3069479999999</v>
      </c>
      <c r="R138">
        <v>311.732101</v>
      </c>
      <c r="S138" t="s">
        <v>5</v>
      </c>
      <c r="T138">
        <v>702.38289799999995</v>
      </c>
      <c r="U138">
        <v>25.634104000000001</v>
      </c>
      <c r="V138" t="s">
        <v>6</v>
      </c>
      <c r="W138">
        <v>489.958958</v>
      </c>
      <c r="X138">
        <v>17.708176000000002</v>
      </c>
      <c r="Y138" t="s">
        <v>7</v>
      </c>
      <c r="Z138">
        <v>794.16027999999994</v>
      </c>
      <c r="AA138">
        <v>62.702767999999999</v>
      </c>
      <c r="AB138" t="s">
        <v>8</v>
      </c>
      <c r="AC138">
        <v>16257.684836</v>
      </c>
      <c r="AD138">
        <v>11997.613977999999</v>
      </c>
      <c r="AE138" t="s">
        <v>9</v>
      </c>
      <c r="AF138">
        <v>5.2325000000000003E-2</v>
      </c>
      <c r="AG138">
        <v>4.6999999999999997E-5</v>
      </c>
      <c r="AH138" t="s">
        <v>10</v>
      </c>
      <c r="AI138">
        <v>0.94391700000000001</v>
      </c>
      <c r="AJ138">
        <v>1.1400000000000001E-4</v>
      </c>
      <c r="AK138" t="s">
        <v>11</v>
      </c>
      <c r="AL138">
        <v>0</v>
      </c>
      <c r="AM138">
        <v>0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21382.381720000001</v>
      </c>
      <c r="I139">
        <v>17601.323329999999</v>
      </c>
      <c r="J139" t="s">
        <v>2</v>
      </c>
      <c r="K139">
        <v>21376.23674</v>
      </c>
      <c r="L139">
        <v>17591.682949999999</v>
      </c>
      <c r="M139" t="s">
        <v>3</v>
      </c>
      <c r="N139">
        <v>1814.5232699999999</v>
      </c>
      <c r="O139">
        <v>247.93705299999999</v>
      </c>
      <c r="P139" t="s">
        <v>4</v>
      </c>
      <c r="Q139">
        <v>2250.4120400000002</v>
      </c>
      <c r="R139">
        <v>204.08018300000001</v>
      </c>
      <c r="S139" t="s">
        <v>5</v>
      </c>
      <c r="T139">
        <v>742.94914800000004</v>
      </c>
      <c r="U139">
        <v>10.470704</v>
      </c>
      <c r="V139" t="s">
        <v>6</v>
      </c>
      <c r="W139">
        <v>518.41347399999995</v>
      </c>
      <c r="X139">
        <v>9.116771</v>
      </c>
      <c r="Y139" t="s">
        <v>7</v>
      </c>
      <c r="Z139">
        <v>841.07323399999996</v>
      </c>
      <c r="AA139">
        <v>68.109134999999995</v>
      </c>
      <c r="AB139" t="s">
        <v>8</v>
      </c>
      <c r="AC139">
        <v>17214.836888000002</v>
      </c>
      <c r="AD139">
        <v>13050.720828</v>
      </c>
      <c r="AE139" t="s">
        <v>9</v>
      </c>
      <c r="AF139">
        <v>5.2283000000000003E-2</v>
      </c>
      <c r="AG139">
        <v>4.6999999999999997E-5</v>
      </c>
      <c r="AH139" t="s">
        <v>10</v>
      </c>
      <c r="AI139">
        <v>0.94392299999999996</v>
      </c>
      <c r="AJ139">
        <v>1.1400000000000001E-4</v>
      </c>
      <c r="AK139" t="s">
        <v>11</v>
      </c>
      <c r="AL139">
        <v>1314.06</v>
      </c>
      <c r="AM139">
        <v>25496748.9364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22473.748147999999</v>
      </c>
      <c r="I140">
        <v>17457.373475</v>
      </c>
      <c r="J140" t="s">
        <v>2</v>
      </c>
      <c r="K140">
        <v>22467.262896</v>
      </c>
      <c r="L140">
        <v>17447.164408000001</v>
      </c>
      <c r="M140" t="s">
        <v>3</v>
      </c>
      <c r="N140">
        <v>1885.4107839999999</v>
      </c>
      <c r="O140">
        <v>229.29529500000001</v>
      </c>
      <c r="P140" t="s">
        <v>4</v>
      </c>
      <c r="Q140">
        <v>2309.3413139999998</v>
      </c>
      <c r="R140">
        <v>124.990488</v>
      </c>
      <c r="S140" t="s">
        <v>5</v>
      </c>
      <c r="T140">
        <v>747.59179800000004</v>
      </c>
      <c r="U140">
        <v>1.6561399999999999</v>
      </c>
      <c r="V140" t="s">
        <v>6</v>
      </c>
      <c r="W140">
        <v>521.65080599999999</v>
      </c>
      <c r="X140">
        <v>5.6321490000000001</v>
      </c>
      <c r="Y140" t="s">
        <v>7</v>
      </c>
      <c r="Z140">
        <v>886.34206400000005</v>
      </c>
      <c r="AA140">
        <v>71.766127999999995</v>
      </c>
      <c r="AB140" t="s">
        <v>8</v>
      </c>
      <c r="AC140">
        <v>18170.709407999999</v>
      </c>
      <c r="AD140">
        <v>14156.168411000001</v>
      </c>
      <c r="AE140" t="s">
        <v>9</v>
      </c>
      <c r="AF140">
        <v>5.2283000000000003E-2</v>
      </c>
      <c r="AG140">
        <v>4.6999999999999997E-5</v>
      </c>
      <c r="AH140" t="s">
        <v>10</v>
      </c>
      <c r="AI140">
        <v>0.94392299999999996</v>
      </c>
      <c r="AJ140">
        <v>1.1400000000000001E-4</v>
      </c>
      <c r="AK140" t="s">
        <v>11</v>
      </c>
      <c r="AL140">
        <v>67868.3</v>
      </c>
      <c r="AM140">
        <v>75515749.089999005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23552.351630000001</v>
      </c>
      <c r="I141">
        <v>18969.483539000001</v>
      </c>
      <c r="J141" t="s">
        <v>2</v>
      </c>
      <c r="K141">
        <v>23545.530473999999</v>
      </c>
      <c r="L141">
        <v>18958.441049000001</v>
      </c>
      <c r="M141" t="s">
        <v>3</v>
      </c>
      <c r="N141">
        <v>1952.5250579999999</v>
      </c>
      <c r="O141">
        <v>235.16170299999999</v>
      </c>
      <c r="P141" t="s">
        <v>4</v>
      </c>
      <c r="Q141">
        <v>2359.6719440000002</v>
      </c>
      <c r="R141">
        <v>132.79049599999999</v>
      </c>
      <c r="S141" t="s">
        <v>5</v>
      </c>
      <c r="T141">
        <v>747.59179800000004</v>
      </c>
      <c r="U141">
        <v>1.6561399999999999</v>
      </c>
      <c r="V141" t="s">
        <v>6</v>
      </c>
      <c r="W141">
        <v>521.65080599999999</v>
      </c>
      <c r="X141">
        <v>5.6321490000000001</v>
      </c>
      <c r="Y141" t="s">
        <v>7</v>
      </c>
      <c r="Z141">
        <v>931.24114199999997</v>
      </c>
      <c r="AA141">
        <v>77.186352999999997</v>
      </c>
      <c r="AB141" t="s">
        <v>8</v>
      </c>
      <c r="AC141">
        <v>19126.203868000001</v>
      </c>
      <c r="AD141">
        <v>15291.797399999999</v>
      </c>
      <c r="AE141" t="s">
        <v>9</v>
      </c>
      <c r="AF141">
        <v>5.2283000000000003E-2</v>
      </c>
      <c r="AG141">
        <v>4.6999999999999997E-5</v>
      </c>
      <c r="AH141" t="s">
        <v>10</v>
      </c>
      <c r="AI141">
        <v>0.94392299999999996</v>
      </c>
      <c r="AJ141">
        <v>1.1400000000000001E-4</v>
      </c>
      <c r="AK141" t="s">
        <v>11</v>
      </c>
      <c r="AL141">
        <v>142868.29999999999</v>
      </c>
      <c r="AM141">
        <v>75515749.090003997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14152.052772999999</v>
      </c>
      <c r="I142">
        <v>101065.74294500001</v>
      </c>
      <c r="J142" t="s">
        <v>2</v>
      </c>
      <c r="K142">
        <v>14151.198633</v>
      </c>
      <c r="L142">
        <v>101049.541109</v>
      </c>
      <c r="M142" t="s">
        <v>3</v>
      </c>
      <c r="N142">
        <v>260.17838999999998</v>
      </c>
      <c r="O142">
        <v>44.529082000000002</v>
      </c>
      <c r="P142" t="s">
        <v>4</v>
      </c>
      <c r="Q142">
        <v>379.87114200000002</v>
      </c>
      <c r="R142">
        <v>459.95047599999998</v>
      </c>
      <c r="S142" t="s">
        <v>5</v>
      </c>
      <c r="T142">
        <v>188.87069</v>
      </c>
      <c r="U142">
        <v>72.147633999999996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7.4592000000000006E-2</v>
      </c>
      <c r="AG142">
        <v>1.45E-4</v>
      </c>
      <c r="AH142" t="s">
        <v>10</v>
      </c>
      <c r="AI142">
        <v>0.92962199999999995</v>
      </c>
      <c r="AJ142">
        <v>3.4E-5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28252.722344000002</v>
      </c>
      <c r="I143">
        <v>288611.33180400002</v>
      </c>
      <c r="J143" t="s">
        <v>2</v>
      </c>
      <c r="K143">
        <v>28251.005742000001</v>
      </c>
      <c r="L143">
        <v>288556.52291499998</v>
      </c>
      <c r="M143" t="s">
        <v>3</v>
      </c>
      <c r="N143">
        <v>519.74344099999996</v>
      </c>
      <c r="O143">
        <v>137.06032099999999</v>
      </c>
      <c r="P143" t="s">
        <v>4</v>
      </c>
      <c r="Q143">
        <v>757.21848</v>
      </c>
      <c r="R143">
        <v>1989.7313590000001</v>
      </c>
      <c r="S143" t="s">
        <v>5</v>
      </c>
      <c r="T143">
        <v>376.94002</v>
      </c>
      <c r="U143">
        <v>217.49228400000001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6.8353999999999998E-2</v>
      </c>
      <c r="AG143">
        <v>1.5899999999999999E-4</v>
      </c>
      <c r="AH143" t="s">
        <v>10</v>
      </c>
      <c r="AI143">
        <v>0.93158300000000005</v>
      </c>
      <c r="AJ143">
        <v>1.7E-5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42353.452422000002</v>
      </c>
      <c r="I144">
        <v>513672.09296400001</v>
      </c>
      <c r="J144" t="s">
        <v>2</v>
      </c>
      <c r="K144">
        <v>42350.893905999998</v>
      </c>
      <c r="L144">
        <v>513570.86290100001</v>
      </c>
      <c r="M144" t="s">
        <v>3</v>
      </c>
      <c r="N144">
        <v>779.09550300000001</v>
      </c>
      <c r="O144">
        <v>241.48125400000001</v>
      </c>
      <c r="P144" t="s">
        <v>4</v>
      </c>
      <c r="Q144">
        <v>1134.3046609999999</v>
      </c>
      <c r="R144">
        <v>4497.5111200000001</v>
      </c>
      <c r="S144" t="s">
        <v>5</v>
      </c>
      <c r="T144">
        <v>564.49474999999995</v>
      </c>
      <c r="U144">
        <v>398.53509600000001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6.3638E-2</v>
      </c>
      <c r="AG144">
        <v>1.27E-4</v>
      </c>
      <c r="AH144" t="s">
        <v>10</v>
      </c>
      <c r="AI144">
        <v>0.93239700000000003</v>
      </c>
      <c r="AJ144">
        <v>1.7E-5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56444.828202999997</v>
      </c>
      <c r="I145">
        <v>703447.29882599995</v>
      </c>
      <c r="J145" t="s">
        <v>2</v>
      </c>
      <c r="K145">
        <v>56441.422968999999</v>
      </c>
      <c r="L145">
        <v>703306.060192</v>
      </c>
      <c r="M145" t="s">
        <v>3</v>
      </c>
      <c r="N145">
        <v>1038.1379480000001</v>
      </c>
      <c r="O145">
        <v>369.72955899999999</v>
      </c>
      <c r="P145" t="s">
        <v>4</v>
      </c>
      <c r="Q145">
        <v>1512.602815</v>
      </c>
      <c r="R145">
        <v>7145.5682370000004</v>
      </c>
      <c r="S145" t="s">
        <v>5</v>
      </c>
      <c r="T145">
        <v>751.43150600000001</v>
      </c>
      <c r="U145">
        <v>531.49244599999997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5.9839000000000003E-2</v>
      </c>
      <c r="AG145">
        <v>6.6000000000000005E-5</v>
      </c>
      <c r="AH145" t="s">
        <v>10</v>
      </c>
      <c r="AI145">
        <v>0.93254400000000004</v>
      </c>
      <c r="AJ145">
        <v>1.7E-5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70561.076874999999</v>
      </c>
      <c r="I146">
        <v>995354.703553</v>
      </c>
      <c r="J146" t="s">
        <v>2</v>
      </c>
      <c r="K146">
        <v>70556.822656000004</v>
      </c>
      <c r="L146">
        <v>995191.792961</v>
      </c>
      <c r="M146" t="s">
        <v>3</v>
      </c>
      <c r="N146">
        <v>1297.332136</v>
      </c>
      <c r="O146">
        <v>510.29634499999997</v>
      </c>
      <c r="P146" t="s">
        <v>4</v>
      </c>
      <c r="Q146">
        <v>1894.4496630000001</v>
      </c>
      <c r="R146">
        <v>10631.773765</v>
      </c>
      <c r="S146" t="s">
        <v>5</v>
      </c>
      <c r="T146">
        <v>938.93576399999995</v>
      </c>
      <c r="U146">
        <v>722.77121899999997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5.7464000000000001E-2</v>
      </c>
      <c r="AG146">
        <v>2.6999999999999999E-5</v>
      </c>
      <c r="AH146" t="s">
        <v>10</v>
      </c>
      <c r="AI146">
        <v>0.93304200000000004</v>
      </c>
      <c r="AJ146">
        <v>2.5999999999999998E-5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84668.973436999993</v>
      </c>
      <c r="I147">
        <v>1346564.866378</v>
      </c>
      <c r="J147" t="s">
        <v>2</v>
      </c>
      <c r="K147">
        <v>84663.874530999994</v>
      </c>
      <c r="L147">
        <v>1346343.3518960001</v>
      </c>
      <c r="M147" t="s">
        <v>3</v>
      </c>
      <c r="N147">
        <v>1556.538035</v>
      </c>
      <c r="O147">
        <v>702.69109100000003</v>
      </c>
      <c r="P147" t="s">
        <v>4</v>
      </c>
      <c r="Q147">
        <v>2277.8220209999999</v>
      </c>
      <c r="R147">
        <v>15312.633518000001</v>
      </c>
      <c r="S147" t="s">
        <v>5</v>
      </c>
      <c r="T147">
        <v>1126.190926</v>
      </c>
      <c r="U147">
        <v>882.81641200000001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5.6985000000000001E-2</v>
      </c>
      <c r="AG147">
        <v>2.3E-5</v>
      </c>
      <c r="AH147" t="s">
        <v>10</v>
      </c>
      <c r="AI147">
        <v>0.93642300000000001</v>
      </c>
      <c r="AJ147">
        <v>8.8999999999999995E-5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98765.305468999999</v>
      </c>
      <c r="I148">
        <v>1626125.7830370001</v>
      </c>
      <c r="J148" t="s">
        <v>2</v>
      </c>
      <c r="K148">
        <v>98759.367656000002</v>
      </c>
      <c r="L148">
        <v>1625859.7322730001</v>
      </c>
      <c r="M148" t="s">
        <v>3</v>
      </c>
      <c r="N148">
        <v>1815.3408589999999</v>
      </c>
      <c r="O148">
        <v>883.66589199999999</v>
      </c>
      <c r="P148" t="s">
        <v>4</v>
      </c>
      <c r="Q148">
        <v>2661.1880959999999</v>
      </c>
      <c r="R148">
        <v>22051.576039</v>
      </c>
      <c r="S148" t="s">
        <v>5</v>
      </c>
      <c r="T148">
        <v>1313.1163059999999</v>
      </c>
      <c r="U148">
        <v>1062.245343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5.6458000000000001E-2</v>
      </c>
      <c r="AG148">
        <v>3.0000000000000001E-5</v>
      </c>
      <c r="AH148" t="s">
        <v>10</v>
      </c>
      <c r="AI148">
        <v>0.93692399999999998</v>
      </c>
      <c r="AJ148">
        <v>9.6000000000000002E-5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112856.366562</v>
      </c>
      <c r="I149">
        <v>1908652.1403880001</v>
      </c>
      <c r="J149" t="s">
        <v>2</v>
      </c>
      <c r="K149">
        <v>112849.58968799999</v>
      </c>
      <c r="L149">
        <v>1908336.744528</v>
      </c>
      <c r="M149" t="s">
        <v>3</v>
      </c>
      <c r="N149">
        <v>2073.5332450000001</v>
      </c>
      <c r="O149">
        <v>1101.8392630000001</v>
      </c>
      <c r="P149" t="s">
        <v>4</v>
      </c>
      <c r="Q149">
        <v>3046.8101809999998</v>
      </c>
      <c r="R149">
        <v>31528.124293000001</v>
      </c>
      <c r="S149" t="s">
        <v>5</v>
      </c>
      <c r="T149">
        <v>1500.164992</v>
      </c>
      <c r="U149">
        <v>1218.033803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5.6124E-2</v>
      </c>
      <c r="AG149">
        <v>2.8E-5</v>
      </c>
      <c r="AH149" t="s">
        <v>10</v>
      </c>
      <c r="AI149">
        <v>0.93862500000000004</v>
      </c>
      <c r="AJ149">
        <v>1.12E-4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126946.749375</v>
      </c>
      <c r="I150">
        <v>2256573.1867869999</v>
      </c>
      <c r="J150" t="s">
        <v>2</v>
      </c>
      <c r="K150">
        <v>126939.13</v>
      </c>
      <c r="L150">
        <v>2256208.40411</v>
      </c>
      <c r="M150" t="s">
        <v>3</v>
      </c>
      <c r="N150">
        <v>2332.0148140000001</v>
      </c>
      <c r="O150">
        <v>1313.7214570000001</v>
      </c>
      <c r="P150" t="s">
        <v>4</v>
      </c>
      <c r="Q150">
        <v>3431.9080079999999</v>
      </c>
      <c r="R150">
        <v>44174.251547</v>
      </c>
      <c r="S150" t="s">
        <v>5</v>
      </c>
      <c r="T150">
        <v>1687.4896060000001</v>
      </c>
      <c r="U150">
        <v>1383.116788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5.5358999999999998E-2</v>
      </c>
      <c r="AG150">
        <v>1.2999999999999999E-5</v>
      </c>
      <c r="AH150" t="s">
        <v>10</v>
      </c>
      <c r="AI150">
        <v>0.93873799999999996</v>
      </c>
      <c r="AJ150">
        <v>1.12E-4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141040.770625</v>
      </c>
      <c r="I151">
        <v>2600568.7122379998</v>
      </c>
      <c r="J151" t="s">
        <v>2</v>
      </c>
      <c r="K151">
        <v>141032.31343800001</v>
      </c>
      <c r="L151">
        <v>2600156.6613500002</v>
      </c>
      <c r="M151" t="s">
        <v>3</v>
      </c>
      <c r="N151">
        <v>2590.702573</v>
      </c>
      <c r="O151">
        <v>1515.2888800000001</v>
      </c>
      <c r="P151" t="s">
        <v>4</v>
      </c>
      <c r="Q151">
        <v>3815.579976</v>
      </c>
      <c r="R151">
        <v>59044.470918999999</v>
      </c>
      <c r="S151" t="s">
        <v>5</v>
      </c>
      <c r="T151">
        <v>1874.444634</v>
      </c>
      <c r="U151">
        <v>1592.0021360000001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5.5116999999999999E-2</v>
      </c>
      <c r="AG151">
        <v>1.1E-5</v>
      </c>
      <c r="AH151" t="s">
        <v>10</v>
      </c>
      <c r="AI151">
        <v>0.93873899999999999</v>
      </c>
      <c r="AJ151">
        <v>1.12E-4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155143.358125</v>
      </c>
      <c r="I152">
        <v>3098642.1260640002</v>
      </c>
      <c r="J152" t="s">
        <v>2</v>
      </c>
      <c r="K152">
        <v>155134.05687500001</v>
      </c>
      <c r="L152">
        <v>3098130.4394260002</v>
      </c>
      <c r="M152" t="s">
        <v>3</v>
      </c>
      <c r="N152">
        <v>2849.6963569999998</v>
      </c>
      <c r="O152">
        <v>1793.5293859999999</v>
      </c>
      <c r="P152" t="s">
        <v>4</v>
      </c>
      <c r="Q152">
        <v>4194.2426219999998</v>
      </c>
      <c r="R152">
        <v>75322.148824000004</v>
      </c>
      <c r="S152" t="s">
        <v>5</v>
      </c>
      <c r="T152">
        <v>2061.803058</v>
      </c>
      <c r="U152">
        <v>1954.401333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5.4869000000000001E-2</v>
      </c>
      <c r="AG152">
        <v>1.0000000000000001E-5</v>
      </c>
      <c r="AH152" t="s">
        <v>10</v>
      </c>
      <c r="AI152">
        <v>0.94033999999999995</v>
      </c>
      <c r="AJ152">
        <v>1.2899999999999999E-4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169232.16031199999</v>
      </c>
      <c r="I153">
        <v>3767594.591389</v>
      </c>
      <c r="J153" t="s">
        <v>2</v>
      </c>
      <c r="K153">
        <v>169222.009063</v>
      </c>
      <c r="L153">
        <v>3766918.9825670002</v>
      </c>
      <c r="M153" t="s">
        <v>3</v>
      </c>
      <c r="N153">
        <v>3109.7202200000002</v>
      </c>
      <c r="O153">
        <v>2113.179349</v>
      </c>
      <c r="P153" t="s">
        <v>4</v>
      </c>
      <c r="Q153">
        <v>4565.8700200000003</v>
      </c>
      <c r="R153">
        <v>88125.684041999993</v>
      </c>
      <c r="S153" t="s">
        <v>5</v>
      </c>
      <c r="T153">
        <v>2249.7532379999998</v>
      </c>
      <c r="U153">
        <v>2513.7375149999998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5.4787000000000002E-2</v>
      </c>
      <c r="AG153">
        <v>1.0000000000000001E-5</v>
      </c>
      <c r="AH153" t="s">
        <v>10</v>
      </c>
      <c r="AI153">
        <v>0.94073899999999999</v>
      </c>
      <c r="AJ153">
        <v>1.2999999999999999E-4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183280.46375</v>
      </c>
      <c r="I154">
        <v>4402962.27948</v>
      </c>
      <c r="J154" t="s">
        <v>2</v>
      </c>
      <c r="K154">
        <v>183269.46937499999</v>
      </c>
      <c r="L154">
        <v>4402133.251743</v>
      </c>
      <c r="M154" t="s">
        <v>3</v>
      </c>
      <c r="N154">
        <v>3368.792993</v>
      </c>
      <c r="O154">
        <v>2467.4363309999999</v>
      </c>
      <c r="P154" t="s">
        <v>4</v>
      </c>
      <c r="Q154">
        <v>4928.7376459999996</v>
      </c>
      <c r="R154">
        <v>92518.644369999995</v>
      </c>
      <c r="S154" t="s">
        <v>5</v>
      </c>
      <c r="T154">
        <v>2436.6245739999999</v>
      </c>
      <c r="U154">
        <v>3029.372918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5.3768000000000003E-2</v>
      </c>
      <c r="AG154">
        <v>3.1000000000000001E-5</v>
      </c>
      <c r="AH154" t="s">
        <v>10</v>
      </c>
      <c r="AI154">
        <v>0.94240699999999999</v>
      </c>
      <c r="AJ154">
        <v>1.4300000000000001E-4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197475.76781300001</v>
      </c>
      <c r="I155">
        <v>8102958.2885440001</v>
      </c>
      <c r="J155" t="s">
        <v>2</v>
      </c>
      <c r="K155">
        <v>197463.92749999999</v>
      </c>
      <c r="L155">
        <v>8101429.4381790003</v>
      </c>
      <c r="M155" t="s">
        <v>3</v>
      </c>
      <c r="N155">
        <v>3630.4465869999999</v>
      </c>
      <c r="O155">
        <v>4095.061471</v>
      </c>
      <c r="P155" t="s">
        <v>4</v>
      </c>
      <c r="Q155">
        <v>5298.0813479999997</v>
      </c>
      <c r="R155">
        <v>97501.771158999996</v>
      </c>
      <c r="S155" t="s">
        <v>5</v>
      </c>
      <c r="T155">
        <v>2626.3208180000001</v>
      </c>
      <c r="U155">
        <v>4939.5781930000003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5.3242999999999999E-2</v>
      </c>
      <c r="AG155">
        <v>3.0000000000000001E-5</v>
      </c>
      <c r="AH155" t="s">
        <v>10</v>
      </c>
      <c r="AI155">
        <v>0.94309799999999999</v>
      </c>
      <c r="AJ155">
        <v>1.4999999999999999E-4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211562.89</v>
      </c>
      <c r="I156">
        <v>10427268.405159</v>
      </c>
      <c r="J156" t="s">
        <v>2</v>
      </c>
      <c r="K156">
        <v>211550.210938</v>
      </c>
      <c r="L156">
        <v>10425306.25853</v>
      </c>
      <c r="M156" t="s">
        <v>3</v>
      </c>
      <c r="N156">
        <v>3890.5867090000002</v>
      </c>
      <c r="O156">
        <v>5339.7614649999996</v>
      </c>
      <c r="P156" t="s">
        <v>4</v>
      </c>
      <c r="Q156">
        <v>5667.020732</v>
      </c>
      <c r="R156">
        <v>102836.504283</v>
      </c>
      <c r="S156" t="s">
        <v>5</v>
      </c>
      <c r="T156">
        <v>2813.4733860000001</v>
      </c>
      <c r="U156">
        <v>5815.8453630000004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5.321E-2</v>
      </c>
      <c r="AG156">
        <v>3.0000000000000001E-5</v>
      </c>
      <c r="AH156" t="s">
        <v>10</v>
      </c>
      <c r="AI156">
        <v>0.94319500000000001</v>
      </c>
      <c r="AJ156">
        <v>1.5200000000000001E-4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225662.59531199999</v>
      </c>
      <c r="I157">
        <v>12994521.693709999</v>
      </c>
      <c r="J157" t="s">
        <v>2</v>
      </c>
      <c r="K157">
        <v>225649.075625</v>
      </c>
      <c r="L157">
        <v>12992116.706078</v>
      </c>
      <c r="M157" t="s">
        <v>3</v>
      </c>
      <c r="N157">
        <v>4150.4945260000004</v>
      </c>
      <c r="O157">
        <v>6619.4303030000001</v>
      </c>
      <c r="P157" t="s">
        <v>4</v>
      </c>
      <c r="Q157">
        <v>6041.9558980000002</v>
      </c>
      <c r="R157">
        <v>116273.942863</v>
      </c>
      <c r="S157" t="s">
        <v>5</v>
      </c>
      <c r="T157">
        <v>3001.3977880000002</v>
      </c>
      <c r="U157">
        <v>7115.5863149999996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5.3088999999999997E-2</v>
      </c>
      <c r="AG157">
        <v>2.9E-5</v>
      </c>
      <c r="AH157" t="s">
        <v>10</v>
      </c>
      <c r="AI157">
        <v>0.94366000000000005</v>
      </c>
      <c r="AJ157">
        <v>1.5200000000000001E-4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239784.83406299999</v>
      </c>
      <c r="I158">
        <v>16052307.400307</v>
      </c>
      <c r="J158" t="s">
        <v>2</v>
      </c>
      <c r="K158">
        <v>239770.47218800001</v>
      </c>
      <c r="L158">
        <v>16049492.066215999</v>
      </c>
      <c r="M158" t="s">
        <v>3</v>
      </c>
      <c r="N158">
        <v>4411.3412209999997</v>
      </c>
      <c r="O158">
        <v>7839.4277140000004</v>
      </c>
      <c r="P158" t="s">
        <v>4</v>
      </c>
      <c r="Q158">
        <v>6427.8835159999999</v>
      </c>
      <c r="R158">
        <v>155833.03861300001</v>
      </c>
      <c r="S158" t="s">
        <v>5</v>
      </c>
      <c r="T158">
        <v>3189.9762620000001</v>
      </c>
      <c r="U158">
        <v>8641.0201460000008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5.3038000000000002E-2</v>
      </c>
      <c r="AG158">
        <v>2.9E-5</v>
      </c>
      <c r="AH158" t="s">
        <v>10</v>
      </c>
      <c r="AI158">
        <v>0.94440800000000003</v>
      </c>
      <c r="AJ158">
        <v>1.4899999999999999E-4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253906.87125</v>
      </c>
      <c r="I159">
        <v>18632638.888252001</v>
      </c>
      <c r="J159" t="s">
        <v>2</v>
      </c>
      <c r="K159">
        <v>253891.66125</v>
      </c>
      <c r="L159">
        <v>18629381.697707999</v>
      </c>
      <c r="M159" t="s">
        <v>3</v>
      </c>
      <c r="N159">
        <v>4670.6550100000004</v>
      </c>
      <c r="O159">
        <v>9000.6180690000001</v>
      </c>
      <c r="P159" t="s">
        <v>4</v>
      </c>
      <c r="Q159">
        <v>6811.5765529999999</v>
      </c>
      <c r="R159">
        <v>175587.557214</v>
      </c>
      <c r="S159" t="s">
        <v>5</v>
      </c>
      <c r="T159">
        <v>3378.2151600000002</v>
      </c>
      <c r="U159">
        <v>10156.262653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5.3030000000000001E-2</v>
      </c>
      <c r="AG159">
        <v>2.9E-5</v>
      </c>
      <c r="AH159" t="s">
        <v>10</v>
      </c>
      <c r="AI159">
        <v>0.94440900000000005</v>
      </c>
      <c r="AJ159">
        <v>1.4899999999999999E-4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268050.30062499997</v>
      </c>
      <c r="I160">
        <v>21969486.167114001</v>
      </c>
      <c r="J160" t="s">
        <v>2</v>
      </c>
      <c r="K160">
        <v>268034.25374999997</v>
      </c>
      <c r="L160">
        <v>21965606.845306002</v>
      </c>
      <c r="M160" t="s">
        <v>3</v>
      </c>
      <c r="N160">
        <v>4929.8196189999999</v>
      </c>
      <c r="O160">
        <v>10365.237053999999</v>
      </c>
      <c r="P160" t="s">
        <v>4</v>
      </c>
      <c r="Q160">
        <v>7197.9689939999998</v>
      </c>
      <c r="R160">
        <v>200874.744661</v>
      </c>
      <c r="S160" t="s">
        <v>5</v>
      </c>
      <c r="T160">
        <v>3566.5940019999998</v>
      </c>
      <c r="U160">
        <v>12057.708187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5.2941000000000002E-2</v>
      </c>
      <c r="AG160">
        <v>2.8E-5</v>
      </c>
      <c r="AH160" t="s">
        <v>10</v>
      </c>
      <c r="AI160">
        <v>0.94494199999999995</v>
      </c>
      <c r="AJ160">
        <v>1.5100000000000001E-4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282230.645625</v>
      </c>
      <c r="I161">
        <v>27071452.128784001</v>
      </c>
      <c r="J161" t="s">
        <v>2</v>
      </c>
      <c r="K161">
        <v>282213.768125</v>
      </c>
      <c r="L161">
        <v>27066851.795120001</v>
      </c>
      <c r="M161" t="s">
        <v>3</v>
      </c>
      <c r="N161">
        <v>5190.5147749999996</v>
      </c>
      <c r="O161">
        <v>12484.243074</v>
      </c>
      <c r="P161" t="s">
        <v>4</v>
      </c>
      <c r="Q161">
        <v>7589.4963479999997</v>
      </c>
      <c r="R161">
        <v>240576.07866500001</v>
      </c>
      <c r="S161" t="s">
        <v>5</v>
      </c>
      <c r="T161">
        <v>3755.406962</v>
      </c>
      <c r="U161">
        <v>14827.8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5.2906000000000002E-2</v>
      </c>
      <c r="AG161">
        <v>2.8E-5</v>
      </c>
      <c r="AH161" t="s">
        <v>10</v>
      </c>
      <c r="AI161">
        <v>0.94543200000000005</v>
      </c>
      <c r="AJ161">
        <v>1.4899999999999999E-4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1134.1618060000001</v>
      </c>
      <c r="I162">
        <v>111.296369</v>
      </c>
      <c r="J162" t="s">
        <v>2</v>
      </c>
      <c r="K162">
        <v>1133.828608</v>
      </c>
      <c r="L162">
        <v>111.26343799999999</v>
      </c>
      <c r="M162" t="s">
        <v>3</v>
      </c>
      <c r="N162">
        <v>90.759022000000002</v>
      </c>
      <c r="O162">
        <v>4.0823549999999997</v>
      </c>
      <c r="P162" t="s">
        <v>4</v>
      </c>
      <c r="Q162">
        <v>113.138024</v>
      </c>
      <c r="R162">
        <v>1.2493909999999999</v>
      </c>
      <c r="S162" t="s">
        <v>5</v>
      </c>
      <c r="T162">
        <v>40.899375999999997</v>
      </c>
      <c r="U162">
        <v>0.27177099999999998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7.0766999999999997E-2</v>
      </c>
      <c r="AG162">
        <v>1.9100000000000001E-4</v>
      </c>
      <c r="AH162" t="s">
        <v>10</v>
      </c>
      <c r="AI162">
        <v>0.92988300000000002</v>
      </c>
      <c r="AJ162">
        <v>6.8999999999999997E-5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2266.6621260000002</v>
      </c>
      <c r="I163">
        <v>223.515671</v>
      </c>
      <c r="J163" t="s">
        <v>2</v>
      </c>
      <c r="K163">
        <v>2265.9997020000001</v>
      </c>
      <c r="L163">
        <v>223.434707</v>
      </c>
      <c r="M163" t="s">
        <v>3</v>
      </c>
      <c r="N163">
        <v>180.71387799999999</v>
      </c>
      <c r="O163">
        <v>7.512016</v>
      </c>
      <c r="P163" t="s">
        <v>4</v>
      </c>
      <c r="Q163">
        <v>226.36761799999999</v>
      </c>
      <c r="R163">
        <v>3.7965939999999998</v>
      </c>
      <c r="S163" t="s">
        <v>5</v>
      </c>
      <c r="T163">
        <v>81.822744</v>
      </c>
      <c r="U163">
        <v>0.68581800000000004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6.6902000000000003E-2</v>
      </c>
      <c r="AG163">
        <v>1.74E-4</v>
      </c>
      <c r="AH163" t="s">
        <v>10</v>
      </c>
      <c r="AI163">
        <v>0.93327099999999996</v>
      </c>
      <c r="AJ163">
        <v>5.7000000000000003E-5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3399.1514160000002</v>
      </c>
      <c r="I164">
        <v>379.36171400000001</v>
      </c>
      <c r="J164" t="s">
        <v>2</v>
      </c>
      <c r="K164">
        <v>3398.1574220000002</v>
      </c>
      <c r="L164">
        <v>379.21322900000001</v>
      </c>
      <c r="M164" t="s">
        <v>3</v>
      </c>
      <c r="N164">
        <v>270.46710000000002</v>
      </c>
      <c r="O164">
        <v>17.462413999999999</v>
      </c>
      <c r="P164" t="s">
        <v>4</v>
      </c>
      <c r="Q164">
        <v>339.65930600000002</v>
      </c>
      <c r="R164">
        <v>7.200996</v>
      </c>
      <c r="S164" t="s">
        <v>5</v>
      </c>
      <c r="T164">
        <v>122.74121</v>
      </c>
      <c r="U164">
        <v>0.994699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6.2993999999999994E-2</v>
      </c>
      <c r="AG164">
        <v>1.37E-4</v>
      </c>
      <c r="AH164" t="s">
        <v>10</v>
      </c>
      <c r="AI164">
        <v>0.93485399999999996</v>
      </c>
      <c r="AJ164">
        <v>6.4999999999999994E-5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4530.3102259999996</v>
      </c>
      <c r="I165">
        <v>568.19559300000003</v>
      </c>
      <c r="J165" t="s">
        <v>2</v>
      </c>
      <c r="K165">
        <v>4528.9861959999998</v>
      </c>
      <c r="L165">
        <v>567.83000000000004</v>
      </c>
      <c r="M165" t="s">
        <v>3</v>
      </c>
      <c r="N165">
        <v>359.74822599999999</v>
      </c>
      <c r="O165">
        <v>27.827331000000001</v>
      </c>
      <c r="P165" t="s">
        <v>4</v>
      </c>
      <c r="Q165">
        <v>452.785664</v>
      </c>
      <c r="R165">
        <v>9.5838079999999994</v>
      </c>
      <c r="S165" t="s">
        <v>5</v>
      </c>
      <c r="T165">
        <v>163.55496400000001</v>
      </c>
      <c r="U165">
        <v>1.405492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6.1591E-2</v>
      </c>
      <c r="AG165">
        <v>1.22E-4</v>
      </c>
      <c r="AH165" t="s">
        <v>10</v>
      </c>
      <c r="AI165">
        <v>0.93620199999999998</v>
      </c>
      <c r="AJ165">
        <v>8.5000000000000006E-5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5662.3743439999998</v>
      </c>
      <c r="I166">
        <v>900.82419900000002</v>
      </c>
      <c r="J166" t="s">
        <v>2</v>
      </c>
      <c r="K166">
        <v>5660.7166040000002</v>
      </c>
      <c r="L166">
        <v>900.49225100000001</v>
      </c>
      <c r="M166" t="s">
        <v>3</v>
      </c>
      <c r="N166">
        <v>449.31755600000002</v>
      </c>
      <c r="O166">
        <v>37.767451999999999</v>
      </c>
      <c r="P166" t="s">
        <v>4</v>
      </c>
      <c r="Q166">
        <v>565.80980999999997</v>
      </c>
      <c r="R166">
        <v>13.686624999999999</v>
      </c>
      <c r="S166" t="s">
        <v>5</v>
      </c>
      <c r="T166">
        <v>204.368844</v>
      </c>
      <c r="U166">
        <v>1.8300380000000001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5.8134999999999999E-2</v>
      </c>
      <c r="AG166">
        <v>7.2000000000000002E-5</v>
      </c>
      <c r="AH166" t="s">
        <v>10</v>
      </c>
      <c r="AI166">
        <v>0.93682500000000002</v>
      </c>
      <c r="AJ166">
        <v>9.3999999999999994E-5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6797.5933279999999</v>
      </c>
      <c r="I167">
        <v>1307.5897239999999</v>
      </c>
      <c r="J167" t="s">
        <v>2</v>
      </c>
      <c r="K167">
        <v>6795.6046340000003</v>
      </c>
      <c r="L167">
        <v>1307.068395</v>
      </c>
      <c r="M167" t="s">
        <v>3</v>
      </c>
      <c r="N167">
        <v>539.53054799999995</v>
      </c>
      <c r="O167">
        <v>49.284072999999999</v>
      </c>
      <c r="P167" t="s">
        <v>4</v>
      </c>
      <c r="Q167">
        <v>679.18402600000002</v>
      </c>
      <c r="R167">
        <v>21.199048999999999</v>
      </c>
      <c r="S167" t="s">
        <v>5</v>
      </c>
      <c r="T167">
        <v>245.285098</v>
      </c>
      <c r="U167">
        <v>2.1642399999999999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5.7225999999999999E-2</v>
      </c>
      <c r="AG167">
        <v>6.3E-5</v>
      </c>
      <c r="AH167" t="s">
        <v>10</v>
      </c>
      <c r="AI167">
        <v>0.93772500000000003</v>
      </c>
      <c r="AJ167">
        <v>1.0900000000000001E-4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7931.9005479999996</v>
      </c>
      <c r="I168">
        <v>1829.051416</v>
      </c>
      <c r="J168" t="s">
        <v>2</v>
      </c>
      <c r="K168">
        <v>7929.57888</v>
      </c>
      <c r="L168">
        <v>1828.2146230000001</v>
      </c>
      <c r="M168" t="s">
        <v>3</v>
      </c>
      <c r="N168">
        <v>629.32293400000003</v>
      </c>
      <c r="O168">
        <v>53.40643</v>
      </c>
      <c r="P168" t="s">
        <v>4</v>
      </c>
      <c r="Q168">
        <v>792.65864199999999</v>
      </c>
      <c r="R168">
        <v>29.008890999999998</v>
      </c>
      <c r="S168" t="s">
        <v>5</v>
      </c>
      <c r="T168">
        <v>286.26814999999999</v>
      </c>
      <c r="U168">
        <v>3.1211340000000001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5.5681000000000001E-2</v>
      </c>
      <c r="AG168">
        <v>5.7000000000000003E-5</v>
      </c>
      <c r="AH168" t="s">
        <v>10</v>
      </c>
      <c r="AI168">
        <v>0.93829600000000002</v>
      </c>
      <c r="AJ168">
        <v>1.17E-4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9065.3731339999995</v>
      </c>
      <c r="I169">
        <v>2317.9596489999999</v>
      </c>
      <c r="J169" t="s">
        <v>2</v>
      </c>
      <c r="K169">
        <v>9062.7166359999992</v>
      </c>
      <c r="L169">
        <v>2316.9362379999998</v>
      </c>
      <c r="M169" t="s">
        <v>3</v>
      </c>
      <c r="N169">
        <v>719.08053399999994</v>
      </c>
      <c r="O169">
        <v>58.322862000000001</v>
      </c>
      <c r="P169" t="s">
        <v>4</v>
      </c>
      <c r="Q169">
        <v>906.11370599999998</v>
      </c>
      <c r="R169">
        <v>36.361386000000003</v>
      </c>
      <c r="S169" t="s">
        <v>5</v>
      </c>
      <c r="T169">
        <v>327.18249200000002</v>
      </c>
      <c r="U169">
        <v>3.8068749999999998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5.4767999999999997E-2</v>
      </c>
      <c r="AG169">
        <v>3.4999999999999997E-5</v>
      </c>
      <c r="AH169" t="s">
        <v>10</v>
      </c>
      <c r="AI169">
        <v>0.93844099999999997</v>
      </c>
      <c r="AJ169">
        <v>1.16E-4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10199.610272</v>
      </c>
      <c r="I170">
        <v>2681.4906000000001</v>
      </c>
      <c r="J170" t="s">
        <v>2</v>
      </c>
      <c r="K170">
        <v>10196.621556</v>
      </c>
      <c r="L170">
        <v>2680.5386979999998</v>
      </c>
      <c r="M170" t="s">
        <v>3</v>
      </c>
      <c r="N170">
        <v>809.07873400000005</v>
      </c>
      <c r="O170">
        <v>64.279984999999996</v>
      </c>
      <c r="P170" t="s">
        <v>4</v>
      </c>
      <c r="Q170">
        <v>1019.9935379999999</v>
      </c>
      <c r="R170">
        <v>43.503718999999997</v>
      </c>
      <c r="S170" t="s">
        <v>5</v>
      </c>
      <c r="T170">
        <v>368.15665200000001</v>
      </c>
      <c r="U170">
        <v>4.5825120000000004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5.4400999999999998E-2</v>
      </c>
      <c r="AG170">
        <v>2.5999999999999998E-5</v>
      </c>
      <c r="AH170" t="s">
        <v>10</v>
      </c>
      <c r="AI170">
        <v>0.940133</v>
      </c>
      <c r="AJ170">
        <v>1.34E-4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11333.598770000001</v>
      </c>
      <c r="I171">
        <v>2905.777568</v>
      </c>
      <c r="J171" t="s">
        <v>2</v>
      </c>
      <c r="K171">
        <v>11330.278688</v>
      </c>
      <c r="L171">
        <v>2904.8626720000002</v>
      </c>
      <c r="M171" t="s">
        <v>3</v>
      </c>
      <c r="N171">
        <v>899.45361000000003</v>
      </c>
      <c r="O171">
        <v>74.496516999999997</v>
      </c>
      <c r="P171" t="s">
        <v>4</v>
      </c>
      <c r="Q171">
        <v>1133.487028</v>
      </c>
      <c r="R171">
        <v>45.981512000000002</v>
      </c>
      <c r="S171" t="s">
        <v>5</v>
      </c>
      <c r="T171">
        <v>408.97971999999999</v>
      </c>
      <c r="U171">
        <v>4.6478979999999996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5.4234999999999998E-2</v>
      </c>
      <c r="AG171">
        <v>2.5000000000000001E-5</v>
      </c>
      <c r="AH171" t="s">
        <v>10</v>
      </c>
      <c r="AI171">
        <v>0.94024799999999997</v>
      </c>
      <c r="AJ171">
        <v>1.3300000000000001E-4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12465.957612</v>
      </c>
      <c r="I172">
        <v>3022.0484150000002</v>
      </c>
      <c r="J172" t="s">
        <v>2</v>
      </c>
      <c r="K172">
        <v>12462.306494</v>
      </c>
      <c r="L172">
        <v>3021.2962649999999</v>
      </c>
      <c r="M172" t="s">
        <v>3</v>
      </c>
      <c r="N172">
        <v>989.18607999999995</v>
      </c>
      <c r="O172">
        <v>84.749741999999998</v>
      </c>
      <c r="P172" t="s">
        <v>4</v>
      </c>
      <c r="Q172">
        <v>1246.9548460000001</v>
      </c>
      <c r="R172">
        <v>50.037877999999999</v>
      </c>
      <c r="S172" t="s">
        <v>5</v>
      </c>
      <c r="T172">
        <v>449.747052</v>
      </c>
      <c r="U172">
        <v>5.3355649999999999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5.4059999999999997E-2</v>
      </c>
      <c r="AG172">
        <v>2.5000000000000001E-5</v>
      </c>
      <c r="AH172" t="s">
        <v>10</v>
      </c>
      <c r="AI172">
        <v>0.94077999999999995</v>
      </c>
      <c r="AJ172">
        <v>1.3799999999999999E-4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13598.880286</v>
      </c>
      <c r="I173">
        <v>3472.3658110000001</v>
      </c>
      <c r="J173" t="s">
        <v>2</v>
      </c>
      <c r="K173">
        <v>13594.89817</v>
      </c>
      <c r="L173">
        <v>3471.365691</v>
      </c>
      <c r="M173" t="s">
        <v>3</v>
      </c>
      <c r="N173">
        <v>1079.1758600000001</v>
      </c>
      <c r="O173">
        <v>90.988964999999993</v>
      </c>
      <c r="P173" t="s">
        <v>4</v>
      </c>
      <c r="Q173">
        <v>1360.4334060000001</v>
      </c>
      <c r="R173">
        <v>58.430059</v>
      </c>
      <c r="S173" t="s">
        <v>5</v>
      </c>
      <c r="T173">
        <v>490.54061400000001</v>
      </c>
      <c r="U173">
        <v>5.6340960000000004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5.3309000000000002E-2</v>
      </c>
      <c r="AG173">
        <v>3.4E-5</v>
      </c>
      <c r="AH173" t="s">
        <v>10</v>
      </c>
      <c r="AI173">
        <v>0.941909</v>
      </c>
      <c r="AJ173">
        <v>1.4200000000000001E-4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14732.168315999999</v>
      </c>
      <c r="I174">
        <v>3990.8799570000001</v>
      </c>
      <c r="J174" t="s">
        <v>2</v>
      </c>
      <c r="K174">
        <v>14727.855388</v>
      </c>
      <c r="L174">
        <v>3989.7124589999999</v>
      </c>
      <c r="M174" t="s">
        <v>3</v>
      </c>
      <c r="N174">
        <v>1169.2330939999999</v>
      </c>
      <c r="O174">
        <v>106.139589</v>
      </c>
      <c r="P174" t="s">
        <v>4</v>
      </c>
      <c r="Q174">
        <v>1474.155886</v>
      </c>
      <c r="R174">
        <v>70.706484000000003</v>
      </c>
      <c r="S174" t="s">
        <v>5</v>
      </c>
      <c r="T174">
        <v>531.42584199999999</v>
      </c>
      <c r="U174">
        <v>6.5999590000000001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5.3189E-2</v>
      </c>
      <c r="AG174">
        <v>3.3000000000000003E-5</v>
      </c>
      <c r="AH174" t="s">
        <v>10</v>
      </c>
      <c r="AI174">
        <v>0.94238100000000002</v>
      </c>
      <c r="AJ174">
        <v>1.4300000000000001E-4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15864.504002</v>
      </c>
      <c r="I175">
        <v>4487.335701</v>
      </c>
      <c r="J175" t="s">
        <v>2</v>
      </c>
      <c r="K175">
        <v>15859.857830000001</v>
      </c>
      <c r="L175">
        <v>4486.0420969999996</v>
      </c>
      <c r="M175" t="s">
        <v>3</v>
      </c>
      <c r="N175">
        <v>1258.7170779999999</v>
      </c>
      <c r="O175">
        <v>109.75200700000001</v>
      </c>
      <c r="P175" t="s">
        <v>4</v>
      </c>
      <c r="Q175">
        <v>1587.6758480000001</v>
      </c>
      <c r="R175">
        <v>77.584035999999998</v>
      </c>
      <c r="S175" t="s">
        <v>5</v>
      </c>
      <c r="T175">
        <v>572.269678</v>
      </c>
      <c r="U175">
        <v>7.2680090000000002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5.3134000000000001E-2</v>
      </c>
      <c r="AG175">
        <v>3.3000000000000003E-5</v>
      </c>
      <c r="AH175" t="s">
        <v>10</v>
      </c>
      <c r="AI175">
        <v>0.94329399999999997</v>
      </c>
      <c r="AJ175">
        <v>1.45E-4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16997.131077999999</v>
      </c>
      <c r="I176">
        <v>4728.0498790000001</v>
      </c>
      <c r="J176" t="s">
        <v>2</v>
      </c>
      <c r="K176">
        <v>16992.143725999998</v>
      </c>
      <c r="L176">
        <v>4726.4631390000004</v>
      </c>
      <c r="M176" t="s">
        <v>3</v>
      </c>
      <c r="N176">
        <v>1348.3328200000001</v>
      </c>
      <c r="O176">
        <v>122.48327500000001</v>
      </c>
      <c r="P176" t="s">
        <v>4</v>
      </c>
      <c r="Q176">
        <v>1701.2077280000001</v>
      </c>
      <c r="R176">
        <v>81.528548999999998</v>
      </c>
      <c r="S176" t="s">
        <v>5</v>
      </c>
      <c r="T176">
        <v>613.17648199999996</v>
      </c>
      <c r="U176">
        <v>7.5202720000000003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5.3113E-2</v>
      </c>
      <c r="AG176">
        <v>3.3000000000000003E-5</v>
      </c>
      <c r="AH176" t="s">
        <v>10</v>
      </c>
      <c r="AI176">
        <v>0.94383600000000001</v>
      </c>
      <c r="AJ176">
        <v>1.47E-4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18131.331684000001</v>
      </c>
      <c r="I177">
        <v>5085.707719</v>
      </c>
      <c r="J177" t="s">
        <v>2</v>
      </c>
      <c r="K177">
        <v>18126.012033999999</v>
      </c>
      <c r="L177">
        <v>5084.3007150000003</v>
      </c>
      <c r="M177" t="s">
        <v>3</v>
      </c>
      <c r="N177">
        <v>1438.1110819999999</v>
      </c>
      <c r="O177">
        <v>142.81407300000001</v>
      </c>
      <c r="P177" t="s">
        <v>4</v>
      </c>
      <c r="Q177">
        <v>1814.878696</v>
      </c>
      <c r="R177">
        <v>88.148017999999993</v>
      </c>
      <c r="S177" t="s">
        <v>5</v>
      </c>
      <c r="T177">
        <v>654.09166000000005</v>
      </c>
      <c r="U177">
        <v>8.3840880000000002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5.2617999999999998E-2</v>
      </c>
      <c r="AG177">
        <v>4.3000000000000002E-5</v>
      </c>
      <c r="AH177" t="s">
        <v>10</v>
      </c>
      <c r="AI177">
        <v>0.94388499999999997</v>
      </c>
      <c r="AJ177">
        <v>1.4799999999999999E-4</v>
      </c>
      <c r="AK177" t="s">
        <v>11</v>
      </c>
      <c r="AL177">
        <v>0</v>
      </c>
      <c r="AM177">
        <v>0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19264.459223999998</v>
      </c>
      <c r="I178">
        <v>5737.5556139999999</v>
      </c>
      <c r="J178" t="s">
        <v>2</v>
      </c>
      <c r="K178">
        <v>19258.806863999998</v>
      </c>
      <c r="L178">
        <v>5736.0493049999995</v>
      </c>
      <c r="M178" t="s">
        <v>3</v>
      </c>
      <c r="N178">
        <v>1528.0448160000001</v>
      </c>
      <c r="O178">
        <v>158.98737299999999</v>
      </c>
      <c r="P178" t="s">
        <v>4</v>
      </c>
      <c r="Q178">
        <v>1928.4536820000001</v>
      </c>
      <c r="R178">
        <v>93.002919000000006</v>
      </c>
      <c r="S178" t="s">
        <v>5</v>
      </c>
      <c r="T178">
        <v>694.93025799999998</v>
      </c>
      <c r="U178">
        <v>9.226089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5.2616000000000003E-2</v>
      </c>
      <c r="AG178">
        <v>4.3000000000000002E-5</v>
      </c>
      <c r="AH178" t="s">
        <v>10</v>
      </c>
      <c r="AI178">
        <v>0.94430000000000003</v>
      </c>
      <c r="AJ178">
        <v>1.46E-4</v>
      </c>
      <c r="AK178" t="s">
        <v>11</v>
      </c>
      <c r="AL178">
        <v>0</v>
      </c>
      <c r="AM178">
        <v>0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20398.530449999998</v>
      </c>
      <c r="I179">
        <v>6117.5176609999999</v>
      </c>
      <c r="J179" t="s">
        <v>2</v>
      </c>
      <c r="K179">
        <v>20392.546461999998</v>
      </c>
      <c r="L179">
        <v>6115.8433059999998</v>
      </c>
      <c r="M179" t="s">
        <v>3</v>
      </c>
      <c r="N179">
        <v>1617.7200479999999</v>
      </c>
      <c r="O179">
        <v>157.76078999999999</v>
      </c>
      <c r="P179" t="s">
        <v>4</v>
      </c>
      <c r="Q179">
        <v>2042.214346</v>
      </c>
      <c r="R179">
        <v>99.018794</v>
      </c>
      <c r="S179" t="s">
        <v>5</v>
      </c>
      <c r="T179">
        <v>735.79684799999995</v>
      </c>
      <c r="U179">
        <v>10.653593000000001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5.2172999999999997E-2</v>
      </c>
      <c r="AG179">
        <v>4.5000000000000003E-5</v>
      </c>
      <c r="AH179" t="s">
        <v>10</v>
      </c>
      <c r="AI179">
        <v>0.94484599999999996</v>
      </c>
      <c r="AJ179">
        <v>1.47E-4</v>
      </c>
      <c r="AK179" t="s">
        <v>11</v>
      </c>
      <c r="AL179">
        <v>0</v>
      </c>
      <c r="AM179">
        <v>0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21526.128936000001</v>
      </c>
      <c r="I180">
        <v>5762.4382850000002</v>
      </c>
      <c r="J180" t="s">
        <v>2</v>
      </c>
      <c r="K180">
        <v>21519.812462000002</v>
      </c>
      <c r="L180">
        <v>5761.0499440000003</v>
      </c>
      <c r="M180" t="s">
        <v>3</v>
      </c>
      <c r="N180">
        <v>1705.9782760000001</v>
      </c>
      <c r="O180">
        <v>145.201078</v>
      </c>
      <c r="P180" t="s">
        <v>4</v>
      </c>
      <c r="Q180">
        <v>2152.5734040000002</v>
      </c>
      <c r="R180">
        <v>54.092281</v>
      </c>
      <c r="S180" t="s">
        <v>5</v>
      </c>
      <c r="T180">
        <v>774.61130000000003</v>
      </c>
      <c r="U180">
        <v>5.3356669999999999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5.2136000000000002E-2</v>
      </c>
      <c r="AG180">
        <v>4.5000000000000003E-5</v>
      </c>
      <c r="AH180" t="s">
        <v>10</v>
      </c>
      <c r="AI180">
        <v>0.94484800000000002</v>
      </c>
      <c r="AJ180">
        <v>1.47E-4</v>
      </c>
      <c r="AK180" t="s">
        <v>11</v>
      </c>
      <c r="AL180">
        <v>3750.56</v>
      </c>
      <c r="AM180">
        <v>17773058.1664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22555.063443999999</v>
      </c>
      <c r="I181">
        <v>5933.8055299999996</v>
      </c>
      <c r="J181" t="s">
        <v>2</v>
      </c>
      <c r="K181">
        <v>22548.417054000001</v>
      </c>
      <c r="L181">
        <v>5931.8896599999998</v>
      </c>
      <c r="M181" t="s">
        <v>3</v>
      </c>
      <c r="N181">
        <v>1764.100154</v>
      </c>
      <c r="O181">
        <v>140.74700899999999</v>
      </c>
      <c r="P181" t="s">
        <v>4</v>
      </c>
      <c r="Q181">
        <v>2195.9310559999999</v>
      </c>
      <c r="R181">
        <v>45.675823999999999</v>
      </c>
      <c r="S181" t="s">
        <v>5</v>
      </c>
      <c r="T181">
        <v>775.30777599999999</v>
      </c>
      <c r="U181">
        <v>4.3874849999999999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5.2136000000000002E-2</v>
      </c>
      <c r="AG181">
        <v>4.5000000000000003E-5</v>
      </c>
      <c r="AH181" t="s">
        <v>10</v>
      </c>
      <c r="AI181">
        <v>0.94484800000000002</v>
      </c>
      <c r="AJ181">
        <v>1.47E-4</v>
      </c>
      <c r="AK181" t="s">
        <v>11</v>
      </c>
      <c r="AL181">
        <v>77469.98</v>
      </c>
      <c r="AM181">
        <v>31790201.6996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1136.4632959999999</v>
      </c>
      <c r="I182">
        <v>156.121354</v>
      </c>
      <c r="J182" t="s">
        <v>2</v>
      </c>
      <c r="K182">
        <v>1135.900476</v>
      </c>
      <c r="L182">
        <v>156.04453699999999</v>
      </c>
      <c r="M182" t="s">
        <v>3</v>
      </c>
      <c r="N182">
        <v>76.834376000000006</v>
      </c>
      <c r="O182">
        <v>5.3585510000000003</v>
      </c>
      <c r="P182" t="s">
        <v>4</v>
      </c>
      <c r="Q182">
        <v>121.25837799999999</v>
      </c>
      <c r="R182">
        <v>2.8654410000000001</v>
      </c>
      <c r="S182" t="s">
        <v>5</v>
      </c>
      <c r="T182">
        <v>41.298991999999998</v>
      </c>
      <c r="U182">
        <v>0.44587500000000002</v>
      </c>
      <c r="V182" t="s">
        <v>6</v>
      </c>
      <c r="W182">
        <v>28.823855999999999</v>
      </c>
      <c r="X182">
        <v>0.220442</v>
      </c>
      <c r="Y182" t="s">
        <v>7</v>
      </c>
      <c r="Z182">
        <v>42.925001999999999</v>
      </c>
      <c r="AA182">
        <v>0.92154100000000005</v>
      </c>
      <c r="AB182" t="s">
        <v>8</v>
      </c>
      <c r="AC182">
        <v>932.57906000000003</v>
      </c>
      <c r="AD182">
        <v>93.211169999999996</v>
      </c>
      <c r="AE182" t="s">
        <v>9</v>
      </c>
      <c r="AF182">
        <v>7.4564000000000005E-2</v>
      </c>
      <c r="AG182">
        <v>1.25E-4</v>
      </c>
      <c r="AH182" t="s">
        <v>10</v>
      </c>
      <c r="AI182">
        <v>0.930531</v>
      </c>
      <c r="AJ182">
        <v>2.5000000000000001E-5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2272.3371499999998</v>
      </c>
      <c r="I183">
        <v>476.524383</v>
      </c>
      <c r="J183" t="s">
        <v>2</v>
      </c>
      <c r="K183">
        <v>2271.1876000000002</v>
      </c>
      <c r="L183">
        <v>476.48571800000002</v>
      </c>
      <c r="M183" t="s">
        <v>3</v>
      </c>
      <c r="N183">
        <v>153.59179599999999</v>
      </c>
      <c r="O183">
        <v>19.293537000000001</v>
      </c>
      <c r="P183" t="s">
        <v>4</v>
      </c>
      <c r="Q183">
        <v>242.53636800000001</v>
      </c>
      <c r="R183">
        <v>8.7378350000000005</v>
      </c>
      <c r="S183" t="s">
        <v>5</v>
      </c>
      <c r="T183">
        <v>82.512957999999998</v>
      </c>
      <c r="U183">
        <v>0.88980999999999999</v>
      </c>
      <c r="V183" t="s">
        <v>6</v>
      </c>
      <c r="W183">
        <v>57.742395999999999</v>
      </c>
      <c r="X183">
        <v>0.70139700000000005</v>
      </c>
      <c r="Y183" t="s">
        <v>7</v>
      </c>
      <c r="Z183">
        <v>85.900571999999997</v>
      </c>
      <c r="AA183">
        <v>2.3420640000000001</v>
      </c>
      <c r="AB183" t="s">
        <v>8</v>
      </c>
      <c r="AC183">
        <v>1864.6195600000001</v>
      </c>
      <c r="AD183">
        <v>260.12474500000002</v>
      </c>
      <c r="AE183" t="s">
        <v>9</v>
      </c>
      <c r="AF183">
        <v>6.6179000000000002E-2</v>
      </c>
      <c r="AG183">
        <v>1.2999999999999999E-4</v>
      </c>
      <c r="AH183" t="s">
        <v>10</v>
      </c>
      <c r="AI183">
        <v>0.93309600000000004</v>
      </c>
      <c r="AJ183">
        <v>4.1999999999999998E-5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3411.200992</v>
      </c>
      <c r="I184">
        <v>1684.1848729999999</v>
      </c>
      <c r="J184" t="s">
        <v>2</v>
      </c>
      <c r="K184">
        <v>3409.4782380000001</v>
      </c>
      <c r="L184">
        <v>1683.4353679999999</v>
      </c>
      <c r="M184" t="s">
        <v>3</v>
      </c>
      <c r="N184">
        <v>230.634174</v>
      </c>
      <c r="O184">
        <v>47.143337000000002</v>
      </c>
      <c r="P184" t="s">
        <v>4</v>
      </c>
      <c r="Q184">
        <v>364.44218999999998</v>
      </c>
      <c r="R184">
        <v>43.386581999999997</v>
      </c>
      <c r="S184" t="s">
        <v>5</v>
      </c>
      <c r="T184">
        <v>123.801672</v>
      </c>
      <c r="U184">
        <v>2.1820900000000001</v>
      </c>
      <c r="V184" t="s">
        <v>6</v>
      </c>
      <c r="W184">
        <v>86.909914000000001</v>
      </c>
      <c r="X184">
        <v>4.2324590000000004</v>
      </c>
      <c r="Y184" t="s">
        <v>7</v>
      </c>
      <c r="Z184">
        <v>129.113136</v>
      </c>
      <c r="AA184">
        <v>10.170942999999999</v>
      </c>
      <c r="AB184" t="s">
        <v>8</v>
      </c>
      <c r="AC184">
        <v>2798.6900740000001</v>
      </c>
      <c r="AD184">
        <v>891.78864699999997</v>
      </c>
      <c r="AE184" t="s">
        <v>9</v>
      </c>
      <c r="AF184">
        <v>6.2440000000000002E-2</v>
      </c>
      <c r="AG184">
        <v>9.3999999999999994E-5</v>
      </c>
      <c r="AH184" t="s">
        <v>10</v>
      </c>
      <c r="AI184">
        <v>0.93452599999999997</v>
      </c>
      <c r="AJ184">
        <v>6.2000000000000003E-5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4547.2470119999998</v>
      </c>
      <c r="I185">
        <v>2435.0359199999998</v>
      </c>
      <c r="J185" t="s">
        <v>2</v>
      </c>
      <c r="K185">
        <v>4544.9570759999997</v>
      </c>
      <c r="L185">
        <v>2433.6603909999999</v>
      </c>
      <c r="M185" t="s">
        <v>3</v>
      </c>
      <c r="N185">
        <v>307.515602</v>
      </c>
      <c r="O185">
        <v>75.635093999999995</v>
      </c>
      <c r="P185" t="s">
        <v>4</v>
      </c>
      <c r="Q185">
        <v>485.77844800000003</v>
      </c>
      <c r="R185">
        <v>61.105975000000001</v>
      </c>
      <c r="S185" t="s">
        <v>5</v>
      </c>
      <c r="T185">
        <v>165.021154</v>
      </c>
      <c r="U185">
        <v>3.0854360000000001</v>
      </c>
      <c r="V185" t="s">
        <v>6</v>
      </c>
      <c r="W185">
        <v>115.85554999999999</v>
      </c>
      <c r="X185">
        <v>5.7807649999999997</v>
      </c>
      <c r="Y185" t="s">
        <v>7</v>
      </c>
      <c r="Z185">
        <v>172.108146</v>
      </c>
      <c r="AA185">
        <v>14.743065</v>
      </c>
      <c r="AB185" t="s">
        <v>8</v>
      </c>
      <c r="AC185">
        <v>3730.7563340000002</v>
      </c>
      <c r="AD185">
        <v>1290.018159</v>
      </c>
      <c r="AE185" t="s">
        <v>9</v>
      </c>
      <c r="AF185">
        <v>6.1506999999999999E-2</v>
      </c>
      <c r="AG185">
        <v>8.8999999999999995E-5</v>
      </c>
      <c r="AH185" t="s">
        <v>10</v>
      </c>
      <c r="AI185">
        <v>0.93599500000000002</v>
      </c>
      <c r="AJ185">
        <v>8.2999999999999998E-5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5683.6275320000004</v>
      </c>
      <c r="I186">
        <v>3565.3529480000002</v>
      </c>
      <c r="J186" t="s">
        <v>2</v>
      </c>
      <c r="K186">
        <v>5680.7546519999996</v>
      </c>
      <c r="L186">
        <v>3563.471231</v>
      </c>
      <c r="M186" t="s">
        <v>3</v>
      </c>
      <c r="N186">
        <v>384.35093000000001</v>
      </c>
      <c r="O186">
        <v>117.073717</v>
      </c>
      <c r="P186" t="s">
        <v>4</v>
      </c>
      <c r="Q186">
        <v>607.20575199999996</v>
      </c>
      <c r="R186">
        <v>81.970426000000003</v>
      </c>
      <c r="S186" t="s">
        <v>5</v>
      </c>
      <c r="T186">
        <v>206.339324</v>
      </c>
      <c r="U186">
        <v>4.5019309999999999</v>
      </c>
      <c r="V186" t="s">
        <v>6</v>
      </c>
      <c r="W186">
        <v>144.72650200000001</v>
      </c>
      <c r="X186">
        <v>7.1110239999999996</v>
      </c>
      <c r="Y186" t="s">
        <v>7</v>
      </c>
      <c r="Z186">
        <v>215.15553199999999</v>
      </c>
      <c r="AA186">
        <v>18.902949</v>
      </c>
      <c r="AB186" t="s">
        <v>8</v>
      </c>
      <c r="AC186">
        <v>4663.1031839999996</v>
      </c>
      <c r="AD186">
        <v>1901.026822</v>
      </c>
      <c r="AE186" t="s">
        <v>9</v>
      </c>
      <c r="AF186">
        <v>6.0184000000000001E-2</v>
      </c>
      <c r="AG186">
        <v>6.3999999999999997E-5</v>
      </c>
      <c r="AH186" t="s">
        <v>10</v>
      </c>
      <c r="AI186">
        <v>0.93767800000000001</v>
      </c>
      <c r="AJ186">
        <v>1.0900000000000001E-4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6818.4323640000002</v>
      </c>
      <c r="I187">
        <v>4408.023666</v>
      </c>
      <c r="J187" t="s">
        <v>2</v>
      </c>
      <c r="K187">
        <v>6814.9875320000001</v>
      </c>
      <c r="L187">
        <v>4405.5446430000002</v>
      </c>
      <c r="M187" t="s">
        <v>3</v>
      </c>
      <c r="N187">
        <v>460.94423399999999</v>
      </c>
      <c r="O187">
        <v>164.67978400000001</v>
      </c>
      <c r="P187" t="s">
        <v>4</v>
      </c>
      <c r="Q187">
        <v>728.40497800000003</v>
      </c>
      <c r="R187">
        <v>93.022582</v>
      </c>
      <c r="S187" t="s">
        <v>5</v>
      </c>
      <c r="T187">
        <v>247.48454000000001</v>
      </c>
      <c r="U187">
        <v>5.3326409999999997</v>
      </c>
      <c r="V187" t="s">
        <v>6</v>
      </c>
      <c r="W187">
        <v>173.62268599999999</v>
      </c>
      <c r="X187">
        <v>8.0039730000000002</v>
      </c>
      <c r="Y187" t="s">
        <v>7</v>
      </c>
      <c r="Z187">
        <v>258.09472199999999</v>
      </c>
      <c r="AA187">
        <v>20.977471999999999</v>
      </c>
      <c r="AB187" t="s">
        <v>8</v>
      </c>
      <c r="AC187">
        <v>5594.3455000000004</v>
      </c>
      <c r="AD187">
        <v>2339.2351199999998</v>
      </c>
      <c r="AE187" t="s">
        <v>9</v>
      </c>
      <c r="AF187">
        <v>5.7939999999999998E-2</v>
      </c>
      <c r="AG187">
        <v>3.6000000000000001E-5</v>
      </c>
      <c r="AH187" t="s">
        <v>10</v>
      </c>
      <c r="AI187">
        <v>0.93876999999999999</v>
      </c>
      <c r="AJ187">
        <v>1.18E-4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7953.9565540000003</v>
      </c>
      <c r="I188">
        <v>5869.6597359999996</v>
      </c>
      <c r="J188" t="s">
        <v>2</v>
      </c>
      <c r="K188">
        <v>7949.9179059999997</v>
      </c>
      <c r="L188">
        <v>5868.1933040000004</v>
      </c>
      <c r="M188" t="s">
        <v>3</v>
      </c>
      <c r="N188">
        <v>537.40357200000005</v>
      </c>
      <c r="O188">
        <v>219.26191900000001</v>
      </c>
      <c r="P188" t="s">
        <v>4</v>
      </c>
      <c r="Q188">
        <v>849.90021999999999</v>
      </c>
      <c r="R188">
        <v>118.06007700000001</v>
      </c>
      <c r="S188" t="s">
        <v>5</v>
      </c>
      <c r="T188">
        <v>288.77468399999998</v>
      </c>
      <c r="U188">
        <v>7.20974</v>
      </c>
      <c r="V188" t="s">
        <v>6</v>
      </c>
      <c r="W188">
        <v>202.63947200000001</v>
      </c>
      <c r="X188">
        <v>9.9121249999999996</v>
      </c>
      <c r="Y188" t="s">
        <v>7</v>
      </c>
      <c r="Z188">
        <v>301.10309599999999</v>
      </c>
      <c r="AA188">
        <v>25.844460999999999</v>
      </c>
      <c r="AB188" t="s">
        <v>8</v>
      </c>
      <c r="AC188">
        <v>6526.1012179999998</v>
      </c>
      <c r="AD188">
        <v>3139.7672520000001</v>
      </c>
      <c r="AE188" t="s">
        <v>9</v>
      </c>
      <c r="AF188">
        <v>5.6770000000000001E-2</v>
      </c>
      <c r="AG188">
        <v>2.5999999999999998E-5</v>
      </c>
      <c r="AH188" t="s">
        <v>10</v>
      </c>
      <c r="AI188">
        <v>0.93976999999999999</v>
      </c>
      <c r="AJ188">
        <v>1.25E-4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9090.9520840000005</v>
      </c>
      <c r="I189">
        <v>6918.6718330000003</v>
      </c>
      <c r="J189" t="s">
        <v>2</v>
      </c>
      <c r="K189">
        <v>9086.3418099999999</v>
      </c>
      <c r="L189">
        <v>6916.3394969999999</v>
      </c>
      <c r="M189" t="s">
        <v>3</v>
      </c>
      <c r="N189">
        <v>613.91171799999995</v>
      </c>
      <c r="O189">
        <v>276.98116099999999</v>
      </c>
      <c r="P189" t="s">
        <v>4</v>
      </c>
      <c r="Q189">
        <v>971.36927000000003</v>
      </c>
      <c r="R189">
        <v>135.704024</v>
      </c>
      <c r="S189" t="s">
        <v>5</v>
      </c>
      <c r="T189">
        <v>330.12561799999997</v>
      </c>
      <c r="U189">
        <v>8.7608770000000007</v>
      </c>
      <c r="V189" t="s">
        <v>6</v>
      </c>
      <c r="W189">
        <v>231.521782</v>
      </c>
      <c r="X189">
        <v>10.922677999999999</v>
      </c>
      <c r="Y189" t="s">
        <v>7</v>
      </c>
      <c r="Z189">
        <v>344.11989599999998</v>
      </c>
      <c r="AA189">
        <v>29.187774000000001</v>
      </c>
      <c r="AB189" t="s">
        <v>8</v>
      </c>
      <c r="AC189">
        <v>7459.3425239999997</v>
      </c>
      <c r="AD189">
        <v>3732.3288109999999</v>
      </c>
      <c r="AE189" t="s">
        <v>9</v>
      </c>
      <c r="AF189">
        <v>5.5660000000000001E-2</v>
      </c>
      <c r="AG189">
        <v>1.9000000000000001E-5</v>
      </c>
      <c r="AH189" t="s">
        <v>10</v>
      </c>
      <c r="AI189">
        <v>0.94058200000000003</v>
      </c>
      <c r="AJ189">
        <v>1.3100000000000001E-4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10227.261612</v>
      </c>
      <c r="I190">
        <v>7683.62788</v>
      </c>
      <c r="J190" t="s">
        <v>2</v>
      </c>
      <c r="K190">
        <v>10222.074804</v>
      </c>
      <c r="L190">
        <v>7681.4980249999999</v>
      </c>
      <c r="M190" t="s">
        <v>3</v>
      </c>
      <c r="N190">
        <v>690.59576800000002</v>
      </c>
      <c r="O190">
        <v>334.18984999999998</v>
      </c>
      <c r="P190" t="s">
        <v>4</v>
      </c>
      <c r="Q190">
        <v>1092.844474</v>
      </c>
      <c r="R190">
        <v>140.91235399999999</v>
      </c>
      <c r="S190" t="s">
        <v>5</v>
      </c>
      <c r="T190">
        <v>371.42274800000001</v>
      </c>
      <c r="U190">
        <v>9.6492330000000006</v>
      </c>
      <c r="V190" t="s">
        <v>6</v>
      </c>
      <c r="W190">
        <v>260.42052200000001</v>
      </c>
      <c r="X190">
        <v>11.196527</v>
      </c>
      <c r="Y190" t="s">
        <v>7</v>
      </c>
      <c r="Z190">
        <v>387.19156199999998</v>
      </c>
      <c r="AA190">
        <v>30.113522</v>
      </c>
      <c r="AB190" t="s">
        <v>8</v>
      </c>
      <c r="AC190">
        <v>8391.6883460000008</v>
      </c>
      <c r="AD190">
        <v>4170.0047969999996</v>
      </c>
      <c r="AE190" t="s">
        <v>9</v>
      </c>
      <c r="AF190">
        <v>5.5091000000000001E-2</v>
      </c>
      <c r="AG190">
        <v>1.4E-5</v>
      </c>
      <c r="AH190" t="s">
        <v>10</v>
      </c>
      <c r="AI190">
        <v>0.94218100000000005</v>
      </c>
      <c r="AJ190">
        <v>1.36E-4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11363.520882000001</v>
      </c>
      <c r="I191">
        <v>8488.6937010000001</v>
      </c>
      <c r="J191" t="s">
        <v>2</v>
      </c>
      <c r="K191">
        <v>11357.759050000001</v>
      </c>
      <c r="L191">
        <v>8488.011622</v>
      </c>
      <c r="M191" t="s">
        <v>3</v>
      </c>
      <c r="N191">
        <v>767.28936799999997</v>
      </c>
      <c r="O191">
        <v>395.82549299999999</v>
      </c>
      <c r="P191" t="s">
        <v>4</v>
      </c>
      <c r="Q191">
        <v>1214.2054800000001</v>
      </c>
      <c r="R191">
        <v>147.42560800000001</v>
      </c>
      <c r="S191" t="s">
        <v>5</v>
      </c>
      <c r="T191">
        <v>412.64146799999997</v>
      </c>
      <c r="U191">
        <v>11.090272000000001</v>
      </c>
      <c r="V191" t="s">
        <v>6</v>
      </c>
      <c r="W191">
        <v>289.35713399999997</v>
      </c>
      <c r="X191">
        <v>11.538114</v>
      </c>
      <c r="Y191" t="s">
        <v>7</v>
      </c>
      <c r="Z191">
        <v>430.19493999999997</v>
      </c>
      <c r="AA191">
        <v>30.797060999999999</v>
      </c>
      <c r="AB191" t="s">
        <v>8</v>
      </c>
      <c r="AC191">
        <v>9324.1071759999995</v>
      </c>
      <c r="AD191">
        <v>4654.5210010000001</v>
      </c>
      <c r="AE191" t="s">
        <v>9</v>
      </c>
      <c r="AF191">
        <v>5.4436999999999999E-2</v>
      </c>
      <c r="AG191">
        <v>2.4000000000000001E-5</v>
      </c>
      <c r="AH191" t="s">
        <v>10</v>
      </c>
      <c r="AI191">
        <v>0.94334899999999999</v>
      </c>
      <c r="AJ191">
        <v>1.37E-4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12499.06487</v>
      </c>
      <c r="I192">
        <v>9083.0062639999996</v>
      </c>
      <c r="J192" t="s">
        <v>2</v>
      </c>
      <c r="K192">
        <v>12492.731694</v>
      </c>
      <c r="L192">
        <v>9081.5162639999999</v>
      </c>
      <c r="M192" t="s">
        <v>3</v>
      </c>
      <c r="N192">
        <v>843.94234600000004</v>
      </c>
      <c r="O192">
        <v>451.30114600000002</v>
      </c>
      <c r="P192" t="s">
        <v>4</v>
      </c>
      <c r="Q192">
        <v>1335.6145839999999</v>
      </c>
      <c r="R192">
        <v>159.69285199999999</v>
      </c>
      <c r="S192" t="s">
        <v>5</v>
      </c>
      <c r="T192">
        <v>453.923404</v>
      </c>
      <c r="U192">
        <v>11.758129</v>
      </c>
      <c r="V192" t="s">
        <v>6</v>
      </c>
      <c r="W192">
        <v>318.277962</v>
      </c>
      <c r="X192">
        <v>12.593875000000001</v>
      </c>
      <c r="Y192" t="s">
        <v>7</v>
      </c>
      <c r="Z192">
        <v>473.18110799999999</v>
      </c>
      <c r="AA192">
        <v>32.960051999999997</v>
      </c>
      <c r="AB192" t="s">
        <v>8</v>
      </c>
      <c r="AC192">
        <v>10255.811621999999</v>
      </c>
      <c r="AD192">
        <v>4987.6344410000002</v>
      </c>
      <c r="AE192" t="s">
        <v>9</v>
      </c>
      <c r="AF192">
        <v>5.4281999999999997E-2</v>
      </c>
      <c r="AG192">
        <v>2.3E-5</v>
      </c>
      <c r="AH192" t="s">
        <v>10</v>
      </c>
      <c r="AI192">
        <v>0.94386400000000004</v>
      </c>
      <c r="AJ192">
        <v>1.3799999999999999E-4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13634.850399999999</v>
      </c>
      <c r="I193">
        <v>9625.3804330000003</v>
      </c>
      <c r="J193" t="s">
        <v>2</v>
      </c>
      <c r="K193">
        <v>13627.937656</v>
      </c>
      <c r="L193">
        <v>9624.6857569999993</v>
      </c>
      <c r="M193" t="s">
        <v>3</v>
      </c>
      <c r="N193">
        <v>920.89325799999995</v>
      </c>
      <c r="O193">
        <v>527.43573400000002</v>
      </c>
      <c r="P193" t="s">
        <v>4</v>
      </c>
      <c r="Q193">
        <v>1457.0132840000001</v>
      </c>
      <c r="R193">
        <v>166.96398199999999</v>
      </c>
      <c r="S193" t="s">
        <v>5</v>
      </c>
      <c r="T193">
        <v>495.10118999999997</v>
      </c>
      <c r="U193">
        <v>11.893317</v>
      </c>
      <c r="V193" t="s">
        <v>6</v>
      </c>
      <c r="W193">
        <v>347.24147199999999</v>
      </c>
      <c r="X193">
        <v>13.765949000000001</v>
      </c>
      <c r="Y193" t="s">
        <v>7</v>
      </c>
      <c r="Z193">
        <v>516.24617000000001</v>
      </c>
      <c r="AA193">
        <v>35.433031</v>
      </c>
      <c r="AB193" t="s">
        <v>8</v>
      </c>
      <c r="AC193">
        <v>11187.405852</v>
      </c>
      <c r="AD193">
        <v>5287.7276689999999</v>
      </c>
      <c r="AE193" t="s">
        <v>9</v>
      </c>
      <c r="AF193">
        <v>5.3925000000000001E-2</v>
      </c>
      <c r="AG193">
        <v>1.8E-5</v>
      </c>
      <c r="AH193" t="s">
        <v>10</v>
      </c>
      <c r="AI193">
        <v>0.94486700000000001</v>
      </c>
      <c r="AJ193">
        <v>1.4200000000000001E-4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14771.092855999999</v>
      </c>
      <c r="I194">
        <v>10567.366157</v>
      </c>
      <c r="J194" t="s">
        <v>2</v>
      </c>
      <c r="K194">
        <v>14763.605356</v>
      </c>
      <c r="L194">
        <v>10565.620629999999</v>
      </c>
      <c r="M194" t="s">
        <v>3</v>
      </c>
      <c r="N194">
        <v>997.65529400000003</v>
      </c>
      <c r="O194">
        <v>610.06369700000005</v>
      </c>
      <c r="P194" t="s">
        <v>4</v>
      </c>
      <c r="Q194">
        <v>1578.709576</v>
      </c>
      <c r="R194">
        <v>184.00240400000001</v>
      </c>
      <c r="S194" t="s">
        <v>5</v>
      </c>
      <c r="T194">
        <v>536.37186599999995</v>
      </c>
      <c r="U194">
        <v>13.326665</v>
      </c>
      <c r="V194" t="s">
        <v>6</v>
      </c>
      <c r="W194">
        <v>376.23927600000002</v>
      </c>
      <c r="X194">
        <v>14.886759</v>
      </c>
      <c r="Y194" t="s">
        <v>7</v>
      </c>
      <c r="Z194">
        <v>559.46574199999998</v>
      </c>
      <c r="AA194">
        <v>39.353912000000001</v>
      </c>
      <c r="AB194" t="s">
        <v>8</v>
      </c>
      <c r="AC194">
        <v>12119.399572</v>
      </c>
      <c r="AD194">
        <v>5851.8170529999998</v>
      </c>
      <c r="AE194" t="s">
        <v>9</v>
      </c>
      <c r="AF194">
        <v>5.3883E-2</v>
      </c>
      <c r="AG194">
        <v>1.8E-5</v>
      </c>
      <c r="AH194" t="s">
        <v>10</v>
      </c>
      <c r="AI194">
        <v>0.94541299999999995</v>
      </c>
      <c r="AJ194">
        <v>1.4200000000000001E-4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15905.817256</v>
      </c>
      <c r="I195">
        <v>11205.177695</v>
      </c>
      <c r="J195" t="s">
        <v>2</v>
      </c>
      <c r="K195">
        <v>15897.757334</v>
      </c>
      <c r="L195">
        <v>11202.693375000001</v>
      </c>
      <c r="M195" t="s">
        <v>3</v>
      </c>
      <c r="N195">
        <v>1074.448044</v>
      </c>
      <c r="O195">
        <v>691.23252000000002</v>
      </c>
      <c r="P195" t="s">
        <v>4</v>
      </c>
      <c r="Q195">
        <v>1700.097366</v>
      </c>
      <c r="R195">
        <v>193.13054099999999</v>
      </c>
      <c r="S195" t="s">
        <v>5</v>
      </c>
      <c r="T195">
        <v>577.58563400000003</v>
      </c>
      <c r="U195">
        <v>14.024183000000001</v>
      </c>
      <c r="V195" t="s">
        <v>6</v>
      </c>
      <c r="W195">
        <v>405.24500399999999</v>
      </c>
      <c r="X195">
        <v>15.40424</v>
      </c>
      <c r="Y195" t="s">
        <v>7</v>
      </c>
      <c r="Z195">
        <v>602.42327</v>
      </c>
      <c r="AA195">
        <v>42.497750000000003</v>
      </c>
      <c r="AB195" t="s">
        <v>8</v>
      </c>
      <c r="AC195">
        <v>13050.119036</v>
      </c>
      <c r="AD195">
        <v>6171.447177</v>
      </c>
      <c r="AE195" t="s">
        <v>9</v>
      </c>
      <c r="AF195">
        <v>5.3784999999999999E-2</v>
      </c>
      <c r="AG195">
        <v>1.7E-5</v>
      </c>
      <c r="AH195" t="s">
        <v>10</v>
      </c>
      <c r="AI195">
        <v>0.94658399999999998</v>
      </c>
      <c r="AJ195">
        <v>1.3200000000000001E-4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17044.088262000001</v>
      </c>
      <c r="I196">
        <v>12559.611911</v>
      </c>
      <c r="J196" t="s">
        <v>2</v>
      </c>
      <c r="K196">
        <v>17035.443950000001</v>
      </c>
      <c r="L196">
        <v>12554.560923999999</v>
      </c>
      <c r="M196" t="s">
        <v>3</v>
      </c>
      <c r="N196">
        <v>1151.3639900000001</v>
      </c>
      <c r="O196">
        <v>771.580063</v>
      </c>
      <c r="P196" t="s">
        <v>4</v>
      </c>
      <c r="Q196">
        <v>1822.1882639999999</v>
      </c>
      <c r="R196">
        <v>207.805767</v>
      </c>
      <c r="S196" t="s">
        <v>5</v>
      </c>
      <c r="T196">
        <v>619.13328000000001</v>
      </c>
      <c r="U196">
        <v>16.662686999999998</v>
      </c>
      <c r="V196" t="s">
        <v>6</v>
      </c>
      <c r="W196">
        <v>434.30273</v>
      </c>
      <c r="X196">
        <v>16.487314000000001</v>
      </c>
      <c r="Y196" t="s">
        <v>7</v>
      </c>
      <c r="Z196">
        <v>645.71833600000002</v>
      </c>
      <c r="AA196">
        <v>45.720078999999998</v>
      </c>
      <c r="AB196" t="s">
        <v>8</v>
      </c>
      <c r="AC196">
        <v>13983.585856</v>
      </c>
      <c r="AD196">
        <v>7033.6145919999999</v>
      </c>
      <c r="AE196" t="s">
        <v>9</v>
      </c>
      <c r="AF196">
        <v>5.3734999999999998E-2</v>
      </c>
      <c r="AG196">
        <v>1.7E-5</v>
      </c>
      <c r="AH196" t="s">
        <v>10</v>
      </c>
      <c r="AI196">
        <v>0.94833000000000001</v>
      </c>
      <c r="AJ196">
        <v>1.18E-4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18182.25244</v>
      </c>
      <c r="I197">
        <v>13434.138863</v>
      </c>
      <c r="J197" t="s">
        <v>2</v>
      </c>
      <c r="K197">
        <v>18173.037946</v>
      </c>
      <c r="L197">
        <v>13428.957796000001</v>
      </c>
      <c r="M197" t="s">
        <v>3</v>
      </c>
      <c r="N197">
        <v>1228.1801640000001</v>
      </c>
      <c r="O197">
        <v>864.84661900000003</v>
      </c>
      <c r="P197" t="s">
        <v>4</v>
      </c>
      <c r="Q197">
        <v>1944.0350020000001</v>
      </c>
      <c r="R197">
        <v>226.14210499999999</v>
      </c>
      <c r="S197" t="s">
        <v>5</v>
      </c>
      <c r="T197">
        <v>660.43315199999995</v>
      </c>
      <c r="U197">
        <v>18.165528999999999</v>
      </c>
      <c r="V197" t="s">
        <v>6</v>
      </c>
      <c r="W197">
        <v>463.39532200000002</v>
      </c>
      <c r="X197">
        <v>17.210076000000001</v>
      </c>
      <c r="Y197" t="s">
        <v>7</v>
      </c>
      <c r="Z197">
        <v>688.97682799999995</v>
      </c>
      <c r="AA197">
        <v>50.641407999999998</v>
      </c>
      <c r="AB197" t="s">
        <v>8</v>
      </c>
      <c r="AC197">
        <v>14917.255606000001</v>
      </c>
      <c r="AD197">
        <v>7454.0165109999998</v>
      </c>
      <c r="AE197" t="s">
        <v>9</v>
      </c>
      <c r="AF197">
        <v>5.3727999999999998E-2</v>
      </c>
      <c r="AG197">
        <v>1.7E-5</v>
      </c>
      <c r="AH197" t="s">
        <v>10</v>
      </c>
      <c r="AI197">
        <v>0.94894000000000001</v>
      </c>
      <c r="AJ197">
        <v>1.12E-4</v>
      </c>
      <c r="AK197" t="s">
        <v>11</v>
      </c>
      <c r="AL197">
        <v>0</v>
      </c>
      <c r="AM197">
        <v>0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19320.908796</v>
      </c>
      <c r="I198">
        <v>14985.063872999999</v>
      </c>
      <c r="J198" t="s">
        <v>2</v>
      </c>
      <c r="K198">
        <v>19311.120244000002</v>
      </c>
      <c r="L198">
        <v>14977.265356</v>
      </c>
      <c r="M198" t="s">
        <v>3</v>
      </c>
      <c r="N198">
        <v>1305.21765</v>
      </c>
      <c r="O198">
        <v>980.22500500000001</v>
      </c>
      <c r="P198" t="s">
        <v>4</v>
      </c>
      <c r="Q198">
        <v>2065.94409</v>
      </c>
      <c r="R198">
        <v>250.31114700000001</v>
      </c>
      <c r="S198" t="s">
        <v>5</v>
      </c>
      <c r="T198">
        <v>701.69428200000004</v>
      </c>
      <c r="U198">
        <v>19.474250000000001</v>
      </c>
      <c r="V198" t="s">
        <v>6</v>
      </c>
      <c r="W198">
        <v>492.49678</v>
      </c>
      <c r="X198">
        <v>18.70149</v>
      </c>
      <c r="Y198" t="s">
        <v>7</v>
      </c>
      <c r="Z198">
        <v>732.31959600000005</v>
      </c>
      <c r="AA198">
        <v>57.240879</v>
      </c>
      <c r="AB198" t="s">
        <v>8</v>
      </c>
      <c r="AC198">
        <v>15851.185088</v>
      </c>
      <c r="AD198">
        <v>8339.9093940000002</v>
      </c>
      <c r="AE198" t="s">
        <v>9</v>
      </c>
      <c r="AF198">
        <v>5.3726000000000003E-2</v>
      </c>
      <c r="AG198">
        <v>1.7E-5</v>
      </c>
      <c r="AH198" t="s">
        <v>10</v>
      </c>
      <c r="AI198">
        <v>0.94940899999999995</v>
      </c>
      <c r="AJ198">
        <v>1.07E-4</v>
      </c>
      <c r="AK198" t="s">
        <v>11</v>
      </c>
      <c r="AL198">
        <v>0</v>
      </c>
      <c r="AM198">
        <v>0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20457.454194000002</v>
      </c>
      <c r="I199">
        <v>16204.894023999999</v>
      </c>
      <c r="J199" t="s">
        <v>2</v>
      </c>
      <c r="K199">
        <v>20447.091970000001</v>
      </c>
      <c r="L199">
        <v>16197.061444999999</v>
      </c>
      <c r="M199" t="s">
        <v>3</v>
      </c>
      <c r="N199">
        <v>1382.1098239999999</v>
      </c>
      <c r="O199">
        <v>1100.187377</v>
      </c>
      <c r="P199" t="s">
        <v>4</v>
      </c>
      <c r="Q199">
        <v>2187.5365459999998</v>
      </c>
      <c r="R199">
        <v>269.428946</v>
      </c>
      <c r="S199" t="s">
        <v>5</v>
      </c>
      <c r="T199">
        <v>742.93094399999995</v>
      </c>
      <c r="U199">
        <v>20.629431</v>
      </c>
      <c r="V199" t="s">
        <v>6</v>
      </c>
      <c r="W199">
        <v>521.49062400000003</v>
      </c>
      <c r="X199">
        <v>19.461963000000001</v>
      </c>
      <c r="Y199" t="s">
        <v>7</v>
      </c>
      <c r="Z199">
        <v>775.47433799999999</v>
      </c>
      <c r="AA199">
        <v>64.088616000000002</v>
      </c>
      <c r="AB199" t="s">
        <v>8</v>
      </c>
      <c r="AC199">
        <v>16783.463092000002</v>
      </c>
      <c r="AD199">
        <v>8937.4160790000005</v>
      </c>
      <c r="AE199" t="s">
        <v>9</v>
      </c>
      <c r="AF199">
        <v>5.3601999999999997E-2</v>
      </c>
      <c r="AG199">
        <v>1.5999999999999999E-5</v>
      </c>
      <c r="AH199" t="s">
        <v>10</v>
      </c>
      <c r="AI199">
        <v>0.94982200000000006</v>
      </c>
      <c r="AJ199">
        <v>1.01E-4</v>
      </c>
      <c r="AK199" t="s">
        <v>11</v>
      </c>
      <c r="AL199">
        <v>0</v>
      </c>
      <c r="AM199">
        <v>0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21583.646266</v>
      </c>
      <c r="I200">
        <v>14578.600655</v>
      </c>
      <c r="J200" t="s">
        <v>2</v>
      </c>
      <c r="K200">
        <v>21572.711660000001</v>
      </c>
      <c r="L200">
        <v>14570.783162</v>
      </c>
      <c r="M200" t="s">
        <v>3</v>
      </c>
      <c r="N200">
        <v>1455.8926959999999</v>
      </c>
      <c r="O200">
        <v>1084.2873750000001</v>
      </c>
      <c r="P200" t="s">
        <v>4</v>
      </c>
      <c r="Q200">
        <v>2302.2639380000001</v>
      </c>
      <c r="R200">
        <v>106.43767699999999</v>
      </c>
      <c r="S200" t="s">
        <v>5</v>
      </c>
      <c r="T200">
        <v>780.30562799999996</v>
      </c>
      <c r="U200">
        <v>7.0080770000000001</v>
      </c>
      <c r="V200" t="s">
        <v>6</v>
      </c>
      <c r="W200">
        <v>547.86667399999999</v>
      </c>
      <c r="X200">
        <v>5.6408440000000004</v>
      </c>
      <c r="Y200" t="s">
        <v>7</v>
      </c>
      <c r="Z200">
        <v>818.51833599999998</v>
      </c>
      <c r="AA200">
        <v>68.709957000000003</v>
      </c>
      <c r="AB200" t="s">
        <v>8</v>
      </c>
      <c r="AC200">
        <v>17715.337837999999</v>
      </c>
      <c r="AD200">
        <v>9613.1726060000001</v>
      </c>
      <c r="AE200" t="s">
        <v>9</v>
      </c>
      <c r="AF200">
        <v>5.3601999999999997E-2</v>
      </c>
      <c r="AG200">
        <v>1.5999999999999999E-5</v>
      </c>
      <c r="AH200" t="s">
        <v>10</v>
      </c>
      <c r="AI200">
        <v>0.95020000000000004</v>
      </c>
      <c r="AJ200">
        <v>9.7E-5</v>
      </c>
      <c r="AK200" t="s">
        <v>11</v>
      </c>
      <c r="AL200">
        <v>7043.12</v>
      </c>
      <c r="AM200">
        <v>64895171.0656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22611.353287999998</v>
      </c>
      <c r="I201">
        <v>15547.835075000001</v>
      </c>
      <c r="J201" t="s">
        <v>2</v>
      </c>
      <c r="K201">
        <v>22599.837007999999</v>
      </c>
      <c r="L201">
        <v>15539.203326000001</v>
      </c>
      <c r="M201" t="s">
        <v>3</v>
      </c>
      <c r="N201">
        <v>1501.0343559999999</v>
      </c>
      <c r="O201">
        <v>1113.2186119999999</v>
      </c>
      <c r="P201" t="s">
        <v>4</v>
      </c>
      <c r="Q201">
        <v>2349.473442</v>
      </c>
      <c r="R201">
        <v>114.64591900000001</v>
      </c>
      <c r="S201" t="s">
        <v>5</v>
      </c>
      <c r="T201">
        <v>780.66302599999995</v>
      </c>
      <c r="U201">
        <v>6.5484309999999999</v>
      </c>
      <c r="V201" t="s">
        <v>6</v>
      </c>
      <c r="W201">
        <v>548.12437799999998</v>
      </c>
      <c r="X201">
        <v>5.8257180000000002</v>
      </c>
      <c r="Y201" t="s">
        <v>7</v>
      </c>
      <c r="Z201">
        <v>859.70692799999995</v>
      </c>
      <c r="AA201">
        <v>79.595550000000003</v>
      </c>
      <c r="AB201" t="s">
        <v>8</v>
      </c>
      <c r="AC201">
        <v>18644.938676000002</v>
      </c>
      <c r="AD201">
        <v>10486.321097</v>
      </c>
      <c r="AE201" t="s">
        <v>9</v>
      </c>
      <c r="AF201">
        <v>5.3601999999999997E-2</v>
      </c>
      <c r="AG201">
        <v>1.5999999999999999E-5</v>
      </c>
      <c r="AH201" t="s">
        <v>10</v>
      </c>
      <c r="AI201">
        <v>0.95020000000000004</v>
      </c>
      <c r="AJ201">
        <v>9.7E-5</v>
      </c>
      <c r="AK201" t="s">
        <v>11</v>
      </c>
      <c r="AL201">
        <v>81429.34</v>
      </c>
      <c r="AM201">
        <v>75736886.664399996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1149.8968379999999</v>
      </c>
      <c r="I202">
        <v>67.829724999999996</v>
      </c>
      <c r="J202" t="s">
        <v>2</v>
      </c>
      <c r="K202">
        <v>1149.3112819999999</v>
      </c>
      <c r="L202">
        <v>67.654707000000002</v>
      </c>
      <c r="M202" t="s">
        <v>3</v>
      </c>
      <c r="N202">
        <v>82.357758000000004</v>
      </c>
      <c r="O202">
        <v>2.9939640000000001</v>
      </c>
      <c r="P202" t="s">
        <v>4</v>
      </c>
      <c r="Q202">
        <v>129.202798</v>
      </c>
      <c r="R202">
        <v>1.6259840000000001</v>
      </c>
      <c r="S202" t="s">
        <v>5</v>
      </c>
      <c r="T202">
        <v>49.494686000000002</v>
      </c>
      <c r="U202">
        <v>0.20411000000000001</v>
      </c>
      <c r="V202" t="s">
        <v>6</v>
      </c>
      <c r="W202">
        <v>28.650462000000001</v>
      </c>
      <c r="X202">
        <v>0.195074</v>
      </c>
      <c r="Y202" t="s">
        <v>7</v>
      </c>
      <c r="Z202">
        <v>42.829917999999999</v>
      </c>
      <c r="AA202">
        <v>0.454847</v>
      </c>
      <c r="AB202" t="s">
        <v>8</v>
      </c>
      <c r="AC202">
        <v>932.54722400000003</v>
      </c>
      <c r="AD202">
        <v>42.061796999999999</v>
      </c>
      <c r="AE202" t="s">
        <v>9</v>
      </c>
      <c r="AF202">
        <v>7.1323999999999999E-2</v>
      </c>
      <c r="AG202">
        <v>1.5300000000000001E-4</v>
      </c>
      <c r="AH202" t="s">
        <v>10</v>
      </c>
      <c r="AI202">
        <v>0.93261799999999995</v>
      </c>
      <c r="AJ202">
        <v>7.1000000000000005E-5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2300.625618</v>
      </c>
      <c r="I203">
        <v>161.166549</v>
      </c>
      <c r="J203" t="s">
        <v>2</v>
      </c>
      <c r="K203">
        <v>2299.451376</v>
      </c>
      <c r="L203">
        <v>160.86624900000001</v>
      </c>
      <c r="M203" t="s">
        <v>3</v>
      </c>
      <c r="N203">
        <v>164.63974200000001</v>
      </c>
      <c r="O203">
        <v>9.912642</v>
      </c>
      <c r="P203" t="s">
        <v>4</v>
      </c>
      <c r="Q203">
        <v>258.62583599999999</v>
      </c>
      <c r="R203">
        <v>2.97363</v>
      </c>
      <c r="S203" t="s">
        <v>5</v>
      </c>
      <c r="T203">
        <v>99.043626000000003</v>
      </c>
      <c r="U203">
        <v>0.57785900000000001</v>
      </c>
      <c r="V203" t="s">
        <v>6</v>
      </c>
      <c r="W203">
        <v>57.359319999999997</v>
      </c>
      <c r="X203">
        <v>0.43917899999999999</v>
      </c>
      <c r="Y203" t="s">
        <v>7</v>
      </c>
      <c r="Z203">
        <v>85.764240000000001</v>
      </c>
      <c r="AA203">
        <v>0.80673700000000004</v>
      </c>
      <c r="AB203" t="s">
        <v>8</v>
      </c>
      <c r="AC203">
        <v>1865.698592</v>
      </c>
      <c r="AD203">
        <v>92.211247</v>
      </c>
      <c r="AE203" t="s">
        <v>9</v>
      </c>
      <c r="AF203">
        <v>6.7185999999999996E-2</v>
      </c>
      <c r="AG203">
        <v>1.5100000000000001E-4</v>
      </c>
      <c r="AH203" t="s">
        <v>10</v>
      </c>
      <c r="AI203">
        <v>0.934639</v>
      </c>
      <c r="AJ203">
        <v>6.8999999999999997E-5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3453.524508</v>
      </c>
      <c r="I204">
        <v>428.10555799999997</v>
      </c>
      <c r="J204" t="s">
        <v>2</v>
      </c>
      <c r="K204">
        <v>3451.7480620000001</v>
      </c>
      <c r="L204">
        <v>427.14210400000002</v>
      </c>
      <c r="M204" t="s">
        <v>3</v>
      </c>
      <c r="N204">
        <v>247.32988399999999</v>
      </c>
      <c r="O204">
        <v>21.815567000000001</v>
      </c>
      <c r="P204" t="s">
        <v>4</v>
      </c>
      <c r="Q204">
        <v>388.74693400000001</v>
      </c>
      <c r="R204">
        <v>8.3090539999999997</v>
      </c>
      <c r="S204" t="s">
        <v>5</v>
      </c>
      <c r="T204">
        <v>148.69018600000001</v>
      </c>
      <c r="U204">
        <v>1.136174</v>
      </c>
      <c r="V204" t="s">
        <v>6</v>
      </c>
      <c r="W204">
        <v>86.299750000000003</v>
      </c>
      <c r="X204">
        <v>1.1113660000000001</v>
      </c>
      <c r="Y204" t="s">
        <v>7</v>
      </c>
      <c r="Z204">
        <v>129.04506799999999</v>
      </c>
      <c r="AA204">
        <v>2.3439320000000001</v>
      </c>
      <c r="AB204" t="s">
        <v>8</v>
      </c>
      <c r="AC204">
        <v>2799.9369879999999</v>
      </c>
      <c r="AD204">
        <v>246.205524</v>
      </c>
      <c r="AE204" t="s">
        <v>9</v>
      </c>
      <c r="AF204">
        <v>6.4717999999999998E-2</v>
      </c>
      <c r="AG204">
        <v>1.3999999999999999E-4</v>
      </c>
      <c r="AH204" t="s">
        <v>10</v>
      </c>
      <c r="AI204">
        <v>0.93544000000000005</v>
      </c>
      <c r="AJ204">
        <v>7.2000000000000002E-5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4606.5664800000004</v>
      </c>
      <c r="I205">
        <v>1091.0898480000001</v>
      </c>
      <c r="J205" t="s">
        <v>2</v>
      </c>
      <c r="K205">
        <v>4604.2006439999996</v>
      </c>
      <c r="L205">
        <v>1089.131022</v>
      </c>
      <c r="M205" t="s">
        <v>3</v>
      </c>
      <c r="N205">
        <v>330.00485600000002</v>
      </c>
      <c r="O205">
        <v>40.823900999999999</v>
      </c>
      <c r="P205" t="s">
        <v>4</v>
      </c>
      <c r="Q205">
        <v>518.85693400000002</v>
      </c>
      <c r="R205">
        <v>21.439647000000001</v>
      </c>
      <c r="S205" t="s">
        <v>5</v>
      </c>
      <c r="T205">
        <v>198.31774799999999</v>
      </c>
      <c r="U205">
        <v>2.1839209999999998</v>
      </c>
      <c r="V205" t="s">
        <v>6</v>
      </c>
      <c r="W205">
        <v>115.188446</v>
      </c>
      <c r="X205">
        <v>2.115294</v>
      </c>
      <c r="Y205" t="s">
        <v>7</v>
      </c>
      <c r="Z205">
        <v>172.28783200000001</v>
      </c>
      <c r="AA205">
        <v>5.4582110000000004</v>
      </c>
      <c r="AB205" t="s">
        <v>8</v>
      </c>
      <c r="AC205">
        <v>3734.3759399999999</v>
      </c>
      <c r="AD205">
        <v>635.97019599999999</v>
      </c>
      <c r="AE205" t="s">
        <v>9</v>
      </c>
      <c r="AF205">
        <v>6.2153E-2</v>
      </c>
      <c r="AG205">
        <v>1.1900000000000001E-4</v>
      </c>
      <c r="AH205" t="s">
        <v>10</v>
      </c>
      <c r="AI205">
        <v>0.93691400000000002</v>
      </c>
      <c r="AJ205">
        <v>9.2E-5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5757.9420399999999</v>
      </c>
      <c r="I206">
        <v>1376.5997190000001</v>
      </c>
      <c r="J206" t="s">
        <v>2</v>
      </c>
      <c r="K206">
        <v>5754.9873260000004</v>
      </c>
      <c r="L206">
        <v>1374.4657609999999</v>
      </c>
      <c r="M206" t="s">
        <v>3</v>
      </c>
      <c r="N206">
        <v>412.54928999999998</v>
      </c>
      <c r="O206">
        <v>56.657775000000001</v>
      </c>
      <c r="P206" t="s">
        <v>4</v>
      </c>
      <c r="Q206">
        <v>648.52231800000004</v>
      </c>
      <c r="R206">
        <v>27.401102999999999</v>
      </c>
      <c r="S206" t="s">
        <v>5</v>
      </c>
      <c r="T206">
        <v>247.87019599999999</v>
      </c>
      <c r="U206">
        <v>2.7717339999999999</v>
      </c>
      <c r="V206" t="s">
        <v>6</v>
      </c>
      <c r="W206">
        <v>143.988372</v>
      </c>
      <c r="X206">
        <v>2.7426189999999999</v>
      </c>
      <c r="Y206" t="s">
        <v>7</v>
      </c>
      <c r="Z206">
        <v>215.370304</v>
      </c>
      <c r="AA206">
        <v>6.5630829999999998</v>
      </c>
      <c r="AB206" t="s">
        <v>8</v>
      </c>
      <c r="AC206">
        <v>4667.7043659999999</v>
      </c>
      <c r="AD206">
        <v>788.07529699999998</v>
      </c>
      <c r="AE206" t="s">
        <v>9</v>
      </c>
      <c r="AF206">
        <v>6.0306999999999999E-2</v>
      </c>
      <c r="AG206">
        <v>8.8999999999999995E-5</v>
      </c>
      <c r="AH206" t="s">
        <v>10</v>
      </c>
      <c r="AI206">
        <v>0.93750800000000001</v>
      </c>
      <c r="AJ206">
        <v>9.5000000000000005E-5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6909.5618459999996</v>
      </c>
      <c r="I207">
        <v>2307.8468400000002</v>
      </c>
      <c r="J207" t="s">
        <v>2</v>
      </c>
      <c r="K207">
        <v>6906.0162099999998</v>
      </c>
      <c r="L207">
        <v>2304.2839370000002</v>
      </c>
      <c r="M207" t="s">
        <v>3</v>
      </c>
      <c r="N207">
        <v>494.98929199999998</v>
      </c>
      <c r="O207">
        <v>84.319766000000001</v>
      </c>
      <c r="P207" t="s">
        <v>4</v>
      </c>
      <c r="Q207">
        <v>778.18465000000003</v>
      </c>
      <c r="R207">
        <v>46.840994999999999</v>
      </c>
      <c r="S207" t="s">
        <v>5</v>
      </c>
      <c r="T207">
        <v>297.44032399999998</v>
      </c>
      <c r="U207">
        <v>4.7261329999999999</v>
      </c>
      <c r="V207" t="s">
        <v>6</v>
      </c>
      <c r="W207">
        <v>172.82758799999999</v>
      </c>
      <c r="X207">
        <v>3.9636520000000002</v>
      </c>
      <c r="Y207" t="s">
        <v>7</v>
      </c>
      <c r="Z207">
        <v>258.38175999999999</v>
      </c>
      <c r="AA207">
        <v>9.9177769999999992</v>
      </c>
      <c r="AB207" t="s">
        <v>8</v>
      </c>
      <c r="AC207">
        <v>5601.4088339999998</v>
      </c>
      <c r="AD207">
        <v>1333.934346</v>
      </c>
      <c r="AE207" t="s">
        <v>9</v>
      </c>
      <c r="AF207">
        <v>5.8513999999999997E-2</v>
      </c>
      <c r="AG207">
        <v>6.6000000000000005E-5</v>
      </c>
      <c r="AH207" t="s">
        <v>10</v>
      </c>
      <c r="AI207">
        <v>0.93824600000000002</v>
      </c>
      <c r="AJ207">
        <v>1.0900000000000001E-4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8060.3945059999996</v>
      </c>
      <c r="I208">
        <v>2938.3315149999999</v>
      </c>
      <c r="J208" t="s">
        <v>2</v>
      </c>
      <c r="K208">
        <v>8056.2595899999997</v>
      </c>
      <c r="L208">
        <v>2933.744897</v>
      </c>
      <c r="M208" t="s">
        <v>3</v>
      </c>
      <c r="N208">
        <v>577.05514200000005</v>
      </c>
      <c r="O208">
        <v>114.377842</v>
      </c>
      <c r="P208" t="s">
        <v>4</v>
      </c>
      <c r="Q208">
        <v>907.73526400000003</v>
      </c>
      <c r="R208">
        <v>61.064897000000002</v>
      </c>
      <c r="S208" t="s">
        <v>5</v>
      </c>
      <c r="T208">
        <v>346.85803399999998</v>
      </c>
      <c r="U208">
        <v>5.7187409999999996</v>
      </c>
      <c r="V208" t="s">
        <v>6</v>
      </c>
      <c r="W208">
        <v>201.656926</v>
      </c>
      <c r="X208">
        <v>5.0887890000000002</v>
      </c>
      <c r="Y208" t="s">
        <v>7</v>
      </c>
      <c r="Z208">
        <v>301.41888</v>
      </c>
      <c r="AA208">
        <v>13.080086</v>
      </c>
      <c r="AB208" t="s">
        <v>8</v>
      </c>
      <c r="AC208">
        <v>6534.7873</v>
      </c>
      <c r="AD208">
        <v>1675.226604</v>
      </c>
      <c r="AE208" t="s">
        <v>9</v>
      </c>
      <c r="AF208">
        <v>5.7008999999999997E-2</v>
      </c>
      <c r="AG208">
        <v>3.8999999999999999E-5</v>
      </c>
      <c r="AH208" t="s">
        <v>10</v>
      </c>
      <c r="AI208">
        <v>0.93916100000000002</v>
      </c>
      <c r="AJ208">
        <v>1.15E-4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9210.6617420000002</v>
      </c>
      <c r="I209">
        <v>3542.6352889999998</v>
      </c>
      <c r="J209" t="s">
        <v>2</v>
      </c>
      <c r="K209">
        <v>9205.934346</v>
      </c>
      <c r="L209">
        <v>3536.9440079999999</v>
      </c>
      <c r="M209" t="s">
        <v>3</v>
      </c>
      <c r="N209">
        <v>659.55248600000004</v>
      </c>
      <c r="O209">
        <v>145.42940999999999</v>
      </c>
      <c r="P209" t="s">
        <v>4</v>
      </c>
      <c r="Q209">
        <v>1037.454444</v>
      </c>
      <c r="R209">
        <v>71.771953999999994</v>
      </c>
      <c r="S209" t="s">
        <v>5</v>
      </c>
      <c r="T209">
        <v>396.38945000000001</v>
      </c>
      <c r="U209">
        <v>6.591037</v>
      </c>
      <c r="V209" t="s">
        <v>6</v>
      </c>
      <c r="W209">
        <v>230.425352</v>
      </c>
      <c r="X209">
        <v>6.0111910000000002</v>
      </c>
      <c r="Y209" t="s">
        <v>7</v>
      </c>
      <c r="Z209">
        <v>344.59680200000003</v>
      </c>
      <c r="AA209">
        <v>15.567347</v>
      </c>
      <c r="AB209" t="s">
        <v>8</v>
      </c>
      <c r="AC209">
        <v>7467.0193760000002</v>
      </c>
      <c r="AD209">
        <v>2011.9478140000001</v>
      </c>
      <c r="AE209" t="s">
        <v>9</v>
      </c>
      <c r="AF209">
        <v>5.5470999999999999E-2</v>
      </c>
      <c r="AG209">
        <v>2.9E-5</v>
      </c>
      <c r="AH209" t="s">
        <v>10</v>
      </c>
      <c r="AI209">
        <v>0.939716</v>
      </c>
      <c r="AJ209">
        <v>1.22E-4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10361.545238000001</v>
      </c>
      <c r="I210">
        <v>4128.1490919999997</v>
      </c>
      <c r="J210" t="s">
        <v>2</v>
      </c>
      <c r="K210">
        <v>10356.225914000001</v>
      </c>
      <c r="L210">
        <v>4121.0275929999998</v>
      </c>
      <c r="M210" t="s">
        <v>3</v>
      </c>
      <c r="N210">
        <v>741.89439400000003</v>
      </c>
      <c r="O210">
        <v>174.69589400000001</v>
      </c>
      <c r="P210" t="s">
        <v>4</v>
      </c>
      <c r="Q210">
        <v>1167.0031719999999</v>
      </c>
      <c r="R210">
        <v>83.27422</v>
      </c>
      <c r="S210" t="s">
        <v>5</v>
      </c>
      <c r="T210">
        <v>445.86498999999998</v>
      </c>
      <c r="U210">
        <v>7.6946709999999996</v>
      </c>
      <c r="V210" t="s">
        <v>6</v>
      </c>
      <c r="W210">
        <v>259.24436600000001</v>
      </c>
      <c r="X210">
        <v>6.9503789999999999</v>
      </c>
      <c r="Y210" t="s">
        <v>7</v>
      </c>
      <c r="Z210">
        <v>387.61836399999999</v>
      </c>
      <c r="AA210">
        <v>18.309075</v>
      </c>
      <c r="AB210" t="s">
        <v>8</v>
      </c>
      <c r="AC210">
        <v>8400.1757600000001</v>
      </c>
      <c r="AD210">
        <v>2344.1727420000002</v>
      </c>
      <c r="AE210" t="s">
        <v>9</v>
      </c>
      <c r="AF210">
        <v>5.4858999999999998E-2</v>
      </c>
      <c r="AG210">
        <v>1.9000000000000001E-5</v>
      </c>
      <c r="AH210" t="s">
        <v>10</v>
      </c>
      <c r="AI210">
        <v>0.94023199999999996</v>
      </c>
      <c r="AJ210">
        <v>1.25E-4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11514.498516</v>
      </c>
      <c r="I211">
        <v>5037.524469</v>
      </c>
      <c r="J211" t="s">
        <v>2</v>
      </c>
      <c r="K211">
        <v>11508.59067</v>
      </c>
      <c r="L211">
        <v>5028.5129999999999</v>
      </c>
      <c r="M211" t="s">
        <v>3</v>
      </c>
      <c r="N211">
        <v>824.65066999999999</v>
      </c>
      <c r="O211">
        <v>211.86702199999999</v>
      </c>
      <c r="P211" t="s">
        <v>4</v>
      </c>
      <c r="Q211">
        <v>1296.98125</v>
      </c>
      <c r="R211">
        <v>105.012592</v>
      </c>
      <c r="S211" t="s">
        <v>5</v>
      </c>
      <c r="T211">
        <v>495.602262</v>
      </c>
      <c r="U211">
        <v>9.3958449999999996</v>
      </c>
      <c r="V211" t="s">
        <v>6</v>
      </c>
      <c r="W211">
        <v>288.07130999999998</v>
      </c>
      <c r="X211">
        <v>8.2008220000000005</v>
      </c>
      <c r="Y211" t="s">
        <v>7</v>
      </c>
      <c r="Z211">
        <v>430.74622599999998</v>
      </c>
      <c r="AA211">
        <v>24.013788999999999</v>
      </c>
      <c r="AB211" t="s">
        <v>8</v>
      </c>
      <c r="AC211">
        <v>9334.5611179999996</v>
      </c>
      <c r="AD211">
        <v>2859.4816019999998</v>
      </c>
      <c r="AE211" t="s">
        <v>9</v>
      </c>
      <c r="AF211">
        <v>5.4461000000000002E-2</v>
      </c>
      <c r="AG211">
        <v>1.5999999999999999E-5</v>
      </c>
      <c r="AH211" t="s">
        <v>10</v>
      </c>
      <c r="AI211">
        <v>0.94052400000000003</v>
      </c>
      <c r="AJ211">
        <v>1.25E-4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12669.409772000001</v>
      </c>
      <c r="I212">
        <v>6926.8569530000004</v>
      </c>
      <c r="J212" t="s">
        <v>2</v>
      </c>
      <c r="K212">
        <v>12662.90876</v>
      </c>
      <c r="L212">
        <v>6913.8676960000003</v>
      </c>
      <c r="M212" t="s">
        <v>3</v>
      </c>
      <c r="N212">
        <v>907.31096000000002</v>
      </c>
      <c r="O212">
        <v>253.36228199999999</v>
      </c>
      <c r="P212" t="s">
        <v>4</v>
      </c>
      <c r="Q212">
        <v>1427.1808040000001</v>
      </c>
      <c r="R212">
        <v>145.76375400000001</v>
      </c>
      <c r="S212" t="s">
        <v>5</v>
      </c>
      <c r="T212">
        <v>545.20176000000004</v>
      </c>
      <c r="U212">
        <v>13.003553</v>
      </c>
      <c r="V212" t="s">
        <v>6</v>
      </c>
      <c r="W212">
        <v>317.06777599999998</v>
      </c>
      <c r="X212">
        <v>10.35172</v>
      </c>
      <c r="Y212" t="s">
        <v>7</v>
      </c>
      <c r="Z212">
        <v>474.04450800000001</v>
      </c>
      <c r="AA212">
        <v>32.583351</v>
      </c>
      <c r="AB212" t="s">
        <v>8</v>
      </c>
      <c r="AC212">
        <v>10270.770259999999</v>
      </c>
      <c r="AD212">
        <v>4010.5627869999998</v>
      </c>
      <c r="AE212" t="s">
        <v>9</v>
      </c>
      <c r="AF212">
        <v>5.4425000000000001E-2</v>
      </c>
      <c r="AG212">
        <v>1.5999999999999999E-5</v>
      </c>
      <c r="AH212" t="s">
        <v>10</v>
      </c>
      <c r="AI212">
        <v>0.94107700000000005</v>
      </c>
      <c r="AJ212">
        <v>1.2999999999999999E-4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13822.109930000001</v>
      </c>
      <c r="I213">
        <v>8795.6203580000001</v>
      </c>
      <c r="J213" t="s">
        <v>2</v>
      </c>
      <c r="K213">
        <v>13815.016924</v>
      </c>
      <c r="L213">
        <v>8779.1712189999998</v>
      </c>
      <c r="M213" t="s">
        <v>3</v>
      </c>
      <c r="N213">
        <v>989.81739600000003</v>
      </c>
      <c r="O213">
        <v>303.404515</v>
      </c>
      <c r="P213" t="s">
        <v>4</v>
      </c>
      <c r="Q213">
        <v>1557.300438</v>
      </c>
      <c r="R213">
        <v>178.60815299999999</v>
      </c>
      <c r="S213" t="s">
        <v>5</v>
      </c>
      <c r="T213">
        <v>594.79304400000001</v>
      </c>
      <c r="U213">
        <v>16.410746</v>
      </c>
      <c r="V213" t="s">
        <v>6</v>
      </c>
      <c r="W213">
        <v>346.05384199999997</v>
      </c>
      <c r="X213">
        <v>12.257481</v>
      </c>
      <c r="Y213" t="s">
        <v>7</v>
      </c>
      <c r="Z213">
        <v>517.32536600000003</v>
      </c>
      <c r="AA213">
        <v>39.326932999999997</v>
      </c>
      <c r="AB213" t="s">
        <v>8</v>
      </c>
      <c r="AC213">
        <v>11204.976262</v>
      </c>
      <c r="AD213">
        <v>5131.5918879999999</v>
      </c>
      <c r="AE213" t="s">
        <v>9</v>
      </c>
      <c r="AF213">
        <v>5.4421999999999998E-2</v>
      </c>
      <c r="AG213">
        <v>1.5999999999999999E-5</v>
      </c>
      <c r="AH213" t="s">
        <v>10</v>
      </c>
      <c r="AI213">
        <v>0.94140699999999999</v>
      </c>
      <c r="AJ213">
        <v>1.2899999999999999E-4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14973.868972</v>
      </c>
      <c r="I214">
        <v>11023.739319</v>
      </c>
      <c r="J214" t="s">
        <v>2</v>
      </c>
      <c r="K214">
        <v>14966.187312</v>
      </c>
      <c r="L214">
        <v>11004.720987999999</v>
      </c>
      <c r="M214" t="s">
        <v>3</v>
      </c>
      <c r="N214">
        <v>1071.9407200000001</v>
      </c>
      <c r="O214">
        <v>356.331526</v>
      </c>
      <c r="P214" t="s">
        <v>4</v>
      </c>
      <c r="Q214">
        <v>1687.4230279999999</v>
      </c>
      <c r="R214">
        <v>221.479062</v>
      </c>
      <c r="S214" t="s">
        <v>5</v>
      </c>
      <c r="T214">
        <v>644.26088000000004</v>
      </c>
      <c r="U214">
        <v>20.557376000000001</v>
      </c>
      <c r="V214" t="s">
        <v>6</v>
      </c>
      <c r="W214">
        <v>375.00290999999999</v>
      </c>
      <c r="X214">
        <v>14.498749999999999</v>
      </c>
      <c r="Y214" t="s">
        <v>7</v>
      </c>
      <c r="Z214">
        <v>560.74613999999997</v>
      </c>
      <c r="AA214">
        <v>47.565761999999999</v>
      </c>
      <c r="AB214" t="s">
        <v>8</v>
      </c>
      <c r="AC214">
        <v>12138.621256</v>
      </c>
      <c r="AD214">
        <v>6446.9146840000003</v>
      </c>
      <c r="AE214" t="s">
        <v>9</v>
      </c>
      <c r="AF214">
        <v>5.4274000000000003E-2</v>
      </c>
      <c r="AG214">
        <v>1.5999999999999999E-5</v>
      </c>
      <c r="AH214" t="s">
        <v>10</v>
      </c>
      <c r="AI214">
        <v>0.94151600000000002</v>
      </c>
      <c r="AJ214">
        <v>1.2799999999999999E-4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16124.733076</v>
      </c>
      <c r="I215">
        <v>12677.191139</v>
      </c>
      <c r="J215" t="s">
        <v>2</v>
      </c>
      <c r="K215">
        <v>16116.460556</v>
      </c>
      <c r="L215">
        <v>12654.665504000001</v>
      </c>
      <c r="M215" t="s">
        <v>3</v>
      </c>
      <c r="N215">
        <v>1154.162572</v>
      </c>
      <c r="O215">
        <v>417.576278</v>
      </c>
      <c r="P215" t="s">
        <v>4</v>
      </c>
      <c r="Q215">
        <v>1817.253956</v>
      </c>
      <c r="R215">
        <v>254.08221900000001</v>
      </c>
      <c r="S215" t="s">
        <v>5</v>
      </c>
      <c r="T215">
        <v>693.68950199999995</v>
      </c>
      <c r="U215">
        <v>23.947900000000001</v>
      </c>
      <c r="V215" t="s">
        <v>6</v>
      </c>
      <c r="W215">
        <v>403.90864199999999</v>
      </c>
      <c r="X215">
        <v>16.714067</v>
      </c>
      <c r="Y215" t="s">
        <v>7</v>
      </c>
      <c r="Z215">
        <v>603.97190399999999</v>
      </c>
      <c r="AA215">
        <v>54.155397999999998</v>
      </c>
      <c r="AB215" t="s">
        <v>8</v>
      </c>
      <c r="AC215">
        <v>13071.614003999999</v>
      </c>
      <c r="AD215">
        <v>7398.7881870000001</v>
      </c>
      <c r="AE215" t="s">
        <v>9</v>
      </c>
      <c r="AF215">
        <v>5.4206999999999998E-2</v>
      </c>
      <c r="AG215">
        <v>1.5E-5</v>
      </c>
      <c r="AH215" t="s">
        <v>10</v>
      </c>
      <c r="AI215">
        <v>0.94218400000000002</v>
      </c>
      <c r="AJ215">
        <v>1.26E-4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17274.787602</v>
      </c>
      <c r="I216">
        <v>13875.927726</v>
      </c>
      <c r="J216" t="s">
        <v>2</v>
      </c>
      <c r="K216">
        <v>17265.923962000001</v>
      </c>
      <c r="L216">
        <v>13850.372436</v>
      </c>
      <c r="M216" t="s">
        <v>3</v>
      </c>
      <c r="N216">
        <v>1236.4139700000001</v>
      </c>
      <c r="O216">
        <v>483.87809399999998</v>
      </c>
      <c r="P216" t="s">
        <v>4</v>
      </c>
      <c r="Q216">
        <v>1947.3238200000001</v>
      </c>
      <c r="R216">
        <v>278.97120699999999</v>
      </c>
      <c r="S216" t="s">
        <v>5</v>
      </c>
      <c r="T216">
        <v>743.24377600000003</v>
      </c>
      <c r="U216">
        <v>27.090282999999999</v>
      </c>
      <c r="V216" t="s">
        <v>6</v>
      </c>
      <c r="W216">
        <v>432.86141199999997</v>
      </c>
      <c r="X216">
        <v>18.215078999999999</v>
      </c>
      <c r="Y216" t="s">
        <v>7</v>
      </c>
      <c r="Z216">
        <v>647.29808000000003</v>
      </c>
      <c r="AA216">
        <v>59.660311</v>
      </c>
      <c r="AB216" t="s">
        <v>8</v>
      </c>
      <c r="AC216">
        <v>14003.535066</v>
      </c>
      <c r="AD216">
        <v>7999.340314</v>
      </c>
      <c r="AE216" t="s">
        <v>9</v>
      </c>
      <c r="AF216">
        <v>5.4161000000000001E-2</v>
      </c>
      <c r="AG216">
        <v>1.5E-5</v>
      </c>
      <c r="AH216" t="s">
        <v>10</v>
      </c>
      <c r="AI216">
        <v>0.94218500000000005</v>
      </c>
      <c r="AJ216">
        <v>1.26E-4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18425.490972</v>
      </c>
      <c r="I217">
        <v>14979.759887</v>
      </c>
      <c r="J217" t="s">
        <v>2</v>
      </c>
      <c r="K217">
        <v>18416.036585999998</v>
      </c>
      <c r="L217">
        <v>14952.431538000001</v>
      </c>
      <c r="M217" t="s">
        <v>3</v>
      </c>
      <c r="N217">
        <v>1318.491548</v>
      </c>
      <c r="O217">
        <v>544.041518</v>
      </c>
      <c r="P217" t="s">
        <v>4</v>
      </c>
      <c r="Q217">
        <v>2077.2182859999998</v>
      </c>
      <c r="R217">
        <v>304.031564</v>
      </c>
      <c r="S217" t="s">
        <v>5</v>
      </c>
      <c r="T217">
        <v>792.63157200000001</v>
      </c>
      <c r="U217">
        <v>29.358930999999998</v>
      </c>
      <c r="V217" t="s">
        <v>6</v>
      </c>
      <c r="W217">
        <v>461.80682400000001</v>
      </c>
      <c r="X217">
        <v>19.02918</v>
      </c>
      <c r="Y217" t="s">
        <v>7</v>
      </c>
      <c r="Z217">
        <v>690.60643600000003</v>
      </c>
      <c r="AA217">
        <v>67.200125999999997</v>
      </c>
      <c r="AB217" t="s">
        <v>8</v>
      </c>
      <c r="AC217">
        <v>14936.419502000001</v>
      </c>
      <c r="AD217">
        <v>8636.6747429999996</v>
      </c>
      <c r="AE217" t="s">
        <v>9</v>
      </c>
      <c r="AF217">
        <v>5.4112E-2</v>
      </c>
      <c r="AG217">
        <v>1.4E-5</v>
      </c>
      <c r="AH217" t="s">
        <v>10</v>
      </c>
      <c r="AI217">
        <v>0.94218500000000005</v>
      </c>
      <c r="AJ217">
        <v>1.26E-4</v>
      </c>
      <c r="AK217" t="s">
        <v>11</v>
      </c>
      <c r="AL217">
        <v>0</v>
      </c>
      <c r="AM217">
        <v>0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19575.991252</v>
      </c>
      <c r="I218">
        <v>16413.564838999999</v>
      </c>
      <c r="J218" t="s">
        <v>2</v>
      </c>
      <c r="K218">
        <v>19565.949671999999</v>
      </c>
      <c r="L218">
        <v>16383.625934</v>
      </c>
      <c r="M218" t="s">
        <v>3</v>
      </c>
      <c r="N218">
        <v>1400.81306</v>
      </c>
      <c r="O218">
        <v>617.081909</v>
      </c>
      <c r="P218" t="s">
        <v>4</v>
      </c>
      <c r="Q218">
        <v>2207.1208160000001</v>
      </c>
      <c r="R218">
        <v>336.71512100000001</v>
      </c>
      <c r="S218" t="s">
        <v>5</v>
      </c>
      <c r="T218">
        <v>842.11997799999995</v>
      </c>
      <c r="U218">
        <v>31.425381999999999</v>
      </c>
      <c r="V218" t="s">
        <v>6</v>
      </c>
      <c r="W218">
        <v>490.730906</v>
      </c>
      <c r="X218">
        <v>21.125630999999998</v>
      </c>
      <c r="Y218" t="s">
        <v>7</v>
      </c>
      <c r="Z218">
        <v>733.87735799999996</v>
      </c>
      <c r="AA218">
        <v>76.928995999999998</v>
      </c>
      <c r="AB218" t="s">
        <v>8</v>
      </c>
      <c r="AC218">
        <v>15868.912966</v>
      </c>
      <c r="AD218">
        <v>9336.3340449999996</v>
      </c>
      <c r="AE218" t="s">
        <v>9</v>
      </c>
      <c r="AF218">
        <v>5.4099000000000001E-2</v>
      </c>
      <c r="AG218">
        <v>1.4E-5</v>
      </c>
      <c r="AH218" t="s">
        <v>10</v>
      </c>
      <c r="AI218">
        <v>0.94304299999999996</v>
      </c>
      <c r="AJ218">
        <v>1.26E-4</v>
      </c>
      <c r="AK218" t="s">
        <v>11</v>
      </c>
      <c r="AL218">
        <v>0</v>
      </c>
      <c r="AM218">
        <v>0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20729.852094000002</v>
      </c>
      <c r="I219">
        <v>17746.283293</v>
      </c>
      <c r="J219" t="s">
        <v>2</v>
      </c>
      <c r="K219">
        <v>20719.217066000001</v>
      </c>
      <c r="L219">
        <v>17712.506730000001</v>
      </c>
      <c r="M219" t="s">
        <v>3</v>
      </c>
      <c r="N219">
        <v>1483.598984</v>
      </c>
      <c r="O219">
        <v>683.35398599999996</v>
      </c>
      <c r="P219" t="s">
        <v>4</v>
      </c>
      <c r="Q219">
        <v>2337.5008800000001</v>
      </c>
      <c r="R219">
        <v>373.37683800000002</v>
      </c>
      <c r="S219" t="s">
        <v>5</v>
      </c>
      <c r="T219">
        <v>891.70778800000005</v>
      </c>
      <c r="U219">
        <v>32.809223000000003</v>
      </c>
      <c r="V219" t="s">
        <v>6</v>
      </c>
      <c r="W219">
        <v>519.75701800000002</v>
      </c>
      <c r="X219">
        <v>22.760014000000002</v>
      </c>
      <c r="Y219" t="s">
        <v>7</v>
      </c>
      <c r="Z219">
        <v>777.34830799999997</v>
      </c>
      <c r="AA219">
        <v>88.020281999999995</v>
      </c>
      <c r="AB219" t="s">
        <v>8</v>
      </c>
      <c r="AC219">
        <v>16803.758246000001</v>
      </c>
      <c r="AD219">
        <v>10000.382704</v>
      </c>
      <c r="AE219" t="s">
        <v>9</v>
      </c>
      <c r="AF219">
        <v>5.3957999999999999E-2</v>
      </c>
      <c r="AG219">
        <v>1.4E-5</v>
      </c>
      <c r="AH219" t="s">
        <v>10</v>
      </c>
      <c r="AI219">
        <v>0.94421600000000006</v>
      </c>
      <c r="AJ219">
        <v>1.22E-4</v>
      </c>
      <c r="AK219" t="s">
        <v>11</v>
      </c>
      <c r="AL219">
        <v>0</v>
      </c>
      <c r="AM219">
        <v>0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21842.864667999998</v>
      </c>
      <c r="I220">
        <v>15456.884767</v>
      </c>
      <c r="J220" t="s">
        <v>2</v>
      </c>
      <c r="K220">
        <v>21831.650182000001</v>
      </c>
      <c r="L220">
        <v>15426.093790000001</v>
      </c>
      <c r="M220" t="s">
        <v>3</v>
      </c>
      <c r="N220">
        <v>1555.6245200000001</v>
      </c>
      <c r="O220">
        <v>636.714921</v>
      </c>
      <c r="P220" t="s">
        <v>4</v>
      </c>
      <c r="Q220">
        <v>2440.0492800000002</v>
      </c>
      <c r="R220">
        <v>129.080737</v>
      </c>
      <c r="S220" t="s">
        <v>5</v>
      </c>
      <c r="T220">
        <v>924.80696399999999</v>
      </c>
      <c r="U220">
        <v>10.325044</v>
      </c>
      <c r="V220" t="s">
        <v>6</v>
      </c>
      <c r="W220">
        <v>539.161204</v>
      </c>
      <c r="X220">
        <v>7.8032149999999998</v>
      </c>
      <c r="Y220" t="s">
        <v>7</v>
      </c>
      <c r="Z220">
        <v>820.07504800000004</v>
      </c>
      <c r="AA220">
        <v>94.094261000000003</v>
      </c>
      <c r="AB220" t="s">
        <v>8</v>
      </c>
      <c r="AC220">
        <v>17736.388604</v>
      </c>
      <c r="AD220">
        <v>10707.427385000001</v>
      </c>
      <c r="AE220" t="s">
        <v>9</v>
      </c>
      <c r="AF220">
        <v>5.3940000000000002E-2</v>
      </c>
      <c r="AG220">
        <v>1.4E-5</v>
      </c>
      <c r="AH220" t="s">
        <v>10</v>
      </c>
      <c r="AI220">
        <v>0.94421600000000006</v>
      </c>
      <c r="AJ220">
        <v>1.22E-4</v>
      </c>
      <c r="AK220" t="s">
        <v>11</v>
      </c>
      <c r="AL220">
        <v>24881.42</v>
      </c>
      <c r="AM220">
        <v>77353325.523599997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22877.801808</v>
      </c>
      <c r="I221">
        <v>16728.526376000002</v>
      </c>
      <c r="J221" t="s">
        <v>2</v>
      </c>
      <c r="K221">
        <v>22866.028532</v>
      </c>
      <c r="L221">
        <v>16695.560282999999</v>
      </c>
      <c r="M221" t="s">
        <v>3</v>
      </c>
      <c r="N221">
        <v>1607.243612</v>
      </c>
      <c r="O221">
        <v>674.56165799999997</v>
      </c>
      <c r="P221" t="s">
        <v>4</v>
      </c>
      <c r="Q221">
        <v>2486.9068779999998</v>
      </c>
      <c r="R221">
        <v>139.294783</v>
      </c>
      <c r="S221" t="s">
        <v>5</v>
      </c>
      <c r="T221">
        <v>924.93814599999996</v>
      </c>
      <c r="U221">
        <v>10.317805</v>
      </c>
      <c r="V221" t="s">
        <v>6</v>
      </c>
      <c r="W221">
        <v>539.19788200000005</v>
      </c>
      <c r="X221">
        <v>7.8001560000000003</v>
      </c>
      <c r="Y221" t="s">
        <v>7</v>
      </c>
      <c r="Z221">
        <v>861.36389399999996</v>
      </c>
      <c r="AA221">
        <v>103.726079</v>
      </c>
      <c r="AB221" t="s">
        <v>8</v>
      </c>
      <c r="AC221">
        <v>18667.092516000001</v>
      </c>
      <c r="AD221">
        <v>11546.441061</v>
      </c>
      <c r="AE221" t="s">
        <v>9</v>
      </c>
      <c r="AF221">
        <v>5.3940000000000002E-2</v>
      </c>
      <c r="AG221">
        <v>1.4E-5</v>
      </c>
      <c r="AH221" t="s">
        <v>10</v>
      </c>
      <c r="AI221">
        <v>0.94421600000000006</v>
      </c>
      <c r="AJ221">
        <v>1.22E-4</v>
      </c>
      <c r="AK221" t="s">
        <v>11</v>
      </c>
      <c r="AL221">
        <v>99803.76</v>
      </c>
      <c r="AM221">
        <v>77376944.862402007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1164.112472</v>
      </c>
      <c r="I222">
        <v>376.45768299999997</v>
      </c>
      <c r="J222" t="s">
        <v>2</v>
      </c>
      <c r="K222">
        <v>1163.530978</v>
      </c>
      <c r="L222">
        <v>375.87791099999998</v>
      </c>
      <c r="M222" t="s">
        <v>3</v>
      </c>
      <c r="N222">
        <v>83.377071999999998</v>
      </c>
      <c r="O222">
        <v>3.2862969999999998</v>
      </c>
      <c r="P222" t="s">
        <v>4</v>
      </c>
      <c r="Q222">
        <v>131.33959200000001</v>
      </c>
      <c r="R222">
        <v>8.3555790000000005</v>
      </c>
      <c r="S222" t="s">
        <v>5</v>
      </c>
      <c r="T222">
        <v>49.958544000000003</v>
      </c>
      <c r="U222">
        <v>0.82972100000000004</v>
      </c>
      <c r="V222" t="s">
        <v>6</v>
      </c>
      <c r="W222">
        <v>29.153756000000001</v>
      </c>
      <c r="X222">
        <v>0.598387</v>
      </c>
      <c r="Y222" t="s">
        <v>7</v>
      </c>
      <c r="Z222">
        <v>43.931578000000002</v>
      </c>
      <c r="AA222">
        <v>1.955805</v>
      </c>
      <c r="AB222" t="s">
        <v>8</v>
      </c>
      <c r="AC222">
        <v>943.48658</v>
      </c>
      <c r="AD222">
        <v>232.405856</v>
      </c>
      <c r="AE222" t="s">
        <v>9</v>
      </c>
      <c r="AF222">
        <v>7.3669999999999999E-2</v>
      </c>
      <c r="AG222">
        <v>1.35E-4</v>
      </c>
      <c r="AH222" t="s">
        <v>10</v>
      </c>
      <c r="AI222">
        <v>0.93063799999999997</v>
      </c>
      <c r="AJ222">
        <v>2.1999999999999999E-5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2327.3519500000002</v>
      </c>
      <c r="I223">
        <v>954.90993200000003</v>
      </c>
      <c r="J223" t="s">
        <v>2</v>
      </c>
      <c r="K223">
        <v>2326.1535039999999</v>
      </c>
      <c r="L223">
        <v>951.78875500000004</v>
      </c>
      <c r="M223" t="s">
        <v>3</v>
      </c>
      <c r="N223">
        <v>167.25739999999999</v>
      </c>
      <c r="O223">
        <v>10.394254</v>
      </c>
      <c r="P223" t="s">
        <v>4</v>
      </c>
      <c r="Q223">
        <v>262.42182400000002</v>
      </c>
      <c r="R223">
        <v>22.214518000000002</v>
      </c>
      <c r="S223" t="s">
        <v>5</v>
      </c>
      <c r="T223">
        <v>99.873604</v>
      </c>
      <c r="U223">
        <v>1.9475960000000001</v>
      </c>
      <c r="V223" t="s">
        <v>6</v>
      </c>
      <c r="W223">
        <v>58.128844000000001</v>
      </c>
      <c r="X223">
        <v>1.073134</v>
      </c>
      <c r="Y223" t="s">
        <v>7</v>
      </c>
      <c r="Z223">
        <v>87.776939999999996</v>
      </c>
      <c r="AA223">
        <v>5.9580339999999996</v>
      </c>
      <c r="AB223" t="s">
        <v>8</v>
      </c>
      <c r="AC223">
        <v>1885.856998</v>
      </c>
      <c r="AD223">
        <v>578.18671200000006</v>
      </c>
      <c r="AE223" t="s">
        <v>9</v>
      </c>
      <c r="AF223">
        <v>6.8469000000000002E-2</v>
      </c>
      <c r="AG223">
        <v>1.4100000000000001E-4</v>
      </c>
      <c r="AH223" t="s">
        <v>10</v>
      </c>
      <c r="AI223">
        <v>0.93227099999999996</v>
      </c>
      <c r="AJ223">
        <v>1.5999999999999999E-5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3491.5393880000001</v>
      </c>
      <c r="I224">
        <v>2267.9314610000001</v>
      </c>
      <c r="J224" t="s">
        <v>2</v>
      </c>
      <c r="K224">
        <v>3489.7660980000001</v>
      </c>
      <c r="L224">
        <v>2260.0606739999998</v>
      </c>
      <c r="M224" t="s">
        <v>3</v>
      </c>
      <c r="N224">
        <v>250.777244</v>
      </c>
      <c r="O224">
        <v>19.032170000000001</v>
      </c>
      <c r="P224" t="s">
        <v>4</v>
      </c>
      <c r="Q224">
        <v>393.877072</v>
      </c>
      <c r="R224">
        <v>55.392530999999998</v>
      </c>
      <c r="S224" t="s">
        <v>5</v>
      </c>
      <c r="T224">
        <v>149.87307799999999</v>
      </c>
      <c r="U224">
        <v>4.6655949999999997</v>
      </c>
      <c r="V224" t="s">
        <v>6</v>
      </c>
      <c r="W224">
        <v>87.254220000000004</v>
      </c>
      <c r="X224">
        <v>3.0047570000000001</v>
      </c>
      <c r="Y224" t="s">
        <v>7</v>
      </c>
      <c r="Z224">
        <v>131.75874400000001</v>
      </c>
      <c r="AA224">
        <v>13.232659999999999</v>
      </c>
      <c r="AB224" t="s">
        <v>8</v>
      </c>
      <c r="AC224">
        <v>2829.1260360000001</v>
      </c>
      <c r="AD224">
        <v>1349.008137</v>
      </c>
      <c r="AE224" t="s">
        <v>9</v>
      </c>
      <c r="AF224">
        <v>6.2914999999999999E-2</v>
      </c>
      <c r="AG224">
        <v>1.0900000000000001E-4</v>
      </c>
      <c r="AH224" t="s">
        <v>10</v>
      </c>
      <c r="AI224">
        <v>0.93291199999999996</v>
      </c>
      <c r="AJ224">
        <v>2.6999999999999999E-5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4654.4454779999996</v>
      </c>
      <c r="I225">
        <v>3957.8307840000002</v>
      </c>
      <c r="J225" t="s">
        <v>2</v>
      </c>
      <c r="K225">
        <v>4652.0864019999999</v>
      </c>
      <c r="L225">
        <v>3944.813095</v>
      </c>
      <c r="M225" t="s">
        <v>3</v>
      </c>
      <c r="N225">
        <v>334.10787199999999</v>
      </c>
      <c r="O225">
        <v>30.464081</v>
      </c>
      <c r="P225" t="s">
        <v>4</v>
      </c>
      <c r="Q225">
        <v>525.29913599999998</v>
      </c>
      <c r="R225">
        <v>96.283472000000003</v>
      </c>
      <c r="S225" t="s">
        <v>5</v>
      </c>
      <c r="T225">
        <v>199.79583</v>
      </c>
      <c r="U225">
        <v>8.7872160000000008</v>
      </c>
      <c r="V225" t="s">
        <v>6</v>
      </c>
      <c r="W225">
        <v>116.40967999999999</v>
      </c>
      <c r="X225">
        <v>5.1250830000000001</v>
      </c>
      <c r="Y225" t="s">
        <v>7</v>
      </c>
      <c r="Z225">
        <v>175.788194</v>
      </c>
      <c r="AA225">
        <v>21.710958999999999</v>
      </c>
      <c r="AB225" t="s">
        <v>8</v>
      </c>
      <c r="AC225">
        <v>3771.3813919999998</v>
      </c>
      <c r="AD225">
        <v>2366.5925499999998</v>
      </c>
      <c r="AE225" t="s">
        <v>9</v>
      </c>
      <c r="AF225">
        <v>6.0565000000000001E-2</v>
      </c>
      <c r="AG225">
        <v>8.1000000000000004E-5</v>
      </c>
      <c r="AH225" t="s">
        <v>10</v>
      </c>
      <c r="AI225">
        <v>0.93395600000000001</v>
      </c>
      <c r="AJ225">
        <v>4.6999999999999997E-5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5815.196038</v>
      </c>
      <c r="I226">
        <v>5362.1091130000004</v>
      </c>
      <c r="J226" t="s">
        <v>2</v>
      </c>
      <c r="K226">
        <v>5812.2566100000004</v>
      </c>
      <c r="L226">
        <v>5343.6237600000004</v>
      </c>
      <c r="M226" t="s">
        <v>3</v>
      </c>
      <c r="N226">
        <v>417.86661400000003</v>
      </c>
      <c r="O226">
        <v>42.902073000000001</v>
      </c>
      <c r="P226" t="s">
        <v>4</v>
      </c>
      <c r="Q226">
        <v>656.33874800000001</v>
      </c>
      <c r="R226">
        <v>130.65897799999999</v>
      </c>
      <c r="S226" t="s">
        <v>5</v>
      </c>
      <c r="T226">
        <v>249.605572</v>
      </c>
      <c r="U226">
        <v>11.93831</v>
      </c>
      <c r="V226" t="s">
        <v>6</v>
      </c>
      <c r="W226">
        <v>145.422324</v>
      </c>
      <c r="X226">
        <v>6.2313479999999997</v>
      </c>
      <c r="Y226" t="s">
        <v>7</v>
      </c>
      <c r="Z226">
        <v>219.68663000000001</v>
      </c>
      <c r="AA226">
        <v>30.855806000000001</v>
      </c>
      <c r="AB226" t="s">
        <v>8</v>
      </c>
      <c r="AC226">
        <v>4711.3408040000004</v>
      </c>
      <c r="AD226">
        <v>3189.819994</v>
      </c>
      <c r="AE226" t="s">
        <v>9</v>
      </c>
      <c r="AF226">
        <v>5.8638999999999997E-2</v>
      </c>
      <c r="AG226">
        <v>5.5000000000000002E-5</v>
      </c>
      <c r="AH226" t="s">
        <v>10</v>
      </c>
      <c r="AI226">
        <v>0.93625199999999997</v>
      </c>
      <c r="AJ226">
        <v>8.1000000000000004E-5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6974.6065019999996</v>
      </c>
      <c r="I227">
        <v>7502.4822379999996</v>
      </c>
      <c r="J227" t="s">
        <v>2</v>
      </c>
      <c r="K227">
        <v>6971.0905599999996</v>
      </c>
      <c r="L227">
        <v>7479.9718339999999</v>
      </c>
      <c r="M227" t="s">
        <v>3</v>
      </c>
      <c r="N227">
        <v>500.929124</v>
      </c>
      <c r="O227">
        <v>59.948946999999997</v>
      </c>
      <c r="P227" t="s">
        <v>4</v>
      </c>
      <c r="Q227">
        <v>787.41461800000002</v>
      </c>
      <c r="R227">
        <v>180.43560500000001</v>
      </c>
      <c r="S227" t="s">
        <v>5</v>
      </c>
      <c r="T227">
        <v>299.374932</v>
      </c>
      <c r="U227">
        <v>16.204169</v>
      </c>
      <c r="V227" t="s">
        <v>6</v>
      </c>
      <c r="W227">
        <v>174.55546000000001</v>
      </c>
      <c r="X227">
        <v>8.5255659999999995</v>
      </c>
      <c r="Y227" t="s">
        <v>7</v>
      </c>
      <c r="Z227">
        <v>263.54081200000002</v>
      </c>
      <c r="AA227">
        <v>42.79439</v>
      </c>
      <c r="AB227" t="s">
        <v>8</v>
      </c>
      <c r="AC227">
        <v>5650.7474320000001</v>
      </c>
      <c r="AD227">
        <v>4446.9767899999997</v>
      </c>
      <c r="AE227" t="s">
        <v>9</v>
      </c>
      <c r="AF227">
        <v>5.7772999999999998E-2</v>
      </c>
      <c r="AG227">
        <v>4.5000000000000003E-5</v>
      </c>
      <c r="AH227" t="s">
        <v>10</v>
      </c>
      <c r="AI227">
        <v>0.93837899999999996</v>
      </c>
      <c r="AJ227">
        <v>1.06E-4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8135.353188</v>
      </c>
      <c r="I228">
        <v>9834.1954499999993</v>
      </c>
      <c r="J228" t="s">
        <v>2</v>
      </c>
      <c r="K228">
        <v>8131.2618300000004</v>
      </c>
      <c r="L228">
        <v>9802.9626499999995</v>
      </c>
      <c r="M228" t="s">
        <v>3</v>
      </c>
      <c r="N228">
        <v>584.19957399999998</v>
      </c>
      <c r="O228">
        <v>73.519270000000006</v>
      </c>
      <c r="P228" t="s">
        <v>4</v>
      </c>
      <c r="Q228">
        <v>918.53058599999997</v>
      </c>
      <c r="R228">
        <v>233.13367099999999</v>
      </c>
      <c r="S228" t="s">
        <v>5</v>
      </c>
      <c r="T228">
        <v>349.14792599999998</v>
      </c>
      <c r="U228">
        <v>20.711202</v>
      </c>
      <c r="V228" t="s">
        <v>6</v>
      </c>
      <c r="W228">
        <v>203.61051800000001</v>
      </c>
      <c r="X228">
        <v>10.36439</v>
      </c>
      <c r="Y228" t="s">
        <v>7</v>
      </c>
      <c r="Z228">
        <v>307.50282600000003</v>
      </c>
      <c r="AA228">
        <v>56.295285999999997</v>
      </c>
      <c r="AB228" t="s">
        <v>8</v>
      </c>
      <c r="AC228">
        <v>6591.245218</v>
      </c>
      <c r="AD228">
        <v>5852.9035949999998</v>
      </c>
      <c r="AE228" t="s">
        <v>9</v>
      </c>
      <c r="AF228">
        <v>5.5603E-2</v>
      </c>
      <c r="AG228">
        <v>1.1E-5</v>
      </c>
      <c r="AH228" t="s">
        <v>10</v>
      </c>
      <c r="AI228">
        <v>0.93866799999999995</v>
      </c>
      <c r="AJ228">
        <v>1.06E-4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9296.5329540000002</v>
      </c>
      <c r="I229">
        <v>12490.223341999999</v>
      </c>
      <c r="J229" t="s">
        <v>2</v>
      </c>
      <c r="K229">
        <v>9291.8690100000003</v>
      </c>
      <c r="L229">
        <v>12449.148021999999</v>
      </c>
      <c r="M229" t="s">
        <v>3</v>
      </c>
      <c r="N229">
        <v>667.53774399999998</v>
      </c>
      <c r="O229">
        <v>92.556484999999995</v>
      </c>
      <c r="P229" t="s">
        <v>4</v>
      </c>
      <c r="Q229">
        <v>1049.795282</v>
      </c>
      <c r="R229">
        <v>303.27283499999999</v>
      </c>
      <c r="S229" t="s">
        <v>5</v>
      </c>
      <c r="T229">
        <v>399.00903599999998</v>
      </c>
      <c r="U229">
        <v>26.248802000000001</v>
      </c>
      <c r="V229" t="s">
        <v>6</v>
      </c>
      <c r="W229">
        <v>232.67961199999999</v>
      </c>
      <c r="X229">
        <v>12.717463</v>
      </c>
      <c r="Y229" t="s">
        <v>7</v>
      </c>
      <c r="Z229">
        <v>351.50499200000002</v>
      </c>
      <c r="AA229">
        <v>73.602577999999994</v>
      </c>
      <c r="AB229" t="s">
        <v>8</v>
      </c>
      <c r="AC229">
        <v>7531.9315340000003</v>
      </c>
      <c r="AD229">
        <v>7427.3570019999997</v>
      </c>
      <c r="AE229" t="s">
        <v>9</v>
      </c>
      <c r="AF229">
        <v>5.5419999999999997E-2</v>
      </c>
      <c r="AG229">
        <v>1.1E-5</v>
      </c>
      <c r="AH229" t="s">
        <v>10</v>
      </c>
      <c r="AI229">
        <v>0.93975399999999998</v>
      </c>
      <c r="AJ229">
        <v>1.1900000000000001E-4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10458.787335999999</v>
      </c>
      <c r="I230">
        <v>16039.931186</v>
      </c>
      <c r="J230" t="s">
        <v>2</v>
      </c>
      <c r="K230">
        <v>10453.538564</v>
      </c>
      <c r="L230">
        <v>15982.514904</v>
      </c>
      <c r="M230" t="s">
        <v>3</v>
      </c>
      <c r="N230">
        <v>750.81944799999997</v>
      </c>
      <c r="O230">
        <v>106.02727400000001</v>
      </c>
      <c r="P230" t="s">
        <v>4</v>
      </c>
      <c r="Q230">
        <v>1181.1067479999999</v>
      </c>
      <c r="R230">
        <v>376.92501900000002</v>
      </c>
      <c r="S230" t="s">
        <v>5</v>
      </c>
      <c r="T230">
        <v>448.91882399999997</v>
      </c>
      <c r="U230">
        <v>33.542613000000003</v>
      </c>
      <c r="V230" t="s">
        <v>6</v>
      </c>
      <c r="W230">
        <v>261.81890199999998</v>
      </c>
      <c r="X230">
        <v>15.992195000000001</v>
      </c>
      <c r="Y230" t="s">
        <v>7</v>
      </c>
      <c r="Z230">
        <v>395.42163199999999</v>
      </c>
      <c r="AA230">
        <v>88.877336</v>
      </c>
      <c r="AB230" t="s">
        <v>8</v>
      </c>
      <c r="AC230">
        <v>8473.6884680000003</v>
      </c>
      <c r="AD230">
        <v>9652.6498549999997</v>
      </c>
      <c r="AE230" t="s">
        <v>9</v>
      </c>
      <c r="AF230">
        <v>5.5354E-2</v>
      </c>
      <c r="AG230">
        <v>1.1E-5</v>
      </c>
      <c r="AH230" t="s">
        <v>10</v>
      </c>
      <c r="AI230">
        <v>0.94015499999999996</v>
      </c>
      <c r="AJ230">
        <v>1.2300000000000001E-4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11619.016310000001</v>
      </c>
      <c r="I231">
        <v>19568.945949000001</v>
      </c>
      <c r="J231" t="s">
        <v>2</v>
      </c>
      <c r="K231">
        <v>11613.197502000001</v>
      </c>
      <c r="L231">
        <v>19499.501279</v>
      </c>
      <c r="M231" t="s">
        <v>3</v>
      </c>
      <c r="N231">
        <v>833.94216600000004</v>
      </c>
      <c r="O231">
        <v>124.28007599999999</v>
      </c>
      <c r="P231" t="s">
        <v>4</v>
      </c>
      <c r="Q231">
        <v>1312.2955939999999</v>
      </c>
      <c r="R231">
        <v>451.50138299999998</v>
      </c>
      <c r="S231" t="s">
        <v>5</v>
      </c>
      <c r="T231">
        <v>498.75047799999999</v>
      </c>
      <c r="U231">
        <v>41.314463000000003</v>
      </c>
      <c r="V231" t="s">
        <v>6</v>
      </c>
      <c r="W231">
        <v>290.88098000000002</v>
      </c>
      <c r="X231">
        <v>18.566141999999999</v>
      </c>
      <c r="Y231" t="s">
        <v>7</v>
      </c>
      <c r="Z231">
        <v>439.37349599999999</v>
      </c>
      <c r="AA231">
        <v>104.58685800000001</v>
      </c>
      <c r="AB231" t="s">
        <v>8</v>
      </c>
      <c r="AC231">
        <v>9413.707026</v>
      </c>
      <c r="AD231">
        <v>11820.88373</v>
      </c>
      <c r="AE231" t="s">
        <v>9</v>
      </c>
      <c r="AF231">
        <v>5.4912000000000002E-2</v>
      </c>
      <c r="AG231">
        <v>1.9999999999999999E-6</v>
      </c>
      <c r="AH231" t="s">
        <v>10</v>
      </c>
      <c r="AI231">
        <v>0.94025899999999996</v>
      </c>
      <c r="AJ231">
        <v>1.21E-4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12778.231754</v>
      </c>
      <c r="I232">
        <v>23882.681431000001</v>
      </c>
      <c r="J232" t="s">
        <v>2</v>
      </c>
      <c r="K232">
        <v>12771.833438</v>
      </c>
      <c r="L232">
        <v>23801.378712999998</v>
      </c>
      <c r="M232" t="s">
        <v>3</v>
      </c>
      <c r="N232">
        <v>917.17345399999999</v>
      </c>
      <c r="O232">
        <v>143.943972</v>
      </c>
      <c r="P232" t="s">
        <v>4</v>
      </c>
      <c r="Q232">
        <v>1443.4756239999999</v>
      </c>
      <c r="R232">
        <v>548.88951399999996</v>
      </c>
      <c r="S232" t="s">
        <v>5</v>
      </c>
      <c r="T232">
        <v>548.596182</v>
      </c>
      <c r="U232">
        <v>52.956612999999997</v>
      </c>
      <c r="V232" t="s">
        <v>6</v>
      </c>
      <c r="W232">
        <v>319.972556</v>
      </c>
      <c r="X232">
        <v>22.412993</v>
      </c>
      <c r="Y232" t="s">
        <v>7</v>
      </c>
      <c r="Z232">
        <v>483.29477600000001</v>
      </c>
      <c r="AA232">
        <v>123.764025</v>
      </c>
      <c r="AB232" t="s">
        <v>8</v>
      </c>
      <c r="AC232">
        <v>10352.652692</v>
      </c>
      <c r="AD232">
        <v>14505.796662000001</v>
      </c>
      <c r="AE232" t="s">
        <v>9</v>
      </c>
      <c r="AF232">
        <v>5.4586999999999997E-2</v>
      </c>
      <c r="AG232">
        <v>9.9999999999999995E-7</v>
      </c>
      <c r="AH232" t="s">
        <v>10</v>
      </c>
      <c r="AI232">
        <v>0.94074400000000002</v>
      </c>
      <c r="AJ232">
        <v>1.2300000000000001E-4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13941.118463999999</v>
      </c>
      <c r="I233">
        <v>28474.469901</v>
      </c>
      <c r="J233" t="s">
        <v>2</v>
      </c>
      <c r="K233">
        <v>13934.143714</v>
      </c>
      <c r="L233">
        <v>28380.660413000001</v>
      </c>
      <c r="M233" t="s">
        <v>3</v>
      </c>
      <c r="N233">
        <v>1000.268144</v>
      </c>
      <c r="O233">
        <v>175.77839599999999</v>
      </c>
      <c r="P233" t="s">
        <v>4</v>
      </c>
      <c r="Q233">
        <v>1575.151834</v>
      </c>
      <c r="R233">
        <v>634.67267900000002</v>
      </c>
      <c r="S233" t="s">
        <v>5</v>
      </c>
      <c r="T233">
        <v>598.69879400000002</v>
      </c>
      <c r="U233">
        <v>62.114406000000002</v>
      </c>
      <c r="V233" t="s">
        <v>6</v>
      </c>
      <c r="W233">
        <v>349.11352399999998</v>
      </c>
      <c r="X233">
        <v>25.344083000000001</v>
      </c>
      <c r="Y233" t="s">
        <v>7</v>
      </c>
      <c r="Z233">
        <v>527.383376</v>
      </c>
      <c r="AA233">
        <v>142.60110599999999</v>
      </c>
      <c r="AB233" t="s">
        <v>8</v>
      </c>
      <c r="AC233">
        <v>11294.862768000001</v>
      </c>
      <c r="AD233">
        <v>17338.432645000001</v>
      </c>
      <c r="AE233" t="s">
        <v>9</v>
      </c>
      <c r="AF233">
        <v>5.4419000000000002E-2</v>
      </c>
      <c r="AG233">
        <v>9.9999999999999995E-7</v>
      </c>
      <c r="AH233" t="s">
        <v>10</v>
      </c>
      <c r="AI233">
        <v>0.94114600000000004</v>
      </c>
      <c r="AJ233">
        <v>1.2300000000000001E-4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15103.035201999999</v>
      </c>
      <c r="I234">
        <v>34192.021437000003</v>
      </c>
      <c r="J234" t="s">
        <v>2</v>
      </c>
      <c r="K234">
        <v>15095.473934</v>
      </c>
      <c r="L234">
        <v>34083.766551000001</v>
      </c>
      <c r="M234" t="s">
        <v>3</v>
      </c>
      <c r="N234">
        <v>1083.8167080000001</v>
      </c>
      <c r="O234">
        <v>210.35162500000001</v>
      </c>
      <c r="P234" t="s">
        <v>4</v>
      </c>
      <c r="Q234">
        <v>1706.8865599999999</v>
      </c>
      <c r="R234">
        <v>743.44365000000005</v>
      </c>
      <c r="S234" t="s">
        <v>5</v>
      </c>
      <c r="T234">
        <v>648.56400199999996</v>
      </c>
      <c r="U234">
        <v>73.396383999999998</v>
      </c>
      <c r="V234" t="s">
        <v>6</v>
      </c>
      <c r="W234">
        <v>378.43868800000001</v>
      </c>
      <c r="X234">
        <v>30.075531000000002</v>
      </c>
      <c r="Y234" t="s">
        <v>7</v>
      </c>
      <c r="Z234">
        <v>571.596048</v>
      </c>
      <c r="AA234">
        <v>165.71420599999999</v>
      </c>
      <c r="AB234" t="s">
        <v>8</v>
      </c>
      <c r="AC234">
        <v>12235.588239999999</v>
      </c>
      <c r="AD234">
        <v>20966.270698</v>
      </c>
      <c r="AE234" t="s">
        <v>9</v>
      </c>
      <c r="AF234">
        <v>5.4369000000000001E-2</v>
      </c>
      <c r="AG234">
        <v>9.9999999999999995E-7</v>
      </c>
      <c r="AH234" t="s">
        <v>10</v>
      </c>
      <c r="AI234">
        <v>0.94215400000000005</v>
      </c>
      <c r="AJ234">
        <v>1.3899999999999999E-4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16263.816328000001</v>
      </c>
      <c r="I235">
        <v>39889.263094000002</v>
      </c>
      <c r="J235" t="s">
        <v>2</v>
      </c>
      <c r="K235">
        <v>16255.670914</v>
      </c>
      <c r="L235">
        <v>39770.769332999997</v>
      </c>
      <c r="M235" t="s">
        <v>3</v>
      </c>
      <c r="N235">
        <v>1167.09141</v>
      </c>
      <c r="O235">
        <v>237.865039</v>
      </c>
      <c r="P235" t="s">
        <v>4</v>
      </c>
      <c r="Q235">
        <v>1838.1554679999999</v>
      </c>
      <c r="R235">
        <v>857.68613300000004</v>
      </c>
      <c r="S235" t="s">
        <v>5</v>
      </c>
      <c r="T235">
        <v>698.456098</v>
      </c>
      <c r="U235">
        <v>84.570543999999998</v>
      </c>
      <c r="V235" t="s">
        <v>6</v>
      </c>
      <c r="W235">
        <v>407.66595000000001</v>
      </c>
      <c r="X235">
        <v>34.324896000000003</v>
      </c>
      <c r="Y235" t="s">
        <v>7</v>
      </c>
      <c r="Z235">
        <v>615.45496600000001</v>
      </c>
      <c r="AA235">
        <v>190.965351</v>
      </c>
      <c r="AB235" t="s">
        <v>8</v>
      </c>
      <c r="AC235">
        <v>13175.953240000001</v>
      </c>
      <c r="AD235">
        <v>24504.698747999999</v>
      </c>
      <c r="AE235" t="s">
        <v>9</v>
      </c>
      <c r="AF235">
        <v>5.3802000000000003E-2</v>
      </c>
      <c r="AG235">
        <v>1.2999999999999999E-5</v>
      </c>
      <c r="AH235" t="s">
        <v>10</v>
      </c>
      <c r="AI235">
        <v>0.94317099999999998</v>
      </c>
      <c r="AJ235">
        <v>1.4300000000000001E-4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17425.587233999999</v>
      </c>
      <c r="I236">
        <v>46533.19642</v>
      </c>
      <c r="J236" t="s">
        <v>2</v>
      </c>
      <c r="K236">
        <v>17416.870068</v>
      </c>
      <c r="L236">
        <v>46399.386880999999</v>
      </c>
      <c r="M236" t="s">
        <v>3</v>
      </c>
      <c r="N236">
        <v>1250.2127860000001</v>
      </c>
      <c r="O236">
        <v>268.08581299999997</v>
      </c>
      <c r="P236" t="s">
        <v>4</v>
      </c>
      <c r="Q236">
        <v>1969.599048</v>
      </c>
      <c r="R236">
        <v>988.935247</v>
      </c>
      <c r="S236" t="s">
        <v>5</v>
      </c>
      <c r="T236">
        <v>748.34246599999994</v>
      </c>
      <c r="U236">
        <v>97.229760999999996</v>
      </c>
      <c r="V236" t="s">
        <v>6</v>
      </c>
      <c r="W236">
        <v>436.86294400000003</v>
      </c>
      <c r="X236">
        <v>39.821357999999996</v>
      </c>
      <c r="Y236" t="s">
        <v>7</v>
      </c>
      <c r="Z236">
        <v>659.47638199999994</v>
      </c>
      <c r="AA236">
        <v>219.68555599999999</v>
      </c>
      <c r="AB236" t="s">
        <v>8</v>
      </c>
      <c r="AC236">
        <v>14117.212744</v>
      </c>
      <c r="AD236">
        <v>28764.200601</v>
      </c>
      <c r="AE236" t="s">
        <v>9</v>
      </c>
      <c r="AF236">
        <v>5.3788999999999997E-2</v>
      </c>
      <c r="AG236">
        <v>1.2999999999999999E-5</v>
      </c>
      <c r="AH236" t="s">
        <v>10</v>
      </c>
      <c r="AI236">
        <v>0.94406699999999999</v>
      </c>
      <c r="AJ236">
        <v>1.4300000000000001E-4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18589.609467999999</v>
      </c>
      <c r="I237">
        <v>52965.628536999997</v>
      </c>
      <c r="J237" t="s">
        <v>2</v>
      </c>
      <c r="K237">
        <v>18580.312485999999</v>
      </c>
      <c r="L237">
        <v>52810.991571999999</v>
      </c>
      <c r="M237" t="s">
        <v>3</v>
      </c>
      <c r="N237">
        <v>1333.76043</v>
      </c>
      <c r="O237">
        <v>295.06732299999999</v>
      </c>
      <c r="P237" t="s">
        <v>4</v>
      </c>
      <c r="Q237">
        <v>2101.5938860000001</v>
      </c>
      <c r="R237">
        <v>1132.033226</v>
      </c>
      <c r="S237" t="s">
        <v>5</v>
      </c>
      <c r="T237">
        <v>798.27193799999998</v>
      </c>
      <c r="U237">
        <v>111.350742</v>
      </c>
      <c r="V237" t="s">
        <v>6</v>
      </c>
      <c r="W237">
        <v>466.23607399999997</v>
      </c>
      <c r="X237">
        <v>44.807053000000003</v>
      </c>
      <c r="Y237" t="s">
        <v>7</v>
      </c>
      <c r="Z237">
        <v>703.72157800000002</v>
      </c>
      <c r="AA237">
        <v>251.35140200000001</v>
      </c>
      <c r="AB237" t="s">
        <v>8</v>
      </c>
      <c r="AC237">
        <v>15059.770704</v>
      </c>
      <c r="AD237">
        <v>32718.755740000001</v>
      </c>
      <c r="AE237" t="s">
        <v>9</v>
      </c>
      <c r="AF237">
        <v>5.3786E-2</v>
      </c>
      <c r="AG237">
        <v>1.2999999999999999E-5</v>
      </c>
      <c r="AH237" t="s">
        <v>10</v>
      </c>
      <c r="AI237">
        <v>0.94447300000000001</v>
      </c>
      <c r="AJ237">
        <v>1.4100000000000001E-4</v>
      </c>
      <c r="AK237" t="s">
        <v>11</v>
      </c>
      <c r="AL237">
        <v>0</v>
      </c>
      <c r="AM237">
        <v>0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19751.502380000002</v>
      </c>
      <c r="I238">
        <v>58810.671199999997</v>
      </c>
      <c r="J238" t="s">
        <v>2</v>
      </c>
      <c r="K238">
        <v>19741.631860000001</v>
      </c>
      <c r="L238">
        <v>58642.063112999997</v>
      </c>
      <c r="M238" t="s">
        <v>3</v>
      </c>
      <c r="N238">
        <v>1417.0240819999999</v>
      </c>
      <c r="O238">
        <v>331.10454800000002</v>
      </c>
      <c r="P238" t="s">
        <v>4</v>
      </c>
      <c r="Q238">
        <v>2233.2125299999998</v>
      </c>
      <c r="R238">
        <v>1258.0095859999999</v>
      </c>
      <c r="S238" t="s">
        <v>5</v>
      </c>
      <c r="T238">
        <v>848.22644000000003</v>
      </c>
      <c r="U238">
        <v>125.782988</v>
      </c>
      <c r="V238" t="s">
        <v>6</v>
      </c>
      <c r="W238">
        <v>495.50423799999999</v>
      </c>
      <c r="X238">
        <v>48.776187999999998</v>
      </c>
      <c r="Y238" t="s">
        <v>7</v>
      </c>
      <c r="Z238">
        <v>747.76241600000003</v>
      </c>
      <c r="AA238">
        <v>279.82520399999999</v>
      </c>
      <c r="AB238" t="s">
        <v>8</v>
      </c>
      <c r="AC238">
        <v>16000.90532</v>
      </c>
      <c r="AD238">
        <v>36255.039715999999</v>
      </c>
      <c r="AE238" t="s">
        <v>9</v>
      </c>
      <c r="AF238">
        <v>5.3784999999999999E-2</v>
      </c>
      <c r="AG238">
        <v>1.2999999999999999E-5</v>
      </c>
      <c r="AH238" t="s">
        <v>10</v>
      </c>
      <c r="AI238">
        <v>0.94616500000000003</v>
      </c>
      <c r="AJ238">
        <v>1.4100000000000001E-4</v>
      </c>
      <c r="AK238" t="s">
        <v>11</v>
      </c>
      <c r="AL238">
        <v>0</v>
      </c>
      <c r="AM238">
        <v>0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20909.865758</v>
      </c>
      <c r="I239">
        <v>64807.335026000001</v>
      </c>
      <c r="J239" t="s">
        <v>2</v>
      </c>
      <c r="K239">
        <v>20899.422996000001</v>
      </c>
      <c r="L239">
        <v>64626.744277999998</v>
      </c>
      <c r="M239" t="s">
        <v>3</v>
      </c>
      <c r="N239">
        <v>1500.0042000000001</v>
      </c>
      <c r="O239">
        <v>360.085375</v>
      </c>
      <c r="P239" t="s">
        <v>4</v>
      </c>
      <c r="Q239">
        <v>2364.1783439999999</v>
      </c>
      <c r="R239">
        <v>1308.11454</v>
      </c>
      <c r="S239" t="s">
        <v>5</v>
      </c>
      <c r="T239">
        <v>897.73965399999997</v>
      </c>
      <c r="U239">
        <v>117.31806899999999</v>
      </c>
      <c r="V239" t="s">
        <v>6</v>
      </c>
      <c r="W239">
        <v>524.55082200000004</v>
      </c>
      <c r="X239">
        <v>48.130375000000001</v>
      </c>
      <c r="Y239" t="s">
        <v>7</v>
      </c>
      <c r="Z239">
        <v>791.87574199999995</v>
      </c>
      <c r="AA239">
        <v>319.086817</v>
      </c>
      <c r="AB239" t="s">
        <v>8</v>
      </c>
      <c r="AC239">
        <v>16939.461144000001</v>
      </c>
      <c r="AD239">
        <v>40687.304239999998</v>
      </c>
      <c r="AE239" t="s">
        <v>9</v>
      </c>
      <c r="AF239">
        <v>5.3711000000000002E-2</v>
      </c>
      <c r="AG239">
        <v>1.2E-5</v>
      </c>
      <c r="AH239" t="s">
        <v>10</v>
      </c>
      <c r="AI239">
        <v>0.946685</v>
      </c>
      <c r="AJ239">
        <v>1.3899999999999999E-4</v>
      </c>
      <c r="AK239" t="s">
        <v>11</v>
      </c>
      <c r="AL239">
        <v>418.22</v>
      </c>
      <c r="AM239">
        <v>8570490.4516000003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22012.471580000001</v>
      </c>
      <c r="I240">
        <v>58244.981152</v>
      </c>
      <c r="J240" t="s">
        <v>2</v>
      </c>
      <c r="K240">
        <v>22001.472126000001</v>
      </c>
      <c r="L240">
        <v>58067.696234000003</v>
      </c>
      <c r="M240" t="s">
        <v>3</v>
      </c>
      <c r="N240">
        <v>1567.905972</v>
      </c>
      <c r="O240">
        <v>231.504831</v>
      </c>
      <c r="P240" t="s">
        <v>4</v>
      </c>
      <c r="Q240">
        <v>2454.7564000000002</v>
      </c>
      <c r="R240">
        <v>430.26443499999999</v>
      </c>
      <c r="S240" t="s">
        <v>5</v>
      </c>
      <c r="T240">
        <v>923.35486000000003</v>
      </c>
      <c r="U240">
        <v>10.543971000000001</v>
      </c>
      <c r="V240" t="s">
        <v>6</v>
      </c>
      <c r="W240">
        <v>539.54071599999997</v>
      </c>
      <c r="X240">
        <v>8.3546879999999994</v>
      </c>
      <c r="Y240" t="s">
        <v>7</v>
      </c>
      <c r="Z240">
        <v>834.93646999999999</v>
      </c>
      <c r="AA240">
        <v>336.42892000000001</v>
      </c>
      <c r="AB240" t="s">
        <v>8</v>
      </c>
      <c r="AC240">
        <v>17877.754561999998</v>
      </c>
      <c r="AD240">
        <v>43866.073620000003</v>
      </c>
      <c r="AE240" t="s">
        <v>9</v>
      </c>
      <c r="AF240">
        <v>5.3696000000000001E-2</v>
      </c>
      <c r="AG240">
        <v>1.2E-5</v>
      </c>
      <c r="AH240" t="s">
        <v>10</v>
      </c>
      <c r="AI240">
        <v>0.94681400000000004</v>
      </c>
      <c r="AJ240">
        <v>1.4200000000000001E-4</v>
      </c>
      <c r="AK240" t="s">
        <v>11</v>
      </c>
      <c r="AL240">
        <v>36807.94</v>
      </c>
      <c r="AM240">
        <v>270840091.21640003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23058.910806</v>
      </c>
      <c r="I241">
        <v>66165.792598</v>
      </c>
      <c r="J241" t="s">
        <v>2</v>
      </c>
      <c r="K241">
        <v>23047.363656000001</v>
      </c>
      <c r="L241">
        <v>65965.259250000003</v>
      </c>
      <c r="M241" t="s">
        <v>3</v>
      </c>
      <c r="N241">
        <v>1619.8527160000001</v>
      </c>
      <c r="O241">
        <v>263.01457499999998</v>
      </c>
      <c r="P241" t="s">
        <v>4</v>
      </c>
      <c r="Q241">
        <v>2502.899136</v>
      </c>
      <c r="R241">
        <v>486.04427299999998</v>
      </c>
      <c r="S241" t="s">
        <v>5</v>
      </c>
      <c r="T241">
        <v>923.49765600000001</v>
      </c>
      <c r="U241">
        <v>10.530832</v>
      </c>
      <c r="V241" t="s">
        <v>6</v>
      </c>
      <c r="W241">
        <v>539.57922799999994</v>
      </c>
      <c r="X241">
        <v>8.3577569999999994</v>
      </c>
      <c r="Y241" t="s">
        <v>7</v>
      </c>
      <c r="Z241">
        <v>877.409266</v>
      </c>
      <c r="AA241">
        <v>383.66088999999999</v>
      </c>
      <c r="AB241" t="s">
        <v>8</v>
      </c>
      <c r="AC241">
        <v>18818.258414</v>
      </c>
      <c r="AD241">
        <v>49667.029842999997</v>
      </c>
      <c r="AE241" t="s">
        <v>9</v>
      </c>
      <c r="AF241">
        <v>5.3696000000000001E-2</v>
      </c>
      <c r="AG241">
        <v>1.2E-5</v>
      </c>
      <c r="AH241" t="s">
        <v>10</v>
      </c>
      <c r="AI241">
        <v>0.94681400000000004</v>
      </c>
      <c r="AJ241">
        <v>1.4200000000000001E-4</v>
      </c>
      <c r="AK241" t="s">
        <v>11</v>
      </c>
      <c r="AL241">
        <v>111729.42</v>
      </c>
      <c r="AM241">
        <v>270806314.64359999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179.76565199999999</v>
      </c>
      <c r="I242">
        <v>7.5729059999999997</v>
      </c>
      <c r="J242" t="s">
        <v>2</v>
      </c>
      <c r="K242">
        <v>179.74200200000001</v>
      </c>
      <c r="L242">
        <v>7.6394609999999998</v>
      </c>
      <c r="M242" t="s">
        <v>3</v>
      </c>
      <c r="N242">
        <v>84.224779999999996</v>
      </c>
      <c r="O242">
        <v>3.8582649999999998</v>
      </c>
      <c r="P242" t="s">
        <v>4</v>
      </c>
      <c r="Q242">
        <v>0.583874</v>
      </c>
      <c r="R242">
        <v>2.604E-3</v>
      </c>
      <c r="S242" t="s">
        <v>5</v>
      </c>
      <c r="T242">
        <v>78.210961999999995</v>
      </c>
      <c r="U242">
        <v>6.0388999999999998E-2</v>
      </c>
      <c r="V242" t="s">
        <v>6</v>
      </c>
      <c r="W242">
        <v>0.44224599999999997</v>
      </c>
      <c r="X242">
        <v>1.0576E-2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7.7436000000000005E-2</v>
      </c>
      <c r="AG242">
        <v>8.7999999999999998E-5</v>
      </c>
      <c r="AH242" t="s">
        <v>10</v>
      </c>
      <c r="AI242">
        <v>0.92905700000000002</v>
      </c>
      <c r="AJ242">
        <v>1.7E-5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358.94407699999999</v>
      </c>
      <c r="I243">
        <v>19.768394000000001</v>
      </c>
      <c r="J243" t="s">
        <v>2</v>
      </c>
      <c r="K243">
        <v>358.901207</v>
      </c>
      <c r="L243">
        <v>19.515971</v>
      </c>
      <c r="M243" t="s">
        <v>3</v>
      </c>
      <c r="N243">
        <v>168.104815</v>
      </c>
      <c r="O243">
        <v>7.4757499999999997</v>
      </c>
      <c r="P243" t="s">
        <v>4</v>
      </c>
      <c r="Q243">
        <v>1.1432659999999999</v>
      </c>
      <c r="R243">
        <v>6.8050000000000003E-3</v>
      </c>
      <c r="S243" t="s">
        <v>5</v>
      </c>
      <c r="T243">
        <v>156.432751</v>
      </c>
      <c r="U243">
        <v>0.20525199999999999</v>
      </c>
      <c r="V243" t="s">
        <v>6</v>
      </c>
      <c r="W243">
        <v>0.86348599999999998</v>
      </c>
      <c r="X243">
        <v>3.1168999999999999E-2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6.8205000000000002E-2</v>
      </c>
      <c r="AG243">
        <v>1.3200000000000001E-4</v>
      </c>
      <c r="AH243" t="s">
        <v>10</v>
      </c>
      <c r="AI243">
        <v>0.93246200000000001</v>
      </c>
      <c r="AJ243">
        <v>3.0000000000000001E-5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538.66799300000002</v>
      </c>
      <c r="I244">
        <v>47.763373000000001</v>
      </c>
      <c r="J244" t="s">
        <v>2</v>
      </c>
      <c r="K244">
        <v>538.58490400000005</v>
      </c>
      <c r="L244">
        <v>46.534596999999998</v>
      </c>
      <c r="M244" t="s">
        <v>3</v>
      </c>
      <c r="N244">
        <v>252.38075799999999</v>
      </c>
      <c r="O244">
        <v>15.633654999999999</v>
      </c>
      <c r="P244" t="s">
        <v>4</v>
      </c>
      <c r="Q244">
        <v>1.7027840000000001</v>
      </c>
      <c r="R244">
        <v>1.2567999999999999E-2</v>
      </c>
      <c r="S244" t="s">
        <v>5</v>
      </c>
      <c r="T244">
        <v>234.766445</v>
      </c>
      <c r="U244">
        <v>0.34545799999999999</v>
      </c>
      <c r="V244" t="s">
        <v>6</v>
      </c>
      <c r="W244">
        <v>1.276446</v>
      </c>
      <c r="X244">
        <v>6.5029000000000003E-2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6.3398999999999997E-2</v>
      </c>
      <c r="AG244">
        <v>9.5000000000000005E-5</v>
      </c>
      <c r="AH244" t="s">
        <v>10</v>
      </c>
      <c r="AI244">
        <v>0.93476199999999998</v>
      </c>
      <c r="AJ244">
        <v>7.1000000000000005E-5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718.38862700000004</v>
      </c>
      <c r="I245">
        <v>89.248345999999998</v>
      </c>
      <c r="J245" t="s">
        <v>2</v>
      </c>
      <c r="K245">
        <v>718.29463899999996</v>
      </c>
      <c r="L245">
        <v>87.669535999999994</v>
      </c>
      <c r="M245" t="s">
        <v>3</v>
      </c>
      <c r="N245">
        <v>336.76496900000001</v>
      </c>
      <c r="O245">
        <v>29.105201000000001</v>
      </c>
      <c r="P245" t="s">
        <v>4</v>
      </c>
      <c r="Q245">
        <v>2.257476</v>
      </c>
      <c r="R245">
        <v>1.9578000000000002E-2</v>
      </c>
      <c r="S245" t="s">
        <v>5</v>
      </c>
      <c r="T245">
        <v>312.97291799999999</v>
      </c>
      <c r="U245">
        <v>0.46552300000000002</v>
      </c>
      <c r="V245" t="s">
        <v>6</v>
      </c>
      <c r="W245">
        <v>1.69336</v>
      </c>
      <c r="X245">
        <v>0.107612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6.1002000000000001E-2</v>
      </c>
      <c r="AG245">
        <v>6.8999999999999997E-5</v>
      </c>
      <c r="AH245" t="s">
        <v>10</v>
      </c>
      <c r="AI245">
        <v>0.93540500000000004</v>
      </c>
      <c r="AJ245">
        <v>8.2000000000000001E-5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898.10511399999996</v>
      </c>
      <c r="I246">
        <v>145.85155399999999</v>
      </c>
      <c r="J246" t="s">
        <v>2</v>
      </c>
      <c r="K246">
        <v>897.98019699999998</v>
      </c>
      <c r="L246">
        <v>144.418192</v>
      </c>
      <c r="M246" t="s">
        <v>3</v>
      </c>
      <c r="N246">
        <v>421.13423499999999</v>
      </c>
      <c r="O246">
        <v>45.483995999999998</v>
      </c>
      <c r="P246" t="s">
        <v>4</v>
      </c>
      <c r="Q246">
        <v>2.806146</v>
      </c>
      <c r="R246">
        <v>2.8056999999999999E-2</v>
      </c>
      <c r="S246" t="s">
        <v>5</v>
      </c>
      <c r="T246">
        <v>391.22994</v>
      </c>
      <c r="U246">
        <v>0.80671999999999999</v>
      </c>
      <c r="V246" t="s">
        <v>6</v>
      </c>
      <c r="W246">
        <v>2.1114760000000001</v>
      </c>
      <c r="X246">
        <v>0.166403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5.8428000000000001E-2</v>
      </c>
      <c r="AG246">
        <v>5.5999999999999999E-5</v>
      </c>
      <c r="AH246" t="s">
        <v>10</v>
      </c>
      <c r="AI246">
        <v>0.93790300000000004</v>
      </c>
      <c r="AJ246">
        <v>1.07E-4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1077.897649</v>
      </c>
      <c r="I247">
        <v>207.106177</v>
      </c>
      <c r="J247" t="s">
        <v>2</v>
      </c>
      <c r="K247">
        <v>1077.7209720000001</v>
      </c>
      <c r="L247">
        <v>205.48297400000001</v>
      </c>
      <c r="M247" t="s">
        <v>3</v>
      </c>
      <c r="N247">
        <v>505.21212200000002</v>
      </c>
      <c r="O247">
        <v>61.381473</v>
      </c>
      <c r="P247" t="s">
        <v>4</v>
      </c>
      <c r="Q247">
        <v>3.359086</v>
      </c>
      <c r="R247">
        <v>3.6298999999999998E-2</v>
      </c>
      <c r="S247" t="s">
        <v>5</v>
      </c>
      <c r="T247">
        <v>469.51567599999998</v>
      </c>
      <c r="U247">
        <v>1.1173360000000001</v>
      </c>
      <c r="V247" t="s">
        <v>6</v>
      </c>
      <c r="W247">
        <v>2.5287160000000002</v>
      </c>
      <c r="X247">
        <v>0.246918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5.7826000000000002E-2</v>
      </c>
      <c r="AG247">
        <v>5.1999999999999997E-5</v>
      </c>
      <c r="AH247" t="s">
        <v>10</v>
      </c>
      <c r="AI247">
        <v>0.93959000000000004</v>
      </c>
      <c r="AJ247">
        <v>1.18E-4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1257.368643</v>
      </c>
      <c r="I248">
        <v>275.31497000000002</v>
      </c>
      <c r="J248" t="s">
        <v>2</v>
      </c>
      <c r="K248">
        <v>1257.128958</v>
      </c>
      <c r="L248">
        <v>273.04942599999998</v>
      </c>
      <c r="M248" t="s">
        <v>3</v>
      </c>
      <c r="N248">
        <v>589.150082</v>
      </c>
      <c r="O248">
        <v>75.863506999999998</v>
      </c>
      <c r="P248" t="s">
        <v>4</v>
      </c>
      <c r="Q248">
        <v>3.9313400000000001</v>
      </c>
      <c r="R248">
        <v>5.0431999999999998E-2</v>
      </c>
      <c r="S248" t="s">
        <v>5</v>
      </c>
      <c r="T248">
        <v>547.84966899999995</v>
      </c>
      <c r="U248">
        <v>1.6519550000000001</v>
      </c>
      <c r="V248" t="s">
        <v>6</v>
      </c>
      <c r="W248">
        <v>2.9538679999999999</v>
      </c>
      <c r="X248">
        <v>0.35035699999999997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5.6728000000000001E-2</v>
      </c>
      <c r="AG248">
        <v>3.8000000000000002E-5</v>
      </c>
      <c r="AH248" t="s">
        <v>10</v>
      </c>
      <c r="AI248">
        <v>0.94012600000000002</v>
      </c>
      <c r="AJ248">
        <v>1.2300000000000001E-4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1436.675735</v>
      </c>
      <c r="I249">
        <v>357.06158199999999</v>
      </c>
      <c r="J249" t="s">
        <v>2</v>
      </c>
      <c r="K249">
        <v>1436.4488429999999</v>
      </c>
      <c r="L249">
        <v>353.46701100000001</v>
      </c>
      <c r="M249" t="s">
        <v>3</v>
      </c>
      <c r="N249">
        <v>673.05168100000003</v>
      </c>
      <c r="O249">
        <v>95.414910000000006</v>
      </c>
      <c r="P249" t="s">
        <v>4</v>
      </c>
      <c r="Q249">
        <v>4.4773459999999998</v>
      </c>
      <c r="R249">
        <v>7.0532999999999998E-2</v>
      </c>
      <c r="S249" t="s">
        <v>5</v>
      </c>
      <c r="T249">
        <v>626.07996100000003</v>
      </c>
      <c r="U249">
        <v>2.2852860000000002</v>
      </c>
      <c r="V249" t="s">
        <v>6</v>
      </c>
      <c r="W249">
        <v>3.3631419999999999</v>
      </c>
      <c r="X249">
        <v>0.47223399999999999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5.5775999999999999E-2</v>
      </c>
      <c r="AG249">
        <v>3.1999999999999999E-5</v>
      </c>
      <c r="AH249" t="s">
        <v>10</v>
      </c>
      <c r="AI249">
        <v>0.94048600000000004</v>
      </c>
      <c r="AJ249">
        <v>1.3200000000000001E-4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1616.0695900000001</v>
      </c>
      <c r="I250">
        <v>415.690314</v>
      </c>
      <c r="J250" t="s">
        <v>2</v>
      </c>
      <c r="K250">
        <v>1615.836233</v>
      </c>
      <c r="L250">
        <v>410.57781299999999</v>
      </c>
      <c r="M250" t="s">
        <v>3</v>
      </c>
      <c r="N250">
        <v>756.96977300000003</v>
      </c>
      <c r="O250">
        <v>101.58424100000001</v>
      </c>
      <c r="P250" t="s">
        <v>4</v>
      </c>
      <c r="Q250">
        <v>5.0339879999999999</v>
      </c>
      <c r="R250">
        <v>8.5581000000000004E-2</v>
      </c>
      <c r="S250" t="s">
        <v>5</v>
      </c>
      <c r="T250">
        <v>704.385132</v>
      </c>
      <c r="U250">
        <v>2.7874310000000002</v>
      </c>
      <c r="V250" t="s">
        <v>6</v>
      </c>
      <c r="W250">
        <v>3.7943039999999999</v>
      </c>
      <c r="X250">
        <v>0.59110499999999999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5.4697000000000003E-2</v>
      </c>
      <c r="AG250">
        <v>1.2E-5</v>
      </c>
      <c r="AH250" t="s">
        <v>10</v>
      </c>
      <c r="AI250">
        <v>0.94048699999999996</v>
      </c>
      <c r="AJ250">
        <v>1.3200000000000001E-4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1795.1304270000001</v>
      </c>
      <c r="I251">
        <v>497.657083</v>
      </c>
      <c r="J251" t="s">
        <v>2</v>
      </c>
      <c r="K251">
        <v>1794.8590939999999</v>
      </c>
      <c r="L251">
        <v>492.73292700000002</v>
      </c>
      <c r="M251" t="s">
        <v>3</v>
      </c>
      <c r="N251">
        <v>840.60421099999996</v>
      </c>
      <c r="O251">
        <v>117.120198</v>
      </c>
      <c r="P251" t="s">
        <v>4</v>
      </c>
      <c r="Q251">
        <v>5.5932690000000003</v>
      </c>
      <c r="R251">
        <v>0.104466</v>
      </c>
      <c r="S251" t="s">
        <v>5</v>
      </c>
      <c r="T251">
        <v>782.72058000000004</v>
      </c>
      <c r="U251">
        <v>3.5153460000000001</v>
      </c>
      <c r="V251" t="s">
        <v>6</v>
      </c>
      <c r="W251">
        <v>4.2170579999999998</v>
      </c>
      <c r="X251">
        <v>0.72547300000000003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5.4565000000000002E-2</v>
      </c>
      <c r="AG251">
        <v>1.2E-5</v>
      </c>
      <c r="AH251" t="s">
        <v>10</v>
      </c>
      <c r="AI251">
        <v>0.94091100000000005</v>
      </c>
      <c r="AJ251">
        <v>1.3300000000000001E-4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1975.109629</v>
      </c>
      <c r="I252">
        <v>595.35925699999996</v>
      </c>
      <c r="J252" t="s">
        <v>2</v>
      </c>
      <c r="K252">
        <v>1974.7927050000001</v>
      </c>
      <c r="L252">
        <v>591.01016300000003</v>
      </c>
      <c r="M252" t="s">
        <v>3</v>
      </c>
      <c r="N252">
        <v>924.89836100000002</v>
      </c>
      <c r="O252">
        <v>140.16193000000001</v>
      </c>
      <c r="P252" t="s">
        <v>4</v>
      </c>
      <c r="Q252">
        <v>6.153543</v>
      </c>
      <c r="R252">
        <v>0.12144000000000001</v>
      </c>
      <c r="S252" t="s">
        <v>5</v>
      </c>
      <c r="T252">
        <v>861.08318199999997</v>
      </c>
      <c r="U252">
        <v>4.1401700000000003</v>
      </c>
      <c r="V252" t="s">
        <v>6</v>
      </c>
      <c r="W252">
        <v>4.6406700000000001</v>
      </c>
      <c r="X252">
        <v>0.85721199999999997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5.4422999999999999E-2</v>
      </c>
      <c r="AG252">
        <v>1.2E-5</v>
      </c>
      <c r="AH252" t="s">
        <v>10</v>
      </c>
      <c r="AI252">
        <v>0.94255699999999998</v>
      </c>
      <c r="AJ252">
        <v>1.37E-4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2154.7812939999999</v>
      </c>
      <c r="I253">
        <v>701.09408499999995</v>
      </c>
      <c r="J253" t="s">
        <v>2</v>
      </c>
      <c r="K253">
        <v>2154.4370699999999</v>
      </c>
      <c r="L253">
        <v>694.94804299999998</v>
      </c>
      <c r="M253" t="s">
        <v>3</v>
      </c>
      <c r="N253">
        <v>1009.070724</v>
      </c>
      <c r="O253">
        <v>158.742468</v>
      </c>
      <c r="P253" t="s">
        <v>4</v>
      </c>
      <c r="Q253">
        <v>6.7200230000000003</v>
      </c>
      <c r="R253">
        <v>0.143875</v>
      </c>
      <c r="S253" t="s">
        <v>5</v>
      </c>
      <c r="T253">
        <v>939.450065</v>
      </c>
      <c r="U253">
        <v>5.0747359999999997</v>
      </c>
      <c r="V253" t="s">
        <v>6</v>
      </c>
      <c r="W253">
        <v>5.0712260000000002</v>
      </c>
      <c r="X253">
        <v>1.0178799999999999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5.4003000000000002E-2</v>
      </c>
      <c r="AG253">
        <v>1.0000000000000001E-5</v>
      </c>
      <c r="AH253" t="s">
        <v>10</v>
      </c>
      <c r="AI253">
        <v>0.94292299999999996</v>
      </c>
      <c r="AJ253">
        <v>1.35E-4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2333.9256639999999</v>
      </c>
      <c r="I254">
        <v>805.63233200000002</v>
      </c>
      <c r="J254" t="s">
        <v>2</v>
      </c>
      <c r="K254">
        <v>2333.4996390000001</v>
      </c>
      <c r="L254">
        <v>797.60443999999995</v>
      </c>
      <c r="M254" t="s">
        <v>3</v>
      </c>
      <c r="N254">
        <v>1092.839172</v>
      </c>
      <c r="O254">
        <v>179.039591</v>
      </c>
      <c r="P254" t="s">
        <v>4</v>
      </c>
      <c r="Q254">
        <v>7.2816850000000004</v>
      </c>
      <c r="R254">
        <v>0.17174700000000001</v>
      </c>
      <c r="S254" t="s">
        <v>5</v>
      </c>
      <c r="T254">
        <v>1017.814517</v>
      </c>
      <c r="U254">
        <v>5.7204949999999997</v>
      </c>
      <c r="V254" t="s">
        <v>6</v>
      </c>
      <c r="W254">
        <v>5.4919079999999996</v>
      </c>
      <c r="X254">
        <v>1.213047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5.3971999999999999E-2</v>
      </c>
      <c r="AG254">
        <v>1.0000000000000001E-5</v>
      </c>
      <c r="AH254" t="s">
        <v>10</v>
      </c>
      <c r="AI254">
        <v>0.94319799999999998</v>
      </c>
      <c r="AJ254">
        <v>1.3300000000000001E-4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2513.0563569999999</v>
      </c>
      <c r="I255">
        <v>926.67634899999996</v>
      </c>
      <c r="J255" t="s">
        <v>2</v>
      </c>
      <c r="K255">
        <v>2512.639009</v>
      </c>
      <c r="L255">
        <v>916.02354200000002</v>
      </c>
      <c r="M255" t="s">
        <v>3</v>
      </c>
      <c r="N255">
        <v>1176.553574</v>
      </c>
      <c r="O255">
        <v>202.49968000000001</v>
      </c>
      <c r="P255" t="s">
        <v>4</v>
      </c>
      <c r="Q255">
        <v>7.842117</v>
      </c>
      <c r="R255">
        <v>0.200462</v>
      </c>
      <c r="S255" t="s">
        <v>5</v>
      </c>
      <c r="T255">
        <v>1096.176477</v>
      </c>
      <c r="U255">
        <v>6.4779669999999996</v>
      </c>
      <c r="V255" t="s">
        <v>6</v>
      </c>
      <c r="W255">
        <v>5.9312069999999997</v>
      </c>
      <c r="X255">
        <v>1.4060729999999999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5.3966E-2</v>
      </c>
      <c r="AG255">
        <v>1.0000000000000001E-5</v>
      </c>
      <c r="AH255" t="s">
        <v>10</v>
      </c>
      <c r="AI255">
        <v>0.94338500000000003</v>
      </c>
      <c r="AJ255">
        <v>1.3100000000000001E-4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2692.5477689999998</v>
      </c>
      <c r="I256">
        <v>1059.511708</v>
      </c>
      <c r="J256" t="s">
        <v>2</v>
      </c>
      <c r="K256">
        <v>2692.13814</v>
      </c>
      <c r="L256">
        <v>1047.9514280000001</v>
      </c>
      <c r="M256" t="s">
        <v>3</v>
      </c>
      <c r="N256">
        <v>1260.4265479999999</v>
      </c>
      <c r="O256">
        <v>230.611919</v>
      </c>
      <c r="P256" t="s">
        <v>4</v>
      </c>
      <c r="Q256">
        <v>8.4043949999999992</v>
      </c>
      <c r="R256">
        <v>0.23466500000000001</v>
      </c>
      <c r="S256" t="s">
        <v>5</v>
      </c>
      <c r="T256">
        <v>1174.543486</v>
      </c>
      <c r="U256">
        <v>7.0012249999999998</v>
      </c>
      <c r="V256" t="s">
        <v>6</v>
      </c>
      <c r="W256">
        <v>6.3525070000000001</v>
      </c>
      <c r="X256">
        <v>1.5994550000000001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5.3955000000000003E-2</v>
      </c>
      <c r="AG256">
        <v>1.0000000000000001E-5</v>
      </c>
      <c r="AH256" t="s">
        <v>10</v>
      </c>
      <c r="AI256">
        <v>0.94381199999999998</v>
      </c>
      <c r="AJ256">
        <v>1.2999999999999999E-4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2872.4929830000001</v>
      </c>
      <c r="I257">
        <v>1230.569338</v>
      </c>
      <c r="J257" t="s">
        <v>2</v>
      </c>
      <c r="K257">
        <v>2872.0413330000001</v>
      </c>
      <c r="L257">
        <v>1216.7289800000001</v>
      </c>
      <c r="M257" t="s">
        <v>3</v>
      </c>
      <c r="N257">
        <v>1344.678997</v>
      </c>
      <c r="O257">
        <v>275.441822</v>
      </c>
      <c r="P257" t="s">
        <v>4</v>
      </c>
      <c r="Q257">
        <v>8.9695800000000006</v>
      </c>
      <c r="R257">
        <v>0.26110100000000003</v>
      </c>
      <c r="S257" t="s">
        <v>5</v>
      </c>
      <c r="T257">
        <v>1252.9974050000001</v>
      </c>
      <c r="U257">
        <v>7.7275989999999997</v>
      </c>
      <c r="V257" t="s">
        <v>6</v>
      </c>
      <c r="W257">
        <v>6.7832210000000002</v>
      </c>
      <c r="X257">
        <v>1.769131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5.3732000000000002E-2</v>
      </c>
      <c r="AG257">
        <v>1.1E-5</v>
      </c>
      <c r="AH257" t="s">
        <v>10</v>
      </c>
      <c r="AI257">
        <v>0.94415400000000005</v>
      </c>
      <c r="AJ257">
        <v>1.2999999999999999E-4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3051.7989990000001</v>
      </c>
      <c r="I258">
        <v>1373.2227640000001</v>
      </c>
      <c r="J258" t="s">
        <v>2</v>
      </c>
      <c r="K258">
        <v>3051.3076030000002</v>
      </c>
      <c r="L258">
        <v>1359.2869679999999</v>
      </c>
      <c r="M258" t="s">
        <v>3</v>
      </c>
      <c r="N258">
        <v>1428.5095240000001</v>
      </c>
      <c r="O258">
        <v>303.32399700000002</v>
      </c>
      <c r="P258" t="s">
        <v>4</v>
      </c>
      <c r="Q258">
        <v>9.5192130000000006</v>
      </c>
      <c r="R258">
        <v>0.29000900000000002</v>
      </c>
      <c r="S258" t="s">
        <v>5</v>
      </c>
      <c r="T258">
        <v>1331.29856</v>
      </c>
      <c r="U258">
        <v>8.5478609999999993</v>
      </c>
      <c r="V258" t="s">
        <v>6</v>
      </c>
      <c r="W258">
        <v>7.1987509999999997</v>
      </c>
      <c r="X258">
        <v>1.9954670000000001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5.3582999999999999E-2</v>
      </c>
      <c r="AG258">
        <v>1.1E-5</v>
      </c>
      <c r="AH258" t="s">
        <v>10</v>
      </c>
      <c r="AI258">
        <v>0.94461799999999996</v>
      </c>
      <c r="AJ258">
        <v>1.2899999999999999E-4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3231.0913919999998</v>
      </c>
      <c r="I259">
        <v>1553.3834810000001</v>
      </c>
      <c r="J259" t="s">
        <v>2</v>
      </c>
      <c r="K259">
        <v>3230.5707670000002</v>
      </c>
      <c r="L259">
        <v>1538.2907720000001</v>
      </c>
      <c r="M259" t="s">
        <v>3</v>
      </c>
      <c r="N259">
        <v>1512.305134</v>
      </c>
      <c r="O259">
        <v>334.87212299999999</v>
      </c>
      <c r="P259" t="s">
        <v>4</v>
      </c>
      <c r="Q259">
        <v>10.092038000000001</v>
      </c>
      <c r="R259">
        <v>0.32696700000000001</v>
      </c>
      <c r="S259" t="s">
        <v>5</v>
      </c>
      <c r="T259">
        <v>1409.7135450000001</v>
      </c>
      <c r="U259">
        <v>9.2203040000000005</v>
      </c>
      <c r="V259" t="s">
        <v>6</v>
      </c>
      <c r="W259">
        <v>7.6225149999999999</v>
      </c>
      <c r="X259">
        <v>2.2728540000000002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5.3581999999999998E-2</v>
      </c>
      <c r="AG259">
        <v>1.1E-5</v>
      </c>
      <c r="AH259" t="s">
        <v>10</v>
      </c>
      <c r="AI259">
        <v>0.94550800000000002</v>
      </c>
      <c r="AJ259">
        <v>1.25E-4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3410.7368070000002</v>
      </c>
      <c r="I260">
        <v>1729.721479</v>
      </c>
      <c r="J260" t="s">
        <v>2</v>
      </c>
      <c r="K260">
        <v>3410.2683400000001</v>
      </c>
      <c r="L260">
        <v>1708.497967</v>
      </c>
      <c r="M260" t="s">
        <v>3</v>
      </c>
      <c r="N260">
        <v>1596.5480250000001</v>
      </c>
      <c r="O260">
        <v>371.26617299999998</v>
      </c>
      <c r="P260" t="s">
        <v>4</v>
      </c>
      <c r="Q260">
        <v>10.646766</v>
      </c>
      <c r="R260">
        <v>0.34857700000000003</v>
      </c>
      <c r="S260" t="s">
        <v>5</v>
      </c>
      <c r="T260">
        <v>1488.0346919999999</v>
      </c>
      <c r="U260">
        <v>10.252837</v>
      </c>
      <c r="V260" t="s">
        <v>6</v>
      </c>
      <c r="W260">
        <v>8.0348749999999995</v>
      </c>
      <c r="X260">
        <v>2.516848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5.3575999999999999E-2</v>
      </c>
      <c r="AG260">
        <v>1.1E-5</v>
      </c>
      <c r="AH260" t="s">
        <v>10</v>
      </c>
      <c r="AI260">
        <v>0.94571300000000003</v>
      </c>
      <c r="AJ260">
        <v>1.21E-4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3589.641846</v>
      </c>
      <c r="I261">
        <v>1901.7387289999999</v>
      </c>
      <c r="J261" t="s">
        <v>2</v>
      </c>
      <c r="K261">
        <v>3589.133628</v>
      </c>
      <c r="L261">
        <v>1876.630435</v>
      </c>
      <c r="M261" t="s">
        <v>3</v>
      </c>
      <c r="N261">
        <v>1680.1815409999999</v>
      </c>
      <c r="O261">
        <v>403.07755300000002</v>
      </c>
      <c r="P261" t="s">
        <v>4</v>
      </c>
      <c r="Q261">
        <v>11.208769</v>
      </c>
      <c r="R261">
        <v>0.37287399999999998</v>
      </c>
      <c r="S261" t="s">
        <v>5</v>
      </c>
      <c r="T261">
        <v>1566.4062699999999</v>
      </c>
      <c r="U261">
        <v>11.433377</v>
      </c>
      <c r="V261" t="s">
        <v>6</v>
      </c>
      <c r="W261">
        <v>8.4584270000000004</v>
      </c>
      <c r="X261">
        <v>2.7861989999999999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5.348E-2</v>
      </c>
      <c r="AG261">
        <v>1.0000000000000001E-5</v>
      </c>
      <c r="AH261" t="s">
        <v>10</v>
      </c>
      <c r="AI261">
        <v>0.94622499999999998</v>
      </c>
      <c r="AJ261">
        <v>1.15E-4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2318.0710939999999</v>
      </c>
      <c r="I262">
        <v>0.48956499999999997</v>
      </c>
      <c r="J262" t="s">
        <v>2</v>
      </c>
      <c r="K262">
        <v>2316.3380419999999</v>
      </c>
      <c r="L262">
        <v>0.48774299999999998</v>
      </c>
      <c r="M262" t="s">
        <v>3</v>
      </c>
      <c r="N262">
        <v>111.43203699999999</v>
      </c>
      <c r="O262">
        <v>0.42622300000000002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0.5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4636.2569240000003</v>
      </c>
      <c r="I263">
        <v>1.526114</v>
      </c>
      <c r="J263" t="s">
        <v>2</v>
      </c>
      <c r="K263">
        <v>4632.7630470000004</v>
      </c>
      <c r="L263">
        <v>1.464461</v>
      </c>
      <c r="M263" t="s">
        <v>3</v>
      </c>
      <c r="N263">
        <v>222.88762</v>
      </c>
      <c r="O263">
        <v>0.65021399999999996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0.5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6954.1558109999996</v>
      </c>
      <c r="I264">
        <v>3.4338150000000001</v>
      </c>
      <c r="J264" t="s">
        <v>2</v>
      </c>
      <c r="K264">
        <v>6948.9270699999997</v>
      </c>
      <c r="L264">
        <v>3.4200569999999999</v>
      </c>
      <c r="M264" t="s">
        <v>3</v>
      </c>
      <c r="N264">
        <v>334.340846</v>
      </c>
      <c r="O264">
        <v>0.62468800000000002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0.5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9272.4393359999995</v>
      </c>
      <c r="I265">
        <v>4.7348949999999999</v>
      </c>
      <c r="J265" t="s">
        <v>2</v>
      </c>
      <c r="K265">
        <v>9265.4684959999995</v>
      </c>
      <c r="L265">
        <v>4.5755129999999999</v>
      </c>
      <c r="M265" t="s">
        <v>3</v>
      </c>
      <c r="N265">
        <v>445.64110699999998</v>
      </c>
      <c r="O265">
        <v>0.98847499999999999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0.5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11590.687383</v>
      </c>
      <c r="I266">
        <v>6.9211109999999998</v>
      </c>
      <c r="J266" t="s">
        <v>2</v>
      </c>
      <c r="K266">
        <v>11581.981387</v>
      </c>
      <c r="L266">
        <v>6.6197330000000001</v>
      </c>
      <c r="M266" t="s">
        <v>3</v>
      </c>
      <c r="N266">
        <v>557.12486699999999</v>
      </c>
      <c r="O266">
        <v>1.384093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0.5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13909.028574</v>
      </c>
      <c r="I267">
        <v>8.3586840000000002</v>
      </c>
      <c r="J267" t="s">
        <v>2</v>
      </c>
      <c r="K267">
        <v>13898.599491999999</v>
      </c>
      <c r="L267">
        <v>7.9549820000000002</v>
      </c>
      <c r="M267" t="s">
        <v>3</v>
      </c>
      <c r="N267">
        <v>668.34791299999995</v>
      </c>
      <c r="O267">
        <v>1.3473379999999999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0.5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16227.566934</v>
      </c>
      <c r="I268">
        <v>10.038549</v>
      </c>
      <c r="J268" t="s">
        <v>2</v>
      </c>
      <c r="K268">
        <v>16215.401680000001</v>
      </c>
      <c r="L268">
        <v>9.5122990000000005</v>
      </c>
      <c r="M268" t="s">
        <v>3</v>
      </c>
      <c r="N268">
        <v>779.69445900000005</v>
      </c>
      <c r="O268">
        <v>1.504912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0.5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18545.914570000001</v>
      </c>
      <c r="I269">
        <v>13.529712</v>
      </c>
      <c r="J269" t="s">
        <v>2</v>
      </c>
      <c r="K269">
        <v>18532.008242</v>
      </c>
      <c r="L269">
        <v>12.997446</v>
      </c>
      <c r="M269" t="s">
        <v>3</v>
      </c>
      <c r="N269">
        <v>891.11373400000002</v>
      </c>
      <c r="O269">
        <v>2.018764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0.5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20864.315936999999</v>
      </c>
      <c r="I270">
        <v>15.020440000000001</v>
      </c>
      <c r="J270" t="s">
        <v>2</v>
      </c>
      <c r="K270">
        <v>20848.688867000001</v>
      </c>
      <c r="L270">
        <v>14.461819</v>
      </c>
      <c r="M270" t="s">
        <v>3</v>
      </c>
      <c r="N270">
        <v>1002.415702</v>
      </c>
      <c r="O270">
        <v>2.4866779999999999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0.5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23182.847891000001</v>
      </c>
      <c r="I271">
        <v>18.353632000000001</v>
      </c>
      <c r="J271" t="s">
        <v>2</v>
      </c>
      <c r="K271">
        <v>23165.494686999999</v>
      </c>
      <c r="L271">
        <v>17.714517000000001</v>
      </c>
      <c r="M271" t="s">
        <v>3</v>
      </c>
      <c r="N271">
        <v>1113.938091</v>
      </c>
      <c r="O271">
        <v>2.5547550000000001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0.5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25501.525781</v>
      </c>
      <c r="I272">
        <v>19.671403999999999</v>
      </c>
      <c r="J272" t="s">
        <v>2</v>
      </c>
      <c r="K272">
        <v>25482.452109000002</v>
      </c>
      <c r="L272">
        <v>18.784585</v>
      </c>
      <c r="M272" t="s">
        <v>3</v>
      </c>
      <c r="N272">
        <v>1225.2854219999999</v>
      </c>
      <c r="O272">
        <v>2.933074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0.5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27820.151679999999</v>
      </c>
      <c r="I273">
        <v>22.291155</v>
      </c>
      <c r="J273" t="s">
        <v>2</v>
      </c>
      <c r="K273">
        <v>27799.339648000001</v>
      </c>
      <c r="L273">
        <v>21.596981</v>
      </c>
      <c r="M273" t="s">
        <v>3</v>
      </c>
      <c r="N273">
        <v>1336.619985</v>
      </c>
      <c r="O273">
        <v>2.8722859999999999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0.5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30138.985195000001</v>
      </c>
      <c r="I274">
        <v>26.276803000000001</v>
      </c>
      <c r="J274" t="s">
        <v>2</v>
      </c>
      <c r="K274">
        <v>30116.427656</v>
      </c>
      <c r="L274">
        <v>25.095707999999998</v>
      </c>
      <c r="M274" t="s">
        <v>3</v>
      </c>
      <c r="N274">
        <v>1448.0780930000001</v>
      </c>
      <c r="O274">
        <v>3.6120999999999999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0.5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32457.844218999999</v>
      </c>
      <c r="I275">
        <v>29.415189999999999</v>
      </c>
      <c r="J275" t="s">
        <v>2</v>
      </c>
      <c r="K275">
        <v>32433.559609</v>
      </c>
      <c r="L275">
        <v>28.460080999999999</v>
      </c>
      <c r="M275" t="s">
        <v>3</v>
      </c>
      <c r="N275">
        <v>1559.44886</v>
      </c>
      <c r="O275">
        <v>3.2046990000000002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0.5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34776.869609000001</v>
      </c>
      <c r="I276">
        <v>31.261887000000002</v>
      </c>
      <c r="J276" t="s">
        <v>2</v>
      </c>
      <c r="K276">
        <v>34750.824453000001</v>
      </c>
      <c r="L276">
        <v>29.288701</v>
      </c>
      <c r="M276" t="s">
        <v>3</v>
      </c>
      <c r="N276">
        <v>1670.8577</v>
      </c>
      <c r="O276">
        <v>4.0158639999999997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0.5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37095.891952999998</v>
      </c>
      <c r="I277">
        <v>32.833981999999999</v>
      </c>
      <c r="J277" t="s">
        <v>2</v>
      </c>
      <c r="K277">
        <v>37068.123124999998</v>
      </c>
      <c r="L277">
        <v>30.401458999999999</v>
      </c>
      <c r="M277" t="s">
        <v>3</v>
      </c>
      <c r="N277">
        <v>1782.134753</v>
      </c>
      <c r="O277">
        <v>3.9204210000000002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0.5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39414.834297000001</v>
      </c>
      <c r="I278">
        <v>35.597481000000002</v>
      </c>
      <c r="J278" t="s">
        <v>2</v>
      </c>
      <c r="K278">
        <v>39385.334608999998</v>
      </c>
      <c r="L278">
        <v>32.779997999999999</v>
      </c>
      <c r="M278" t="s">
        <v>3</v>
      </c>
      <c r="N278">
        <v>1893.6893580000001</v>
      </c>
      <c r="O278">
        <v>4.741225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0.5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41733.937577999997</v>
      </c>
      <c r="I279">
        <v>37.662264999999998</v>
      </c>
      <c r="J279" t="s">
        <v>2</v>
      </c>
      <c r="K279">
        <v>41702.728281000003</v>
      </c>
      <c r="L279">
        <v>34.574198000000003</v>
      </c>
      <c r="M279" t="s">
        <v>3</v>
      </c>
      <c r="N279">
        <v>2004.926729</v>
      </c>
      <c r="O279">
        <v>5.1525400000000001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0.5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44053.113594000002</v>
      </c>
      <c r="I280">
        <v>38.967500999999999</v>
      </c>
      <c r="J280" t="s">
        <v>2</v>
      </c>
      <c r="K280">
        <v>44020.172656000002</v>
      </c>
      <c r="L280">
        <v>35.545743999999999</v>
      </c>
      <c r="M280" t="s">
        <v>3</v>
      </c>
      <c r="N280">
        <v>2116.2334329999999</v>
      </c>
      <c r="O280">
        <v>4.8139310000000002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0.5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46372.445702999998</v>
      </c>
      <c r="I281">
        <v>41.437941000000002</v>
      </c>
      <c r="J281" t="s">
        <v>2</v>
      </c>
      <c r="K281">
        <v>46337.766796999997</v>
      </c>
      <c r="L281">
        <v>38.030563000000001</v>
      </c>
      <c r="M281" t="s">
        <v>3</v>
      </c>
      <c r="N281">
        <v>2227.748169</v>
      </c>
      <c r="O281">
        <v>6.1728610000000002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0.5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221.82691</v>
      </c>
      <c r="I282">
        <v>5.3386000000000003E-2</v>
      </c>
      <c r="J282" t="s">
        <v>2</v>
      </c>
      <c r="K282">
        <v>220.360679</v>
      </c>
      <c r="L282">
        <v>5.2918E-2</v>
      </c>
      <c r="M282" t="s">
        <v>3</v>
      </c>
      <c r="N282">
        <v>141.68626699999999</v>
      </c>
      <c r="O282">
        <v>7.3905999999999999E-2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443.64904999999999</v>
      </c>
      <c r="I283">
        <v>0.1134</v>
      </c>
      <c r="J283" t="s">
        <v>2</v>
      </c>
      <c r="K283">
        <v>440.75323400000002</v>
      </c>
      <c r="L283">
        <v>0.100869</v>
      </c>
      <c r="M283" t="s">
        <v>3</v>
      </c>
      <c r="N283">
        <v>283.42195299999997</v>
      </c>
      <c r="O283">
        <v>0.12539500000000001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665.505089</v>
      </c>
      <c r="I284">
        <v>0.177176</v>
      </c>
      <c r="J284" t="s">
        <v>2</v>
      </c>
      <c r="K284">
        <v>661.15859899999998</v>
      </c>
      <c r="L284">
        <v>0.15507399999999999</v>
      </c>
      <c r="M284" t="s">
        <v>3</v>
      </c>
      <c r="N284">
        <v>425.08112999999997</v>
      </c>
      <c r="O284">
        <v>0.17444599999999999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887.36530200000004</v>
      </c>
      <c r="I285">
        <v>0.217723</v>
      </c>
      <c r="J285" t="s">
        <v>2</v>
      </c>
      <c r="K285">
        <v>881.53581399999996</v>
      </c>
      <c r="L285">
        <v>0.16678000000000001</v>
      </c>
      <c r="M285" t="s">
        <v>3</v>
      </c>
      <c r="N285">
        <v>566.736313</v>
      </c>
      <c r="O285">
        <v>0.190273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1109.256807</v>
      </c>
      <c r="I286">
        <v>0.32862999999999998</v>
      </c>
      <c r="J286" t="s">
        <v>2</v>
      </c>
      <c r="K286">
        <v>1101.9578859999999</v>
      </c>
      <c r="L286">
        <v>0.19967099999999999</v>
      </c>
      <c r="M286" t="s">
        <v>3</v>
      </c>
      <c r="N286">
        <v>708.415933</v>
      </c>
      <c r="O286">
        <v>0.23316700000000001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1331.168711</v>
      </c>
      <c r="I287">
        <v>0.48752899999999999</v>
      </c>
      <c r="J287" t="s">
        <v>2</v>
      </c>
      <c r="K287">
        <v>1322.372134</v>
      </c>
      <c r="L287">
        <v>0.291823</v>
      </c>
      <c r="M287" t="s">
        <v>3</v>
      </c>
      <c r="N287">
        <v>850.10383100000001</v>
      </c>
      <c r="O287">
        <v>0.32842700000000002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1553.0591919999999</v>
      </c>
      <c r="I288">
        <v>0.76938899999999999</v>
      </c>
      <c r="J288" t="s">
        <v>2</v>
      </c>
      <c r="K288">
        <v>1542.816777</v>
      </c>
      <c r="L288">
        <v>0.38332500000000003</v>
      </c>
      <c r="M288" t="s">
        <v>3</v>
      </c>
      <c r="N288">
        <v>991.78097200000002</v>
      </c>
      <c r="O288">
        <v>0.43044100000000002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1774.9589060000001</v>
      </c>
      <c r="I289">
        <v>0.95637399999999995</v>
      </c>
      <c r="J289" t="s">
        <v>2</v>
      </c>
      <c r="K289">
        <v>1763.2600170000001</v>
      </c>
      <c r="L289">
        <v>0.47830899999999998</v>
      </c>
      <c r="M289" t="s">
        <v>3</v>
      </c>
      <c r="N289">
        <v>1133.4237430000001</v>
      </c>
      <c r="O289">
        <v>0.50326099999999996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1996.8504419999999</v>
      </c>
      <c r="I290">
        <v>1.1694869999999999</v>
      </c>
      <c r="J290" t="s">
        <v>2</v>
      </c>
      <c r="K290">
        <v>1983.686477</v>
      </c>
      <c r="L290">
        <v>0.51293500000000003</v>
      </c>
      <c r="M290" t="s">
        <v>3</v>
      </c>
      <c r="N290">
        <v>1275.1254220000001</v>
      </c>
      <c r="O290">
        <v>0.55533299999999997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2218.814805</v>
      </c>
      <c r="I291">
        <v>1.4284159999999999</v>
      </c>
      <c r="J291" t="s">
        <v>2</v>
      </c>
      <c r="K291">
        <v>2204.1775149999999</v>
      </c>
      <c r="L291">
        <v>0.65145399999999998</v>
      </c>
      <c r="M291" t="s">
        <v>3</v>
      </c>
      <c r="N291">
        <v>1416.8361689999999</v>
      </c>
      <c r="O291">
        <v>0.65001799999999998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2440.7398290000001</v>
      </c>
      <c r="I292">
        <v>1.678401</v>
      </c>
      <c r="J292" t="s">
        <v>2</v>
      </c>
      <c r="K292">
        <v>2424.6508789999998</v>
      </c>
      <c r="L292">
        <v>0.80579199999999995</v>
      </c>
      <c r="M292" t="s">
        <v>3</v>
      </c>
      <c r="N292">
        <v>1558.481953</v>
      </c>
      <c r="O292">
        <v>0.80996800000000002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2662.6190969999998</v>
      </c>
      <c r="I293">
        <v>2.0281199999999999</v>
      </c>
      <c r="J293" t="s">
        <v>2</v>
      </c>
      <c r="K293">
        <v>2645.0765529999999</v>
      </c>
      <c r="L293">
        <v>1.0118290000000001</v>
      </c>
      <c r="M293" t="s">
        <v>3</v>
      </c>
      <c r="N293">
        <v>1700.093247</v>
      </c>
      <c r="O293">
        <v>0.87127600000000005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2884.584233</v>
      </c>
      <c r="I294">
        <v>2.4045580000000002</v>
      </c>
      <c r="J294" t="s">
        <v>2</v>
      </c>
      <c r="K294">
        <v>2865.5690140000002</v>
      </c>
      <c r="L294">
        <v>1.087081</v>
      </c>
      <c r="M294" t="s">
        <v>3</v>
      </c>
      <c r="N294">
        <v>1841.7634499999999</v>
      </c>
      <c r="O294">
        <v>0.99011099999999996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3106.4679299999998</v>
      </c>
      <c r="I295">
        <v>2.6593200000000001</v>
      </c>
      <c r="J295" t="s">
        <v>2</v>
      </c>
      <c r="K295">
        <v>3086.017026</v>
      </c>
      <c r="L295">
        <v>1.212094</v>
      </c>
      <c r="M295" t="s">
        <v>3</v>
      </c>
      <c r="N295">
        <v>1983.4360349999999</v>
      </c>
      <c r="O295">
        <v>1.0252870000000001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3328.4643259999998</v>
      </c>
      <c r="I296">
        <v>2.9518930000000001</v>
      </c>
      <c r="J296" t="s">
        <v>2</v>
      </c>
      <c r="K296">
        <v>3306.5484419999998</v>
      </c>
      <c r="L296">
        <v>1.44459</v>
      </c>
      <c r="M296" t="s">
        <v>3</v>
      </c>
      <c r="N296">
        <v>2125.1733640000002</v>
      </c>
      <c r="O296">
        <v>1.1599999999999999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3550.3558250000001</v>
      </c>
      <c r="I297">
        <v>3.6275219999999999</v>
      </c>
      <c r="J297" t="s">
        <v>2</v>
      </c>
      <c r="K297">
        <v>3527.0036230000001</v>
      </c>
      <c r="L297">
        <v>1.906814</v>
      </c>
      <c r="M297" t="s">
        <v>3</v>
      </c>
      <c r="N297">
        <v>2266.7984029999998</v>
      </c>
      <c r="O297">
        <v>1.4037850000000001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3772.2920410000002</v>
      </c>
      <c r="I298">
        <v>3.8712620000000002</v>
      </c>
      <c r="J298" t="s">
        <v>2</v>
      </c>
      <c r="K298">
        <v>3747.4982709999999</v>
      </c>
      <c r="L298">
        <v>1.9438960000000001</v>
      </c>
      <c r="M298" t="s">
        <v>3</v>
      </c>
      <c r="N298">
        <v>2408.4590920000001</v>
      </c>
      <c r="O298">
        <v>1.4452799999999999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3994.2480759999999</v>
      </c>
      <c r="I299">
        <v>4.5692159999999999</v>
      </c>
      <c r="J299" t="s">
        <v>2</v>
      </c>
      <c r="K299">
        <v>3967.975132</v>
      </c>
      <c r="L299">
        <v>2.4172630000000002</v>
      </c>
      <c r="M299" t="s">
        <v>3</v>
      </c>
      <c r="N299">
        <v>2550.0648970000002</v>
      </c>
      <c r="O299">
        <v>1.793752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4216.2283299999999</v>
      </c>
      <c r="I300">
        <v>5.1102059999999998</v>
      </c>
      <c r="J300" t="s">
        <v>2</v>
      </c>
      <c r="K300">
        <v>4188.4829390000004</v>
      </c>
      <c r="L300">
        <v>2.61964</v>
      </c>
      <c r="M300" t="s">
        <v>3</v>
      </c>
      <c r="N300">
        <v>2691.7676609999999</v>
      </c>
      <c r="O300">
        <v>1.882045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4438.2063090000001</v>
      </c>
      <c r="I301">
        <v>5.6290389999999997</v>
      </c>
      <c r="J301" t="s">
        <v>2</v>
      </c>
      <c r="K301">
        <v>4408.9978810000002</v>
      </c>
      <c r="L301">
        <v>2.781215</v>
      </c>
      <c r="M301" t="s">
        <v>3</v>
      </c>
      <c r="N301">
        <v>2833.418232</v>
      </c>
      <c r="O301">
        <v>1.8764989999999999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222.22806700000001</v>
      </c>
      <c r="I302">
        <v>6.4559000000000005E-2</v>
      </c>
      <c r="J302" t="s">
        <v>2</v>
      </c>
      <c r="K302">
        <v>220.74618799999999</v>
      </c>
      <c r="L302">
        <v>5.3447000000000001E-2</v>
      </c>
      <c r="M302" t="s">
        <v>3</v>
      </c>
      <c r="N302">
        <v>142.54371900000001</v>
      </c>
      <c r="O302">
        <v>6.1475000000000002E-2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444.50369899999998</v>
      </c>
      <c r="I303">
        <v>0.14799899999999999</v>
      </c>
      <c r="J303" t="s">
        <v>2</v>
      </c>
      <c r="K303">
        <v>441.56150600000001</v>
      </c>
      <c r="L303">
        <v>0.14834600000000001</v>
      </c>
      <c r="M303" t="s">
        <v>3</v>
      </c>
      <c r="N303">
        <v>285.19448499999999</v>
      </c>
      <c r="O303">
        <v>0.15697700000000001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666.80360099999996</v>
      </c>
      <c r="I304">
        <v>0.24360899999999999</v>
      </c>
      <c r="J304" t="s">
        <v>2</v>
      </c>
      <c r="K304">
        <v>662.40715899999998</v>
      </c>
      <c r="L304">
        <v>0.19655500000000001</v>
      </c>
      <c r="M304" t="s">
        <v>3</v>
      </c>
      <c r="N304">
        <v>427.85938199999998</v>
      </c>
      <c r="O304">
        <v>0.22442000000000001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889.08847000000003</v>
      </c>
      <c r="I305">
        <v>0.33698</v>
      </c>
      <c r="J305" t="s">
        <v>2</v>
      </c>
      <c r="K305">
        <v>883.21864000000005</v>
      </c>
      <c r="L305">
        <v>0.28249000000000002</v>
      </c>
      <c r="M305" t="s">
        <v>3</v>
      </c>
      <c r="N305">
        <v>570.48538900000005</v>
      </c>
      <c r="O305">
        <v>0.30111700000000002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1111.327583</v>
      </c>
      <c r="I306">
        <v>0.385658</v>
      </c>
      <c r="J306" t="s">
        <v>2</v>
      </c>
      <c r="K306">
        <v>1103.983215</v>
      </c>
      <c r="L306">
        <v>0.271976</v>
      </c>
      <c r="M306" t="s">
        <v>3</v>
      </c>
      <c r="N306">
        <v>713.05630399999995</v>
      </c>
      <c r="O306">
        <v>0.29114000000000001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1333.578264</v>
      </c>
      <c r="I307">
        <v>0.42418600000000001</v>
      </c>
      <c r="J307" t="s">
        <v>2</v>
      </c>
      <c r="K307">
        <v>1324.7579029999999</v>
      </c>
      <c r="L307">
        <v>0.38457400000000003</v>
      </c>
      <c r="M307" t="s">
        <v>3</v>
      </c>
      <c r="N307">
        <v>855.63005499999997</v>
      </c>
      <c r="O307">
        <v>0.446413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1555.8391630000001</v>
      </c>
      <c r="I308">
        <v>0.51878500000000005</v>
      </c>
      <c r="J308" t="s">
        <v>2</v>
      </c>
      <c r="K308">
        <v>1545.5556879999999</v>
      </c>
      <c r="L308">
        <v>0.53100499999999995</v>
      </c>
      <c r="M308" t="s">
        <v>3</v>
      </c>
      <c r="N308">
        <v>998.19118200000003</v>
      </c>
      <c r="O308">
        <v>0.62052799999999997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1778.0816649999999</v>
      </c>
      <c r="I309">
        <v>0.62162200000000001</v>
      </c>
      <c r="J309" t="s">
        <v>2</v>
      </c>
      <c r="K309">
        <v>1766.3244360000001</v>
      </c>
      <c r="L309">
        <v>0.72808600000000001</v>
      </c>
      <c r="M309" t="s">
        <v>3</v>
      </c>
      <c r="N309">
        <v>1140.728965</v>
      </c>
      <c r="O309">
        <v>0.74645700000000004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2000.3480440000001</v>
      </c>
      <c r="I310">
        <v>0.88102800000000003</v>
      </c>
      <c r="J310" t="s">
        <v>2</v>
      </c>
      <c r="K310">
        <v>1987.1457929999999</v>
      </c>
      <c r="L310">
        <v>0.945079</v>
      </c>
      <c r="M310" t="s">
        <v>3</v>
      </c>
      <c r="N310">
        <v>1283.267351</v>
      </c>
      <c r="O310">
        <v>0.98558299999999999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2222.6648970000001</v>
      </c>
      <c r="I311">
        <v>1.0527029999999999</v>
      </c>
      <c r="J311" t="s">
        <v>2</v>
      </c>
      <c r="K311">
        <v>2208.0059379999998</v>
      </c>
      <c r="L311">
        <v>1.0511360000000001</v>
      </c>
      <c r="M311" t="s">
        <v>3</v>
      </c>
      <c r="N311">
        <v>1425.862083</v>
      </c>
      <c r="O311">
        <v>1.1431610000000001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2445.0213090000002</v>
      </c>
      <c r="I312">
        <v>1.2063280000000001</v>
      </c>
      <c r="J312" t="s">
        <v>2</v>
      </c>
      <c r="K312">
        <v>2428.8967769999999</v>
      </c>
      <c r="L312">
        <v>1.3256209999999999</v>
      </c>
      <c r="M312" t="s">
        <v>3</v>
      </c>
      <c r="N312">
        <v>1568.4897659999999</v>
      </c>
      <c r="O312">
        <v>1.3486400000000001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2667.4095360000001</v>
      </c>
      <c r="I313">
        <v>1.461822</v>
      </c>
      <c r="J313" t="s">
        <v>2</v>
      </c>
      <c r="K313">
        <v>2649.806685</v>
      </c>
      <c r="L313">
        <v>1.495608</v>
      </c>
      <c r="M313" t="s">
        <v>3</v>
      </c>
      <c r="N313">
        <v>1711.1542870000001</v>
      </c>
      <c r="O313">
        <v>1.5332209999999999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2889.7268210000002</v>
      </c>
      <c r="I314">
        <v>1.8151299999999999</v>
      </c>
      <c r="J314" t="s">
        <v>2</v>
      </c>
      <c r="K314">
        <v>2870.638657</v>
      </c>
      <c r="L314">
        <v>1.7860819999999999</v>
      </c>
      <c r="M314" t="s">
        <v>3</v>
      </c>
      <c r="N314">
        <v>1853.7439159999999</v>
      </c>
      <c r="O314">
        <v>1.5885290000000001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3112.0881880000002</v>
      </c>
      <c r="I315">
        <v>2.101531</v>
      </c>
      <c r="J315" t="s">
        <v>2</v>
      </c>
      <c r="K315">
        <v>3091.5475099999999</v>
      </c>
      <c r="L315">
        <v>1.997449</v>
      </c>
      <c r="M315" t="s">
        <v>3</v>
      </c>
      <c r="N315">
        <v>1996.3144870000001</v>
      </c>
      <c r="O315">
        <v>1.7525770000000001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3334.460259</v>
      </c>
      <c r="I316">
        <v>2.3542800000000002</v>
      </c>
      <c r="J316" t="s">
        <v>2</v>
      </c>
      <c r="K316">
        <v>3312.445522</v>
      </c>
      <c r="L316">
        <v>2.1885780000000001</v>
      </c>
      <c r="M316" t="s">
        <v>3</v>
      </c>
      <c r="N316">
        <v>2138.9270900000001</v>
      </c>
      <c r="O316">
        <v>1.895767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3556.8291800000002</v>
      </c>
      <c r="I317">
        <v>2.4555929999999999</v>
      </c>
      <c r="J317" t="s">
        <v>2</v>
      </c>
      <c r="K317">
        <v>3533.3696479999999</v>
      </c>
      <c r="L317">
        <v>2.292729</v>
      </c>
      <c r="M317" t="s">
        <v>3</v>
      </c>
      <c r="N317">
        <v>2281.5467530000001</v>
      </c>
      <c r="O317">
        <v>1.8825050000000001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3779.2397510000001</v>
      </c>
      <c r="I318">
        <v>2.5203159999999998</v>
      </c>
      <c r="J318" t="s">
        <v>2</v>
      </c>
      <c r="K318">
        <v>3754.3235009999999</v>
      </c>
      <c r="L318">
        <v>2.3155429999999999</v>
      </c>
      <c r="M318" t="s">
        <v>3</v>
      </c>
      <c r="N318">
        <v>2424.1707620000002</v>
      </c>
      <c r="O318">
        <v>1.8959090000000001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4001.5618949999998</v>
      </c>
      <c r="I319">
        <v>2.8055249999999998</v>
      </c>
      <c r="J319" t="s">
        <v>2</v>
      </c>
      <c r="K319">
        <v>3975.1978469999999</v>
      </c>
      <c r="L319">
        <v>2.5859990000000002</v>
      </c>
      <c r="M319" t="s">
        <v>3</v>
      </c>
      <c r="N319">
        <v>2566.7519820000002</v>
      </c>
      <c r="O319">
        <v>1.8898900000000001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4223.9485249999998</v>
      </c>
      <c r="I320">
        <v>2.9872779999999999</v>
      </c>
      <c r="J320" t="s">
        <v>2</v>
      </c>
      <c r="K320">
        <v>4196.1248050000004</v>
      </c>
      <c r="L320">
        <v>2.6581779999999999</v>
      </c>
      <c r="M320" t="s">
        <v>3</v>
      </c>
      <c r="N320">
        <v>2709.3202729999998</v>
      </c>
      <c r="O320">
        <v>2.0205630000000001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4446.3285349999996</v>
      </c>
      <c r="I321">
        <v>3.3009140000000001</v>
      </c>
      <c r="J321" t="s">
        <v>2</v>
      </c>
      <c r="K321">
        <v>4417.0516310000003</v>
      </c>
      <c r="L321">
        <v>2.7815279999999998</v>
      </c>
      <c r="M321" t="s">
        <v>3</v>
      </c>
      <c r="N321">
        <v>2851.9634769999998</v>
      </c>
      <c r="O321">
        <v>2.144444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193.48387099999999</v>
      </c>
      <c r="I322">
        <v>10.487975</v>
      </c>
      <c r="J322" t="s">
        <v>2</v>
      </c>
      <c r="K322">
        <v>193.682548</v>
      </c>
      <c r="L322">
        <v>10.046568000000001</v>
      </c>
      <c r="M322" t="s">
        <v>3</v>
      </c>
      <c r="N322">
        <v>99.480388000000005</v>
      </c>
      <c r="O322">
        <v>8.0290879999999998</v>
      </c>
      <c r="P322" t="s">
        <v>4</v>
      </c>
      <c r="Q322">
        <v>0.41720600000000002</v>
      </c>
      <c r="R322">
        <v>5.0819999999999997E-3</v>
      </c>
      <c r="S322" t="s">
        <v>5</v>
      </c>
      <c r="T322">
        <v>78.565290000000005</v>
      </c>
      <c r="U322">
        <v>0.158807</v>
      </c>
      <c r="V322" t="s">
        <v>6</v>
      </c>
      <c r="W322">
        <v>0.34176200000000001</v>
      </c>
      <c r="X322">
        <v>4.8190000000000004E-3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7.0564000000000002E-2</v>
      </c>
      <c r="AG322">
        <v>1.64E-4</v>
      </c>
      <c r="AH322" t="s">
        <v>10</v>
      </c>
      <c r="AI322">
        <v>0.93218699999999999</v>
      </c>
      <c r="AJ322">
        <v>3.8999999999999999E-5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386.94986599999999</v>
      </c>
      <c r="I323">
        <v>36.700476999999999</v>
      </c>
      <c r="J323" t="s">
        <v>2</v>
      </c>
      <c r="K323">
        <v>387.32944600000002</v>
      </c>
      <c r="L323">
        <v>34.569001</v>
      </c>
      <c r="M323" t="s">
        <v>3</v>
      </c>
      <c r="N323">
        <v>199.46390700000001</v>
      </c>
      <c r="O323">
        <v>25.430593999999999</v>
      </c>
      <c r="P323" t="s">
        <v>4</v>
      </c>
      <c r="Q323">
        <v>0.81258600000000003</v>
      </c>
      <c r="R323">
        <v>1.5813000000000001E-2</v>
      </c>
      <c r="S323" t="s">
        <v>5</v>
      </c>
      <c r="T323">
        <v>157.115073</v>
      </c>
      <c r="U323">
        <v>0.456758</v>
      </c>
      <c r="V323" t="s">
        <v>6</v>
      </c>
      <c r="W323">
        <v>0.65648200000000001</v>
      </c>
      <c r="X323">
        <v>1.7163000000000001E-2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6.3933000000000004E-2</v>
      </c>
      <c r="AG323">
        <v>1.3100000000000001E-4</v>
      </c>
      <c r="AH323" t="s">
        <v>10</v>
      </c>
      <c r="AI323">
        <v>0.93373700000000004</v>
      </c>
      <c r="AJ323">
        <v>5.0000000000000002E-5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580.897469</v>
      </c>
      <c r="I324">
        <v>73.066631000000001</v>
      </c>
      <c r="J324" t="s">
        <v>2</v>
      </c>
      <c r="K324">
        <v>581.44296399999996</v>
      </c>
      <c r="L324">
        <v>69.611242000000004</v>
      </c>
      <c r="M324" t="s">
        <v>3</v>
      </c>
      <c r="N324">
        <v>299.63558899999998</v>
      </c>
      <c r="O324">
        <v>50.047592000000002</v>
      </c>
      <c r="P324" t="s">
        <v>4</v>
      </c>
      <c r="Q324">
        <v>1.217198</v>
      </c>
      <c r="R324">
        <v>3.4041000000000002E-2</v>
      </c>
      <c r="S324" t="s">
        <v>5</v>
      </c>
      <c r="T324">
        <v>235.746882</v>
      </c>
      <c r="U324">
        <v>0.90834300000000001</v>
      </c>
      <c r="V324" t="s">
        <v>6</v>
      </c>
      <c r="W324">
        <v>0.97906599999999999</v>
      </c>
      <c r="X324">
        <v>3.1073E-2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6.1558000000000002E-2</v>
      </c>
      <c r="AG324">
        <v>1.12E-4</v>
      </c>
      <c r="AH324" t="s">
        <v>10</v>
      </c>
      <c r="AI324">
        <v>0.93573899999999999</v>
      </c>
      <c r="AJ324">
        <v>8.2000000000000001E-5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774.53770999999995</v>
      </c>
      <c r="I325">
        <v>67.076204000000004</v>
      </c>
      <c r="J325" t="s">
        <v>2</v>
      </c>
      <c r="K325">
        <v>775.22576800000002</v>
      </c>
      <c r="L325">
        <v>63.569802000000003</v>
      </c>
      <c r="M325" t="s">
        <v>3</v>
      </c>
      <c r="N325">
        <v>399.68923000000001</v>
      </c>
      <c r="O325">
        <v>48.534565000000001</v>
      </c>
      <c r="P325" t="s">
        <v>4</v>
      </c>
      <c r="Q325">
        <v>1.6291739999999999</v>
      </c>
      <c r="R325">
        <v>5.5279000000000002E-2</v>
      </c>
      <c r="S325" t="s">
        <v>5</v>
      </c>
      <c r="T325">
        <v>314.27948400000002</v>
      </c>
      <c r="U325">
        <v>1.483147</v>
      </c>
      <c r="V325" t="s">
        <v>6</v>
      </c>
      <c r="W325">
        <v>1.3123899999999999</v>
      </c>
      <c r="X325">
        <v>4.4186999999999997E-2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5.9573000000000001E-2</v>
      </c>
      <c r="AG325">
        <v>8.1000000000000004E-5</v>
      </c>
      <c r="AH325" t="s">
        <v>10</v>
      </c>
      <c r="AI325">
        <v>0.93710599999999999</v>
      </c>
      <c r="AJ325">
        <v>9.7E-5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968.66161899999997</v>
      </c>
      <c r="I326">
        <v>85.022131999999999</v>
      </c>
      <c r="J326" t="s">
        <v>2</v>
      </c>
      <c r="K326">
        <v>969.49327300000004</v>
      </c>
      <c r="L326">
        <v>82.143193999999994</v>
      </c>
      <c r="M326" t="s">
        <v>3</v>
      </c>
      <c r="N326">
        <v>500.18994900000001</v>
      </c>
      <c r="O326">
        <v>67.915246999999994</v>
      </c>
      <c r="P326" t="s">
        <v>4</v>
      </c>
      <c r="Q326">
        <v>2.017344</v>
      </c>
      <c r="R326">
        <v>7.0779999999999996E-2</v>
      </c>
      <c r="S326" t="s">
        <v>5</v>
      </c>
      <c r="T326">
        <v>392.74250499999999</v>
      </c>
      <c r="U326">
        <v>1.9675499999999999</v>
      </c>
      <c r="V326" t="s">
        <v>6</v>
      </c>
      <c r="W326">
        <v>1.629918</v>
      </c>
      <c r="X326">
        <v>5.0925999999999999E-2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5.8414000000000001E-2</v>
      </c>
      <c r="AG326">
        <v>5.8999999999999998E-5</v>
      </c>
      <c r="AH326" t="s">
        <v>10</v>
      </c>
      <c r="AI326">
        <v>0.937141</v>
      </c>
      <c r="AJ326">
        <v>9.7E-5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1162.9182929999999</v>
      </c>
      <c r="I327">
        <v>100.15808</v>
      </c>
      <c r="J327" t="s">
        <v>2</v>
      </c>
      <c r="K327">
        <v>1163.9138009999999</v>
      </c>
      <c r="L327">
        <v>99.276030000000006</v>
      </c>
      <c r="M327" t="s">
        <v>3</v>
      </c>
      <c r="N327">
        <v>600.560565</v>
      </c>
      <c r="O327">
        <v>88.873919999999998</v>
      </c>
      <c r="P327" t="s">
        <v>4</v>
      </c>
      <c r="Q327">
        <v>2.4224839999999999</v>
      </c>
      <c r="R327">
        <v>9.1365000000000002E-2</v>
      </c>
      <c r="S327" t="s">
        <v>5</v>
      </c>
      <c r="T327">
        <v>471.30085600000001</v>
      </c>
      <c r="U327">
        <v>2.3579110000000001</v>
      </c>
      <c r="V327" t="s">
        <v>6</v>
      </c>
      <c r="W327">
        <v>1.9550940000000001</v>
      </c>
      <c r="X327">
        <v>6.5618999999999997E-2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5.7020000000000001E-2</v>
      </c>
      <c r="AG327">
        <v>3.8999999999999999E-5</v>
      </c>
      <c r="AH327" t="s">
        <v>10</v>
      </c>
      <c r="AI327">
        <v>0.93803400000000003</v>
      </c>
      <c r="AJ327">
        <v>1.06E-4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1356.475784</v>
      </c>
      <c r="I328">
        <v>124.134996</v>
      </c>
      <c r="J328" t="s">
        <v>2</v>
      </c>
      <c r="K328">
        <v>1357.6101289999999</v>
      </c>
      <c r="L328">
        <v>123.36959899999999</v>
      </c>
      <c r="M328" t="s">
        <v>3</v>
      </c>
      <c r="N328">
        <v>700.56898999999999</v>
      </c>
      <c r="O328">
        <v>117.15012299999999</v>
      </c>
      <c r="P328" t="s">
        <v>4</v>
      </c>
      <c r="Q328">
        <v>2.820576</v>
      </c>
      <c r="R328">
        <v>0.12901699999999999</v>
      </c>
      <c r="S328" t="s">
        <v>5</v>
      </c>
      <c r="T328">
        <v>549.83093599999995</v>
      </c>
      <c r="U328">
        <v>2.7815759999999998</v>
      </c>
      <c r="V328" t="s">
        <v>6</v>
      </c>
      <c r="W328">
        <v>2.2797019999999999</v>
      </c>
      <c r="X328">
        <v>8.6591000000000001E-2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5.6238999999999997E-2</v>
      </c>
      <c r="AG328">
        <v>3.1999999999999999E-5</v>
      </c>
      <c r="AH328" t="s">
        <v>10</v>
      </c>
      <c r="AI328">
        <v>0.93952899999999995</v>
      </c>
      <c r="AJ328">
        <v>1.16E-4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1549.9688229999999</v>
      </c>
      <c r="I329">
        <v>168.42554999999999</v>
      </c>
      <c r="J329" t="s">
        <v>2</v>
      </c>
      <c r="K329">
        <v>1551.30636</v>
      </c>
      <c r="L329">
        <v>166.847105</v>
      </c>
      <c r="M329" t="s">
        <v>3</v>
      </c>
      <c r="N329">
        <v>800.41351599999996</v>
      </c>
      <c r="O329">
        <v>157.319954</v>
      </c>
      <c r="P329" t="s">
        <v>4</v>
      </c>
      <c r="Q329">
        <v>3.225247</v>
      </c>
      <c r="R329">
        <v>0.15308099999999999</v>
      </c>
      <c r="S329" t="s">
        <v>5</v>
      </c>
      <c r="T329">
        <v>628.34647800000005</v>
      </c>
      <c r="U329">
        <v>3.6391960000000001</v>
      </c>
      <c r="V329" t="s">
        <v>6</v>
      </c>
      <c r="W329">
        <v>2.6007600000000002</v>
      </c>
      <c r="X329">
        <v>0.107131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5.5506E-2</v>
      </c>
      <c r="AG329">
        <v>2.3E-5</v>
      </c>
      <c r="AH329" t="s">
        <v>10</v>
      </c>
      <c r="AI329">
        <v>0.93994599999999995</v>
      </c>
      <c r="AJ329">
        <v>1.1900000000000001E-4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1743.8173220000001</v>
      </c>
      <c r="I330">
        <v>192.658511</v>
      </c>
      <c r="J330" t="s">
        <v>2</v>
      </c>
      <c r="K330">
        <v>1745.311494</v>
      </c>
      <c r="L330">
        <v>191.65589800000001</v>
      </c>
      <c r="M330" t="s">
        <v>3</v>
      </c>
      <c r="N330">
        <v>900.63957200000004</v>
      </c>
      <c r="O330">
        <v>188.67962600000001</v>
      </c>
      <c r="P330" t="s">
        <v>4</v>
      </c>
      <c r="Q330">
        <v>3.6196389999999998</v>
      </c>
      <c r="R330">
        <v>0.189775</v>
      </c>
      <c r="S330" t="s">
        <v>5</v>
      </c>
      <c r="T330">
        <v>706.88579700000003</v>
      </c>
      <c r="U330">
        <v>4.3211760000000004</v>
      </c>
      <c r="V330" t="s">
        <v>6</v>
      </c>
      <c r="W330">
        <v>2.927492</v>
      </c>
      <c r="X330">
        <v>0.12601200000000001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5.5223000000000001E-2</v>
      </c>
      <c r="AG330">
        <v>2.1999999999999999E-5</v>
      </c>
      <c r="AH330" t="s">
        <v>10</v>
      </c>
      <c r="AI330">
        <v>0.94025700000000001</v>
      </c>
      <c r="AJ330">
        <v>1.18E-4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1937.317139</v>
      </c>
      <c r="I331">
        <v>233.08538899999999</v>
      </c>
      <c r="J331" t="s">
        <v>2</v>
      </c>
      <c r="K331">
        <v>1939.1070239999999</v>
      </c>
      <c r="L331">
        <v>227.78399999999999</v>
      </c>
      <c r="M331" t="s">
        <v>3</v>
      </c>
      <c r="N331">
        <v>1000.831263</v>
      </c>
      <c r="O331">
        <v>217.53398300000001</v>
      </c>
      <c r="P331" t="s">
        <v>4</v>
      </c>
      <c r="Q331">
        <v>4.0033469999999998</v>
      </c>
      <c r="R331">
        <v>0.226581</v>
      </c>
      <c r="S331" t="s">
        <v>5</v>
      </c>
      <c r="T331">
        <v>785.34412799999996</v>
      </c>
      <c r="U331">
        <v>4.5925050000000001</v>
      </c>
      <c r="V331" t="s">
        <v>6</v>
      </c>
      <c r="W331">
        <v>3.2451859999999999</v>
      </c>
      <c r="X331">
        <v>0.149141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5.5044999999999997E-2</v>
      </c>
      <c r="AG331">
        <v>2.0999999999999999E-5</v>
      </c>
      <c r="AH331" t="s">
        <v>10</v>
      </c>
      <c r="AI331">
        <v>0.94078399999999995</v>
      </c>
      <c r="AJ331">
        <v>1.2300000000000001E-4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2131.227144</v>
      </c>
      <c r="I332">
        <v>262.667441</v>
      </c>
      <c r="J332" t="s">
        <v>2</v>
      </c>
      <c r="K332">
        <v>2133.1976709999999</v>
      </c>
      <c r="L332">
        <v>254.32414299999999</v>
      </c>
      <c r="M332" t="s">
        <v>3</v>
      </c>
      <c r="N332">
        <v>1100.9431959999999</v>
      </c>
      <c r="O332">
        <v>242.13593700000001</v>
      </c>
      <c r="P332" t="s">
        <v>4</v>
      </c>
      <c r="Q332">
        <v>4.4194889999999996</v>
      </c>
      <c r="R332">
        <v>0.28148400000000001</v>
      </c>
      <c r="S332" t="s">
        <v>5</v>
      </c>
      <c r="T332">
        <v>863.91047000000003</v>
      </c>
      <c r="U332">
        <v>5.0976509999999999</v>
      </c>
      <c r="V332" t="s">
        <v>6</v>
      </c>
      <c r="W332">
        <v>3.57769</v>
      </c>
      <c r="X332">
        <v>0.183811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5.4927999999999998E-2</v>
      </c>
      <c r="AG332">
        <v>2.0999999999999999E-5</v>
      </c>
      <c r="AH332" t="s">
        <v>10</v>
      </c>
      <c r="AI332">
        <v>0.94126200000000004</v>
      </c>
      <c r="AJ332">
        <v>1.27E-4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2325.3340090000002</v>
      </c>
      <c r="I333">
        <v>322.205668</v>
      </c>
      <c r="J333" t="s">
        <v>2</v>
      </c>
      <c r="K333">
        <v>2327.468711</v>
      </c>
      <c r="L333">
        <v>310.45683100000002</v>
      </c>
      <c r="M333" t="s">
        <v>3</v>
      </c>
      <c r="N333">
        <v>1201.1223660000001</v>
      </c>
      <c r="O333">
        <v>275.27477699999997</v>
      </c>
      <c r="P333" t="s">
        <v>4</v>
      </c>
      <c r="Q333">
        <v>4.8306480000000001</v>
      </c>
      <c r="R333">
        <v>0.33835999999999999</v>
      </c>
      <c r="S333" t="s">
        <v>5</v>
      </c>
      <c r="T333">
        <v>942.63446499999998</v>
      </c>
      <c r="U333">
        <v>5.8964189999999999</v>
      </c>
      <c r="V333" t="s">
        <v>6</v>
      </c>
      <c r="W333">
        <v>3.9008180000000001</v>
      </c>
      <c r="X333">
        <v>0.208652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5.4801999999999997E-2</v>
      </c>
      <c r="AG333">
        <v>2.1999999999999999E-5</v>
      </c>
      <c r="AH333" t="s">
        <v>10</v>
      </c>
      <c r="AI333">
        <v>0.94282699999999997</v>
      </c>
      <c r="AJ333">
        <v>1.3100000000000001E-4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2518.7375780000002</v>
      </c>
      <c r="I334">
        <v>399.44889899999998</v>
      </c>
      <c r="J334" t="s">
        <v>2</v>
      </c>
      <c r="K334">
        <v>2521.0050489999999</v>
      </c>
      <c r="L334">
        <v>385.50406700000002</v>
      </c>
      <c r="M334" t="s">
        <v>3</v>
      </c>
      <c r="N334">
        <v>1300.8283180000001</v>
      </c>
      <c r="O334">
        <v>338.98503299999999</v>
      </c>
      <c r="P334" t="s">
        <v>4</v>
      </c>
      <c r="Q334">
        <v>5.2282159999999998</v>
      </c>
      <c r="R334">
        <v>0.39902399999999999</v>
      </c>
      <c r="S334" t="s">
        <v>5</v>
      </c>
      <c r="T334">
        <v>1021.285588</v>
      </c>
      <c r="U334">
        <v>6.3152990000000004</v>
      </c>
      <c r="V334" t="s">
        <v>6</v>
      </c>
      <c r="W334">
        <v>4.2323519999999997</v>
      </c>
      <c r="X334">
        <v>0.247585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5.4766000000000002E-2</v>
      </c>
      <c r="AG334">
        <v>2.1999999999999999E-5</v>
      </c>
      <c r="AH334" t="s">
        <v>10</v>
      </c>
      <c r="AI334">
        <v>0.94370100000000001</v>
      </c>
      <c r="AJ334">
        <v>1.3100000000000001E-4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2712.2173779999998</v>
      </c>
      <c r="I335">
        <v>469.29489899999999</v>
      </c>
      <c r="J335" t="s">
        <v>2</v>
      </c>
      <c r="K335">
        <v>2714.6272119999999</v>
      </c>
      <c r="L335">
        <v>455.14356299999997</v>
      </c>
      <c r="M335" t="s">
        <v>3</v>
      </c>
      <c r="N335">
        <v>1400.4008940000001</v>
      </c>
      <c r="O335">
        <v>402.52150999999998</v>
      </c>
      <c r="P335" t="s">
        <v>4</v>
      </c>
      <c r="Q335">
        <v>5.6359859999999999</v>
      </c>
      <c r="R335">
        <v>0.44116899999999998</v>
      </c>
      <c r="S335" t="s">
        <v>5</v>
      </c>
      <c r="T335">
        <v>1100.021765</v>
      </c>
      <c r="U335">
        <v>6.502542</v>
      </c>
      <c r="V335" t="s">
        <v>6</v>
      </c>
      <c r="W335">
        <v>4.5579320000000001</v>
      </c>
      <c r="X335">
        <v>0.300122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5.4185999999999998E-2</v>
      </c>
      <c r="AG335">
        <v>5.0000000000000004E-6</v>
      </c>
      <c r="AH335" t="s">
        <v>10</v>
      </c>
      <c r="AI335">
        <v>0.94370200000000004</v>
      </c>
      <c r="AJ335">
        <v>1.3100000000000001E-4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2905.9467330000002</v>
      </c>
      <c r="I336">
        <v>556.19369800000004</v>
      </c>
      <c r="J336" t="s">
        <v>2</v>
      </c>
      <c r="K336">
        <v>2908.5114309999999</v>
      </c>
      <c r="L336">
        <v>541.46297200000004</v>
      </c>
      <c r="M336" t="s">
        <v>3</v>
      </c>
      <c r="N336">
        <v>1500.358215</v>
      </c>
      <c r="O336">
        <v>480.42929800000002</v>
      </c>
      <c r="P336" t="s">
        <v>4</v>
      </c>
      <c r="Q336">
        <v>6.0267220000000004</v>
      </c>
      <c r="R336">
        <v>0.50520799999999999</v>
      </c>
      <c r="S336" t="s">
        <v>5</v>
      </c>
      <c r="T336">
        <v>1178.6618510000001</v>
      </c>
      <c r="U336">
        <v>6.9475119999999997</v>
      </c>
      <c r="V336" t="s">
        <v>6</v>
      </c>
      <c r="W336">
        <v>4.8663619999999996</v>
      </c>
      <c r="X336">
        <v>0.34129799999999999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5.4172999999999999E-2</v>
      </c>
      <c r="AG336">
        <v>5.0000000000000004E-6</v>
      </c>
      <c r="AH336" t="s">
        <v>10</v>
      </c>
      <c r="AI336">
        <v>0.94436200000000003</v>
      </c>
      <c r="AJ336">
        <v>1.34E-4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3100.4544139999998</v>
      </c>
      <c r="I337">
        <v>608.99633200000005</v>
      </c>
      <c r="J337" t="s">
        <v>2</v>
      </c>
      <c r="K337">
        <v>3103.1506880000002</v>
      </c>
      <c r="L337">
        <v>591.66326100000003</v>
      </c>
      <c r="M337" t="s">
        <v>3</v>
      </c>
      <c r="N337">
        <v>1600.9211519999999</v>
      </c>
      <c r="O337">
        <v>521.03769</v>
      </c>
      <c r="P337" t="s">
        <v>4</v>
      </c>
      <c r="Q337">
        <v>6.4277879999999996</v>
      </c>
      <c r="R337">
        <v>0.542489</v>
      </c>
      <c r="S337" t="s">
        <v>5</v>
      </c>
      <c r="T337">
        <v>1257.3590650000001</v>
      </c>
      <c r="U337">
        <v>7.1217199999999998</v>
      </c>
      <c r="V337" t="s">
        <v>6</v>
      </c>
      <c r="W337">
        <v>5.188968</v>
      </c>
      <c r="X337">
        <v>0.37569799999999998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5.4001E-2</v>
      </c>
      <c r="AG337">
        <v>3.9999999999999998E-6</v>
      </c>
      <c r="AH337" t="s">
        <v>10</v>
      </c>
      <c r="AI337">
        <v>0.94464899999999996</v>
      </c>
      <c r="AJ337">
        <v>1.3100000000000001E-4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3294.9531980000002</v>
      </c>
      <c r="I338">
        <v>621.60664499999996</v>
      </c>
      <c r="J338" t="s">
        <v>2</v>
      </c>
      <c r="K338">
        <v>3297.7746870000001</v>
      </c>
      <c r="L338">
        <v>602.76240399999995</v>
      </c>
      <c r="M338" t="s">
        <v>3</v>
      </c>
      <c r="N338">
        <v>1701.340815</v>
      </c>
      <c r="O338">
        <v>533.04727000000003</v>
      </c>
      <c r="P338" t="s">
        <v>4</v>
      </c>
      <c r="Q338">
        <v>6.8308900000000001</v>
      </c>
      <c r="R338">
        <v>0.61904199999999998</v>
      </c>
      <c r="S338" t="s">
        <v>5</v>
      </c>
      <c r="T338">
        <v>1336.087278</v>
      </c>
      <c r="U338">
        <v>7.7857209999999997</v>
      </c>
      <c r="V338" t="s">
        <v>6</v>
      </c>
      <c r="W338">
        <v>5.5081540000000002</v>
      </c>
      <c r="X338">
        <v>0.42158899999999999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5.3971999999999999E-2</v>
      </c>
      <c r="AG338">
        <v>3.9999999999999998E-6</v>
      </c>
      <c r="AH338" t="s">
        <v>10</v>
      </c>
      <c r="AI338">
        <v>0.94527700000000003</v>
      </c>
      <c r="AJ338">
        <v>1.2899999999999999E-4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3490.020137</v>
      </c>
      <c r="I339">
        <v>648.01716399999998</v>
      </c>
      <c r="J339" t="s">
        <v>2</v>
      </c>
      <c r="K339">
        <v>3492.9776320000001</v>
      </c>
      <c r="L339">
        <v>625.76614400000005</v>
      </c>
      <c r="M339" t="s">
        <v>3</v>
      </c>
      <c r="N339">
        <v>1802.206948</v>
      </c>
      <c r="O339">
        <v>547.78916000000004</v>
      </c>
      <c r="P339" t="s">
        <v>4</v>
      </c>
      <c r="Q339">
        <v>7.2894920000000001</v>
      </c>
      <c r="R339">
        <v>0.72421000000000002</v>
      </c>
      <c r="S339" t="s">
        <v>5</v>
      </c>
      <c r="T339">
        <v>1414.767832</v>
      </c>
      <c r="U339">
        <v>8.4057560000000002</v>
      </c>
      <c r="V339" t="s">
        <v>6</v>
      </c>
      <c r="W339">
        <v>5.840052</v>
      </c>
      <c r="X339">
        <v>0.46879999999999999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5.3964999999999999E-2</v>
      </c>
      <c r="AG339">
        <v>3.9999999999999998E-6</v>
      </c>
      <c r="AH339" t="s">
        <v>10</v>
      </c>
      <c r="AI339">
        <v>0.94624399999999997</v>
      </c>
      <c r="AJ339">
        <v>1.2400000000000001E-4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3684.1562789999998</v>
      </c>
      <c r="I340">
        <v>701.81924400000003</v>
      </c>
      <c r="J340" t="s">
        <v>2</v>
      </c>
      <c r="K340">
        <v>3687.335137</v>
      </c>
      <c r="L340">
        <v>674.42695600000002</v>
      </c>
      <c r="M340" t="s">
        <v>3</v>
      </c>
      <c r="N340">
        <v>1902.5980709999999</v>
      </c>
      <c r="O340">
        <v>588.62687900000003</v>
      </c>
      <c r="P340" t="s">
        <v>4</v>
      </c>
      <c r="Q340">
        <v>7.698556</v>
      </c>
      <c r="R340">
        <v>0.81088000000000005</v>
      </c>
      <c r="S340" t="s">
        <v>5</v>
      </c>
      <c r="T340">
        <v>1493.403552</v>
      </c>
      <c r="U340">
        <v>9.1948530000000002</v>
      </c>
      <c r="V340" t="s">
        <v>6</v>
      </c>
      <c r="W340">
        <v>6.1629680000000002</v>
      </c>
      <c r="X340">
        <v>0.512432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5.3865999999999997E-2</v>
      </c>
      <c r="AG340">
        <v>3.0000000000000001E-6</v>
      </c>
      <c r="AH340" t="s">
        <v>10</v>
      </c>
      <c r="AI340">
        <v>0.94679400000000002</v>
      </c>
      <c r="AJ340">
        <v>1.2300000000000001E-4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3877.7050680000002</v>
      </c>
      <c r="I341">
        <v>795.69958199999996</v>
      </c>
      <c r="J341" t="s">
        <v>2</v>
      </c>
      <c r="K341">
        <v>3881.014756</v>
      </c>
      <c r="L341">
        <v>766.70988999999997</v>
      </c>
      <c r="M341" t="s">
        <v>3</v>
      </c>
      <c r="N341">
        <v>2002.266038</v>
      </c>
      <c r="O341">
        <v>680.20308299999999</v>
      </c>
      <c r="P341" t="s">
        <v>4</v>
      </c>
      <c r="Q341">
        <v>8.1081620000000001</v>
      </c>
      <c r="R341">
        <v>0.90019000000000005</v>
      </c>
      <c r="S341" t="s">
        <v>5</v>
      </c>
      <c r="T341">
        <v>1572.0512040000001</v>
      </c>
      <c r="U341">
        <v>9.5105129999999996</v>
      </c>
      <c r="V341" t="s">
        <v>6</v>
      </c>
      <c r="W341">
        <v>6.4817640000000001</v>
      </c>
      <c r="X341">
        <v>0.55934799999999996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5.3856000000000001E-2</v>
      </c>
      <c r="AG341">
        <v>3.0000000000000001E-6</v>
      </c>
      <c r="AH341" t="s">
        <v>10</v>
      </c>
      <c r="AI341">
        <v>0.94753399999999999</v>
      </c>
      <c r="AJ341">
        <v>1.11E-4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2310.7893800000002</v>
      </c>
      <c r="I342">
        <v>2.1906859999999999</v>
      </c>
      <c r="J342" t="s">
        <v>2</v>
      </c>
      <c r="K342">
        <v>2197.5276220000001</v>
      </c>
      <c r="L342">
        <v>2.6790240000000001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4621.9737990000003</v>
      </c>
      <c r="I343">
        <v>6.5323890000000002</v>
      </c>
      <c r="J343" t="s">
        <v>2</v>
      </c>
      <c r="K343">
        <v>4395.0660550000002</v>
      </c>
      <c r="L343">
        <v>7.8151729999999997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6933.1071679999995</v>
      </c>
      <c r="I344">
        <v>14.518684</v>
      </c>
      <c r="J344" t="s">
        <v>2</v>
      </c>
      <c r="K344">
        <v>6592.6747359999999</v>
      </c>
      <c r="L344">
        <v>15.933719999999999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9244.4299410000003</v>
      </c>
      <c r="I345">
        <v>24.429580000000001</v>
      </c>
      <c r="J345" t="s">
        <v>2</v>
      </c>
      <c r="K345">
        <v>8790.4208400000007</v>
      </c>
      <c r="L345">
        <v>25.214344000000001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11555.742050999999</v>
      </c>
      <c r="I346">
        <v>37.939064000000002</v>
      </c>
      <c r="J346" t="s">
        <v>2</v>
      </c>
      <c r="K346">
        <v>10988.116367000001</v>
      </c>
      <c r="L346">
        <v>38.632851000000002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13867.169921999999</v>
      </c>
      <c r="I347">
        <v>50.669924999999999</v>
      </c>
      <c r="J347" t="s">
        <v>2</v>
      </c>
      <c r="K347">
        <v>13185.858828</v>
      </c>
      <c r="L347">
        <v>50.878543999999998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16178.690645000001</v>
      </c>
      <c r="I348">
        <v>66.836696000000003</v>
      </c>
      <c r="J348" t="s">
        <v>2</v>
      </c>
      <c r="K348">
        <v>15383.880214999999</v>
      </c>
      <c r="L348">
        <v>68.053402000000006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18490.326172000001</v>
      </c>
      <c r="I349">
        <v>80.902311999999995</v>
      </c>
      <c r="J349" t="s">
        <v>2</v>
      </c>
      <c r="K349">
        <v>17581.904648</v>
      </c>
      <c r="L349">
        <v>82.739986000000002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20801.995703000001</v>
      </c>
      <c r="I350">
        <v>101.445716</v>
      </c>
      <c r="J350" t="s">
        <v>2</v>
      </c>
      <c r="K350">
        <v>19779.855976999999</v>
      </c>
      <c r="L350">
        <v>103.715924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23113.715273000002</v>
      </c>
      <c r="I351">
        <v>122.042922</v>
      </c>
      <c r="J351" t="s">
        <v>2</v>
      </c>
      <c r="K351">
        <v>21978.052109</v>
      </c>
      <c r="L351">
        <v>124.41907399999999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25425.468711000001</v>
      </c>
      <c r="I352">
        <v>139.030101</v>
      </c>
      <c r="J352" t="s">
        <v>2</v>
      </c>
      <c r="K352">
        <v>24176.267344</v>
      </c>
      <c r="L352">
        <v>143.14091300000001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27737.480898000002</v>
      </c>
      <c r="I353">
        <v>162.12272300000001</v>
      </c>
      <c r="J353" t="s">
        <v>2</v>
      </c>
      <c r="K353">
        <v>26374.685664000001</v>
      </c>
      <c r="L353">
        <v>169.564063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30049.644805</v>
      </c>
      <c r="I354">
        <v>178.62446800000001</v>
      </c>
      <c r="J354" t="s">
        <v>2</v>
      </c>
      <c r="K354">
        <v>28573.323516</v>
      </c>
      <c r="L354">
        <v>185.310697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32361.754453000001</v>
      </c>
      <c r="I355">
        <v>196.527781</v>
      </c>
      <c r="J355" t="s">
        <v>2</v>
      </c>
      <c r="K355">
        <v>30771.792773000001</v>
      </c>
      <c r="L355">
        <v>207.112988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34673.866562000003</v>
      </c>
      <c r="I356">
        <v>217.951818</v>
      </c>
      <c r="J356" t="s">
        <v>2</v>
      </c>
      <c r="K356">
        <v>32970.145469000003</v>
      </c>
      <c r="L356">
        <v>231.31521900000001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36986.231874999998</v>
      </c>
      <c r="I357">
        <v>239.54401200000001</v>
      </c>
      <c r="J357" t="s">
        <v>2</v>
      </c>
      <c r="K357">
        <v>35168.928358999998</v>
      </c>
      <c r="L357">
        <v>253.04403400000001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39298.616093999997</v>
      </c>
      <c r="I358">
        <v>261.64464400000003</v>
      </c>
      <c r="J358" t="s">
        <v>2</v>
      </c>
      <c r="K358">
        <v>37367.646328000003</v>
      </c>
      <c r="L358">
        <v>282.54083500000002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41611.069374999999</v>
      </c>
      <c r="I359">
        <v>273.780958</v>
      </c>
      <c r="J359" t="s">
        <v>2</v>
      </c>
      <c r="K359">
        <v>39566.541562999999</v>
      </c>
      <c r="L359">
        <v>296.55815799999999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43923.679297000002</v>
      </c>
      <c r="I360">
        <v>288.24914699999999</v>
      </c>
      <c r="J360" t="s">
        <v>2</v>
      </c>
      <c r="K360">
        <v>41765.539922000004</v>
      </c>
      <c r="L360">
        <v>313.62500599999998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46236.402188</v>
      </c>
      <c r="I361">
        <v>300.18399399999998</v>
      </c>
      <c r="J361" t="s">
        <v>2</v>
      </c>
      <c r="K361">
        <v>43964.583515999999</v>
      </c>
      <c r="L361">
        <v>324.38451600000002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219.577607</v>
      </c>
      <c r="I362">
        <v>3.4325000000000001E-2</v>
      </c>
      <c r="J362" t="s">
        <v>2</v>
      </c>
      <c r="K362">
        <v>78.462306999999996</v>
      </c>
      <c r="L362">
        <v>3.0818000000000002E-2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440.72321899999997</v>
      </c>
      <c r="I363">
        <v>0.13114799999999999</v>
      </c>
      <c r="J363" t="s">
        <v>2</v>
      </c>
      <c r="K363">
        <v>156.934797</v>
      </c>
      <c r="L363">
        <v>8.4998000000000004E-2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661.84650999999997</v>
      </c>
      <c r="I364">
        <v>0.14365700000000001</v>
      </c>
      <c r="J364" t="s">
        <v>2</v>
      </c>
      <c r="K364">
        <v>235.49999</v>
      </c>
      <c r="L364">
        <v>0.16034699999999999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882.92989999999998</v>
      </c>
      <c r="I365">
        <v>0.21867300000000001</v>
      </c>
      <c r="J365" t="s">
        <v>2</v>
      </c>
      <c r="K365">
        <v>314.05837500000001</v>
      </c>
      <c r="L365">
        <v>0.19944899999999999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1104.0446360000001</v>
      </c>
      <c r="I366">
        <v>0.344414</v>
      </c>
      <c r="J366" t="s">
        <v>2</v>
      </c>
      <c r="K366">
        <v>392.59238900000003</v>
      </c>
      <c r="L366">
        <v>0.221252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1325.1651730000001</v>
      </c>
      <c r="I367">
        <v>0.41878199999999999</v>
      </c>
      <c r="J367" t="s">
        <v>2</v>
      </c>
      <c r="K367">
        <v>471.10614600000002</v>
      </c>
      <c r="L367">
        <v>0.268011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1546.326399</v>
      </c>
      <c r="I368">
        <v>0.55850200000000005</v>
      </c>
      <c r="J368" t="s">
        <v>2</v>
      </c>
      <c r="K368">
        <v>549.67214999999999</v>
      </c>
      <c r="L368">
        <v>0.27485199999999999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1767.50218</v>
      </c>
      <c r="I369">
        <v>0.61368500000000004</v>
      </c>
      <c r="J369" t="s">
        <v>2</v>
      </c>
      <c r="K369">
        <v>628.23320999999999</v>
      </c>
      <c r="L369">
        <v>0.31979299999999999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1988.6270119999999</v>
      </c>
      <c r="I370">
        <v>0.71979499999999996</v>
      </c>
      <c r="J370" t="s">
        <v>2</v>
      </c>
      <c r="K370">
        <v>706.80634499999996</v>
      </c>
      <c r="L370">
        <v>0.34089700000000001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2209.8040430000001</v>
      </c>
      <c r="I371">
        <v>0.94119699999999995</v>
      </c>
      <c r="J371" t="s">
        <v>2</v>
      </c>
      <c r="K371">
        <v>785.42488900000001</v>
      </c>
      <c r="L371">
        <v>0.36743700000000001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2430.9933449999999</v>
      </c>
      <c r="I372">
        <v>1.159929</v>
      </c>
      <c r="J372" t="s">
        <v>2</v>
      </c>
      <c r="K372">
        <v>864.00184100000001</v>
      </c>
      <c r="L372">
        <v>0.41733700000000001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2652.1599219999998</v>
      </c>
      <c r="I373">
        <v>1.2817799999999999</v>
      </c>
      <c r="J373" t="s">
        <v>2</v>
      </c>
      <c r="K373">
        <v>942.61704999999995</v>
      </c>
      <c r="L373">
        <v>0.46766400000000002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2873.322729</v>
      </c>
      <c r="I374">
        <v>1.3335159999999999</v>
      </c>
      <c r="J374" t="s">
        <v>2</v>
      </c>
      <c r="K374">
        <v>1021.217228</v>
      </c>
      <c r="L374">
        <v>0.52129599999999998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3094.548174</v>
      </c>
      <c r="I375">
        <v>1.55135</v>
      </c>
      <c r="J375" t="s">
        <v>2</v>
      </c>
      <c r="K375">
        <v>1099.7912449999999</v>
      </c>
      <c r="L375">
        <v>0.54747999999999997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3315.7345650000002</v>
      </c>
      <c r="I376">
        <v>1.7642530000000001</v>
      </c>
      <c r="J376" t="s">
        <v>2</v>
      </c>
      <c r="K376">
        <v>1178.3658029999999</v>
      </c>
      <c r="L376">
        <v>0.58544499999999999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3536.951665</v>
      </c>
      <c r="I377">
        <v>2.1207509999999998</v>
      </c>
      <c r="J377" t="s">
        <v>2</v>
      </c>
      <c r="K377">
        <v>1256.9875930000001</v>
      </c>
      <c r="L377">
        <v>0.582291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3758.1434770000001</v>
      </c>
      <c r="I378">
        <v>2.141435</v>
      </c>
      <c r="J378" t="s">
        <v>2</v>
      </c>
      <c r="K378">
        <v>1335.5572629999999</v>
      </c>
      <c r="L378">
        <v>0.62485599999999997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3979.4309029999999</v>
      </c>
      <c r="I379">
        <v>2.3627829999999999</v>
      </c>
      <c r="J379" t="s">
        <v>2</v>
      </c>
      <c r="K379">
        <v>1414.1753590000001</v>
      </c>
      <c r="L379">
        <v>0.63817000000000002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4200.6729590000004</v>
      </c>
      <c r="I380">
        <v>2.7704200000000001</v>
      </c>
      <c r="J380" t="s">
        <v>2</v>
      </c>
      <c r="K380">
        <v>1492.797229</v>
      </c>
      <c r="L380">
        <v>0.68458200000000002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4421.9492870000004</v>
      </c>
      <c r="I381">
        <v>3.2102780000000002</v>
      </c>
      <c r="J381" t="s">
        <v>2</v>
      </c>
      <c r="K381">
        <v>1571.4565190000001</v>
      </c>
      <c r="L381">
        <v>0.81667000000000001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220.47662</v>
      </c>
      <c r="I382">
        <v>3.6817999999999997E-2</v>
      </c>
      <c r="J382" t="s">
        <v>2</v>
      </c>
      <c r="K382">
        <v>78.128219000000001</v>
      </c>
      <c r="L382">
        <v>3.4401000000000001E-2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442.39858800000002</v>
      </c>
      <c r="I383">
        <v>7.2460999999999998E-2</v>
      </c>
      <c r="J383" t="s">
        <v>2</v>
      </c>
      <c r="K383">
        <v>156.31492700000001</v>
      </c>
      <c r="L383">
        <v>6.0969000000000002E-2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664.38891799999999</v>
      </c>
      <c r="I384">
        <v>0.12762399999999999</v>
      </c>
      <c r="J384" t="s">
        <v>2</v>
      </c>
      <c r="K384">
        <v>234.56016600000001</v>
      </c>
      <c r="L384">
        <v>8.4976999999999997E-2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886.44856800000002</v>
      </c>
      <c r="I385">
        <v>0.14477599999999999</v>
      </c>
      <c r="J385" t="s">
        <v>2</v>
      </c>
      <c r="K385">
        <v>312.808198</v>
      </c>
      <c r="L385">
        <v>0.11999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1108.521313</v>
      </c>
      <c r="I386">
        <v>0.22803499999999999</v>
      </c>
      <c r="J386" t="s">
        <v>2</v>
      </c>
      <c r="K386">
        <v>391.07166000000001</v>
      </c>
      <c r="L386">
        <v>0.15382699999999999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1330.5946630000001</v>
      </c>
      <c r="I387">
        <v>0.27348499999999998</v>
      </c>
      <c r="J387" t="s">
        <v>2</v>
      </c>
      <c r="K387">
        <v>469.273188</v>
      </c>
      <c r="L387">
        <v>0.17809900000000001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1552.655029</v>
      </c>
      <c r="I388">
        <v>0.3463</v>
      </c>
      <c r="J388" t="s">
        <v>2</v>
      </c>
      <c r="K388">
        <v>547.54555700000003</v>
      </c>
      <c r="L388">
        <v>0.235157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1774.6830930000001</v>
      </c>
      <c r="I389">
        <v>0.50267600000000001</v>
      </c>
      <c r="J389" t="s">
        <v>2</v>
      </c>
      <c r="K389">
        <v>625.78521999999998</v>
      </c>
      <c r="L389">
        <v>0.28326200000000001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1996.7549369999999</v>
      </c>
      <c r="I390">
        <v>0.55404399999999998</v>
      </c>
      <c r="J390" t="s">
        <v>2</v>
      </c>
      <c r="K390">
        <v>704.03735700000004</v>
      </c>
      <c r="L390">
        <v>0.306226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2218.825171</v>
      </c>
      <c r="I391">
        <v>0.60059200000000001</v>
      </c>
      <c r="J391" t="s">
        <v>2</v>
      </c>
      <c r="K391">
        <v>782.34069699999998</v>
      </c>
      <c r="L391">
        <v>0.38660299999999997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2440.8707570000001</v>
      </c>
      <c r="I392">
        <v>0.70098300000000002</v>
      </c>
      <c r="J392" t="s">
        <v>2</v>
      </c>
      <c r="K392">
        <v>860.60614599999997</v>
      </c>
      <c r="L392">
        <v>0.40427200000000002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2662.9434620000002</v>
      </c>
      <c r="I393">
        <v>0.845723</v>
      </c>
      <c r="J393" t="s">
        <v>2</v>
      </c>
      <c r="K393">
        <v>938.86701000000005</v>
      </c>
      <c r="L393">
        <v>0.37953199999999998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2885.0750149999999</v>
      </c>
      <c r="I394">
        <v>1.0919909999999999</v>
      </c>
      <c r="J394" t="s">
        <v>2</v>
      </c>
      <c r="K394">
        <v>1017.144197</v>
      </c>
      <c r="L394">
        <v>0.38872200000000001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3107.2280420000002</v>
      </c>
      <c r="I395">
        <v>1.22879</v>
      </c>
      <c r="J395" t="s">
        <v>2</v>
      </c>
      <c r="K395">
        <v>1095.415242</v>
      </c>
      <c r="L395">
        <v>0.40711599999999998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3329.3181639999998</v>
      </c>
      <c r="I396">
        <v>1.395562</v>
      </c>
      <c r="J396" t="s">
        <v>2</v>
      </c>
      <c r="K396">
        <v>1173.7443310000001</v>
      </c>
      <c r="L396">
        <v>0.43154100000000001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3551.4396780000002</v>
      </c>
      <c r="I397">
        <v>1.7190460000000001</v>
      </c>
      <c r="J397" t="s">
        <v>2</v>
      </c>
      <c r="K397">
        <v>1252.0871629999999</v>
      </c>
      <c r="L397">
        <v>0.44173400000000002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3773.5958449999998</v>
      </c>
      <c r="I398">
        <v>1.954728</v>
      </c>
      <c r="J398" t="s">
        <v>2</v>
      </c>
      <c r="K398">
        <v>1330.4332710000001</v>
      </c>
      <c r="L398">
        <v>0.54925199999999996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3995.6980709999998</v>
      </c>
      <c r="I399">
        <v>2.0534569999999999</v>
      </c>
      <c r="J399" t="s">
        <v>2</v>
      </c>
      <c r="K399">
        <v>1408.743455</v>
      </c>
      <c r="L399">
        <v>0.62105399999999999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4217.8374320000003</v>
      </c>
      <c r="I400">
        <v>2.3002470000000002</v>
      </c>
      <c r="J400" t="s">
        <v>2</v>
      </c>
      <c r="K400">
        <v>1487.1121869999999</v>
      </c>
      <c r="L400">
        <v>0.65463499999999997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4440.0050879999999</v>
      </c>
      <c r="I401">
        <v>2.5058799999999999</v>
      </c>
      <c r="J401" t="s">
        <v>2</v>
      </c>
      <c r="K401">
        <v>1565.478584</v>
      </c>
      <c r="L401">
        <v>0.711395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344.256013</v>
      </c>
      <c r="I402">
        <v>9.1092000000000006E-2</v>
      </c>
      <c r="J402" t="s">
        <v>2</v>
      </c>
      <c r="K402">
        <v>342.74296299999997</v>
      </c>
      <c r="L402">
        <v>7.7937999999999993E-2</v>
      </c>
      <c r="M402" t="s">
        <v>3</v>
      </c>
      <c r="N402">
        <v>142.65521699999999</v>
      </c>
      <c r="O402">
        <v>7.8053999999999998E-2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688.34692500000006</v>
      </c>
      <c r="I403">
        <v>0.12961900000000001</v>
      </c>
      <c r="J403" t="s">
        <v>2</v>
      </c>
      <c r="K403">
        <v>685.31548199999997</v>
      </c>
      <c r="L403">
        <v>8.5583000000000006E-2</v>
      </c>
      <c r="M403" t="s">
        <v>3</v>
      </c>
      <c r="N403">
        <v>285.33340500000003</v>
      </c>
      <c r="O403">
        <v>0.116809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1032.3376559999999</v>
      </c>
      <c r="I404">
        <v>0.26502399999999998</v>
      </c>
      <c r="J404" t="s">
        <v>2</v>
      </c>
      <c r="K404">
        <v>1027.828276</v>
      </c>
      <c r="L404">
        <v>0.16732</v>
      </c>
      <c r="M404" t="s">
        <v>3</v>
      </c>
      <c r="N404">
        <v>427.99708299999998</v>
      </c>
      <c r="O404">
        <v>0.17766999999999999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1376.363533</v>
      </c>
      <c r="I405">
        <v>0.39208199999999999</v>
      </c>
      <c r="J405" t="s">
        <v>2</v>
      </c>
      <c r="K405">
        <v>1370.3650339999999</v>
      </c>
      <c r="L405">
        <v>0.24181</v>
      </c>
      <c r="M405" t="s">
        <v>3</v>
      </c>
      <c r="N405">
        <v>570.676016</v>
      </c>
      <c r="O405">
        <v>0.22864599999999999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1720.351602</v>
      </c>
      <c r="I406">
        <v>0.50210200000000005</v>
      </c>
      <c r="J406" t="s">
        <v>2</v>
      </c>
      <c r="K406">
        <v>1712.866726</v>
      </c>
      <c r="L406">
        <v>0.30779800000000002</v>
      </c>
      <c r="M406" t="s">
        <v>3</v>
      </c>
      <c r="N406">
        <v>713.31810299999995</v>
      </c>
      <c r="O406">
        <v>0.29800599999999999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2064.3235599999998</v>
      </c>
      <c r="I407">
        <v>0.774285</v>
      </c>
      <c r="J407" t="s">
        <v>2</v>
      </c>
      <c r="K407">
        <v>2055.334648</v>
      </c>
      <c r="L407">
        <v>0.42593199999999998</v>
      </c>
      <c r="M407" t="s">
        <v>3</v>
      </c>
      <c r="N407">
        <v>855.93972900000006</v>
      </c>
      <c r="O407">
        <v>0.36738900000000002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2408.3621389999998</v>
      </c>
      <c r="I408">
        <v>1.028133</v>
      </c>
      <c r="J408" t="s">
        <v>2</v>
      </c>
      <c r="K408">
        <v>2397.8770509999999</v>
      </c>
      <c r="L408">
        <v>0.58714100000000002</v>
      </c>
      <c r="M408" t="s">
        <v>3</v>
      </c>
      <c r="N408">
        <v>998.62978599999997</v>
      </c>
      <c r="O408">
        <v>0.56241099999999999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2752.3384080000001</v>
      </c>
      <c r="I409">
        <v>1.3296619999999999</v>
      </c>
      <c r="J409" t="s">
        <v>2</v>
      </c>
      <c r="K409">
        <v>2740.3444920000002</v>
      </c>
      <c r="L409">
        <v>0.79011299999999995</v>
      </c>
      <c r="M409" t="s">
        <v>3</v>
      </c>
      <c r="N409">
        <v>1141.2815089999999</v>
      </c>
      <c r="O409">
        <v>0.64546400000000004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3096.3172410000002</v>
      </c>
      <c r="I410">
        <v>1.4555089999999999</v>
      </c>
      <c r="J410" t="s">
        <v>2</v>
      </c>
      <c r="K410">
        <v>3082.8217970000001</v>
      </c>
      <c r="L410">
        <v>0.93644099999999997</v>
      </c>
      <c r="M410" t="s">
        <v>3</v>
      </c>
      <c r="N410">
        <v>1283.9986449999999</v>
      </c>
      <c r="O410">
        <v>0.73972000000000004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3440.3188180000002</v>
      </c>
      <c r="I411">
        <v>1.871837</v>
      </c>
      <c r="J411" t="s">
        <v>2</v>
      </c>
      <c r="K411">
        <v>3425.3276510000001</v>
      </c>
      <c r="L411">
        <v>1.123189</v>
      </c>
      <c r="M411" t="s">
        <v>3</v>
      </c>
      <c r="N411">
        <v>1426.685598</v>
      </c>
      <c r="O411">
        <v>0.84201800000000004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3784.2808150000001</v>
      </c>
      <c r="I412">
        <v>2.2146370000000002</v>
      </c>
      <c r="J412" t="s">
        <v>2</v>
      </c>
      <c r="K412">
        <v>3767.8035209999998</v>
      </c>
      <c r="L412">
        <v>1.392746</v>
      </c>
      <c r="M412" t="s">
        <v>3</v>
      </c>
      <c r="N412">
        <v>1569.3470830000001</v>
      </c>
      <c r="O412">
        <v>1.149877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4128.224639</v>
      </c>
      <c r="I413">
        <v>2.7143929999999998</v>
      </c>
      <c r="J413" t="s">
        <v>2</v>
      </c>
      <c r="K413">
        <v>4110.2679390000003</v>
      </c>
      <c r="L413">
        <v>1.7238629999999999</v>
      </c>
      <c r="M413" t="s">
        <v>3</v>
      </c>
      <c r="N413">
        <v>1712.0060639999999</v>
      </c>
      <c r="O413">
        <v>1.400053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4472.215244</v>
      </c>
      <c r="I414">
        <v>3.1776979999999999</v>
      </c>
      <c r="J414" t="s">
        <v>2</v>
      </c>
      <c r="K414">
        <v>4452.7624219999998</v>
      </c>
      <c r="L414">
        <v>1.9686539999999999</v>
      </c>
      <c r="M414" t="s">
        <v>3</v>
      </c>
      <c r="N414">
        <v>1854.6717040000001</v>
      </c>
      <c r="O414">
        <v>1.611532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4816.1840140000004</v>
      </c>
      <c r="I415">
        <v>3.7445870000000001</v>
      </c>
      <c r="J415" t="s">
        <v>2</v>
      </c>
      <c r="K415">
        <v>4795.2441500000004</v>
      </c>
      <c r="L415">
        <v>2.2988460000000002</v>
      </c>
      <c r="M415" t="s">
        <v>3</v>
      </c>
      <c r="N415">
        <v>1997.3751460000001</v>
      </c>
      <c r="O415">
        <v>1.730248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5160.2825679999996</v>
      </c>
      <c r="I416">
        <v>4.2871180000000004</v>
      </c>
      <c r="J416" t="s">
        <v>2</v>
      </c>
      <c r="K416">
        <v>5137.7662600000003</v>
      </c>
      <c r="L416">
        <v>2.714966</v>
      </c>
      <c r="M416" t="s">
        <v>3</v>
      </c>
      <c r="N416">
        <v>2140.0728760000002</v>
      </c>
      <c r="O416">
        <v>2.0205099999999998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5504.1840920000004</v>
      </c>
      <c r="I417">
        <v>4.8765429999999999</v>
      </c>
      <c r="J417" t="s">
        <v>2</v>
      </c>
      <c r="K417">
        <v>5480.1733690000001</v>
      </c>
      <c r="L417">
        <v>3.255646</v>
      </c>
      <c r="M417" t="s">
        <v>3</v>
      </c>
      <c r="N417">
        <v>2282.6974220000002</v>
      </c>
      <c r="O417">
        <v>2.2033640000000001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5848.1034570000002</v>
      </c>
      <c r="I418">
        <v>5.2639310000000004</v>
      </c>
      <c r="J418" t="s">
        <v>2</v>
      </c>
      <c r="K418">
        <v>5822.5942869999999</v>
      </c>
      <c r="L418">
        <v>3.629953</v>
      </c>
      <c r="M418" t="s">
        <v>3</v>
      </c>
      <c r="N418">
        <v>2425.3769430000002</v>
      </c>
      <c r="O418">
        <v>2.391635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6192.0726860000004</v>
      </c>
      <c r="I419">
        <v>5.7314509999999999</v>
      </c>
      <c r="J419" t="s">
        <v>2</v>
      </c>
      <c r="K419">
        <v>6165.0567769999998</v>
      </c>
      <c r="L419">
        <v>3.9060890000000001</v>
      </c>
      <c r="M419" t="s">
        <v>3</v>
      </c>
      <c r="N419">
        <v>2568.090103</v>
      </c>
      <c r="O419">
        <v>2.7014529999999999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6536.0450389999996</v>
      </c>
      <c r="I420">
        <v>6.7521880000000003</v>
      </c>
      <c r="J420" t="s">
        <v>2</v>
      </c>
      <c r="K420">
        <v>6507.5309669999997</v>
      </c>
      <c r="L420">
        <v>4.7064919999999999</v>
      </c>
      <c r="M420" t="s">
        <v>3</v>
      </c>
      <c r="N420">
        <v>2710.8200149999998</v>
      </c>
      <c r="O420">
        <v>3.1260490000000001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6880.0452729999997</v>
      </c>
      <c r="I421">
        <v>7.7591429999999999</v>
      </c>
      <c r="J421" t="s">
        <v>2</v>
      </c>
      <c r="K421">
        <v>6850.0215820000003</v>
      </c>
      <c r="L421">
        <v>5.3244189999999998</v>
      </c>
      <c r="M421" t="s">
        <v>3</v>
      </c>
      <c r="N421">
        <v>2853.5374219999999</v>
      </c>
      <c r="O421">
        <v>3.5625040000000001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226.61915300000001</v>
      </c>
      <c r="I422">
        <v>7.4005000000000001E-2</v>
      </c>
      <c r="J422" t="s">
        <v>2</v>
      </c>
      <c r="K422">
        <v>224.77103299999999</v>
      </c>
      <c r="L422">
        <v>5.9498000000000002E-2</v>
      </c>
      <c r="M422" t="s">
        <v>3</v>
      </c>
      <c r="N422">
        <v>142.55364900000001</v>
      </c>
      <c r="O422">
        <v>0.217136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453.18559099999999</v>
      </c>
      <c r="I423">
        <v>0.118413</v>
      </c>
      <c r="J423" t="s">
        <v>2</v>
      </c>
      <c r="K423">
        <v>449.51064600000001</v>
      </c>
      <c r="L423">
        <v>0.112453</v>
      </c>
      <c r="M423" t="s">
        <v>3</v>
      </c>
      <c r="N423">
        <v>285.13493299999999</v>
      </c>
      <c r="O423">
        <v>0.17899000000000001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679.81653200000005</v>
      </c>
      <c r="I424">
        <v>0.29505100000000001</v>
      </c>
      <c r="J424" t="s">
        <v>2</v>
      </c>
      <c r="K424">
        <v>674.33413800000005</v>
      </c>
      <c r="L424">
        <v>0.22348299999999999</v>
      </c>
      <c r="M424" t="s">
        <v>3</v>
      </c>
      <c r="N424">
        <v>427.598251</v>
      </c>
      <c r="O424">
        <v>0.21154000000000001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906.46223499999996</v>
      </c>
      <c r="I425">
        <v>0.45508500000000002</v>
      </c>
      <c r="J425" t="s">
        <v>2</v>
      </c>
      <c r="K425">
        <v>899.16470900000002</v>
      </c>
      <c r="L425">
        <v>0.32763399999999998</v>
      </c>
      <c r="M425" t="s">
        <v>3</v>
      </c>
      <c r="N425">
        <v>570.22598400000004</v>
      </c>
      <c r="O425">
        <v>0.330679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1133.0976929999999</v>
      </c>
      <c r="I426">
        <v>0.50485100000000005</v>
      </c>
      <c r="J426" t="s">
        <v>2</v>
      </c>
      <c r="K426">
        <v>1123.9958670000001</v>
      </c>
      <c r="L426">
        <v>0.32031100000000001</v>
      </c>
      <c r="M426" t="s">
        <v>3</v>
      </c>
      <c r="N426">
        <v>712.85081300000002</v>
      </c>
      <c r="O426">
        <v>0.43934899999999999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1359.581279</v>
      </c>
      <c r="I427">
        <v>0.58006599999999997</v>
      </c>
      <c r="J427" t="s">
        <v>2</v>
      </c>
      <c r="K427">
        <v>1348.686267</v>
      </c>
      <c r="L427">
        <v>0.38306899999999999</v>
      </c>
      <c r="M427" t="s">
        <v>3</v>
      </c>
      <c r="N427">
        <v>855.282689</v>
      </c>
      <c r="O427">
        <v>0.49740099999999998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1586.1661770000001</v>
      </c>
      <c r="I428">
        <v>0.64805299999999999</v>
      </c>
      <c r="J428" t="s">
        <v>2</v>
      </c>
      <c r="K428">
        <v>1573.4923879999999</v>
      </c>
      <c r="L428">
        <v>0.47035399999999999</v>
      </c>
      <c r="M428" t="s">
        <v>3</v>
      </c>
      <c r="N428">
        <v>997.90164900000002</v>
      </c>
      <c r="O428">
        <v>0.52003600000000005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1812.735527</v>
      </c>
      <c r="I429">
        <v>0.97513300000000003</v>
      </c>
      <c r="J429" t="s">
        <v>2</v>
      </c>
      <c r="K429">
        <v>1798.2701199999999</v>
      </c>
      <c r="L429">
        <v>0.721835</v>
      </c>
      <c r="M429" t="s">
        <v>3</v>
      </c>
      <c r="N429">
        <v>1140.3500879999999</v>
      </c>
      <c r="O429">
        <v>0.80366700000000002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2039.3870529999999</v>
      </c>
      <c r="I430">
        <v>1.0568470000000001</v>
      </c>
      <c r="J430" t="s">
        <v>2</v>
      </c>
      <c r="K430">
        <v>2023.149214</v>
      </c>
      <c r="L430">
        <v>0.72406700000000002</v>
      </c>
      <c r="M430" t="s">
        <v>3</v>
      </c>
      <c r="N430">
        <v>1283.021338</v>
      </c>
      <c r="O430">
        <v>0.94421200000000005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2266.0206400000002</v>
      </c>
      <c r="I431">
        <v>1.270742</v>
      </c>
      <c r="J431" t="s">
        <v>2</v>
      </c>
      <c r="K431">
        <v>2248.008926</v>
      </c>
      <c r="L431">
        <v>0.887077</v>
      </c>
      <c r="M431" t="s">
        <v>3</v>
      </c>
      <c r="N431">
        <v>1425.4433200000001</v>
      </c>
      <c r="O431">
        <v>1.1045020000000001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2492.6062700000002</v>
      </c>
      <c r="I432">
        <v>1.2985519999999999</v>
      </c>
      <c r="J432" t="s">
        <v>2</v>
      </c>
      <c r="K432">
        <v>2472.8168949999999</v>
      </c>
      <c r="L432">
        <v>0.93516100000000002</v>
      </c>
      <c r="M432" t="s">
        <v>3</v>
      </c>
      <c r="N432">
        <v>1568.0804419999999</v>
      </c>
      <c r="O432">
        <v>1.1066100000000001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2719.2110499999999</v>
      </c>
      <c r="I433">
        <v>1.595431</v>
      </c>
      <c r="J433" t="s">
        <v>2</v>
      </c>
      <c r="K433">
        <v>2697.649868</v>
      </c>
      <c r="L433">
        <v>1.1501939999999999</v>
      </c>
      <c r="M433" t="s">
        <v>3</v>
      </c>
      <c r="N433">
        <v>1710.5642989999999</v>
      </c>
      <c r="O433">
        <v>1.126212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2945.8366460000002</v>
      </c>
      <c r="I434">
        <v>1.774221</v>
      </c>
      <c r="J434" t="s">
        <v>2</v>
      </c>
      <c r="K434">
        <v>2922.5105520000002</v>
      </c>
      <c r="L434">
        <v>1.1412899999999999</v>
      </c>
      <c r="M434" t="s">
        <v>3</v>
      </c>
      <c r="N434">
        <v>1853.186023</v>
      </c>
      <c r="O434">
        <v>1.1592739999999999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3172.546973</v>
      </c>
      <c r="I435">
        <v>2.0777139999999998</v>
      </c>
      <c r="J435" t="s">
        <v>2</v>
      </c>
      <c r="K435">
        <v>3147.4343899999999</v>
      </c>
      <c r="L435">
        <v>1.2905040000000001</v>
      </c>
      <c r="M435" t="s">
        <v>3</v>
      </c>
      <c r="N435">
        <v>1995.687617</v>
      </c>
      <c r="O435">
        <v>1.256615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3399.174814</v>
      </c>
      <c r="I436">
        <v>2.5412789999999998</v>
      </c>
      <c r="J436" t="s">
        <v>2</v>
      </c>
      <c r="K436">
        <v>3372.2950000000001</v>
      </c>
      <c r="L436">
        <v>1.3001199999999999</v>
      </c>
      <c r="M436" t="s">
        <v>3</v>
      </c>
      <c r="N436">
        <v>2138.373184</v>
      </c>
      <c r="O436">
        <v>1.2244200000000001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3625.8628370000001</v>
      </c>
      <c r="I437">
        <v>2.6803379999999999</v>
      </c>
      <c r="J437" t="s">
        <v>2</v>
      </c>
      <c r="K437">
        <v>3597.1676950000001</v>
      </c>
      <c r="L437">
        <v>1.496831</v>
      </c>
      <c r="M437" t="s">
        <v>3</v>
      </c>
      <c r="N437">
        <v>2280.883652</v>
      </c>
      <c r="O437">
        <v>1.3640760000000001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3852.5441500000002</v>
      </c>
      <c r="I438">
        <v>2.9551449999999999</v>
      </c>
      <c r="J438" t="s">
        <v>2</v>
      </c>
      <c r="K438">
        <v>3822.0620749999998</v>
      </c>
      <c r="L438">
        <v>1.638045</v>
      </c>
      <c r="M438" t="s">
        <v>3</v>
      </c>
      <c r="N438">
        <v>2423.4685599999998</v>
      </c>
      <c r="O438">
        <v>1.5658430000000001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4079.264854</v>
      </c>
      <c r="I439">
        <v>3.2739940000000001</v>
      </c>
      <c r="J439" t="s">
        <v>2</v>
      </c>
      <c r="K439">
        <v>4046.9847709999999</v>
      </c>
      <c r="L439">
        <v>1.793431</v>
      </c>
      <c r="M439" t="s">
        <v>3</v>
      </c>
      <c r="N439">
        <v>2565.980278</v>
      </c>
      <c r="O439">
        <v>1.7186239999999999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4305.9773340000002</v>
      </c>
      <c r="I440">
        <v>3.65368</v>
      </c>
      <c r="J440" t="s">
        <v>2</v>
      </c>
      <c r="K440">
        <v>4271.9163479999997</v>
      </c>
      <c r="L440">
        <v>2.1639360000000001</v>
      </c>
      <c r="M440" t="s">
        <v>3</v>
      </c>
      <c r="N440">
        <v>2708.6829739999998</v>
      </c>
      <c r="O440">
        <v>1.790192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4532.6475289999998</v>
      </c>
      <c r="I441">
        <v>3.8993660000000001</v>
      </c>
      <c r="J441" t="s">
        <v>2</v>
      </c>
      <c r="K441">
        <v>4496.8133200000002</v>
      </c>
      <c r="L441">
        <v>2.241387</v>
      </c>
      <c r="M441" t="s">
        <v>3</v>
      </c>
      <c r="N441">
        <v>2851.1471969999998</v>
      </c>
      <c r="O441">
        <v>1.991676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workbookViewId="0">
      <selection sqref="A1:P1233"/>
    </sheetView>
  </sheetViews>
  <sheetFormatPr defaultRowHeight="15" x14ac:dyDescent="0.25"/>
  <cols>
    <col min="1" max="1" width="43.425781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149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46008.800000000003</v>
      </c>
      <c r="C2">
        <v>45263.6</v>
      </c>
      <c r="D2">
        <v>45155.8</v>
      </c>
      <c r="E2">
        <v>45121.4</v>
      </c>
      <c r="F2">
        <v>2115.2199999999998</v>
      </c>
      <c r="G2">
        <v>0</v>
      </c>
      <c r="H2">
        <v>2115.2199999999998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45499.9</v>
      </c>
      <c r="C3">
        <v>45487.3</v>
      </c>
      <c r="D3">
        <v>45381.7</v>
      </c>
      <c r="E3">
        <v>45348.5</v>
      </c>
      <c r="F3">
        <v>2116.6999999999998</v>
      </c>
      <c r="G3">
        <v>0</v>
      </c>
      <c r="H3" s="11">
        <v>2116.6999999999998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45519.3</v>
      </c>
      <c r="C4">
        <v>45506.3</v>
      </c>
      <c r="D4">
        <v>45400.7</v>
      </c>
      <c r="E4">
        <v>45368</v>
      </c>
      <c r="F4">
        <v>2116.3000000000002</v>
      </c>
      <c r="G4">
        <v>0</v>
      </c>
      <c r="H4">
        <v>2116.3000000000002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45649.5</v>
      </c>
      <c r="C5">
        <v>45636.5</v>
      </c>
      <c r="D5">
        <v>45535.199999999997</v>
      </c>
      <c r="E5">
        <v>45501.2</v>
      </c>
      <c r="F5">
        <v>2123.3200000000002</v>
      </c>
      <c r="G5">
        <v>0</v>
      </c>
      <c r="H5">
        <v>2123.3200000000002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45680.800000000003</v>
      </c>
      <c r="C6">
        <v>45667</v>
      </c>
      <c r="D6">
        <v>45563.6</v>
      </c>
      <c r="E6">
        <v>45530.8</v>
      </c>
      <c r="F6">
        <v>2123.56</v>
      </c>
      <c r="G6">
        <v>0</v>
      </c>
      <c r="H6">
        <v>2123.56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45682.9</v>
      </c>
      <c r="C7">
        <v>45669.4</v>
      </c>
      <c r="D7">
        <v>45563.7</v>
      </c>
      <c r="E7">
        <v>45529.1</v>
      </c>
      <c r="F7">
        <v>2123.61</v>
      </c>
      <c r="G7">
        <v>0</v>
      </c>
      <c r="H7">
        <v>2123.61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45695</v>
      </c>
      <c r="C8">
        <v>45681.4</v>
      </c>
      <c r="D8">
        <v>45572.4</v>
      </c>
      <c r="E8">
        <v>45536.800000000003</v>
      </c>
      <c r="F8">
        <v>2125.14</v>
      </c>
      <c r="G8">
        <v>0</v>
      </c>
      <c r="H8">
        <v>2125.14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45687.6</v>
      </c>
      <c r="C9">
        <v>45674.6</v>
      </c>
      <c r="D9">
        <v>45574.6</v>
      </c>
      <c r="E9">
        <v>45540.4</v>
      </c>
      <c r="F9">
        <v>2125.12</v>
      </c>
      <c r="G9">
        <v>0</v>
      </c>
      <c r="H9">
        <v>2125.12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45677</v>
      </c>
      <c r="C10">
        <v>45664.2</v>
      </c>
      <c r="D10">
        <v>45565.2</v>
      </c>
      <c r="E10">
        <v>45531.8</v>
      </c>
      <c r="F10">
        <v>2125.06</v>
      </c>
      <c r="G10">
        <v>0</v>
      </c>
      <c r="H10">
        <v>2125.06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45688.2</v>
      </c>
      <c r="C11">
        <v>45674.8</v>
      </c>
      <c r="D11">
        <v>45571.8</v>
      </c>
      <c r="E11">
        <v>45537.5</v>
      </c>
      <c r="F11">
        <v>2125.04</v>
      </c>
      <c r="G11">
        <v>0</v>
      </c>
      <c r="H11" s="11">
        <v>2125.04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45667.4</v>
      </c>
      <c r="C12">
        <v>45654.400000000001</v>
      </c>
      <c r="D12">
        <v>45554.2</v>
      </c>
      <c r="E12">
        <v>45521.5</v>
      </c>
      <c r="F12">
        <v>2123.42</v>
      </c>
      <c r="G12">
        <v>0</v>
      </c>
      <c r="H12">
        <v>2123.42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45675.1</v>
      </c>
      <c r="C13">
        <v>45661.4</v>
      </c>
      <c r="D13">
        <v>45567</v>
      </c>
      <c r="E13">
        <v>45535.199999999997</v>
      </c>
      <c r="F13">
        <v>2125.04</v>
      </c>
      <c r="G13">
        <v>0</v>
      </c>
      <c r="H13" s="11">
        <v>2125.04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45678.8</v>
      </c>
      <c r="C14">
        <v>45666.8</v>
      </c>
      <c r="D14">
        <v>45569.7</v>
      </c>
      <c r="E14">
        <v>45537.2</v>
      </c>
      <c r="F14">
        <v>2123.4299999999998</v>
      </c>
      <c r="G14">
        <v>0</v>
      </c>
      <c r="H14">
        <v>2123.4299999999998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45687.3</v>
      </c>
      <c r="C15">
        <v>45674.400000000001</v>
      </c>
      <c r="D15">
        <v>45567.1</v>
      </c>
      <c r="E15">
        <v>45530.7</v>
      </c>
      <c r="F15">
        <v>2125.11</v>
      </c>
      <c r="G15">
        <v>0</v>
      </c>
      <c r="H15">
        <v>2125.11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45681.8</v>
      </c>
      <c r="C16">
        <v>45669.1</v>
      </c>
      <c r="D16">
        <v>45565.9</v>
      </c>
      <c r="E16">
        <v>45533</v>
      </c>
      <c r="F16">
        <v>2125.11</v>
      </c>
      <c r="G16">
        <v>0</v>
      </c>
      <c r="H16">
        <v>2125.11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45670.1</v>
      </c>
      <c r="C17">
        <v>45657.599999999999</v>
      </c>
      <c r="D17">
        <v>45556.9</v>
      </c>
      <c r="E17">
        <v>45524.5</v>
      </c>
      <c r="F17">
        <v>2123.38</v>
      </c>
      <c r="G17">
        <v>0</v>
      </c>
      <c r="H17" s="11">
        <v>2123.38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45674.3</v>
      </c>
      <c r="C18">
        <v>45661.8</v>
      </c>
      <c r="D18">
        <v>45563.6</v>
      </c>
      <c r="E18">
        <v>45530.9</v>
      </c>
      <c r="F18">
        <v>2123.4299999999998</v>
      </c>
      <c r="G18">
        <v>0</v>
      </c>
      <c r="H18">
        <v>2123.4299999999998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45662.6</v>
      </c>
      <c r="C19">
        <v>45649.7</v>
      </c>
      <c r="D19">
        <v>45557.1</v>
      </c>
      <c r="E19">
        <v>45525.8</v>
      </c>
      <c r="F19">
        <v>2123.36</v>
      </c>
      <c r="G19">
        <v>0</v>
      </c>
      <c r="H19">
        <v>2123.36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45690.3</v>
      </c>
      <c r="C20">
        <v>45677.2</v>
      </c>
      <c r="D20">
        <v>45567.8</v>
      </c>
      <c r="E20">
        <v>45531.4</v>
      </c>
      <c r="F20">
        <v>2125.0500000000002</v>
      </c>
      <c r="G20">
        <v>0</v>
      </c>
      <c r="H20">
        <v>2125.0500000000002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45686.5</v>
      </c>
      <c r="C21">
        <v>45673.8</v>
      </c>
      <c r="D21">
        <v>45567.1</v>
      </c>
      <c r="E21">
        <v>45530.7</v>
      </c>
      <c r="F21">
        <v>2123.39</v>
      </c>
      <c r="G21">
        <v>0</v>
      </c>
      <c r="H21">
        <v>2123.39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45688.4</v>
      </c>
      <c r="C22">
        <v>45676</v>
      </c>
      <c r="D22">
        <v>45571.3</v>
      </c>
      <c r="E22">
        <v>45535.9</v>
      </c>
      <c r="F22">
        <v>2125.13</v>
      </c>
      <c r="G22">
        <v>0</v>
      </c>
      <c r="H22">
        <v>2125.13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45668.3</v>
      </c>
      <c r="C23">
        <v>45656</v>
      </c>
      <c r="D23">
        <v>45562.7</v>
      </c>
      <c r="E23">
        <v>45531</v>
      </c>
      <c r="F23">
        <v>2125.0500000000002</v>
      </c>
      <c r="G23">
        <v>0</v>
      </c>
      <c r="H23">
        <v>2125.0500000000002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45663.4</v>
      </c>
      <c r="C24">
        <v>45650.5</v>
      </c>
      <c r="D24">
        <v>45557.9</v>
      </c>
      <c r="E24">
        <v>45526.6</v>
      </c>
      <c r="F24">
        <v>2123.41</v>
      </c>
      <c r="G24">
        <v>0</v>
      </c>
      <c r="H24">
        <v>2123.41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45678.7</v>
      </c>
      <c r="C25">
        <v>45665.599999999999</v>
      </c>
      <c r="D25">
        <v>45563.4</v>
      </c>
      <c r="E25">
        <v>45529.9</v>
      </c>
      <c r="F25">
        <v>2125.11</v>
      </c>
      <c r="G25">
        <v>0</v>
      </c>
      <c r="H25">
        <v>2125.11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45682.9</v>
      </c>
      <c r="C26">
        <v>45669.9</v>
      </c>
      <c r="D26">
        <v>45564.9</v>
      </c>
      <c r="E26">
        <v>45531.199999999997</v>
      </c>
      <c r="F26">
        <v>2125.08</v>
      </c>
      <c r="G26">
        <v>0</v>
      </c>
      <c r="H26">
        <v>2125.08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45679.9</v>
      </c>
      <c r="C27">
        <v>45667.3</v>
      </c>
      <c r="D27">
        <v>45560.5</v>
      </c>
      <c r="E27">
        <v>45524.2</v>
      </c>
      <c r="F27">
        <v>2123.37</v>
      </c>
      <c r="G27">
        <v>0</v>
      </c>
      <c r="H27">
        <v>2123.37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45673.3</v>
      </c>
      <c r="C28">
        <v>45660.800000000003</v>
      </c>
      <c r="D28">
        <v>45565</v>
      </c>
      <c r="E28">
        <v>45532.5</v>
      </c>
      <c r="F28">
        <v>2125.0700000000002</v>
      </c>
      <c r="G28">
        <v>0</v>
      </c>
      <c r="H28">
        <v>2125.0700000000002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45668.6</v>
      </c>
      <c r="C29">
        <v>45655.8</v>
      </c>
      <c r="D29">
        <v>45558.5</v>
      </c>
      <c r="E29">
        <v>45526.400000000001</v>
      </c>
      <c r="F29">
        <v>2123.44</v>
      </c>
      <c r="G29">
        <v>0</v>
      </c>
      <c r="H29">
        <v>2123.44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45680.4</v>
      </c>
      <c r="C30">
        <v>45667.4</v>
      </c>
      <c r="D30">
        <v>45565.2</v>
      </c>
      <c r="E30">
        <v>45532.2</v>
      </c>
      <c r="F30">
        <v>2123.6999999999998</v>
      </c>
      <c r="G30">
        <v>0</v>
      </c>
      <c r="H30">
        <v>2123.6999999999998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46023.1</v>
      </c>
      <c r="C31">
        <v>46010.3</v>
      </c>
      <c r="D31">
        <v>45902.3</v>
      </c>
      <c r="E31">
        <v>45868</v>
      </c>
      <c r="F31">
        <v>2141.52</v>
      </c>
      <c r="G31">
        <v>0</v>
      </c>
      <c r="H31">
        <v>2141.52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46030.7</v>
      </c>
      <c r="C32">
        <v>46016</v>
      </c>
      <c r="D32">
        <v>45905.4</v>
      </c>
      <c r="E32">
        <v>45867.8</v>
      </c>
      <c r="F32">
        <v>2141.5100000000002</v>
      </c>
      <c r="G32">
        <v>0</v>
      </c>
      <c r="H32">
        <v>2141.5100000000002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46012.3</v>
      </c>
      <c r="C33">
        <v>45999</v>
      </c>
      <c r="D33">
        <v>45899.9</v>
      </c>
      <c r="E33">
        <v>45865.7</v>
      </c>
      <c r="F33">
        <v>2140.44</v>
      </c>
      <c r="G33">
        <v>0</v>
      </c>
      <c r="H33">
        <v>2140.44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46014.6</v>
      </c>
      <c r="C34">
        <v>46001.9</v>
      </c>
      <c r="D34">
        <v>45898.8</v>
      </c>
      <c r="E34">
        <v>45864.800000000003</v>
      </c>
      <c r="F34">
        <v>2141.5100000000002</v>
      </c>
      <c r="G34">
        <v>0</v>
      </c>
      <c r="H34">
        <v>2141.5100000000002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46011.6</v>
      </c>
      <c r="C35">
        <v>45998.6</v>
      </c>
      <c r="D35">
        <v>45892.7</v>
      </c>
      <c r="E35">
        <v>45857.4</v>
      </c>
      <c r="F35">
        <v>2140.4299999999998</v>
      </c>
      <c r="G35">
        <v>0</v>
      </c>
      <c r="H35">
        <v>2140.4299999999998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46031.5</v>
      </c>
      <c r="C36">
        <v>46018.7</v>
      </c>
      <c r="D36">
        <v>45908.5</v>
      </c>
      <c r="E36">
        <v>45873.7</v>
      </c>
      <c r="F36">
        <v>2141.5500000000002</v>
      </c>
      <c r="G36">
        <v>0</v>
      </c>
      <c r="H36">
        <v>2141.5500000000002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46019.199999999997</v>
      </c>
      <c r="C37">
        <v>46006.5</v>
      </c>
      <c r="D37">
        <v>45903.9</v>
      </c>
      <c r="E37">
        <v>45871.6</v>
      </c>
      <c r="F37">
        <v>2141.54</v>
      </c>
      <c r="G37">
        <v>0</v>
      </c>
      <c r="H37">
        <v>2141.54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46014.9</v>
      </c>
      <c r="C38">
        <v>46001.599999999999</v>
      </c>
      <c r="D38">
        <v>45900.6</v>
      </c>
      <c r="E38">
        <v>45868.1</v>
      </c>
      <c r="F38">
        <v>2141.5500000000002</v>
      </c>
      <c r="G38">
        <v>0</v>
      </c>
      <c r="H38" s="11">
        <v>2141.5500000000002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46020</v>
      </c>
      <c r="C39">
        <v>46007.4</v>
      </c>
      <c r="D39">
        <v>45905.7</v>
      </c>
      <c r="E39">
        <v>45873.3</v>
      </c>
      <c r="F39">
        <v>2141.5500000000002</v>
      </c>
      <c r="G39">
        <v>0</v>
      </c>
      <c r="H39">
        <v>2141.5500000000002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46013.9</v>
      </c>
      <c r="C40">
        <v>45999.6</v>
      </c>
      <c r="D40">
        <v>45900.2</v>
      </c>
      <c r="E40">
        <v>45867</v>
      </c>
      <c r="F40">
        <v>2140.5100000000002</v>
      </c>
      <c r="G40">
        <v>0</v>
      </c>
      <c r="H40">
        <v>2140.5100000000002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46025.4</v>
      </c>
      <c r="C41">
        <v>46012.7</v>
      </c>
      <c r="D41">
        <v>45903.8</v>
      </c>
      <c r="E41">
        <v>45869.4</v>
      </c>
      <c r="F41">
        <v>2141.59</v>
      </c>
      <c r="G41">
        <v>0</v>
      </c>
      <c r="H41">
        <v>2141.59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46026.7</v>
      </c>
      <c r="C42">
        <v>46013.8</v>
      </c>
      <c r="D42">
        <v>45908.800000000003</v>
      </c>
      <c r="E42">
        <v>45871.3</v>
      </c>
      <c r="F42">
        <v>2140.5300000000002</v>
      </c>
      <c r="G42">
        <v>0</v>
      </c>
      <c r="H42" s="11">
        <v>2140.5300000000002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46016.9</v>
      </c>
      <c r="C43">
        <v>46003.9</v>
      </c>
      <c r="D43">
        <v>45903.9</v>
      </c>
      <c r="E43">
        <v>45871.6</v>
      </c>
      <c r="F43">
        <v>2140.48</v>
      </c>
      <c r="G43">
        <v>0</v>
      </c>
      <c r="H43">
        <v>2140.48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46004.9</v>
      </c>
      <c r="C44">
        <v>45992.7</v>
      </c>
      <c r="D44">
        <v>45901.4</v>
      </c>
      <c r="E44">
        <v>45870.5</v>
      </c>
      <c r="F44">
        <v>2140.5</v>
      </c>
      <c r="G44">
        <v>0</v>
      </c>
      <c r="H44">
        <v>2140.5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46010.8</v>
      </c>
      <c r="C45">
        <v>45998.1</v>
      </c>
      <c r="D45">
        <v>45898</v>
      </c>
      <c r="E45">
        <v>45864.4</v>
      </c>
      <c r="F45">
        <v>2140.4899999999998</v>
      </c>
      <c r="G45">
        <v>0</v>
      </c>
      <c r="H45" s="11">
        <v>2140.4899999999998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46019.5</v>
      </c>
      <c r="C46">
        <v>46007.199999999997</v>
      </c>
      <c r="D46">
        <v>45904.2</v>
      </c>
      <c r="E46">
        <v>45869</v>
      </c>
      <c r="F46">
        <v>2140.54</v>
      </c>
      <c r="G46">
        <v>0</v>
      </c>
      <c r="H46" s="11">
        <v>2140.54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46024</v>
      </c>
      <c r="C47">
        <v>46010.3</v>
      </c>
      <c r="D47">
        <v>45903.1</v>
      </c>
      <c r="E47">
        <v>45869.5</v>
      </c>
      <c r="F47">
        <v>2141.54</v>
      </c>
      <c r="G47">
        <v>0</v>
      </c>
      <c r="H47">
        <v>2141.54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46011.1</v>
      </c>
      <c r="C48">
        <v>45998.1</v>
      </c>
      <c r="D48">
        <v>45896.5</v>
      </c>
      <c r="E48">
        <v>45863.6</v>
      </c>
      <c r="F48">
        <v>2140.4499999999998</v>
      </c>
      <c r="G48">
        <v>0</v>
      </c>
      <c r="H48" s="11">
        <v>2140.4499999999998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46018</v>
      </c>
      <c r="C49">
        <v>46005</v>
      </c>
      <c r="D49">
        <v>45905.8</v>
      </c>
      <c r="E49">
        <v>45872.3</v>
      </c>
      <c r="F49">
        <v>2141.56</v>
      </c>
      <c r="G49">
        <v>0</v>
      </c>
      <c r="H49">
        <v>2141.56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46002.7</v>
      </c>
      <c r="C50">
        <v>45989.9</v>
      </c>
      <c r="D50">
        <v>45901.7</v>
      </c>
      <c r="E50">
        <v>45871.3</v>
      </c>
      <c r="F50">
        <v>2141.4899999999998</v>
      </c>
      <c r="G50">
        <v>0</v>
      </c>
      <c r="H50">
        <v>2141.4899999999998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46019</v>
      </c>
      <c r="C51">
        <v>46006.8</v>
      </c>
      <c r="D51">
        <v>45906.3</v>
      </c>
      <c r="E51">
        <v>45871.8</v>
      </c>
      <c r="F51">
        <v>2141.54</v>
      </c>
      <c r="G51">
        <v>0</v>
      </c>
      <c r="H51">
        <v>2141.54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46017</v>
      </c>
      <c r="C52">
        <v>46003.4</v>
      </c>
      <c r="D52">
        <v>45894.6</v>
      </c>
      <c r="E52">
        <v>45860.2</v>
      </c>
      <c r="F52">
        <v>2140.5</v>
      </c>
      <c r="G52">
        <v>0</v>
      </c>
      <c r="H52">
        <v>2140.5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46028.2</v>
      </c>
      <c r="C53">
        <v>46015.199999999997</v>
      </c>
      <c r="D53">
        <v>45909</v>
      </c>
      <c r="E53">
        <v>45872.1</v>
      </c>
      <c r="F53">
        <v>2141.5500000000002</v>
      </c>
      <c r="G53">
        <v>0</v>
      </c>
      <c r="H53" s="11">
        <v>2141.5500000000002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46013.3</v>
      </c>
      <c r="C54">
        <v>46000.4</v>
      </c>
      <c r="D54">
        <v>45901.4</v>
      </c>
      <c r="E54">
        <v>45869.3</v>
      </c>
      <c r="F54">
        <v>2141.5100000000002</v>
      </c>
      <c r="G54">
        <v>0</v>
      </c>
      <c r="H54">
        <v>2141.5100000000002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46014.9</v>
      </c>
      <c r="C55">
        <v>46001.2</v>
      </c>
      <c r="D55">
        <v>45901.9</v>
      </c>
      <c r="E55">
        <v>45868.7</v>
      </c>
      <c r="F55">
        <v>2141.5300000000002</v>
      </c>
      <c r="G55">
        <v>0</v>
      </c>
      <c r="H55">
        <v>2141.5300000000002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46017.3</v>
      </c>
      <c r="C56">
        <v>46004.1</v>
      </c>
      <c r="D56">
        <v>45899.8</v>
      </c>
      <c r="E56">
        <v>45865.4</v>
      </c>
      <c r="F56">
        <v>2141.5</v>
      </c>
      <c r="G56">
        <v>0</v>
      </c>
      <c r="H56">
        <v>2141.5</v>
      </c>
      <c r="I56">
        <v>1</v>
      </c>
      <c r="J56">
        <v>1</v>
      </c>
      <c r="K56">
        <v>0</v>
      </c>
      <c r="R56">
        <f>AVERAGE(B7:B56)</f>
        <v>45855.005999999987</v>
      </c>
      <c r="S56">
        <f>AVERAGE(C7:C56)</f>
        <v>45842.046000000002</v>
      </c>
      <c r="U56">
        <f>_xlfn.VAR.P(B7:B56)</f>
        <v>28755.051763999862</v>
      </c>
      <c r="V56">
        <f>_xlfn.VAR.P(C7:C56)</f>
        <v>28724.352483999854</v>
      </c>
      <c r="X56">
        <f>1.96*SQRT(U56)/50</f>
        <v>6.6472673139142486</v>
      </c>
      <c r="Y56">
        <f>1.96*SQRT(V56)/50</f>
        <v>6.6437180103473326</v>
      </c>
    </row>
    <row r="57" spans="1:25" x14ac:dyDescent="0.25">
      <c r="A57" t="s">
        <v>72</v>
      </c>
      <c r="B57">
        <v>2292820.8975</v>
      </c>
      <c r="C57" t="s">
        <v>24</v>
      </c>
    </row>
    <row r="58" spans="1:25" x14ac:dyDescent="0.25">
      <c r="A58" t="s">
        <v>73</v>
      </c>
      <c r="B58">
        <v>4563.99</v>
      </c>
      <c r="C58">
        <v>4550.71</v>
      </c>
      <c r="D58">
        <v>4482.38</v>
      </c>
      <c r="E58">
        <v>4452.6499999999996</v>
      </c>
      <c r="F58">
        <v>2866.59</v>
      </c>
      <c r="G58">
        <v>5.4018799999999999E-2</v>
      </c>
      <c r="H58">
        <v>0.93181999999999998</v>
      </c>
      <c r="I58">
        <v>0</v>
      </c>
    </row>
    <row r="59" spans="1:25" x14ac:dyDescent="0.25">
      <c r="A59" t="s">
        <v>73</v>
      </c>
      <c r="B59">
        <v>4566.32</v>
      </c>
      <c r="C59">
        <v>4552.9799999999996</v>
      </c>
      <c r="D59">
        <v>4482.38</v>
      </c>
      <c r="E59">
        <v>4452.7</v>
      </c>
      <c r="F59">
        <v>2866.64</v>
      </c>
      <c r="G59">
        <v>5.4617899999999997E-2</v>
      </c>
      <c r="H59">
        <v>0.95567999999999997</v>
      </c>
      <c r="I59">
        <v>0</v>
      </c>
    </row>
    <row r="60" spans="1:25" x14ac:dyDescent="0.25">
      <c r="A60" t="s">
        <v>73</v>
      </c>
      <c r="B60">
        <v>4573.45</v>
      </c>
      <c r="C60">
        <v>4560.6499999999996</v>
      </c>
      <c r="D60">
        <v>4485</v>
      </c>
      <c r="E60">
        <v>4452.68</v>
      </c>
      <c r="F60">
        <v>2866.54</v>
      </c>
      <c r="G60">
        <v>5.391E-2</v>
      </c>
      <c r="H60">
        <v>0.95409999999999995</v>
      </c>
      <c r="I60">
        <v>0</v>
      </c>
    </row>
    <row r="61" spans="1:25" x14ac:dyDescent="0.25">
      <c r="A61" t="s">
        <v>73</v>
      </c>
      <c r="B61">
        <v>4536.21</v>
      </c>
      <c r="C61">
        <v>4523.2700000000004</v>
      </c>
      <c r="D61">
        <v>4451.76</v>
      </c>
      <c r="E61">
        <v>4420.75</v>
      </c>
      <c r="F61">
        <v>2846.12</v>
      </c>
      <c r="G61">
        <v>5.3914900000000002E-2</v>
      </c>
      <c r="H61">
        <v>0.931836</v>
      </c>
      <c r="I61">
        <v>0</v>
      </c>
    </row>
    <row r="62" spans="1:25" x14ac:dyDescent="0.25">
      <c r="A62" t="s">
        <v>73</v>
      </c>
      <c r="B62">
        <v>4535.8</v>
      </c>
      <c r="C62">
        <v>4522.75</v>
      </c>
      <c r="D62">
        <v>4451.1499999999996</v>
      </c>
      <c r="E62">
        <v>4420.96</v>
      </c>
      <c r="F62">
        <v>2846.25</v>
      </c>
      <c r="G62">
        <v>5.5007800000000003E-2</v>
      </c>
      <c r="H62">
        <v>0.95545199999999997</v>
      </c>
      <c r="I62">
        <v>0</v>
      </c>
    </row>
    <row r="63" spans="1:25" x14ac:dyDescent="0.25">
      <c r="A63" t="s">
        <v>73</v>
      </c>
      <c r="B63">
        <v>4542.78</v>
      </c>
      <c r="C63">
        <v>4530.3599999999997</v>
      </c>
      <c r="D63">
        <v>4451.9399999999996</v>
      </c>
      <c r="E63">
        <v>4421.1499999999996</v>
      </c>
      <c r="F63">
        <v>2846.35</v>
      </c>
      <c r="G63">
        <v>5.39865E-2</v>
      </c>
      <c r="H63">
        <v>0.931836</v>
      </c>
      <c r="I63">
        <v>0</v>
      </c>
    </row>
    <row r="64" spans="1:25" x14ac:dyDescent="0.25">
      <c r="A64" t="s">
        <v>73</v>
      </c>
      <c r="B64">
        <v>4535.83</v>
      </c>
      <c r="C64">
        <v>4522.63</v>
      </c>
      <c r="D64">
        <v>4451.08</v>
      </c>
      <c r="E64">
        <v>4420.87</v>
      </c>
      <c r="F64">
        <v>2846.19</v>
      </c>
      <c r="G64">
        <v>5.6556200000000001E-2</v>
      </c>
      <c r="H64">
        <v>0.95153500000000002</v>
      </c>
      <c r="I64">
        <v>0</v>
      </c>
    </row>
    <row r="65" spans="1:9" x14ac:dyDescent="0.25">
      <c r="A65" t="s">
        <v>73</v>
      </c>
      <c r="B65">
        <v>4538.24</v>
      </c>
      <c r="C65">
        <v>4525.93</v>
      </c>
      <c r="D65">
        <v>4451.26</v>
      </c>
      <c r="E65">
        <v>4420.84</v>
      </c>
      <c r="F65">
        <v>2846.05</v>
      </c>
      <c r="G65">
        <v>5.3922299999999999E-2</v>
      </c>
      <c r="H65">
        <v>0.95037799999999995</v>
      </c>
      <c r="I65">
        <v>0</v>
      </c>
    </row>
    <row r="66" spans="1:9" x14ac:dyDescent="0.25">
      <c r="A66" t="s">
        <v>73</v>
      </c>
      <c r="B66">
        <v>4540.99</v>
      </c>
      <c r="C66">
        <v>4527.1400000000003</v>
      </c>
      <c r="D66">
        <v>4451.5200000000004</v>
      </c>
      <c r="E66">
        <v>4420.87</v>
      </c>
      <c r="F66">
        <v>2846.09</v>
      </c>
      <c r="G66">
        <v>5.0527700000000002E-2</v>
      </c>
      <c r="H66">
        <v>0.94606599999999996</v>
      </c>
      <c r="I66">
        <v>0</v>
      </c>
    </row>
    <row r="67" spans="1:9" x14ac:dyDescent="0.25">
      <c r="A67" t="s">
        <v>73</v>
      </c>
      <c r="B67">
        <v>4535.92</v>
      </c>
      <c r="C67">
        <v>4523.08</v>
      </c>
      <c r="D67">
        <v>4452.88</v>
      </c>
      <c r="E67">
        <v>4421.0200000000004</v>
      </c>
      <c r="F67">
        <v>2846.23</v>
      </c>
      <c r="G67">
        <v>5.3937899999999997E-2</v>
      </c>
      <c r="H67">
        <v>0.95402200000000004</v>
      </c>
      <c r="I67">
        <v>0</v>
      </c>
    </row>
    <row r="68" spans="1:9" x14ac:dyDescent="0.25">
      <c r="A68" t="s">
        <v>73</v>
      </c>
      <c r="B68">
        <v>4538.05</v>
      </c>
      <c r="C68">
        <v>4525.8100000000004</v>
      </c>
      <c r="D68">
        <v>4452.99</v>
      </c>
      <c r="E68">
        <v>4420.88</v>
      </c>
      <c r="F68">
        <v>2846.11</v>
      </c>
      <c r="G68">
        <v>5.391E-2</v>
      </c>
      <c r="H68">
        <v>0.95374400000000004</v>
      </c>
      <c r="I68">
        <v>0</v>
      </c>
    </row>
    <row r="69" spans="1:9" x14ac:dyDescent="0.25">
      <c r="A69" t="s">
        <v>73</v>
      </c>
      <c r="B69">
        <v>4528.63</v>
      </c>
      <c r="C69">
        <v>4515.75</v>
      </c>
      <c r="D69">
        <v>4449.62</v>
      </c>
      <c r="E69">
        <v>4421</v>
      </c>
      <c r="F69">
        <v>2846.19</v>
      </c>
      <c r="G69">
        <v>4.1047E-2</v>
      </c>
      <c r="H69">
        <v>0.93183300000000002</v>
      </c>
      <c r="I69">
        <v>0</v>
      </c>
    </row>
    <row r="70" spans="1:9" x14ac:dyDescent="0.25">
      <c r="A70" t="s">
        <v>73</v>
      </c>
      <c r="B70">
        <v>4536.3599999999997</v>
      </c>
      <c r="C70">
        <v>4523.17</v>
      </c>
      <c r="D70">
        <v>4452.5600000000004</v>
      </c>
      <c r="E70">
        <v>4421.03</v>
      </c>
      <c r="F70">
        <v>2846.24</v>
      </c>
      <c r="G70">
        <v>5.3937100000000002E-2</v>
      </c>
      <c r="H70">
        <v>0.955511</v>
      </c>
      <c r="I70">
        <v>0</v>
      </c>
    </row>
    <row r="71" spans="1:9" x14ac:dyDescent="0.25">
      <c r="A71" t="s">
        <v>73</v>
      </c>
      <c r="B71">
        <v>4538.91</v>
      </c>
      <c r="C71">
        <v>4518.57</v>
      </c>
      <c r="D71">
        <v>4451.6499999999996</v>
      </c>
      <c r="E71">
        <v>4421.0600000000004</v>
      </c>
      <c r="F71">
        <v>2846.23</v>
      </c>
      <c r="G71">
        <v>5.4376500000000001E-2</v>
      </c>
      <c r="H71">
        <v>0.95492699999999997</v>
      </c>
      <c r="I71">
        <v>0</v>
      </c>
    </row>
    <row r="72" spans="1:9" x14ac:dyDescent="0.25">
      <c r="A72" t="s">
        <v>73</v>
      </c>
      <c r="B72">
        <v>4526.55</v>
      </c>
      <c r="C72">
        <v>4513.3599999999997</v>
      </c>
      <c r="D72">
        <v>4449.3100000000004</v>
      </c>
      <c r="E72">
        <v>4421.07</v>
      </c>
      <c r="F72">
        <v>2846.24</v>
      </c>
      <c r="G72">
        <v>5.3925399999999998E-2</v>
      </c>
      <c r="H72">
        <v>0.95022899999999999</v>
      </c>
      <c r="I72">
        <v>0</v>
      </c>
    </row>
    <row r="73" spans="1:9" x14ac:dyDescent="0.25">
      <c r="A73" t="s">
        <v>73</v>
      </c>
      <c r="B73">
        <v>4520.1099999999997</v>
      </c>
      <c r="C73">
        <v>4507.58</v>
      </c>
      <c r="D73">
        <v>4448.7700000000004</v>
      </c>
      <c r="E73">
        <v>4421.1099999999997</v>
      </c>
      <c r="F73">
        <v>2846.23</v>
      </c>
      <c r="G73">
        <v>5.8043699999999997E-2</v>
      </c>
      <c r="H73">
        <v>0.93182500000000001</v>
      </c>
      <c r="I73">
        <v>0</v>
      </c>
    </row>
    <row r="74" spans="1:9" x14ac:dyDescent="0.25">
      <c r="A74" t="s">
        <v>73</v>
      </c>
      <c r="B74">
        <v>4540.17</v>
      </c>
      <c r="C74">
        <v>4527.37</v>
      </c>
      <c r="D74">
        <v>4453.8</v>
      </c>
      <c r="E74">
        <v>4421.21</v>
      </c>
      <c r="F74">
        <v>2846.24</v>
      </c>
      <c r="G74">
        <v>5.4501099999999997E-2</v>
      </c>
      <c r="H74">
        <v>0.94694699999999998</v>
      </c>
      <c r="I74">
        <v>0</v>
      </c>
    </row>
    <row r="75" spans="1:9" x14ac:dyDescent="0.25">
      <c r="A75" t="s">
        <v>73</v>
      </c>
      <c r="B75">
        <v>4540.2299999999996</v>
      </c>
      <c r="C75">
        <v>4527.7</v>
      </c>
      <c r="D75">
        <v>4452.67</v>
      </c>
      <c r="E75">
        <v>4421.04</v>
      </c>
      <c r="F75">
        <v>2846.11</v>
      </c>
      <c r="G75">
        <v>3.03101E-2</v>
      </c>
      <c r="H75">
        <v>0.93183700000000003</v>
      </c>
      <c r="I75">
        <v>0</v>
      </c>
    </row>
    <row r="76" spans="1:9" x14ac:dyDescent="0.25">
      <c r="A76" t="s">
        <v>73</v>
      </c>
      <c r="B76">
        <v>4524.3500000000004</v>
      </c>
      <c r="C76">
        <v>4512.03</v>
      </c>
      <c r="D76">
        <v>4449.16</v>
      </c>
      <c r="E76">
        <v>4421.22</v>
      </c>
      <c r="F76">
        <v>2846.29</v>
      </c>
      <c r="G76">
        <v>5.3979399999999997E-2</v>
      </c>
      <c r="H76">
        <v>0.94672599999999996</v>
      </c>
      <c r="I76">
        <v>0</v>
      </c>
    </row>
    <row r="77" spans="1:9" x14ac:dyDescent="0.25">
      <c r="A77" t="s">
        <v>73</v>
      </c>
      <c r="B77">
        <v>4534.59</v>
      </c>
      <c r="C77">
        <v>4521.34</v>
      </c>
      <c r="D77">
        <v>4450.3999999999996</v>
      </c>
      <c r="E77">
        <v>4421.24</v>
      </c>
      <c r="F77">
        <v>2846.22</v>
      </c>
      <c r="G77">
        <v>5.3910100000000002E-2</v>
      </c>
      <c r="H77">
        <v>0.95907600000000004</v>
      </c>
      <c r="I77">
        <v>0</v>
      </c>
    </row>
    <row r="78" spans="1:9" x14ac:dyDescent="0.25">
      <c r="A78" t="s">
        <v>73</v>
      </c>
      <c r="B78">
        <v>4545.41</v>
      </c>
      <c r="C78">
        <v>4532.79</v>
      </c>
      <c r="D78">
        <v>4453.2</v>
      </c>
      <c r="E78">
        <v>4421.13</v>
      </c>
      <c r="F78">
        <v>2846.12</v>
      </c>
      <c r="G78">
        <v>5.39759E-2</v>
      </c>
      <c r="H78">
        <v>0.95475399999999999</v>
      </c>
      <c r="I78">
        <v>0</v>
      </c>
    </row>
    <row r="79" spans="1:9" x14ac:dyDescent="0.25">
      <c r="A79" t="s">
        <v>73</v>
      </c>
      <c r="B79">
        <v>4537.59</v>
      </c>
      <c r="C79">
        <v>4525</v>
      </c>
      <c r="D79">
        <v>4449.6400000000003</v>
      </c>
      <c r="E79">
        <v>4421.1899999999996</v>
      </c>
      <c r="F79">
        <v>2846.33</v>
      </c>
      <c r="G79">
        <v>5.3963400000000002E-2</v>
      </c>
      <c r="H79">
        <v>0.931836</v>
      </c>
      <c r="I79">
        <v>0</v>
      </c>
    </row>
    <row r="80" spans="1:9" x14ac:dyDescent="0.25">
      <c r="A80" t="s">
        <v>73</v>
      </c>
      <c r="B80">
        <v>4542.59</v>
      </c>
      <c r="C80">
        <v>4529.91</v>
      </c>
      <c r="D80">
        <v>4453</v>
      </c>
      <c r="E80">
        <v>4421.3100000000004</v>
      </c>
      <c r="F80">
        <v>2846.36</v>
      </c>
      <c r="G80">
        <v>5.39129E-2</v>
      </c>
      <c r="H80">
        <v>0.958901</v>
      </c>
      <c r="I80">
        <v>0</v>
      </c>
    </row>
    <row r="81" spans="1:9" x14ac:dyDescent="0.25">
      <c r="A81" t="s">
        <v>73</v>
      </c>
      <c r="B81">
        <v>4540.58</v>
      </c>
      <c r="C81">
        <v>4527.17</v>
      </c>
      <c r="D81">
        <v>4451.7700000000004</v>
      </c>
      <c r="E81">
        <v>4421.2299999999996</v>
      </c>
      <c r="F81">
        <v>2846.38</v>
      </c>
      <c r="G81">
        <v>5.4466500000000001E-2</v>
      </c>
      <c r="H81">
        <v>0.95912699999999995</v>
      </c>
      <c r="I81">
        <v>0</v>
      </c>
    </row>
    <row r="82" spans="1:9" x14ac:dyDescent="0.25">
      <c r="A82" t="s">
        <v>73</v>
      </c>
      <c r="B82">
        <v>4538.54</v>
      </c>
      <c r="C82">
        <v>4526.05</v>
      </c>
      <c r="D82">
        <v>4451.08</v>
      </c>
      <c r="E82">
        <v>4421.3999999999996</v>
      </c>
      <c r="F82">
        <v>2846.52</v>
      </c>
      <c r="G82">
        <v>5.4114500000000003E-2</v>
      </c>
      <c r="H82">
        <v>0.93183400000000005</v>
      </c>
      <c r="I82">
        <v>0</v>
      </c>
    </row>
    <row r="83" spans="1:9" x14ac:dyDescent="0.25">
      <c r="A83" t="s">
        <v>73</v>
      </c>
      <c r="B83">
        <v>4531.79</v>
      </c>
      <c r="C83">
        <v>4518.3999999999996</v>
      </c>
      <c r="D83">
        <v>4450.42</v>
      </c>
      <c r="E83">
        <v>4421.6000000000004</v>
      </c>
      <c r="F83">
        <v>2846.73</v>
      </c>
      <c r="G83">
        <v>5.4337200000000002E-2</v>
      </c>
      <c r="H83">
        <v>0.93183499999999997</v>
      </c>
      <c r="I83">
        <v>0</v>
      </c>
    </row>
    <row r="84" spans="1:9" x14ac:dyDescent="0.25">
      <c r="A84" t="s">
        <v>73</v>
      </c>
      <c r="B84">
        <v>4558.54</v>
      </c>
      <c r="C84">
        <v>4544.84</v>
      </c>
      <c r="D84">
        <v>4455.3900000000003</v>
      </c>
      <c r="E84">
        <v>4421.8599999999997</v>
      </c>
      <c r="F84">
        <v>2846.83</v>
      </c>
      <c r="G84">
        <v>5.5094900000000002E-2</v>
      </c>
      <c r="H84">
        <v>0.95568900000000001</v>
      </c>
      <c r="I84">
        <v>0</v>
      </c>
    </row>
    <row r="85" spans="1:9" x14ac:dyDescent="0.25">
      <c r="A85" t="s">
        <v>73</v>
      </c>
      <c r="B85">
        <v>4540.9399999999996</v>
      </c>
      <c r="C85">
        <v>4527.99</v>
      </c>
      <c r="D85">
        <v>4450.1499999999996</v>
      </c>
      <c r="E85">
        <v>4421.47</v>
      </c>
      <c r="F85">
        <v>2846.5</v>
      </c>
      <c r="G85">
        <v>5.3956299999999999E-2</v>
      </c>
      <c r="H85">
        <v>0.95685100000000001</v>
      </c>
      <c r="I85">
        <v>0</v>
      </c>
    </row>
    <row r="86" spans="1:9" x14ac:dyDescent="0.25">
      <c r="A86" t="s">
        <v>73</v>
      </c>
      <c r="B86">
        <v>4551.3999999999996</v>
      </c>
      <c r="C86">
        <v>4531.66</v>
      </c>
      <c r="D86">
        <v>4452.0200000000004</v>
      </c>
      <c r="E86">
        <v>4421.37</v>
      </c>
      <c r="F86">
        <v>2846.45</v>
      </c>
      <c r="G86">
        <v>5.3925399999999998E-2</v>
      </c>
      <c r="H86">
        <v>0.93183400000000005</v>
      </c>
      <c r="I86">
        <v>0</v>
      </c>
    </row>
    <row r="87" spans="1:9" x14ac:dyDescent="0.25">
      <c r="A87" t="s">
        <v>73</v>
      </c>
      <c r="B87">
        <v>4539.5600000000004</v>
      </c>
      <c r="C87">
        <v>4526.9799999999996</v>
      </c>
      <c r="D87">
        <v>4451.1400000000003</v>
      </c>
      <c r="E87">
        <v>4421.32</v>
      </c>
      <c r="F87">
        <v>2846.55</v>
      </c>
      <c r="G87">
        <v>3.8384599999999998E-2</v>
      </c>
      <c r="H87">
        <v>0.95147400000000004</v>
      </c>
      <c r="I87">
        <v>0</v>
      </c>
    </row>
    <row r="88" spans="1:9" x14ac:dyDescent="0.25">
      <c r="A88" t="s">
        <v>73</v>
      </c>
      <c r="B88">
        <v>4537.32</v>
      </c>
      <c r="C88">
        <v>4524.2</v>
      </c>
      <c r="D88">
        <v>4449.28</v>
      </c>
      <c r="E88">
        <v>4421.38</v>
      </c>
      <c r="F88">
        <v>2846.53</v>
      </c>
      <c r="G88">
        <v>5.3984200000000003E-2</v>
      </c>
      <c r="H88">
        <v>0.95880500000000002</v>
      </c>
      <c r="I88">
        <v>0</v>
      </c>
    </row>
    <row r="89" spans="1:9" x14ac:dyDescent="0.25">
      <c r="A89" t="s">
        <v>73</v>
      </c>
      <c r="B89">
        <v>4538.62</v>
      </c>
      <c r="C89">
        <v>4526.1400000000003</v>
      </c>
      <c r="D89">
        <v>4449.7</v>
      </c>
      <c r="E89">
        <v>4421.43</v>
      </c>
      <c r="F89">
        <v>2846.52</v>
      </c>
      <c r="G89">
        <v>5.3978699999999998E-2</v>
      </c>
      <c r="H89">
        <v>0.95321400000000001</v>
      </c>
      <c r="I89">
        <v>0</v>
      </c>
    </row>
    <row r="90" spans="1:9" x14ac:dyDescent="0.25">
      <c r="A90" t="s">
        <v>73</v>
      </c>
      <c r="B90">
        <v>4544.82</v>
      </c>
      <c r="C90">
        <v>4532.1000000000004</v>
      </c>
      <c r="D90">
        <v>4452.3100000000004</v>
      </c>
      <c r="E90">
        <v>4421.3599999999997</v>
      </c>
      <c r="F90">
        <v>2846.43</v>
      </c>
      <c r="G90">
        <v>5.4030399999999999E-2</v>
      </c>
      <c r="H90">
        <v>0.95238299999999998</v>
      </c>
      <c r="I90">
        <v>0</v>
      </c>
    </row>
    <row r="91" spans="1:9" x14ac:dyDescent="0.25">
      <c r="A91" t="s">
        <v>73</v>
      </c>
      <c r="B91">
        <v>4543.95</v>
      </c>
      <c r="C91">
        <v>4531.07</v>
      </c>
      <c r="D91">
        <v>4452.4399999999996</v>
      </c>
      <c r="E91">
        <v>4421.29</v>
      </c>
      <c r="F91">
        <v>2846.43</v>
      </c>
      <c r="G91">
        <v>5.3926599999999998E-2</v>
      </c>
      <c r="H91">
        <v>0.95276700000000003</v>
      </c>
      <c r="I91">
        <v>0</v>
      </c>
    </row>
    <row r="92" spans="1:9" x14ac:dyDescent="0.25">
      <c r="A92" t="s">
        <v>73</v>
      </c>
      <c r="B92">
        <v>4537.34</v>
      </c>
      <c r="C92">
        <v>4524.4399999999996</v>
      </c>
      <c r="D92">
        <v>4451.2299999999996</v>
      </c>
      <c r="E92">
        <v>4421.24</v>
      </c>
      <c r="F92">
        <v>2846.43</v>
      </c>
      <c r="G92">
        <v>5.4048800000000001E-2</v>
      </c>
      <c r="H92">
        <v>0.95835099999999995</v>
      </c>
      <c r="I92">
        <v>0</v>
      </c>
    </row>
    <row r="93" spans="1:9" x14ac:dyDescent="0.25">
      <c r="A93" t="s">
        <v>73</v>
      </c>
      <c r="B93">
        <v>4540.33</v>
      </c>
      <c r="C93">
        <v>4527.6400000000003</v>
      </c>
      <c r="D93">
        <v>4450.13</v>
      </c>
      <c r="E93">
        <v>4421.33</v>
      </c>
      <c r="F93">
        <v>2846.44</v>
      </c>
      <c r="G93">
        <v>5.4235600000000002E-2</v>
      </c>
      <c r="H93">
        <v>0.93183400000000005</v>
      </c>
      <c r="I93">
        <v>0</v>
      </c>
    </row>
    <row r="94" spans="1:9" x14ac:dyDescent="0.25">
      <c r="A94" t="s">
        <v>73</v>
      </c>
      <c r="B94">
        <v>4529.29</v>
      </c>
      <c r="C94">
        <v>4516.1400000000003</v>
      </c>
      <c r="D94">
        <v>4450.43</v>
      </c>
      <c r="E94">
        <v>4421.68</v>
      </c>
      <c r="F94">
        <v>2846.65</v>
      </c>
      <c r="G94">
        <v>3.3762300000000002E-2</v>
      </c>
      <c r="H94">
        <v>0.95891599999999999</v>
      </c>
      <c r="I94">
        <v>0</v>
      </c>
    </row>
    <row r="95" spans="1:9" x14ac:dyDescent="0.25">
      <c r="A95" t="s">
        <v>73</v>
      </c>
      <c r="B95">
        <v>4527.37</v>
      </c>
      <c r="C95">
        <v>4514.6400000000003</v>
      </c>
      <c r="D95">
        <v>4449.75</v>
      </c>
      <c r="E95">
        <v>4421.6000000000004</v>
      </c>
      <c r="F95">
        <v>2846.53</v>
      </c>
      <c r="G95">
        <v>6.2577199999999999E-2</v>
      </c>
      <c r="H95">
        <v>0.95754899999999998</v>
      </c>
      <c r="I95">
        <v>0</v>
      </c>
    </row>
    <row r="96" spans="1:9" x14ac:dyDescent="0.25">
      <c r="A96" t="s">
        <v>73</v>
      </c>
      <c r="B96">
        <v>4531.46</v>
      </c>
      <c r="C96">
        <v>4518.55</v>
      </c>
      <c r="D96">
        <v>4450.7299999999996</v>
      </c>
      <c r="E96">
        <v>4421.5</v>
      </c>
      <c r="F96">
        <v>2846.5</v>
      </c>
      <c r="G96">
        <v>5.4303200000000003E-2</v>
      </c>
      <c r="H96">
        <v>0.95842899999999998</v>
      </c>
      <c r="I96">
        <v>0</v>
      </c>
    </row>
    <row r="97" spans="1:25" x14ac:dyDescent="0.25">
      <c r="A97" t="s">
        <v>73</v>
      </c>
      <c r="B97">
        <v>4544.37</v>
      </c>
      <c r="C97">
        <v>4531.49</v>
      </c>
      <c r="D97">
        <v>4453.24</v>
      </c>
      <c r="E97">
        <v>4421.37</v>
      </c>
      <c r="F97">
        <v>2846.41</v>
      </c>
      <c r="G97">
        <v>5.3915900000000003E-2</v>
      </c>
      <c r="H97">
        <v>0.93183400000000005</v>
      </c>
      <c r="I97">
        <v>0</v>
      </c>
    </row>
    <row r="98" spans="1:25" x14ac:dyDescent="0.25">
      <c r="A98" t="s">
        <v>73</v>
      </c>
      <c r="B98">
        <v>4541.93</v>
      </c>
      <c r="C98">
        <v>4528.8</v>
      </c>
      <c r="D98">
        <v>4452.5</v>
      </c>
      <c r="E98">
        <v>4421.3500000000004</v>
      </c>
      <c r="F98">
        <v>2846.47</v>
      </c>
      <c r="G98">
        <v>3.38112E-2</v>
      </c>
      <c r="H98">
        <v>0.95432499999999998</v>
      </c>
      <c r="I98">
        <v>0</v>
      </c>
    </row>
    <row r="99" spans="1:25" x14ac:dyDescent="0.25">
      <c r="A99" t="s">
        <v>73</v>
      </c>
      <c r="B99">
        <v>4542.8900000000003</v>
      </c>
      <c r="C99">
        <v>4530.08</v>
      </c>
      <c r="D99">
        <v>4453.16</v>
      </c>
      <c r="E99">
        <v>4421.1000000000004</v>
      </c>
      <c r="F99">
        <v>2846.22</v>
      </c>
      <c r="G99">
        <v>5.4019699999999997E-2</v>
      </c>
      <c r="H99">
        <v>0.95289800000000002</v>
      </c>
      <c r="I99">
        <v>0</v>
      </c>
    </row>
    <row r="100" spans="1:25" x14ac:dyDescent="0.25">
      <c r="A100" t="s">
        <v>73</v>
      </c>
      <c r="B100">
        <v>4532.59</v>
      </c>
      <c r="C100">
        <v>4519.62</v>
      </c>
      <c r="D100">
        <v>4451.33</v>
      </c>
      <c r="E100">
        <v>4421.25</v>
      </c>
      <c r="F100">
        <v>2846.37</v>
      </c>
      <c r="G100">
        <v>5.39414E-2</v>
      </c>
      <c r="H100">
        <v>0.95137400000000005</v>
      </c>
      <c r="I100">
        <v>0</v>
      </c>
    </row>
    <row r="101" spans="1:25" x14ac:dyDescent="0.25">
      <c r="A101" t="s">
        <v>73</v>
      </c>
      <c r="B101">
        <v>4533.45</v>
      </c>
      <c r="C101">
        <v>4520.82</v>
      </c>
      <c r="D101">
        <v>4450.25</v>
      </c>
      <c r="E101">
        <v>4421.55</v>
      </c>
      <c r="F101">
        <v>2846.58</v>
      </c>
      <c r="G101">
        <v>5.3912500000000002E-2</v>
      </c>
      <c r="H101">
        <v>0.931836</v>
      </c>
      <c r="I101">
        <v>0</v>
      </c>
    </row>
    <row r="102" spans="1:25" x14ac:dyDescent="0.25">
      <c r="A102" t="s">
        <v>73</v>
      </c>
      <c r="B102">
        <v>4527.75</v>
      </c>
      <c r="C102">
        <v>4514.33</v>
      </c>
      <c r="D102">
        <v>4450.75</v>
      </c>
      <c r="E102">
        <v>4421.51</v>
      </c>
      <c r="F102">
        <v>2846.6</v>
      </c>
      <c r="G102">
        <v>5.39105E-2</v>
      </c>
      <c r="H102">
        <v>0.93183400000000005</v>
      </c>
      <c r="I102">
        <v>0</v>
      </c>
    </row>
    <row r="103" spans="1:25" x14ac:dyDescent="0.25">
      <c r="A103" t="s">
        <v>73</v>
      </c>
      <c r="B103">
        <v>4541.2</v>
      </c>
      <c r="C103">
        <v>4527.32</v>
      </c>
      <c r="D103">
        <v>4452.75</v>
      </c>
      <c r="E103">
        <v>4421.72</v>
      </c>
      <c r="F103">
        <v>2846.68</v>
      </c>
      <c r="G103">
        <v>5.3931399999999997E-2</v>
      </c>
      <c r="H103">
        <v>0.93183499999999997</v>
      </c>
      <c r="I103">
        <v>0</v>
      </c>
    </row>
    <row r="104" spans="1:25" x14ac:dyDescent="0.25">
      <c r="A104" t="s">
        <v>73</v>
      </c>
      <c r="B104">
        <v>4544.8500000000004</v>
      </c>
      <c r="C104">
        <v>4529.51</v>
      </c>
      <c r="D104">
        <v>4452.8999999999996</v>
      </c>
      <c r="E104">
        <v>4421.54</v>
      </c>
      <c r="F104">
        <v>2846.54</v>
      </c>
      <c r="G104">
        <v>5.9012799999999997E-2</v>
      </c>
      <c r="H104">
        <v>0.938473</v>
      </c>
      <c r="I104">
        <v>0</v>
      </c>
    </row>
    <row r="105" spans="1:25" x14ac:dyDescent="0.25">
      <c r="A105" t="s">
        <v>73</v>
      </c>
      <c r="B105">
        <v>4546.38</v>
      </c>
      <c r="C105">
        <v>4533.5600000000004</v>
      </c>
      <c r="D105">
        <v>4452.75</v>
      </c>
      <c r="E105">
        <v>4421.34</v>
      </c>
      <c r="F105">
        <v>2846.42</v>
      </c>
      <c r="G105">
        <v>5.4053299999999999E-2</v>
      </c>
      <c r="H105">
        <v>0.953434</v>
      </c>
      <c r="I105">
        <v>0</v>
      </c>
    </row>
    <row r="106" spans="1:25" x14ac:dyDescent="0.25">
      <c r="A106" t="s">
        <v>73</v>
      </c>
      <c r="B106">
        <v>4532.37</v>
      </c>
      <c r="C106">
        <v>4520.03</v>
      </c>
      <c r="D106">
        <v>4450.79</v>
      </c>
      <c r="E106">
        <v>4421.46</v>
      </c>
      <c r="F106">
        <v>2846.46</v>
      </c>
      <c r="G106">
        <v>5.4163900000000001E-2</v>
      </c>
      <c r="H106">
        <v>0.93303000000000003</v>
      </c>
      <c r="I106">
        <v>0</v>
      </c>
    </row>
    <row r="107" spans="1:25" x14ac:dyDescent="0.25">
      <c r="A107" t="s">
        <v>73</v>
      </c>
      <c r="B107">
        <v>4545.66</v>
      </c>
      <c r="C107">
        <v>4531.97</v>
      </c>
      <c r="D107">
        <v>4453.1000000000004</v>
      </c>
      <c r="E107">
        <v>4421.49</v>
      </c>
      <c r="F107">
        <v>2846.44</v>
      </c>
      <c r="G107">
        <v>5.3967000000000001E-2</v>
      </c>
      <c r="H107">
        <v>0.94984599999999997</v>
      </c>
      <c r="I107">
        <v>0</v>
      </c>
    </row>
    <row r="108" spans="1:25" x14ac:dyDescent="0.25">
      <c r="A108" t="s">
        <v>73</v>
      </c>
      <c r="B108">
        <v>4541.24</v>
      </c>
      <c r="C108">
        <v>4527.7</v>
      </c>
      <c r="D108">
        <v>4453.0200000000004</v>
      </c>
      <c r="E108">
        <v>4421.4399999999996</v>
      </c>
      <c r="F108">
        <v>2846.45</v>
      </c>
      <c r="G108">
        <v>5.6118000000000001E-2</v>
      </c>
      <c r="H108">
        <v>0.931836</v>
      </c>
      <c r="I108">
        <v>0</v>
      </c>
    </row>
    <row r="109" spans="1:25" x14ac:dyDescent="0.25">
      <c r="A109" t="s">
        <v>73</v>
      </c>
      <c r="B109">
        <v>4534.08</v>
      </c>
      <c r="C109">
        <v>4521.43</v>
      </c>
      <c r="D109">
        <v>4451.21</v>
      </c>
      <c r="E109">
        <v>4421.32</v>
      </c>
      <c r="F109">
        <v>2846.36</v>
      </c>
      <c r="G109">
        <v>5.3938399999999997E-2</v>
      </c>
      <c r="H109">
        <v>0.93278700000000003</v>
      </c>
      <c r="I109">
        <v>0</v>
      </c>
    </row>
    <row r="110" spans="1:25" x14ac:dyDescent="0.25">
      <c r="A110" t="s">
        <v>73</v>
      </c>
      <c r="B110">
        <v>4533.26</v>
      </c>
      <c r="C110">
        <v>4521.28</v>
      </c>
      <c r="D110">
        <v>4451.79</v>
      </c>
      <c r="E110">
        <v>4421.32</v>
      </c>
      <c r="F110">
        <v>2846.3</v>
      </c>
      <c r="G110">
        <v>5.4643900000000002E-2</v>
      </c>
      <c r="H110">
        <v>0.931836</v>
      </c>
      <c r="I110">
        <v>0</v>
      </c>
    </row>
    <row r="111" spans="1:25" x14ac:dyDescent="0.25">
      <c r="A111" t="s">
        <v>73</v>
      </c>
      <c r="B111">
        <v>4540.8599999999997</v>
      </c>
      <c r="C111">
        <v>4526.38</v>
      </c>
      <c r="D111">
        <v>4451.79</v>
      </c>
      <c r="E111">
        <v>4421.25</v>
      </c>
      <c r="F111">
        <v>2846.31</v>
      </c>
      <c r="G111">
        <v>5.39163E-2</v>
      </c>
      <c r="H111">
        <v>0.93760900000000003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4532.8900000000003</v>
      </c>
      <c r="C112">
        <v>4518.88</v>
      </c>
      <c r="D112">
        <v>4451.55</v>
      </c>
      <c r="E112">
        <v>4421.08</v>
      </c>
      <c r="F112">
        <v>2846.19</v>
      </c>
      <c r="G112">
        <v>5.4214600000000002E-2</v>
      </c>
      <c r="H112">
        <v>0.95001599999999997</v>
      </c>
      <c r="I112">
        <v>0</v>
      </c>
      <c r="R112">
        <f>AVERAGE(B63:B112)</f>
        <v>4537.8984</v>
      </c>
      <c r="S112">
        <f>AVERAGE(C63:C112)</f>
        <v>4524.6145999999999</v>
      </c>
      <c r="U112">
        <f>_xlfn.VAR.P(B63:B112)</f>
        <v>47.605261439999467</v>
      </c>
      <c r="V112">
        <f>_xlfn.VAR.P(C63:C112)</f>
        <v>43.949788840000473</v>
      </c>
      <c r="X112">
        <f>1.96*SQRT(U112)/50</f>
        <v>0.27046653940767018</v>
      </c>
      <c r="Y112">
        <f>1.96*SQRT(V112)/50</f>
        <v>0.25987497671591686</v>
      </c>
    </row>
    <row r="113" spans="1:9" x14ac:dyDescent="0.25">
      <c r="A113" t="s">
        <v>73</v>
      </c>
      <c r="B113">
        <v>227006.2745</v>
      </c>
      <c r="C113" t="s">
        <v>24</v>
      </c>
    </row>
    <row r="114" spans="1:9" x14ac:dyDescent="0.25">
      <c r="A114" t="s">
        <v>74</v>
      </c>
      <c r="B114">
        <v>3926.94</v>
      </c>
      <c r="C114">
        <v>3913.2</v>
      </c>
      <c r="D114">
        <v>3874.53</v>
      </c>
      <c r="E114">
        <v>3882.19</v>
      </c>
      <c r="F114">
        <v>2005.36</v>
      </c>
      <c r="G114">
        <v>5.4214400000000003E-2</v>
      </c>
      <c r="H114">
        <v>0.94084400000000001</v>
      </c>
      <c r="I114">
        <v>0</v>
      </c>
    </row>
    <row r="115" spans="1:9" x14ac:dyDescent="0.25">
      <c r="A115" t="s">
        <v>74</v>
      </c>
      <c r="B115">
        <v>3918.87</v>
      </c>
      <c r="C115">
        <v>3906.03</v>
      </c>
      <c r="D115">
        <v>3867.71</v>
      </c>
      <c r="E115">
        <v>3875.52</v>
      </c>
      <c r="F115">
        <v>1999.99</v>
      </c>
      <c r="G115">
        <v>5.3960500000000002E-2</v>
      </c>
      <c r="H115">
        <v>0.95726800000000001</v>
      </c>
      <c r="I115">
        <v>0</v>
      </c>
    </row>
    <row r="116" spans="1:9" x14ac:dyDescent="0.25">
      <c r="A116" t="s">
        <v>74</v>
      </c>
      <c r="B116">
        <v>3920.46</v>
      </c>
      <c r="C116">
        <v>3908.27</v>
      </c>
      <c r="D116">
        <v>3871.89</v>
      </c>
      <c r="E116">
        <v>3876.6</v>
      </c>
      <c r="F116">
        <v>1997.65</v>
      </c>
      <c r="G116">
        <v>5.3945800000000002E-2</v>
      </c>
      <c r="H116">
        <v>0.95885100000000001</v>
      </c>
      <c r="I116">
        <v>0</v>
      </c>
    </row>
    <row r="117" spans="1:9" x14ac:dyDescent="0.25">
      <c r="A117" t="s">
        <v>74</v>
      </c>
      <c r="B117">
        <v>3953.71</v>
      </c>
      <c r="C117">
        <v>3940.79</v>
      </c>
      <c r="D117">
        <v>3899.54</v>
      </c>
      <c r="E117">
        <v>3899.2</v>
      </c>
      <c r="F117">
        <v>2004.23</v>
      </c>
      <c r="G117">
        <v>5.5289499999999998E-2</v>
      </c>
      <c r="H117">
        <v>0.95624100000000001</v>
      </c>
      <c r="I117">
        <v>0</v>
      </c>
    </row>
    <row r="118" spans="1:9" x14ac:dyDescent="0.25">
      <c r="A118" t="s">
        <v>74</v>
      </c>
      <c r="B118">
        <v>3928.48</v>
      </c>
      <c r="C118">
        <v>3915.19</v>
      </c>
      <c r="D118">
        <v>3877.04</v>
      </c>
      <c r="E118">
        <v>3882.89</v>
      </c>
      <c r="F118">
        <v>2009.41</v>
      </c>
      <c r="G118">
        <v>5.3965100000000002E-2</v>
      </c>
      <c r="H118">
        <v>0.931836</v>
      </c>
      <c r="I118">
        <v>0</v>
      </c>
    </row>
    <row r="119" spans="1:9" x14ac:dyDescent="0.25">
      <c r="A119" t="s">
        <v>74</v>
      </c>
      <c r="B119">
        <v>3949.58</v>
      </c>
      <c r="C119">
        <v>3936.86</v>
      </c>
      <c r="D119">
        <v>3898.28</v>
      </c>
      <c r="E119">
        <v>3904.53</v>
      </c>
      <c r="F119">
        <v>2027.29</v>
      </c>
      <c r="G119">
        <v>5.3909899999999997E-2</v>
      </c>
      <c r="H119">
        <v>0.93183199999999999</v>
      </c>
      <c r="I119">
        <v>0</v>
      </c>
    </row>
    <row r="120" spans="1:9" x14ac:dyDescent="0.25">
      <c r="A120" t="s">
        <v>74</v>
      </c>
      <c r="B120">
        <v>3964.77</v>
      </c>
      <c r="C120">
        <v>3952.59</v>
      </c>
      <c r="D120">
        <v>3905.14</v>
      </c>
      <c r="E120">
        <v>3910.67</v>
      </c>
      <c r="F120">
        <v>2005.64</v>
      </c>
      <c r="G120">
        <v>4.0669299999999999E-2</v>
      </c>
      <c r="H120">
        <v>0.95583300000000004</v>
      </c>
      <c r="I120">
        <v>0</v>
      </c>
    </row>
    <row r="121" spans="1:9" x14ac:dyDescent="0.25">
      <c r="A121" t="s">
        <v>74</v>
      </c>
      <c r="B121">
        <v>3957.51</v>
      </c>
      <c r="C121">
        <v>3944.26</v>
      </c>
      <c r="D121">
        <v>3898.88</v>
      </c>
      <c r="E121">
        <v>3904.65</v>
      </c>
      <c r="F121">
        <v>2009.94</v>
      </c>
      <c r="G121">
        <v>5.4663700000000003E-2</v>
      </c>
      <c r="H121">
        <v>0.94385699999999995</v>
      </c>
      <c r="I121">
        <v>0</v>
      </c>
    </row>
    <row r="122" spans="1:9" x14ac:dyDescent="0.25">
      <c r="A122" t="s">
        <v>74</v>
      </c>
      <c r="B122">
        <v>3970.41</v>
      </c>
      <c r="C122">
        <v>3956.74</v>
      </c>
      <c r="D122">
        <v>3921.44</v>
      </c>
      <c r="E122">
        <v>3924.29</v>
      </c>
      <c r="F122">
        <v>2033.8</v>
      </c>
      <c r="G122">
        <v>5.4147199999999999E-2</v>
      </c>
      <c r="H122">
        <v>0.95920799999999995</v>
      </c>
      <c r="I122">
        <v>0</v>
      </c>
    </row>
    <row r="123" spans="1:9" x14ac:dyDescent="0.25">
      <c r="A123" t="s">
        <v>74</v>
      </c>
      <c r="B123">
        <v>3953.08</v>
      </c>
      <c r="C123">
        <v>3940.09</v>
      </c>
      <c r="D123">
        <v>3899.18</v>
      </c>
      <c r="E123">
        <v>3906.78</v>
      </c>
      <c r="F123">
        <v>2011.55</v>
      </c>
      <c r="G123">
        <v>5.3910199999999998E-2</v>
      </c>
      <c r="H123">
        <v>0.95285200000000003</v>
      </c>
      <c r="I123">
        <v>0</v>
      </c>
    </row>
    <row r="124" spans="1:9" x14ac:dyDescent="0.25">
      <c r="A124" t="s">
        <v>74</v>
      </c>
      <c r="B124">
        <v>3932.55</v>
      </c>
      <c r="C124">
        <v>3919.24</v>
      </c>
      <c r="D124">
        <v>3880.67</v>
      </c>
      <c r="E124">
        <v>3887.72</v>
      </c>
      <c r="F124">
        <v>2003.79</v>
      </c>
      <c r="G124">
        <v>5.4276499999999998E-2</v>
      </c>
      <c r="H124">
        <v>0.95883099999999999</v>
      </c>
      <c r="I124">
        <v>0</v>
      </c>
    </row>
    <row r="125" spans="1:9" x14ac:dyDescent="0.25">
      <c r="A125" t="s">
        <v>74</v>
      </c>
      <c r="B125">
        <v>3957.18</v>
      </c>
      <c r="C125">
        <v>3944.74</v>
      </c>
      <c r="D125">
        <v>3895.14</v>
      </c>
      <c r="E125">
        <v>3900.1</v>
      </c>
      <c r="F125">
        <v>1988.29</v>
      </c>
      <c r="G125">
        <v>2.9076899999999999E-2</v>
      </c>
      <c r="H125">
        <v>0.95827300000000004</v>
      </c>
      <c r="I125">
        <v>0</v>
      </c>
    </row>
    <row r="126" spans="1:9" x14ac:dyDescent="0.25">
      <c r="A126" t="s">
        <v>74</v>
      </c>
      <c r="B126">
        <v>3954.86</v>
      </c>
      <c r="C126">
        <v>3942.56</v>
      </c>
      <c r="D126">
        <v>3897.54</v>
      </c>
      <c r="E126">
        <v>3906.56</v>
      </c>
      <c r="F126">
        <v>2015.78</v>
      </c>
      <c r="G126">
        <v>3.1110100000000002E-2</v>
      </c>
      <c r="H126">
        <v>0.95262400000000003</v>
      </c>
      <c r="I126">
        <v>0</v>
      </c>
    </row>
    <row r="127" spans="1:9" x14ac:dyDescent="0.25">
      <c r="A127" t="s">
        <v>74</v>
      </c>
      <c r="B127">
        <v>4011.01</v>
      </c>
      <c r="C127">
        <v>3998.4</v>
      </c>
      <c r="D127">
        <v>3951.16</v>
      </c>
      <c r="E127">
        <v>3957.59</v>
      </c>
      <c r="F127">
        <v>2042.45</v>
      </c>
      <c r="G127">
        <v>5.4073599999999999E-2</v>
      </c>
      <c r="H127">
        <v>0.95773299999999995</v>
      </c>
      <c r="I127">
        <v>0</v>
      </c>
    </row>
    <row r="128" spans="1:9" x14ac:dyDescent="0.25">
      <c r="A128" t="s">
        <v>74</v>
      </c>
      <c r="B128">
        <v>3962.52</v>
      </c>
      <c r="C128">
        <v>3948.15</v>
      </c>
      <c r="D128">
        <v>3907.01</v>
      </c>
      <c r="E128">
        <v>3913.78</v>
      </c>
      <c r="F128">
        <v>2032.25</v>
      </c>
      <c r="G128">
        <v>5.4098300000000002E-2</v>
      </c>
      <c r="H128">
        <v>0.95415499999999998</v>
      </c>
      <c r="I128">
        <v>0</v>
      </c>
    </row>
    <row r="129" spans="1:9" x14ac:dyDescent="0.25">
      <c r="A129" t="s">
        <v>74</v>
      </c>
      <c r="B129">
        <v>3926.53</v>
      </c>
      <c r="C129">
        <v>3913.74</v>
      </c>
      <c r="D129">
        <v>3877.9</v>
      </c>
      <c r="E129">
        <v>3884.06</v>
      </c>
      <c r="F129">
        <v>2013.23</v>
      </c>
      <c r="G129">
        <v>5.3963900000000002E-2</v>
      </c>
      <c r="H129">
        <v>0.94858600000000004</v>
      </c>
      <c r="I129">
        <v>0</v>
      </c>
    </row>
    <row r="130" spans="1:9" x14ac:dyDescent="0.25">
      <c r="A130" t="s">
        <v>74</v>
      </c>
      <c r="B130">
        <v>3953.82</v>
      </c>
      <c r="C130">
        <v>3940.66</v>
      </c>
      <c r="D130">
        <v>3901.56</v>
      </c>
      <c r="E130">
        <v>3907.34</v>
      </c>
      <c r="F130">
        <v>2014.7</v>
      </c>
      <c r="G130">
        <v>5.3909800000000001E-2</v>
      </c>
      <c r="H130">
        <v>0.95428299999999999</v>
      </c>
      <c r="I130">
        <v>0</v>
      </c>
    </row>
    <row r="131" spans="1:9" x14ac:dyDescent="0.25">
      <c r="A131" t="s">
        <v>74</v>
      </c>
      <c r="B131">
        <v>3956.78</v>
      </c>
      <c r="C131">
        <v>3943.47</v>
      </c>
      <c r="D131">
        <v>3899.72</v>
      </c>
      <c r="E131">
        <v>3909.96</v>
      </c>
      <c r="F131">
        <v>2019.27</v>
      </c>
      <c r="G131">
        <v>5.6378400000000002E-2</v>
      </c>
      <c r="H131">
        <v>0.931836</v>
      </c>
      <c r="I131">
        <v>0</v>
      </c>
    </row>
    <row r="132" spans="1:9" x14ac:dyDescent="0.25">
      <c r="A132" t="s">
        <v>74</v>
      </c>
      <c r="B132">
        <v>3949.46</v>
      </c>
      <c r="C132">
        <v>3936.69</v>
      </c>
      <c r="D132">
        <v>3896.58</v>
      </c>
      <c r="E132">
        <v>3904.52</v>
      </c>
      <c r="F132">
        <v>2028.13</v>
      </c>
      <c r="G132">
        <v>5.3928299999999998E-2</v>
      </c>
      <c r="H132">
        <v>0.95133100000000004</v>
      </c>
      <c r="I132">
        <v>0</v>
      </c>
    </row>
    <row r="133" spans="1:9" x14ac:dyDescent="0.25">
      <c r="A133" t="s">
        <v>74</v>
      </c>
      <c r="B133">
        <v>3914.49</v>
      </c>
      <c r="C133">
        <v>3901.9</v>
      </c>
      <c r="D133">
        <v>3863.69</v>
      </c>
      <c r="E133">
        <v>3872.06</v>
      </c>
      <c r="F133">
        <v>2002.77</v>
      </c>
      <c r="G133">
        <v>5.4267900000000001E-2</v>
      </c>
      <c r="H133">
        <v>0.95890699999999995</v>
      </c>
      <c r="I133">
        <v>0</v>
      </c>
    </row>
    <row r="134" spans="1:9" x14ac:dyDescent="0.25">
      <c r="A134" t="s">
        <v>74</v>
      </c>
      <c r="B134">
        <v>3923.06</v>
      </c>
      <c r="C134">
        <v>3910.52</v>
      </c>
      <c r="D134">
        <v>3870.57</v>
      </c>
      <c r="E134">
        <v>3880.85</v>
      </c>
      <c r="F134">
        <v>2010.45</v>
      </c>
      <c r="G134">
        <v>5.4188399999999998E-2</v>
      </c>
      <c r="H134">
        <v>0.94339799999999996</v>
      </c>
      <c r="I134">
        <v>0</v>
      </c>
    </row>
    <row r="135" spans="1:9" x14ac:dyDescent="0.25">
      <c r="A135" t="s">
        <v>74</v>
      </c>
      <c r="B135">
        <v>3920.19</v>
      </c>
      <c r="C135">
        <v>3907.3</v>
      </c>
      <c r="D135">
        <v>3865.21</v>
      </c>
      <c r="E135">
        <v>3876.64</v>
      </c>
      <c r="F135">
        <v>2006.96</v>
      </c>
      <c r="G135">
        <v>4.7582899999999997E-2</v>
      </c>
      <c r="H135">
        <v>0.931836</v>
      </c>
      <c r="I135">
        <v>0</v>
      </c>
    </row>
    <row r="136" spans="1:9" x14ac:dyDescent="0.25">
      <c r="A136" t="s">
        <v>74</v>
      </c>
      <c r="B136">
        <v>3924.22</v>
      </c>
      <c r="C136">
        <v>3910.84</v>
      </c>
      <c r="D136">
        <v>3872.84</v>
      </c>
      <c r="E136">
        <v>3881.48</v>
      </c>
      <c r="F136">
        <v>2012.59</v>
      </c>
      <c r="G136">
        <v>5.4293300000000003E-2</v>
      </c>
      <c r="H136">
        <v>0.95085600000000003</v>
      </c>
      <c r="I136">
        <v>0</v>
      </c>
    </row>
    <row r="137" spans="1:9" x14ac:dyDescent="0.25">
      <c r="A137" t="s">
        <v>74</v>
      </c>
      <c r="B137">
        <v>3947.31</v>
      </c>
      <c r="C137">
        <v>3934.02</v>
      </c>
      <c r="D137">
        <v>3882.59</v>
      </c>
      <c r="E137">
        <v>3886.03</v>
      </c>
      <c r="F137">
        <v>1981.95</v>
      </c>
      <c r="G137">
        <v>5.3909499999999999E-2</v>
      </c>
      <c r="H137">
        <v>0.95858100000000002</v>
      </c>
      <c r="I137">
        <v>0</v>
      </c>
    </row>
    <row r="138" spans="1:9" x14ac:dyDescent="0.25">
      <c r="A138" t="s">
        <v>74</v>
      </c>
      <c r="B138">
        <v>3943.25</v>
      </c>
      <c r="C138">
        <v>3930.1</v>
      </c>
      <c r="D138">
        <v>3891.65</v>
      </c>
      <c r="E138">
        <v>3897.82</v>
      </c>
      <c r="F138">
        <v>2023.29</v>
      </c>
      <c r="G138">
        <v>5.4197000000000002E-2</v>
      </c>
      <c r="H138">
        <v>0.95318400000000003</v>
      </c>
      <c r="I138">
        <v>0</v>
      </c>
    </row>
    <row r="139" spans="1:9" x14ac:dyDescent="0.25">
      <c r="A139" t="s">
        <v>74</v>
      </c>
      <c r="B139">
        <v>3887.97</v>
      </c>
      <c r="C139">
        <v>3875.24</v>
      </c>
      <c r="D139">
        <v>3836.99</v>
      </c>
      <c r="E139">
        <v>3841.86</v>
      </c>
      <c r="F139">
        <v>1971.47</v>
      </c>
      <c r="G139">
        <v>5.3944100000000002E-2</v>
      </c>
      <c r="H139">
        <v>0.93183199999999999</v>
      </c>
      <c r="I139">
        <v>0</v>
      </c>
    </row>
    <row r="140" spans="1:9" x14ac:dyDescent="0.25">
      <c r="A140" t="s">
        <v>74</v>
      </c>
      <c r="B140">
        <v>3891.42</v>
      </c>
      <c r="C140">
        <v>3878.49</v>
      </c>
      <c r="D140">
        <v>3842.87</v>
      </c>
      <c r="E140">
        <v>3851.84</v>
      </c>
      <c r="F140">
        <v>1988.82</v>
      </c>
      <c r="G140">
        <v>5.3939800000000003E-2</v>
      </c>
      <c r="H140">
        <v>0.95239799999999997</v>
      </c>
      <c r="I140">
        <v>0</v>
      </c>
    </row>
    <row r="141" spans="1:9" x14ac:dyDescent="0.25">
      <c r="A141" t="s">
        <v>74</v>
      </c>
      <c r="B141">
        <v>3866.35</v>
      </c>
      <c r="C141">
        <v>3853.51</v>
      </c>
      <c r="D141">
        <v>3821.61</v>
      </c>
      <c r="E141">
        <v>3828.24</v>
      </c>
      <c r="F141">
        <v>1974.26</v>
      </c>
      <c r="G141">
        <v>5.4080900000000001E-2</v>
      </c>
      <c r="H141">
        <v>0.958422</v>
      </c>
      <c r="I141">
        <v>0</v>
      </c>
    </row>
    <row r="142" spans="1:9" x14ac:dyDescent="0.25">
      <c r="A142" t="s">
        <v>74</v>
      </c>
      <c r="B142">
        <v>3843.75</v>
      </c>
      <c r="C142">
        <v>3830.59</v>
      </c>
      <c r="D142">
        <v>3796.45</v>
      </c>
      <c r="E142">
        <v>3806.39</v>
      </c>
      <c r="F142">
        <v>1953.76</v>
      </c>
      <c r="G142">
        <v>5.4165199999999997E-2</v>
      </c>
      <c r="H142">
        <v>0.958762</v>
      </c>
      <c r="I142">
        <v>0</v>
      </c>
    </row>
    <row r="143" spans="1:9" x14ac:dyDescent="0.25">
      <c r="A143" t="s">
        <v>74</v>
      </c>
      <c r="B143">
        <v>3901.29</v>
      </c>
      <c r="C143">
        <v>3888.6</v>
      </c>
      <c r="D143">
        <v>3852.44</v>
      </c>
      <c r="E143">
        <v>3862.29</v>
      </c>
      <c r="F143">
        <v>2000.82</v>
      </c>
      <c r="G143">
        <v>5.3952100000000003E-2</v>
      </c>
      <c r="H143">
        <v>0.94758799999999999</v>
      </c>
      <c r="I143">
        <v>0</v>
      </c>
    </row>
    <row r="144" spans="1:9" x14ac:dyDescent="0.25">
      <c r="A144" t="s">
        <v>74</v>
      </c>
      <c r="B144">
        <v>3872.06</v>
      </c>
      <c r="C144">
        <v>3859.28</v>
      </c>
      <c r="D144">
        <v>3822.69</v>
      </c>
      <c r="E144">
        <v>3832.9</v>
      </c>
      <c r="F144">
        <v>1976.95</v>
      </c>
      <c r="G144">
        <v>5.4083199999999998E-2</v>
      </c>
      <c r="H144">
        <v>0.95727300000000004</v>
      </c>
      <c r="I144">
        <v>0</v>
      </c>
    </row>
    <row r="145" spans="1:9" x14ac:dyDescent="0.25">
      <c r="A145" t="s">
        <v>74</v>
      </c>
      <c r="B145">
        <v>3888.4</v>
      </c>
      <c r="C145">
        <v>3875.96</v>
      </c>
      <c r="D145">
        <v>3837.41</v>
      </c>
      <c r="E145">
        <v>3847.93</v>
      </c>
      <c r="F145">
        <v>1988.24</v>
      </c>
      <c r="G145">
        <v>5.3909499999999999E-2</v>
      </c>
      <c r="H145">
        <v>0.956318</v>
      </c>
      <c r="I145">
        <v>0</v>
      </c>
    </row>
    <row r="146" spans="1:9" x14ac:dyDescent="0.25">
      <c r="A146" t="s">
        <v>74</v>
      </c>
      <c r="B146">
        <v>3825.89</v>
      </c>
      <c r="C146">
        <v>3803.24</v>
      </c>
      <c r="D146">
        <v>3770.02</v>
      </c>
      <c r="E146">
        <v>3777.5</v>
      </c>
      <c r="F146">
        <v>1924.51</v>
      </c>
      <c r="G146">
        <v>5.4201699999999998E-2</v>
      </c>
      <c r="H146">
        <v>0.95376700000000003</v>
      </c>
      <c r="I146">
        <v>0</v>
      </c>
    </row>
    <row r="147" spans="1:9" x14ac:dyDescent="0.25">
      <c r="A147" t="s">
        <v>74</v>
      </c>
      <c r="B147">
        <v>3889.71</v>
      </c>
      <c r="C147">
        <v>3877</v>
      </c>
      <c r="D147">
        <v>3840.11</v>
      </c>
      <c r="E147">
        <v>3849.45</v>
      </c>
      <c r="F147">
        <v>1985.87</v>
      </c>
      <c r="G147">
        <v>5.3953500000000001E-2</v>
      </c>
      <c r="H147">
        <v>0.95909199999999994</v>
      </c>
      <c r="I147">
        <v>0</v>
      </c>
    </row>
    <row r="148" spans="1:9" x14ac:dyDescent="0.25">
      <c r="A148" t="s">
        <v>74</v>
      </c>
      <c r="B148">
        <v>3882.09</v>
      </c>
      <c r="C148">
        <v>3869.85</v>
      </c>
      <c r="D148">
        <v>3833.89</v>
      </c>
      <c r="E148">
        <v>3843.74</v>
      </c>
      <c r="F148">
        <v>1987.14</v>
      </c>
      <c r="G148">
        <v>5.4207499999999999E-2</v>
      </c>
      <c r="H148">
        <v>0.94653600000000004</v>
      </c>
      <c r="I148">
        <v>0</v>
      </c>
    </row>
    <row r="149" spans="1:9" x14ac:dyDescent="0.25">
      <c r="A149" t="s">
        <v>74</v>
      </c>
      <c r="B149">
        <v>3885.22</v>
      </c>
      <c r="C149">
        <v>3872.73</v>
      </c>
      <c r="D149">
        <v>3837.03</v>
      </c>
      <c r="E149">
        <v>3846.9</v>
      </c>
      <c r="F149">
        <v>1990.81</v>
      </c>
      <c r="G149">
        <v>5.3910399999999997E-2</v>
      </c>
      <c r="H149">
        <v>0.94502799999999998</v>
      </c>
      <c r="I149">
        <v>0</v>
      </c>
    </row>
    <row r="150" spans="1:9" x14ac:dyDescent="0.25">
      <c r="A150" t="s">
        <v>74</v>
      </c>
      <c r="B150">
        <v>3800.74</v>
      </c>
      <c r="C150">
        <v>3788.34</v>
      </c>
      <c r="D150">
        <v>3754.38</v>
      </c>
      <c r="E150">
        <v>3761.41</v>
      </c>
      <c r="F150">
        <v>1908.14</v>
      </c>
      <c r="G150">
        <v>5.5135999999999998E-2</v>
      </c>
      <c r="H150">
        <v>0.95794599999999996</v>
      </c>
      <c r="I150">
        <v>0</v>
      </c>
    </row>
    <row r="151" spans="1:9" x14ac:dyDescent="0.25">
      <c r="A151" t="s">
        <v>74</v>
      </c>
      <c r="B151">
        <v>3735.95</v>
      </c>
      <c r="C151">
        <v>3723.15</v>
      </c>
      <c r="D151">
        <v>3689.47</v>
      </c>
      <c r="E151">
        <v>3694.78</v>
      </c>
      <c r="F151">
        <v>1837.99</v>
      </c>
      <c r="G151">
        <v>5.3923899999999997E-2</v>
      </c>
      <c r="H151">
        <v>0.95408899999999996</v>
      </c>
      <c r="I151">
        <v>0</v>
      </c>
    </row>
    <row r="152" spans="1:9" x14ac:dyDescent="0.25">
      <c r="A152" t="s">
        <v>74</v>
      </c>
      <c r="B152">
        <v>3881.37</v>
      </c>
      <c r="C152">
        <v>3868.88</v>
      </c>
      <c r="D152">
        <v>3834.59</v>
      </c>
      <c r="E152">
        <v>3838.76</v>
      </c>
      <c r="F152">
        <v>1970.39</v>
      </c>
      <c r="G152">
        <v>5.4318100000000001E-2</v>
      </c>
      <c r="H152">
        <v>0.95320099999999996</v>
      </c>
      <c r="I152">
        <v>0</v>
      </c>
    </row>
    <row r="153" spans="1:9" x14ac:dyDescent="0.25">
      <c r="A153" t="s">
        <v>74</v>
      </c>
      <c r="B153">
        <v>3906.59</v>
      </c>
      <c r="C153">
        <v>3894.54</v>
      </c>
      <c r="D153">
        <v>3852.6</v>
      </c>
      <c r="E153">
        <v>3862.21</v>
      </c>
      <c r="F153">
        <v>1982.59</v>
      </c>
      <c r="G153">
        <v>5.5533800000000001E-2</v>
      </c>
      <c r="H153">
        <v>0.95708400000000005</v>
      </c>
      <c r="I153">
        <v>0</v>
      </c>
    </row>
    <row r="154" spans="1:9" x14ac:dyDescent="0.25">
      <c r="A154" t="s">
        <v>74</v>
      </c>
      <c r="B154">
        <v>3946.89</v>
      </c>
      <c r="C154">
        <v>3934.25</v>
      </c>
      <c r="D154">
        <v>3891.87</v>
      </c>
      <c r="E154">
        <v>3902.74</v>
      </c>
      <c r="F154">
        <v>2028.69</v>
      </c>
      <c r="G154">
        <v>5.46595E-2</v>
      </c>
      <c r="H154">
        <v>0.95266399999999996</v>
      </c>
      <c r="I154">
        <v>0</v>
      </c>
    </row>
    <row r="155" spans="1:9" x14ac:dyDescent="0.25">
      <c r="A155" t="s">
        <v>74</v>
      </c>
      <c r="B155">
        <v>3782.61</v>
      </c>
      <c r="C155">
        <v>3768.48</v>
      </c>
      <c r="D155">
        <v>3732.7</v>
      </c>
      <c r="E155">
        <v>3739.32</v>
      </c>
      <c r="F155">
        <v>1883.75</v>
      </c>
      <c r="G155">
        <v>5.3925899999999999E-2</v>
      </c>
      <c r="H155">
        <v>0.93796299999999999</v>
      </c>
      <c r="I155">
        <v>0</v>
      </c>
    </row>
    <row r="156" spans="1:9" x14ac:dyDescent="0.25">
      <c r="A156" t="s">
        <v>74</v>
      </c>
      <c r="B156">
        <v>3845.95</v>
      </c>
      <c r="C156">
        <v>3832.96</v>
      </c>
      <c r="D156">
        <v>3794.17</v>
      </c>
      <c r="E156">
        <v>3800.33</v>
      </c>
      <c r="F156">
        <v>1930.61</v>
      </c>
      <c r="G156">
        <v>5.4081200000000003E-2</v>
      </c>
      <c r="H156">
        <v>0.95273799999999997</v>
      </c>
      <c r="I156">
        <v>0</v>
      </c>
    </row>
    <row r="157" spans="1:9" x14ac:dyDescent="0.25">
      <c r="A157" t="s">
        <v>74</v>
      </c>
      <c r="B157">
        <v>3829.15</v>
      </c>
      <c r="C157">
        <v>3817.15</v>
      </c>
      <c r="D157">
        <v>3777.7</v>
      </c>
      <c r="E157">
        <v>3783.46</v>
      </c>
      <c r="F157">
        <v>1915.41</v>
      </c>
      <c r="G157">
        <v>5.40893E-2</v>
      </c>
      <c r="H157">
        <v>0.93183199999999999</v>
      </c>
      <c r="I157">
        <v>0</v>
      </c>
    </row>
    <row r="158" spans="1:9" x14ac:dyDescent="0.25">
      <c r="A158" t="s">
        <v>74</v>
      </c>
      <c r="B158">
        <v>3888.38</v>
      </c>
      <c r="C158">
        <v>3875.97</v>
      </c>
      <c r="D158">
        <v>3834.86</v>
      </c>
      <c r="E158">
        <v>3843.31</v>
      </c>
      <c r="F158">
        <v>1972.49</v>
      </c>
      <c r="G158">
        <v>5.3910300000000001E-2</v>
      </c>
      <c r="H158">
        <v>0.94857499999999995</v>
      </c>
      <c r="I158">
        <v>0</v>
      </c>
    </row>
    <row r="159" spans="1:9" x14ac:dyDescent="0.25">
      <c r="A159" t="s">
        <v>74</v>
      </c>
      <c r="B159">
        <v>3916.51</v>
      </c>
      <c r="C159">
        <v>3903.28</v>
      </c>
      <c r="D159">
        <v>3865.12</v>
      </c>
      <c r="E159">
        <v>3871.61</v>
      </c>
      <c r="F159">
        <v>1998.74</v>
      </c>
      <c r="G159">
        <v>5.3914499999999997E-2</v>
      </c>
      <c r="H159">
        <v>0.931836</v>
      </c>
      <c r="I159">
        <v>0</v>
      </c>
    </row>
    <row r="160" spans="1:9" x14ac:dyDescent="0.25">
      <c r="A160" t="s">
        <v>74</v>
      </c>
      <c r="B160">
        <v>3973.59</v>
      </c>
      <c r="C160">
        <v>3960.78</v>
      </c>
      <c r="D160">
        <v>3917.75</v>
      </c>
      <c r="E160">
        <v>3924.58</v>
      </c>
      <c r="F160">
        <v>2031.93</v>
      </c>
      <c r="G160">
        <v>5.3909800000000001E-2</v>
      </c>
      <c r="H160">
        <v>0.95308099999999996</v>
      </c>
      <c r="I160">
        <v>0</v>
      </c>
    </row>
    <row r="161" spans="1:25" x14ac:dyDescent="0.25">
      <c r="A161" t="s">
        <v>74</v>
      </c>
      <c r="B161">
        <v>3972.73</v>
      </c>
      <c r="C161">
        <v>3959.89</v>
      </c>
      <c r="D161">
        <v>3915.16</v>
      </c>
      <c r="E161">
        <v>3922.84</v>
      </c>
      <c r="F161">
        <v>2032.06</v>
      </c>
      <c r="G161">
        <v>2.9837200000000001E-2</v>
      </c>
      <c r="H161">
        <v>0.95894199999999996</v>
      </c>
      <c r="I161">
        <v>0</v>
      </c>
    </row>
    <row r="162" spans="1:25" x14ac:dyDescent="0.25">
      <c r="A162" t="s">
        <v>74</v>
      </c>
      <c r="B162">
        <v>3782.33</v>
      </c>
      <c r="C162">
        <v>3769.86</v>
      </c>
      <c r="D162">
        <v>3733.65</v>
      </c>
      <c r="E162">
        <v>3739.18</v>
      </c>
      <c r="F162">
        <v>1880.77</v>
      </c>
      <c r="G162">
        <v>5.4203399999999999E-2</v>
      </c>
      <c r="H162">
        <v>0.94607399999999997</v>
      </c>
      <c r="I162">
        <v>0</v>
      </c>
    </row>
    <row r="163" spans="1:25" x14ac:dyDescent="0.25">
      <c r="A163" t="s">
        <v>74</v>
      </c>
      <c r="B163">
        <v>3972.74</v>
      </c>
      <c r="C163">
        <v>3960.28</v>
      </c>
      <c r="D163">
        <v>3910.24</v>
      </c>
      <c r="E163">
        <v>3919.09</v>
      </c>
      <c r="F163">
        <v>2022.06</v>
      </c>
      <c r="G163">
        <v>5.48434E-2</v>
      </c>
      <c r="H163">
        <v>0.95040599999999997</v>
      </c>
      <c r="I163">
        <v>0</v>
      </c>
    </row>
    <row r="164" spans="1:25" x14ac:dyDescent="0.25">
      <c r="A164" t="s">
        <v>74</v>
      </c>
      <c r="B164">
        <v>3904.46</v>
      </c>
      <c r="C164">
        <v>3891.7</v>
      </c>
      <c r="D164">
        <v>3845.66</v>
      </c>
      <c r="E164">
        <v>3853.87</v>
      </c>
      <c r="F164">
        <v>1975.93</v>
      </c>
      <c r="G164">
        <v>5.4383399999999998E-2</v>
      </c>
      <c r="H164">
        <v>0.94943299999999997</v>
      </c>
      <c r="I164">
        <v>0</v>
      </c>
    </row>
    <row r="165" spans="1:25" x14ac:dyDescent="0.25">
      <c r="A165" t="s">
        <v>74</v>
      </c>
      <c r="B165">
        <v>3933.23</v>
      </c>
      <c r="C165">
        <v>3920.86</v>
      </c>
      <c r="D165">
        <v>3873.23</v>
      </c>
      <c r="E165">
        <v>3882.52</v>
      </c>
      <c r="F165">
        <v>1984.69</v>
      </c>
      <c r="G165">
        <v>5.3918300000000002E-2</v>
      </c>
      <c r="H165">
        <v>0.95845599999999997</v>
      </c>
      <c r="I165">
        <v>0</v>
      </c>
    </row>
    <row r="166" spans="1:25" x14ac:dyDescent="0.25">
      <c r="A166" t="s">
        <v>74</v>
      </c>
      <c r="B166">
        <v>3934.56</v>
      </c>
      <c r="C166">
        <v>3921.78</v>
      </c>
      <c r="D166">
        <v>3870.23</v>
      </c>
      <c r="E166">
        <v>3877.97</v>
      </c>
      <c r="F166">
        <v>1965.79</v>
      </c>
      <c r="G166">
        <v>5.4395800000000001E-2</v>
      </c>
      <c r="H166">
        <v>0.93183499999999997</v>
      </c>
      <c r="I166">
        <v>0</v>
      </c>
    </row>
    <row r="167" spans="1:25" x14ac:dyDescent="0.25">
      <c r="A167" t="s">
        <v>74</v>
      </c>
      <c r="B167">
        <v>3995.66</v>
      </c>
      <c r="C167">
        <v>3983.55</v>
      </c>
      <c r="D167">
        <v>3932.31</v>
      </c>
      <c r="E167">
        <v>3942.59</v>
      </c>
      <c r="F167">
        <v>2021.48</v>
      </c>
      <c r="G167">
        <v>5.39146E-2</v>
      </c>
      <c r="H167">
        <v>0.940272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3994.29</v>
      </c>
      <c r="C168">
        <v>3981.1</v>
      </c>
      <c r="D168">
        <v>3930.77</v>
      </c>
      <c r="E168">
        <v>3937.98</v>
      </c>
      <c r="F168">
        <v>2029.56</v>
      </c>
      <c r="G168">
        <v>5.8525300000000002E-2</v>
      </c>
      <c r="H168">
        <v>0.93183499999999997</v>
      </c>
      <c r="I168">
        <v>0</v>
      </c>
      <c r="R168">
        <f>AVERAGE(B119:B168)</f>
        <v>3912.0891999999999</v>
      </c>
      <c r="S168">
        <f>AVERAGE(C119:C168)</f>
        <v>3899.0832</v>
      </c>
      <c r="U168">
        <f>_xlfn.VAR.P(B119:B168)</f>
        <v>3447.3827593600035</v>
      </c>
      <c r="V168">
        <f>_xlfn.VAR.P(C119:C168)</f>
        <v>3479.8016217599998</v>
      </c>
      <c r="X168">
        <f>1.96*SQRT(U168)/50</f>
        <v>2.3016051449679535</v>
      </c>
      <c r="Y168">
        <f>1.96*SQRT(V168)/50</f>
        <v>2.3124018604172774</v>
      </c>
    </row>
    <row r="169" spans="1:25" x14ac:dyDescent="0.25">
      <c r="A169" t="s">
        <v>74</v>
      </c>
      <c r="B169">
        <v>195726.19649999999</v>
      </c>
      <c r="C169" t="s">
        <v>24</v>
      </c>
    </row>
    <row r="170" spans="1:25" x14ac:dyDescent="0.25">
      <c r="A170" t="s">
        <v>26</v>
      </c>
      <c r="B170">
        <v>46017.5</v>
      </c>
      <c r="C170">
        <v>46004.2</v>
      </c>
      <c r="D170">
        <v>45886.8</v>
      </c>
      <c r="E170">
        <v>43638.2</v>
      </c>
      <c r="F170">
        <v>0</v>
      </c>
      <c r="G170">
        <v>0.49964399999999998</v>
      </c>
      <c r="H170">
        <v>1</v>
      </c>
      <c r="I170">
        <v>0</v>
      </c>
    </row>
    <row r="171" spans="1:25" x14ac:dyDescent="0.25">
      <c r="A171" t="s">
        <v>26</v>
      </c>
      <c r="B171">
        <v>46068</v>
      </c>
      <c r="C171">
        <v>46054.7</v>
      </c>
      <c r="D171">
        <v>45945.5</v>
      </c>
      <c r="E171">
        <v>43691.1</v>
      </c>
      <c r="F171">
        <v>0</v>
      </c>
      <c r="G171">
        <v>0.49964399999999998</v>
      </c>
      <c r="H171">
        <v>1</v>
      </c>
      <c r="I171">
        <v>0</v>
      </c>
    </row>
    <row r="172" spans="1:25" x14ac:dyDescent="0.25">
      <c r="A172" t="s">
        <v>26</v>
      </c>
      <c r="B172">
        <v>46060.7</v>
      </c>
      <c r="C172">
        <v>46046.8</v>
      </c>
      <c r="D172">
        <v>45941.8</v>
      </c>
      <c r="E172">
        <v>43689.2</v>
      </c>
      <c r="F172">
        <v>0</v>
      </c>
      <c r="G172">
        <v>0.49964399999999998</v>
      </c>
      <c r="H172">
        <v>1</v>
      </c>
      <c r="I172">
        <v>0</v>
      </c>
    </row>
    <row r="173" spans="1:25" x14ac:dyDescent="0.25">
      <c r="A173" t="s">
        <v>26</v>
      </c>
      <c r="B173">
        <v>46093.8</v>
      </c>
      <c r="C173">
        <v>46079.5</v>
      </c>
      <c r="D173">
        <v>45976.5</v>
      </c>
      <c r="E173">
        <v>43720.9</v>
      </c>
      <c r="F173">
        <v>0</v>
      </c>
      <c r="G173">
        <v>0.49964399999999998</v>
      </c>
      <c r="H173">
        <v>1</v>
      </c>
      <c r="I173">
        <v>0</v>
      </c>
    </row>
    <row r="174" spans="1:25" x14ac:dyDescent="0.25">
      <c r="A174" t="s">
        <v>26</v>
      </c>
      <c r="B174">
        <v>46398</v>
      </c>
      <c r="C174">
        <v>46383.1</v>
      </c>
      <c r="D174">
        <v>46271.1</v>
      </c>
      <c r="E174">
        <v>44004.2</v>
      </c>
      <c r="F174">
        <v>0</v>
      </c>
      <c r="G174">
        <v>0.49964399999999998</v>
      </c>
      <c r="H174">
        <v>1</v>
      </c>
      <c r="I174">
        <v>0</v>
      </c>
    </row>
    <row r="175" spans="1:25" x14ac:dyDescent="0.25">
      <c r="A175" t="s">
        <v>26</v>
      </c>
      <c r="B175">
        <v>46397.3</v>
      </c>
      <c r="C175">
        <v>46383.9</v>
      </c>
      <c r="D175">
        <v>46270.8</v>
      </c>
      <c r="E175">
        <v>44004.2</v>
      </c>
      <c r="F175">
        <v>0</v>
      </c>
      <c r="G175">
        <v>0.49964399999999998</v>
      </c>
      <c r="H175">
        <v>1</v>
      </c>
      <c r="I175">
        <v>0</v>
      </c>
    </row>
    <row r="176" spans="1:25" x14ac:dyDescent="0.25">
      <c r="A176" t="s">
        <v>26</v>
      </c>
      <c r="B176">
        <v>46394.400000000001</v>
      </c>
      <c r="C176">
        <v>46380.5</v>
      </c>
      <c r="D176">
        <v>46270.3</v>
      </c>
      <c r="E176">
        <v>44003.9</v>
      </c>
      <c r="F176">
        <v>0</v>
      </c>
      <c r="G176">
        <v>0.49964399999999998</v>
      </c>
      <c r="H176">
        <v>1</v>
      </c>
      <c r="I176">
        <v>0</v>
      </c>
    </row>
    <row r="177" spans="1:9" x14ac:dyDescent="0.25">
      <c r="A177" t="s">
        <v>26</v>
      </c>
      <c r="B177">
        <v>46404.800000000003</v>
      </c>
      <c r="C177">
        <v>46391.9</v>
      </c>
      <c r="D177">
        <v>46275</v>
      </c>
      <c r="E177">
        <v>44005</v>
      </c>
      <c r="F177">
        <v>0</v>
      </c>
      <c r="G177">
        <v>0.49964399999999998</v>
      </c>
      <c r="H177">
        <v>1</v>
      </c>
      <c r="I177">
        <v>0</v>
      </c>
    </row>
    <row r="178" spans="1:9" x14ac:dyDescent="0.25">
      <c r="A178" t="s">
        <v>26</v>
      </c>
      <c r="B178">
        <v>46388</v>
      </c>
      <c r="C178">
        <v>46374.3</v>
      </c>
      <c r="D178">
        <v>46270.2</v>
      </c>
      <c r="E178">
        <v>44004.7</v>
      </c>
      <c r="F178">
        <v>0</v>
      </c>
      <c r="G178">
        <v>0.49964399999999998</v>
      </c>
      <c r="H178">
        <v>1</v>
      </c>
      <c r="I178">
        <v>0</v>
      </c>
    </row>
    <row r="179" spans="1:9" x14ac:dyDescent="0.25">
      <c r="A179" t="s">
        <v>26</v>
      </c>
      <c r="B179">
        <v>46386.6</v>
      </c>
      <c r="C179">
        <v>46373.4</v>
      </c>
      <c r="D179">
        <v>46269</v>
      </c>
      <c r="E179">
        <v>44004.6</v>
      </c>
      <c r="F179">
        <v>0</v>
      </c>
      <c r="G179">
        <v>0.49964399999999998</v>
      </c>
      <c r="H179">
        <v>1</v>
      </c>
      <c r="I179">
        <v>0</v>
      </c>
    </row>
    <row r="180" spans="1:9" x14ac:dyDescent="0.25">
      <c r="A180" t="s">
        <v>26</v>
      </c>
      <c r="B180">
        <v>46398</v>
      </c>
      <c r="C180">
        <v>46380.2</v>
      </c>
      <c r="D180">
        <v>46269.8</v>
      </c>
      <c r="E180">
        <v>44003.9</v>
      </c>
      <c r="F180">
        <v>0</v>
      </c>
      <c r="G180">
        <v>0.49964399999999998</v>
      </c>
      <c r="H180">
        <v>1</v>
      </c>
      <c r="I180">
        <v>0</v>
      </c>
    </row>
    <row r="181" spans="1:9" x14ac:dyDescent="0.25">
      <c r="A181" t="s">
        <v>26</v>
      </c>
      <c r="B181">
        <v>46400.2</v>
      </c>
      <c r="C181">
        <v>46386.6</v>
      </c>
      <c r="D181">
        <v>46272.6</v>
      </c>
      <c r="E181">
        <v>44005.5</v>
      </c>
      <c r="F181">
        <v>0</v>
      </c>
      <c r="G181">
        <v>0.49964399999999998</v>
      </c>
      <c r="H181">
        <v>1</v>
      </c>
      <c r="I181">
        <v>0</v>
      </c>
    </row>
    <row r="182" spans="1:9" x14ac:dyDescent="0.25">
      <c r="A182" t="s">
        <v>26</v>
      </c>
      <c r="B182">
        <v>46397.1</v>
      </c>
      <c r="C182">
        <v>46384</v>
      </c>
      <c r="D182">
        <v>46272.2</v>
      </c>
      <c r="E182">
        <v>44004.800000000003</v>
      </c>
      <c r="F182">
        <v>0</v>
      </c>
      <c r="G182">
        <v>0.49964399999999998</v>
      </c>
      <c r="H182">
        <v>1</v>
      </c>
      <c r="I182">
        <v>0</v>
      </c>
    </row>
    <row r="183" spans="1:9" x14ac:dyDescent="0.25">
      <c r="A183" t="s">
        <v>26</v>
      </c>
      <c r="B183">
        <v>46385.9</v>
      </c>
      <c r="C183">
        <v>46372.800000000003</v>
      </c>
      <c r="D183">
        <v>46271</v>
      </c>
      <c r="E183">
        <v>44006.2</v>
      </c>
      <c r="F183">
        <v>0</v>
      </c>
      <c r="G183">
        <v>0.49964399999999998</v>
      </c>
      <c r="H183">
        <v>1</v>
      </c>
      <c r="I183">
        <v>0</v>
      </c>
    </row>
    <row r="184" spans="1:9" x14ac:dyDescent="0.25">
      <c r="A184" t="s">
        <v>26</v>
      </c>
      <c r="B184">
        <v>46379.9</v>
      </c>
      <c r="C184">
        <v>46367.3</v>
      </c>
      <c r="D184">
        <v>46268.1</v>
      </c>
      <c r="E184">
        <v>44004.1</v>
      </c>
      <c r="F184">
        <v>0</v>
      </c>
      <c r="G184">
        <v>0.49964399999999998</v>
      </c>
      <c r="H184">
        <v>1</v>
      </c>
      <c r="I184">
        <v>0</v>
      </c>
    </row>
    <row r="185" spans="1:9" x14ac:dyDescent="0.25">
      <c r="A185" t="s">
        <v>26</v>
      </c>
      <c r="B185">
        <v>46390.7</v>
      </c>
      <c r="C185">
        <v>46377.1</v>
      </c>
      <c r="D185">
        <v>46270.6</v>
      </c>
      <c r="E185">
        <v>44004.5</v>
      </c>
      <c r="F185">
        <v>0</v>
      </c>
      <c r="G185">
        <v>0.49964399999999998</v>
      </c>
      <c r="H185">
        <v>1</v>
      </c>
      <c r="I185">
        <v>0</v>
      </c>
    </row>
    <row r="186" spans="1:9" x14ac:dyDescent="0.25">
      <c r="A186" t="s">
        <v>26</v>
      </c>
      <c r="B186">
        <v>46398.8</v>
      </c>
      <c r="C186">
        <v>46384.6</v>
      </c>
      <c r="D186">
        <v>46271</v>
      </c>
      <c r="E186">
        <v>44004.1</v>
      </c>
      <c r="F186">
        <v>0</v>
      </c>
      <c r="G186">
        <v>0.49964399999999998</v>
      </c>
      <c r="H186">
        <v>1</v>
      </c>
      <c r="I186">
        <v>0</v>
      </c>
    </row>
    <row r="187" spans="1:9" x14ac:dyDescent="0.25">
      <c r="A187" t="s">
        <v>26</v>
      </c>
      <c r="B187">
        <v>46394.2</v>
      </c>
      <c r="C187">
        <v>46380.7</v>
      </c>
      <c r="D187">
        <v>46270.6</v>
      </c>
      <c r="E187">
        <v>44004</v>
      </c>
      <c r="F187">
        <v>0</v>
      </c>
      <c r="G187">
        <v>0.49964399999999998</v>
      </c>
      <c r="H187">
        <v>1</v>
      </c>
      <c r="I187">
        <v>0</v>
      </c>
    </row>
    <row r="188" spans="1:9" x14ac:dyDescent="0.25">
      <c r="A188" t="s">
        <v>26</v>
      </c>
      <c r="B188">
        <v>46392.2</v>
      </c>
      <c r="C188">
        <v>46379</v>
      </c>
      <c r="D188">
        <v>46269.1</v>
      </c>
      <c r="E188">
        <v>44002.8</v>
      </c>
      <c r="F188">
        <v>0</v>
      </c>
      <c r="G188">
        <v>0.49964399999999998</v>
      </c>
      <c r="H188">
        <v>1</v>
      </c>
      <c r="I188">
        <v>0</v>
      </c>
    </row>
    <row r="189" spans="1:9" x14ac:dyDescent="0.25">
      <c r="A189" t="s">
        <v>26</v>
      </c>
      <c r="B189">
        <v>46401.2</v>
      </c>
      <c r="C189">
        <v>46387.3</v>
      </c>
      <c r="D189">
        <v>46273.4</v>
      </c>
      <c r="E189">
        <v>44005.8</v>
      </c>
      <c r="F189">
        <v>0</v>
      </c>
      <c r="G189">
        <v>0.49964399999999998</v>
      </c>
      <c r="H189">
        <v>1</v>
      </c>
      <c r="I189">
        <v>0</v>
      </c>
    </row>
    <row r="190" spans="1:9" x14ac:dyDescent="0.25">
      <c r="A190" t="s">
        <v>26</v>
      </c>
      <c r="B190">
        <v>46400</v>
      </c>
      <c r="C190">
        <v>46386.5</v>
      </c>
      <c r="D190">
        <v>46271.9</v>
      </c>
      <c r="E190">
        <v>44005.2</v>
      </c>
      <c r="F190">
        <v>0</v>
      </c>
      <c r="G190">
        <v>0.49964399999999998</v>
      </c>
      <c r="H190">
        <v>1</v>
      </c>
      <c r="I190">
        <v>0</v>
      </c>
    </row>
    <row r="191" spans="1:9" x14ac:dyDescent="0.25">
      <c r="A191" t="s">
        <v>26</v>
      </c>
      <c r="B191">
        <v>46398.400000000001</v>
      </c>
      <c r="C191">
        <v>46385.1</v>
      </c>
      <c r="D191">
        <v>46270.7</v>
      </c>
      <c r="E191">
        <v>44003.8</v>
      </c>
      <c r="F191">
        <v>0</v>
      </c>
      <c r="G191">
        <v>0.49964399999999998</v>
      </c>
      <c r="H191">
        <v>1</v>
      </c>
      <c r="I191">
        <v>0</v>
      </c>
    </row>
    <row r="192" spans="1:9" x14ac:dyDescent="0.25">
      <c r="A192" t="s">
        <v>26</v>
      </c>
      <c r="B192">
        <v>46402.3</v>
      </c>
      <c r="C192">
        <v>46389.3</v>
      </c>
      <c r="D192">
        <v>46277</v>
      </c>
      <c r="E192">
        <v>44005.7</v>
      </c>
      <c r="F192">
        <v>0</v>
      </c>
      <c r="G192">
        <v>0.49964399999999998</v>
      </c>
      <c r="H192">
        <v>1</v>
      </c>
      <c r="I192">
        <v>0</v>
      </c>
    </row>
    <row r="193" spans="1:9" x14ac:dyDescent="0.25">
      <c r="A193" t="s">
        <v>26</v>
      </c>
      <c r="B193">
        <v>46389.599999999999</v>
      </c>
      <c r="C193">
        <v>46376.4</v>
      </c>
      <c r="D193">
        <v>46272.7</v>
      </c>
      <c r="E193">
        <v>44005.7</v>
      </c>
      <c r="F193">
        <v>0</v>
      </c>
      <c r="G193">
        <v>0.49964399999999998</v>
      </c>
      <c r="H193">
        <v>1</v>
      </c>
      <c r="I193">
        <v>0</v>
      </c>
    </row>
    <row r="194" spans="1:9" x14ac:dyDescent="0.25">
      <c r="A194" t="s">
        <v>26</v>
      </c>
      <c r="B194">
        <v>46384.9</v>
      </c>
      <c r="C194">
        <v>46371.6</v>
      </c>
      <c r="D194">
        <v>46266.7</v>
      </c>
      <c r="E194">
        <v>44005</v>
      </c>
      <c r="F194">
        <v>0</v>
      </c>
      <c r="G194">
        <v>0.49964399999999998</v>
      </c>
      <c r="H194">
        <v>1</v>
      </c>
      <c r="I194">
        <v>0</v>
      </c>
    </row>
    <row r="195" spans="1:9" x14ac:dyDescent="0.25">
      <c r="A195" t="s">
        <v>26</v>
      </c>
      <c r="B195">
        <v>46386.2</v>
      </c>
      <c r="C195">
        <v>46372.9</v>
      </c>
      <c r="D195">
        <v>46269.1</v>
      </c>
      <c r="E195">
        <v>44005.2</v>
      </c>
      <c r="F195">
        <v>0</v>
      </c>
      <c r="G195">
        <v>0.49964399999999998</v>
      </c>
      <c r="H195">
        <v>1</v>
      </c>
      <c r="I195">
        <v>0</v>
      </c>
    </row>
    <row r="196" spans="1:9" x14ac:dyDescent="0.25">
      <c r="A196" t="s">
        <v>26</v>
      </c>
      <c r="B196">
        <v>46403.199999999997</v>
      </c>
      <c r="C196">
        <v>46389.8</v>
      </c>
      <c r="D196">
        <v>46274.6</v>
      </c>
      <c r="E196">
        <v>44005.5</v>
      </c>
      <c r="F196">
        <v>0</v>
      </c>
      <c r="G196">
        <v>0.49964399999999998</v>
      </c>
      <c r="H196">
        <v>1</v>
      </c>
      <c r="I196">
        <v>0</v>
      </c>
    </row>
    <row r="197" spans="1:9" x14ac:dyDescent="0.25">
      <c r="A197" t="s">
        <v>26</v>
      </c>
      <c r="B197">
        <v>46403.3</v>
      </c>
      <c r="C197">
        <v>46390.2</v>
      </c>
      <c r="D197">
        <v>46276.6</v>
      </c>
      <c r="E197">
        <v>44004.3</v>
      </c>
      <c r="F197">
        <v>0</v>
      </c>
      <c r="G197">
        <v>0.49964399999999998</v>
      </c>
      <c r="H197">
        <v>1</v>
      </c>
      <c r="I197">
        <v>0</v>
      </c>
    </row>
    <row r="198" spans="1:9" x14ac:dyDescent="0.25">
      <c r="A198" t="s">
        <v>26</v>
      </c>
      <c r="B198">
        <v>46393.1</v>
      </c>
      <c r="C198">
        <v>46379.7</v>
      </c>
      <c r="D198">
        <v>46273.9</v>
      </c>
      <c r="E198">
        <v>44005.9</v>
      </c>
      <c r="F198">
        <v>0</v>
      </c>
      <c r="G198">
        <v>0.49964399999999998</v>
      </c>
      <c r="H198">
        <v>1</v>
      </c>
      <c r="I198">
        <v>0</v>
      </c>
    </row>
    <row r="199" spans="1:9" x14ac:dyDescent="0.25">
      <c r="A199" t="s">
        <v>26</v>
      </c>
      <c r="B199">
        <v>46381.599999999999</v>
      </c>
      <c r="C199">
        <v>46369</v>
      </c>
      <c r="D199">
        <v>46270.1</v>
      </c>
      <c r="E199">
        <v>44006.2</v>
      </c>
      <c r="F199">
        <v>0</v>
      </c>
      <c r="G199">
        <v>0.49964399999999998</v>
      </c>
      <c r="H199">
        <v>1</v>
      </c>
      <c r="I199">
        <v>0</v>
      </c>
    </row>
    <row r="200" spans="1:9" x14ac:dyDescent="0.25">
      <c r="A200" t="s">
        <v>26</v>
      </c>
      <c r="B200">
        <v>46389.2</v>
      </c>
      <c r="C200">
        <v>46372.7</v>
      </c>
      <c r="D200">
        <v>46268.1</v>
      </c>
      <c r="E200">
        <v>44005.9</v>
      </c>
      <c r="F200">
        <v>0</v>
      </c>
      <c r="G200">
        <v>0.49964399999999998</v>
      </c>
      <c r="H200">
        <v>1</v>
      </c>
      <c r="I200">
        <v>0</v>
      </c>
    </row>
    <row r="201" spans="1:9" x14ac:dyDescent="0.25">
      <c r="A201" t="s">
        <v>26</v>
      </c>
      <c r="B201">
        <v>46401.4</v>
      </c>
      <c r="C201">
        <v>46387.5</v>
      </c>
      <c r="D201">
        <v>46273.3</v>
      </c>
      <c r="E201">
        <v>44005</v>
      </c>
      <c r="F201">
        <v>0</v>
      </c>
      <c r="G201">
        <v>0.49964399999999998</v>
      </c>
      <c r="H201">
        <v>1</v>
      </c>
      <c r="I201">
        <v>0</v>
      </c>
    </row>
    <row r="202" spans="1:9" x14ac:dyDescent="0.25">
      <c r="A202" t="s">
        <v>26</v>
      </c>
      <c r="B202">
        <v>46400.2</v>
      </c>
      <c r="C202">
        <v>46387.199999999997</v>
      </c>
      <c r="D202">
        <v>46272.9</v>
      </c>
      <c r="E202">
        <v>44005.7</v>
      </c>
      <c r="F202">
        <v>0</v>
      </c>
      <c r="G202">
        <v>0.49964399999999998</v>
      </c>
      <c r="H202">
        <v>1</v>
      </c>
      <c r="I202">
        <v>0</v>
      </c>
    </row>
    <row r="203" spans="1:9" x14ac:dyDescent="0.25">
      <c r="A203" t="s">
        <v>26</v>
      </c>
      <c r="B203">
        <v>46395</v>
      </c>
      <c r="C203">
        <v>46382</v>
      </c>
      <c r="D203">
        <v>46274.2</v>
      </c>
      <c r="E203">
        <v>44005.3</v>
      </c>
      <c r="F203">
        <v>0</v>
      </c>
      <c r="G203">
        <v>0.49964399999999998</v>
      </c>
      <c r="H203">
        <v>1</v>
      </c>
      <c r="I203">
        <v>0</v>
      </c>
    </row>
    <row r="204" spans="1:9" x14ac:dyDescent="0.25">
      <c r="A204" t="s">
        <v>26</v>
      </c>
      <c r="B204">
        <v>46381.1</v>
      </c>
      <c r="C204">
        <v>46368</v>
      </c>
      <c r="D204">
        <v>46269.7</v>
      </c>
      <c r="E204">
        <v>44006.2</v>
      </c>
      <c r="F204">
        <v>0</v>
      </c>
      <c r="G204">
        <v>0.49964399999999998</v>
      </c>
      <c r="H204">
        <v>1</v>
      </c>
      <c r="I204">
        <v>0</v>
      </c>
    </row>
    <row r="205" spans="1:9" x14ac:dyDescent="0.25">
      <c r="A205" t="s">
        <v>26</v>
      </c>
      <c r="B205">
        <v>46391.8</v>
      </c>
      <c r="C205">
        <v>46378.7</v>
      </c>
      <c r="D205">
        <v>46270.9</v>
      </c>
      <c r="E205">
        <v>44005.5</v>
      </c>
      <c r="F205">
        <v>0</v>
      </c>
      <c r="G205">
        <v>0.49964399999999998</v>
      </c>
      <c r="H205">
        <v>1</v>
      </c>
      <c r="I205">
        <v>0</v>
      </c>
    </row>
    <row r="206" spans="1:9" x14ac:dyDescent="0.25">
      <c r="A206" t="s">
        <v>26</v>
      </c>
      <c r="B206">
        <v>46396.9</v>
      </c>
      <c r="C206">
        <v>46383.199999999997</v>
      </c>
      <c r="D206">
        <v>46271.8</v>
      </c>
      <c r="E206">
        <v>44005.4</v>
      </c>
      <c r="F206">
        <v>0</v>
      </c>
      <c r="G206">
        <v>0.49964399999999998</v>
      </c>
      <c r="H206">
        <v>1</v>
      </c>
      <c r="I206">
        <v>0</v>
      </c>
    </row>
    <row r="207" spans="1:9" x14ac:dyDescent="0.25">
      <c r="A207" t="s">
        <v>26</v>
      </c>
      <c r="B207">
        <v>46393.4</v>
      </c>
      <c r="C207">
        <v>46380.2</v>
      </c>
      <c r="D207">
        <v>46269.3</v>
      </c>
      <c r="E207">
        <v>44005.1</v>
      </c>
      <c r="F207">
        <v>0</v>
      </c>
      <c r="G207">
        <v>0.49964399999999998</v>
      </c>
      <c r="H207">
        <v>1</v>
      </c>
      <c r="I207">
        <v>0</v>
      </c>
    </row>
    <row r="208" spans="1:9" x14ac:dyDescent="0.25">
      <c r="A208" t="s">
        <v>26</v>
      </c>
      <c r="B208">
        <v>46395</v>
      </c>
      <c r="C208">
        <v>46381.2</v>
      </c>
      <c r="D208">
        <v>46271.3</v>
      </c>
      <c r="E208">
        <v>44005.1</v>
      </c>
      <c r="F208">
        <v>0</v>
      </c>
      <c r="G208">
        <v>0.49964399999999998</v>
      </c>
      <c r="H208">
        <v>1</v>
      </c>
      <c r="I208">
        <v>0</v>
      </c>
    </row>
    <row r="209" spans="1:25" x14ac:dyDescent="0.25">
      <c r="A209" t="s">
        <v>26</v>
      </c>
      <c r="B209">
        <v>46391.5</v>
      </c>
      <c r="C209">
        <v>46378.2</v>
      </c>
      <c r="D209">
        <v>46273.2</v>
      </c>
      <c r="E209">
        <v>44004.800000000003</v>
      </c>
      <c r="F209">
        <v>0</v>
      </c>
      <c r="G209">
        <v>0.49964399999999998</v>
      </c>
      <c r="H209">
        <v>1</v>
      </c>
      <c r="I209">
        <v>0</v>
      </c>
    </row>
    <row r="210" spans="1:25" x14ac:dyDescent="0.25">
      <c r="A210" t="s">
        <v>26</v>
      </c>
      <c r="B210">
        <v>46396.9</v>
      </c>
      <c r="C210">
        <v>46383.7</v>
      </c>
      <c r="D210">
        <v>46272.7</v>
      </c>
      <c r="E210">
        <v>44004.4</v>
      </c>
      <c r="F210">
        <v>0</v>
      </c>
      <c r="G210">
        <v>0.49964399999999998</v>
      </c>
      <c r="H210">
        <v>1</v>
      </c>
      <c r="I210">
        <v>0</v>
      </c>
    </row>
    <row r="211" spans="1:25" x14ac:dyDescent="0.25">
      <c r="A211" t="s">
        <v>26</v>
      </c>
      <c r="B211">
        <v>46400.3</v>
      </c>
      <c r="C211">
        <v>46387.199999999997</v>
      </c>
      <c r="D211">
        <v>46273.3</v>
      </c>
      <c r="E211">
        <v>44005.7</v>
      </c>
      <c r="F211">
        <v>0</v>
      </c>
      <c r="G211">
        <v>0.49964399999999998</v>
      </c>
      <c r="H211">
        <v>1</v>
      </c>
      <c r="I211">
        <v>0</v>
      </c>
    </row>
    <row r="212" spans="1:25" x14ac:dyDescent="0.25">
      <c r="A212" t="s">
        <v>26</v>
      </c>
      <c r="B212">
        <v>46404.4</v>
      </c>
      <c r="C212">
        <v>46390.2</v>
      </c>
      <c r="D212">
        <v>46274.9</v>
      </c>
      <c r="E212">
        <v>44004.2</v>
      </c>
      <c r="F212">
        <v>0</v>
      </c>
      <c r="G212">
        <v>0.49964399999999998</v>
      </c>
      <c r="H212">
        <v>1</v>
      </c>
      <c r="I212">
        <v>0</v>
      </c>
    </row>
    <row r="213" spans="1:25" x14ac:dyDescent="0.25">
      <c r="A213" t="s">
        <v>26</v>
      </c>
      <c r="B213">
        <v>46399.7</v>
      </c>
      <c r="C213">
        <v>46386.8</v>
      </c>
      <c r="D213">
        <v>46273</v>
      </c>
      <c r="E213">
        <v>44004</v>
      </c>
      <c r="F213">
        <v>0</v>
      </c>
      <c r="G213">
        <v>0.49964399999999998</v>
      </c>
      <c r="H213">
        <v>1</v>
      </c>
      <c r="I213">
        <v>0</v>
      </c>
    </row>
    <row r="214" spans="1:25" x14ac:dyDescent="0.25">
      <c r="A214" t="s">
        <v>26</v>
      </c>
      <c r="B214">
        <v>46400.4</v>
      </c>
      <c r="C214">
        <v>46387.1</v>
      </c>
      <c r="D214">
        <v>46273.4</v>
      </c>
      <c r="E214">
        <v>44004.6</v>
      </c>
      <c r="F214">
        <v>0</v>
      </c>
      <c r="G214">
        <v>0.49964399999999998</v>
      </c>
      <c r="H214">
        <v>1</v>
      </c>
      <c r="I214">
        <v>0</v>
      </c>
    </row>
    <row r="215" spans="1:25" x14ac:dyDescent="0.25">
      <c r="A215" t="s">
        <v>26</v>
      </c>
      <c r="B215">
        <v>46399.8</v>
      </c>
      <c r="C215">
        <v>46386.400000000001</v>
      </c>
      <c r="D215">
        <v>46272.1</v>
      </c>
      <c r="E215">
        <v>44003.6</v>
      </c>
      <c r="F215">
        <v>0</v>
      </c>
      <c r="G215">
        <v>0.49964399999999998</v>
      </c>
      <c r="H215">
        <v>1</v>
      </c>
      <c r="I215">
        <v>0</v>
      </c>
    </row>
    <row r="216" spans="1:25" x14ac:dyDescent="0.25">
      <c r="A216" t="s">
        <v>26</v>
      </c>
      <c r="B216">
        <v>46399.7</v>
      </c>
      <c r="C216">
        <v>46386.7</v>
      </c>
      <c r="D216">
        <v>46274.9</v>
      </c>
      <c r="E216">
        <v>44005.7</v>
      </c>
      <c r="F216">
        <v>0</v>
      </c>
      <c r="G216">
        <v>0.49964399999999998</v>
      </c>
      <c r="H216">
        <v>1</v>
      </c>
      <c r="I216">
        <v>0</v>
      </c>
    </row>
    <row r="217" spans="1:25" x14ac:dyDescent="0.25">
      <c r="A217" t="s">
        <v>26</v>
      </c>
      <c r="B217">
        <v>46400.4</v>
      </c>
      <c r="C217">
        <v>46386.7</v>
      </c>
      <c r="D217">
        <v>46274.8</v>
      </c>
      <c r="E217">
        <v>44005.599999999999</v>
      </c>
      <c r="F217">
        <v>0</v>
      </c>
      <c r="G217">
        <v>0.49964399999999998</v>
      </c>
      <c r="H217">
        <v>1</v>
      </c>
      <c r="I217">
        <v>0</v>
      </c>
    </row>
    <row r="218" spans="1:25" x14ac:dyDescent="0.25">
      <c r="A218" t="s">
        <v>26</v>
      </c>
      <c r="B218">
        <v>46404.800000000003</v>
      </c>
      <c r="C218">
        <v>46392.2</v>
      </c>
      <c r="D218">
        <v>46273.9</v>
      </c>
      <c r="E218">
        <v>44005.599999999999</v>
      </c>
      <c r="F218">
        <v>0</v>
      </c>
      <c r="G218">
        <v>0.49964399999999998</v>
      </c>
      <c r="H218">
        <v>1</v>
      </c>
      <c r="I218">
        <v>0</v>
      </c>
    </row>
    <row r="219" spans="1:25" x14ac:dyDescent="0.25">
      <c r="A219" t="s">
        <v>26</v>
      </c>
      <c r="B219">
        <v>46395.5</v>
      </c>
      <c r="C219">
        <v>46382.1</v>
      </c>
      <c r="D219">
        <v>46272.9</v>
      </c>
      <c r="E219">
        <v>44004.3</v>
      </c>
      <c r="F219">
        <v>0</v>
      </c>
      <c r="G219">
        <v>0.49964399999999998</v>
      </c>
      <c r="H219">
        <v>1</v>
      </c>
      <c r="I219">
        <v>0</v>
      </c>
    </row>
    <row r="220" spans="1:25" x14ac:dyDescent="0.25">
      <c r="A220" t="s">
        <v>26</v>
      </c>
      <c r="B220">
        <v>46403.9</v>
      </c>
      <c r="C220">
        <v>46386.5</v>
      </c>
      <c r="D220">
        <v>46273.5</v>
      </c>
      <c r="E220">
        <v>44004.7</v>
      </c>
      <c r="F220">
        <v>0</v>
      </c>
      <c r="G220">
        <v>0.49964399999999998</v>
      </c>
      <c r="H220">
        <v>1</v>
      </c>
      <c r="I220">
        <v>0</v>
      </c>
    </row>
    <row r="221" spans="1:25" x14ac:dyDescent="0.25">
      <c r="A221" t="s">
        <v>26</v>
      </c>
      <c r="B221">
        <v>46405</v>
      </c>
      <c r="C221">
        <v>46391.4</v>
      </c>
      <c r="D221">
        <v>46275.5</v>
      </c>
      <c r="E221">
        <v>44006.1</v>
      </c>
      <c r="F221">
        <v>0</v>
      </c>
      <c r="G221">
        <v>0.49964399999999998</v>
      </c>
      <c r="H221">
        <v>1</v>
      </c>
      <c r="I221">
        <v>0</v>
      </c>
    </row>
    <row r="222" spans="1:25" x14ac:dyDescent="0.25">
      <c r="A222" t="s">
        <v>26</v>
      </c>
      <c r="B222">
        <v>46399.7</v>
      </c>
      <c r="C222">
        <v>46385.8</v>
      </c>
      <c r="D222">
        <v>46271.3</v>
      </c>
      <c r="E222">
        <v>44005.7</v>
      </c>
      <c r="F222">
        <v>0</v>
      </c>
      <c r="G222">
        <v>0.49964399999999998</v>
      </c>
      <c r="H222">
        <v>1</v>
      </c>
      <c r="I222">
        <v>0</v>
      </c>
    </row>
    <row r="223" spans="1:25" x14ac:dyDescent="0.25">
      <c r="A223" t="s">
        <v>26</v>
      </c>
      <c r="B223">
        <v>46407.4</v>
      </c>
      <c r="C223">
        <v>46393.9</v>
      </c>
      <c r="D223">
        <v>46274.9</v>
      </c>
      <c r="E223">
        <v>44005.5</v>
      </c>
      <c r="F223">
        <v>0</v>
      </c>
      <c r="G223">
        <v>0.49964399999999998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46398.6</v>
      </c>
      <c r="C224">
        <v>46384.9</v>
      </c>
      <c r="D224">
        <v>46274.9</v>
      </c>
      <c r="E224">
        <v>44005.1</v>
      </c>
      <c r="F224">
        <v>0</v>
      </c>
      <c r="G224">
        <v>0.49964399999999998</v>
      </c>
      <c r="H224">
        <v>1</v>
      </c>
      <c r="I224">
        <v>0</v>
      </c>
      <c r="R224">
        <f>AVERAGE(B175:B224)</f>
        <v>46396.078000000001</v>
      </c>
      <c r="S224">
        <f>AVERAGE(C175:C224)</f>
        <v>46382.491999999984</v>
      </c>
      <c r="U224">
        <f>_xlfn.VAR.P(B175:B224)</f>
        <v>44.90891600000689</v>
      </c>
      <c r="V224">
        <f>_xlfn.VAR.P(C175:C224)</f>
        <v>43.777135999998272</v>
      </c>
      <c r="X224">
        <f>1.96*SQRT(U224)/50</f>
        <v>0.26269533052997074</v>
      </c>
      <c r="Y224">
        <f>1.96*SQRT(V224)/50</f>
        <v>0.25936402653999135</v>
      </c>
    </row>
    <row r="225" spans="1:9" x14ac:dyDescent="0.25">
      <c r="A225" t="s">
        <v>25</v>
      </c>
      <c r="B225">
        <v>2319885.3497000001</v>
      </c>
      <c r="C225" t="s">
        <v>24</v>
      </c>
    </row>
    <row r="226" spans="1:9" x14ac:dyDescent="0.25">
      <c r="A226" t="s">
        <v>64</v>
      </c>
      <c r="B226">
        <v>4527.0200000000004</v>
      </c>
      <c r="C226">
        <v>4513.28</v>
      </c>
      <c r="D226">
        <v>4432.3999999999996</v>
      </c>
      <c r="E226">
        <v>1585.61</v>
      </c>
      <c r="F226">
        <v>0</v>
      </c>
      <c r="G226">
        <v>0.114927</v>
      </c>
      <c r="H226">
        <v>0.89979900000000002</v>
      </c>
      <c r="I226">
        <v>0</v>
      </c>
    </row>
    <row r="227" spans="1:9" x14ac:dyDescent="0.25">
      <c r="A227" t="s">
        <v>64</v>
      </c>
      <c r="B227">
        <v>4519.3100000000004</v>
      </c>
      <c r="C227">
        <v>4506.1000000000004</v>
      </c>
      <c r="D227">
        <v>4431.2299999999996</v>
      </c>
      <c r="E227">
        <v>1585.71</v>
      </c>
      <c r="F227">
        <v>0</v>
      </c>
      <c r="G227">
        <v>0.114927</v>
      </c>
      <c r="H227">
        <v>0.90076900000000004</v>
      </c>
      <c r="I227">
        <v>0</v>
      </c>
    </row>
    <row r="228" spans="1:9" x14ac:dyDescent="0.25">
      <c r="A228" t="s">
        <v>64</v>
      </c>
      <c r="B228">
        <v>4516.54</v>
      </c>
      <c r="C228">
        <v>4503.49</v>
      </c>
      <c r="D228">
        <v>4432.08</v>
      </c>
      <c r="E228">
        <v>1585.73</v>
      </c>
      <c r="F228">
        <v>0</v>
      </c>
      <c r="G228">
        <v>0.11493</v>
      </c>
      <c r="H228">
        <v>0.90064900000000003</v>
      </c>
      <c r="I228">
        <v>0</v>
      </c>
    </row>
    <row r="229" spans="1:9" x14ac:dyDescent="0.25">
      <c r="A229" t="s">
        <v>64</v>
      </c>
      <c r="B229">
        <v>4761.01</v>
      </c>
      <c r="C229">
        <v>4721.43</v>
      </c>
      <c r="D229">
        <v>4656.68</v>
      </c>
      <c r="E229">
        <v>1659.44</v>
      </c>
      <c r="F229">
        <v>0</v>
      </c>
      <c r="G229">
        <v>0.114926</v>
      </c>
      <c r="H229">
        <v>0.90107599999999999</v>
      </c>
      <c r="I229">
        <v>0</v>
      </c>
    </row>
    <row r="230" spans="1:9" x14ac:dyDescent="0.25">
      <c r="A230" t="s">
        <v>64</v>
      </c>
      <c r="B230">
        <v>4414.62</v>
      </c>
      <c r="C230">
        <v>4399.53</v>
      </c>
      <c r="D230">
        <v>4342.3599999999997</v>
      </c>
      <c r="E230">
        <v>1552.24</v>
      </c>
      <c r="F230">
        <v>0</v>
      </c>
      <c r="G230">
        <v>0.114923</v>
      </c>
      <c r="H230">
        <v>0.90081199999999995</v>
      </c>
      <c r="I230">
        <v>0</v>
      </c>
    </row>
    <row r="231" spans="1:9" x14ac:dyDescent="0.25">
      <c r="A231" t="s">
        <v>64</v>
      </c>
      <c r="B231">
        <v>4422.8900000000003</v>
      </c>
      <c r="C231">
        <v>4409.66</v>
      </c>
      <c r="D231">
        <v>4350.53</v>
      </c>
      <c r="E231">
        <v>1555.12</v>
      </c>
      <c r="F231">
        <v>0</v>
      </c>
      <c r="G231">
        <v>0.114927</v>
      </c>
      <c r="H231">
        <v>0.90076199999999995</v>
      </c>
      <c r="I231">
        <v>0</v>
      </c>
    </row>
    <row r="232" spans="1:9" x14ac:dyDescent="0.25">
      <c r="A232" t="s">
        <v>64</v>
      </c>
      <c r="B232">
        <v>4425.47</v>
      </c>
      <c r="C232">
        <v>4412.32</v>
      </c>
      <c r="D232">
        <v>4357.8</v>
      </c>
      <c r="E232">
        <v>1557.75</v>
      </c>
      <c r="F232">
        <v>0</v>
      </c>
      <c r="G232">
        <v>0.114925</v>
      </c>
      <c r="H232">
        <v>0.90081199999999995</v>
      </c>
      <c r="I232">
        <v>0</v>
      </c>
    </row>
    <row r="233" spans="1:9" x14ac:dyDescent="0.25">
      <c r="A233" t="s">
        <v>64</v>
      </c>
      <c r="B233">
        <v>4421.25</v>
      </c>
      <c r="C233">
        <v>4408.8500000000004</v>
      </c>
      <c r="D233">
        <v>4356.93</v>
      </c>
      <c r="E233">
        <v>1557.72</v>
      </c>
      <c r="F233">
        <v>0</v>
      </c>
      <c r="G233">
        <v>0.114923</v>
      </c>
      <c r="H233">
        <v>0.90075499999999997</v>
      </c>
      <c r="I233">
        <v>0</v>
      </c>
    </row>
    <row r="234" spans="1:9" x14ac:dyDescent="0.25">
      <c r="A234" t="s">
        <v>64</v>
      </c>
      <c r="B234">
        <v>4424.88</v>
      </c>
      <c r="C234">
        <v>4411.24</v>
      </c>
      <c r="D234">
        <v>4357.26</v>
      </c>
      <c r="E234">
        <v>1557.74</v>
      </c>
      <c r="F234">
        <v>0</v>
      </c>
      <c r="G234">
        <v>0.114924</v>
      </c>
      <c r="H234">
        <v>0.90097899999999997</v>
      </c>
      <c r="I234">
        <v>0</v>
      </c>
    </row>
    <row r="235" spans="1:9" x14ac:dyDescent="0.25">
      <c r="A235" t="s">
        <v>64</v>
      </c>
      <c r="B235">
        <v>4434.68</v>
      </c>
      <c r="C235">
        <v>4422.08</v>
      </c>
      <c r="D235">
        <v>4363.28</v>
      </c>
      <c r="E235">
        <v>1561.99</v>
      </c>
      <c r="F235">
        <v>0</v>
      </c>
      <c r="G235">
        <v>0.11493</v>
      </c>
      <c r="H235">
        <v>0.90093299999999998</v>
      </c>
      <c r="I235">
        <v>0</v>
      </c>
    </row>
    <row r="236" spans="1:9" x14ac:dyDescent="0.25">
      <c r="A236" t="s">
        <v>64</v>
      </c>
      <c r="B236">
        <v>4425.72</v>
      </c>
      <c r="C236">
        <v>4412.49</v>
      </c>
      <c r="D236">
        <v>4357.55</v>
      </c>
      <c r="E236">
        <v>1557.68</v>
      </c>
      <c r="F236">
        <v>0</v>
      </c>
      <c r="G236">
        <v>0.114927</v>
      </c>
      <c r="H236">
        <v>0.90104700000000004</v>
      </c>
      <c r="I236">
        <v>0</v>
      </c>
    </row>
    <row r="237" spans="1:9" x14ac:dyDescent="0.25">
      <c r="A237" t="s">
        <v>64</v>
      </c>
      <c r="B237">
        <v>4425.68</v>
      </c>
      <c r="C237">
        <v>4412.51</v>
      </c>
      <c r="D237">
        <v>4357.34</v>
      </c>
      <c r="E237">
        <v>1557.62</v>
      </c>
      <c r="F237">
        <v>0</v>
      </c>
      <c r="G237">
        <v>0.114923</v>
      </c>
      <c r="H237">
        <v>0.90027100000000004</v>
      </c>
      <c r="I237">
        <v>0</v>
      </c>
    </row>
    <row r="238" spans="1:9" x14ac:dyDescent="0.25">
      <c r="A238" t="s">
        <v>64</v>
      </c>
      <c r="B238">
        <v>4434.79</v>
      </c>
      <c r="C238">
        <v>4420.38</v>
      </c>
      <c r="D238">
        <v>4358.9799999999996</v>
      </c>
      <c r="E238">
        <v>1557.66</v>
      </c>
      <c r="F238">
        <v>0</v>
      </c>
      <c r="G238">
        <v>0.114928</v>
      </c>
      <c r="H238">
        <v>0.89920199999999995</v>
      </c>
      <c r="I238">
        <v>0</v>
      </c>
    </row>
    <row r="239" spans="1:9" x14ac:dyDescent="0.25">
      <c r="A239" t="s">
        <v>64</v>
      </c>
      <c r="B239">
        <v>4425.6099999999997</v>
      </c>
      <c r="C239">
        <v>4412.63</v>
      </c>
      <c r="D239">
        <v>4356.8100000000004</v>
      </c>
      <c r="E239">
        <v>1557.6</v>
      </c>
      <c r="F239">
        <v>0</v>
      </c>
      <c r="G239">
        <v>0.114925</v>
      </c>
      <c r="H239">
        <v>0.90098599999999995</v>
      </c>
      <c r="I239">
        <v>0</v>
      </c>
    </row>
    <row r="240" spans="1:9" x14ac:dyDescent="0.25">
      <c r="A240" t="s">
        <v>64</v>
      </c>
      <c r="B240">
        <v>4441.5</v>
      </c>
      <c r="C240">
        <v>4427.9799999999996</v>
      </c>
      <c r="D240">
        <v>4374.1499999999996</v>
      </c>
      <c r="E240">
        <v>1563.46</v>
      </c>
      <c r="F240">
        <v>0</v>
      </c>
      <c r="G240">
        <v>0.114927</v>
      </c>
      <c r="H240">
        <v>0.900505</v>
      </c>
      <c r="I240">
        <v>0</v>
      </c>
    </row>
    <row r="241" spans="1:9" x14ac:dyDescent="0.25">
      <c r="A241" t="s">
        <v>64</v>
      </c>
      <c r="B241">
        <v>4461.71</v>
      </c>
      <c r="C241">
        <v>4448.76</v>
      </c>
      <c r="D241">
        <v>4389.17</v>
      </c>
      <c r="E241">
        <v>1567.91</v>
      </c>
      <c r="F241">
        <v>0</v>
      </c>
      <c r="G241">
        <v>0.114923</v>
      </c>
      <c r="H241">
        <v>0.90085300000000001</v>
      </c>
      <c r="I241">
        <v>0</v>
      </c>
    </row>
    <row r="242" spans="1:9" x14ac:dyDescent="0.25">
      <c r="A242" t="s">
        <v>64</v>
      </c>
      <c r="B242">
        <v>4472</v>
      </c>
      <c r="C242">
        <v>4458.3900000000003</v>
      </c>
      <c r="D242">
        <v>4390.8</v>
      </c>
      <c r="E242">
        <v>1567.83</v>
      </c>
      <c r="F242">
        <v>0</v>
      </c>
      <c r="G242">
        <v>8.4221699999999997E-2</v>
      </c>
      <c r="H242">
        <v>0.90032100000000004</v>
      </c>
      <c r="I242">
        <v>0</v>
      </c>
    </row>
    <row r="243" spans="1:9" x14ac:dyDescent="0.25">
      <c r="A243" t="s">
        <v>64</v>
      </c>
      <c r="B243">
        <v>4470.9799999999996</v>
      </c>
      <c r="C243">
        <v>4457.43</v>
      </c>
      <c r="D243">
        <v>4391.53</v>
      </c>
      <c r="E243">
        <v>1567.84</v>
      </c>
      <c r="F243">
        <v>0</v>
      </c>
      <c r="G243">
        <v>0.10542700000000001</v>
      </c>
      <c r="H243">
        <v>0.90099399999999996</v>
      </c>
      <c r="I243">
        <v>0</v>
      </c>
    </row>
    <row r="244" spans="1:9" x14ac:dyDescent="0.25">
      <c r="A244" t="s">
        <v>64</v>
      </c>
      <c r="B244">
        <v>4478.8500000000004</v>
      </c>
      <c r="C244">
        <v>4466.01</v>
      </c>
      <c r="D244">
        <v>4392.5600000000004</v>
      </c>
      <c r="E244">
        <v>1567.81</v>
      </c>
      <c r="F244">
        <v>0</v>
      </c>
      <c r="G244">
        <v>8.4086800000000003E-2</v>
      </c>
      <c r="H244">
        <v>0.89912800000000004</v>
      </c>
      <c r="I244">
        <v>0</v>
      </c>
    </row>
    <row r="245" spans="1:9" x14ac:dyDescent="0.25">
      <c r="A245" t="s">
        <v>64</v>
      </c>
      <c r="B245">
        <v>4467.17</v>
      </c>
      <c r="C245">
        <v>4454.13</v>
      </c>
      <c r="D245">
        <v>4390.74</v>
      </c>
      <c r="E245">
        <v>1567.98</v>
      </c>
      <c r="F245">
        <v>0</v>
      </c>
      <c r="G245">
        <v>0.114923</v>
      </c>
      <c r="H245">
        <v>0.89972700000000005</v>
      </c>
      <c r="I245">
        <v>0</v>
      </c>
    </row>
    <row r="246" spans="1:9" x14ac:dyDescent="0.25">
      <c r="A246" t="s">
        <v>64</v>
      </c>
      <c r="B246">
        <v>4480.43</v>
      </c>
      <c r="C246">
        <v>4467.0600000000004</v>
      </c>
      <c r="D246">
        <v>4392.46</v>
      </c>
      <c r="E246">
        <v>1567.89</v>
      </c>
      <c r="F246">
        <v>0</v>
      </c>
      <c r="G246">
        <v>0.114924</v>
      </c>
      <c r="H246">
        <v>0.89724300000000001</v>
      </c>
      <c r="I246">
        <v>0</v>
      </c>
    </row>
    <row r="247" spans="1:9" x14ac:dyDescent="0.25">
      <c r="A247" t="s">
        <v>64</v>
      </c>
      <c r="B247">
        <v>4471.04</v>
      </c>
      <c r="C247">
        <v>4457.74</v>
      </c>
      <c r="D247">
        <v>4391.84</v>
      </c>
      <c r="E247">
        <v>1567.89</v>
      </c>
      <c r="F247">
        <v>0</v>
      </c>
      <c r="G247">
        <v>0.114923</v>
      </c>
      <c r="H247">
        <v>0.90094399999999997</v>
      </c>
      <c r="I247">
        <v>0</v>
      </c>
    </row>
    <row r="248" spans="1:9" x14ac:dyDescent="0.25">
      <c r="A248" t="s">
        <v>64</v>
      </c>
      <c r="B248">
        <v>4477.16</v>
      </c>
      <c r="C248">
        <v>4463.2</v>
      </c>
      <c r="D248">
        <v>4392.09</v>
      </c>
      <c r="E248">
        <v>1567.94</v>
      </c>
      <c r="F248">
        <v>0</v>
      </c>
      <c r="G248">
        <v>0.114938</v>
      </c>
      <c r="H248">
        <v>0.90079600000000004</v>
      </c>
      <c r="I248">
        <v>0</v>
      </c>
    </row>
    <row r="249" spans="1:9" x14ac:dyDescent="0.25">
      <c r="A249" t="s">
        <v>64</v>
      </c>
      <c r="B249">
        <v>4475.0600000000004</v>
      </c>
      <c r="C249">
        <v>4461.51</v>
      </c>
      <c r="D249">
        <v>4391.54</v>
      </c>
      <c r="E249">
        <v>1567.88</v>
      </c>
      <c r="F249">
        <v>0</v>
      </c>
      <c r="G249">
        <v>0.114923</v>
      </c>
      <c r="H249">
        <v>0.90106299999999995</v>
      </c>
      <c r="I249">
        <v>0</v>
      </c>
    </row>
    <row r="250" spans="1:9" x14ac:dyDescent="0.25">
      <c r="A250" t="s">
        <v>64</v>
      </c>
      <c r="B250">
        <v>4476.0200000000004</v>
      </c>
      <c r="C250">
        <v>4463.3999999999996</v>
      </c>
      <c r="D250">
        <v>4391.99</v>
      </c>
      <c r="E250">
        <v>1567.83</v>
      </c>
      <c r="F250">
        <v>0</v>
      </c>
      <c r="G250">
        <v>9.6317200000000006E-2</v>
      </c>
      <c r="H250">
        <v>0.90107700000000002</v>
      </c>
      <c r="I250">
        <v>0</v>
      </c>
    </row>
    <row r="251" spans="1:9" x14ac:dyDescent="0.25">
      <c r="A251" t="s">
        <v>64</v>
      </c>
      <c r="B251">
        <v>4470.93</v>
      </c>
      <c r="C251">
        <v>4458.07</v>
      </c>
      <c r="D251">
        <v>4391.17</v>
      </c>
      <c r="E251">
        <v>1567.87</v>
      </c>
      <c r="F251">
        <v>0</v>
      </c>
      <c r="G251">
        <v>9.1716800000000001E-2</v>
      </c>
      <c r="H251">
        <v>0.90107800000000005</v>
      </c>
      <c r="I251">
        <v>0</v>
      </c>
    </row>
    <row r="252" spans="1:9" x14ac:dyDescent="0.25">
      <c r="A252" t="s">
        <v>64</v>
      </c>
      <c r="B252">
        <v>4470.8100000000004</v>
      </c>
      <c r="C252">
        <v>4457.18</v>
      </c>
      <c r="D252">
        <v>4391.29</v>
      </c>
      <c r="E252">
        <v>1567.8</v>
      </c>
      <c r="F252">
        <v>0</v>
      </c>
      <c r="G252">
        <v>0.114923</v>
      </c>
      <c r="H252">
        <v>0.90054400000000001</v>
      </c>
      <c r="I252">
        <v>0</v>
      </c>
    </row>
    <row r="253" spans="1:9" x14ac:dyDescent="0.25">
      <c r="A253" t="s">
        <v>64</v>
      </c>
      <c r="B253">
        <v>4475.26</v>
      </c>
      <c r="C253">
        <v>4461.97</v>
      </c>
      <c r="D253">
        <v>4391.38</v>
      </c>
      <c r="E253">
        <v>1567.89</v>
      </c>
      <c r="F253">
        <v>0</v>
      </c>
      <c r="G253">
        <v>0.114923</v>
      </c>
      <c r="H253">
        <v>0.90049299999999999</v>
      </c>
      <c r="I253">
        <v>0</v>
      </c>
    </row>
    <row r="254" spans="1:9" x14ac:dyDescent="0.25">
      <c r="A254" t="s">
        <v>64</v>
      </c>
      <c r="B254">
        <v>4477.1000000000004</v>
      </c>
      <c r="C254">
        <v>4464.4399999999996</v>
      </c>
      <c r="D254">
        <v>4392.4399999999996</v>
      </c>
      <c r="E254">
        <v>1567.81</v>
      </c>
      <c r="F254">
        <v>0</v>
      </c>
      <c r="G254">
        <v>9.0252799999999994E-2</v>
      </c>
      <c r="H254">
        <v>0.90107099999999996</v>
      </c>
      <c r="I254">
        <v>0</v>
      </c>
    </row>
    <row r="255" spans="1:9" x14ac:dyDescent="0.25">
      <c r="A255" t="s">
        <v>64</v>
      </c>
      <c r="B255">
        <v>4471.1400000000003</v>
      </c>
      <c r="C255">
        <v>4457.03</v>
      </c>
      <c r="D255">
        <v>4390.67</v>
      </c>
      <c r="E255">
        <v>1567.88</v>
      </c>
      <c r="F255">
        <v>0</v>
      </c>
      <c r="G255">
        <v>0.114925</v>
      </c>
      <c r="H255">
        <v>0.8921</v>
      </c>
      <c r="I255">
        <v>0</v>
      </c>
    </row>
    <row r="256" spans="1:9" x14ac:dyDescent="0.25">
      <c r="A256" t="s">
        <v>64</v>
      </c>
      <c r="B256">
        <v>4466.47</v>
      </c>
      <c r="C256">
        <v>4452.72</v>
      </c>
      <c r="D256">
        <v>4389.8</v>
      </c>
      <c r="E256">
        <v>1567.89</v>
      </c>
      <c r="F256">
        <v>0</v>
      </c>
      <c r="G256">
        <v>0.114923</v>
      </c>
      <c r="H256">
        <v>0.90083100000000005</v>
      </c>
      <c r="I256">
        <v>0</v>
      </c>
    </row>
    <row r="257" spans="1:9" x14ac:dyDescent="0.25">
      <c r="A257" t="s">
        <v>64</v>
      </c>
      <c r="B257">
        <v>4476.9399999999996</v>
      </c>
      <c r="C257">
        <v>4463.82</v>
      </c>
      <c r="D257">
        <v>4392.51</v>
      </c>
      <c r="E257">
        <v>1567.84</v>
      </c>
      <c r="F257">
        <v>0</v>
      </c>
      <c r="G257">
        <v>0.114923</v>
      </c>
      <c r="H257">
        <v>0.89915299999999998</v>
      </c>
      <c r="I257">
        <v>0</v>
      </c>
    </row>
    <row r="258" spans="1:9" x14ac:dyDescent="0.25">
      <c r="A258" t="s">
        <v>64</v>
      </c>
      <c r="B258">
        <v>4475.1400000000003</v>
      </c>
      <c r="C258">
        <v>4461.49</v>
      </c>
      <c r="D258">
        <v>4392.3</v>
      </c>
      <c r="E258">
        <v>1567.91</v>
      </c>
      <c r="F258">
        <v>0</v>
      </c>
      <c r="G258">
        <v>8.6882600000000004E-2</v>
      </c>
      <c r="H258">
        <v>0.89619300000000002</v>
      </c>
      <c r="I258">
        <v>0</v>
      </c>
    </row>
    <row r="259" spans="1:9" x14ac:dyDescent="0.25">
      <c r="A259" t="s">
        <v>64</v>
      </c>
      <c r="B259">
        <v>4477.45</v>
      </c>
      <c r="C259">
        <v>4464.08</v>
      </c>
      <c r="D259">
        <v>4394.07</v>
      </c>
      <c r="E259">
        <v>1567.9</v>
      </c>
      <c r="F259">
        <v>0</v>
      </c>
      <c r="G259">
        <v>0.114927</v>
      </c>
      <c r="H259">
        <v>0.90062399999999998</v>
      </c>
      <c r="I259">
        <v>0</v>
      </c>
    </row>
    <row r="260" spans="1:9" x14ac:dyDescent="0.25">
      <c r="A260" t="s">
        <v>64</v>
      </c>
      <c r="B260">
        <v>4479.08</v>
      </c>
      <c r="C260">
        <v>4465.46</v>
      </c>
      <c r="D260">
        <v>4394.33</v>
      </c>
      <c r="E260">
        <v>1567.84</v>
      </c>
      <c r="F260">
        <v>0</v>
      </c>
      <c r="G260">
        <v>0.114924</v>
      </c>
      <c r="H260">
        <v>0.90084299999999995</v>
      </c>
      <c r="I260">
        <v>0</v>
      </c>
    </row>
    <row r="261" spans="1:9" x14ac:dyDescent="0.25">
      <c r="A261" t="s">
        <v>64</v>
      </c>
      <c r="B261">
        <v>4480.37</v>
      </c>
      <c r="C261">
        <v>4466.71</v>
      </c>
      <c r="D261">
        <v>4394.32</v>
      </c>
      <c r="E261">
        <v>1567.85</v>
      </c>
      <c r="F261">
        <v>0</v>
      </c>
      <c r="G261">
        <v>0.114923</v>
      </c>
      <c r="H261">
        <v>0.90102000000000004</v>
      </c>
      <c r="I261">
        <v>0</v>
      </c>
    </row>
    <row r="262" spans="1:9" x14ac:dyDescent="0.25">
      <c r="A262" t="s">
        <v>64</v>
      </c>
      <c r="B262">
        <v>4479.18</v>
      </c>
      <c r="C262">
        <v>4465.46</v>
      </c>
      <c r="D262">
        <v>4393.3500000000004</v>
      </c>
      <c r="E262">
        <v>1567.86</v>
      </c>
      <c r="F262">
        <v>0</v>
      </c>
      <c r="G262">
        <v>8.3281300000000003E-2</v>
      </c>
      <c r="H262">
        <v>0.90043399999999996</v>
      </c>
      <c r="I262">
        <v>0</v>
      </c>
    </row>
    <row r="263" spans="1:9" x14ac:dyDescent="0.25">
      <c r="A263" t="s">
        <v>64</v>
      </c>
      <c r="B263">
        <v>4477.6099999999997</v>
      </c>
      <c r="C263">
        <v>4464.8999999999996</v>
      </c>
      <c r="D263">
        <v>4394.58</v>
      </c>
      <c r="E263">
        <v>1567.86</v>
      </c>
      <c r="F263">
        <v>0</v>
      </c>
      <c r="G263">
        <v>0.114923</v>
      </c>
      <c r="H263">
        <v>0.90107400000000004</v>
      </c>
      <c r="I263">
        <v>0</v>
      </c>
    </row>
    <row r="264" spans="1:9" x14ac:dyDescent="0.25">
      <c r="A264" t="s">
        <v>64</v>
      </c>
      <c r="B264">
        <v>4478.6400000000003</v>
      </c>
      <c r="C264">
        <v>4465.49</v>
      </c>
      <c r="D264">
        <v>4393.22</v>
      </c>
      <c r="E264">
        <v>1567.8</v>
      </c>
      <c r="F264">
        <v>0</v>
      </c>
      <c r="G264">
        <v>8.3259600000000003E-2</v>
      </c>
      <c r="H264">
        <v>0.89907199999999998</v>
      </c>
      <c r="I264">
        <v>0</v>
      </c>
    </row>
    <row r="265" spans="1:9" x14ac:dyDescent="0.25">
      <c r="A265" t="s">
        <v>64</v>
      </c>
      <c r="B265">
        <v>4473.09</v>
      </c>
      <c r="C265">
        <v>4460.0200000000004</v>
      </c>
      <c r="D265">
        <v>4391.08</v>
      </c>
      <c r="E265">
        <v>1567.86</v>
      </c>
      <c r="F265">
        <v>0</v>
      </c>
      <c r="G265">
        <v>8.7266399999999994E-2</v>
      </c>
      <c r="H265">
        <v>0.90033600000000003</v>
      </c>
      <c r="I265">
        <v>0</v>
      </c>
    </row>
    <row r="266" spans="1:9" x14ac:dyDescent="0.25">
      <c r="A266" t="s">
        <v>64</v>
      </c>
      <c r="B266">
        <v>4476.25</v>
      </c>
      <c r="C266">
        <v>4462.8100000000004</v>
      </c>
      <c r="D266">
        <v>4393.6899999999996</v>
      </c>
      <c r="E266">
        <v>1567.85</v>
      </c>
      <c r="F266">
        <v>0</v>
      </c>
      <c r="G266">
        <v>8.4844600000000006E-2</v>
      </c>
      <c r="H266">
        <v>0.90104899999999999</v>
      </c>
      <c r="I266">
        <v>0</v>
      </c>
    </row>
    <row r="267" spans="1:9" x14ac:dyDescent="0.25">
      <c r="A267" t="s">
        <v>64</v>
      </c>
      <c r="B267">
        <v>4475.09</v>
      </c>
      <c r="C267">
        <v>4461.91</v>
      </c>
      <c r="D267">
        <v>4392.45</v>
      </c>
      <c r="E267">
        <v>1567.78</v>
      </c>
      <c r="F267">
        <v>0</v>
      </c>
      <c r="G267">
        <v>0.114923</v>
      </c>
      <c r="H267">
        <v>0.901061</v>
      </c>
      <c r="I267">
        <v>0</v>
      </c>
    </row>
    <row r="268" spans="1:9" x14ac:dyDescent="0.25">
      <c r="A268" t="s">
        <v>64</v>
      </c>
      <c r="B268">
        <v>4479.93</v>
      </c>
      <c r="C268">
        <v>4466.78</v>
      </c>
      <c r="D268">
        <v>4394.3</v>
      </c>
      <c r="E268">
        <v>1567.84</v>
      </c>
      <c r="F268">
        <v>0</v>
      </c>
      <c r="G268">
        <v>8.3512000000000003E-2</v>
      </c>
      <c r="H268">
        <v>0.90107599999999999</v>
      </c>
      <c r="I268">
        <v>0</v>
      </c>
    </row>
    <row r="269" spans="1:9" x14ac:dyDescent="0.25">
      <c r="A269" t="s">
        <v>64</v>
      </c>
      <c r="B269">
        <v>4482.12</v>
      </c>
      <c r="C269">
        <v>4468.42</v>
      </c>
      <c r="D269">
        <v>4394.93</v>
      </c>
      <c r="E269">
        <v>1567.82</v>
      </c>
      <c r="F269">
        <v>0</v>
      </c>
      <c r="G269">
        <v>0.114936</v>
      </c>
      <c r="H269">
        <v>0.89770300000000003</v>
      </c>
      <c r="I269">
        <v>0</v>
      </c>
    </row>
    <row r="270" spans="1:9" x14ac:dyDescent="0.25">
      <c r="A270" t="s">
        <v>64</v>
      </c>
      <c r="B270">
        <v>4462.96</v>
      </c>
      <c r="C270">
        <v>4449.3</v>
      </c>
      <c r="D270">
        <v>4388.72</v>
      </c>
      <c r="E270">
        <v>1567.85</v>
      </c>
      <c r="F270">
        <v>0</v>
      </c>
      <c r="G270">
        <v>8.7696999999999997E-2</v>
      </c>
      <c r="H270">
        <v>0.89389099999999999</v>
      </c>
      <c r="I270">
        <v>0</v>
      </c>
    </row>
    <row r="271" spans="1:9" x14ac:dyDescent="0.25">
      <c r="A271" t="s">
        <v>64</v>
      </c>
      <c r="B271">
        <v>4475.76</v>
      </c>
      <c r="C271">
        <v>4462.83</v>
      </c>
      <c r="D271">
        <v>4394.3599999999997</v>
      </c>
      <c r="E271">
        <v>1567.89</v>
      </c>
      <c r="F271">
        <v>0</v>
      </c>
      <c r="G271">
        <v>8.9497900000000005E-2</v>
      </c>
      <c r="H271">
        <v>0.901065</v>
      </c>
      <c r="I271">
        <v>0</v>
      </c>
    </row>
    <row r="272" spans="1:9" x14ac:dyDescent="0.25">
      <c r="A272" t="s">
        <v>64</v>
      </c>
      <c r="B272">
        <v>4476.12</v>
      </c>
      <c r="C272">
        <v>4462.47</v>
      </c>
      <c r="D272">
        <v>4393.92</v>
      </c>
      <c r="E272">
        <v>1567.88</v>
      </c>
      <c r="F272">
        <v>0</v>
      </c>
      <c r="G272">
        <v>0.11493200000000001</v>
      </c>
      <c r="H272">
        <v>0.89956499999999995</v>
      </c>
      <c r="I272">
        <v>0</v>
      </c>
    </row>
    <row r="273" spans="1:25" x14ac:dyDescent="0.25">
      <c r="A273" t="s">
        <v>64</v>
      </c>
      <c r="B273">
        <v>4476.3900000000003</v>
      </c>
      <c r="C273">
        <v>4462.79</v>
      </c>
      <c r="D273">
        <v>4394</v>
      </c>
      <c r="E273">
        <v>1567.82</v>
      </c>
      <c r="F273">
        <v>0</v>
      </c>
      <c r="G273">
        <v>0.11493100000000001</v>
      </c>
      <c r="H273">
        <v>0.90107599999999999</v>
      </c>
      <c r="I273">
        <v>0</v>
      </c>
    </row>
    <row r="274" spans="1:25" x14ac:dyDescent="0.25">
      <c r="A274" t="s">
        <v>64</v>
      </c>
      <c r="B274">
        <v>4460.22</v>
      </c>
      <c r="C274">
        <v>4446.88</v>
      </c>
      <c r="D274">
        <v>4388.83</v>
      </c>
      <c r="E274">
        <v>1567.87</v>
      </c>
      <c r="F274">
        <v>0</v>
      </c>
      <c r="G274">
        <v>8.3278599999999994E-2</v>
      </c>
      <c r="H274">
        <v>0.90104200000000001</v>
      </c>
      <c r="I274">
        <v>0</v>
      </c>
    </row>
    <row r="275" spans="1:25" x14ac:dyDescent="0.25">
      <c r="A275" t="s">
        <v>64</v>
      </c>
      <c r="B275">
        <v>4457.6000000000004</v>
      </c>
      <c r="C275">
        <v>4444.38</v>
      </c>
      <c r="D275">
        <v>4387.79</v>
      </c>
      <c r="E275">
        <v>1567.83</v>
      </c>
      <c r="F275">
        <v>0</v>
      </c>
      <c r="G275">
        <v>8.6281700000000003E-2</v>
      </c>
      <c r="H275">
        <v>0.90099799999999997</v>
      </c>
      <c r="I275">
        <v>0</v>
      </c>
    </row>
    <row r="276" spans="1:25" x14ac:dyDescent="0.25">
      <c r="A276" t="s">
        <v>64</v>
      </c>
      <c r="B276">
        <v>4473.62</v>
      </c>
      <c r="C276">
        <v>4460.03</v>
      </c>
      <c r="D276">
        <v>4392.1400000000003</v>
      </c>
      <c r="E276">
        <v>1567.84</v>
      </c>
      <c r="F276">
        <v>0</v>
      </c>
      <c r="G276">
        <v>0.114925</v>
      </c>
      <c r="H276">
        <v>0.899671</v>
      </c>
      <c r="I276">
        <v>0</v>
      </c>
    </row>
    <row r="277" spans="1:25" x14ac:dyDescent="0.25">
      <c r="A277" t="s">
        <v>64</v>
      </c>
      <c r="B277">
        <v>4456.16</v>
      </c>
      <c r="C277">
        <v>4443.29</v>
      </c>
      <c r="D277">
        <v>4389.3900000000003</v>
      </c>
      <c r="E277">
        <v>1567.94</v>
      </c>
      <c r="F277">
        <v>0</v>
      </c>
      <c r="G277">
        <v>0.114923</v>
      </c>
      <c r="H277">
        <v>0.90107000000000004</v>
      </c>
      <c r="I277">
        <v>0</v>
      </c>
    </row>
    <row r="278" spans="1:25" x14ac:dyDescent="0.25">
      <c r="A278" t="s">
        <v>64</v>
      </c>
      <c r="B278">
        <v>4455.38</v>
      </c>
      <c r="C278">
        <v>4441.84</v>
      </c>
      <c r="D278">
        <v>4387.3</v>
      </c>
      <c r="E278">
        <v>1567.9</v>
      </c>
      <c r="F278">
        <v>0</v>
      </c>
      <c r="G278">
        <v>0.114923</v>
      </c>
      <c r="H278">
        <v>0.90101299999999995</v>
      </c>
      <c r="I278">
        <v>0</v>
      </c>
    </row>
    <row r="279" spans="1:25" x14ac:dyDescent="0.25">
      <c r="A279" t="s">
        <v>64</v>
      </c>
      <c r="B279">
        <v>4462.24</v>
      </c>
      <c r="C279">
        <v>4448.5200000000004</v>
      </c>
      <c r="D279">
        <v>4389.24</v>
      </c>
      <c r="E279">
        <v>1567.91</v>
      </c>
      <c r="F279">
        <v>0</v>
      </c>
      <c r="G279">
        <v>0.114923</v>
      </c>
      <c r="H279">
        <v>0.90105400000000002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4454.17</v>
      </c>
      <c r="C280">
        <v>4441.2</v>
      </c>
      <c r="D280">
        <v>4387.3500000000004</v>
      </c>
      <c r="E280">
        <v>1567.87</v>
      </c>
      <c r="F280">
        <v>0</v>
      </c>
      <c r="G280">
        <v>0.11505799999999999</v>
      </c>
      <c r="H280">
        <v>0.90100000000000002</v>
      </c>
      <c r="I280">
        <v>0</v>
      </c>
      <c r="R280">
        <f>AVERAGE(B231:B280)</f>
        <v>4463.3221999999996</v>
      </c>
      <c r="S280">
        <f>AVERAGE(C231:C280)</f>
        <v>4450.0011999999997</v>
      </c>
      <c r="U280">
        <f>_xlfn.VAR.P(B231:B280)</f>
        <v>361.0571171599999</v>
      </c>
      <c r="V280">
        <f>_xlfn.VAR.P(C231:C280)</f>
        <v>358.83139456000026</v>
      </c>
      <c r="X280">
        <f>1.96*SQRT(U280)/50</f>
        <v>0.7448589185293697</v>
      </c>
      <c r="Y280">
        <f>1.96*SQRT(V280)/50</f>
        <v>0.74255954248577183</v>
      </c>
    </row>
    <row r="281" spans="1:25" x14ac:dyDescent="0.25">
      <c r="A281" t="s">
        <v>64</v>
      </c>
      <c r="B281">
        <v>223280.70189999999</v>
      </c>
      <c r="C281" t="s">
        <v>24</v>
      </c>
    </row>
    <row r="282" spans="1:25" x14ac:dyDescent="0.25">
      <c r="A282" t="s">
        <v>75</v>
      </c>
      <c r="B282">
        <v>4498.09</v>
      </c>
      <c r="C282">
        <v>4484.58</v>
      </c>
      <c r="D282">
        <v>4423.08</v>
      </c>
      <c r="E282">
        <v>1567.58</v>
      </c>
      <c r="F282">
        <v>0</v>
      </c>
      <c r="G282">
        <v>0.114923</v>
      </c>
      <c r="H282">
        <v>0.90105900000000005</v>
      </c>
      <c r="I282">
        <v>0</v>
      </c>
    </row>
    <row r="283" spans="1:25" x14ac:dyDescent="0.25">
      <c r="A283" t="s">
        <v>75</v>
      </c>
      <c r="B283">
        <v>4483.91</v>
      </c>
      <c r="C283">
        <v>4470.04</v>
      </c>
      <c r="D283">
        <v>4417.59</v>
      </c>
      <c r="E283">
        <v>1567.63</v>
      </c>
      <c r="F283">
        <v>0</v>
      </c>
      <c r="G283">
        <v>8.3864400000000006E-2</v>
      </c>
      <c r="H283">
        <v>0.89969900000000003</v>
      </c>
      <c r="I283">
        <v>0</v>
      </c>
    </row>
    <row r="284" spans="1:25" x14ac:dyDescent="0.25">
      <c r="A284" t="s">
        <v>75</v>
      </c>
      <c r="B284">
        <v>4481.71</v>
      </c>
      <c r="C284">
        <v>4468.6499999999996</v>
      </c>
      <c r="D284">
        <v>4419.4799999999996</v>
      </c>
      <c r="E284">
        <v>1567.67</v>
      </c>
      <c r="F284">
        <v>0</v>
      </c>
      <c r="G284">
        <v>9.1655799999999996E-2</v>
      </c>
      <c r="H284">
        <v>0.90092000000000005</v>
      </c>
      <c r="I284">
        <v>0</v>
      </c>
    </row>
    <row r="285" spans="1:25" x14ac:dyDescent="0.25">
      <c r="A285" t="s">
        <v>75</v>
      </c>
      <c r="B285">
        <v>4481.6099999999997</v>
      </c>
      <c r="C285">
        <v>4466.01</v>
      </c>
      <c r="D285">
        <v>4418.79</v>
      </c>
      <c r="E285">
        <v>1567.76</v>
      </c>
      <c r="F285">
        <v>0</v>
      </c>
      <c r="G285">
        <v>0.114925</v>
      </c>
      <c r="H285">
        <v>0.898505</v>
      </c>
      <c r="I285">
        <v>0</v>
      </c>
    </row>
    <row r="286" spans="1:25" x14ac:dyDescent="0.25">
      <c r="A286" t="s">
        <v>75</v>
      </c>
      <c r="B286">
        <v>4482.82</v>
      </c>
      <c r="C286">
        <v>4467.2700000000004</v>
      </c>
      <c r="D286">
        <v>4418.6400000000003</v>
      </c>
      <c r="E286">
        <v>1567.65</v>
      </c>
      <c r="F286">
        <v>0</v>
      </c>
      <c r="G286">
        <v>0.11493</v>
      </c>
      <c r="H286">
        <v>0.90107599999999999</v>
      </c>
      <c r="I286">
        <v>0</v>
      </c>
    </row>
    <row r="287" spans="1:25" x14ac:dyDescent="0.25">
      <c r="A287" t="s">
        <v>75</v>
      </c>
      <c r="B287">
        <v>4474.8599999999997</v>
      </c>
      <c r="C287">
        <v>4461.6099999999997</v>
      </c>
      <c r="D287">
        <v>4418.1099999999997</v>
      </c>
      <c r="E287">
        <v>1567.8</v>
      </c>
      <c r="F287">
        <v>0</v>
      </c>
      <c r="G287">
        <v>0.114926</v>
      </c>
      <c r="H287">
        <v>0.900312</v>
      </c>
      <c r="I287">
        <v>0</v>
      </c>
    </row>
    <row r="288" spans="1:25" x14ac:dyDescent="0.25">
      <c r="A288" t="s">
        <v>75</v>
      </c>
      <c r="B288">
        <v>4483.58</v>
      </c>
      <c r="C288">
        <v>4468.05</v>
      </c>
      <c r="D288">
        <v>4419.3</v>
      </c>
      <c r="E288">
        <v>1567.66</v>
      </c>
      <c r="F288">
        <v>0</v>
      </c>
      <c r="G288">
        <v>0.11494699999999999</v>
      </c>
      <c r="H288">
        <v>0.90107800000000005</v>
      </c>
      <c r="I288">
        <v>0</v>
      </c>
    </row>
    <row r="289" spans="1:9" x14ac:dyDescent="0.25">
      <c r="A289" t="s">
        <v>75</v>
      </c>
      <c r="B289">
        <v>4473.3</v>
      </c>
      <c r="C289">
        <v>4460.49</v>
      </c>
      <c r="D289">
        <v>4417.5600000000004</v>
      </c>
      <c r="E289">
        <v>1567.69</v>
      </c>
      <c r="F289">
        <v>0</v>
      </c>
      <c r="G289">
        <v>0.101273</v>
      </c>
      <c r="H289">
        <v>0.89922400000000002</v>
      </c>
      <c r="I289">
        <v>0</v>
      </c>
    </row>
    <row r="290" spans="1:9" x14ac:dyDescent="0.25">
      <c r="A290" t="s">
        <v>75</v>
      </c>
      <c r="B290">
        <v>4486.84</v>
      </c>
      <c r="C290">
        <v>4472.6899999999996</v>
      </c>
      <c r="D290">
        <v>4419.49</v>
      </c>
      <c r="E290">
        <v>1567.62</v>
      </c>
      <c r="F290">
        <v>0</v>
      </c>
      <c r="G290">
        <v>0.114923</v>
      </c>
      <c r="H290">
        <v>0.90102599999999999</v>
      </c>
      <c r="I290">
        <v>0</v>
      </c>
    </row>
    <row r="291" spans="1:9" x14ac:dyDescent="0.25">
      <c r="A291" t="s">
        <v>75</v>
      </c>
      <c r="B291">
        <v>4489.62</v>
      </c>
      <c r="C291">
        <v>4476.8100000000004</v>
      </c>
      <c r="D291">
        <v>4420.13</v>
      </c>
      <c r="E291">
        <v>1567.65</v>
      </c>
      <c r="F291">
        <v>0</v>
      </c>
      <c r="G291">
        <v>8.3609799999999998E-2</v>
      </c>
      <c r="H291">
        <v>0.90096399999999999</v>
      </c>
      <c r="I291">
        <v>0</v>
      </c>
    </row>
    <row r="292" spans="1:9" x14ac:dyDescent="0.25">
      <c r="A292" t="s">
        <v>75</v>
      </c>
      <c r="B292">
        <v>4487.3100000000004</v>
      </c>
      <c r="C292">
        <v>4473.21</v>
      </c>
      <c r="D292">
        <v>4419.46</v>
      </c>
      <c r="E292">
        <v>1567.66</v>
      </c>
      <c r="F292">
        <v>0</v>
      </c>
      <c r="G292">
        <v>0.11494500000000001</v>
      </c>
      <c r="H292">
        <v>0.89874699999999996</v>
      </c>
      <c r="I292">
        <v>0</v>
      </c>
    </row>
    <row r="293" spans="1:9" x14ac:dyDescent="0.25">
      <c r="A293" t="s">
        <v>75</v>
      </c>
      <c r="B293">
        <v>4482.82</v>
      </c>
      <c r="C293">
        <v>4469.25</v>
      </c>
      <c r="D293">
        <v>4419.67</v>
      </c>
      <c r="E293">
        <v>1567.75</v>
      </c>
      <c r="F293">
        <v>0</v>
      </c>
      <c r="G293">
        <v>8.5256100000000001E-2</v>
      </c>
      <c r="H293">
        <v>0.90090499999999996</v>
      </c>
      <c r="I293">
        <v>0</v>
      </c>
    </row>
    <row r="294" spans="1:9" x14ac:dyDescent="0.25">
      <c r="A294" t="s">
        <v>75</v>
      </c>
      <c r="B294">
        <v>4472.26</v>
      </c>
      <c r="C294">
        <v>4459.5</v>
      </c>
      <c r="D294">
        <v>4418.0200000000004</v>
      </c>
      <c r="E294">
        <v>1567.75</v>
      </c>
      <c r="F294">
        <v>0</v>
      </c>
      <c r="G294">
        <v>0.114924</v>
      </c>
      <c r="H294">
        <v>0.89497000000000004</v>
      </c>
      <c r="I294">
        <v>0</v>
      </c>
    </row>
    <row r="295" spans="1:9" x14ac:dyDescent="0.25">
      <c r="A295" t="s">
        <v>75</v>
      </c>
      <c r="B295">
        <v>4499.22</v>
      </c>
      <c r="C295">
        <v>4485.37</v>
      </c>
      <c r="D295">
        <v>4419.87</v>
      </c>
      <c r="E295">
        <v>1567.61</v>
      </c>
      <c r="F295">
        <v>0</v>
      </c>
      <c r="G295">
        <v>0.109625</v>
      </c>
      <c r="H295">
        <v>0.90029300000000001</v>
      </c>
      <c r="I295">
        <v>0</v>
      </c>
    </row>
    <row r="296" spans="1:9" x14ac:dyDescent="0.25">
      <c r="A296" t="s">
        <v>75</v>
      </c>
      <c r="B296">
        <v>4506.17</v>
      </c>
      <c r="C296">
        <v>4491.04</v>
      </c>
      <c r="D296">
        <v>4420.53</v>
      </c>
      <c r="E296">
        <v>1567.61</v>
      </c>
      <c r="F296">
        <v>0</v>
      </c>
      <c r="G296">
        <v>8.4057199999999999E-2</v>
      </c>
      <c r="H296">
        <v>0.900895</v>
      </c>
      <c r="I296">
        <v>0</v>
      </c>
    </row>
    <row r="297" spans="1:9" x14ac:dyDescent="0.25">
      <c r="A297" t="s">
        <v>75</v>
      </c>
      <c r="B297">
        <v>4513.57</v>
      </c>
      <c r="C297">
        <v>4499.8900000000003</v>
      </c>
      <c r="D297">
        <v>4421.54</v>
      </c>
      <c r="E297">
        <v>1567.56</v>
      </c>
      <c r="F297">
        <v>0</v>
      </c>
      <c r="G297">
        <v>0.114925</v>
      </c>
      <c r="H297">
        <v>0.90099399999999996</v>
      </c>
      <c r="I297">
        <v>0</v>
      </c>
    </row>
    <row r="298" spans="1:9" x14ac:dyDescent="0.25">
      <c r="A298" t="s">
        <v>75</v>
      </c>
      <c r="B298">
        <v>4517.34</v>
      </c>
      <c r="C298">
        <v>4503.28</v>
      </c>
      <c r="D298">
        <v>4423.55</v>
      </c>
      <c r="E298">
        <v>1567.64</v>
      </c>
      <c r="F298">
        <v>0</v>
      </c>
      <c r="G298">
        <v>0.114924</v>
      </c>
      <c r="H298">
        <v>0.90103900000000003</v>
      </c>
      <c r="I298">
        <v>0</v>
      </c>
    </row>
    <row r="299" spans="1:9" x14ac:dyDescent="0.25">
      <c r="A299" t="s">
        <v>75</v>
      </c>
      <c r="B299">
        <v>4508.09</v>
      </c>
      <c r="C299">
        <v>4494.13</v>
      </c>
      <c r="D299">
        <v>4421.5</v>
      </c>
      <c r="E299">
        <v>1567.59</v>
      </c>
      <c r="F299">
        <v>0</v>
      </c>
      <c r="G299">
        <v>0.114953</v>
      </c>
      <c r="H299">
        <v>0.900783</v>
      </c>
      <c r="I299">
        <v>0</v>
      </c>
    </row>
    <row r="300" spans="1:9" x14ac:dyDescent="0.25">
      <c r="A300" t="s">
        <v>75</v>
      </c>
      <c r="B300">
        <v>4506.8500000000004</v>
      </c>
      <c r="C300">
        <v>4492.74</v>
      </c>
      <c r="D300">
        <v>4421.18</v>
      </c>
      <c r="E300">
        <v>1567.56</v>
      </c>
      <c r="F300">
        <v>0</v>
      </c>
      <c r="G300">
        <v>8.6653300000000003E-2</v>
      </c>
      <c r="H300">
        <v>0.89143799999999995</v>
      </c>
      <c r="I300">
        <v>0</v>
      </c>
    </row>
    <row r="301" spans="1:9" x14ac:dyDescent="0.25">
      <c r="A301" t="s">
        <v>75</v>
      </c>
      <c r="B301">
        <v>4510.3599999999997</v>
      </c>
      <c r="C301">
        <v>4496.62</v>
      </c>
      <c r="D301">
        <v>4422.01</v>
      </c>
      <c r="E301">
        <v>1567.51</v>
      </c>
      <c r="F301">
        <v>0</v>
      </c>
      <c r="G301">
        <v>0.114924</v>
      </c>
      <c r="H301">
        <v>0.90101399999999998</v>
      </c>
      <c r="I301">
        <v>0</v>
      </c>
    </row>
    <row r="302" spans="1:9" x14ac:dyDescent="0.25">
      <c r="A302" t="s">
        <v>75</v>
      </c>
      <c r="B302">
        <v>4500.17</v>
      </c>
      <c r="C302">
        <v>4487.08</v>
      </c>
      <c r="D302">
        <v>4421.01</v>
      </c>
      <c r="E302">
        <v>1567.66</v>
      </c>
      <c r="F302">
        <v>0</v>
      </c>
      <c r="G302">
        <v>9.0739500000000001E-2</v>
      </c>
      <c r="H302">
        <v>0.89567300000000005</v>
      </c>
      <c r="I302">
        <v>0</v>
      </c>
    </row>
    <row r="303" spans="1:9" x14ac:dyDescent="0.25">
      <c r="A303" t="s">
        <v>75</v>
      </c>
      <c r="B303">
        <v>4493.55</v>
      </c>
      <c r="C303">
        <v>4479.76</v>
      </c>
      <c r="D303">
        <v>4420.6899999999996</v>
      </c>
      <c r="E303">
        <v>1567.57</v>
      </c>
      <c r="F303">
        <v>0</v>
      </c>
      <c r="G303">
        <v>0.114927</v>
      </c>
      <c r="H303">
        <v>0.90100199999999997</v>
      </c>
      <c r="I303">
        <v>0</v>
      </c>
    </row>
    <row r="304" spans="1:9" x14ac:dyDescent="0.25">
      <c r="A304" t="s">
        <v>75</v>
      </c>
      <c r="B304">
        <v>4490.72</v>
      </c>
      <c r="C304">
        <v>4477.55</v>
      </c>
      <c r="D304">
        <v>4418.6499999999996</v>
      </c>
      <c r="E304">
        <v>1567.54</v>
      </c>
      <c r="F304">
        <v>0</v>
      </c>
      <c r="G304">
        <v>0.11493399999999999</v>
      </c>
      <c r="H304">
        <v>0.89969500000000002</v>
      </c>
      <c r="I304">
        <v>0</v>
      </c>
    </row>
    <row r="305" spans="1:9" x14ac:dyDescent="0.25">
      <c r="A305" t="s">
        <v>75</v>
      </c>
      <c r="B305">
        <v>4492.17</v>
      </c>
      <c r="C305">
        <v>4477.43</v>
      </c>
      <c r="D305">
        <v>4419.21</v>
      </c>
      <c r="E305">
        <v>1567.58</v>
      </c>
      <c r="F305">
        <v>0</v>
      </c>
      <c r="G305">
        <v>0.114923</v>
      </c>
      <c r="H305">
        <v>0.89965600000000001</v>
      </c>
      <c r="I305">
        <v>0</v>
      </c>
    </row>
    <row r="306" spans="1:9" x14ac:dyDescent="0.25">
      <c r="A306" t="s">
        <v>75</v>
      </c>
      <c r="B306">
        <v>4494.3900000000003</v>
      </c>
      <c r="C306">
        <v>4481.42</v>
      </c>
      <c r="D306">
        <v>4419.42</v>
      </c>
      <c r="E306">
        <v>1567.65</v>
      </c>
      <c r="F306">
        <v>0</v>
      </c>
      <c r="G306">
        <v>0.11493100000000001</v>
      </c>
      <c r="H306">
        <v>0.90075400000000005</v>
      </c>
      <c r="I306">
        <v>0</v>
      </c>
    </row>
    <row r="307" spans="1:9" x14ac:dyDescent="0.25">
      <c r="A307" t="s">
        <v>75</v>
      </c>
      <c r="B307">
        <v>4499.2299999999996</v>
      </c>
      <c r="C307">
        <v>4485.87</v>
      </c>
      <c r="D307">
        <v>4420.6000000000004</v>
      </c>
      <c r="E307">
        <v>1567.68</v>
      </c>
      <c r="F307">
        <v>0</v>
      </c>
      <c r="G307">
        <v>0.101489</v>
      </c>
      <c r="H307">
        <v>0.89066400000000001</v>
      </c>
      <c r="I307">
        <v>0</v>
      </c>
    </row>
    <row r="308" spans="1:9" x14ac:dyDescent="0.25">
      <c r="A308" t="s">
        <v>75</v>
      </c>
      <c r="B308">
        <v>4497.84</v>
      </c>
      <c r="C308">
        <v>4484.08</v>
      </c>
      <c r="D308">
        <v>4419.57</v>
      </c>
      <c r="E308">
        <v>1567.55</v>
      </c>
      <c r="F308">
        <v>0</v>
      </c>
      <c r="G308">
        <v>0.114924</v>
      </c>
      <c r="H308">
        <v>0.900779</v>
      </c>
      <c r="I308">
        <v>0</v>
      </c>
    </row>
    <row r="309" spans="1:9" x14ac:dyDescent="0.25">
      <c r="A309" t="s">
        <v>75</v>
      </c>
      <c r="B309">
        <v>4498.0200000000004</v>
      </c>
      <c r="C309">
        <v>4484.78</v>
      </c>
      <c r="D309">
        <v>4419.72</v>
      </c>
      <c r="E309">
        <v>1567.58</v>
      </c>
      <c r="F309">
        <v>0</v>
      </c>
      <c r="G309">
        <v>0.114928</v>
      </c>
      <c r="H309">
        <v>0.90091900000000003</v>
      </c>
      <c r="I309">
        <v>0</v>
      </c>
    </row>
    <row r="310" spans="1:9" x14ac:dyDescent="0.25">
      <c r="A310" t="s">
        <v>75</v>
      </c>
      <c r="B310">
        <v>4501.8500000000004</v>
      </c>
      <c r="C310">
        <v>4488.3599999999997</v>
      </c>
      <c r="D310">
        <v>4420.04</v>
      </c>
      <c r="E310">
        <v>1567.59</v>
      </c>
      <c r="F310">
        <v>0</v>
      </c>
      <c r="G310">
        <v>0.114923</v>
      </c>
      <c r="H310">
        <v>0.90093100000000004</v>
      </c>
      <c r="I310">
        <v>0</v>
      </c>
    </row>
    <row r="311" spans="1:9" x14ac:dyDescent="0.25">
      <c r="A311" t="s">
        <v>75</v>
      </c>
      <c r="B311">
        <v>4514.34</v>
      </c>
      <c r="C311">
        <v>4501.0600000000004</v>
      </c>
      <c r="D311">
        <v>4423.3</v>
      </c>
      <c r="E311">
        <v>1567.57</v>
      </c>
      <c r="F311">
        <v>0</v>
      </c>
      <c r="G311">
        <v>0.10058599999999999</v>
      </c>
      <c r="H311">
        <v>0.90005999999999997</v>
      </c>
      <c r="I311">
        <v>0</v>
      </c>
    </row>
    <row r="312" spans="1:9" x14ac:dyDescent="0.25">
      <c r="A312" t="s">
        <v>75</v>
      </c>
      <c r="B312">
        <v>4509.6000000000004</v>
      </c>
      <c r="C312">
        <v>4495.8999999999996</v>
      </c>
      <c r="D312">
        <v>4424</v>
      </c>
      <c r="E312">
        <v>1567.57</v>
      </c>
      <c r="F312">
        <v>0</v>
      </c>
      <c r="G312">
        <v>0.114923</v>
      </c>
      <c r="H312">
        <v>0.90042900000000003</v>
      </c>
      <c r="I312">
        <v>0</v>
      </c>
    </row>
    <row r="313" spans="1:9" x14ac:dyDescent="0.25">
      <c r="A313" t="s">
        <v>75</v>
      </c>
      <c r="B313">
        <v>4509.53</v>
      </c>
      <c r="C313">
        <v>4495.43</v>
      </c>
      <c r="D313">
        <v>4421.58</v>
      </c>
      <c r="E313">
        <v>1567.64</v>
      </c>
      <c r="F313">
        <v>0</v>
      </c>
      <c r="G313">
        <v>0.10256700000000001</v>
      </c>
      <c r="H313">
        <v>0.90107700000000002</v>
      </c>
      <c r="I313">
        <v>0</v>
      </c>
    </row>
    <row r="314" spans="1:9" x14ac:dyDescent="0.25">
      <c r="A314" t="s">
        <v>75</v>
      </c>
      <c r="B314">
        <v>4511.59</v>
      </c>
      <c r="C314">
        <v>4498.1499999999996</v>
      </c>
      <c r="D314">
        <v>4423.57</v>
      </c>
      <c r="E314">
        <v>1567.57</v>
      </c>
      <c r="F314">
        <v>0</v>
      </c>
      <c r="G314">
        <v>0.114949</v>
      </c>
      <c r="H314">
        <v>0.90035100000000001</v>
      </c>
      <c r="I314">
        <v>0</v>
      </c>
    </row>
    <row r="315" spans="1:9" x14ac:dyDescent="0.25">
      <c r="A315" t="s">
        <v>75</v>
      </c>
      <c r="B315">
        <v>4504.46</v>
      </c>
      <c r="C315">
        <v>4491.26</v>
      </c>
      <c r="D315">
        <v>4420.71</v>
      </c>
      <c r="E315">
        <v>1567.53</v>
      </c>
      <c r="F315">
        <v>0</v>
      </c>
      <c r="G315">
        <v>8.3404900000000004E-2</v>
      </c>
      <c r="H315">
        <v>0.89746800000000004</v>
      </c>
      <c r="I315">
        <v>0</v>
      </c>
    </row>
    <row r="316" spans="1:9" x14ac:dyDescent="0.25">
      <c r="A316" t="s">
        <v>75</v>
      </c>
      <c r="B316">
        <v>4498.17</v>
      </c>
      <c r="C316">
        <v>4484.38</v>
      </c>
      <c r="D316">
        <v>4419.63</v>
      </c>
      <c r="E316">
        <v>1567.65</v>
      </c>
      <c r="F316">
        <v>0</v>
      </c>
      <c r="G316">
        <v>0.105297</v>
      </c>
      <c r="H316">
        <v>0.90071000000000001</v>
      </c>
      <c r="I316">
        <v>0</v>
      </c>
    </row>
    <row r="317" spans="1:9" x14ac:dyDescent="0.25">
      <c r="A317" t="s">
        <v>75</v>
      </c>
      <c r="B317">
        <v>4496.75</v>
      </c>
      <c r="C317">
        <v>4483.26</v>
      </c>
      <c r="D317">
        <v>4419.58</v>
      </c>
      <c r="E317">
        <v>1567.65</v>
      </c>
      <c r="F317">
        <v>0</v>
      </c>
      <c r="G317">
        <v>0.114925</v>
      </c>
      <c r="H317">
        <v>0.89952399999999999</v>
      </c>
      <c r="I317">
        <v>0</v>
      </c>
    </row>
    <row r="318" spans="1:9" x14ac:dyDescent="0.25">
      <c r="A318" t="s">
        <v>75</v>
      </c>
      <c r="B318">
        <v>4506.95</v>
      </c>
      <c r="C318">
        <v>4494.1400000000003</v>
      </c>
      <c r="D318">
        <v>4424.12</v>
      </c>
      <c r="E318">
        <v>1567.67</v>
      </c>
      <c r="F318">
        <v>0</v>
      </c>
      <c r="G318">
        <v>0.114924</v>
      </c>
      <c r="H318">
        <v>0.90095800000000004</v>
      </c>
      <c r="I318">
        <v>0</v>
      </c>
    </row>
    <row r="319" spans="1:9" x14ac:dyDescent="0.25">
      <c r="A319" t="s">
        <v>75</v>
      </c>
      <c r="B319">
        <v>4510.08</v>
      </c>
      <c r="C319">
        <v>4496.92</v>
      </c>
      <c r="D319">
        <v>4421.71</v>
      </c>
      <c r="E319">
        <v>1567.57</v>
      </c>
      <c r="F319">
        <v>0</v>
      </c>
      <c r="G319">
        <v>0.114923</v>
      </c>
      <c r="H319">
        <v>0.90089900000000001</v>
      </c>
      <c r="I319">
        <v>0</v>
      </c>
    </row>
    <row r="320" spans="1:9" x14ac:dyDescent="0.25">
      <c r="A320" t="s">
        <v>75</v>
      </c>
      <c r="B320">
        <v>4517.2700000000004</v>
      </c>
      <c r="C320">
        <v>4503.53</v>
      </c>
      <c r="D320">
        <v>4421.47</v>
      </c>
      <c r="E320">
        <v>1567.64</v>
      </c>
      <c r="F320">
        <v>0</v>
      </c>
      <c r="G320">
        <v>0.114927</v>
      </c>
      <c r="H320">
        <v>0.90057799999999999</v>
      </c>
      <c r="I320">
        <v>0</v>
      </c>
    </row>
    <row r="321" spans="1:25" x14ac:dyDescent="0.25">
      <c r="A321" t="s">
        <v>75</v>
      </c>
      <c r="B321">
        <v>4510.33</v>
      </c>
      <c r="C321">
        <v>4496.6499999999996</v>
      </c>
      <c r="D321">
        <v>4420.51</v>
      </c>
      <c r="E321">
        <v>1567.55</v>
      </c>
      <c r="F321">
        <v>0</v>
      </c>
      <c r="G321">
        <v>8.7275599999999995E-2</v>
      </c>
      <c r="H321">
        <v>0.90053000000000005</v>
      </c>
      <c r="I321">
        <v>0</v>
      </c>
    </row>
    <row r="322" spans="1:25" x14ac:dyDescent="0.25">
      <c r="A322" t="s">
        <v>75</v>
      </c>
      <c r="B322">
        <v>4511.8</v>
      </c>
      <c r="C322">
        <v>4497.57</v>
      </c>
      <c r="D322">
        <v>4421.13</v>
      </c>
      <c r="E322">
        <v>1567.61</v>
      </c>
      <c r="F322">
        <v>0</v>
      </c>
      <c r="G322">
        <v>0.114923</v>
      </c>
      <c r="H322">
        <v>0.90068099999999995</v>
      </c>
      <c r="I322">
        <v>0</v>
      </c>
    </row>
    <row r="323" spans="1:25" x14ac:dyDescent="0.25">
      <c r="A323" t="s">
        <v>75</v>
      </c>
      <c r="B323">
        <v>4507.87</v>
      </c>
      <c r="C323">
        <v>4494.42</v>
      </c>
      <c r="D323">
        <v>4420.4399999999996</v>
      </c>
      <c r="E323">
        <v>1567.64</v>
      </c>
      <c r="F323">
        <v>0</v>
      </c>
      <c r="G323">
        <v>0.114923</v>
      </c>
      <c r="H323">
        <v>0.90042699999999998</v>
      </c>
      <c r="I323">
        <v>0</v>
      </c>
    </row>
    <row r="324" spans="1:25" x14ac:dyDescent="0.25">
      <c r="A324" t="s">
        <v>75</v>
      </c>
      <c r="B324">
        <v>4497.09</v>
      </c>
      <c r="C324">
        <v>4483.2700000000004</v>
      </c>
      <c r="D324">
        <v>4419.33</v>
      </c>
      <c r="E324">
        <v>1567.6</v>
      </c>
      <c r="F324">
        <v>0</v>
      </c>
      <c r="G324">
        <v>0.1013</v>
      </c>
      <c r="H324">
        <v>0.90002800000000005</v>
      </c>
      <c r="I324">
        <v>0</v>
      </c>
    </row>
    <row r="325" spans="1:25" x14ac:dyDescent="0.25">
      <c r="A325" t="s">
        <v>75</v>
      </c>
      <c r="B325">
        <v>4504.8</v>
      </c>
      <c r="C325">
        <v>4490.7</v>
      </c>
      <c r="D325">
        <v>4420.96</v>
      </c>
      <c r="E325">
        <v>1567.52</v>
      </c>
      <c r="F325">
        <v>0</v>
      </c>
      <c r="G325">
        <v>8.7643499999999999E-2</v>
      </c>
      <c r="H325">
        <v>0.90102300000000002</v>
      </c>
      <c r="I325">
        <v>0</v>
      </c>
    </row>
    <row r="326" spans="1:25" x14ac:dyDescent="0.25">
      <c r="A326" t="s">
        <v>75</v>
      </c>
      <c r="B326">
        <v>4512.79</v>
      </c>
      <c r="C326">
        <v>4498.84</v>
      </c>
      <c r="D326">
        <v>4422.84</v>
      </c>
      <c r="E326">
        <v>1567.58</v>
      </c>
      <c r="F326">
        <v>0</v>
      </c>
      <c r="G326">
        <v>8.5465799999999995E-2</v>
      </c>
      <c r="H326">
        <v>0.89985000000000004</v>
      </c>
      <c r="I326">
        <v>0</v>
      </c>
    </row>
    <row r="327" spans="1:25" x14ac:dyDescent="0.25">
      <c r="A327" t="s">
        <v>75</v>
      </c>
      <c r="B327">
        <v>4509.1499999999996</v>
      </c>
      <c r="C327">
        <v>4495.84</v>
      </c>
      <c r="D327">
        <v>4421.66</v>
      </c>
      <c r="E327">
        <v>1567.57</v>
      </c>
      <c r="F327">
        <v>0</v>
      </c>
      <c r="G327">
        <v>0.114927</v>
      </c>
      <c r="H327">
        <v>0.90008600000000005</v>
      </c>
      <c r="I327">
        <v>0</v>
      </c>
    </row>
    <row r="328" spans="1:25" x14ac:dyDescent="0.25">
      <c r="A328" t="s">
        <v>75</v>
      </c>
      <c r="B328">
        <v>4512.28</v>
      </c>
      <c r="C328">
        <v>4498.2299999999996</v>
      </c>
      <c r="D328">
        <v>4421.29</v>
      </c>
      <c r="E328">
        <v>1567.59</v>
      </c>
      <c r="F328">
        <v>0</v>
      </c>
      <c r="G328">
        <v>0.11494600000000001</v>
      </c>
      <c r="H328">
        <v>0.89529999999999998</v>
      </c>
      <c r="I328">
        <v>0</v>
      </c>
    </row>
    <row r="329" spans="1:25" x14ac:dyDescent="0.25">
      <c r="A329" t="s">
        <v>75</v>
      </c>
      <c r="B329">
        <v>4512.32</v>
      </c>
      <c r="C329">
        <v>4498.63</v>
      </c>
      <c r="D329">
        <v>4421.45</v>
      </c>
      <c r="E329">
        <v>1567.53</v>
      </c>
      <c r="F329">
        <v>0</v>
      </c>
      <c r="G329">
        <v>0.114923</v>
      </c>
      <c r="H329">
        <v>0.90074200000000004</v>
      </c>
      <c r="I329">
        <v>0</v>
      </c>
    </row>
    <row r="330" spans="1:25" x14ac:dyDescent="0.25">
      <c r="A330" t="s">
        <v>75</v>
      </c>
      <c r="B330">
        <v>4509.3599999999997</v>
      </c>
      <c r="C330">
        <v>4496.29</v>
      </c>
      <c r="D330">
        <v>4419.96</v>
      </c>
      <c r="E330">
        <v>1567.58</v>
      </c>
      <c r="F330">
        <v>0</v>
      </c>
      <c r="G330">
        <v>0.114929</v>
      </c>
      <c r="H330">
        <v>0.90089200000000003</v>
      </c>
      <c r="I330">
        <v>0</v>
      </c>
    </row>
    <row r="331" spans="1:25" x14ac:dyDescent="0.25">
      <c r="A331" t="s">
        <v>75</v>
      </c>
      <c r="B331">
        <v>4511.97</v>
      </c>
      <c r="C331">
        <v>4497.74</v>
      </c>
      <c r="D331">
        <v>4421.17</v>
      </c>
      <c r="E331">
        <v>1567.72</v>
      </c>
      <c r="F331">
        <v>0</v>
      </c>
      <c r="G331">
        <v>0.10761</v>
      </c>
      <c r="H331">
        <v>0.92490399999999995</v>
      </c>
      <c r="I331">
        <v>0</v>
      </c>
    </row>
    <row r="332" spans="1:25" x14ac:dyDescent="0.25">
      <c r="A332" t="s">
        <v>75</v>
      </c>
      <c r="B332">
        <v>4511.8999999999996</v>
      </c>
      <c r="C332">
        <v>4498.87</v>
      </c>
      <c r="D332">
        <v>4420.55</v>
      </c>
      <c r="E332">
        <v>1567.64</v>
      </c>
      <c r="F332">
        <v>0</v>
      </c>
      <c r="G332">
        <v>0.114935</v>
      </c>
      <c r="H332">
        <v>0.90105199999999996</v>
      </c>
      <c r="I332">
        <v>0</v>
      </c>
    </row>
    <row r="333" spans="1:25" x14ac:dyDescent="0.25">
      <c r="A333" t="s">
        <v>75</v>
      </c>
      <c r="B333">
        <v>4513.3900000000003</v>
      </c>
      <c r="C333">
        <v>4499.7299999999996</v>
      </c>
      <c r="D333">
        <v>4420.96</v>
      </c>
      <c r="E333">
        <v>1567.57</v>
      </c>
      <c r="F333">
        <v>0</v>
      </c>
      <c r="G333">
        <v>0.110377</v>
      </c>
      <c r="H333">
        <v>0.90098299999999998</v>
      </c>
      <c r="I333">
        <v>0</v>
      </c>
    </row>
    <row r="334" spans="1:25" x14ac:dyDescent="0.25">
      <c r="A334" t="s">
        <v>75</v>
      </c>
      <c r="B334">
        <v>4507.37</v>
      </c>
      <c r="C334">
        <v>4493.8999999999996</v>
      </c>
      <c r="D334">
        <v>4419.83</v>
      </c>
      <c r="E334">
        <v>1567.68</v>
      </c>
      <c r="F334">
        <v>0</v>
      </c>
      <c r="G334">
        <v>0.114924</v>
      </c>
      <c r="H334">
        <v>0.90093699999999999</v>
      </c>
      <c r="I334">
        <v>0</v>
      </c>
    </row>
    <row r="335" spans="1:25" x14ac:dyDescent="0.25">
      <c r="A335" t="s">
        <v>75</v>
      </c>
      <c r="B335">
        <v>4508.04</v>
      </c>
      <c r="C335">
        <v>4494.67</v>
      </c>
      <c r="D335">
        <v>4420.58</v>
      </c>
      <c r="E335">
        <v>1567.59</v>
      </c>
      <c r="F335">
        <v>0</v>
      </c>
      <c r="G335">
        <v>0.115006</v>
      </c>
      <c r="H335">
        <v>0.90086699999999997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4512.93</v>
      </c>
      <c r="C336">
        <v>4499.42</v>
      </c>
      <c r="D336">
        <v>4421.43</v>
      </c>
      <c r="E336">
        <v>1567.63</v>
      </c>
      <c r="F336">
        <v>0</v>
      </c>
      <c r="G336">
        <v>0.114924</v>
      </c>
      <c r="H336">
        <v>0.90091500000000002</v>
      </c>
      <c r="I336">
        <v>0</v>
      </c>
      <c r="R336">
        <f>AVERAGE(B287:B336)</f>
        <v>4502.2451999999994</v>
      </c>
      <c r="S336">
        <f>AVERAGE(C287:C336)</f>
        <v>4488.5962000000009</v>
      </c>
      <c r="U336">
        <f>_xlfn.VAR.P(B287:B336)</f>
        <v>131.55125695999953</v>
      </c>
      <c r="V336">
        <f>_xlfn.VAR.P(C287:C336)</f>
        <v>130.46339555999941</v>
      </c>
      <c r="X336">
        <f>1.96*SQRT(U336)/50</f>
        <v>0.44960752161748102</v>
      </c>
      <c r="Y336">
        <f>1.96*SQRT(V336)/50</f>
        <v>0.44774465061384872</v>
      </c>
    </row>
    <row r="337" spans="1:15" x14ac:dyDescent="0.25">
      <c r="A337" t="s">
        <v>75</v>
      </c>
      <c r="B337">
        <v>225216.03630000001</v>
      </c>
      <c r="C337" t="s">
        <v>24</v>
      </c>
    </row>
    <row r="338" spans="1:15" x14ac:dyDescent="0.25">
      <c r="A338" t="s">
        <v>27</v>
      </c>
      <c r="B338">
        <v>24807</v>
      </c>
      <c r="C338">
        <v>24734.6</v>
      </c>
      <c r="D338">
        <v>24734.2</v>
      </c>
      <c r="E338">
        <v>24727.3</v>
      </c>
      <c r="F338">
        <v>1974.09</v>
      </c>
      <c r="G338">
        <v>2429.42</v>
      </c>
      <c r="H338">
        <v>752.88300000000004</v>
      </c>
      <c r="I338">
        <v>527.93200000000002</v>
      </c>
      <c r="J338">
        <v>982.60500000000002</v>
      </c>
      <c r="K338">
        <v>20209.2</v>
      </c>
      <c r="L338">
        <v>5.4267299999999997E-2</v>
      </c>
      <c r="M338">
        <v>0.95858299999999996</v>
      </c>
      <c r="N338">
        <v>218941</v>
      </c>
      <c r="O338" t="s">
        <v>28</v>
      </c>
    </row>
    <row r="339" spans="1:15" x14ac:dyDescent="0.25">
      <c r="A339" t="s">
        <v>27</v>
      </c>
      <c r="B339">
        <v>24127.4</v>
      </c>
      <c r="C339">
        <v>24061.200000000001</v>
      </c>
      <c r="D339">
        <v>24060.9</v>
      </c>
      <c r="E339">
        <v>24054</v>
      </c>
      <c r="F339">
        <v>1930.65</v>
      </c>
      <c r="G339">
        <v>2385.04</v>
      </c>
      <c r="H339">
        <v>749.06799999999998</v>
      </c>
      <c r="I339">
        <v>525.08500000000004</v>
      </c>
      <c r="J339">
        <v>947.56399999999996</v>
      </c>
      <c r="K339">
        <v>19628.3</v>
      </c>
      <c r="L339">
        <v>5.4407799999999999E-2</v>
      </c>
      <c r="M339">
        <v>0.93183199999999999</v>
      </c>
      <c r="N339">
        <v>173939</v>
      </c>
      <c r="O339" t="s">
        <v>28</v>
      </c>
    </row>
    <row r="340" spans="1:15" x14ac:dyDescent="0.25">
      <c r="A340" t="s">
        <v>27</v>
      </c>
      <c r="B340">
        <v>23999</v>
      </c>
      <c r="C340">
        <v>23930</v>
      </c>
      <c r="D340">
        <v>23929.7</v>
      </c>
      <c r="E340">
        <v>23922.799999999999</v>
      </c>
      <c r="F340">
        <v>1967.51</v>
      </c>
      <c r="G340">
        <v>2376.02</v>
      </c>
      <c r="H340">
        <v>751.91700000000003</v>
      </c>
      <c r="I340">
        <v>520.36599999999999</v>
      </c>
      <c r="J340">
        <v>941.673</v>
      </c>
      <c r="K340">
        <v>19469.7</v>
      </c>
      <c r="L340">
        <v>5.3998299999999999E-2</v>
      </c>
      <c r="M340">
        <v>0.93183400000000005</v>
      </c>
      <c r="N340">
        <v>164951</v>
      </c>
      <c r="O340" t="s">
        <v>28</v>
      </c>
    </row>
    <row r="341" spans="1:15" x14ac:dyDescent="0.25">
      <c r="A341" t="s">
        <v>27</v>
      </c>
      <c r="B341">
        <v>24051.5</v>
      </c>
      <c r="C341">
        <v>23981.1</v>
      </c>
      <c r="D341">
        <v>23980.7</v>
      </c>
      <c r="E341">
        <v>23973.8</v>
      </c>
      <c r="F341">
        <v>1972.93</v>
      </c>
      <c r="G341">
        <v>2390.96</v>
      </c>
      <c r="H341">
        <v>751.91600000000005</v>
      </c>
      <c r="I341">
        <v>523.399</v>
      </c>
      <c r="J341">
        <v>954.20399999999995</v>
      </c>
      <c r="K341">
        <v>19500</v>
      </c>
      <c r="L341">
        <v>5.3929900000000003E-2</v>
      </c>
      <c r="M341">
        <v>0.95314200000000004</v>
      </c>
      <c r="N341">
        <v>170941</v>
      </c>
      <c r="O341" t="s">
        <v>28</v>
      </c>
    </row>
    <row r="342" spans="1:15" x14ac:dyDescent="0.25">
      <c r="A342" t="s">
        <v>27</v>
      </c>
      <c r="B342">
        <v>23922.9</v>
      </c>
      <c r="C342">
        <v>23854.1</v>
      </c>
      <c r="D342">
        <v>23853.7</v>
      </c>
      <c r="E342">
        <v>23846.799999999999</v>
      </c>
      <c r="F342">
        <v>1975.5</v>
      </c>
      <c r="G342">
        <v>2373.75</v>
      </c>
      <c r="H342">
        <v>748.27599999999995</v>
      </c>
      <c r="I342">
        <v>522.07600000000002</v>
      </c>
      <c r="J342">
        <v>944.00900000000001</v>
      </c>
      <c r="K342">
        <v>19388.400000000001</v>
      </c>
      <c r="L342">
        <v>5.3928900000000002E-2</v>
      </c>
      <c r="M342">
        <v>0.95906599999999997</v>
      </c>
      <c r="N342">
        <v>161947</v>
      </c>
      <c r="O342" t="s">
        <v>28</v>
      </c>
    </row>
    <row r="343" spans="1:15" x14ac:dyDescent="0.25">
      <c r="A343" t="s">
        <v>27</v>
      </c>
      <c r="B343">
        <v>23807.599999999999</v>
      </c>
      <c r="C343">
        <v>23731.4</v>
      </c>
      <c r="D343">
        <v>23731</v>
      </c>
      <c r="E343">
        <v>23724.2</v>
      </c>
      <c r="F343">
        <v>1959.24</v>
      </c>
      <c r="G343">
        <v>2364.25</v>
      </c>
      <c r="H343">
        <v>747.49300000000005</v>
      </c>
      <c r="I343">
        <v>522.75599999999997</v>
      </c>
      <c r="J343">
        <v>934.00699999999995</v>
      </c>
      <c r="K343">
        <v>19291.7</v>
      </c>
      <c r="L343">
        <v>5.4749300000000001E-2</v>
      </c>
      <c r="M343">
        <v>0.93935000000000002</v>
      </c>
      <c r="N343">
        <v>152963</v>
      </c>
      <c r="O343" t="s">
        <v>28</v>
      </c>
    </row>
    <row r="344" spans="1:15" x14ac:dyDescent="0.25">
      <c r="A344" t="s">
        <v>27</v>
      </c>
      <c r="B344">
        <v>23873.7</v>
      </c>
      <c r="C344">
        <v>23804.7</v>
      </c>
      <c r="D344">
        <v>23804.3</v>
      </c>
      <c r="E344">
        <v>23797.4</v>
      </c>
      <c r="F344">
        <v>1976.31</v>
      </c>
      <c r="G344">
        <v>2369.87</v>
      </c>
      <c r="H344">
        <v>745.90899999999999</v>
      </c>
      <c r="I344">
        <v>520.75099999999998</v>
      </c>
      <c r="J344">
        <v>942.74599999999998</v>
      </c>
      <c r="K344">
        <v>19342.2</v>
      </c>
      <c r="L344">
        <v>5.3977400000000002E-2</v>
      </c>
      <c r="M344">
        <v>0.95066700000000004</v>
      </c>
      <c r="N344">
        <v>152941</v>
      </c>
      <c r="O344" t="s">
        <v>28</v>
      </c>
    </row>
    <row r="345" spans="1:15" x14ac:dyDescent="0.25">
      <c r="A345" t="s">
        <v>27</v>
      </c>
      <c r="B345">
        <v>23845.5</v>
      </c>
      <c r="C345">
        <v>23773</v>
      </c>
      <c r="D345">
        <v>23772.6</v>
      </c>
      <c r="E345">
        <v>23765.8</v>
      </c>
      <c r="F345">
        <v>1959.59</v>
      </c>
      <c r="G345">
        <v>2383.36</v>
      </c>
      <c r="H345">
        <v>749.24400000000003</v>
      </c>
      <c r="I345">
        <v>523.572</v>
      </c>
      <c r="J345">
        <v>948.99699999999996</v>
      </c>
      <c r="K345">
        <v>19313.7</v>
      </c>
      <c r="L345">
        <v>2.90645E-2</v>
      </c>
      <c r="M345">
        <v>0.93179699999999999</v>
      </c>
      <c r="N345">
        <v>155952</v>
      </c>
      <c r="O345" t="s">
        <v>28</v>
      </c>
    </row>
    <row r="346" spans="1:15" x14ac:dyDescent="0.25">
      <c r="A346" t="s">
        <v>27</v>
      </c>
      <c r="B346">
        <v>24205.3</v>
      </c>
      <c r="C346">
        <v>24136.3</v>
      </c>
      <c r="D346">
        <v>24135.9</v>
      </c>
      <c r="E346">
        <v>24129</v>
      </c>
      <c r="F346">
        <v>1949.96</v>
      </c>
      <c r="G346">
        <v>2408.86</v>
      </c>
      <c r="H346">
        <v>748.26</v>
      </c>
      <c r="I346">
        <v>526.18799999999999</v>
      </c>
      <c r="J346">
        <v>971.22799999999995</v>
      </c>
      <c r="K346">
        <v>19658.5</v>
      </c>
      <c r="L346">
        <v>5.39684E-2</v>
      </c>
      <c r="M346">
        <v>0.95686099999999996</v>
      </c>
      <c r="N346">
        <v>176954</v>
      </c>
      <c r="O346" t="s">
        <v>28</v>
      </c>
    </row>
    <row r="347" spans="1:15" x14ac:dyDescent="0.25">
      <c r="A347" t="s">
        <v>27</v>
      </c>
      <c r="B347">
        <v>24060.799999999999</v>
      </c>
      <c r="C347">
        <v>23993.200000000001</v>
      </c>
      <c r="D347">
        <v>23992.799999999999</v>
      </c>
      <c r="E347">
        <v>23985.8</v>
      </c>
      <c r="F347">
        <v>1950.96</v>
      </c>
      <c r="G347">
        <v>2391.13</v>
      </c>
      <c r="H347">
        <v>750.84799999999996</v>
      </c>
      <c r="I347">
        <v>522.87400000000002</v>
      </c>
      <c r="J347">
        <v>955.74699999999996</v>
      </c>
      <c r="K347">
        <v>19533.599999999999</v>
      </c>
      <c r="L347">
        <v>5.39911E-2</v>
      </c>
      <c r="M347">
        <v>0.95706599999999997</v>
      </c>
      <c r="N347">
        <v>173938</v>
      </c>
      <c r="O347" t="s">
        <v>28</v>
      </c>
    </row>
    <row r="348" spans="1:15" x14ac:dyDescent="0.25">
      <c r="A348" t="s">
        <v>27</v>
      </c>
      <c r="B348">
        <v>23685.200000000001</v>
      </c>
      <c r="C348">
        <v>23617.7</v>
      </c>
      <c r="D348">
        <v>23617.3</v>
      </c>
      <c r="E348">
        <v>23610.6</v>
      </c>
      <c r="F348">
        <v>1945.4</v>
      </c>
      <c r="G348">
        <v>2366.16</v>
      </c>
      <c r="H348">
        <v>748.976</v>
      </c>
      <c r="I348">
        <v>523.93600000000004</v>
      </c>
      <c r="J348">
        <v>933.34400000000005</v>
      </c>
      <c r="K348">
        <v>19190.900000000001</v>
      </c>
      <c r="L348">
        <v>5.4029800000000003E-2</v>
      </c>
      <c r="M348">
        <v>0.95357400000000003</v>
      </c>
      <c r="N348">
        <v>146953</v>
      </c>
      <c r="O348" t="s">
        <v>28</v>
      </c>
    </row>
    <row r="349" spans="1:15" x14ac:dyDescent="0.25">
      <c r="A349" t="s">
        <v>27</v>
      </c>
      <c r="B349">
        <v>23694.2</v>
      </c>
      <c r="C349">
        <v>23626</v>
      </c>
      <c r="D349">
        <v>23625.7</v>
      </c>
      <c r="E349">
        <v>23618.9</v>
      </c>
      <c r="F349">
        <v>1967.15</v>
      </c>
      <c r="G349">
        <v>2359.59</v>
      </c>
      <c r="H349">
        <v>748.83</v>
      </c>
      <c r="I349">
        <v>520.01099999999997</v>
      </c>
      <c r="J349">
        <v>931.16099999999994</v>
      </c>
      <c r="K349">
        <v>19184.400000000001</v>
      </c>
      <c r="L349">
        <v>3.1326699999999999E-2</v>
      </c>
      <c r="M349">
        <v>0.94964999999999999</v>
      </c>
      <c r="N349">
        <v>146936</v>
      </c>
      <c r="O349" t="s">
        <v>28</v>
      </c>
    </row>
    <row r="350" spans="1:15" x14ac:dyDescent="0.25">
      <c r="A350" t="s">
        <v>27</v>
      </c>
      <c r="B350">
        <v>23592.6</v>
      </c>
      <c r="C350">
        <v>23524.1</v>
      </c>
      <c r="D350">
        <v>23523.8</v>
      </c>
      <c r="E350">
        <v>23516.9</v>
      </c>
      <c r="F350">
        <v>1954.43</v>
      </c>
      <c r="G350">
        <v>2359.61</v>
      </c>
      <c r="H350">
        <v>748.572</v>
      </c>
      <c r="I350">
        <v>522.50199999999995</v>
      </c>
      <c r="J350">
        <v>929.66300000000001</v>
      </c>
      <c r="K350">
        <v>19095.900000000001</v>
      </c>
      <c r="L350">
        <v>5.4944600000000003E-2</v>
      </c>
      <c r="M350">
        <v>0.93183700000000003</v>
      </c>
      <c r="N350">
        <v>140955</v>
      </c>
      <c r="O350" t="s">
        <v>28</v>
      </c>
    </row>
    <row r="351" spans="1:15" x14ac:dyDescent="0.25">
      <c r="A351" t="s">
        <v>27</v>
      </c>
      <c r="B351">
        <v>23636</v>
      </c>
      <c r="C351">
        <v>23569.5</v>
      </c>
      <c r="D351">
        <v>23569.200000000001</v>
      </c>
      <c r="E351">
        <v>23562.400000000001</v>
      </c>
      <c r="F351">
        <v>1953.17</v>
      </c>
      <c r="G351">
        <v>2359.29</v>
      </c>
      <c r="H351">
        <v>749.35</v>
      </c>
      <c r="I351">
        <v>520.03599999999994</v>
      </c>
      <c r="J351">
        <v>930.00400000000002</v>
      </c>
      <c r="K351">
        <v>19143.099999999999</v>
      </c>
      <c r="L351">
        <v>5.42143E-2</v>
      </c>
      <c r="M351">
        <v>0.94552099999999994</v>
      </c>
      <c r="N351">
        <v>143947</v>
      </c>
      <c r="O351" t="s">
        <v>28</v>
      </c>
    </row>
    <row r="352" spans="1:15" x14ac:dyDescent="0.25">
      <c r="A352" t="s">
        <v>27</v>
      </c>
      <c r="B352">
        <v>23658.7</v>
      </c>
      <c r="C352">
        <v>23586.1</v>
      </c>
      <c r="D352">
        <v>23585.8</v>
      </c>
      <c r="E352">
        <v>23579</v>
      </c>
      <c r="F352">
        <v>1953.67</v>
      </c>
      <c r="G352">
        <v>2361.77</v>
      </c>
      <c r="H352">
        <v>745.09699999999998</v>
      </c>
      <c r="I352">
        <v>522.28099999999995</v>
      </c>
      <c r="J352">
        <v>936.00599999999997</v>
      </c>
      <c r="K352">
        <v>19157.099999999999</v>
      </c>
      <c r="L352">
        <v>5.3942999999999998E-2</v>
      </c>
      <c r="M352">
        <v>0.94738500000000003</v>
      </c>
      <c r="N352">
        <v>146947</v>
      </c>
      <c r="O352" t="s">
        <v>28</v>
      </c>
    </row>
    <row r="353" spans="1:15" x14ac:dyDescent="0.25">
      <c r="A353" t="s">
        <v>27</v>
      </c>
      <c r="B353">
        <v>23632.400000000001</v>
      </c>
      <c r="C353">
        <v>23563.200000000001</v>
      </c>
      <c r="D353">
        <v>23562.9</v>
      </c>
      <c r="E353">
        <v>23556</v>
      </c>
      <c r="F353">
        <v>1959.36</v>
      </c>
      <c r="G353">
        <v>2363.08</v>
      </c>
      <c r="H353">
        <v>748.40800000000002</v>
      </c>
      <c r="I353">
        <v>521.06299999999999</v>
      </c>
      <c r="J353">
        <v>934.67899999999997</v>
      </c>
      <c r="K353">
        <v>19125.2</v>
      </c>
      <c r="L353">
        <v>5.5222899999999998E-2</v>
      </c>
      <c r="M353">
        <v>0.95911400000000002</v>
      </c>
      <c r="N353">
        <v>143949</v>
      </c>
      <c r="O353" t="s">
        <v>28</v>
      </c>
    </row>
    <row r="354" spans="1:15" x14ac:dyDescent="0.25">
      <c r="A354" t="s">
        <v>27</v>
      </c>
      <c r="B354">
        <v>23763.8</v>
      </c>
      <c r="C354">
        <v>23693.1</v>
      </c>
      <c r="D354">
        <v>23692.7</v>
      </c>
      <c r="E354">
        <v>23685.9</v>
      </c>
      <c r="F354">
        <v>1944.65</v>
      </c>
      <c r="G354">
        <v>2374.66</v>
      </c>
      <c r="H354">
        <v>748.09199999999998</v>
      </c>
      <c r="I354">
        <v>524.00300000000004</v>
      </c>
      <c r="J354">
        <v>942.68499999999995</v>
      </c>
      <c r="K354">
        <v>19257.3</v>
      </c>
      <c r="L354">
        <v>5.3988599999999998E-2</v>
      </c>
      <c r="M354">
        <v>0.93208999999999997</v>
      </c>
      <c r="N354">
        <v>152939</v>
      </c>
      <c r="O354" t="s">
        <v>28</v>
      </c>
    </row>
    <row r="355" spans="1:15" x14ac:dyDescent="0.25">
      <c r="A355" t="s">
        <v>27</v>
      </c>
      <c r="B355">
        <v>23470.7</v>
      </c>
      <c r="C355">
        <v>23404.2</v>
      </c>
      <c r="D355">
        <v>23403.9</v>
      </c>
      <c r="E355">
        <v>23397.1</v>
      </c>
      <c r="F355">
        <v>1944.32</v>
      </c>
      <c r="G355">
        <v>2348.1</v>
      </c>
      <c r="H355">
        <v>745.39599999999996</v>
      </c>
      <c r="I355">
        <v>521.27499999999998</v>
      </c>
      <c r="J355">
        <v>922.64400000000001</v>
      </c>
      <c r="K355">
        <v>18998.599999999999</v>
      </c>
      <c r="L355">
        <v>5.4157499999999997E-2</v>
      </c>
      <c r="M355">
        <v>0.95831999999999995</v>
      </c>
      <c r="N355">
        <v>134948</v>
      </c>
      <c r="O355" t="s">
        <v>28</v>
      </c>
    </row>
    <row r="356" spans="1:15" x14ac:dyDescent="0.25">
      <c r="A356" t="s">
        <v>27</v>
      </c>
      <c r="B356">
        <v>23405.9</v>
      </c>
      <c r="C356">
        <v>23335.8</v>
      </c>
      <c r="D356">
        <v>23335.5</v>
      </c>
      <c r="E356">
        <v>23328.799999999999</v>
      </c>
      <c r="F356">
        <v>1946.26</v>
      </c>
      <c r="G356">
        <v>2341.4899999999998</v>
      </c>
      <c r="H356">
        <v>747.81299999999999</v>
      </c>
      <c r="I356">
        <v>521.15</v>
      </c>
      <c r="J356">
        <v>914.702</v>
      </c>
      <c r="K356">
        <v>18936</v>
      </c>
      <c r="L356">
        <v>2.94705E-2</v>
      </c>
      <c r="M356">
        <v>0.94082200000000005</v>
      </c>
      <c r="N356">
        <v>125948</v>
      </c>
      <c r="O356" t="s">
        <v>28</v>
      </c>
    </row>
    <row r="357" spans="1:15" x14ac:dyDescent="0.25">
      <c r="A357" t="s">
        <v>27</v>
      </c>
      <c r="B357">
        <v>23627.1</v>
      </c>
      <c r="C357">
        <v>23555.8</v>
      </c>
      <c r="D357">
        <v>23555.5</v>
      </c>
      <c r="E357">
        <v>23548.6</v>
      </c>
      <c r="F357">
        <v>1958.52</v>
      </c>
      <c r="G357">
        <v>2351.94</v>
      </c>
      <c r="H357">
        <v>746.66099999999994</v>
      </c>
      <c r="I357">
        <v>520.07500000000005</v>
      </c>
      <c r="J357">
        <v>926.096</v>
      </c>
      <c r="K357">
        <v>19131.3</v>
      </c>
      <c r="L357">
        <v>5.4080799999999998E-2</v>
      </c>
      <c r="M357">
        <v>0.93183300000000002</v>
      </c>
      <c r="N357">
        <v>143952</v>
      </c>
      <c r="O357" t="s">
        <v>28</v>
      </c>
    </row>
    <row r="358" spans="1:15" x14ac:dyDescent="0.25">
      <c r="A358" t="s">
        <v>27</v>
      </c>
      <c r="B358">
        <v>23533</v>
      </c>
      <c r="C358">
        <v>23465.4</v>
      </c>
      <c r="D358">
        <v>23465.1</v>
      </c>
      <c r="E358">
        <v>23458.3</v>
      </c>
      <c r="F358">
        <v>1945.64</v>
      </c>
      <c r="G358">
        <v>2360.94</v>
      </c>
      <c r="H358">
        <v>748.77700000000004</v>
      </c>
      <c r="I358">
        <v>523.54100000000005</v>
      </c>
      <c r="J358">
        <v>929.54300000000001</v>
      </c>
      <c r="K358">
        <v>19045.900000000001</v>
      </c>
      <c r="L358">
        <v>5.6693399999999998E-2</v>
      </c>
      <c r="M358">
        <v>0.956515</v>
      </c>
      <c r="N358">
        <v>137942</v>
      </c>
      <c r="O358" t="s">
        <v>28</v>
      </c>
    </row>
    <row r="359" spans="1:15" x14ac:dyDescent="0.25">
      <c r="A359" t="s">
        <v>27</v>
      </c>
      <c r="B359">
        <v>23583.599999999999</v>
      </c>
      <c r="C359">
        <v>23515.8</v>
      </c>
      <c r="D359">
        <v>23515.5</v>
      </c>
      <c r="E359">
        <v>23508.799999999999</v>
      </c>
      <c r="F359">
        <v>1941.71</v>
      </c>
      <c r="G359">
        <v>2366.58</v>
      </c>
      <c r="H359">
        <v>746.41399999999999</v>
      </c>
      <c r="I359">
        <v>527.35</v>
      </c>
      <c r="J359">
        <v>933.346</v>
      </c>
      <c r="K359">
        <v>19094.400000000001</v>
      </c>
      <c r="L359">
        <v>5.39233E-2</v>
      </c>
      <c r="M359">
        <v>0.93175200000000002</v>
      </c>
      <c r="N359">
        <v>137949</v>
      </c>
      <c r="O359" t="s">
        <v>28</v>
      </c>
    </row>
    <row r="360" spans="1:15" x14ac:dyDescent="0.25">
      <c r="A360" t="s">
        <v>27</v>
      </c>
      <c r="B360">
        <v>23635.8</v>
      </c>
      <c r="C360">
        <v>23567.3</v>
      </c>
      <c r="D360">
        <v>23567</v>
      </c>
      <c r="E360">
        <v>23559.8</v>
      </c>
      <c r="F360">
        <v>1958.45</v>
      </c>
      <c r="G360">
        <v>2361.58</v>
      </c>
      <c r="H360">
        <v>749.30399999999997</v>
      </c>
      <c r="I360">
        <v>521.28200000000004</v>
      </c>
      <c r="J360">
        <v>932.35</v>
      </c>
      <c r="K360">
        <v>19132</v>
      </c>
      <c r="L360">
        <v>5.4394499999999998E-2</v>
      </c>
      <c r="M360">
        <v>0.93991400000000003</v>
      </c>
      <c r="N360">
        <v>143944</v>
      </c>
      <c r="O360" t="s">
        <v>28</v>
      </c>
    </row>
    <row r="361" spans="1:15" x14ac:dyDescent="0.25">
      <c r="A361" t="s">
        <v>27</v>
      </c>
      <c r="B361">
        <v>23616.9</v>
      </c>
      <c r="C361">
        <v>23549.599999999999</v>
      </c>
      <c r="D361">
        <v>23549.200000000001</v>
      </c>
      <c r="E361">
        <v>23542.3</v>
      </c>
      <c r="F361">
        <v>1951.47</v>
      </c>
      <c r="G361">
        <v>2351.36</v>
      </c>
      <c r="H361">
        <v>746.24300000000005</v>
      </c>
      <c r="I361">
        <v>519.49300000000005</v>
      </c>
      <c r="J361">
        <v>926.24199999999996</v>
      </c>
      <c r="K361">
        <v>19132.7</v>
      </c>
      <c r="L361">
        <v>5.3910600000000003E-2</v>
      </c>
      <c r="M361">
        <v>0.95130599999999998</v>
      </c>
      <c r="N361">
        <v>143936</v>
      </c>
      <c r="O361" t="s">
        <v>28</v>
      </c>
    </row>
    <row r="362" spans="1:15" x14ac:dyDescent="0.25">
      <c r="A362" t="s">
        <v>27</v>
      </c>
      <c r="B362">
        <v>23636.6</v>
      </c>
      <c r="C362">
        <v>23567.8</v>
      </c>
      <c r="D362">
        <v>23567.5</v>
      </c>
      <c r="E362">
        <v>23560.6</v>
      </c>
      <c r="F362">
        <v>1966.58</v>
      </c>
      <c r="G362">
        <v>2353.85</v>
      </c>
      <c r="H362">
        <v>747.37199999999996</v>
      </c>
      <c r="I362">
        <v>518.89099999999996</v>
      </c>
      <c r="J362">
        <v>928.79700000000003</v>
      </c>
      <c r="K362">
        <v>19133.400000000001</v>
      </c>
      <c r="L362">
        <v>5.42008E-2</v>
      </c>
      <c r="M362">
        <v>0.93183199999999999</v>
      </c>
      <c r="N362">
        <v>146944</v>
      </c>
      <c r="O362" t="s">
        <v>28</v>
      </c>
    </row>
    <row r="363" spans="1:15" x14ac:dyDescent="0.25">
      <c r="A363" t="s">
        <v>27</v>
      </c>
      <c r="B363">
        <v>23590.400000000001</v>
      </c>
      <c r="C363">
        <v>23521.5</v>
      </c>
      <c r="D363">
        <v>23521.200000000001</v>
      </c>
      <c r="E363">
        <v>23514.400000000001</v>
      </c>
      <c r="F363">
        <v>1958.78</v>
      </c>
      <c r="G363">
        <v>2347.59</v>
      </c>
      <c r="H363">
        <v>746.60599999999999</v>
      </c>
      <c r="I363">
        <v>518.428</v>
      </c>
      <c r="J363">
        <v>924.52</v>
      </c>
      <c r="K363">
        <v>19101.599999999999</v>
      </c>
      <c r="L363">
        <v>5.6193600000000003E-2</v>
      </c>
      <c r="M363">
        <v>0.94439499999999998</v>
      </c>
      <c r="N363">
        <v>140956</v>
      </c>
      <c r="O363" t="s">
        <v>28</v>
      </c>
    </row>
    <row r="364" spans="1:15" x14ac:dyDescent="0.25">
      <c r="A364" t="s">
        <v>27</v>
      </c>
      <c r="B364">
        <v>23475.1</v>
      </c>
      <c r="C364">
        <v>23408.9</v>
      </c>
      <c r="D364">
        <v>23408.5</v>
      </c>
      <c r="E364">
        <v>23401.8</v>
      </c>
      <c r="F364">
        <v>1898.87</v>
      </c>
      <c r="G364">
        <v>2370.0500000000002</v>
      </c>
      <c r="H364">
        <v>748.14400000000001</v>
      </c>
      <c r="I364">
        <v>527.98800000000006</v>
      </c>
      <c r="J364">
        <v>934.62800000000004</v>
      </c>
      <c r="K364">
        <v>19026.400000000001</v>
      </c>
      <c r="L364">
        <v>5.5536099999999998E-2</v>
      </c>
      <c r="M364">
        <v>0.931836</v>
      </c>
      <c r="N364">
        <v>134949</v>
      </c>
      <c r="O364" t="s">
        <v>28</v>
      </c>
    </row>
    <row r="365" spans="1:15" x14ac:dyDescent="0.25">
      <c r="A365" t="s">
        <v>27</v>
      </c>
      <c r="B365">
        <v>23443.4</v>
      </c>
      <c r="C365">
        <v>23373.5</v>
      </c>
      <c r="D365">
        <v>23373.200000000001</v>
      </c>
      <c r="E365">
        <v>23366.5</v>
      </c>
      <c r="F365">
        <v>1892.14</v>
      </c>
      <c r="G365">
        <v>2366.71</v>
      </c>
      <c r="H365">
        <v>748.71600000000001</v>
      </c>
      <c r="I365">
        <v>525.50300000000004</v>
      </c>
      <c r="J365">
        <v>933.89700000000005</v>
      </c>
      <c r="K365">
        <v>19001.900000000001</v>
      </c>
      <c r="L365">
        <v>5.41453E-2</v>
      </c>
      <c r="M365">
        <v>0.95022099999999998</v>
      </c>
      <c r="N365">
        <v>131951</v>
      </c>
      <c r="O365" t="s">
        <v>28</v>
      </c>
    </row>
    <row r="366" spans="1:15" x14ac:dyDescent="0.25">
      <c r="A366" t="s">
        <v>27</v>
      </c>
      <c r="B366">
        <v>23478.3</v>
      </c>
      <c r="C366">
        <v>23411.3</v>
      </c>
      <c r="D366">
        <v>23411</v>
      </c>
      <c r="E366">
        <v>23404.2</v>
      </c>
      <c r="F366">
        <v>1963.17</v>
      </c>
      <c r="G366">
        <v>2347.65</v>
      </c>
      <c r="H366">
        <v>747.18600000000004</v>
      </c>
      <c r="I366">
        <v>518.875</v>
      </c>
      <c r="J366">
        <v>923.56500000000005</v>
      </c>
      <c r="K366">
        <v>18986.7</v>
      </c>
      <c r="L366">
        <v>5.3989099999999998E-2</v>
      </c>
      <c r="M366">
        <v>0.93182900000000002</v>
      </c>
      <c r="N366">
        <v>131942</v>
      </c>
      <c r="O366" t="s">
        <v>28</v>
      </c>
    </row>
    <row r="367" spans="1:15" x14ac:dyDescent="0.25">
      <c r="A367" t="s">
        <v>27</v>
      </c>
      <c r="B367">
        <v>23578</v>
      </c>
      <c r="C367">
        <v>23511</v>
      </c>
      <c r="D367">
        <v>23510.7</v>
      </c>
      <c r="E367">
        <v>23504</v>
      </c>
      <c r="F367">
        <v>1959.74</v>
      </c>
      <c r="G367">
        <v>2354.2399999999998</v>
      </c>
      <c r="H367">
        <v>746.44600000000003</v>
      </c>
      <c r="I367">
        <v>520.72299999999996</v>
      </c>
      <c r="J367">
        <v>928.17100000000005</v>
      </c>
      <c r="K367">
        <v>19083.599999999999</v>
      </c>
      <c r="L367">
        <v>5.4080499999999997E-2</v>
      </c>
      <c r="M367">
        <v>0.931836</v>
      </c>
      <c r="N367">
        <v>140951</v>
      </c>
      <c r="O367" t="s">
        <v>28</v>
      </c>
    </row>
    <row r="368" spans="1:15" x14ac:dyDescent="0.25">
      <c r="A368" t="s">
        <v>27</v>
      </c>
      <c r="B368">
        <v>23556.2</v>
      </c>
      <c r="C368">
        <v>23490.1</v>
      </c>
      <c r="D368">
        <v>23489.7</v>
      </c>
      <c r="E368">
        <v>23483</v>
      </c>
      <c r="F368">
        <v>1958.21</v>
      </c>
      <c r="G368">
        <v>2353.62</v>
      </c>
      <c r="H368">
        <v>748.327</v>
      </c>
      <c r="I368">
        <v>520.73800000000006</v>
      </c>
      <c r="J368">
        <v>926.24599999999998</v>
      </c>
      <c r="K368">
        <v>19064.7</v>
      </c>
      <c r="L368">
        <v>5.39619E-2</v>
      </c>
      <c r="M368">
        <v>0.93183700000000003</v>
      </c>
      <c r="N368">
        <v>137953</v>
      </c>
      <c r="O368" t="s">
        <v>28</v>
      </c>
    </row>
    <row r="369" spans="1:15" x14ac:dyDescent="0.25">
      <c r="A369" t="s">
        <v>27</v>
      </c>
      <c r="B369">
        <v>23537.3</v>
      </c>
      <c r="C369">
        <v>23470</v>
      </c>
      <c r="D369">
        <v>23469.7</v>
      </c>
      <c r="E369">
        <v>23462.9</v>
      </c>
      <c r="F369">
        <v>1951.47</v>
      </c>
      <c r="G369">
        <v>2360.31</v>
      </c>
      <c r="H369">
        <v>747.17600000000004</v>
      </c>
      <c r="I369">
        <v>522.27200000000005</v>
      </c>
      <c r="J369">
        <v>931.351</v>
      </c>
      <c r="K369">
        <v>19045.099999999999</v>
      </c>
      <c r="L369">
        <v>5.4833399999999997E-2</v>
      </c>
      <c r="M369">
        <v>0.93183400000000005</v>
      </c>
      <c r="N369">
        <v>134949</v>
      </c>
      <c r="O369" t="s">
        <v>28</v>
      </c>
    </row>
    <row r="370" spans="1:15" x14ac:dyDescent="0.25">
      <c r="A370" t="s">
        <v>27</v>
      </c>
      <c r="B370">
        <v>23608.2</v>
      </c>
      <c r="C370">
        <v>23539.7</v>
      </c>
      <c r="D370">
        <v>23539.3</v>
      </c>
      <c r="E370">
        <v>23532.5</v>
      </c>
      <c r="F370">
        <v>1949.66</v>
      </c>
      <c r="G370">
        <v>2371.1999999999998</v>
      </c>
      <c r="H370">
        <v>748.726</v>
      </c>
      <c r="I370">
        <v>526.11599999999999</v>
      </c>
      <c r="J370">
        <v>935.84199999999998</v>
      </c>
      <c r="K370">
        <v>19104.8</v>
      </c>
      <c r="L370">
        <v>5.4069399999999997E-2</v>
      </c>
      <c r="M370">
        <v>0.95919100000000002</v>
      </c>
      <c r="N370">
        <v>140950</v>
      </c>
      <c r="O370" t="s">
        <v>28</v>
      </c>
    </row>
    <row r="371" spans="1:15" x14ac:dyDescent="0.25">
      <c r="A371" t="s">
        <v>27</v>
      </c>
      <c r="B371">
        <v>23523</v>
      </c>
      <c r="C371">
        <v>23455.5</v>
      </c>
      <c r="D371">
        <v>23455.200000000001</v>
      </c>
      <c r="E371">
        <v>23448.3</v>
      </c>
      <c r="F371">
        <v>1954.72</v>
      </c>
      <c r="G371">
        <v>2355.17</v>
      </c>
      <c r="H371">
        <v>745.80799999999999</v>
      </c>
      <c r="I371">
        <v>522.67600000000004</v>
      </c>
      <c r="J371">
        <v>928.02200000000005</v>
      </c>
      <c r="K371">
        <v>19032.3</v>
      </c>
      <c r="L371">
        <v>5.4615299999999999E-2</v>
      </c>
      <c r="M371">
        <v>0.95028400000000002</v>
      </c>
      <c r="N371">
        <v>137946</v>
      </c>
      <c r="O371" t="s">
        <v>28</v>
      </c>
    </row>
    <row r="372" spans="1:15" x14ac:dyDescent="0.25">
      <c r="A372" t="s">
        <v>27</v>
      </c>
      <c r="B372">
        <v>23667.200000000001</v>
      </c>
      <c r="C372">
        <v>23601.599999999999</v>
      </c>
      <c r="D372">
        <v>23601.3</v>
      </c>
      <c r="E372">
        <v>23594.400000000001</v>
      </c>
      <c r="F372">
        <v>1960.94</v>
      </c>
      <c r="G372">
        <v>2356.02</v>
      </c>
      <c r="H372">
        <v>744.83900000000006</v>
      </c>
      <c r="I372">
        <v>519.58199999999999</v>
      </c>
      <c r="J372">
        <v>933.02800000000002</v>
      </c>
      <c r="K372">
        <v>19169.900000000001</v>
      </c>
      <c r="L372">
        <v>5.3953300000000003E-2</v>
      </c>
      <c r="M372">
        <v>0.93183499999999997</v>
      </c>
      <c r="N372">
        <v>146963</v>
      </c>
      <c r="O372" t="s">
        <v>28</v>
      </c>
    </row>
    <row r="373" spans="1:15" x14ac:dyDescent="0.25">
      <c r="A373" t="s">
        <v>27</v>
      </c>
      <c r="B373">
        <v>23572.9</v>
      </c>
      <c r="C373">
        <v>23501.3</v>
      </c>
      <c r="D373">
        <v>23501</v>
      </c>
      <c r="E373">
        <v>23494.2</v>
      </c>
      <c r="F373">
        <v>1963.61</v>
      </c>
      <c r="G373">
        <v>2358.54</v>
      </c>
      <c r="H373">
        <v>749.96</v>
      </c>
      <c r="I373">
        <v>520.31799999999998</v>
      </c>
      <c r="J373">
        <v>929.65499999999997</v>
      </c>
      <c r="K373">
        <v>19065.5</v>
      </c>
      <c r="L373">
        <v>5.40449E-2</v>
      </c>
      <c r="M373">
        <v>0.95841699999999996</v>
      </c>
      <c r="N373">
        <v>140935</v>
      </c>
      <c r="O373" t="s">
        <v>28</v>
      </c>
    </row>
    <row r="374" spans="1:15" x14ac:dyDescent="0.25">
      <c r="A374" t="s">
        <v>27</v>
      </c>
      <c r="B374">
        <v>23574</v>
      </c>
      <c r="C374">
        <v>23505.8</v>
      </c>
      <c r="D374">
        <v>23505.5</v>
      </c>
      <c r="E374">
        <v>23498.7</v>
      </c>
      <c r="F374">
        <v>1961.28</v>
      </c>
      <c r="G374">
        <v>2345.67</v>
      </c>
      <c r="H374">
        <v>747.91800000000001</v>
      </c>
      <c r="I374">
        <v>517.71600000000001</v>
      </c>
      <c r="J374">
        <v>921.75300000000004</v>
      </c>
      <c r="K374">
        <v>19085.099999999999</v>
      </c>
      <c r="L374">
        <v>5.4858900000000002E-2</v>
      </c>
      <c r="M374">
        <v>0.93183499999999997</v>
      </c>
      <c r="N374">
        <v>140953</v>
      </c>
      <c r="O374" t="s">
        <v>28</v>
      </c>
    </row>
    <row r="375" spans="1:15" x14ac:dyDescent="0.25">
      <c r="A375" t="s">
        <v>27</v>
      </c>
      <c r="B375">
        <v>23641.5</v>
      </c>
      <c r="C375">
        <v>23574.400000000001</v>
      </c>
      <c r="D375">
        <v>23574</v>
      </c>
      <c r="E375">
        <v>23567.200000000001</v>
      </c>
      <c r="F375">
        <v>1969.68</v>
      </c>
      <c r="G375">
        <v>2362.4899999999998</v>
      </c>
      <c r="H375">
        <v>746.60699999999997</v>
      </c>
      <c r="I375">
        <v>523.798</v>
      </c>
      <c r="J375">
        <v>933.46600000000001</v>
      </c>
      <c r="K375">
        <v>19127.900000000001</v>
      </c>
      <c r="L375">
        <v>5.4340199999999998E-2</v>
      </c>
      <c r="M375">
        <v>0.95915799999999996</v>
      </c>
      <c r="N375">
        <v>143958</v>
      </c>
      <c r="O375" t="s">
        <v>28</v>
      </c>
    </row>
    <row r="376" spans="1:15" x14ac:dyDescent="0.25">
      <c r="A376" t="s">
        <v>27</v>
      </c>
      <c r="B376">
        <v>23563.3</v>
      </c>
      <c r="C376">
        <v>23494.9</v>
      </c>
      <c r="D376">
        <v>23494.6</v>
      </c>
      <c r="E376">
        <v>23487.8</v>
      </c>
      <c r="F376">
        <v>1953.58</v>
      </c>
      <c r="G376">
        <v>2352.69</v>
      </c>
      <c r="H376">
        <v>747.80600000000004</v>
      </c>
      <c r="I376">
        <v>521.14499999999998</v>
      </c>
      <c r="J376">
        <v>924.58799999999997</v>
      </c>
      <c r="K376">
        <v>19074.3</v>
      </c>
      <c r="L376">
        <v>5.40975E-2</v>
      </c>
      <c r="M376">
        <v>0.931836</v>
      </c>
      <c r="N376">
        <v>137940</v>
      </c>
      <c r="O376" t="s">
        <v>28</v>
      </c>
    </row>
    <row r="377" spans="1:15" x14ac:dyDescent="0.25">
      <c r="A377" t="s">
        <v>27</v>
      </c>
      <c r="B377">
        <v>23579.599999999999</v>
      </c>
      <c r="C377">
        <v>23511.599999999999</v>
      </c>
      <c r="D377">
        <v>23511.3</v>
      </c>
      <c r="E377">
        <v>23504.5</v>
      </c>
      <c r="F377">
        <v>1968.89</v>
      </c>
      <c r="G377">
        <v>2350.69</v>
      </c>
      <c r="H377">
        <v>747.09299999999996</v>
      </c>
      <c r="I377">
        <v>520.29600000000005</v>
      </c>
      <c r="J377">
        <v>924.76400000000001</v>
      </c>
      <c r="K377">
        <v>19078.599999999999</v>
      </c>
      <c r="L377">
        <v>3.4854599999999999E-2</v>
      </c>
      <c r="M377">
        <v>0.94977800000000001</v>
      </c>
      <c r="N377">
        <v>140943</v>
      </c>
      <c r="O377" t="s">
        <v>28</v>
      </c>
    </row>
    <row r="378" spans="1:15" x14ac:dyDescent="0.25">
      <c r="A378" t="s">
        <v>27</v>
      </c>
      <c r="B378">
        <v>23567.5</v>
      </c>
      <c r="C378">
        <v>23500.5</v>
      </c>
      <c r="D378">
        <v>23500.1</v>
      </c>
      <c r="E378">
        <v>23493.3</v>
      </c>
      <c r="F378">
        <v>1972.38</v>
      </c>
      <c r="G378">
        <v>2351.06</v>
      </c>
      <c r="H378">
        <v>746.06799999999998</v>
      </c>
      <c r="I378">
        <v>520.37900000000002</v>
      </c>
      <c r="J378">
        <v>925.91600000000005</v>
      </c>
      <c r="K378">
        <v>19062.400000000001</v>
      </c>
      <c r="L378">
        <v>3.5883600000000002E-2</v>
      </c>
      <c r="M378">
        <v>0.94687699999999997</v>
      </c>
      <c r="N378">
        <v>140939</v>
      </c>
      <c r="O378" t="s">
        <v>28</v>
      </c>
    </row>
    <row r="379" spans="1:15" x14ac:dyDescent="0.25">
      <c r="A379" t="s">
        <v>27</v>
      </c>
      <c r="B379">
        <v>23625.599999999999</v>
      </c>
      <c r="C379">
        <v>23555.3</v>
      </c>
      <c r="D379">
        <v>23554.9</v>
      </c>
      <c r="E379">
        <v>23548.1</v>
      </c>
      <c r="F379">
        <v>1962.02</v>
      </c>
      <c r="G379">
        <v>2351.83</v>
      </c>
      <c r="H379">
        <v>747.91200000000003</v>
      </c>
      <c r="I379">
        <v>517.97</v>
      </c>
      <c r="J379">
        <v>927.22699999999998</v>
      </c>
      <c r="K379">
        <v>19127</v>
      </c>
      <c r="L379">
        <v>5.3915200000000003E-2</v>
      </c>
      <c r="M379">
        <v>0.95910700000000004</v>
      </c>
      <c r="N379">
        <v>143937</v>
      </c>
      <c r="O379" t="s">
        <v>28</v>
      </c>
    </row>
    <row r="380" spans="1:15" x14ac:dyDescent="0.25">
      <c r="A380" t="s">
        <v>27</v>
      </c>
      <c r="B380">
        <v>23590.9</v>
      </c>
      <c r="C380">
        <v>23522</v>
      </c>
      <c r="D380">
        <v>23521.7</v>
      </c>
      <c r="E380">
        <v>23514.9</v>
      </c>
      <c r="F380">
        <v>1946.21</v>
      </c>
      <c r="G380">
        <v>2362.11</v>
      </c>
      <c r="H380">
        <v>747.63199999999995</v>
      </c>
      <c r="I380">
        <v>524.89499999999998</v>
      </c>
      <c r="J380">
        <v>930.827</v>
      </c>
      <c r="K380">
        <v>19099.599999999999</v>
      </c>
      <c r="L380">
        <v>5.4001100000000003E-2</v>
      </c>
      <c r="M380">
        <v>0.94317399999999996</v>
      </c>
      <c r="N380">
        <v>140954</v>
      </c>
      <c r="O380" t="s">
        <v>28</v>
      </c>
    </row>
    <row r="381" spans="1:15" x14ac:dyDescent="0.25">
      <c r="A381" t="s">
        <v>27</v>
      </c>
      <c r="B381">
        <v>23554.799999999999</v>
      </c>
      <c r="C381">
        <v>23482.7</v>
      </c>
      <c r="D381">
        <v>23482.400000000001</v>
      </c>
      <c r="E381">
        <v>23475.599999999999</v>
      </c>
      <c r="F381">
        <v>1946.12</v>
      </c>
      <c r="G381">
        <v>2346.9499999999998</v>
      </c>
      <c r="H381">
        <v>747.58600000000001</v>
      </c>
      <c r="I381">
        <v>518.39599999999996</v>
      </c>
      <c r="J381">
        <v>922.99800000000005</v>
      </c>
      <c r="K381">
        <v>19075.8</v>
      </c>
      <c r="L381">
        <v>5.3942900000000002E-2</v>
      </c>
      <c r="M381">
        <v>0.931836</v>
      </c>
      <c r="N381">
        <v>137965</v>
      </c>
      <c r="O381" t="s">
        <v>28</v>
      </c>
    </row>
    <row r="382" spans="1:15" x14ac:dyDescent="0.25">
      <c r="A382" t="s">
        <v>27</v>
      </c>
      <c r="B382">
        <v>23544.799999999999</v>
      </c>
      <c r="C382">
        <v>23476.400000000001</v>
      </c>
      <c r="D382">
        <v>23476</v>
      </c>
      <c r="E382">
        <v>23469.200000000001</v>
      </c>
      <c r="F382">
        <v>1944.97</v>
      </c>
      <c r="G382">
        <v>2354.5300000000002</v>
      </c>
      <c r="H382">
        <v>746.88699999999994</v>
      </c>
      <c r="I382">
        <v>520.9</v>
      </c>
      <c r="J382">
        <v>927.83600000000001</v>
      </c>
      <c r="K382">
        <v>19063.7</v>
      </c>
      <c r="L382">
        <v>5.5860199999999999E-2</v>
      </c>
      <c r="M382">
        <v>0.94226200000000004</v>
      </c>
      <c r="N382">
        <v>137931</v>
      </c>
      <c r="O382" t="s">
        <v>28</v>
      </c>
    </row>
    <row r="383" spans="1:15" x14ac:dyDescent="0.25">
      <c r="A383" t="s">
        <v>27</v>
      </c>
      <c r="B383">
        <v>23649.5</v>
      </c>
      <c r="C383">
        <v>23577.9</v>
      </c>
      <c r="D383">
        <v>23577.599999999999</v>
      </c>
      <c r="E383">
        <v>23570.799999999999</v>
      </c>
      <c r="F383">
        <v>1944.55</v>
      </c>
      <c r="G383">
        <v>2354.71</v>
      </c>
      <c r="H383">
        <v>747.73400000000004</v>
      </c>
      <c r="I383">
        <v>519.63199999999995</v>
      </c>
      <c r="J383">
        <v>928.42700000000002</v>
      </c>
      <c r="K383">
        <v>19164.599999999999</v>
      </c>
      <c r="L383">
        <v>5.7468699999999998E-2</v>
      </c>
      <c r="M383">
        <v>0.94936500000000001</v>
      </c>
      <c r="N383">
        <v>143950</v>
      </c>
      <c r="O383" t="s">
        <v>28</v>
      </c>
    </row>
    <row r="384" spans="1:15" x14ac:dyDescent="0.25">
      <c r="A384" t="s">
        <v>27</v>
      </c>
      <c r="B384">
        <v>23620.400000000001</v>
      </c>
      <c r="C384">
        <v>23549.3</v>
      </c>
      <c r="D384">
        <v>23549</v>
      </c>
      <c r="E384">
        <v>23542.2</v>
      </c>
      <c r="F384">
        <v>1954.1</v>
      </c>
      <c r="G384">
        <v>2353.59</v>
      </c>
      <c r="H384">
        <v>747.47699999999998</v>
      </c>
      <c r="I384">
        <v>519.87699999999995</v>
      </c>
      <c r="J384">
        <v>927.34900000000005</v>
      </c>
      <c r="K384">
        <v>19127.400000000001</v>
      </c>
      <c r="L384">
        <v>5.8987199999999997E-2</v>
      </c>
      <c r="M384">
        <v>0.94807200000000003</v>
      </c>
      <c r="N384">
        <v>143957</v>
      </c>
      <c r="O384" t="s">
        <v>28</v>
      </c>
    </row>
    <row r="385" spans="1:25" x14ac:dyDescent="0.25">
      <c r="A385" t="s">
        <v>27</v>
      </c>
      <c r="B385">
        <v>23659.599999999999</v>
      </c>
      <c r="C385">
        <v>23591.7</v>
      </c>
      <c r="D385">
        <v>23591.3</v>
      </c>
      <c r="E385">
        <v>23584.400000000001</v>
      </c>
      <c r="F385">
        <v>1954.66</v>
      </c>
      <c r="G385">
        <v>2359.77</v>
      </c>
      <c r="H385">
        <v>747.29899999999998</v>
      </c>
      <c r="I385">
        <v>519.78200000000004</v>
      </c>
      <c r="J385">
        <v>932.62300000000005</v>
      </c>
      <c r="K385">
        <v>19163.2</v>
      </c>
      <c r="L385">
        <v>5.4215199999999998E-2</v>
      </c>
      <c r="M385">
        <v>0.95875999999999995</v>
      </c>
      <c r="N385">
        <v>146963</v>
      </c>
      <c r="O385" t="s">
        <v>28</v>
      </c>
    </row>
    <row r="386" spans="1:25" x14ac:dyDescent="0.25">
      <c r="A386" t="s">
        <v>27</v>
      </c>
      <c r="B386">
        <v>23566.400000000001</v>
      </c>
      <c r="C386">
        <v>23499</v>
      </c>
      <c r="D386">
        <v>23498.6</v>
      </c>
      <c r="E386">
        <v>23491.8</v>
      </c>
      <c r="F386">
        <v>1955.8</v>
      </c>
      <c r="G386">
        <v>2350.5300000000002</v>
      </c>
      <c r="H386">
        <v>745.928</v>
      </c>
      <c r="I386">
        <v>519.33199999999999</v>
      </c>
      <c r="J386">
        <v>926.61099999999999</v>
      </c>
      <c r="K386">
        <v>19078.400000000001</v>
      </c>
      <c r="L386">
        <v>5.3910100000000002E-2</v>
      </c>
      <c r="M386">
        <v>0.93181400000000003</v>
      </c>
      <c r="N386">
        <v>140956</v>
      </c>
      <c r="O386" t="s">
        <v>28</v>
      </c>
    </row>
    <row r="387" spans="1:25" x14ac:dyDescent="0.25">
      <c r="A387" t="s">
        <v>27</v>
      </c>
      <c r="B387">
        <v>23603</v>
      </c>
      <c r="C387">
        <v>23531.7</v>
      </c>
      <c r="D387">
        <v>23531.4</v>
      </c>
      <c r="E387">
        <v>23524.6</v>
      </c>
      <c r="F387">
        <v>1971.7</v>
      </c>
      <c r="G387">
        <v>2356.2600000000002</v>
      </c>
      <c r="H387">
        <v>746.89099999999996</v>
      </c>
      <c r="I387">
        <v>520.89700000000005</v>
      </c>
      <c r="J387">
        <v>929.61099999999999</v>
      </c>
      <c r="K387">
        <v>19090.2</v>
      </c>
      <c r="L387">
        <v>5.3919000000000002E-2</v>
      </c>
      <c r="M387">
        <v>0.931836</v>
      </c>
      <c r="N387">
        <v>140944</v>
      </c>
      <c r="O387" t="s">
        <v>28</v>
      </c>
    </row>
    <row r="388" spans="1:25" x14ac:dyDescent="0.25">
      <c r="A388" t="s">
        <v>27</v>
      </c>
      <c r="B388">
        <v>23592.5</v>
      </c>
      <c r="C388">
        <v>23524.3</v>
      </c>
      <c r="D388">
        <v>23523.9</v>
      </c>
      <c r="E388">
        <v>23517</v>
      </c>
      <c r="F388">
        <v>1961.65</v>
      </c>
      <c r="G388">
        <v>2362.69</v>
      </c>
      <c r="H388">
        <v>748.11599999999999</v>
      </c>
      <c r="I388">
        <v>523.27700000000004</v>
      </c>
      <c r="J388">
        <v>932.86199999999997</v>
      </c>
      <c r="K388">
        <v>19084.900000000001</v>
      </c>
      <c r="L388">
        <v>5.3943600000000001E-2</v>
      </c>
      <c r="M388">
        <v>0.931836</v>
      </c>
      <c r="N388">
        <v>140950</v>
      </c>
      <c r="O388" t="s">
        <v>28</v>
      </c>
    </row>
    <row r="389" spans="1:25" x14ac:dyDescent="0.25">
      <c r="A389" t="s">
        <v>27</v>
      </c>
      <c r="B389">
        <v>23565</v>
      </c>
      <c r="C389">
        <v>23495.8</v>
      </c>
      <c r="D389">
        <v>23495.5</v>
      </c>
      <c r="E389">
        <v>23488.7</v>
      </c>
      <c r="F389">
        <v>1950.99</v>
      </c>
      <c r="G389">
        <v>2356.2199999999998</v>
      </c>
      <c r="H389">
        <v>745.54399999999998</v>
      </c>
      <c r="I389">
        <v>521.59900000000005</v>
      </c>
      <c r="J389">
        <v>928.947</v>
      </c>
      <c r="K389">
        <v>19075.099999999999</v>
      </c>
      <c r="L389">
        <v>5.4233700000000003E-2</v>
      </c>
      <c r="M389">
        <v>0.954372</v>
      </c>
      <c r="N389">
        <v>137948</v>
      </c>
      <c r="O389" t="s">
        <v>28</v>
      </c>
    </row>
    <row r="390" spans="1:25" x14ac:dyDescent="0.25">
      <c r="A390" t="s">
        <v>27</v>
      </c>
      <c r="B390">
        <v>23537.5</v>
      </c>
      <c r="C390">
        <v>23469.200000000001</v>
      </c>
      <c r="D390">
        <v>23468.799999999999</v>
      </c>
      <c r="E390">
        <v>23462</v>
      </c>
      <c r="F390">
        <v>1956.99</v>
      </c>
      <c r="G390">
        <v>2352.44</v>
      </c>
      <c r="H390">
        <v>748.79899999999998</v>
      </c>
      <c r="I390">
        <v>520.56500000000005</v>
      </c>
      <c r="J390">
        <v>924.13499999999999</v>
      </c>
      <c r="K390">
        <v>19045.5</v>
      </c>
      <c r="L390">
        <v>5.4039999999999998E-2</v>
      </c>
      <c r="M390">
        <v>0.95782699999999998</v>
      </c>
      <c r="N390">
        <v>137957</v>
      </c>
      <c r="O390" t="s">
        <v>28</v>
      </c>
    </row>
    <row r="391" spans="1:25" x14ac:dyDescent="0.25">
      <c r="A391" t="s">
        <v>27</v>
      </c>
      <c r="B391">
        <v>23543.7</v>
      </c>
      <c r="C391">
        <v>23474.2</v>
      </c>
      <c r="D391">
        <v>23473.9</v>
      </c>
      <c r="E391">
        <v>23467.1</v>
      </c>
      <c r="F391">
        <v>1925.43</v>
      </c>
      <c r="G391">
        <v>2361.94</v>
      </c>
      <c r="H391">
        <v>748.62699999999995</v>
      </c>
      <c r="I391">
        <v>522.91800000000001</v>
      </c>
      <c r="J391">
        <v>931.13499999999999</v>
      </c>
      <c r="K391">
        <v>19072.7</v>
      </c>
      <c r="L391">
        <v>5.3995399999999999E-2</v>
      </c>
      <c r="M391">
        <v>0.95392200000000005</v>
      </c>
      <c r="N391">
        <v>137941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23502.1</v>
      </c>
      <c r="C392">
        <v>23433.4</v>
      </c>
      <c r="D392">
        <v>23433.1</v>
      </c>
      <c r="E392">
        <v>23426.3</v>
      </c>
      <c r="F392">
        <v>1927.09</v>
      </c>
      <c r="G392">
        <v>2358.84</v>
      </c>
      <c r="H392">
        <v>748.67100000000005</v>
      </c>
      <c r="I392">
        <v>522.91700000000003</v>
      </c>
      <c r="J392">
        <v>928.07</v>
      </c>
      <c r="K392">
        <v>19033.7</v>
      </c>
      <c r="L392">
        <v>5.3991900000000002E-2</v>
      </c>
      <c r="M392">
        <v>0.93178099999999997</v>
      </c>
      <c r="N392">
        <v>134947</v>
      </c>
      <c r="O392" t="s">
        <v>28</v>
      </c>
      <c r="R392">
        <f>AVERAGE(B343:B392)</f>
        <v>23621.542000000005</v>
      </c>
      <c r="S392">
        <f>AVERAGE(C343:C392)</f>
        <v>23552.69</v>
      </c>
      <c r="U392">
        <f>_xlfn.VAR.P(B343:B392)</f>
        <v>19091.082435999957</v>
      </c>
      <c r="V392">
        <f>_xlfn.VAR.P(C343:C392)</f>
        <v>18973.628099999987</v>
      </c>
      <c r="X392">
        <f>1.96*SQRT(U392)/50</f>
        <v>5.4162829426143322</v>
      </c>
      <c r="Y392">
        <f>1.96*SQRT(V392)/50</f>
        <v>5.3995959000265916</v>
      </c>
    </row>
    <row r="393" spans="1:25" x14ac:dyDescent="0.25">
      <c r="A393" t="s">
        <v>29</v>
      </c>
      <c r="B393">
        <v>1181273.2943</v>
      </c>
      <c r="C393" t="s">
        <v>24</v>
      </c>
    </row>
    <row r="394" spans="1:25" x14ac:dyDescent="0.25">
      <c r="A394" t="s">
        <v>30</v>
      </c>
      <c r="B394">
        <v>290200</v>
      </c>
      <c r="C394">
        <v>284028</v>
      </c>
      <c r="D394">
        <v>283396</v>
      </c>
      <c r="E394">
        <v>283377</v>
      </c>
      <c r="F394">
        <v>5303.19</v>
      </c>
      <c r="G394">
        <v>6810.76</v>
      </c>
      <c r="H394">
        <v>3827.28</v>
      </c>
      <c r="I394">
        <v>5.4113399999999999E-2</v>
      </c>
      <c r="J394">
        <v>0.95880200000000004</v>
      </c>
      <c r="K394">
        <v>0</v>
      </c>
      <c r="L394" t="s">
        <v>28</v>
      </c>
    </row>
    <row r="395" spans="1:25" x14ac:dyDescent="0.25">
      <c r="A395" t="s">
        <v>30</v>
      </c>
      <c r="B395">
        <v>286869</v>
      </c>
      <c r="C395">
        <v>280428</v>
      </c>
      <c r="D395">
        <v>279763</v>
      </c>
      <c r="E395">
        <v>279745</v>
      </c>
      <c r="F395">
        <v>5172.21</v>
      </c>
      <c r="G395">
        <v>6841.15</v>
      </c>
      <c r="H395">
        <v>3689.47</v>
      </c>
      <c r="I395">
        <v>5.4035699999999999E-2</v>
      </c>
      <c r="J395">
        <v>0.95887199999999995</v>
      </c>
      <c r="K395">
        <v>0</v>
      </c>
      <c r="L395" t="s">
        <v>28</v>
      </c>
    </row>
    <row r="396" spans="1:25" x14ac:dyDescent="0.25">
      <c r="A396" t="s">
        <v>30</v>
      </c>
      <c r="B396">
        <v>288992</v>
      </c>
      <c r="C396">
        <v>282369</v>
      </c>
      <c r="D396">
        <v>281616</v>
      </c>
      <c r="E396">
        <v>281600</v>
      </c>
      <c r="F396">
        <v>5208.8599999999997</v>
      </c>
      <c r="G396">
        <v>7220.24</v>
      </c>
      <c r="H396">
        <v>3768.92</v>
      </c>
      <c r="I396">
        <v>5.3947000000000002E-2</v>
      </c>
      <c r="J396">
        <v>0.95262100000000005</v>
      </c>
      <c r="K396">
        <v>0</v>
      </c>
      <c r="L396" t="s">
        <v>28</v>
      </c>
    </row>
    <row r="397" spans="1:25" x14ac:dyDescent="0.25">
      <c r="A397" t="s">
        <v>30</v>
      </c>
      <c r="B397">
        <v>291629</v>
      </c>
      <c r="C397">
        <v>285110</v>
      </c>
      <c r="D397">
        <v>284369</v>
      </c>
      <c r="E397">
        <v>284353</v>
      </c>
      <c r="F397">
        <v>5306.07</v>
      </c>
      <c r="G397">
        <v>7290.74</v>
      </c>
      <c r="H397">
        <v>3858.98</v>
      </c>
      <c r="I397">
        <v>5.4338900000000002E-2</v>
      </c>
      <c r="J397">
        <v>0.95844099999999999</v>
      </c>
      <c r="K397">
        <v>0</v>
      </c>
      <c r="L397" t="s">
        <v>28</v>
      </c>
    </row>
    <row r="398" spans="1:25" x14ac:dyDescent="0.25">
      <c r="A398" t="s">
        <v>30</v>
      </c>
      <c r="B398">
        <v>291452</v>
      </c>
      <c r="C398">
        <v>284837</v>
      </c>
      <c r="D398">
        <v>284110</v>
      </c>
      <c r="E398">
        <v>284094</v>
      </c>
      <c r="F398">
        <v>5299.33</v>
      </c>
      <c r="G398">
        <v>7246.31</v>
      </c>
      <c r="H398">
        <v>3840.02</v>
      </c>
      <c r="I398">
        <v>5.4004999999999997E-2</v>
      </c>
      <c r="J398">
        <v>0.95364700000000002</v>
      </c>
      <c r="K398">
        <v>0</v>
      </c>
      <c r="L398" t="s">
        <v>28</v>
      </c>
    </row>
    <row r="399" spans="1:25" x14ac:dyDescent="0.25">
      <c r="A399" t="s">
        <v>30</v>
      </c>
      <c r="B399">
        <v>290621</v>
      </c>
      <c r="C399">
        <v>284080</v>
      </c>
      <c r="D399">
        <v>283358</v>
      </c>
      <c r="E399">
        <v>283341</v>
      </c>
      <c r="F399">
        <v>5235.67</v>
      </c>
      <c r="G399">
        <v>7258</v>
      </c>
      <c r="H399">
        <v>3844.19</v>
      </c>
      <c r="I399">
        <v>5.4052999999999997E-2</v>
      </c>
      <c r="J399">
        <v>0.95820300000000003</v>
      </c>
      <c r="K399">
        <v>0</v>
      </c>
      <c r="L399" t="s">
        <v>28</v>
      </c>
    </row>
    <row r="400" spans="1:25" x14ac:dyDescent="0.25">
      <c r="A400" t="s">
        <v>30</v>
      </c>
      <c r="B400">
        <v>290801</v>
      </c>
      <c r="C400">
        <v>284293</v>
      </c>
      <c r="D400">
        <v>283558</v>
      </c>
      <c r="E400">
        <v>283540</v>
      </c>
      <c r="F400">
        <v>5275.69</v>
      </c>
      <c r="G400">
        <v>7345.65</v>
      </c>
      <c r="H400">
        <v>3870.93</v>
      </c>
      <c r="I400">
        <v>5.3909499999999999E-2</v>
      </c>
      <c r="J400">
        <v>0.954955</v>
      </c>
      <c r="K400">
        <v>0</v>
      </c>
      <c r="L400" t="s">
        <v>28</v>
      </c>
    </row>
    <row r="401" spans="1:12" x14ac:dyDescent="0.25">
      <c r="A401" t="s">
        <v>30</v>
      </c>
      <c r="B401">
        <v>290852</v>
      </c>
      <c r="C401">
        <v>284424</v>
      </c>
      <c r="D401">
        <v>283712</v>
      </c>
      <c r="E401">
        <v>283695</v>
      </c>
      <c r="F401">
        <v>5280.52</v>
      </c>
      <c r="G401">
        <v>7244.83</v>
      </c>
      <c r="H401">
        <v>3836.59</v>
      </c>
      <c r="I401">
        <v>5.3911300000000002E-2</v>
      </c>
      <c r="J401">
        <v>0.956951</v>
      </c>
      <c r="K401">
        <v>0</v>
      </c>
      <c r="L401" t="s">
        <v>28</v>
      </c>
    </row>
    <row r="402" spans="1:12" x14ac:dyDescent="0.25">
      <c r="A402" t="s">
        <v>30</v>
      </c>
      <c r="B402">
        <v>292877</v>
      </c>
      <c r="C402">
        <v>286539</v>
      </c>
      <c r="D402">
        <v>285829</v>
      </c>
      <c r="E402">
        <v>285812</v>
      </c>
      <c r="F402">
        <v>5290.58</v>
      </c>
      <c r="G402">
        <v>7764.88</v>
      </c>
      <c r="H402">
        <v>3845.57</v>
      </c>
      <c r="I402">
        <v>5.3916400000000003E-2</v>
      </c>
      <c r="J402">
        <v>0.95914500000000003</v>
      </c>
      <c r="K402">
        <v>0</v>
      </c>
      <c r="L402" t="s">
        <v>28</v>
      </c>
    </row>
    <row r="403" spans="1:12" x14ac:dyDescent="0.25">
      <c r="A403" t="s">
        <v>30</v>
      </c>
      <c r="B403">
        <v>292186</v>
      </c>
      <c r="C403">
        <v>285671</v>
      </c>
      <c r="D403">
        <v>284963</v>
      </c>
      <c r="E403">
        <v>284947</v>
      </c>
      <c r="F403">
        <v>5277.61</v>
      </c>
      <c r="G403">
        <v>7556.52</v>
      </c>
      <c r="H403">
        <v>3830.35</v>
      </c>
      <c r="I403">
        <v>5.3983099999999999E-2</v>
      </c>
      <c r="J403">
        <v>0.95917600000000003</v>
      </c>
      <c r="K403">
        <v>0</v>
      </c>
      <c r="L403" t="s">
        <v>28</v>
      </c>
    </row>
    <row r="404" spans="1:12" x14ac:dyDescent="0.25">
      <c r="A404" t="s">
        <v>30</v>
      </c>
      <c r="B404">
        <v>293481</v>
      </c>
      <c r="C404">
        <v>286912</v>
      </c>
      <c r="D404">
        <v>286196</v>
      </c>
      <c r="E404">
        <v>286180</v>
      </c>
      <c r="F404">
        <v>5278.89</v>
      </c>
      <c r="G404">
        <v>8015.3</v>
      </c>
      <c r="H404">
        <v>3866.21</v>
      </c>
      <c r="I404">
        <v>5.3925899999999999E-2</v>
      </c>
      <c r="J404">
        <v>0.95877000000000001</v>
      </c>
      <c r="K404">
        <v>0</v>
      </c>
      <c r="L404" t="s">
        <v>28</v>
      </c>
    </row>
    <row r="405" spans="1:12" x14ac:dyDescent="0.25">
      <c r="A405" t="s">
        <v>30</v>
      </c>
      <c r="B405">
        <v>330244</v>
      </c>
      <c r="C405">
        <v>315679</v>
      </c>
      <c r="D405">
        <v>314886</v>
      </c>
      <c r="E405">
        <v>314866</v>
      </c>
      <c r="F405">
        <v>5853.25</v>
      </c>
      <c r="G405">
        <v>9947.74</v>
      </c>
      <c r="H405">
        <v>4504.6499999999996</v>
      </c>
      <c r="I405">
        <v>5.4284199999999998E-2</v>
      </c>
      <c r="J405">
        <v>0.93183700000000003</v>
      </c>
      <c r="K405">
        <v>0</v>
      </c>
      <c r="L405" t="s">
        <v>28</v>
      </c>
    </row>
    <row r="406" spans="1:12" x14ac:dyDescent="0.25">
      <c r="A406" t="s">
        <v>30</v>
      </c>
      <c r="B406">
        <v>289424</v>
      </c>
      <c r="C406">
        <v>281011</v>
      </c>
      <c r="D406">
        <v>280309</v>
      </c>
      <c r="E406">
        <v>280291</v>
      </c>
      <c r="F406">
        <v>5238.3500000000004</v>
      </c>
      <c r="G406">
        <v>7069.31</v>
      </c>
      <c r="H406">
        <v>3724.43</v>
      </c>
      <c r="I406">
        <v>5.5936300000000001E-2</v>
      </c>
      <c r="J406">
        <v>0.93182900000000002</v>
      </c>
      <c r="K406">
        <v>0</v>
      </c>
      <c r="L406" t="s">
        <v>28</v>
      </c>
    </row>
    <row r="407" spans="1:12" x14ac:dyDescent="0.25">
      <c r="A407" t="s">
        <v>30</v>
      </c>
      <c r="B407">
        <v>294475</v>
      </c>
      <c r="C407">
        <v>287787</v>
      </c>
      <c r="D407">
        <v>287107</v>
      </c>
      <c r="E407">
        <v>287090</v>
      </c>
      <c r="F407">
        <v>5333.01</v>
      </c>
      <c r="G407">
        <v>7269.86</v>
      </c>
      <c r="H407">
        <v>3774.92</v>
      </c>
      <c r="I407">
        <v>5.5684699999999997E-2</v>
      </c>
      <c r="J407">
        <v>0.95350699999999999</v>
      </c>
      <c r="K407">
        <v>0</v>
      </c>
      <c r="L407" t="s">
        <v>28</v>
      </c>
    </row>
    <row r="408" spans="1:12" x14ac:dyDescent="0.25">
      <c r="A408" t="s">
        <v>30</v>
      </c>
      <c r="B408">
        <v>284989</v>
      </c>
      <c r="C408">
        <v>278523</v>
      </c>
      <c r="D408">
        <v>277844</v>
      </c>
      <c r="E408">
        <v>277827</v>
      </c>
      <c r="F408">
        <v>5074.99</v>
      </c>
      <c r="G408">
        <v>6918.62</v>
      </c>
      <c r="H408">
        <v>3669.74</v>
      </c>
      <c r="I408">
        <v>5.4289799999999999E-2</v>
      </c>
      <c r="J408">
        <v>0.93183400000000005</v>
      </c>
      <c r="K408">
        <v>0</v>
      </c>
      <c r="L408" t="s">
        <v>28</v>
      </c>
    </row>
    <row r="409" spans="1:12" x14ac:dyDescent="0.25">
      <c r="A409" t="s">
        <v>30</v>
      </c>
      <c r="B409">
        <v>284024</v>
      </c>
      <c r="C409">
        <v>277629</v>
      </c>
      <c r="D409">
        <v>276961</v>
      </c>
      <c r="E409">
        <v>276945</v>
      </c>
      <c r="F409">
        <v>5087.09</v>
      </c>
      <c r="G409">
        <v>6860.26</v>
      </c>
      <c r="H409">
        <v>3648.48</v>
      </c>
      <c r="I409">
        <v>5.3953599999999997E-2</v>
      </c>
      <c r="J409">
        <v>0.95758299999999996</v>
      </c>
      <c r="K409">
        <v>0</v>
      </c>
      <c r="L409" t="s">
        <v>28</v>
      </c>
    </row>
    <row r="410" spans="1:12" x14ac:dyDescent="0.25">
      <c r="A410" t="s">
        <v>30</v>
      </c>
      <c r="B410">
        <v>284700</v>
      </c>
      <c r="C410">
        <v>278159</v>
      </c>
      <c r="D410">
        <v>277475</v>
      </c>
      <c r="E410">
        <v>277458</v>
      </c>
      <c r="F410">
        <v>5102.75</v>
      </c>
      <c r="G410">
        <v>6954.47</v>
      </c>
      <c r="H410">
        <v>3664.73</v>
      </c>
      <c r="I410">
        <v>5.3914999999999998E-2</v>
      </c>
      <c r="J410">
        <v>0.931809</v>
      </c>
      <c r="K410">
        <v>0</v>
      </c>
      <c r="L410" t="s">
        <v>28</v>
      </c>
    </row>
    <row r="411" spans="1:12" x14ac:dyDescent="0.25">
      <c r="A411" t="s">
        <v>30</v>
      </c>
      <c r="B411">
        <v>284827</v>
      </c>
      <c r="C411">
        <v>278126</v>
      </c>
      <c r="D411">
        <v>277449</v>
      </c>
      <c r="E411">
        <v>277433</v>
      </c>
      <c r="F411">
        <v>5075.97</v>
      </c>
      <c r="G411">
        <v>6966.04</v>
      </c>
      <c r="H411">
        <v>3646.64</v>
      </c>
      <c r="I411">
        <v>5.5763199999999999E-2</v>
      </c>
      <c r="J411">
        <v>0.93183400000000005</v>
      </c>
      <c r="K411">
        <v>0</v>
      </c>
      <c r="L411" t="s">
        <v>28</v>
      </c>
    </row>
    <row r="412" spans="1:12" x14ac:dyDescent="0.25">
      <c r="A412" t="s">
        <v>30</v>
      </c>
      <c r="B412">
        <v>284810</v>
      </c>
      <c r="C412">
        <v>278229</v>
      </c>
      <c r="D412">
        <v>277547</v>
      </c>
      <c r="E412">
        <v>277530</v>
      </c>
      <c r="F412">
        <v>5093.51</v>
      </c>
      <c r="G412">
        <v>6970.43</v>
      </c>
      <c r="H412">
        <v>3654.69</v>
      </c>
      <c r="I412">
        <v>5.4013600000000002E-2</v>
      </c>
      <c r="J412">
        <v>0.93183300000000002</v>
      </c>
      <c r="K412">
        <v>0</v>
      </c>
      <c r="L412" t="s">
        <v>28</v>
      </c>
    </row>
    <row r="413" spans="1:12" x14ac:dyDescent="0.25">
      <c r="A413" t="s">
        <v>30</v>
      </c>
      <c r="B413">
        <v>285751</v>
      </c>
      <c r="C413">
        <v>279004</v>
      </c>
      <c r="D413">
        <v>278306</v>
      </c>
      <c r="E413">
        <v>278289</v>
      </c>
      <c r="F413">
        <v>5104.96</v>
      </c>
      <c r="G413">
        <v>7207.64</v>
      </c>
      <c r="H413">
        <v>3676.35</v>
      </c>
      <c r="I413">
        <v>5.45748E-2</v>
      </c>
      <c r="J413">
        <v>0.95047000000000004</v>
      </c>
      <c r="K413">
        <v>0</v>
      </c>
      <c r="L413" t="s">
        <v>28</v>
      </c>
    </row>
    <row r="414" spans="1:12" x14ac:dyDescent="0.25">
      <c r="A414" t="s">
        <v>30</v>
      </c>
      <c r="B414">
        <v>284972</v>
      </c>
      <c r="C414">
        <v>278161</v>
      </c>
      <c r="D414">
        <v>277461</v>
      </c>
      <c r="E414">
        <v>277444</v>
      </c>
      <c r="F414">
        <v>5117.95</v>
      </c>
      <c r="G414">
        <v>7070.96</v>
      </c>
      <c r="H414">
        <v>3660.8</v>
      </c>
      <c r="I414">
        <v>5.6113200000000002E-2</v>
      </c>
      <c r="J414">
        <v>0.95909199999999994</v>
      </c>
      <c r="K414">
        <v>0</v>
      </c>
      <c r="L414" t="s">
        <v>28</v>
      </c>
    </row>
    <row r="415" spans="1:12" x14ac:dyDescent="0.25">
      <c r="A415" t="s">
        <v>30</v>
      </c>
      <c r="B415">
        <v>286850</v>
      </c>
      <c r="C415">
        <v>280009</v>
      </c>
      <c r="D415">
        <v>279302</v>
      </c>
      <c r="E415">
        <v>279285</v>
      </c>
      <c r="F415">
        <v>5102.58</v>
      </c>
      <c r="G415">
        <v>7179.53</v>
      </c>
      <c r="H415">
        <v>3722.54</v>
      </c>
      <c r="I415">
        <v>5.3910199999999998E-2</v>
      </c>
      <c r="J415">
        <v>0.93557000000000001</v>
      </c>
      <c r="K415">
        <v>0</v>
      </c>
      <c r="L415" t="s">
        <v>28</v>
      </c>
    </row>
    <row r="416" spans="1:12" x14ac:dyDescent="0.25">
      <c r="A416" t="s">
        <v>30</v>
      </c>
      <c r="B416">
        <v>293575</v>
      </c>
      <c r="C416">
        <v>286663</v>
      </c>
      <c r="D416">
        <v>285904</v>
      </c>
      <c r="E416">
        <v>285886</v>
      </c>
      <c r="F416">
        <v>5237.95</v>
      </c>
      <c r="G416">
        <v>7751.13</v>
      </c>
      <c r="H416">
        <v>3896.99</v>
      </c>
      <c r="I416">
        <v>4.3441100000000003E-2</v>
      </c>
      <c r="J416">
        <v>0.931836</v>
      </c>
      <c r="K416">
        <v>0</v>
      </c>
      <c r="L416" t="s">
        <v>28</v>
      </c>
    </row>
    <row r="417" spans="1:12" x14ac:dyDescent="0.25">
      <c r="A417" t="s">
        <v>30</v>
      </c>
      <c r="B417">
        <v>291162</v>
      </c>
      <c r="C417">
        <v>283951</v>
      </c>
      <c r="D417">
        <v>283218</v>
      </c>
      <c r="E417">
        <v>283200</v>
      </c>
      <c r="F417">
        <v>5214.17</v>
      </c>
      <c r="G417">
        <v>7616.57</v>
      </c>
      <c r="H417">
        <v>3836.61</v>
      </c>
      <c r="I417">
        <v>5.4682099999999997E-2</v>
      </c>
      <c r="J417">
        <v>0.95831999999999995</v>
      </c>
      <c r="K417">
        <v>0</v>
      </c>
      <c r="L417" t="s">
        <v>28</v>
      </c>
    </row>
    <row r="418" spans="1:12" x14ac:dyDescent="0.25">
      <c r="A418" t="s">
        <v>30</v>
      </c>
      <c r="B418">
        <v>291541</v>
      </c>
      <c r="C418">
        <v>284545</v>
      </c>
      <c r="D418">
        <v>283816</v>
      </c>
      <c r="E418">
        <v>283800</v>
      </c>
      <c r="F418">
        <v>5253.68</v>
      </c>
      <c r="G418">
        <v>7888.67</v>
      </c>
      <c r="H418">
        <v>3788.25</v>
      </c>
      <c r="I418">
        <v>5.39233E-2</v>
      </c>
      <c r="J418">
        <v>0.95922600000000002</v>
      </c>
      <c r="K418">
        <v>0</v>
      </c>
      <c r="L418" t="s">
        <v>28</v>
      </c>
    </row>
    <row r="419" spans="1:12" x14ac:dyDescent="0.25">
      <c r="A419" t="s">
        <v>30</v>
      </c>
      <c r="B419">
        <v>288461</v>
      </c>
      <c r="C419">
        <v>281404</v>
      </c>
      <c r="D419">
        <v>280678</v>
      </c>
      <c r="E419">
        <v>280661</v>
      </c>
      <c r="F419">
        <v>5187.1899999999996</v>
      </c>
      <c r="G419">
        <v>7383.36</v>
      </c>
      <c r="H419">
        <v>3742.05</v>
      </c>
      <c r="I419">
        <v>5.3916499999999999E-2</v>
      </c>
      <c r="J419">
        <v>0.95890699999999995</v>
      </c>
      <c r="K419">
        <v>0</v>
      </c>
      <c r="L419" t="s">
        <v>28</v>
      </c>
    </row>
    <row r="420" spans="1:12" x14ac:dyDescent="0.25">
      <c r="A420" t="s">
        <v>30</v>
      </c>
      <c r="B420">
        <v>288523</v>
      </c>
      <c r="C420">
        <v>281342</v>
      </c>
      <c r="D420">
        <v>280612</v>
      </c>
      <c r="E420">
        <v>280595</v>
      </c>
      <c r="F420">
        <v>5166.05</v>
      </c>
      <c r="G420">
        <v>7454.32</v>
      </c>
      <c r="H420">
        <v>3728.16</v>
      </c>
      <c r="I420">
        <v>5.3911399999999998E-2</v>
      </c>
      <c r="J420">
        <v>0.946828</v>
      </c>
      <c r="K420">
        <v>0</v>
      </c>
      <c r="L420" t="s">
        <v>28</v>
      </c>
    </row>
    <row r="421" spans="1:12" x14ac:dyDescent="0.25">
      <c r="A421" t="s">
        <v>30</v>
      </c>
      <c r="B421">
        <v>288656</v>
      </c>
      <c r="C421">
        <v>281596</v>
      </c>
      <c r="D421">
        <v>280851</v>
      </c>
      <c r="E421">
        <v>280834</v>
      </c>
      <c r="F421">
        <v>5165.04</v>
      </c>
      <c r="G421">
        <v>7423.68</v>
      </c>
      <c r="H421">
        <v>3730.36</v>
      </c>
      <c r="I421">
        <v>5.4145199999999997E-2</v>
      </c>
      <c r="J421">
        <v>0.95911400000000002</v>
      </c>
      <c r="K421">
        <v>0</v>
      </c>
      <c r="L421" t="s">
        <v>28</v>
      </c>
    </row>
    <row r="422" spans="1:12" x14ac:dyDescent="0.25">
      <c r="A422" t="s">
        <v>30</v>
      </c>
      <c r="B422">
        <v>288532</v>
      </c>
      <c r="C422">
        <v>281535</v>
      </c>
      <c r="D422">
        <v>280784</v>
      </c>
      <c r="E422">
        <v>280767</v>
      </c>
      <c r="F422">
        <v>5182.63</v>
      </c>
      <c r="G422">
        <v>7436.67</v>
      </c>
      <c r="H422">
        <v>3728.27</v>
      </c>
      <c r="I422">
        <v>5.4761799999999999E-2</v>
      </c>
      <c r="J422">
        <v>0.931836</v>
      </c>
      <c r="K422">
        <v>0</v>
      </c>
      <c r="L422" t="s">
        <v>28</v>
      </c>
    </row>
    <row r="423" spans="1:12" x14ac:dyDescent="0.25">
      <c r="A423" t="s">
        <v>30</v>
      </c>
      <c r="B423">
        <v>288770</v>
      </c>
      <c r="C423">
        <v>281563</v>
      </c>
      <c r="D423">
        <v>280812</v>
      </c>
      <c r="E423">
        <v>280795</v>
      </c>
      <c r="F423">
        <v>5139.67</v>
      </c>
      <c r="G423">
        <v>7372.5</v>
      </c>
      <c r="H423">
        <v>3721.17</v>
      </c>
      <c r="I423">
        <v>5.4275900000000002E-2</v>
      </c>
      <c r="J423">
        <v>0.95776600000000001</v>
      </c>
      <c r="K423">
        <v>0</v>
      </c>
      <c r="L423" t="s">
        <v>28</v>
      </c>
    </row>
    <row r="424" spans="1:12" x14ac:dyDescent="0.25">
      <c r="A424" t="s">
        <v>30</v>
      </c>
      <c r="B424">
        <v>288247</v>
      </c>
      <c r="C424">
        <v>281010</v>
      </c>
      <c r="D424">
        <v>280254</v>
      </c>
      <c r="E424">
        <v>280237</v>
      </c>
      <c r="F424">
        <v>5086.07</v>
      </c>
      <c r="G424">
        <v>7407.84</v>
      </c>
      <c r="H424">
        <v>3702.27</v>
      </c>
      <c r="I424">
        <v>5.41448E-2</v>
      </c>
      <c r="J424">
        <v>0.95419399999999999</v>
      </c>
      <c r="K424">
        <v>0</v>
      </c>
      <c r="L424" t="s">
        <v>28</v>
      </c>
    </row>
    <row r="425" spans="1:12" x14ac:dyDescent="0.25">
      <c r="A425" t="s">
        <v>30</v>
      </c>
      <c r="B425">
        <v>288079</v>
      </c>
      <c r="C425">
        <v>280969</v>
      </c>
      <c r="D425">
        <v>280196</v>
      </c>
      <c r="E425">
        <v>280179</v>
      </c>
      <c r="F425">
        <v>5156.01</v>
      </c>
      <c r="G425">
        <v>7352</v>
      </c>
      <c r="H425">
        <v>3708.6</v>
      </c>
      <c r="I425">
        <v>2.9717E-2</v>
      </c>
      <c r="J425">
        <v>0.93172299999999997</v>
      </c>
      <c r="K425">
        <v>0</v>
      </c>
      <c r="L425" t="s">
        <v>28</v>
      </c>
    </row>
    <row r="426" spans="1:12" x14ac:dyDescent="0.25">
      <c r="A426" t="s">
        <v>30</v>
      </c>
      <c r="B426">
        <v>288810</v>
      </c>
      <c r="C426">
        <v>281524</v>
      </c>
      <c r="D426">
        <v>280750</v>
      </c>
      <c r="E426">
        <v>280733</v>
      </c>
      <c r="F426">
        <v>5103.9799999999996</v>
      </c>
      <c r="G426">
        <v>7366.95</v>
      </c>
      <c r="H426">
        <v>3722.93</v>
      </c>
      <c r="I426">
        <v>5.3911000000000001E-2</v>
      </c>
      <c r="J426">
        <v>0.95633599999999996</v>
      </c>
      <c r="K426">
        <v>0</v>
      </c>
      <c r="L426" t="s">
        <v>28</v>
      </c>
    </row>
    <row r="427" spans="1:12" x14ac:dyDescent="0.25">
      <c r="A427" t="s">
        <v>30</v>
      </c>
      <c r="B427">
        <v>289211</v>
      </c>
      <c r="C427">
        <v>281850</v>
      </c>
      <c r="D427">
        <v>281070</v>
      </c>
      <c r="E427">
        <v>281054</v>
      </c>
      <c r="F427">
        <v>5179.8</v>
      </c>
      <c r="G427">
        <v>7456.37</v>
      </c>
      <c r="H427">
        <v>3715.73</v>
      </c>
      <c r="I427">
        <v>5.5051900000000001E-2</v>
      </c>
      <c r="J427">
        <v>0.93182600000000004</v>
      </c>
      <c r="K427">
        <v>0</v>
      </c>
      <c r="L427" t="s">
        <v>28</v>
      </c>
    </row>
    <row r="428" spans="1:12" x14ac:dyDescent="0.25">
      <c r="A428" t="s">
        <v>30</v>
      </c>
      <c r="B428">
        <v>288577</v>
      </c>
      <c r="C428">
        <v>281310</v>
      </c>
      <c r="D428">
        <v>280515</v>
      </c>
      <c r="E428">
        <v>280498</v>
      </c>
      <c r="F428">
        <v>5173.3599999999997</v>
      </c>
      <c r="G428">
        <v>7372.43</v>
      </c>
      <c r="H428">
        <v>3722.43</v>
      </c>
      <c r="I428">
        <v>5.3969099999999999E-2</v>
      </c>
      <c r="J428">
        <v>0.95352800000000004</v>
      </c>
      <c r="K428">
        <v>0</v>
      </c>
      <c r="L428" t="s">
        <v>28</v>
      </c>
    </row>
    <row r="429" spans="1:12" x14ac:dyDescent="0.25">
      <c r="A429" t="s">
        <v>30</v>
      </c>
      <c r="B429">
        <v>289747</v>
      </c>
      <c r="C429">
        <v>282090</v>
      </c>
      <c r="D429">
        <v>281303</v>
      </c>
      <c r="E429">
        <v>281287</v>
      </c>
      <c r="F429">
        <v>5156.8599999999997</v>
      </c>
      <c r="G429">
        <v>7453.96</v>
      </c>
      <c r="H429">
        <v>3728.96</v>
      </c>
      <c r="I429">
        <v>5.4011000000000003E-2</v>
      </c>
      <c r="J429">
        <v>0.95804699999999998</v>
      </c>
      <c r="K429">
        <v>0</v>
      </c>
      <c r="L429" t="s">
        <v>28</v>
      </c>
    </row>
    <row r="430" spans="1:12" x14ac:dyDescent="0.25">
      <c r="A430" t="s">
        <v>30</v>
      </c>
      <c r="B430">
        <v>288963</v>
      </c>
      <c r="C430">
        <v>281424</v>
      </c>
      <c r="D430">
        <v>280638</v>
      </c>
      <c r="E430">
        <v>280620</v>
      </c>
      <c r="F430">
        <v>5126.9799999999996</v>
      </c>
      <c r="G430">
        <v>7562.5</v>
      </c>
      <c r="H430">
        <v>3710.73</v>
      </c>
      <c r="I430">
        <v>5.4857999999999997E-2</v>
      </c>
      <c r="J430">
        <v>0.93182600000000004</v>
      </c>
      <c r="K430">
        <v>0</v>
      </c>
      <c r="L430" t="s">
        <v>28</v>
      </c>
    </row>
    <row r="431" spans="1:12" x14ac:dyDescent="0.25">
      <c r="A431" t="s">
        <v>30</v>
      </c>
      <c r="B431">
        <v>289691</v>
      </c>
      <c r="C431">
        <v>282250</v>
      </c>
      <c r="D431">
        <v>281469</v>
      </c>
      <c r="E431">
        <v>281453</v>
      </c>
      <c r="F431">
        <v>5165.17</v>
      </c>
      <c r="G431">
        <v>7508.52</v>
      </c>
      <c r="H431">
        <v>3724.81</v>
      </c>
      <c r="I431">
        <v>5.5241499999999999E-2</v>
      </c>
      <c r="J431">
        <v>0.95711900000000005</v>
      </c>
      <c r="K431">
        <v>0</v>
      </c>
      <c r="L431" t="s">
        <v>28</v>
      </c>
    </row>
    <row r="432" spans="1:12" x14ac:dyDescent="0.25">
      <c r="A432" t="s">
        <v>30</v>
      </c>
      <c r="B432">
        <v>289430</v>
      </c>
      <c r="C432">
        <v>281895</v>
      </c>
      <c r="D432">
        <v>281109</v>
      </c>
      <c r="E432">
        <v>281092</v>
      </c>
      <c r="F432">
        <v>5155.34</v>
      </c>
      <c r="G432">
        <v>7481.08</v>
      </c>
      <c r="H432">
        <v>3723.41</v>
      </c>
      <c r="I432">
        <v>5.4296999999999998E-2</v>
      </c>
      <c r="J432">
        <v>0.93182900000000002</v>
      </c>
      <c r="K432">
        <v>0</v>
      </c>
      <c r="L432" t="s">
        <v>28</v>
      </c>
    </row>
    <row r="433" spans="1:25" x14ac:dyDescent="0.25">
      <c r="A433" t="s">
        <v>30</v>
      </c>
      <c r="B433">
        <v>290864</v>
      </c>
      <c r="C433">
        <v>283052</v>
      </c>
      <c r="D433">
        <v>282246</v>
      </c>
      <c r="E433">
        <v>282229</v>
      </c>
      <c r="F433">
        <v>5170.59</v>
      </c>
      <c r="G433">
        <v>7779.94</v>
      </c>
      <c r="H433">
        <v>3766.7</v>
      </c>
      <c r="I433">
        <v>3.7064100000000003E-2</v>
      </c>
      <c r="J433">
        <v>0.95501000000000003</v>
      </c>
      <c r="K433">
        <v>0</v>
      </c>
      <c r="L433" t="s">
        <v>28</v>
      </c>
    </row>
    <row r="434" spans="1:25" x14ac:dyDescent="0.25">
      <c r="A434" t="s">
        <v>30</v>
      </c>
      <c r="B434">
        <v>289962</v>
      </c>
      <c r="C434">
        <v>282341</v>
      </c>
      <c r="D434">
        <v>281556</v>
      </c>
      <c r="E434">
        <v>281539</v>
      </c>
      <c r="F434">
        <v>5186.66</v>
      </c>
      <c r="G434">
        <v>7656.26</v>
      </c>
      <c r="H434">
        <v>3717.93</v>
      </c>
      <c r="I434">
        <v>5.3962400000000001E-2</v>
      </c>
      <c r="J434">
        <v>0.93183000000000005</v>
      </c>
      <c r="K434">
        <v>0</v>
      </c>
      <c r="L434" t="s">
        <v>28</v>
      </c>
    </row>
    <row r="435" spans="1:25" x14ac:dyDescent="0.25">
      <c r="A435" t="s">
        <v>30</v>
      </c>
      <c r="B435">
        <v>289336</v>
      </c>
      <c r="C435">
        <v>281606</v>
      </c>
      <c r="D435">
        <v>280817</v>
      </c>
      <c r="E435">
        <v>280800</v>
      </c>
      <c r="F435">
        <v>5153.45</v>
      </c>
      <c r="G435">
        <v>7667.48</v>
      </c>
      <c r="H435">
        <v>3716.81</v>
      </c>
      <c r="I435">
        <v>5.3939000000000001E-2</v>
      </c>
      <c r="J435">
        <v>0.95884400000000003</v>
      </c>
      <c r="K435">
        <v>0</v>
      </c>
      <c r="L435" t="s">
        <v>28</v>
      </c>
    </row>
    <row r="436" spans="1:25" x14ac:dyDescent="0.25">
      <c r="A436" t="s">
        <v>30</v>
      </c>
      <c r="B436">
        <v>290437</v>
      </c>
      <c r="C436">
        <v>282574</v>
      </c>
      <c r="D436">
        <v>281791</v>
      </c>
      <c r="E436">
        <v>281773</v>
      </c>
      <c r="F436">
        <v>5193.62</v>
      </c>
      <c r="G436">
        <v>7722.52</v>
      </c>
      <c r="H436">
        <v>3715.48</v>
      </c>
      <c r="I436">
        <v>5.5317699999999997E-2</v>
      </c>
      <c r="J436">
        <v>0.93183700000000003</v>
      </c>
      <c r="K436">
        <v>0</v>
      </c>
      <c r="L436" t="s">
        <v>28</v>
      </c>
    </row>
    <row r="437" spans="1:25" x14ac:dyDescent="0.25">
      <c r="A437" t="s">
        <v>30</v>
      </c>
      <c r="B437">
        <v>289852</v>
      </c>
      <c r="C437">
        <v>282125</v>
      </c>
      <c r="D437">
        <v>281347</v>
      </c>
      <c r="E437">
        <v>281330</v>
      </c>
      <c r="F437">
        <v>5165.1000000000004</v>
      </c>
      <c r="G437">
        <v>7648.9</v>
      </c>
      <c r="H437">
        <v>3732.36</v>
      </c>
      <c r="I437">
        <v>3.2742800000000002E-2</v>
      </c>
      <c r="J437">
        <v>0.94627899999999998</v>
      </c>
      <c r="K437">
        <v>0</v>
      </c>
      <c r="L437" t="s">
        <v>28</v>
      </c>
    </row>
    <row r="438" spans="1:25" x14ac:dyDescent="0.25">
      <c r="A438" t="s">
        <v>30</v>
      </c>
      <c r="B438">
        <v>290241</v>
      </c>
      <c r="C438">
        <v>282429</v>
      </c>
      <c r="D438">
        <v>281645</v>
      </c>
      <c r="E438">
        <v>281628</v>
      </c>
      <c r="F438">
        <v>5200.79</v>
      </c>
      <c r="G438">
        <v>7705.5</v>
      </c>
      <c r="H438">
        <v>3724.67</v>
      </c>
      <c r="I438">
        <v>5.4520199999999998E-2</v>
      </c>
      <c r="J438">
        <v>0.931836</v>
      </c>
      <c r="K438">
        <v>0</v>
      </c>
      <c r="L438" t="s">
        <v>28</v>
      </c>
    </row>
    <row r="439" spans="1:25" x14ac:dyDescent="0.25">
      <c r="A439" t="s">
        <v>30</v>
      </c>
      <c r="B439">
        <v>290237</v>
      </c>
      <c r="C439">
        <v>282220</v>
      </c>
      <c r="D439">
        <v>281423</v>
      </c>
      <c r="E439">
        <v>281407</v>
      </c>
      <c r="F439">
        <v>5183.42</v>
      </c>
      <c r="G439">
        <v>7769.58</v>
      </c>
      <c r="H439">
        <v>3711.78</v>
      </c>
      <c r="I439">
        <v>5.4053999999999998E-2</v>
      </c>
      <c r="J439">
        <v>0.95618499999999995</v>
      </c>
      <c r="K439">
        <v>0</v>
      </c>
      <c r="L439" t="s">
        <v>28</v>
      </c>
    </row>
    <row r="440" spans="1:25" x14ac:dyDescent="0.25">
      <c r="A440" t="s">
        <v>30</v>
      </c>
      <c r="B440">
        <v>290806</v>
      </c>
      <c r="C440">
        <v>282662</v>
      </c>
      <c r="D440">
        <v>281850</v>
      </c>
      <c r="E440">
        <v>281833</v>
      </c>
      <c r="F440">
        <v>5175.76</v>
      </c>
      <c r="G440">
        <v>7927.91</v>
      </c>
      <c r="H440">
        <v>3730.44</v>
      </c>
      <c r="I440">
        <v>5.3917699999999999E-2</v>
      </c>
      <c r="J440">
        <v>0.95776799999999995</v>
      </c>
      <c r="K440">
        <v>0</v>
      </c>
      <c r="L440" t="s">
        <v>28</v>
      </c>
    </row>
    <row r="441" spans="1:25" x14ac:dyDescent="0.25">
      <c r="A441" t="s">
        <v>30</v>
      </c>
      <c r="B441">
        <v>291217</v>
      </c>
      <c r="C441">
        <v>283088</v>
      </c>
      <c r="D441">
        <v>282288</v>
      </c>
      <c r="E441">
        <v>282271</v>
      </c>
      <c r="F441">
        <v>5164.57</v>
      </c>
      <c r="G441">
        <v>7891.05</v>
      </c>
      <c r="H441">
        <v>3731.93</v>
      </c>
      <c r="I441">
        <v>5.3911800000000003E-2</v>
      </c>
      <c r="J441">
        <v>0.931836</v>
      </c>
      <c r="K441">
        <v>0</v>
      </c>
      <c r="L441" t="s">
        <v>28</v>
      </c>
    </row>
    <row r="442" spans="1:25" x14ac:dyDescent="0.25">
      <c r="A442" t="s">
        <v>30</v>
      </c>
      <c r="B442">
        <v>291812</v>
      </c>
      <c r="C442">
        <v>283479</v>
      </c>
      <c r="D442">
        <v>282674</v>
      </c>
      <c r="E442">
        <v>282657</v>
      </c>
      <c r="F442">
        <v>5168.18</v>
      </c>
      <c r="G442">
        <v>7896.79</v>
      </c>
      <c r="H442">
        <v>3724.45</v>
      </c>
      <c r="I442">
        <v>5.4482299999999997E-2</v>
      </c>
      <c r="J442">
        <v>0.931836</v>
      </c>
      <c r="K442">
        <v>0</v>
      </c>
      <c r="L442" t="s">
        <v>28</v>
      </c>
    </row>
    <row r="443" spans="1:25" x14ac:dyDescent="0.25">
      <c r="A443" t="s">
        <v>30</v>
      </c>
      <c r="B443">
        <v>292863</v>
      </c>
      <c r="C443">
        <v>284392</v>
      </c>
      <c r="D443">
        <v>283563</v>
      </c>
      <c r="E443">
        <v>283546</v>
      </c>
      <c r="F443">
        <v>5184.59</v>
      </c>
      <c r="G443">
        <v>8230.84</v>
      </c>
      <c r="H443">
        <v>3774.57</v>
      </c>
      <c r="I443">
        <v>5.7219899999999997E-2</v>
      </c>
      <c r="J443">
        <v>0.931836</v>
      </c>
      <c r="K443">
        <v>0</v>
      </c>
      <c r="L443" t="s">
        <v>28</v>
      </c>
    </row>
    <row r="444" spans="1:25" x14ac:dyDescent="0.25">
      <c r="A444" t="s">
        <v>30</v>
      </c>
      <c r="B444">
        <v>291820</v>
      </c>
      <c r="C444">
        <v>283545</v>
      </c>
      <c r="D444">
        <v>282718</v>
      </c>
      <c r="E444">
        <v>282701</v>
      </c>
      <c r="F444">
        <v>5181.8100000000004</v>
      </c>
      <c r="G444">
        <v>8091.66</v>
      </c>
      <c r="H444">
        <v>3732.06</v>
      </c>
      <c r="I444">
        <v>5.39421E-2</v>
      </c>
      <c r="J444">
        <v>0.95088399999999995</v>
      </c>
      <c r="K444">
        <v>0</v>
      </c>
      <c r="L444" t="s">
        <v>28</v>
      </c>
    </row>
    <row r="445" spans="1:25" x14ac:dyDescent="0.25">
      <c r="A445" t="s">
        <v>30</v>
      </c>
      <c r="B445">
        <v>291399</v>
      </c>
      <c r="C445">
        <v>282946</v>
      </c>
      <c r="D445">
        <v>282124</v>
      </c>
      <c r="E445">
        <v>282107</v>
      </c>
      <c r="F445">
        <v>5162.49</v>
      </c>
      <c r="G445">
        <v>8086.96</v>
      </c>
      <c r="H445">
        <v>3722.33</v>
      </c>
      <c r="I445">
        <v>5.39725E-2</v>
      </c>
      <c r="J445">
        <v>0.93183700000000003</v>
      </c>
      <c r="K445">
        <v>0</v>
      </c>
      <c r="L445" t="s">
        <v>28</v>
      </c>
    </row>
    <row r="446" spans="1:25" x14ac:dyDescent="0.25">
      <c r="A446" t="s">
        <v>30</v>
      </c>
      <c r="B446">
        <v>292173</v>
      </c>
      <c r="C446">
        <v>283510</v>
      </c>
      <c r="D446">
        <v>282699</v>
      </c>
      <c r="E446">
        <v>282682</v>
      </c>
      <c r="F446">
        <v>5185.25</v>
      </c>
      <c r="G446">
        <v>8156.26</v>
      </c>
      <c r="H446">
        <v>3713.23</v>
      </c>
      <c r="I446">
        <v>5.3919500000000002E-2</v>
      </c>
      <c r="J446">
        <v>0.931836</v>
      </c>
      <c r="K446">
        <v>0</v>
      </c>
      <c r="L446" t="s">
        <v>28</v>
      </c>
    </row>
    <row r="447" spans="1:25" x14ac:dyDescent="0.25">
      <c r="A447" t="s">
        <v>30</v>
      </c>
      <c r="B447">
        <v>293029</v>
      </c>
      <c r="C447">
        <v>284464</v>
      </c>
      <c r="D447">
        <v>283619</v>
      </c>
      <c r="E447">
        <v>283602</v>
      </c>
      <c r="F447">
        <v>5222.2</v>
      </c>
      <c r="G447">
        <v>8192.2900000000009</v>
      </c>
      <c r="H447">
        <v>3759.93</v>
      </c>
      <c r="I447">
        <v>5.4048499999999999E-2</v>
      </c>
      <c r="J447">
        <v>0.93183300000000002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292462</v>
      </c>
      <c r="C448">
        <v>283772</v>
      </c>
      <c r="D448">
        <v>282936</v>
      </c>
      <c r="E448">
        <v>282919</v>
      </c>
      <c r="F448">
        <v>5153.9399999999996</v>
      </c>
      <c r="G448">
        <v>8162.23</v>
      </c>
      <c r="H448">
        <v>3722.17</v>
      </c>
      <c r="I448">
        <v>5.3909699999999998E-2</v>
      </c>
      <c r="J448">
        <v>0.95544899999999999</v>
      </c>
      <c r="K448">
        <v>0</v>
      </c>
      <c r="L448" t="s">
        <v>28</v>
      </c>
      <c r="R448">
        <f>AVERAGE(B399:B448)</f>
        <v>290487.38</v>
      </c>
      <c r="S448">
        <f>AVERAGE(C399:C448)</f>
        <v>282987.24</v>
      </c>
      <c r="U448">
        <f>_xlfn.VAR.P(B399:B448)</f>
        <v>38602464.955600001</v>
      </c>
      <c r="V448">
        <f>_xlfn.VAR.P(C399:C448)</f>
        <v>27187182.142399997</v>
      </c>
      <c r="X448">
        <f>1.96*SQRT(U448)/50</f>
        <v>243.5530573599379</v>
      </c>
      <c r="Y448">
        <f>1.96*SQRT(V448)/50</f>
        <v>204.39401059546125</v>
      </c>
    </row>
    <row r="449" spans="1:12" x14ac:dyDescent="0.25">
      <c r="A449" t="s">
        <v>31</v>
      </c>
      <c r="B449">
        <v>21739188.256000001</v>
      </c>
      <c r="C449" t="s">
        <v>24</v>
      </c>
    </row>
    <row r="450" spans="1:12" x14ac:dyDescent="0.25">
      <c r="A450" t="s">
        <v>32</v>
      </c>
      <c r="B450">
        <v>22651</v>
      </c>
      <c r="C450">
        <v>22577.5</v>
      </c>
      <c r="D450">
        <v>22577.200000000001</v>
      </c>
      <c r="E450">
        <v>22570.5</v>
      </c>
      <c r="F450">
        <v>1798.85</v>
      </c>
      <c r="G450">
        <v>2191.77</v>
      </c>
      <c r="H450">
        <v>771.38599999999997</v>
      </c>
      <c r="I450">
        <v>5.3943999999999999E-2</v>
      </c>
      <c r="J450">
        <v>0.95791000000000004</v>
      </c>
      <c r="K450">
        <v>80947</v>
      </c>
      <c r="L450" t="s">
        <v>28</v>
      </c>
    </row>
    <row r="451" spans="1:12" x14ac:dyDescent="0.25">
      <c r="A451" t="s">
        <v>32</v>
      </c>
      <c r="B451">
        <v>22521.8</v>
      </c>
      <c r="C451">
        <v>22452.7</v>
      </c>
      <c r="D451">
        <v>22452.400000000001</v>
      </c>
      <c r="E451">
        <v>22445.7</v>
      </c>
      <c r="F451">
        <v>1773.96</v>
      </c>
      <c r="G451">
        <v>2181.73</v>
      </c>
      <c r="H451">
        <v>772.46699999999998</v>
      </c>
      <c r="I451">
        <v>5.3918899999999999E-2</v>
      </c>
      <c r="J451">
        <v>0.95879199999999998</v>
      </c>
      <c r="K451">
        <v>68933</v>
      </c>
      <c r="L451" t="s">
        <v>28</v>
      </c>
    </row>
    <row r="452" spans="1:12" x14ac:dyDescent="0.25">
      <c r="A452" t="s">
        <v>32</v>
      </c>
      <c r="B452">
        <v>22568.5</v>
      </c>
      <c r="C452">
        <v>22498.1</v>
      </c>
      <c r="D452">
        <v>22497.8</v>
      </c>
      <c r="E452">
        <v>22491.200000000001</v>
      </c>
      <c r="F452">
        <v>1782.36</v>
      </c>
      <c r="G452">
        <v>2185.39</v>
      </c>
      <c r="H452">
        <v>774.85</v>
      </c>
      <c r="I452">
        <v>5.3910199999999998E-2</v>
      </c>
      <c r="J452">
        <v>0.94562400000000002</v>
      </c>
      <c r="K452">
        <v>71944</v>
      </c>
      <c r="L452" t="s">
        <v>28</v>
      </c>
    </row>
    <row r="453" spans="1:12" x14ac:dyDescent="0.25">
      <c r="A453" t="s">
        <v>32</v>
      </c>
      <c r="B453">
        <v>22655.200000000001</v>
      </c>
      <c r="C453">
        <v>22589.1</v>
      </c>
      <c r="D453">
        <v>22588.799999999999</v>
      </c>
      <c r="E453">
        <v>22582.1</v>
      </c>
      <c r="F453">
        <v>1769.32</v>
      </c>
      <c r="G453">
        <v>2190.34</v>
      </c>
      <c r="H453">
        <v>774.726</v>
      </c>
      <c r="I453">
        <v>5.5182599999999998E-2</v>
      </c>
      <c r="J453">
        <v>0.95802900000000002</v>
      </c>
      <c r="K453">
        <v>80943</v>
      </c>
      <c r="L453" t="s">
        <v>28</v>
      </c>
    </row>
    <row r="454" spans="1:12" x14ac:dyDescent="0.25">
      <c r="A454" t="s">
        <v>32</v>
      </c>
      <c r="B454">
        <v>22723.200000000001</v>
      </c>
      <c r="C454">
        <v>22655.4</v>
      </c>
      <c r="D454">
        <v>22655.1</v>
      </c>
      <c r="E454">
        <v>22648.6</v>
      </c>
      <c r="F454">
        <v>1780.1</v>
      </c>
      <c r="G454">
        <v>2199.71</v>
      </c>
      <c r="H454">
        <v>772.221</v>
      </c>
      <c r="I454">
        <v>5.41535E-2</v>
      </c>
      <c r="J454">
        <v>0.947994</v>
      </c>
      <c r="K454">
        <v>80949</v>
      </c>
      <c r="L454" t="s">
        <v>28</v>
      </c>
    </row>
    <row r="455" spans="1:12" x14ac:dyDescent="0.25">
      <c r="A455" t="s">
        <v>32</v>
      </c>
      <c r="B455">
        <v>22722.799999999999</v>
      </c>
      <c r="C455">
        <v>22654.6</v>
      </c>
      <c r="D455">
        <v>22654.3</v>
      </c>
      <c r="E455">
        <v>22647.7</v>
      </c>
      <c r="F455">
        <v>1781.21</v>
      </c>
      <c r="G455">
        <v>2189.64</v>
      </c>
      <c r="H455">
        <v>774.72</v>
      </c>
      <c r="I455">
        <v>2.97773E-2</v>
      </c>
      <c r="J455">
        <v>0.931836</v>
      </c>
      <c r="K455">
        <v>83940</v>
      </c>
      <c r="L455" t="s">
        <v>28</v>
      </c>
    </row>
    <row r="456" spans="1:12" x14ac:dyDescent="0.25">
      <c r="A456" t="s">
        <v>32</v>
      </c>
      <c r="B456">
        <v>22653</v>
      </c>
      <c r="C456">
        <v>22584</v>
      </c>
      <c r="D456">
        <v>22583.8</v>
      </c>
      <c r="E456">
        <v>22577.200000000001</v>
      </c>
      <c r="F456">
        <v>1757.28</v>
      </c>
      <c r="G456">
        <v>2187.83</v>
      </c>
      <c r="H456">
        <v>778.41</v>
      </c>
      <c r="I456">
        <v>5.4211299999999997E-2</v>
      </c>
      <c r="J456">
        <v>0.95537099999999997</v>
      </c>
      <c r="K456">
        <v>80961</v>
      </c>
      <c r="L456" t="s">
        <v>28</v>
      </c>
    </row>
    <row r="457" spans="1:12" x14ac:dyDescent="0.25">
      <c r="A457" t="s">
        <v>32</v>
      </c>
      <c r="B457">
        <v>22679.3</v>
      </c>
      <c r="C457">
        <v>22608.3</v>
      </c>
      <c r="D457">
        <v>22608</v>
      </c>
      <c r="E457">
        <v>22601.3</v>
      </c>
      <c r="F457">
        <v>1768.32</v>
      </c>
      <c r="G457">
        <v>2199.13</v>
      </c>
      <c r="H457">
        <v>773.31100000000004</v>
      </c>
      <c r="I457">
        <v>5.3979100000000002E-2</v>
      </c>
      <c r="J457">
        <v>0.931836</v>
      </c>
      <c r="K457">
        <v>80927</v>
      </c>
      <c r="L457" t="s">
        <v>28</v>
      </c>
    </row>
    <row r="458" spans="1:12" x14ac:dyDescent="0.25">
      <c r="A458" t="s">
        <v>32</v>
      </c>
      <c r="B458">
        <v>22535.599999999999</v>
      </c>
      <c r="C458">
        <v>22469.8</v>
      </c>
      <c r="D458">
        <v>22469.5</v>
      </c>
      <c r="E458">
        <v>22462.9</v>
      </c>
      <c r="F458">
        <v>1768.14</v>
      </c>
      <c r="G458">
        <v>2194.58</v>
      </c>
      <c r="H458">
        <v>775.19500000000005</v>
      </c>
      <c r="I458">
        <v>5.4101499999999997E-2</v>
      </c>
      <c r="J458">
        <v>0.95714500000000002</v>
      </c>
      <c r="K458">
        <v>71952</v>
      </c>
      <c r="L458" t="s">
        <v>28</v>
      </c>
    </row>
    <row r="459" spans="1:12" x14ac:dyDescent="0.25">
      <c r="A459" t="s">
        <v>32</v>
      </c>
      <c r="B459">
        <v>22525</v>
      </c>
      <c r="C459">
        <v>22457</v>
      </c>
      <c r="D459">
        <v>22456.7</v>
      </c>
      <c r="E459">
        <v>22450.1</v>
      </c>
      <c r="F459">
        <v>1751.06</v>
      </c>
      <c r="G459">
        <v>2187.09</v>
      </c>
      <c r="H459">
        <v>778.63099999999997</v>
      </c>
      <c r="I459">
        <v>5.7300700000000003E-2</v>
      </c>
      <c r="J459">
        <v>0.958843</v>
      </c>
      <c r="K459">
        <v>68944</v>
      </c>
      <c r="L459" t="s">
        <v>28</v>
      </c>
    </row>
    <row r="460" spans="1:12" x14ac:dyDescent="0.25">
      <c r="A460" t="s">
        <v>32</v>
      </c>
      <c r="B460">
        <v>22631</v>
      </c>
      <c r="C460">
        <v>22564.6</v>
      </c>
      <c r="D460">
        <v>22564.3</v>
      </c>
      <c r="E460">
        <v>22557.7</v>
      </c>
      <c r="F460">
        <v>1760.12</v>
      </c>
      <c r="G460">
        <v>2200.59</v>
      </c>
      <c r="H460">
        <v>775.50599999999997</v>
      </c>
      <c r="I460">
        <v>5.42452E-2</v>
      </c>
      <c r="J460">
        <v>0.93183199999999999</v>
      </c>
      <c r="K460">
        <v>77957</v>
      </c>
      <c r="L460" t="s">
        <v>28</v>
      </c>
    </row>
    <row r="461" spans="1:12" x14ac:dyDescent="0.25">
      <c r="A461" t="s">
        <v>32</v>
      </c>
      <c r="B461">
        <v>22521.599999999999</v>
      </c>
      <c r="C461">
        <v>22454</v>
      </c>
      <c r="D461">
        <v>22453.7</v>
      </c>
      <c r="E461">
        <v>22447.1</v>
      </c>
      <c r="F461">
        <v>1761.94</v>
      </c>
      <c r="G461">
        <v>2182.2399999999998</v>
      </c>
      <c r="H461">
        <v>775.31100000000004</v>
      </c>
      <c r="I461">
        <v>5.2421099999999998E-2</v>
      </c>
      <c r="J461">
        <v>0.93183700000000003</v>
      </c>
      <c r="K461">
        <v>71942</v>
      </c>
      <c r="L461" t="s">
        <v>28</v>
      </c>
    </row>
    <row r="462" spans="1:12" x14ac:dyDescent="0.25">
      <c r="A462" t="s">
        <v>32</v>
      </c>
      <c r="B462">
        <v>22638.3</v>
      </c>
      <c r="C462">
        <v>22570.6</v>
      </c>
      <c r="D462">
        <v>22570.3</v>
      </c>
      <c r="E462">
        <v>22563.7</v>
      </c>
      <c r="F462">
        <v>1779.62</v>
      </c>
      <c r="G462">
        <v>2193.66</v>
      </c>
      <c r="H462">
        <v>774.495</v>
      </c>
      <c r="I462">
        <v>5.3913700000000002E-2</v>
      </c>
      <c r="J462">
        <v>0.95896099999999995</v>
      </c>
      <c r="K462">
        <v>77946</v>
      </c>
      <c r="L462" t="s">
        <v>28</v>
      </c>
    </row>
    <row r="463" spans="1:12" x14ac:dyDescent="0.25">
      <c r="A463" t="s">
        <v>32</v>
      </c>
      <c r="B463">
        <v>22590.3</v>
      </c>
      <c r="C463">
        <v>22521.200000000001</v>
      </c>
      <c r="D463">
        <v>22521</v>
      </c>
      <c r="E463">
        <v>22514.3</v>
      </c>
      <c r="F463">
        <v>1778.37</v>
      </c>
      <c r="G463">
        <v>2194.86</v>
      </c>
      <c r="H463">
        <v>774.08399999999995</v>
      </c>
      <c r="I463">
        <v>5.3909499999999999E-2</v>
      </c>
      <c r="J463">
        <v>0.95922200000000002</v>
      </c>
      <c r="K463">
        <v>74944</v>
      </c>
      <c r="L463" t="s">
        <v>28</v>
      </c>
    </row>
    <row r="464" spans="1:12" x14ac:dyDescent="0.25">
      <c r="A464" t="s">
        <v>32</v>
      </c>
      <c r="B464">
        <v>22635.4</v>
      </c>
      <c r="C464">
        <v>22565.9</v>
      </c>
      <c r="D464">
        <v>22565.599999999999</v>
      </c>
      <c r="E464">
        <v>22558.5</v>
      </c>
      <c r="F464">
        <v>1765.43</v>
      </c>
      <c r="G464">
        <v>2191.39</v>
      </c>
      <c r="H464">
        <v>774.67700000000002</v>
      </c>
      <c r="I464">
        <v>5.3994899999999998E-2</v>
      </c>
      <c r="J464">
        <v>0.93182399999999999</v>
      </c>
      <c r="K464">
        <v>77955</v>
      </c>
      <c r="L464" t="s">
        <v>28</v>
      </c>
    </row>
    <row r="465" spans="1:12" x14ac:dyDescent="0.25">
      <c r="A465" t="s">
        <v>32</v>
      </c>
      <c r="B465">
        <v>22647.9</v>
      </c>
      <c r="C465">
        <v>22581.1</v>
      </c>
      <c r="D465">
        <v>22580.799999999999</v>
      </c>
      <c r="E465">
        <v>22574.1</v>
      </c>
      <c r="F465">
        <v>1749.65</v>
      </c>
      <c r="G465">
        <v>2206.0500000000002</v>
      </c>
      <c r="H465">
        <v>778.05600000000004</v>
      </c>
      <c r="I465">
        <v>5.3909499999999999E-2</v>
      </c>
      <c r="J465">
        <v>0.93927700000000003</v>
      </c>
      <c r="K465">
        <v>77958</v>
      </c>
      <c r="L465" t="s">
        <v>28</v>
      </c>
    </row>
    <row r="466" spans="1:12" x14ac:dyDescent="0.25">
      <c r="A466" t="s">
        <v>32</v>
      </c>
      <c r="B466">
        <v>22652.9</v>
      </c>
      <c r="C466">
        <v>22586.400000000001</v>
      </c>
      <c r="D466">
        <v>22586.2</v>
      </c>
      <c r="E466">
        <v>22579.5</v>
      </c>
      <c r="F466">
        <v>1759.07</v>
      </c>
      <c r="G466">
        <v>2200.5300000000002</v>
      </c>
      <c r="H466">
        <v>777.23699999999997</v>
      </c>
      <c r="I466">
        <v>3.3563700000000002E-2</v>
      </c>
      <c r="J466">
        <v>0.93886499999999995</v>
      </c>
      <c r="K466">
        <v>80948</v>
      </c>
      <c r="L466" t="s">
        <v>28</v>
      </c>
    </row>
    <row r="467" spans="1:12" x14ac:dyDescent="0.25">
      <c r="A467" t="s">
        <v>32</v>
      </c>
      <c r="B467">
        <v>22663.5</v>
      </c>
      <c r="C467">
        <v>22596.7</v>
      </c>
      <c r="D467">
        <v>22596.400000000001</v>
      </c>
      <c r="E467">
        <v>22589.9</v>
      </c>
      <c r="F467">
        <v>1757.34</v>
      </c>
      <c r="G467">
        <v>2195.5500000000002</v>
      </c>
      <c r="H467">
        <v>775.27800000000002</v>
      </c>
      <c r="I467">
        <v>5.4094499999999997E-2</v>
      </c>
      <c r="J467">
        <v>0.95864099999999997</v>
      </c>
      <c r="K467">
        <v>80949</v>
      </c>
      <c r="L467" t="s">
        <v>28</v>
      </c>
    </row>
    <row r="468" spans="1:12" x14ac:dyDescent="0.25">
      <c r="A468" t="s">
        <v>32</v>
      </c>
      <c r="B468">
        <v>22701.4</v>
      </c>
      <c r="C468">
        <v>22636.2</v>
      </c>
      <c r="D468">
        <v>22635.9</v>
      </c>
      <c r="E468">
        <v>22629.4</v>
      </c>
      <c r="F468">
        <v>1771.43</v>
      </c>
      <c r="G468">
        <v>2203.6</v>
      </c>
      <c r="H468">
        <v>774.59199999999998</v>
      </c>
      <c r="I468">
        <v>5.4068999999999999E-2</v>
      </c>
      <c r="J468">
        <v>0.93182900000000002</v>
      </c>
      <c r="K468">
        <v>83956</v>
      </c>
      <c r="L468" t="s">
        <v>28</v>
      </c>
    </row>
    <row r="469" spans="1:12" x14ac:dyDescent="0.25">
      <c r="A469" t="s">
        <v>32</v>
      </c>
      <c r="B469">
        <v>22517.599999999999</v>
      </c>
      <c r="C469">
        <v>22451.3</v>
      </c>
      <c r="D469">
        <v>22451</v>
      </c>
      <c r="E469">
        <v>22444.400000000001</v>
      </c>
      <c r="F469">
        <v>1751.05</v>
      </c>
      <c r="G469">
        <v>2186.6799999999998</v>
      </c>
      <c r="H469">
        <v>773.45399999999995</v>
      </c>
      <c r="I469">
        <v>5.3938800000000002E-2</v>
      </c>
      <c r="J469">
        <v>0.931836</v>
      </c>
      <c r="K469">
        <v>68953</v>
      </c>
      <c r="L469" t="s">
        <v>28</v>
      </c>
    </row>
    <row r="470" spans="1:12" x14ac:dyDescent="0.25">
      <c r="A470" t="s">
        <v>32</v>
      </c>
      <c r="B470">
        <v>22547.9</v>
      </c>
      <c r="C470">
        <v>22481.7</v>
      </c>
      <c r="D470">
        <v>22481.4</v>
      </c>
      <c r="E470">
        <v>22474.7</v>
      </c>
      <c r="F470">
        <v>1753.15</v>
      </c>
      <c r="G470">
        <v>2206.61</v>
      </c>
      <c r="H470">
        <v>774.67899999999997</v>
      </c>
      <c r="I470">
        <v>5.4179999999999999E-2</v>
      </c>
      <c r="J470">
        <v>0.93973899999999999</v>
      </c>
      <c r="K470">
        <v>71943</v>
      </c>
      <c r="L470" t="s">
        <v>28</v>
      </c>
    </row>
    <row r="471" spans="1:12" x14ac:dyDescent="0.25">
      <c r="A471" t="s">
        <v>32</v>
      </c>
      <c r="B471">
        <v>22578</v>
      </c>
      <c r="C471">
        <v>22510.6</v>
      </c>
      <c r="D471">
        <v>22510.3</v>
      </c>
      <c r="E471">
        <v>22503.599999999999</v>
      </c>
      <c r="F471">
        <v>1776.58</v>
      </c>
      <c r="G471">
        <v>2195.5700000000002</v>
      </c>
      <c r="H471">
        <v>777.14</v>
      </c>
      <c r="I471">
        <v>5.3919599999999998E-2</v>
      </c>
      <c r="J471">
        <v>0.95746799999999999</v>
      </c>
      <c r="K471">
        <v>74954</v>
      </c>
      <c r="L471" t="s">
        <v>28</v>
      </c>
    </row>
    <row r="472" spans="1:12" x14ac:dyDescent="0.25">
      <c r="A472" t="s">
        <v>32</v>
      </c>
      <c r="B472">
        <v>22575.7</v>
      </c>
      <c r="C472">
        <v>22509.5</v>
      </c>
      <c r="D472">
        <v>22509.200000000001</v>
      </c>
      <c r="E472">
        <v>22502.6</v>
      </c>
      <c r="F472">
        <v>1767.48</v>
      </c>
      <c r="G472">
        <v>2190.77</v>
      </c>
      <c r="H472">
        <v>775.50400000000002</v>
      </c>
      <c r="I472">
        <v>5.6637899999999998E-2</v>
      </c>
      <c r="J472">
        <v>0.95710499999999998</v>
      </c>
      <c r="K472">
        <v>74957</v>
      </c>
      <c r="L472" t="s">
        <v>28</v>
      </c>
    </row>
    <row r="473" spans="1:12" x14ac:dyDescent="0.25">
      <c r="A473" t="s">
        <v>32</v>
      </c>
      <c r="B473">
        <v>22604.7</v>
      </c>
      <c r="C473">
        <v>22534.5</v>
      </c>
      <c r="D473">
        <v>22534.2</v>
      </c>
      <c r="E473">
        <v>22527.599999999999</v>
      </c>
      <c r="F473">
        <v>1765.36</v>
      </c>
      <c r="G473">
        <v>2186.63</v>
      </c>
      <c r="H473">
        <v>775.96100000000001</v>
      </c>
      <c r="I473">
        <v>5.3911500000000001E-2</v>
      </c>
      <c r="J473">
        <v>0.93328500000000003</v>
      </c>
      <c r="K473">
        <v>77947</v>
      </c>
      <c r="L473" t="s">
        <v>28</v>
      </c>
    </row>
    <row r="474" spans="1:12" x14ac:dyDescent="0.25">
      <c r="A474" t="s">
        <v>32</v>
      </c>
      <c r="B474">
        <v>22623.3</v>
      </c>
      <c r="C474">
        <v>22556.6</v>
      </c>
      <c r="D474">
        <v>22556.400000000001</v>
      </c>
      <c r="E474">
        <v>22549.8</v>
      </c>
      <c r="F474">
        <v>1756.58</v>
      </c>
      <c r="G474">
        <v>2191.11</v>
      </c>
      <c r="H474">
        <v>774.63900000000001</v>
      </c>
      <c r="I474">
        <v>5.3937199999999998E-2</v>
      </c>
      <c r="J474">
        <v>0.95254000000000005</v>
      </c>
      <c r="K474">
        <v>77932</v>
      </c>
      <c r="L474" t="s">
        <v>28</v>
      </c>
    </row>
    <row r="475" spans="1:12" x14ac:dyDescent="0.25">
      <c r="A475" t="s">
        <v>32</v>
      </c>
      <c r="B475">
        <v>22642.6</v>
      </c>
      <c r="C475">
        <v>22573.4</v>
      </c>
      <c r="D475">
        <v>22573.1</v>
      </c>
      <c r="E475">
        <v>22566.400000000001</v>
      </c>
      <c r="F475">
        <v>1767.88</v>
      </c>
      <c r="G475">
        <v>2202.35</v>
      </c>
      <c r="H475">
        <v>779.76199999999994</v>
      </c>
      <c r="I475">
        <v>5.4080400000000001E-2</v>
      </c>
      <c r="J475">
        <v>0.94745400000000002</v>
      </c>
      <c r="K475">
        <v>77946</v>
      </c>
      <c r="L475" t="s">
        <v>28</v>
      </c>
    </row>
    <row r="476" spans="1:12" x14ac:dyDescent="0.25">
      <c r="A476" t="s">
        <v>32</v>
      </c>
      <c r="B476">
        <v>22726.1</v>
      </c>
      <c r="C476">
        <v>22658.2</v>
      </c>
      <c r="D476">
        <v>22657.9</v>
      </c>
      <c r="E476">
        <v>22651.3</v>
      </c>
      <c r="F476">
        <v>1785.83</v>
      </c>
      <c r="G476">
        <v>2190.94</v>
      </c>
      <c r="H476">
        <v>771.74300000000005</v>
      </c>
      <c r="I476">
        <v>4.0552600000000001E-2</v>
      </c>
      <c r="J476">
        <v>0.95909800000000001</v>
      </c>
      <c r="K476">
        <v>86950</v>
      </c>
      <c r="L476" t="s">
        <v>28</v>
      </c>
    </row>
    <row r="477" spans="1:12" x14ac:dyDescent="0.25">
      <c r="A477" t="s">
        <v>32</v>
      </c>
      <c r="B477">
        <v>22634.3</v>
      </c>
      <c r="C477">
        <v>22564.5</v>
      </c>
      <c r="D477">
        <v>22564.3</v>
      </c>
      <c r="E477">
        <v>22557.599999999999</v>
      </c>
      <c r="F477">
        <v>1754.05</v>
      </c>
      <c r="G477">
        <v>2188.92</v>
      </c>
      <c r="H477">
        <v>775.59699999999998</v>
      </c>
      <c r="I477">
        <v>5.4344499999999997E-2</v>
      </c>
      <c r="J477">
        <v>0.95851699999999995</v>
      </c>
      <c r="K477">
        <v>77951</v>
      </c>
      <c r="L477" t="s">
        <v>28</v>
      </c>
    </row>
    <row r="478" spans="1:12" x14ac:dyDescent="0.25">
      <c r="A478" t="s">
        <v>32</v>
      </c>
      <c r="B478">
        <v>22675.5</v>
      </c>
      <c r="C478">
        <v>22609.200000000001</v>
      </c>
      <c r="D478">
        <v>22609</v>
      </c>
      <c r="E478">
        <v>22602.400000000001</v>
      </c>
      <c r="F478">
        <v>1758.54</v>
      </c>
      <c r="G478">
        <v>2199.1999999999998</v>
      </c>
      <c r="H478">
        <v>775.00699999999995</v>
      </c>
      <c r="I478">
        <v>5.7920800000000001E-2</v>
      </c>
      <c r="J478">
        <v>0.93480799999999997</v>
      </c>
      <c r="K478">
        <v>80950</v>
      </c>
      <c r="L478" t="s">
        <v>28</v>
      </c>
    </row>
    <row r="479" spans="1:12" x14ac:dyDescent="0.25">
      <c r="A479" t="s">
        <v>32</v>
      </c>
      <c r="B479">
        <v>22594.9</v>
      </c>
      <c r="C479">
        <v>22525.7</v>
      </c>
      <c r="D479">
        <v>22525.4</v>
      </c>
      <c r="E479">
        <v>22518.799999999999</v>
      </c>
      <c r="F479">
        <v>1762.08</v>
      </c>
      <c r="G479">
        <v>2192.9299999999998</v>
      </c>
      <c r="H479">
        <v>773.23299999999995</v>
      </c>
      <c r="I479">
        <v>5.4028600000000003E-2</v>
      </c>
      <c r="J479">
        <v>0.95922099999999999</v>
      </c>
      <c r="K479">
        <v>74956</v>
      </c>
      <c r="L479" t="s">
        <v>28</v>
      </c>
    </row>
    <row r="480" spans="1:12" x14ac:dyDescent="0.25">
      <c r="A480" t="s">
        <v>32</v>
      </c>
      <c r="B480">
        <v>22481.4</v>
      </c>
      <c r="C480">
        <v>22415</v>
      </c>
      <c r="D480">
        <v>22414.6</v>
      </c>
      <c r="E480">
        <v>22408</v>
      </c>
      <c r="F480">
        <v>1751.94</v>
      </c>
      <c r="G480">
        <v>2194.4299999999998</v>
      </c>
      <c r="H480">
        <v>774.34799999999996</v>
      </c>
      <c r="I480">
        <v>5.3911500000000001E-2</v>
      </c>
      <c r="J480">
        <v>0.95915099999999998</v>
      </c>
      <c r="K480">
        <v>68967</v>
      </c>
      <c r="L480" t="s">
        <v>28</v>
      </c>
    </row>
    <row r="481" spans="1:12" x14ac:dyDescent="0.25">
      <c r="A481" t="s">
        <v>32</v>
      </c>
      <c r="B481">
        <v>22554.3</v>
      </c>
      <c r="C481">
        <v>22487.5</v>
      </c>
      <c r="D481">
        <v>22487.200000000001</v>
      </c>
      <c r="E481">
        <v>22480.6</v>
      </c>
      <c r="F481">
        <v>1750.81</v>
      </c>
      <c r="G481">
        <v>2192.7199999999998</v>
      </c>
      <c r="H481">
        <v>775.51700000000005</v>
      </c>
      <c r="I481">
        <v>5.3910899999999998E-2</v>
      </c>
      <c r="J481">
        <v>0.93182799999999999</v>
      </c>
      <c r="K481">
        <v>71950</v>
      </c>
      <c r="L481" t="s">
        <v>28</v>
      </c>
    </row>
    <row r="482" spans="1:12" x14ac:dyDescent="0.25">
      <c r="A482" t="s">
        <v>32</v>
      </c>
      <c r="B482">
        <v>22555.9</v>
      </c>
      <c r="C482">
        <v>22488.5</v>
      </c>
      <c r="D482">
        <v>22488.2</v>
      </c>
      <c r="E482">
        <v>22481.599999999999</v>
      </c>
      <c r="F482">
        <v>1768.68</v>
      </c>
      <c r="G482">
        <v>2189.11</v>
      </c>
      <c r="H482">
        <v>775.82100000000003</v>
      </c>
      <c r="I482">
        <v>5.3923400000000003E-2</v>
      </c>
      <c r="J482">
        <v>0.93182799999999999</v>
      </c>
      <c r="K482">
        <v>71942</v>
      </c>
      <c r="L482" t="s">
        <v>28</v>
      </c>
    </row>
    <row r="483" spans="1:12" x14ac:dyDescent="0.25">
      <c r="A483" t="s">
        <v>32</v>
      </c>
      <c r="B483">
        <v>22541.8</v>
      </c>
      <c r="C483">
        <v>22473.599999999999</v>
      </c>
      <c r="D483">
        <v>22473.3</v>
      </c>
      <c r="E483">
        <v>22466.6</v>
      </c>
      <c r="F483">
        <v>1750.76</v>
      </c>
      <c r="G483">
        <v>2192.59</v>
      </c>
      <c r="H483">
        <v>773.57500000000005</v>
      </c>
      <c r="I483">
        <v>5.3946000000000001E-2</v>
      </c>
      <c r="J483">
        <v>0.931836</v>
      </c>
      <c r="K483">
        <v>71957</v>
      </c>
      <c r="L483" t="s">
        <v>28</v>
      </c>
    </row>
    <row r="484" spans="1:12" x14ac:dyDescent="0.25">
      <c r="A484" t="s">
        <v>32</v>
      </c>
      <c r="B484">
        <v>22637.1</v>
      </c>
      <c r="C484">
        <v>22567.200000000001</v>
      </c>
      <c r="D484">
        <v>22566.799999999999</v>
      </c>
      <c r="E484">
        <v>22560.2</v>
      </c>
      <c r="F484">
        <v>1769.34</v>
      </c>
      <c r="G484">
        <v>2192.56</v>
      </c>
      <c r="H484">
        <v>772.97400000000005</v>
      </c>
      <c r="I484">
        <v>5.3921700000000003E-2</v>
      </c>
      <c r="J484">
        <v>0.93221500000000002</v>
      </c>
      <c r="K484">
        <v>77956</v>
      </c>
      <c r="L484" t="s">
        <v>28</v>
      </c>
    </row>
    <row r="485" spans="1:12" x14ac:dyDescent="0.25">
      <c r="A485" t="s">
        <v>32</v>
      </c>
      <c r="B485">
        <v>22671.1</v>
      </c>
      <c r="C485">
        <v>22602.9</v>
      </c>
      <c r="D485">
        <v>22602.6</v>
      </c>
      <c r="E485">
        <v>22596</v>
      </c>
      <c r="F485">
        <v>1764.57</v>
      </c>
      <c r="G485">
        <v>2193.14</v>
      </c>
      <c r="H485">
        <v>772.70100000000002</v>
      </c>
      <c r="I485">
        <v>5.3985600000000002E-2</v>
      </c>
      <c r="J485">
        <v>0.93183199999999999</v>
      </c>
      <c r="K485">
        <v>80947</v>
      </c>
      <c r="L485" t="s">
        <v>28</v>
      </c>
    </row>
    <row r="486" spans="1:12" x14ac:dyDescent="0.25">
      <c r="A486" t="s">
        <v>32</v>
      </c>
      <c r="B486">
        <v>22758.3</v>
      </c>
      <c r="C486">
        <v>22688.3</v>
      </c>
      <c r="D486">
        <v>22688</v>
      </c>
      <c r="E486">
        <v>22681.3</v>
      </c>
      <c r="F486">
        <v>1784.61</v>
      </c>
      <c r="G486">
        <v>2204.09</v>
      </c>
      <c r="H486">
        <v>773.13199999999995</v>
      </c>
      <c r="I486">
        <v>5.3919099999999998E-2</v>
      </c>
      <c r="J486">
        <v>0.95713400000000004</v>
      </c>
      <c r="K486">
        <v>86949</v>
      </c>
      <c r="L486" t="s">
        <v>28</v>
      </c>
    </row>
    <row r="487" spans="1:12" x14ac:dyDescent="0.25">
      <c r="A487" t="s">
        <v>32</v>
      </c>
      <c r="B487">
        <v>22836.6</v>
      </c>
      <c r="C487">
        <v>22767.5</v>
      </c>
      <c r="D487">
        <v>22767.200000000001</v>
      </c>
      <c r="E487">
        <v>22760.6</v>
      </c>
      <c r="F487">
        <v>1794.09</v>
      </c>
      <c r="G487">
        <v>2215.2600000000002</v>
      </c>
      <c r="H487">
        <v>774.28800000000001</v>
      </c>
      <c r="I487">
        <v>5.3961700000000001E-2</v>
      </c>
      <c r="J487">
        <v>0.931809</v>
      </c>
      <c r="K487">
        <v>92943</v>
      </c>
      <c r="L487" t="s">
        <v>28</v>
      </c>
    </row>
    <row r="488" spans="1:12" x14ac:dyDescent="0.25">
      <c r="A488" t="s">
        <v>32</v>
      </c>
      <c r="B488">
        <v>22728.3</v>
      </c>
      <c r="C488">
        <v>22660</v>
      </c>
      <c r="D488">
        <v>22659.7</v>
      </c>
      <c r="E488">
        <v>22653.1</v>
      </c>
      <c r="F488">
        <v>1780.81</v>
      </c>
      <c r="G488">
        <v>2195.48</v>
      </c>
      <c r="H488">
        <v>772.74599999999998</v>
      </c>
      <c r="I488">
        <v>5.3913099999999999E-2</v>
      </c>
      <c r="J488">
        <v>0.95600200000000002</v>
      </c>
      <c r="K488">
        <v>86948</v>
      </c>
      <c r="L488" t="s">
        <v>28</v>
      </c>
    </row>
    <row r="489" spans="1:12" x14ac:dyDescent="0.25">
      <c r="A489" t="s">
        <v>32</v>
      </c>
      <c r="B489">
        <v>22696.7</v>
      </c>
      <c r="C489">
        <v>22629.8</v>
      </c>
      <c r="D489">
        <v>22629.599999999999</v>
      </c>
      <c r="E489">
        <v>22622.9</v>
      </c>
      <c r="F489">
        <v>1775</v>
      </c>
      <c r="G489">
        <v>2205.63</v>
      </c>
      <c r="H489">
        <v>777.71900000000005</v>
      </c>
      <c r="I489">
        <v>3.0400900000000002E-2</v>
      </c>
      <c r="J489">
        <v>0.954592</v>
      </c>
      <c r="K489">
        <v>80956</v>
      </c>
      <c r="L489" t="s">
        <v>28</v>
      </c>
    </row>
    <row r="490" spans="1:12" x14ac:dyDescent="0.25">
      <c r="A490" t="s">
        <v>32</v>
      </c>
      <c r="B490">
        <v>22521.3</v>
      </c>
      <c r="C490">
        <v>22453.5</v>
      </c>
      <c r="D490">
        <v>22453.200000000001</v>
      </c>
      <c r="E490">
        <v>22446.5</v>
      </c>
      <c r="F490">
        <v>1747.49</v>
      </c>
      <c r="G490">
        <v>2196.09</v>
      </c>
      <c r="H490">
        <v>777.80799999999999</v>
      </c>
      <c r="I490">
        <v>5.4122900000000002E-2</v>
      </c>
      <c r="J490">
        <v>0.93183700000000003</v>
      </c>
      <c r="K490">
        <v>68951</v>
      </c>
      <c r="L490" t="s">
        <v>28</v>
      </c>
    </row>
    <row r="491" spans="1:12" x14ac:dyDescent="0.25">
      <c r="A491" t="s">
        <v>32</v>
      </c>
      <c r="B491">
        <v>22752.1</v>
      </c>
      <c r="C491">
        <v>22686.7</v>
      </c>
      <c r="D491">
        <v>22686.3</v>
      </c>
      <c r="E491">
        <v>22679.7</v>
      </c>
      <c r="F491">
        <v>1753.83</v>
      </c>
      <c r="G491">
        <v>2207.0700000000002</v>
      </c>
      <c r="H491">
        <v>774.34</v>
      </c>
      <c r="I491">
        <v>5.3914299999999998E-2</v>
      </c>
      <c r="J491">
        <v>0.93183300000000002</v>
      </c>
      <c r="K491">
        <v>86952</v>
      </c>
      <c r="L491" t="s">
        <v>28</v>
      </c>
    </row>
    <row r="492" spans="1:12" x14ac:dyDescent="0.25">
      <c r="A492" t="s">
        <v>32</v>
      </c>
      <c r="B492">
        <v>22649.7</v>
      </c>
      <c r="C492">
        <v>22583.3</v>
      </c>
      <c r="D492">
        <v>22583</v>
      </c>
      <c r="E492">
        <v>22576.3</v>
      </c>
      <c r="F492">
        <v>1757.92</v>
      </c>
      <c r="G492">
        <v>2204.65</v>
      </c>
      <c r="H492">
        <v>774.95899999999995</v>
      </c>
      <c r="I492">
        <v>5.5028599999999997E-2</v>
      </c>
      <c r="J492">
        <v>0.95647800000000005</v>
      </c>
      <c r="K492">
        <v>80941</v>
      </c>
      <c r="L492" t="s">
        <v>28</v>
      </c>
    </row>
    <row r="493" spans="1:12" x14ac:dyDescent="0.25">
      <c r="A493" t="s">
        <v>32</v>
      </c>
      <c r="B493">
        <v>22557.8</v>
      </c>
      <c r="C493">
        <v>22492.5</v>
      </c>
      <c r="D493">
        <v>22492.3</v>
      </c>
      <c r="E493">
        <v>22485.599999999999</v>
      </c>
      <c r="F493">
        <v>1777.15</v>
      </c>
      <c r="G493">
        <v>2188.89</v>
      </c>
      <c r="H493">
        <v>775.24599999999998</v>
      </c>
      <c r="I493">
        <v>5.4303299999999999E-2</v>
      </c>
      <c r="J493">
        <v>0.93182900000000002</v>
      </c>
      <c r="K493">
        <v>71967</v>
      </c>
      <c r="L493" t="s">
        <v>28</v>
      </c>
    </row>
    <row r="494" spans="1:12" x14ac:dyDescent="0.25">
      <c r="A494" t="s">
        <v>32</v>
      </c>
      <c r="B494">
        <v>22527.4</v>
      </c>
      <c r="C494">
        <v>22450.1</v>
      </c>
      <c r="D494">
        <v>22449.9</v>
      </c>
      <c r="E494">
        <v>22443.200000000001</v>
      </c>
      <c r="F494">
        <v>1738.17</v>
      </c>
      <c r="G494">
        <v>2194.81</v>
      </c>
      <c r="H494">
        <v>776.29200000000003</v>
      </c>
      <c r="I494">
        <v>5.3912500000000002E-2</v>
      </c>
      <c r="J494">
        <v>0.95831</v>
      </c>
      <c r="K494">
        <v>68960</v>
      </c>
      <c r="L494" t="s">
        <v>28</v>
      </c>
    </row>
    <row r="495" spans="1:12" x14ac:dyDescent="0.25">
      <c r="A495" t="s">
        <v>32</v>
      </c>
      <c r="B495">
        <v>22617.3</v>
      </c>
      <c r="C495">
        <v>22549.7</v>
      </c>
      <c r="D495">
        <v>22549.4</v>
      </c>
      <c r="E495">
        <v>22542.799999999999</v>
      </c>
      <c r="F495">
        <v>1767.56</v>
      </c>
      <c r="G495">
        <v>2201.2600000000002</v>
      </c>
      <c r="H495">
        <v>776.245</v>
      </c>
      <c r="I495">
        <v>5.5561199999999998E-2</v>
      </c>
      <c r="J495">
        <v>0.95906599999999997</v>
      </c>
      <c r="K495">
        <v>77937</v>
      </c>
      <c r="L495" t="s">
        <v>28</v>
      </c>
    </row>
    <row r="496" spans="1:12" x14ac:dyDescent="0.25">
      <c r="A496" t="s">
        <v>32</v>
      </c>
      <c r="B496">
        <v>22687.200000000001</v>
      </c>
      <c r="C496">
        <v>22620.400000000001</v>
      </c>
      <c r="D496">
        <v>22620.2</v>
      </c>
      <c r="E496">
        <v>22613.200000000001</v>
      </c>
      <c r="F496">
        <v>1779.43</v>
      </c>
      <c r="G496">
        <v>2189.38</v>
      </c>
      <c r="H496">
        <v>774.24300000000005</v>
      </c>
      <c r="I496">
        <v>5.5417000000000001E-2</v>
      </c>
      <c r="J496">
        <v>0.959283</v>
      </c>
      <c r="K496">
        <v>80941</v>
      </c>
      <c r="L496" t="s">
        <v>28</v>
      </c>
    </row>
    <row r="497" spans="1:25" x14ac:dyDescent="0.25">
      <c r="A497" t="s">
        <v>32</v>
      </c>
      <c r="B497">
        <v>22731.8</v>
      </c>
      <c r="C497">
        <v>22662.2</v>
      </c>
      <c r="D497">
        <v>22661.9</v>
      </c>
      <c r="E497">
        <v>22655.3</v>
      </c>
      <c r="F497">
        <v>1773.56</v>
      </c>
      <c r="G497">
        <v>2205.23</v>
      </c>
      <c r="H497">
        <v>775.27700000000004</v>
      </c>
      <c r="I497">
        <v>5.3930400000000003E-2</v>
      </c>
      <c r="J497">
        <v>0.95913800000000005</v>
      </c>
      <c r="K497">
        <v>83948</v>
      </c>
      <c r="L497" t="s">
        <v>28</v>
      </c>
    </row>
    <row r="498" spans="1:25" x14ac:dyDescent="0.25">
      <c r="A498" t="s">
        <v>32</v>
      </c>
      <c r="B498">
        <v>22639.4</v>
      </c>
      <c r="C498">
        <v>22572.2</v>
      </c>
      <c r="D498">
        <v>22571.9</v>
      </c>
      <c r="E498">
        <v>22565.200000000001</v>
      </c>
      <c r="F498">
        <v>1765.14</v>
      </c>
      <c r="G498">
        <v>2201.92</v>
      </c>
      <c r="H498">
        <v>782.61300000000006</v>
      </c>
      <c r="I498">
        <v>5.4039799999999999E-2</v>
      </c>
      <c r="J498">
        <v>0.93183499999999997</v>
      </c>
      <c r="K498">
        <v>77958</v>
      </c>
      <c r="L498" t="s">
        <v>28</v>
      </c>
    </row>
    <row r="499" spans="1:25" x14ac:dyDescent="0.25">
      <c r="A499" t="s">
        <v>32</v>
      </c>
      <c r="B499">
        <v>22644.7</v>
      </c>
      <c r="C499">
        <v>22574.799999999999</v>
      </c>
      <c r="D499">
        <v>22574.6</v>
      </c>
      <c r="E499">
        <v>22567.9</v>
      </c>
      <c r="F499">
        <v>1766.18</v>
      </c>
      <c r="G499">
        <v>2193.04</v>
      </c>
      <c r="H499">
        <v>779.33600000000001</v>
      </c>
      <c r="I499">
        <v>5.4189800000000003E-2</v>
      </c>
      <c r="J499">
        <v>0.95746600000000004</v>
      </c>
      <c r="K499">
        <v>77958</v>
      </c>
      <c r="L499" t="s">
        <v>28</v>
      </c>
    </row>
    <row r="500" spans="1:25" x14ac:dyDescent="0.25">
      <c r="A500" t="s">
        <v>32</v>
      </c>
      <c r="B500">
        <v>22686.9</v>
      </c>
      <c r="C500">
        <v>22616.2</v>
      </c>
      <c r="D500">
        <v>22615.9</v>
      </c>
      <c r="E500">
        <v>22609.3</v>
      </c>
      <c r="F500">
        <v>1772.39</v>
      </c>
      <c r="G500">
        <v>2194.52</v>
      </c>
      <c r="H500">
        <v>772.44</v>
      </c>
      <c r="I500">
        <v>5.3917699999999999E-2</v>
      </c>
      <c r="J500">
        <v>0.931786</v>
      </c>
      <c r="K500">
        <v>80954</v>
      </c>
      <c r="L500" t="s">
        <v>28</v>
      </c>
    </row>
    <row r="501" spans="1:25" x14ac:dyDescent="0.25">
      <c r="A501" t="s">
        <v>32</v>
      </c>
      <c r="B501">
        <v>22537.4</v>
      </c>
      <c r="C501">
        <v>22470.1</v>
      </c>
      <c r="D501">
        <v>22469.8</v>
      </c>
      <c r="E501">
        <v>22463.200000000001</v>
      </c>
      <c r="F501">
        <v>1748.94</v>
      </c>
      <c r="G501">
        <v>2199.59</v>
      </c>
      <c r="H501">
        <v>772.90499999999997</v>
      </c>
      <c r="I501">
        <v>5.3951199999999998E-2</v>
      </c>
      <c r="J501">
        <v>0.946604</v>
      </c>
      <c r="K501">
        <v>71950</v>
      </c>
      <c r="L501" t="s">
        <v>28</v>
      </c>
    </row>
    <row r="502" spans="1:25" x14ac:dyDescent="0.25">
      <c r="A502" t="s">
        <v>32</v>
      </c>
      <c r="B502">
        <v>22575.200000000001</v>
      </c>
      <c r="C502">
        <v>22508.5</v>
      </c>
      <c r="D502">
        <v>22508.2</v>
      </c>
      <c r="E502">
        <v>22501.599999999999</v>
      </c>
      <c r="F502">
        <v>1755.3</v>
      </c>
      <c r="G502">
        <v>2195.81</v>
      </c>
      <c r="H502">
        <v>772.91700000000003</v>
      </c>
      <c r="I502">
        <v>5.45128E-2</v>
      </c>
      <c r="J502">
        <v>0.93667199999999995</v>
      </c>
      <c r="K502">
        <v>74954</v>
      </c>
      <c r="L502" t="s">
        <v>28</v>
      </c>
    </row>
    <row r="503" spans="1:25" x14ac:dyDescent="0.25">
      <c r="A503" t="s">
        <v>32</v>
      </c>
      <c r="B503">
        <v>22506.400000000001</v>
      </c>
      <c r="C503">
        <v>22438.3</v>
      </c>
      <c r="D503">
        <v>22438</v>
      </c>
      <c r="E503">
        <v>22431.3</v>
      </c>
      <c r="F503">
        <v>1753.88</v>
      </c>
      <c r="G503">
        <v>2202.69</v>
      </c>
      <c r="H503">
        <v>775.93100000000004</v>
      </c>
      <c r="I503">
        <v>2.91445E-2</v>
      </c>
      <c r="J503">
        <v>0.93180099999999999</v>
      </c>
      <c r="K503">
        <v>68950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22550.1</v>
      </c>
      <c r="C504">
        <v>22483.200000000001</v>
      </c>
      <c r="D504">
        <v>22482.9</v>
      </c>
      <c r="E504">
        <v>22476.1</v>
      </c>
      <c r="F504">
        <v>1749.88</v>
      </c>
      <c r="G504">
        <v>2188.14</v>
      </c>
      <c r="H504">
        <v>775.79700000000003</v>
      </c>
      <c r="I504">
        <v>5.4108700000000003E-2</v>
      </c>
      <c r="J504">
        <v>0.95183700000000004</v>
      </c>
      <c r="K504">
        <v>71945</v>
      </c>
      <c r="L504" t="s">
        <v>28</v>
      </c>
      <c r="R504">
        <f>AVERAGE(B455:B504)</f>
        <v>22623.296000000002</v>
      </c>
      <c r="S504">
        <f>AVERAGE(C455:C504)</f>
        <v>22555.351999999999</v>
      </c>
      <c r="U504">
        <f>_xlfn.VAR.P(B455:B504)</f>
        <v>5953.6987839999656</v>
      </c>
      <c r="V504">
        <f>_xlfn.VAR.P(C455:C504)</f>
        <v>5932.9664960000291</v>
      </c>
      <c r="X504">
        <f>1.96*SQRT(U504)/50</f>
        <v>3.0246804293091372</v>
      </c>
      <c r="Y504">
        <f>1.96*SQRT(V504)/50</f>
        <v>3.019409484719402</v>
      </c>
    </row>
    <row r="505" spans="1:25" x14ac:dyDescent="0.25">
      <c r="A505" t="s">
        <v>32</v>
      </c>
      <c r="B505">
        <v>1131367.1262999999</v>
      </c>
      <c r="C505" t="s">
        <v>24</v>
      </c>
    </row>
    <row r="506" spans="1:25" x14ac:dyDescent="0.25">
      <c r="A506" t="s">
        <v>104</v>
      </c>
      <c r="B506">
        <v>22785.5</v>
      </c>
      <c r="C506">
        <v>22712.2</v>
      </c>
      <c r="D506">
        <v>22711.9</v>
      </c>
      <c r="E506">
        <v>22698</v>
      </c>
      <c r="F506">
        <v>1509.04</v>
      </c>
      <c r="G506">
        <v>2352.14</v>
      </c>
      <c r="H506">
        <v>780.24900000000002</v>
      </c>
      <c r="I506">
        <v>545.50400000000002</v>
      </c>
      <c r="J506">
        <v>865.30700000000002</v>
      </c>
      <c r="K506">
        <v>18732.3</v>
      </c>
      <c r="L506">
        <v>5.3968599999999999E-2</v>
      </c>
      <c r="M506">
        <v>0.95899500000000004</v>
      </c>
      <c r="N506">
        <v>89950</v>
      </c>
      <c r="O506" t="s">
        <v>28</v>
      </c>
    </row>
    <row r="507" spans="1:25" x14ac:dyDescent="0.25">
      <c r="A507" t="s">
        <v>104</v>
      </c>
      <c r="B507">
        <v>22710</v>
      </c>
      <c r="C507">
        <v>22642.2</v>
      </c>
      <c r="D507">
        <v>22641.9</v>
      </c>
      <c r="E507">
        <v>22630.5</v>
      </c>
      <c r="F507">
        <v>1487.21</v>
      </c>
      <c r="G507">
        <v>2347.69</v>
      </c>
      <c r="H507">
        <v>780.48400000000004</v>
      </c>
      <c r="I507">
        <v>547.12</v>
      </c>
      <c r="J507">
        <v>858.524</v>
      </c>
      <c r="K507">
        <v>18691.3</v>
      </c>
      <c r="L507">
        <v>5.4037200000000001E-2</v>
      </c>
      <c r="M507">
        <v>0.95815300000000003</v>
      </c>
      <c r="N507">
        <v>83947</v>
      </c>
      <c r="O507" t="s">
        <v>28</v>
      </c>
    </row>
    <row r="508" spans="1:25" x14ac:dyDescent="0.25">
      <c r="A508" t="s">
        <v>104</v>
      </c>
      <c r="B508">
        <v>22798.1</v>
      </c>
      <c r="C508">
        <v>22728.2</v>
      </c>
      <c r="D508">
        <v>22728</v>
      </c>
      <c r="E508">
        <v>22716.1</v>
      </c>
      <c r="F508">
        <v>1564.6</v>
      </c>
      <c r="G508">
        <v>2357.7199999999998</v>
      </c>
      <c r="H508">
        <v>779.38499999999999</v>
      </c>
      <c r="I508">
        <v>550.04300000000001</v>
      </c>
      <c r="J508">
        <v>865.35299999999995</v>
      </c>
      <c r="K508">
        <v>18690.099999999999</v>
      </c>
      <c r="L508">
        <v>5.3931600000000003E-2</v>
      </c>
      <c r="M508">
        <v>0.93183000000000005</v>
      </c>
      <c r="N508">
        <v>89955</v>
      </c>
      <c r="O508" t="s">
        <v>28</v>
      </c>
    </row>
    <row r="509" spans="1:25" x14ac:dyDescent="0.25">
      <c r="A509" t="s">
        <v>104</v>
      </c>
      <c r="B509">
        <v>22735.8</v>
      </c>
      <c r="C509">
        <v>22669.3</v>
      </c>
      <c r="D509">
        <v>22669.1</v>
      </c>
      <c r="E509">
        <v>22657.599999999999</v>
      </c>
      <c r="F509">
        <v>1485.54</v>
      </c>
      <c r="G509">
        <v>2352.6799999999998</v>
      </c>
      <c r="H509">
        <v>777.89200000000005</v>
      </c>
      <c r="I509">
        <v>548.83399999999995</v>
      </c>
      <c r="J509">
        <v>865.29300000000001</v>
      </c>
      <c r="K509">
        <v>18714.7</v>
      </c>
      <c r="L509">
        <v>5.4273399999999999E-2</v>
      </c>
      <c r="M509">
        <v>0.931836</v>
      </c>
      <c r="N509">
        <v>86945</v>
      </c>
      <c r="O509" t="s">
        <v>28</v>
      </c>
    </row>
    <row r="510" spans="1:25" x14ac:dyDescent="0.25">
      <c r="A510" t="s">
        <v>104</v>
      </c>
      <c r="B510">
        <v>22685.599999999999</v>
      </c>
      <c r="C510">
        <v>22617.7</v>
      </c>
      <c r="D510">
        <v>22617.4</v>
      </c>
      <c r="E510">
        <v>22606.1</v>
      </c>
      <c r="F510">
        <v>1492.32</v>
      </c>
      <c r="G510">
        <v>2353.8000000000002</v>
      </c>
      <c r="H510">
        <v>782.07299999999998</v>
      </c>
      <c r="I510">
        <v>551.94100000000003</v>
      </c>
      <c r="J510">
        <v>857.899</v>
      </c>
      <c r="K510">
        <v>18655.8</v>
      </c>
      <c r="L510">
        <v>5.3999100000000001E-2</v>
      </c>
      <c r="M510">
        <v>0.93728199999999995</v>
      </c>
      <c r="N510">
        <v>80948</v>
      </c>
      <c r="O510" t="s">
        <v>28</v>
      </c>
    </row>
    <row r="511" spans="1:25" x14ac:dyDescent="0.25">
      <c r="A511" t="s">
        <v>104</v>
      </c>
      <c r="B511">
        <v>22818</v>
      </c>
      <c r="C511">
        <v>22750.7</v>
      </c>
      <c r="D511">
        <v>22750.5</v>
      </c>
      <c r="E511">
        <v>22739</v>
      </c>
      <c r="F511">
        <v>1571.9</v>
      </c>
      <c r="G511">
        <v>2351.13</v>
      </c>
      <c r="H511">
        <v>778.10799999999995</v>
      </c>
      <c r="I511">
        <v>546.88499999999999</v>
      </c>
      <c r="J511">
        <v>865.10599999999999</v>
      </c>
      <c r="K511">
        <v>18711.599999999999</v>
      </c>
      <c r="L511">
        <v>5.3921200000000002E-2</v>
      </c>
      <c r="M511">
        <v>0.95755500000000005</v>
      </c>
      <c r="N511">
        <v>89939</v>
      </c>
      <c r="O511" t="s">
        <v>28</v>
      </c>
    </row>
    <row r="512" spans="1:25" x14ac:dyDescent="0.25">
      <c r="A512" t="s">
        <v>104</v>
      </c>
      <c r="B512">
        <v>22697.3</v>
      </c>
      <c r="C512">
        <v>22630.1</v>
      </c>
      <c r="D512">
        <v>22629.8</v>
      </c>
      <c r="E512">
        <v>22618.3</v>
      </c>
      <c r="F512">
        <v>1485.34</v>
      </c>
      <c r="G512">
        <v>2363.38</v>
      </c>
      <c r="H512">
        <v>782.62599999999998</v>
      </c>
      <c r="I512">
        <v>549.40200000000004</v>
      </c>
      <c r="J512">
        <v>866.59</v>
      </c>
      <c r="K512">
        <v>18664</v>
      </c>
      <c r="L512">
        <v>5.5407600000000001E-2</v>
      </c>
      <c r="M512">
        <v>0.95376000000000005</v>
      </c>
      <c r="N512">
        <v>80950</v>
      </c>
      <c r="O512" t="s">
        <v>28</v>
      </c>
    </row>
    <row r="513" spans="1:15" x14ac:dyDescent="0.25">
      <c r="A513" t="s">
        <v>104</v>
      </c>
      <c r="B513">
        <v>22576.799999999999</v>
      </c>
      <c r="C513">
        <v>22509.1</v>
      </c>
      <c r="D513">
        <v>22508.9</v>
      </c>
      <c r="E513">
        <v>22497.599999999999</v>
      </c>
      <c r="F513">
        <v>1549.06</v>
      </c>
      <c r="G513">
        <v>2349.96</v>
      </c>
      <c r="H513">
        <v>778.62800000000004</v>
      </c>
      <c r="I513">
        <v>551.54600000000005</v>
      </c>
      <c r="J513">
        <v>859.60299999999995</v>
      </c>
      <c r="K513">
        <v>18495</v>
      </c>
      <c r="L513">
        <v>5.5033499999999999E-2</v>
      </c>
      <c r="M513">
        <v>0.95877999999999997</v>
      </c>
      <c r="N513">
        <v>74965</v>
      </c>
      <c r="O513" t="s">
        <v>28</v>
      </c>
    </row>
    <row r="514" spans="1:15" x14ac:dyDescent="0.25">
      <c r="A514" t="s">
        <v>104</v>
      </c>
      <c r="B514">
        <v>22760.1</v>
      </c>
      <c r="C514">
        <v>22694.799999999999</v>
      </c>
      <c r="D514">
        <v>22694.5</v>
      </c>
      <c r="E514">
        <v>22683.1</v>
      </c>
      <c r="F514">
        <v>1561.03</v>
      </c>
      <c r="G514">
        <v>2355.2600000000002</v>
      </c>
      <c r="H514">
        <v>777.68399999999997</v>
      </c>
      <c r="I514">
        <v>546.60900000000004</v>
      </c>
      <c r="J514">
        <v>869.74900000000002</v>
      </c>
      <c r="K514">
        <v>18662.2</v>
      </c>
      <c r="L514">
        <v>5.4043599999999997E-2</v>
      </c>
      <c r="M514">
        <v>0.93739099999999997</v>
      </c>
      <c r="N514">
        <v>86943</v>
      </c>
      <c r="O514" t="s">
        <v>28</v>
      </c>
    </row>
    <row r="515" spans="1:15" x14ac:dyDescent="0.25">
      <c r="A515" t="s">
        <v>104</v>
      </c>
      <c r="B515">
        <v>22681.4</v>
      </c>
      <c r="C515">
        <v>22612.2</v>
      </c>
      <c r="D515">
        <v>22611.9</v>
      </c>
      <c r="E515">
        <v>22600.400000000001</v>
      </c>
      <c r="F515">
        <v>1485.99</v>
      </c>
      <c r="G515">
        <v>2344.9299999999998</v>
      </c>
      <c r="H515">
        <v>780.10699999999997</v>
      </c>
      <c r="I515">
        <v>546.20699999999999</v>
      </c>
      <c r="J515">
        <v>857.79</v>
      </c>
      <c r="K515">
        <v>18664.7</v>
      </c>
      <c r="L515">
        <v>5.3912700000000001E-2</v>
      </c>
      <c r="M515">
        <v>0.94250699999999998</v>
      </c>
      <c r="N515">
        <v>83956</v>
      </c>
      <c r="O515" t="s">
        <v>28</v>
      </c>
    </row>
    <row r="516" spans="1:15" x14ac:dyDescent="0.25">
      <c r="A516" t="s">
        <v>104</v>
      </c>
      <c r="B516">
        <v>22651.599999999999</v>
      </c>
      <c r="C516">
        <v>22582.5</v>
      </c>
      <c r="D516">
        <v>22582.2</v>
      </c>
      <c r="E516">
        <v>22570.799999999999</v>
      </c>
      <c r="F516">
        <v>1483.44</v>
      </c>
      <c r="G516">
        <v>2348.5700000000002</v>
      </c>
      <c r="H516">
        <v>780.61599999999999</v>
      </c>
      <c r="I516">
        <v>547.64099999999996</v>
      </c>
      <c r="J516">
        <v>859.74699999999996</v>
      </c>
      <c r="K516">
        <v>18635</v>
      </c>
      <c r="L516">
        <v>5.3988000000000001E-2</v>
      </c>
      <c r="M516">
        <v>0.95911900000000005</v>
      </c>
      <c r="N516">
        <v>77954</v>
      </c>
      <c r="O516" t="s">
        <v>28</v>
      </c>
    </row>
    <row r="517" spans="1:15" x14ac:dyDescent="0.25">
      <c r="A517" t="s">
        <v>104</v>
      </c>
      <c r="B517">
        <v>22716.2</v>
      </c>
      <c r="C517">
        <v>22646.2</v>
      </c>
      <c r="D517">
        <v>22646</v>
      </c>
      <c r="E517">
        <v>22634.6</v>
      </c>
      <c r="F517">
        <v>1485.9</v>
      </c>
      <c r="G517">
        <v>2353.0500000000002</v>
      </c>
      <c r="H517">
        <v>782.87199999999996</v>
      </c>
      <c r="I517">
        <v>546.75800000000004</v>
      </c>
      <c r="J517">
        <v>862.37400000000002</v>
      </c>
      <c r="K517">
        <v>18691.7</v>
      </c>
      <c r="L517">
        <v>3.4875200000000002E-2</v>
      </c>
      <c r="M517">
        <v>0.95905899999999999</v>
      </c>
      <c r="N517">
        <v>83953</v>
      </c>
      <c r="O517" t="s">
        <v>28</v>
      </c>
    </row>
    <row r="518" spans="1:15" x14ac:dyDescent="0.25">
      <c r="A518" t="s">
        <v>104</v>
      </c>
      <c r="B518">
        <v>22675</v>
      </c>
      <c r="C518">
        <v>22606.400000000001</v>
      </c>
      <c r="D518">
        <v>22606.1</v>
      </c>
      <c r="E518">
        <v>22594.799999999999</v>
      </c>
      <c r="F518">
        <v>1472.16</v>
      </c>
      <c r="G518">
        <v>2352.48</v>
      </c>
      <c r="H518">
        <v>779.93700000000001</v>
      </c>
      <c r="I518">
        <v>552.28700000000003</v>
      </c>
      <c r="J518">
        <v>858.00400000000002</v>
      </c>
      <c r="K518">
        <v>18666.400000000001</v>
      </c>
      <c r="L518">
        <v>5.4070399999999998E-2</v>
      </c>
      <c r="M518">
        <v>0.95774599999999999</v>
      </c>
      <c r="N518">
        <v>80944</v>
      </c>
      <c r="O518" t="s">
        <v>28</v>
      </c>
    </row>
    <row r="519" spans="1:15" x14ac:dyDescent="0.25">
      <c r="A519" t="s">
        <v>104</v>
      </c>
      <c r="B519">
        <v>22730.7</v>
      </c>
      <c r="C519">
        <v>22661.599999999999</v>
      </c>
      <c r="D519">
        <v>22661.4</v>
      </c>
      <c r="E519">
        <v>22649.8</v>
      </c>
      <c r="F519">
        <v>1478.86</v>
      </c>
      <c r="G519">
        <v>2354.33</v>
      </c>
      <c r="H519">
        <v>781.53800000000001</v>
      </c>
      <c r="I519">
        <v>549.46900000000005</v>
      </c>
      <c r="J519">
        <v>862.22500000000002</v>
      </c>
      <c r="K519">
        <v>18712.5</v>
      </c>
      <c r="L519">
        <v>5.4426000000000002E-2</v>
      </c>
      <c r="M519">
        <v>0.95749300000000004</v>
      </c>
      <c r="N519">
        <v>83949</v>
      </c>
      <c r="O519" t="s">
        <v>28</v>
      </c>
    </row>
    <row r="520" spans="1:15" x14ac:dyDescent="0.25">
      <c r="A520" t="s">
        <v>104</v>
      </c>
      <c r="B520">
        <v>22620.400000000001</v>
      </c>
      <c r="C520">
        <v>22556.2</v>
      </c>
      <c r="D520">
        <v>22555.9</v>
      </c>
      <c r="E520">
        <v>22544.6</v>
      </c>
      <c r="F520">
        <v>1480.05</v>
      </c>
      <c r="G520">
        <v>2344.0500000000002</v>
      </c>
      <c r="H520">
        <v>782.72400000000005</v>
      </c>
      <c r="I520">
        <v>546.43399999999997</v>
      </c>
      <c r="J520">
        <v>854.31799999999998</v>
      </c>
      <c r="K520">
        <v>18616.099999999999</v>
      </c>
      <c r="L520">
        <v>5.4039200000000003E-2</v>
      </c>
      <c r="M520">
        <v>0.93183000000000005</v>
      </c>
      <c r="N520">
        <v>77951</v>
      </c>
      <c r="O520" t="s">
        <v>28</v>
      </c>
    </row>
    <row r="521" spans="1:15" x14ac:dyDescent="0.25">
      <c r="A521" t="s">
        <v>104</v>
      </c>
      <c r="B521">
        <v>22766.7</v>
      </c>
      <c r="C521">
        <v>22698.400000000001</v>
      </c>
      <c r="D521">
        <v>22698.2</v>
      </c>
      <c r="E521">
        <v>22686.799999999999</v>
      </c>
      <c r="F521">
        <v>1571.48</v>
      </c>
      <c r="G521">
        <v>2338.4499999999998</v>
      </c>
      <c r="H521">
        <v>778.42499999999995</v>
      </c>
      <c r="I521">
        <v>545.91899999999998</v>
      </c>
      <c r="J521">
        <v>854.31399999999996</v>
      </c>
      <c r="K521">
        <v>18673.8</v>
      </c>
      <c r="L521">
        <v>5.4105599999999997E-2</v>
      </c>
      <c r="M521">
        <v>0.95448299999999997</v>
      </c>
      <c r="N521">
        <v>86951</v>
      </c>
      <c r="O521" t="s">
        <v>28</v>
      </c>
    </row>
    <row r="522" spans="1:15" x14ac:dyDescent="0.25">
      <c r="A522" t="s">
        <v>104</v>
      </c>
      <c r="B522">
        <v>22683.8</v>
      </c>
      <c r="C522">
        <v>22615.4</v>
      </c>
      <c r="D522">
        <v>22615.200000000001</v>
      </c>
      <c r="E522">
        <v>22603.7</v>
      </c>
      <c r="F522">
        <v>1487.6</v>
      </c>
      <c r="G522">
        <v>2342.85</v>
      </c>
      <c r="H522">
        <v>781.94799999999998</v>
      </c>
      <c r="I522">
        <v>547.87</v>
      </c>
      <c r="J522">
        <v>852.31899999999996</v>
      </c>
      <c r="K522">
        <v>18668.2</v>
      </c>
      <c r="L522">
        <v>5.3912500000000002E-2</v>
      </c>
      <c r="M522">
        <v>0.95491099999999995</v>
      </c>
      <c r="N522">
        <v>83940</v>
      </c>
      <c r="O522" t="s">
        <v>28</v>
      </c>
    </row>
    <row r="523" spans="1:15" x14ac:dyDescent="0.25">
      <c r="A523" t="s">
        <v>104</v>
      </c>
      <c r="B523">
        <v>22496.1</v>
      </c>
      <c r="C523">
        <v>22430.5</v>
      </c>
      <c r="D523">
        <v>22430.3</v>
      </c>
      <c r="E523">
        <v>22418.9</v>
      </c>
      <c r="F523">
        <v>1473.6</v>
      </c>
      <c r="G523">
        <v>2335.13</v>
      </c>
      <c r="H523">
        <v>781.72199999999998</v>
      </c>
      <c r="I523">
        <v>545.04200000000003</v>
      </c>
      <c r="J523">
        <v>847.93600000000004</v>
      </c>
      <c r="K523">
        <v>18507</v>
      </c>
      <c r="L523">
        <v>5.5048E-2</v>
      </c>
      <c r="M523">
        <v>0.95727499999999999</v>
      </c>
      <c r="N523">
        <v>68961</v>
      </c>
      <c r="O523" t="s">
        <v>28</v>
      </c>
    </row>
    <row r="524" spans="1:15" x14ac:dyDescent="0.25">
      <c r="A524" t="s">
        <v>104</v>
      </c>
      <c r="B524">
        <v>22687.200000000001</v>
      </c>
      <c r="C524">
        <v>22621</v>
      </c>
      <c r="D524">
        <v>22620.7</v>
      </c>
      <c r="E524">
        <v>22609.5</v>
      </c>
      <c r="F524">
        <v>1549.66</v>
      </c>
      <c r="G524">
        <v>2327.04</v>
      </c>
      <c r="H524">
        <v>775.85699999999997</v>
      </c>
      <c r="I524">
        <v>541.86800000000005</v>
      </c>
      <c r="J524">
        <v>849.202</v>
      </c>
      <c r="K524">
        <v>18629.3</v>
      </c>
      <c r="L524">
        <v>5.5116100000000001E-2</v>
      </c>
      <c r="M524">
        <v>0.95637499999999998</v>
      </c>
      <c r="N524">
        <v>83948</v>
      </c>
      <c r="O524" t="s">
        <v>28</v>
      </c>
    </row>
    <row r="525" spans="1:15" x14ac:dyDescent="0.25">
      <c r="A525" t="s">
        <v>104</v>
      </c>
      <c r="B525">
        <v>22601.8</v>
      </c>
      <c r="C525">
        <v>22536.400000000001</v>
      </c>
      <c r="D525">
        <v>22536.2</v>
      </c>
      <c r="E525">
        <v>22524.799999999999</v>
      </c>
      <c r="F525">
        <v>1477.8</v>
      </c>
      <c r="G525">
        <v>2350.14</v>
      </c>
      <c r="H525">
        <v>786.95899999999995</v>
      </c>
      <c r="I525">
        <v>546.44500000000005</v>
      </c>
      <c r="J525">
        <v>855.96799999999996</v>
      </c>
      <c r="K525">
        <v>18592.099999999999</v>
      </c>
      <c r="L525">
        <v>5.4004900000000002E-2</v>
      </c>
      <c r="M525">
        <v>0.931836</v>
      </c>
      <c r="N525">
        <v>74942</v>
      </c>
      <c r="O525" t="s">
        <v>28</v>
      </c>
    </row>
    <row r="526" spans="1:15" x14ac:dyDescent="0.25">
      <c r="A526" t="s">
        <v>104</v>
      </c>
      <c r="B526">
        <v>22590.6</v>
      </c>
      <c r="C526">
        <v>22525.5</v>
      </c>
      <c r="D526">
        <v>22525.3</v>
      </c>
      <c r="E526">
        <v>22513.5</v>
      </c>
      <c r="F526">
        <v>1473.75</v>
      </c>
      <c r="G526">
        <v>2343.7399999999998</v>
      </c>
      <c r="H526">
        <v>784.69200000000001</v>
      </c>
      <c r="I526">
        <v>547.447</v>
      </c>
      <c r="J526">
        <v>851.42700000000002</v>
      </c>
      <c r="K526">
        <v>18591.7</v>
      </c>
      <c r="L526">
        <v>5.3961000000000002E-2</v>
      </c>
      <c r="M526">
        <v>0.95906000000000002</v>
      </c>
      <c r="N526">
        <v>74963</v>
      </c>
      <c r="O526" t="s">
        <v>28</v>
      </c>
    </row>
    <row r="527" spans="1:15" x14ac:dyDescent="0.25">
      <c r="A527" t="s">
        <v>104</v>
      </c>
      <c r="B527">
        <v>22628.5</v>
      </c>
      <c r="C527">
        <v>22561.1</v>
      </c>
      <c r="D527">
        <v>22560.799999999999</v>
      </c>
      <c r="E527">
        <v>22549.200000000001</v>
      </c>
      <c r="F527">
        <v>1483.8</v>
      </c>
      <c r="G527">
        <v>2345.59</v>
      </c>
      <c r="H527">
        <v>782.55700000000002</v>
      </c>
      <c r="I527">
        <v>544.09199999999998</v>
      </c>
      <c r="J527">
        <v>858.41099999999994</v>
      </c>
      <c r="K527">
        <v>18616.599999999999</v>
      </c>
      <c r="L527">
        <v>5.3910399999999997E-2</v>
      </c>
      <c r="M527">
        <v>0.931836</v>
      </c>
      <c r="N527">
        <v>77943</v>
      </c>
      <c r="O527" t="s">
        <v>28</v>
      </c>
    </row>
    <row r="528" spans="1:15" x14ac:dyDescent="0.25">
      <c r="A528" t="s">
        <v>104</v>
      </c>
      <c r="B528">
        <v>22645.599999999999</v>
      </c>
      <c r="C528">
        <v>22575.3</v>
      </c>
      <c r="D528">
        <v>22575</v>
      </c>
      <c r="E528">
        <v>22562.9</v>
      </c>
      <c r="F528">
        <v>1492.24</v>
      </c>
      <c r="G528">
        <v>2350.0100000000002</v>
      </c>
      <c r="H528">
        <v>779.79899999999998</v>
      </c>
      <c r="I528">
        <v>548.78499999999997</v>
      </c>
      <c r="J528">
        <v>860.19100000000003</v>
      </c>
      <c r="K528">
        <v>18614.2</v>
      </c>
      <c r="L528">
        <v>5.4801900000000001E-2</v>
      </c>
      <c r="M528">
        <v>0.95732600000000001</v>
      </c>
      <c r="N528">
        <v>77953</v>
      </c>
      <c r="O528" t="s">
        <v>28</v>
      </c>
    </row>
    <row r="529" spans="1:15" x14ac:dyDescent="0.25">
      <c r="A529" t="s">
        <v>104</v>
      </c>
      <c r="B529">
        <v>22657.5</v>
      </c>
      <c r="C529">
        <v>22589.8</v>
      </c>
      <c r="D529">
        <v>22589.599999999999</v>
      </c>
      <c r="E529">
        <v>22578</v>
      </c>
      <c r="F529">
        <v>1501.63</v>
      </c>
      <c r="G529">
        <v>2348.39</v>
      </c>
      <c r="H529">
        <v>779.72799999999995</v>
      </c>
      <c r="I529">
        <v>548.91600000000005</v>
      </c>
      <c r="J529">
        <v>858.827</v>
      </c>
      <c r="K529">
        <v>18623.8</v>
      </c>
      <c r="L529">
        <v>5.3924300000000001E-2</v>
      </c>
      <c r="M529">
        <v>0.94854799999999995</v>
      </c>
      <c r="N529">
        <v>80952</v>
      </c>
      <c r="O529" t="s">
        <v>28</v>
      </c>
    </row>
    <row r="530" spans="1:15" x14ac:dyDescent="0.25">
      <c r="A530" t="s">
        <v>104</v>
      </c>
      <c r="B530">
        <v>22750.9</v>
      </c>
      <c r="C530">
        <v>22686.1</v>
      </c>
      <c r="D530">
        <v>22685.8</v>
      </c>
      <c r="E530">
        <v>22674.2</v>
      </c>
      <c r="F530">
        <v>1501.33</v>
      </c>
      <c r="G530">
        <v>2351.5500000000002</v>
      </c>
      <c r="H530">
        <v>779.95399999999995</v>
      </c>
      <c r="I530">
        <v>549.6</v>
      </c>
      <c r="J530">
        <v>861.67399999999998</v>
      </c>
      <c r="K530">
        <v>18717.8</v>
      </c>
      <c r="L530">
        <v>5.4271199999999999E-2</v>
      </c>
      <c r="M530">
        <v>0.93179299999999998</v>
      </c>
      <c r="N530">
        <v>86946</v>
      </c>
      <c r="O530" t="s">
        <v>28</v>
      </c>
    </row>
    <row r="531" spans="1:15" x14ac:dyDescent="0.25">
      <c r="A531" t="s">
        <v>104</v>
      </c>
      <c r="B531">
        <v>22729.200000000001</v>
      </c>
      <c r="C531">
        <v>22663.200000000001</v>
      </c>
      <c r="D531">
        <v>22663</v>
      </c>
      <c r="E531">
        <v>22651.599999999999</v>
      </c>
      <c r="F531">
        <v>1492.16</v>
      </c>
      <c r="G531">
        <v>2349.86</v>
      </c>
      <c r="H531">
        <v>780.33900000000006</v>
      </c>
      <c r="I531">
        <v>548.12800000000004</v>
      </c>
      <c r="J531">
        <v>860.91099999999994</v>
      </c>
      <c r="K531">
        <v>18706.3</v>
      </c>
      <c r="L531">
        <v>5.5124300000000001E-2</v>
      </c>
      <c r="M531">
        <v>0.94420700000000002</v>
      </c>
      <c r="N531">
        <v>83931</v>
      </c>
      <c r="O531" t="s">
        <v>28</v>
      </c>
    </row>
    <row r="532" spans="1:15" x14ac:dyDescent="0.25">
      <c r="A532" t="s">
        <v>104</v>
      </c>
      <c r="B532">
        <v>22718</v>
      </c>
      <c r="C532">
        <v>22647.3</v>
      </c>
      <c r="D532">
        <v>22647</v>
      </c>
      <c r="E532">
        <v>22635.7</v>
      </c>
      <c r="F532">
        <v>1498.92</v>
      </c>
      <c r="G532">
        <v>2347.6999999999998</v>
      </c>
      <c r="H532">
        <v>781.68299999999999</v>
      </c>
      <c r="I532">
        <v>549.26</v>
      </c>
      <c r="J532">
        <v>855.42100000000005</v>
      </c>
      <c r="K532">
        <v>18685.599999999999</v>
      </c>
      <c r="L532">
        <v>5.3922900000000003E-2</v>
      </c>
      <c r="M532">
        <v>0.95857899999999996</v>
      </c>
      <c r="N532">
        <v>83942</v>
      </c>
      <c r="O532" t="s">
        <v>28</v>
      </c>
    </row>
    <row r="533" spans="1:15" x14ac:dyDescent="0.25">
      <c r="A533" t="s">
        <v>104</v>
      </c>
      <c r="B533">
        <v>22597.4</v>
      </c>
      <c r="C533">
        <v>22532.5</v>
      </c>
      <c r="D533">
        <v>22532.3</v>
      </c>
      <c r="E533">
        <v>22521.1</v>
      </c>
      <c r="F533">
        <v>1474.91</v>
      </c>
      <c r="G533">
        <v>2346.77</v>
      </c>
      <c r="H533">
        <v>785.40099999999995</v>
      </c>
      <c r="I533">
        <v>546.14300000000003</v>
      </c>
      <c r="J533">
        <v>854.88800000000003</v>
      </c>
      <c r="K533">
        <v>18593.3</v>
      </c>
      <c r="L533">
        <v>5.4112E-2</v>
      </c>
      <c r="M533">
        <v>0.95914500000000003</v>
      </c>
      <c r="N533">
        <v>77955</v>
      </c>
      <c r="O533" t="s">
        <v>28</v>
      </c>
    </row>
    <row r="534" spans="1:15" x14ac:dyDescent="0.25">
      <c r="A534" t="s">
        <v>104</v>
      </c>
      <c r="B534">
        <v>22572.2</v>
      </c>
      <c r="C534">
        <v>22506.1</v>
      </c>
      <c r="D534">
        <v>22505.9</v>
      </c>
      <c r="E534">
        <v>22494.5</v>
      </c>
      <c r="F534">
        <v>1548.28</v>
      </c>
      <c r="G534">
        <v>2343.06</v>
      </c>
      <c r="H534">
        <v>777.91600000000005</v>
      </c>
      <c r="I534">
        <v>549.47400000000005</v>
      </c>
      <c r="J534">
        <v>855.43200000000002</v>
      </c>
      <c r="K534">
        <v>18499.599999999999</v>
      </c>
      <c r="L534">
        <v>5.41494E-2</v>
      </c>
      <c r="M534">
        <v>0.94424799999999998</v>
      </c>
      <c r="N534">
        <v>74933</v>
      </c>
      <c r="O534" t="s">
        <v>28</v>
      </c>
    </row>
    <row r="535" spans="1:15" x14ac:dyDescent="0.25">
      <c r="A535" t="s">
        <v>104</v>
      </c>
      <c r="B535">
        <v>22559.8</v>
      </c>
      <c r="C535">
        <v>22490.9</v>
      </c>
      <c r="D535">
        <v>22490.7</v>
      </c>
      <c r="E535">
        <v>22479.200000000001</v>
      </c>
      <c r="F535">
        <v>1474.9</v>
      </c>
      <c r="G535">
        <v>2359.25</v>
      </c>
      <c r="H535">
        <v>781.48099999999999</v>
      </c>
      <c r="I535">
        <v>551.73800000000006</v>
      </c>
      <c r="J535">
        <v>865.18</v>
      </c>
      <c r="K535">
        <v>18541.3</v>
      </c>
      <c r="L535">
        <v>5.5122699999999997E-2</v>
      </c>
      <c r="M535">
        <v>0.95502100000000001</v>
      </c>
      <c r="N535">
        <v>71956</v>
      </c>
      <c r="O535" t="s">
        <v>28</v>
      </c>
    </row>
    <row r="536" spans="1:15" x14ac:dyDescent="0.25">
      <c r="A536" t="s">
        <v>104</v>
      </c>
      <c r="B536">
        <v>22543.4</v>
      </c>
      <c r="C536">
        <v>22476.5</v>
      </c>
      <c r="D536">
        <v>22476.3</v>
      </c>
      <c r="E536">
        <v>22464.6</v>
      </c>
      <c r="F536">
        <v>1476.57</v>
      </c>
      <c r="G536">
        <v>2348.9499999999998</v>
      </c>
      <c r="H536">
        <v>781.70299999999997</v>
      </c>
      <c r="I536">
        <v>549.83000000000004</v>
      </c>
      <c r="J536">
        <v>857.048</v>
      </c>
      <c r="K536">
        <v>18534.400000000001</v>
      </c>
      <c r="L536">
        <v>5.57531E-2</v>
      </c>
      <c r="M536">
        <v>0.95857499999999995</v>
      </c>
      <c r="N536">
        <v>71942</v>
      </c>
      <c r="O536" t="s">
        <v>28</v>
      </c>
    </row>
    <row r="537" spans="1:15" x14ac:dyDescent="0.25">
      <c r="A537" t="s">
        <v>104</v>
      </c>
      <c r="B537">
        <v>22566.799999999999</v>
      </c>
      <c r="C537">
        <v>22501.7</v>
      </c>
      <c r="D537">
        <v>22501.4</v>
      </c>
      <c r="E537">
        <v>22490</v>
      </c>
      <c r="F537">
        <v>1474.73</v>
      </c>
      <c r="G537">
        <v>2351.98</v>
      </c>
      <c r="H537">
        <v>780.38199999999995</v>
      </c>
      <c r="I537">
        <v>552.63199999999995</v>
      </c>
      <c r="J537">
        <v>858.04499999999996</v>
      </c>
      <c r="K537">
        <v>18559.099999999999</v>
      </c>
      <c r="L537">
        <v>3.3578200000000002E-2</v>
      </c>
      <c r="M537">
        <v>0.947909</v>
      </c>
      <c r="N537">
        <v>71940</v>
      </c>
      <c r="O537" t="s">
        <v>28</v>
      </c>
    </row>
    <row r="538" spans="1:15" x14ac:dyDescent="0.25">
      <c r="A538" t="s">
        <v>104</v>
      </c>
      <c r="B538">
        <v>22664.400000000001</v>
      </c>
      <c r="C538">
        <v>22595.200000000001</v>
      </c>
      <c r="D538">
        <v>22594.9</v>
      </c>
      <c r="E538">
        <v>22583.4</v>
      </c>
      <c r="F538">
        <v>1494.32</v>
      </c>
      <c r="G538">
        <v>2353.89</v>
      </c>
      <c r="H538">
        <v>778.995</v>
      </c>
      <c r="I538">
        <v>547.36099999999999</v>
      </c>
      <c r="J538">
        <v>866.83</v>
      </c>
      <c r="K538">
        <v>18630.3</v>
      </c>
      <c r="L538">
        <v>5.4184200000000002E-2</v>
      </c>
      <c r="M538">
        <v>0.95421299999999998</v>
      </c>
      <c r="N538">
        <v>80949</v>
      </c>
      <c r="O538" t="s">
        <v>28</v>
      </c>
    </row>
    <row r="539" spans="1:15" x14ac:dyDescent="0.25">
      <c r="A539" t="s">
        <v>104</v>
      </c>
      <c r="B539">
        <v>22679.1</v>
      </c>
      <c r="C539">
        <v>22609.7</v>
      </c>
      <c r="D539">
        <v>22609.5</v>
      </c>
      <c r="E539">
        <v>22598</v>
      </c>
      <c r="F539">
        <v>1482.29</v>
      </c>
      <c r="G539">
        <v>2352.2399999999998</v>
      </c>
      <c r="H539">
        <v>783.96400000000006</v>
      </c>
      <c r="I539">
        <v>550.34199999999998</v>
      </c>
      <c r="J539">
        <v>856.49400000000003</v>
      </c>
      <c r="K539">
        <v>18659.400000000001</v>
      </c>
      <c r="L539">
        <v>5.8915099999999998E-2</v>
      </c>
      <c r="M539">
        <v>0.94298899999999997</v>
      </c>
      <c r="N539">
        <v>80956</v>
      </c>
      <c r="O539" t="s">
        <v>28</v>
      </c>
    </row>
    <row r="540" spans="1:15" x14ac:dyDescent="0.25">
      <c r="A540" t="s">
        <v>104</v>
      </c>
      <c r="B540">
        <v>22729.200000000001</v>
      </c>
      <c r="C540">
        <v>22662.2</v>
      </c>
      <c r="D540">
        <v>22662</v>
      </c>
      <c r="E540">
        <v>22649.4</v>
      </c>
      <c r="F540">
        <v>1483.29</v>
      </c>
      <c r="G540">
        <v>2360.2199999999998</v>
      </c>
      <c r="H540">
        <v>788.62300000000005</v>
      </c>
      <c r="I540">
        <v>552.09199999999998</v>
      </c>
      <c r="J540">
        <v>858.55100000000004</v>
      </c>
      <c r="K540">
        <v>18701.8</v>
      </c>
      <c r="L540">
        <v>5.4244399999999998E-2</v>
      </c>
      <c r="M540">
        <v>0.95804299999999998</v>
      </c>
      <c r="N540">
        <v>83943</v>
      </c>
      <c r="O540" t="s">
        <v>28</v>
      </c>
    </row>
    <row r="541" spans="1:15" x14ac:dyDescent="0.25">
      <c r="A541" t="s">
        <v>104</v>
      </c>
      <c r="B541">
        <v>22655.599999999999</v>
      </c>
      <c r="C541">
        <v>22587.200000000001</v>
      </c>
      <c r="D541">
        <v>22587</v>
      </c>
      <c r="E541">
        <v>22575.599999999999</v>
      </c>
      <c r="F541">
        <v>1483.1</v>
      </c>
      <c r="G541">
        <v>2347.8000000000002</v>
      </c>
      <c r="H541">
        <v>778.596</v>
      </c>
      <c r="I541">
        <v>549.21400000000006</v>
      </c>
      <c r="J541">
        <v>859.28899999999999</v>
      </c>
      <c r="K541">
        <v>18640</v>
      </c>
      <c r="L541">
        <v>5.42037E-2</v>
      </c>
      <c r="M541">
        <v>0.95883200000000002</v>
      </c>
      <c r="N541">
        <v>80951</v>
      </c>
      <c r="O541" t="s">
        <v>28</v>
      </c>
    </row>
    <row r="542" spans="1:15" x14ac:dyDescent="0.25">
      <c r="A542" t="s">
        <v>104</v>
      </c>
      <c r="B542">
        <v>22666.6</v>
      </c>
      <c r="C542">
        <v>22600.2</v>
      </c>
      <c r="D542">
        <v>22599.9</v>
      </c>
      <c r="E542">
        <v>22588.7</v>
      </c>
      <c r="F542">
        <v>1497.82</v>
      </c>
      <c r="G542">
        <v>2342.7399999999998</v>
      </c>
      <c r="H542">
        <v>779.71600000000001</v>
      </c>
      <c r="I542">
        <v>548.45100000000002</v>
      </c>
      <c r="J542">
        <v>852.51599999999996</v>
      </c>
      <c r="K542">
        <v>18644.3</v>
      </c>
      <c r="L542">
        <v>5.3939899999999999E-2</v>
      </c>
      <c r="M542">
        <v>0.95211000000000001</v>
      </c>
      <c r="N542">
        <v>80954</v>
      </c>
      <c r="O542" t="s">
        <v>28</v>
      </c>
    </row>
    <row r="543" spans="1:15" x14ac:dyDescent="0.25">
      <c r="A543" t="s">
        <v>104</v>
      </c>
      <c r="B543">
        <v>22724.1</v>
      </c>
      <c r="C543">
        <v>22657.3</v>
      </c>
      <c r="D543">
        <v>22657.1</v>
      </c>
      <c r="E543">
        <v>22645.599999999999</v>
      </c>
      <c r="F543">
        <v>1484.02</v>
      </c>
      <c r="G543">
        <v>2346.7800000000002</v>
      </c>
      <c r="H543">
        <v>784.64599999999996</v>
      </c>
      <c r="I543">
        <v>549.13800000000003</v>
      </c>
      <c r="J543">
        <v>852.11</v>
      </c>
      <c r="K543">
        <v>18710.2</v>
      </c>
      <c r="L543">
        <v>5.4029000000000001E-2</v>
      </c>
      <c r="M543">
        <v>0.931836</v>
      </c>
      <c r="N543">
        <v>83942</v>
      </c>
      <c r="O543" t="s">
        <v>28</v>
      </c>
    </row>
    <row r="544" spans="1:15" x14ac:dyDescent="0.25">
      <c r="A544" t="s">
        <v>104</v>
      </c>
      <c r="B544">
        <v>22633.200000000001</v>
      </c>
      <c r="C544">
        <v>22567</v>
      </c>
      <c r="D544">
        <v>22566.799999999999</v>
      </c>
      <c r="E544">
        <v>22555.4</v>
      </c>
      <c r="F544">
        <v>1545.04</v>
      </c>
      <c r="G544">
        <v>2341.31</v>
      </c>
      <c r="H544">
        <v>778.78899999999999</v>
      </c>
      <c r="I544">
        <v>547.13199999999995</v>
      </c>
      <c r="J544">
        <v>854.90499999999997</v>
      </c>
      <c r="K544">
        <v>18565.099999999999</v>
      </c>
      <c r="L544">
        <v>5.3909800000000001E-2</v>
      </c>
      <c r="M544">
        <v>0.95908599999999999</v>
      </c>
      <c r="N544">
        <v>77949</v>
      </c>
      <c r="O544" t="s">
        <v>28</v>
      </c>
    </row>
    <row r="545" spans="1:25" x14ac:dyDescent="0.25">
      <c r="A545" t="s">
        <v>104</v>
      </c>
      <c r="B545">
        <v>22565</v>
      </c>
      <c r="C545">
        <v>22495.200000000001</v>
      </c>
      <c r="D545">
        <v>22495</v>
      </c>
      <c r="E545">
        <v>22483.7</v>
      </c>
      <c r="F545">
        <v>1493.69</v>
      </c>
      <c r="G545">
        <v>2342.27</v>
      </c>
      <c r="H545">
        <v>781.04</v>
      </c>
      <c r="I545">
        <v>546.80499999999995</v>
      </c>
      <c r="J545">
        <v>854.21500000000003</v>
      </c>
      <c r="K545">
        <v>18544</v>
      </c>
      <c r="L545">
        <v>5.4085399999999999E-2</v>
      </c>
      <c r="M545">
        <v>0.95907699999999996</v>
      </c>
      <c r="N545">
        <v>71952</v>
      </c>
      <c r="O545" t="s">
        <v>28</v>
      </c>
    </row>
    <row r="546" spans="1:25" x14ac:dyDescent="0.25">
      <c r="A546" t="s">
        <v>104</v>
      </c>
      <c r="B546">
        <v>22649</v>
      </c>
      <c r="C546">
        <v>22580</v>
      </c>
      <c r="D546">
        <v>22579.8</v>
      </c>
      <c r="E546">
        <v>22568.2</v>
      </c>
      <c r="F546">
        <v>1558.59</v>
      </c>
      <c r="G546">
        <v>2339.92</v>
      </c>
      <c r="H546">
        <v>779.26300000000003</v>
      </c>
      <c r="I546">
        <v>544.78899999999999</v>
      </c>
      <c r="J546">
        <v>855.82600000000002</v>
      </c>
      <c r="K546">
        <v>18565.400000000001</v>
      </c>
      <c r="L546">
        <v>5.4014600000000003E-2</v>
      </c>
      <c r="M546">
        <v>0.93933699999999998</v>
      </c>
      <c r="N546">
        <v>80945</v>
      </c>
      <c r="O546" t="s">
        <v>28</v>
      </c>
    </row>
    <row r="547" spans="1:25" x14ac:dyDescent="0.25">
      <c r="A547" t="s">
        <v>104</v>
      </c>
      <c r="B547">
        <v>22582.7</v>
      </c>
      <c r="C547">
        <v>22513.8</v>
      </c>
      <c r="D547">
        <v>22513.599999999999</v>
      </c>
      <c r="E547">
        <v>22502.1</v>
      </c>
      <c r="F547">
        <v>1478.53</v>
      </c>
      <c r="G547">
        <v>2342.08</v>
      </c>
      <c r="H547">
        <v>781.45600000000002</v>
      </c>
      <c r="I547">
        <v>544.53599999999994</v>
      </c>
      <c r="J547">
        <v>854.70500000000004</v>
      </c>
      <c r="K547">
        <v>18578.099999999999</v>
      </c>
      <c r="L547">
        <v>5.4116600000000001E-2</v>
      </c>
      <c r="M547">
        <v>0.95247099999999996</v>
      </c>
      <c r="N547">
        <v>74948</v>
      </c>
      <c r="O547" t="s">
        <v>28</v>
      </c>
    </row>
    <row r="548" spans="1:25" x14ac:dyDescent="0.25">
      <c r="A548" t="s">
        <v>104</v>
      </c>
      <c r="B548">
        <v>22537.7</v>
      </c>
      <c r="C548">
        <v>22472.5</v>
      </c>
      <c r="D548">
        <v>22472.3</v>
      </c>
      <c r="E548">
        <v>22460.9</v>
      </c>
      <c r="F548">
        <v>1471.1</v>
      </c>
      <c r="G548">
        <v>2341.4</v>
      </c>
      <c r="H548">
        <v>780.86099999999999</v>
      </c>
      <c r="I548">
        <v>546.56100000000004</v>
      </c>
      <c r="J548">
        <v>854.03</v>
      </c>
      <c r="K548">
        <v>18545.099999999999</v>
      </c>
      <c r="L548">
        <v>5.3925300000000002E-2</v>
      </c>
      <c r="M548">
        <v>0.931836</v>
      </c>
      <c r="N548">
        <v>71958</v>
      </c>
      <c r="O548" t="s">
        <v>28</v>
      </c>
    </row>
    <row r="549" spans="1:25" x14ac:dyDescent="0.25">
      <c r="A549" t="s">
        <v>104</v>
      </c>
      <c r="B549">
        <v>22726.2</v>
      </c>
      <c r="C549">
        <v>22659.7</v>
      </c>
      <c r="D549">
        <v>22659.5</v>
      </c>
      <c r="E549">
        <v>22648</v>
      </c>
      <c r="F549">
        <v>1497.11</v>
      </c>
      <c r="G549">
        <v>2350.44</v>
      </c>
      <c r="H549">
        <v>780.94299999999998</v>
      </c>
      <c r="I549">
        <v>548.923</v>
      </c>
      <c r="J549">
        <v>858.73599999999999</v>
      </c>
      <c r="K549">
        <v>18695.599999999999</v>
      </c>
      <c r="L549">
        <v>5.3916800000000001E-2</v>
      </c>
      <c r="M549">
        <v>0.958588</v>
      </c>
      <c r="N549">
        <v>86952</v>
      </c>
      <c r="O549" t="s">
        <v>28</v>
      </c>
    </row>
    <row r="550" spans="1:25" x14ac:dyDescent="0.25">
      <c r="A550" t="s">
        <v>104</v>
      </c>
      <c r="B550">
        <v>22959.9</v>
      </c>
      <c r="C550">
        <v>22894.7</v>
      </c>
      <c r="D550">
        <v>22894.400000000001</v>
      </c>
      <c r="E550">
        <v>22882.799999999999</v>
      </c>
      <c r="F550">
        <v>1509.32</v>
      </c>
      <c r="G550">
        <v>2372.83</v>
      </c>
      <c r="H550">
        <v>781.78599999999994</v>
      </c>
      <c r="I550">
        <v>547.48599999999999</v>
      </c>
      <c r="J550">
        <v>881.74</v>
      </c>
      <c r="K550">
        <v>18893</v>
      </c>
      <c r="L550">
        <v>5.5545799999999999E-2</v>
      </c>
      <c r="M550">
        <v>0.95830300000000002</v>
      </c>
      <c r="N550">
        <v>98941</v>
      </c>
      <c r="O550" t="s">
        <v>28</v>
      </c>
    </row>
    <row r="551" spans="1:25" x14ac:dyDescent="0.25">
      <c r="A551" t="s">
        <v>104</v>
      </c>
      <c r="B551">
        <v>23228.6</v>
      </c>
      <c r="C551">
        <v>23159.7</v>
      </c>
      <c r="D551">
        <v>23159.4</v>
      </c>
      <c r="E551">
        <v>23147.7</v>
      </c>
      <c r="F551">
        <v>1613.51</v>
      </c>
      <c r="G551">
        <v>2389.2399999999998</v>
      </c>
      <c r="H551">
        <v>776.75300000000004</v>
      </c>
      <c r="I551">
        <v>552.46600000000001</v>
      </c>
      <c r="J551">
        <v>894.75800000000004</v>
      </c>
      <c r="K551">
        <v>19036.5</v>
      </c>
      <c r="L551">
        <v>5.4566499999999997E-2</v>
      </c>
      <c r="M551">
        <v>0.93183400000000005</v>
      </c>
      <c r="N551">
        <v>119960</v>
      </c>
      <c r="O551" t="s">
        <v>28</v>
      </c>
    </row>
    <row r="552" spans="1:25" x14ac:dyDescent="0.25">
      <c r="A552" t="s">
        <v>104</v>
      </c>
      <c r="B552">
        <v>22704.2</v>
      </c>
      <c r="C552">
        <v>22639.5</v>
      </c>
      <c r="D552">
        <v>22639.200000000001</v>
      </c>
      <c r="E552">
        <v>22627.9</v>
      </c>
      <c r="F552">
        <v>1500.9</v>
      </c>
      <c r="G552">
        <v>2335.21</v>
      </c>
      <c r="H552">
        <v>777.577</v>
      </c>
      <c r="I552">
        <v>547.55100000000004</v>
      </c>
      <c r="J552">
        <v>849.19899999999996</v>
      </c>
      <c r="K552">
        <v>18687.3</v>
      </c>
      <c r="L552">
        <v>5.39585E-2</v>
      </c>
      <c r="M552">
        <v>0.95528100000000005</v>
      </c>
      <c r="N552">
        <v>83959</v>
      </c>
      <c r="O552" t="s">
        <v>28</v>
      </c>
    </row>
    <row r="553" spans="1:25" x14ac:dyDescent="0.25">
      <c r="A553" t="s">
        <v>104</v>
      </c>
      <c r="B553">
        <v>22730.1</v>
      </c>
      <c r="C553">
        <v>22659.8</v>
      </c>
      <c r="D553">
        <v>22659.599999999999</v>
      </c>
      <c r="E553">
        <v>22648.1</v>
      </c>
      <c r="F553">
        <v>1487.43</v>
      </c>
      <c r="G553">
        <v>2344.0300000000002</v>
      </c>
      <c r="H553">
        <v>780.77300000000002</v>
      </c>
      <c r="I553">
        <v>545.77099999999996</v>
      </c>
      <c r="J553">
        <v>857.62300000000005</v>
      </c>
      <c r="K553">
        <v>18712.3</v>
      </c>
      <c r="L553">
        <v>5.39122E-2</v>
      </c>
      <c r="M553">
        <v>0.93183199999999999</v>
      </c>
      <c r="N553">
        <v>83953</v>
      </c>
      <c r="O553" t="s">
        <v>28</v>
      </c>
    </row>
    <row r="554" spans="1:25" x14ac:dyDescent="0.25">
      <c r="A554" t="s">
        <v>104</v>
      </c>
      <c r="B554">
        <v>22629.7</v>
      </c>
      <c r="C554">
        <v>22563.9</v>
      </c>
      <c r="D554">
        <v>22563.7</v>
      </c>
      <c r="E554">
        <v>22552</v>
      </c>
      <c r="F554">
        <v>1496.05</v>
      </c>
      <c r="G554">
        <v>2342.6999999999998</v>
      </c>
      <c r="H554">
        <v>780.17499999999995</v>
      </c>
      <c r="I554">
        <v>546.48500000000001</v>
      </c>
      <c r="J554">
        <v>855.69200000000001</v>
      </c>
      <c r="K554">
        <v>18609.7</v>
      </c>
      <c r="L554">
        <v>5.4073799999999998E-2</v>
      </c>
      <c r="M554">
        <v>0.95322799999999996</v>
      </c>
      <c r="N554">
        <v>77945</v>
      </c>
      <c r="O554" t="s">
        <v>28</v>
      </c>
    </row>
    <row r="555" spans="1:25" x14ac:dyDescent="0.25">
      <c r="A555" t="s">
        <v>104</v>
      </c>
      <c r="B555">
        <v>22493.7</v>
      </c>
      <c r="C555">
        <v>22424.7</v>
      </c>
      <c r="D555">
        <v>22424.5</v>
      </c>
      <c r="E555">
        <v>22413.1</v>
      </c>
      <c r="F555">
        <v>1464.78</v>
      </c>
      <c r="G555">
        <v>2351.0500000000002</v>
      </c>
      <c r="H555">
        <v>780.22900000000004</v>
      </c>
      <c r="I555">
        <v>551.56200000000001</v>
      </c>
      <c r="J555">
        <v>858.94899999999996</v>
      </c>
      <c r="K555">
        <v>18492.900000000001</v>
      </c>
      <c r="L555">
        <v>5.4866499999999999E-2</v>
      </c>
      <c r="M555">
        <v>0.95887299999999998</v>
      </c>
      <c r="N555">
        <v>68947</v>
      </c>
      <c r="O555" t="s">
        <v>28</v>
      </c>
    </row>
    <row r="556" spans="1:25" x14ac:dyDescent="0.25">
      <c r="A556" t="s">
        <v>104</v>
      </c>
      <c r="B556">
        <v>22556.2</v>
      </c>
      <c r="C556">
        <v>22491.3</v>
      </c>
      <c r="D556">
        <v>22491</v>
      </c>
      <c r="E556">
        <v>22478.1</v>
      </c>
      <c r="F556">
        <v>1469.6</v>
      </c>
      <c r="G556">
        <v>2352.34</v>
      </c>
      <c r="H556">
        <v>781.24800000000005</v>
      </c>
      <c r="I556">
        <v>549.31700000000001</v>
      </c>
      <c r="J556">
        <v>860.92899999999997</v>
      </c>
      <c r="K556">
        <v>18552.2</v>
      </c>
      <c r="L556">
        <v>5.3910300000000001E-2</v>
      </c>
      <c r="M556">
        <v>0.94228100000000004</v>
      </c>
      <c r="N556">
        <v>71948</v>
      </c>
      <c r="O556" t="s">
        <v>28</v>
      </c>
    </row>
    <row r="557" spans="1:25" x14ac:dyDescent="0.25">
      <c r="A557" t="s">
        <v>104</v>
      </c>
      <c r="B557">
        <v>22766.400000000001</v>
      </c>
      <c r="C557">
        <v>22698</v>
      </c>
      <c r="D557">
        <v>22697.8</v>
      </c>
      <c r="E557">
        <v>22686.400000000001</v>
      </c>
      <c r="F557">
        <v>1496.81</v>
      </c>
      <c r="G557">
        <v>2354.87</v>
      </c>
      <c r="H557">
        <v>779.19899999999996</v>
      </c>
      <c r="I557">
        <v>548.83799999999997</v>
      </c>
      <c r="J557">
        <v>865.40499999999997</v>
      </c>
      <c r="K557">
        <v>18729.900000000001</v>
      </c>
      <c r="L557">
        <v>5.3988800000000003E-2</v>
      </c>
      <c r="M557">
        <v>0.95877699999999999</v>
      </c>
      <c r="N557">
        <v>86956</v>
      </c>
      <c r="O557" t="s">
        <v>28</v>
      </c>
    </row>
    <row r="558" spans="1:25" x14ac:dyDescent="0.25">
      <c r="A558" t="s">
        <v>104</v>
      </c>
      <c r="B558">
        <v>22671.5</v>
      </c>
      <c r="C558">
        <v>22605.1</v>
      </c>
      <c r="D558">
        <v>22604.9</v>
      </c>
      <c r="E558">
        <v>22593.4</v>
      </c>
      <c r="F558">
        <v>1557.65</v>
      </c>
      <c r="G558">
        <v>2338.06</v>
      </c>
      <c r="H558">
        <v>776.17200000000003</v>
      </c>
      <c r="I558">
        <v>545.01800000000003</v>
      </c>
      <c r="J558">
        <v>856.62900000000002</v>
      </c>
      <c r="K558">
        <v>18594.2</v>
      </c>
      <c r="L558">
        <v>5.41057E-2</v>
      </c>
      <c r="M558">
        <v>0.95511800000000002</v>
      </c>
      <c r="N558">
        <v>80951</v>
      </c>
      <c r="O558" t="s">
        <v>28</v>
      </c>
    </row>
    <row r="559" spans="1:25" x14ac:dyDescent="0.25">
      <c r="A559" t="s">
        <v>104</v>
      </c>
      <c r="B559">
        <v>22665.5</v>
      </c>
      <c r="C559">
        <v>22597.5</v>
      </c>
      <c r="D559">
        <v>22597.3</v>
      </c>
      <c r="E559">
        <v>22585.8</v>
      </c>
      <c r="F559">
        <v>1477.45</v>
      </c>
      <c r="G559">
        <v>2350.29</v>
      </c>
      <c r="H559">
        <v>780.01099999999997</v>
      </c>
      <c r="I559">
        <v>547.21799999999996</v>
      </c>
      <c r="J559">
        <v>861.56100000000004</v>
      </c>
      <c r="K559">
        <v>18653.400000000001</v>
      </c>
      <c r="L559">
        <v>5.5100200000000002E-2</v>
      </c>
      <c r="M559">
        <v>0.94575200000000004</v>
      </c>
      <c r="N559">
        <v>80947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23003.8</v>
      </c>
      <c r="C560">
        <v>22938.2</v>
      </c>
      <c r="D560">
        <v>22937.9</v>
      </c>
      <c r="E560">
        <v>22926.1</v>
      </c>
      <c r="F560">
        <v>1502.23</v>
      </c>
      <c r="G560">
        <v>2384.37</v>
      </c>
      <c r="H560">
        <v>776.94399999999996</v>
      </c>
      <c r="I560">
        <v>552.73599999999999</v>
      </c>
      <c r="J560">
        <v>891.95100000000002</v>
      </c>
      <c r="K560">
        <v>18933.099999999999</v>
      </c>
      <c r="L560">
        <v>5.4055499999999999E-2</v>
      </c>
      <c r="M560">
        <v>0.95394000000000001</v>
      </c>
      <c r="N560">
        <v>104959</v>
      </c>
      <c r="O560" t="s">
        <v>28</v>
      </c>
      <c r="R560">
        <f>AVERAGE(B511:B560)</f>
        <v>22678.907999999992</v>
      </c>
      <c r="S560">
        <f>AVERAGE(C511:C560)</f>
        <v>22611.597999999994</v>
      </c>
      <c r="U560">
        <f>_xlfn.VAR.P(B511:B560)</f>
        <v>15577.935935999973</v>
      </c>
      <c r="V560">
        <f>_xlfn.VAR.P(C511:C560)</f>
        <v>15550.054996000028</v>
      </c>
      <c r="X560">
        <f>1.96*SQRT(U560)/50</f>
        <v>4.8926147893222698</v>
      </c>
      <c r="Y560">
        <f>1.96*SQRT(V560)/50</f>
        <v>4.8882344981653123</v>
      </c>
    </row>
    <row r="561" spans="1:15" x14ac:dyDescent="0.25">
      <c r="A561" t="s">
        <v>105</v>
      </c>
      <c r="B561">
        <v>1134183.4757999999</v>
      </c>
      <c r="C561" t="s">
        <v>24</v>
      </c>
    </row>
    <row r="562" spans="1:15" x14ac:dyDescent="0.25">
      <c r="A562" t="s">
        <v>106</v>
      </c>
      <c r="B562">
        <v>23461.9</v>
      </c>
      <c r="C562">
        <v>23388.9</v>
      </c>
      <c r="D562">
        <v>23388.6</v>
      </c>
      <c r="E562">
        <v>23374.799999999999</v>
      </c>
      <c r="F562">
        <v>1635.61</v>
      </c>
      <c r="G562">
        <v>2532.1</v>
      </c>
      <c r="H562">
        <v>921.71400000000006</v>
      </c>
      <c r="I562">
        <v>538.4</v>
      </c>
      <c r="J562">
        <v>906.40700000000004</v>
      </c>
      <c r="K562">
        <v>19098.900000000001</v>
      </c>
      <c r="L562">
        <v>5.3922499999999998E-2</v>
      </c>
      <c r="M562">
        <v>0.95840800000000004</v>
      </c>
      <c r="N562">
        <v>128808</v>
      </c>
      <c r="O562" t="s">
        <v>28</v>
      </c>
    </row>
    <row r="563" spans="1:15" x14ac:dyDescent="0.25">
      <c r="A563" t="s">
        <v>106</v>
      </c>
      <c r="B563">
        <v>23233.599999999999</v>
      </c>
      <c r="C563">
        <v>23160.6</v>
      </c>
      <c r="D563">
        <v>23160.400000000001</v>
      </c>
      <c r="E563">
        <v>23148.2</v>
      </c>
      <c r="F563">
        <v>1630.6</v>
      </c>
      <c r="G563">
        <v>2509.2800000000002</v>
      </c>
      <c r="H563">
        <v>921.97500000000002</v>
      </c>
      <c r="I563">
        <v>539.827</v>
      </c>
      <c r="J563">
        <v>885.02099999999996</v>
      </c>
      <c r="K563">
        <v>18902.5</v>
      </c>
      <c r="L563">
        <v>5.4223500000000001E-2</v>
      </c>
      <c r="M563">
        <v>0.93182399999999999</v>
      </c>
      <c r="N563">
        <v>116836</v>
      </c>
      <c r="O563" t="s">
        <v>28</v>
      </c>
    </row>
    <row r="564" spans="1:15" x14ac:dyDescent="0.25">
      <c r="A564" t="s">
        <v>106</v>
      </c>
      <c r="B564">
        <v>23171.5</v>
      </c>
      <c r="C564">
        <v>23103.4</v>
      </c>
      <c r="D564">
        <v>23103.1</v>
      </c>
      <c r="E564">
        <v>23091.200000000001</v>
      </c>
      <c r="F564">
        <v>1663.87</v>
      </c>
      <c r="G564">
        <v>2507.04</v>
      </c>
      <c r="H564">
        <v>924.41300000000001</v>
      </c>
      <c r="I564">
        <v>542.17999999999995</v>
      </c>
      <c r="J564">
        <v>877.42200000000003</v>
      </c>
      <c r="K564">
        <v>18814.2</v>
      </c>
      <c r="L564">
        <v>5.57654E-2</v>
      </c>
      <c r="M564">
        <v>0.94910600000000001</v>
      </c>
      <c r="N564">
        <v>116803</v>
      </c>
      <c r="O564" t="s">
        <v>28</v>
      </c>
    </row>
    <row r="565" spans="1:15" x14ac:dyDescent="0.25">
      <c r="A565" t="s">
        <v>106</v>
      </c>
      <c r="B565">
        <v>23063.1</v>
      </c>
      <c r="C565">
        <v>22996.9</v>
      </c>
      <c r="D565">
        <v>22996.7</v>
      </c>
      <c r="E565">
        <v>22984.799999999999</v>
      </c>
      <c r="F565">
        <v>1602.14</v>
      </c>
      <c r="G565">
        <v>2493.65</v>
      </c>
      <c r="H565">
        <v>925.36</v>
      </c>
      <c r="I565">
        <v>538.68799999999999</v>
      </c>
      <c r="J565">
        <v>867.19</v>
      </c>
      <c r="K565">
        <v>18783.2</v>
      </c>
      <c r="L565">
        <v>5.4614200000000002E-2</v>
      </c>
      <c r="M565">
        <v>0.95601100000000006</v>
      </c>
      <c r="N565">
        <v>107830</v>
      </c>
      <c r="O565" t="s">
        <v>28</v>
      </c>
    </row>
    <row r="566" spans="1:15" x14ac:dyDescent="0.25">
      <c r="A566" t="s">
        <v>106</v>
      </c>
      <c r="B566">
        <v>22894.1</v>
      </c>
      <c r="C566">
        <v>22830.1</v>
      </c>
      <c r="D566">
        <v>22829.8</v>
      </c>
      <c r="E566">
        <v>22818</v>
      </c>
      <c r="F566">
        <v>1615.83</v>
      </c>
      <c r="G566">
        <v>2484.35</v>
      </c>
      <c r="H566">
        <v>926.40200000000004</v>
      </c>
      <c r="I566">
        <v>536.66999999999996</v>
      </c>
      <c r="J566">
        <v>858.89200000000005</v>
      </c>
      <c r="K566">
        <v>18613.099999999999</v>
      </c>
      <c r="L566">
        <v>5.4267200000000002E-2</v>
      </c>
      <c r="M566">
        <v>0.95665299999999998</v>
      </c>
      <c r="N566">
        <v>98851</v>
      </c>
      <c r="O566" t="s">
        <v>28</v>
      </c>
    </row>
    <row r="567" spans="1:15" x14ac:dyDescent="0.25">
      <c r="A567" t="s">
        <v>106</v>
      </c>
      <c r="B567">
        <v>22808.5</v>
      </c>
      <c r="C567">
        <v>22743.3</v>
      </c>
      <c r="D567">
        <v>22743.1</v>
      </c>
      <c r="E567">
        <v>22731.4</v>
      </c>
      <c r="F567">
        <v>1599.72</v>
      </c>
      <c r="G567">
        <v>2478.42</v>
      </c>
      <c r="H567">
        <v>926.04700000000003</v>
      </c>
      <c r="I567">
        <v>540.03599999999994</v>
      </c>
      <c r="J567">
        <v>851.7</v>
      </c>
      <c r="K567">
        <v>18549.8</v>
      </c>
      <c r="L567">
        <v>5.3943600000000001E-2</v>
      </c>
      <c r="M567">
        <v>0.93183199999999999</v>
      </c>
      <c r="N567">
        <v>89822</v>
      </c>
      <c r="O567" t="s">
        <v>28</v>
      </c>
    </row>
    <row r="568" spans="1:15" x14ac:dyDescent="0.25">
      <c r="A568" t="s">
        <v>106</v>
      </c>
      <c r="B568">
        <v>22941</v>
      </c>
      <c r="C568">
        <v>22873.1</v>
      </c>
      <c r="D568">
        <v>22872.9</v>
      </c>
      <c r="E568">
        <v>22861.200000000001</v>
      </c>
      <c r="F568">
        <v>1640.47</v>
      </c>
      <c r="G568">
        <v>2487.1999999999998</v>
      </c>
      <c r="H568">
        <v>923.59299999999996</v>
      </c>
      <c r="I568">
        <v>540.22699999999998</v>
      </c>
      <c r="J568">
        <v>862.75900000000001</v>
      </c>
      <c r="K568">
        <v>18629.400000000001</v>
      </c>
      <c r="L568">
        <v>5.5125300000000002E-2</v>
      </c>
      <c r="M568">
        <v>0.954897</v>
      </c>
      <c r="N568">
        <v>98850</v>
      </c>
      <c r="O568" t="s">
        <v>28</v>
      </c>
    </row>
    <row r="569" spans="1:15" x14ac:dyDescent="0.25">
      <c r="A569" t="s">
        <v>106</v>
      </c>
      <c r="B569">
        <v>22850.1</v>
      </c>
      <c r="C569">
        <v>22785.5</v>
      </c>
      <c r="D569">
        <v>22785.3</v>
      </c>
      <c r="E569">
        <v>22773.5</v>
      </c>
      <c r="F569">
        <v>1606.49</v>
      </c>
      <c r="G569">
        <v>2479.0300000000002</v>
      </c>
      <c r="H569">
        <v>925.553</v>
      </c>
      <c r="I569">
        <v>538.03099999999995</v>
      </c>
      <c r="J569">
        <v>853.76300000000003</v>
      </c>
      <c r="K569">
        <v>18583.7</v>
      </c>
      <c r="L569">
        <v>5.4329299999999997E-2</v>
      </c>
      <c r="M569">
        <v>0.95912799999999998</v>
      </c>
      <c r="N569">
        <v>92855</v>
      </c>
      <c r="O569" t="s">
        <v>28</v>
      </c>
    </row>
    <row r="570" spans="1:15" x14ac:dyDescent="0.25">
      <c r="A570" t="s">
        <v>106</v>
      </c>
      <c r="B570">
        <v>23000.5</v>
      </c>
      <c r="C570">
        <v>22935.8</v>
      </c>
      <c r="D570">
        <v>22935.5</v>
      </c>
      <c r="E570">
        <v>22923.599999999999</v>
      </c>
      <c r="F570">
        <v>1681.4</v>
      </c>
      <c r="G570">
        <v>2479.48</v>
      </c>
      <c r="H570">
        <v>925.33</v>
      </c>
      <c r="I570">
        <v>535.99400000000003</v>
      </c>
      <c r="J570">
        <v>856.375</v>
      </c>
      <c r="K570">
        <v>18658.8</v>
      </c>
      <c r="L570">
        <v>5.3910300000000001E-2</v>
      </c>
      <c r="M570">
        <v>0.958623</v>
      </c>
      <c r="N570">
        <v>101835</v>
      </c>
      <c r="O570" t="s">
        <v>28</v>
      </c>
    </row>
    <row r="571" spans="1:15" x14ac:dyDescent="0.25">
      <c r="A571" t="s">
        <v>106</v>
      </c>
      <c r="B571">
        <v>22920.400000000001</v>
      </c>
      <c r="C571">
        <v>22853.7</v>
      </c>
      <c r="D571">
        <v>22853.5</v>
      </c>
      <c r="E571">
        <v>22841.8</v>
      </c>
      <c r="F571">
        <v>1590.18</v>
      </c>
      <c r="G571">
        <v>2487.21</v>
      </c>
      <c r="H571">
        <v>930.24300000000005</v>
      </c>
      <c r="I571">
        <v>539.63400000000001</v>
      </c>
      <c r="J571">
        <v>856.43299999999999</v>
      </c>
      <c r="K571">
        <v>18660.2</v>
      </c>
      <c r="L571">
        <v>5.40203E-2</v>
      </c>
      <c r="M571">
        <v>0.94916199999999995</v>
      </c>
      <c r="N571">
        <v>98856</v>
      </c>
      <c r="O571" t="s">
        <v>28</v>
      </c>
    </row>
    <row r="572" spans="1:15" x14ac:dyDescent="0.25">
      <c r="A572" t="s">
        <v>106</v>
      </c>
      <c r="B572">
        <v>22947.7</v>
      </c>
      <c r="C572">
        <v>22877</v>
      </c>
      <c r="D572">
        <v>22876.799999999999</v>
      </c>
      <c r="E572">
        <v>22865.200000000001</v>
      </c>
      <c r="F572">
        <v>1582.09</v>
      </c>
      <c r="G572">
        <v>2486.7800000000002</v>
      </c>
      <c r="H572">
        <v>931.03700000000003</v>
      </c>
      <c r="I572">
        <v>539.53599999999994</v>
      </c>
      <c r="J572">
        <v>854.57899999999995</v>
      </c>
      <c r="K572">
        <v>18692.099999999999</v>
      </c>
      <c r="L572">
        <v>5.4272500000000001E-2</v>
      </c>
      <c r="M572">
        <v>0.94820199999999999</v>
      </c>
      <c r="N572">
        <v>98853</v>
      </c>
      <c r="O572" t="s">
        <v>28</v>
      </c>
    </row>
    <row r="573" spans="1:15" x14ac:dyDescent="0.25">
      <c r="A573" t="s">
        <v>106</v>
      </c>
      <c r="B573">
        <v>23592.799999999999</v>
      </c>
      <c r="C573">
        <v>23526.9</v>
      </c>
      <c r="D573">
        <v>23526.5</v>
      </c>
      <c r="E573">
        <v>23513.8</v>
      </c>
      <c r="F573">
        <v>1635.61</v>
      </c>
      <c r="G573">
        <v>2541.9699999999998</v>
      </c>
      <c r="H573">
        <v>923.98</v>
      </c>
      <c r="I573">
        <v>542.34</v>
      </c>
      <c r="J573">
        <v>910.35900000000004</v>
      </c>
      <c r="K573">
        <v>19226.099999999999</v>
      </c>
      <c r="L573">
        <v>5.4685699999999997E-2</v>
      </c>
      <c r="M573">
        <v>0.931836</v>
      </c>
      <c r="N573">
        <v>143800</v>
      </c>
      <c r="O573" t="s">
        <v>28</v>
      </c>
    </row>
    <row r="574" spans="1:15" x14ac:dyDescent="0.25">
      <c r="A574" t="s">
        <v>106</v>
      </c>
      <c r="B574">
        <v>23033.5</v>
      </c>
      <c r="C574">
        <v>22962.3</v>
      </c>
      <c r="D574">
        <v>22962</v>
      </c>
      <c r="E574">
        <v>22950.3</v>
      </c>
      <c r="F574">
        <v>1619.12</v>
      </c>
      <c r="G574">
        <v>2483.25</v>
      </c>
      <c r="H574">
        <v>926.26499999999999</v>
      </c>
      <c r="I574">
        <v>537.61699999999996</v>
      </c>
      <c r="J574">
        <v>857.49</v>
      </c>
      <c r="K574">
        <v>18743.8</v>
      </c>
      <c r="L574">
        <v>5.4187800000000001E-2</v>
      </c>
      <c r="M574">
        <v>0.95910600000000001</v>
      </c>
      <c r="N574">
        <v>104825</v>
      </c>
      <c r="O574" t="s">
        <v>28</v>
      </c>
    </row>
    <row r="575" spans="1:15" x14ac:dyDescent="0.25">
      <c r="A575" t="s">
        <v>106</v>
      </c>
      <c r="B575">
        <v>23025.1</v>
      </c>
      <c r="C575">
        <v>22959.3</v>
      </c>
      <c r="D575">
        <v>22959.1</v>
      </c>
      <c r="E575">
        <v>22947.4</v>
      </c>
      <c r="F575">
        <v>1623.01</v>
      </c>
      <c r="G575">
        <v>2489.15</v>
      </c>
      <c r="H575">
        <v>920.15499999999997</v>
      </c>
      <c r="I575">
        <v>542.46600000000001</v>
      </c>
      <c r="J575">
        <v>865.92399999999998</v>
      </c>
      <c r="K575">
        <v>18731</v>
      </c>
      <c r="L575">
        <v>5.3910399999999997E-2</v>
      </c>
      <c r="M575">
        <v>0.94721500000000003</v>
      </c>
      <c r="N575">
        <v>104852</v>
      </c>
      <c r="O575" t="s">
        <v>28</v>
      </c>
    </row>
    <row r="576" spans="1:15" x14ac:dyDescent="0.25">
      <c r="A576" t="s">
        <v>106</v>
      </c>
      <c r="B576">
        <v>22997.599999999999</v>
      </c>
      <c r="C576">
        <v>22926.7</v>
      </c>
      <c r="D576">
        <v>22926.5</v>
      </c>
      <c r="E576">
        <v>22914.799999999999</v>
      </c>
      <c r="F576">
        <v>1601.13</v>
      </c>
      <c r="G576">
        <v>2497.2399999999998</v>
      </c>
      <c r="H576">
        <v>922.947</v>
      </c>
      <c r="I576">
        <v>541.95699999999999</v>
      </c>
      <c r="J576">
        <v>869.3</v>
      </c>
      <c r="K576">
        <v>18711.099999999999</v>
      </c>
      <c r="L576">
        <v>5.3957400000000003E-2</v>
      </c>
      <c r="M576">
        <v>0.95910899999999999</v>
      </c>
      <c r="N576">
        <v>104845</v>
      </c>
      <c r="O576" t="s">
        <v>28</v>
      </c>
    </row>
    <row r="577" spans="1:15" x14ac:dyDescent="0.25">
      <c r="A577" t="s">
        <v>106</v>
      </c>
      <c r="B577">
        <v>23157.9</v>
      </c>
      <c r="C577">
        <v>23090.6</v>
      </c>
      <c r="D577">
        <v>23090.3</v>
      </c>
      <c r="E577">
        <v>23078</v>
      </c>
      <c r="F577">
        <v>1620.33</v>
      </c>
      <c r="G577">
        <v>2510.2399999999998</v>
      </c>
      <c r="H577">
        <v>925.30600000000004</v>
      </c>
      <c r="I577">
        <v>538.90800000000002</v>
      </c>
      <c r="J577">
        <v>884.14300000000003</v>
      </c>
      <c r="K577">
        <v>18841.099999999999</v>
      </c>
      <c r="L577">
        <v>5.4006899999999997E-2</v>
      </c>
      <c r="M577">
        <v>0.93183400000000005</v>
      </c>
      <c r="N577">
        <v>113830</v>
      </c>
      <c r="O577" t="s">
        <v>28</v>
      </c>
    </row>
    <row r="578" spans="1:15" x14ac:dyDescent="0.25">
      <c r="A578" t="s">
        <v>106</v>
      </c>
      <c r="B578">
        <v>22948.400000000001</v>
      </c>
      <c r="C578">
        <v>22881.8</v>
      </c>
      <c r="D578">
        <v>22881.5</v>
      </c>
      <c r="E578">
        <v>22869.599999999999</v>
      </c>
      <c r="F578">
        <v>1607.45</v>
      </c>
      <c r="G578">
        <v>2496.1799999999998</v>
      </c>
      <c r="H578">
        <v>928.51099999999997</v>
      </c>
      <c r="I578">
        <v>539.24699999999996</v>
      </c>
      <c r="J578">
        <v>867.31100000000004</v>
      </c>
      <c r="K578">
        <v>18661.3</v>
      </c>
      <c r="L578">
        <v>5.3958100000000002E-2</v>
      </c>
      <c r="M578">
        <v>0.93183400000000005</v>
      </c>
      <c r="N578">
        <v>98850</v>
      </c>
      <c r="O578" t="s">
        <v>28</v>
      </c>
    </row>
    <row r="579" spans="1:15" x14ac:dyDescent="0.25">
      <c r="A579" t="s">
        <v>106</v>
      </c>
      <c r="B579">
        <v>22845.599999999999</v>
      </c>
      <c r="C579">
        <v>22780.3</v>
      </c>
      <c r="D579">
        <v>22780</v>
      </c>
      <c r="E579">
        <v>22768.3</v>
      </c>
      <c r="F579">
        <v>1609.98</v>
      </c>
      <c r="G579">
        <v>2477.75</v>
      </c>
      <c r="H579">
        <v>925.06299999999999</v>
      </c>
      <c r="I579">
        <v>536.22400000000005</v>
      </c>
      <c r="J579">
        <v>855.96299999999997</v>
      </c>
      <c r="K579">
        <v>18576.7</v>
      </c>
      <c r="L579">
        <v>5.3952800000000002E-2</v>
      </c>
      <c r="M579">
        <v>0.94861600000000001</v>
      </c>
      <c r="N579">
        <v>92845</v>
      </c>
      <c r="O579" t="s">
        <v>28</v>
      </c>
    </row>
    <row r="580" spans="1:15" x14ac:dyDescent="0.25">
      <c r="A580" t="s">
        <v>106</v>
      </c>
      <c r="B580">
        <v>22827</v>
      </c>
      <c r="C580">
        <v>22757.4</v>
      </c>
      <c r="D580">
        <v>22757.200000000001</v>
      </c>
      <c r="E580">
        <v>22745.5</v>
      </c>
      <c r="F580">
        <v>1611.27</v>
      </c>
      <c r="G580">
        <v>2468.09</v>
      </c>
      <c r="H580">
        <v>924.45600000000002</v>
      </c>
      <c r="I580">
        <v>534.48699999999997</v>
      </c>
      <c r="J580">
        <v>847.98400000000004</v>
      </c>
      <c r="K580">
        <v>18562.5</v>
      </c>
      <c r="L580">
        <v>5.3909699999999998E-2</v>
      </c>
      <c r="M580">
        <v>0.94590099999999999</v>
      </c>
      <c r="N580">
        <v>92872</v>
      </c>
      <c r="O580" t="s">
        <v>28</v>
      </c>
    </row>
    <row r="581" spans="1:15" x14ac:dyDescent="0.25">
      <c r="A581" t="s">
        <v>106</v>
      </c>
      <c r="B581">
        <v>22882.9</v>
      </c>
      <c r="C581">
        <v>22816</v>
      </c>
      <c r="D581">
        <v>22815.8</v>
      </c>
      <c r="E581">
        <v>22803.599999999999</v>
      </c>
      <c r="F581">
        <v>1597.31</v>
      </c>
      <c r="G581">
        <v>2481.2600000000002</v>
      </c>
      <c r="H581">
        <v>926.93499999999995</v>
      </c>
      <c r="I581">
        <v>536.06799999999998</v>
      </c>
      <c r="J581">
        <v>857.05100000000004</v>
      </c>
      <c r="K581">
        <v>18620.900000000001</v>
      </c>
      <c r="L581">
        <v>5.3914400000000001E-2</v>
      </c>
      <c r="M581">
        <v>0.93183400000000005</v>
      </c>
      <c r="N581">
        <v>95853</v>
      </c>
      <c r="O581" t="s">
        <v>28</v>
      </c>
    </row>
    <row r="582" spans="1:15" x14ac:dyDescent="0.25">
      <c r="A582" t="s">
        <v>106</v>
      </c>
      <c r="B582">
        <v>22965</v>
      </c>
      <c r="C582">
        <v>22896.1</v>
      </c>
      <c r="D582">
        <v>22895.9</v>
      </c>
      <c r="E582">
        <v>22884.2</v>
      </c>
      <c r="F582">
        <v>1613.54</v>
      </c>
      <c r="G582">
        <v>2482.71</v>
      </c>
      <c r="H582">
        <v>922.13699999999994</v>
      </c>
      <c r="I582">
        <v>540.21500000000003</v>
      </c>
      <c r="J582">
        <v>859.53800000000001</v>
      </c>
      <c r="K582">
        <v>18682.400000000001</v>
      </c>
      <c r="L582">
        <v>5.4234400000000002E-2</v>
      </c>
      <c r="M582">
        <v>0.93183700000000003</v>
      </c>
      <c r="N582">
        <v>98842</v>
      </c>
      <c r="O582" t="s">
        <v>28</v>
      </c>
    </row>
    <row r="583" spans="1:15" x14ac:dyDescent="0.25">
      <c r="A583" t="s">
        <v>106</v>
      </c>
      <c r="B583">
        <v>23074.799999999999</v>
      </c>
      <c r="C583">
        <v>23009.7</v>
      </c>
      <c r="D583">
        <v>23009.5</v>
      </c>
      <c r="E583">
        <v>22997.5</v>
      </c>
      <c r="F583">
        <v>1687</v>
      </c>
      <c r="G583">
        <v>2474.2399999999998</v>
      </c>
      <c r="H583">
        <v>917.42600000000004</v>
      </c>
      <c r="I583">
        <v>533.88199999999995</v>
      </c>
      <c r="J583">
        <v>860.404</v>
      </c>
      <c r="K583">
        <v>18731.599999999999</v>
      </c>
      <c r="L583">
        <v>5.3922299999999999E-2</v>
      </c>
      <c r="M583">
        <v>0.94068099999999999</v>
      </c>
      <c r="N583">
        <v>110840</v>
      </c>
      <c r="O583" t="s">
        <v>28</v>
      </c>
    </row>
    <row r="584" spans="1:15" x14ac:dyDescent="0.25">
      <c r="A584" t="s">
        <v>106</v>
      </c>
      <c r="B584">
        <v>23015.200000000001</v>
      </c>
      <c r="C584">
        <v>22947.9</v>
      </c>
      <c r="D584">
        <v>22947.7</v>
      </c>
      <c r="E584">
        <v>22936.1</v>
      </c>
      <c r="F584">
        <v>1613.88</v>
      </c>
      <c r="G584">
        <v>2488.37</v>
      </c>
      <c r="H584">
        <v>925.28399999999999</v>
      </c>
      <c r="I584">
        <v>537.55600000000004</v>
      </c>
      <c r="J584">
        <v>864.43399999999997</v>
      </c>
      <c r="K584">
        <v>18728.2</v>
      </c>
      <c r="L584">
        <v>5.3987E-2</v>
      </c>
      <c r="M584">
        <v>0.931836</v>
      </c>
      <c r="N584">
        <v>104844</v>
      </c>
      <c r="O584" t="s">
        <v>28</v>
      </c>
    </row>
    <row r="585" spans="1:15" x14ac:dyDescent="0.25">
      <c r="A585" t="s">
        <v>106</v>
      </c>
      <c r="B585">
        <v>22966.5</v>
      </c>
      <c r="C585">
        <v>22902.1</v>
      </c>
      <c r="D585">
        <v>22901.9</v>
      </c>
      <c r="E585">
        <v>22890.2</v>
      </c>
      <c r="F585">
        <v>1587.78</v>
      </c>
      <c r="G585">
        <v>2485.29</v>
      </c>
      <c r="H585">
        <v>924.02200000000005</v>
      </c>
      <c r="I585">
        <v>538.66300000000001</v>
      </c>
      <c r="J585">
        <v>859.61</v>
      </c>
      <c r="K585">
        <v>18713.5</v>
      </c>
      <c r="L585">
        <v>5.3943699999999997E-2</v>
      </c>
      <c r="M585">
        <v>0.93182799999999999</v>
      </c>
      <c r="N585">
        <v>101839</v>
      </c>
      <c r="O585" t="s">
        <v>28</v>
      </c>
    </row>
    <row r="586" spans="1:15" x14ac:dyDescent="0.25">
      <c r="A586" t="s">
        <v>106</v>
      </c>
      <c r="B586">
        <v>23082.7</v>
      </c>
      <c r="C586">
        <v>23012.7</v>
      </c>
      <c r="D586">
        <v>23012.5</v>
      </c>
      <c r="E586">
        <v>23000.6</v>
      </c>
      <c r="F586">
        <v>1681.51</v>
      </c>
      <c r="G586">
        <v>2482.38</v>
      </c>
      <c r="H586">
        <v>919.721</v>
      </c>
      <c r="I586">
        <v>539.40499999999997</v>
      </c>
      <c r="J586">
        <v>861.77099999999996</v>
      </c>
      <c r="K586">
        <v>18729.2</v>
      </c>
      <c r="L586">
        <v>5.3941200000000002E-2</v>
      </c>
      <c r="M586">
        <v>0.93183499999999997</v>
      </c>
      <c r="N586">
        <v>107810</v>
      </c>
      <c r="O586" t="s">
        <v>28</v>
      </c>
    </row>
    <row r="587" spans="1:15" x14ac:dyDescent="0.25">
      <c r="A587" t="s">
        <v>106</v>
      </c>
      <c r="B587">
        <v>23162.3</v>
      </c>
      <c r="C587">
        <v>23095.9</v>
      </c>
      <c r="D587">
        <v>23095.599999999999</v>
      </c>
      <c r="E587">
        <v>23083.8</v>
      </c>
      <c r="F587">
        <v>1618.96</v>
      </c>
      <c r="G587">
        <v>2511.6</v>
      </c>
      <c r="H587">
        <v>919.14300000000003</v>
      </c>
      <c r="I587">
        <v>541.90800000000002</v>
      </c>
      <c r="J587">
        <v>888.01099999999997</v>
      </c>
      <c r="K587">
        <v>18845.8</v>
      </c>
      <c r="L587">
        <v>5.4704999999999997E-2</v>
      </c>
      <c r="M587">
        <v>0.93183499999999997</v>
      </c>
      <c r="N587">
        <v>113826</v>
      </c>
      <c r="O587" t="s">
        <v>28</v>
      </c>
    </row>
    <row r="588" spans="1:15" x14ac:dyDescent="0.25">
      <c r="A588" t="s">
        <v>106</v>
      </c>
      <c r="B588">
        <v>22863.8</v>
      </c>
      <c r="C588">
        <v>22798.3</v>
      </c>
      <c r="D588">
        <v>22798</v>
      </c>
      <c r="E588">
        <v>22786.3</v>
      </c>
      <c r="F588">
        <v>1596.59</v>
      </c>
      <c r="G588">
        <v>2490.27</v>
      </c>
      <c r="H588">
        <v>922.16099999999994</v>
      </c>
      <c r="I588">
        <v>541.798</v>
      </c>
      <c r="J588">
        <v>865.327</v>
      </c>
      <c r="K588">
        <v>18594.2</v>
      </c>
      <c r="L588">
        <v>5.3912099999999998E-2</v>
      </c>
      <c r="M588">
        <v>0.95713000000000004</v>
      </c>
      <c r="N588">
        <v>92852</v>
      </c>
      <c r="O588" t="s">
        <v>28</v>
      </c>
    </row>
    <row r="589" spans="1:15" x14ac:dyDescent="0.25">
      <c r="A589" t="s">
        <v>106</v>
      </c>
      <c r="B589">
        <v>22884.6</v>
      </c>
      <c r="C589">
        <v>22819.4</v>
      </c>
      <c r="D589">
        <v>22819.200000000001</v>
      </c>
      <c r="E589">
        <v>22807.5</v>
      </c>
      <c r="F589">
        <v>1604.9</v>
      </c>
      <c r="G589">
        <v>2475.91</v>
      </c>
      <c r="H589">
        <v>923.01099999999997</v>
      </c>
      <c r="I589">
        <v>535.06399999999996</v>
      </c>
      <c r="J589">
        <v>855.18700000000001</v>
      </c>
      <c r="K589">
        <v>18622.900000000001</v>
      </c>
      <c r="L589">
        <v>5.4026100000000001E-2</v>
      </c>
      <c r="M589">
        <v>0.95905700000000005</v>
      </c>
      <c r="N589">
        <v>95859</v>
      </c>
      <c r="O589" t="s">
        <v>28</v>
      </c>
    </row>
    <row r="590" spans="1:15" x14ac:dyDescent="0.25">
      <c r="A590" t="s">
        <v>106</v>
      </c>
      <c r="B590">
        <v>22872</v>
      </c>
      <c r="C590">
        <v>22807.8</v>
      </c>
      <c r="D590">
        <v>22807.599999999999</v>
      </c>
      <c r="E590">
        <v>22795.7</v>
      </c>
      <c r="F590">
        <v>1607.66</v>
      </c>
      <c r="G590">
        <v>2480.7199999999998</v>
      </c>
      <c r="H590">
        <v>921.15599999999995</v>
      </c>
      <c r="I590">
        <v>539.44100000000003</v>
      </c>
      <c r="J590">
        <v>859.42499999999995</v>
      </c>
      <c r="K590">
        <v>18603.400000000001</v>
      </c>
      <c r="L590">
        <v>5.4041899999999997E-2</v>
      </c>
      <c r="M590">
        <v>0.94772500000000004</v>
      </c>
      <c r="N590">
        <v>95844</v>
      </c>
      <c r="O590" t="s">
        <v>28</v>
      </c>
    </row>
    <row r="591" spans="1:15" x14ac:dyDescent="0.25">
      <c r="A591" t="s">
        <v>106</v>
      </c>
      <c r="B591">
        <v>22938.1</v>
      </c>
      <c r="C591">
        <v>22870.2</v>
      </c>
      <c r="D591">
        <v>22869.9</v>
      </c>
      <c r="E591">
        <v>22858.1</v>
      </c>
      <c r="F591">
        <v>1608.21</v>
      </c>
      <c r="G591">
        <v>2487.39</v>
      </c>
      <c r="H591">
        <v>922.11500000000001</v>
      </c>
      <c r="I591">
        <v>540.99300000000005</v>
      </c>
      <c r="J591">
        <v>863.18</v>
      </c>
      <c r="K591">
        <v>18658.400000000001</v>
      </c>
      <c r="L591">
        <v>5.4019299999999999E-2</v>
      </c>
      <c r="M591">
        <v>0.95870200000000005</v>
      </c>
      <c r="N591">
        <v>98835</v>
      </c>
      <c r="O591" t="s">
        <v>28</v>
      </c>
    </row>
    <row r="592" spans="1:15" x14ac:dyDescent="0.25">
      <c r="A592" t="s">
        <v>106</v>
      </c>
      <c r="B592">
        <v>23006</v>
      </c>
      <c r="C592">
        <v>22941.3</v>
      </c>
      <c r="D592">
        <v>22941</v>
      </c>
      <c r="E592">
        <v>22929.200000000001</v>
      </c>
      <c r="F592">
        <v>1601.05</v>
      </c>
      <c r="G592">
        <v>2488.42</v>
      </c>
      <c r="H592">
        <v>924.11199999999997</v>
      </c>
      <c r="I592">
        <v>539.82799999999997</v>
      </c>
      <c r="J592">
        <v>862.60900000000004</v>
      </c>
      <c r="K592">
        <v>18732.8</v>
      </c>
      <c r="L592">
        <v>5.3917800000000002E-2</v>
      </c>
      <c r="M592">
        <v>0.93385700000000005</v>
      </c>
      <c r="N592">
        <v>101853</v>
      </c>
      <c r="O592" t="s">
        <v>28</v>
      </c>
    </row>
    <row r="593" spans="1:15" x14ac:dyDescent="0.25">
      <c r="A593" t="s">
        <v>106</v>
      </c>
      <c r="B593">
        <v>23041</v>
      </c>
      <c r="C593">
        <v>22972.5</v>
      </c>
      <c r="D593">
        <v>22972.2</v>
      </c>
      <c r="E593">
        <v>22960.5</v>
      </c>
      <c r="F593">
        <v>1680.15</v>
      </c>
      <c r="G593">
        <v>2484.7399999999998</v>
      </c>
      <c r="H593">
        <v>919.90599999999995</v>
      </c>
      <c r="I593">
        <v>539.42600000000004</v>
      </c>
      <c r="J593">
        <v>865.11</v>
      </c>
      <c r="K593">
        <v>18690.599999999999</v>
      </c>
      <c r="L593">
        <v>3.0734999999999998E-2</v>
      </c>
      <c r="M593">
        <v>0.95628400000000002</v>
      </c>
      <c r="N593">
        <v>107831</v>
      </c>
      <c r="O593" t="s">
        <v>28</v>
      </c>
    </row>
    <row r="594" spans="1:15" x14ac:dyDescent="0.25">
      <c r="A594" t="s">
        <v>106</v>
      </c>
      <c r="B594">
        <v>23007</v>
      </c>
      <c r="C594">
        <v>22936.9</v>
      </c>
      <c r="D594">
        <v>22936.7</v>
      </c>
      <c r="E594">
        <v>22925.1</v>
      </c>
      <c r="F594">
        <v>1612.63</v>
      </c>
      <c r="G594">
        <v>2493.04</v>
      </c>
      <c r="H594">
        <v>923.82899999999995</v>
      </c>
      <c r="I594">
        <v>541.78599999999994</v>
      </c>
      <c r="J594">
        <v>867.10500000000002</v>
      </c>
      <c r="K594">
        <v>18713.400000000001</v>
      </c>
      <c r="L594">
        <v>5.4059999999999997E-2</v>
      </c>
      <c r="M594">
        <v>0.94562999999999997</v>
      </c>
      <c r="N594">
        <v>104840</v>
      </c>
      <c r="O594" t="s">
        <v>28</v>
      </c>
    </row>
    <row r="595" spans="1:15" x14ac:dyDescent="0.25">
      <c r="A595" t="s">
        <v>106</v>
      </c>
      <c r="B595">
        <v>22901.4</v>
      </c>
      <c r="C595">
        <v>22833.7</v>
      </c>
      <c r="D595">
        <v>22833.4</v>
      </c>
      <c r="E595">
        <v>22821.7</v>
      </c>
      <c r="F595">
        <v>1594.86</v>
      </c>
      <c r="G595">
        <v>2479.06</v>
      </c>
      <c r="H595">
        <v>931.23199999999997</v>
      </c>
      <c r="I595">
        <v>538.05600000000004</v>
      </c>
      <c r="J595">
        <v>848.84400000000005</v>
      </c>
      <c r="K595">
        <v>18643</v>
      </c>
      <c r="L595">
        <v>5.6850999999999999E-2</v>
      </c>
      <c r="M595">
        <v>0.95133800000000002</v>
      </c>
      <c r="N595">
        <v>95871</v>
      </c>
      <c r="O595" t="s">
        <v>28</v>
      </c>
    </row>
    <row r="596" spans="1:15" x14ac:dyDescent="0.25">
      <c r="A596" t="s">
        <v>106</v>
      </c>
      <c r="B596">
        <v>22977.599999999999</v>
      </c>
      <c r="C596">
        <v>22907.7</v>
      </c>
      <c r="D596">
        <v>22907.5</v>
      </c>
      <c r="E596">
        <v>22895.8</v>
      </c>
      <c r="F596">
        <v>1614.07</v>
      </c>
      <c r="G596">
        <v>2479.81</v>
      </c>
      <c r="H596">
        <v>922.88900000000001</v>
      </c>
      <c r="I596">
        <v>537.25</v>
      </c>
      <c r="J596">
        <v>858.10199999999998</v>
      </c>
      <c r="K596">
        <v>18697.2</v>
      </c>
      <c r="L596">
        <v>5.4834500000000001E-2</v>
      </c>
      <c r="M596">
        <v>0.93462599999999996</v>
      </c>
      <c r="N596">
        <v>101820</v>
      </c>
      <c r="O596" t="s">
        <v>28</v>
      </c>
    </row>
    <row r="597" spans="1:15" x14ac:dyDescent="0.25">
      <c r="A597" t="s">
        <v>106</v>
      </c>
      <c r="B597">
        <v>22886.2</v>
      </c>
      <c r="C597">
        <v>22816.9</v>
      </c>
      <c r="D597">
        <v>22816.7</v>
      </c>
      <c r="E597">
        <v>22805.1</v>
      </c>
      <c r="F597">
        <v>1587.93</v>
      </c>
      <c r="G597">
        <v>2486.5</v>
      </c>
      <c r="H597">
        <v>929.56299999999999</v>
      </c>
      <c r="I597">
        <v>539.66600000000005</v>
      </c>
      <c r="J597">
        <v>857.01499999999999</v>
      </c>
      <c r="K597">
        <v>18625.900000000001</v>
      </c>
      <c r="L597">
        <v>5.39175E-2</v>
      </c>
      <c r="M597">
        <v>0.93463700000000005</v>
      </c>
      <c r="N597">
        <v>95834</v>
      </c>
      <c r="O597" t="s">
        <v>28</v>
      </c>
    </row>
    <row r="598" spans="1:15" x14ac:dyDescent="0.25">
      <c r="A598" t="s">
        <v>106</v>
      </c>
      <c r="B598">
        <v>22758.400000000001</v>
      </c>
      <c r="C598">
        <v>22689.9</v>
      </c>
      <c r="D598">
        <v>22689.7</v>
      </c>
      <c r="E598">
        <v>22678.1</v>
      </c>
      <c r="F598">
        <v>1592.58</v>
      </c>
      <c r="G598">
        <v>2478.34</v>
      </c>
      <c r="H598">
        <v>926.77499999999998</v>
      </c>
      <c r="I598">
        <v>538.29</v>
      </c>
      <c r="J598">
        <v>853.09900000000005</v>
      </c>
      <c r="K598">
        <v>18503.3</v>
      </c>
      <c r="L598">
        <v>6.4209799999999997E-2</v>
      </c>
      <c r="M598">
        <v>0.94902500000000001</v>
      </c>
      <c r="N598">
        <v>86857</v>
      </c>
      <c r="O598" t="s">
        <v>28</v>
      </c>
    </row>
    <row r="599" spans="1:15" x14ac:dyDescent="0.25">
      <c r="A599" t="s">
        <v>106</v>
      </c>
      <c r="B599">
        <v>22872.5</v>
      </c>
      <c r="C599">
        <v>22805.5</v>
      </c>
      <c r="D599">
        <v>22805.3</v>
      </c>
      <c r="E599">
        <v>22793.5</v>
      </c>
      <c r="F599">
        <v>1589.41</v>
      </c>
      <c r="G599">
        <v>2484.63</v>
      </c>
      <c r="H599">
        <v>929.24800000000005</v>
      </c>
      <c r="I599">
        <v>537.38900000000001</v>
      </c>
      <c r="J599">
        <v>856.70399999999995</v>
      </c>
      <c r="K599">
        <v>18615.5</v>
      </c>
      <c r="L599">
        <v>5.3913299999999997E-2</v>
      </c>
      <c r="M599">
        <v>0.95895200000000003</v>
      </c>
      <c r="N599">
        <v>95845</v>
      </c>
      <c r="O599" t="s">
        <v>28</v>
      </c>
    </row>
    <row r="600" spans="1:15" x14ac:dyDescent="0.25">
      <c r="A600" t="s">
        <v>106</v>
      </c>
      <c r="B600">
        <v>22868.7</v>
      </c>
      <c r="C600">
        <v>22802.7</v>
      </c>
      <c r="D600">
        <v>22802.5</v>
      </c>
      <c r="E600">
        <v>22790.7</v>
      </c>
      <c r="F600">
        <v>1584.18</v>
      </c>
      <c r="G600">
        <v>2486.3200000000002</v>
      </c>
      <c r="H600">
        <v>925.70100000000002</v>
      </c>
      <c r="I600">
        <v>539.16700000000003</v>
      </c>
      <c r="J600">
        <v>860.19299999999998</v>
      </c>
      <c r="K600">
        <v>18615.400000000001</v>
      </c>
      <c r="L600">
        <v>5.3917100000000003E-2</v>
      </c>
      <c r="M600">
        <v>0.93231699999999995</v>
      </c>
      <c r="N600">
        <v>95835</v>
      </c>
      <c r="O600" t="s">
        <v>28</v>
      </c>
    </row>
    <row r="601" spans="1:15" x14ac:dyDescent="0.25">
      <c r="A601" t="s">
        <v>106</v>
      </c>
      <c r="B601">
        <v>22841.200000000001</v>
      </c>
      <c r="C601">
        <v>22771</v>
      </c>
      <c r="D601">
        <v>22770.799999999999</v>
      </c>
      <c r="E601">
        <v>22759.200000000001</v>
      </c>
      <c r="F601">
        <v>1583.45</v>
      </c>
      <c r="G601">
        <v>2471.34</v>
      </c>
      <c r="H601">
        <v>924.28200000000004</v>
      </c>
      <c r="I601">
        <v>534.33299999999997</v>
      </c>
      <c r="J601">
        <v>852.649</v>
      </c>
      <c r="K601">
        <v>18600.7</v>
      </c>
      <c r="L601">
        <v>4.9257700000000001E-2</v>
      </c>
      <c r="M601">
        <v>0.93251099999999998</v>
      </c>
      <c r="N601">
        <v>92842</v>
      </c>
      <c r="O601" t="s">
        <v>28</v>
      </c>
    </row>
    <row r="602" spans="1:15" x14ac:dyDescent="0.25">
      <c r="A602" t="s">
        <v>106</v>
      </c>
      <c r="B602">
        <v>22885</v>
      </c>
      <c r="C602">
        <v>22819.1</v>
      </c>
      <c r="D602">
        <v>22818.9</v>
      </c>
      <c r="E602">
        <v>22807</v>
      </c>
      <c r="F602">
        <v>1588.54</v>
      </c>
      <c r="G602">
        <v>2483.27</v>
      </c>
      <c r="H602">
        <v>924.95500000000004</v>
      </c>
      <c r="I602">
        <v>536.64300000000003</v>
      </c>
      <c r="J602">
        <v>859.90300000000002</v>
      </c>
      <c r="K602">
        <v>18630.7</v>
      </c>
      <c r="L602">
        <v>5.3930499999999999E-2</v>
      </c>
      <c r="M602">
        <v>0.956044</v>
      </c>
      <c r="N602">
        <v>95860</v>
      </c>
      <c r="O602" t="s">
        <v>28</v>
      </c>
    </row>
    <row r="603" spans="1:15" x14ac:dyDescent="0.25">
      <c r="A603" t="s">
        <v>106</v>
      </c>
      <c r="B603">
        <v>22946.799999999999</v>
      </c>
      <c r="C603">
        <v>22878.1</v>
      </c>
      <c r="D603">
        <v>22877.8</v>
      </c>
      <c r="E603">
        <v>22866.2</v>
      </c>
      <c r="F603">
        <v>1596.65</v>
      </c>
      <c r="G603">
        <v>2479.16</v>
      </c>
      <c r="H603">
        <v>924.43899999999996</v>
      </c>
      <c r="I603">
        <v>537.91600000000005</v>
      </c>
      <c r="J603">
        <v>856.10900000000004</v>
      </c>
      <c r="K603">
        <v>18684.8</v>
      </c>
      <c r="L603">
        <v>5.4398599999999998E-2</v>
      </c>
      <c r="M603">
        <v>0.94672500000000004</v>
      </c>
      <c r="N603">
        <v>98835</v>
      </c>
      <c r="O603" t="s">
        <v>28</v>
      </c>
    </row>
    <row r="604" spans="1:15" x14ac:dyDescent="0.25">
      <c r="A604" t="s">
        <v>106</v>
      </c>
      <c r="B604">
        <v>23010.1</v>
      </c>
      <c r="C604">
        <v>22944.3</v>
      </c>
      <c r="D604">
        <v>22944</v>
      </c>
      <c r="E604">
        <v>22932.3</v>
      </c>
      <c r="F604">
        <v>1606.35</v>
      </c>
      <c r="G604">
        <v>2506.35</v>
      </c>
      <c r="H604">
        <v>930.58600000000001</v>
      </c>
      <c r="I604">
        <v>543.18399999999997</v>
      </c>
      <c r="J604">
        <v>869.91399999999999</v>
      </c>
      <c r="K604">
        <v>18714.400000000001</v>
      </c>
      <c r="L604">
        <v>5.44679E-2</v>
      </c>
      <c r="M604">
        <v>0.94583700000000004</v>
      </c>
      <c r="N604">
        <v>104828</v>
      </c>
      <c r="O604" t="s">
        <v>28</v>
      </c>
    </row>
    <row r="605" spans="1:15" x14ac:dyDescent="0.25">
      <c r="A605" t="s">
        <v>106</v>
      </c>
      <c r="B605">
        <v>22973.3</v>
      </c>
      <c r="C605">
        <v>22903.200000000001</v>
      </c>
      <c r="D605">
        <v>22903</v>
      </c>
      <c r="E605">
        <v>22891.1</v>
      </c>
      <c r="F605">
        <v>1591.53</v>
      </c>
      <c r="G605">
        <v>2490.4</v>
      </c>
      <c r="H605">
        <v>926.57</v>
      </c>
      <c r="I605">
        <v>539.21400000000006</v>
      </c>
      <c r="J605">
        <v>861.47900000000004</v>
      </c>
      <c r="K605">
        <v>18703.400000000001</v>
      </c>
      <c r="L605">
        <v>5.53909E-2</v>
      </c>
      <c r="M605">
        <v>0.95908499999999997</v>
      </c>
      <c r="N605">
        <v>101842</v>
      </c>
      <c r="O605" t="s">
        <v>28</v>
      </c>
    </row>
    <row r="606" spans="1:15" x14ac:dyDescent="0.25">
      <c r="A606" t="s">
        <v>106</v>
      </c>
      <c r="B606">
        <v>22897.599999999999</v>
      </c>
      <c r="C606">
        <v>22832.6</v>
      </c>
      <c r="D606">
        <v>22832.400000000001</v>
      </c>
      <c r="E606">
        <v>22820.9</v>
      </c>
      <c r="F606">
        <v>1587.87</v>
      </c>
      <c r="G606">
        <v>2489.4</v>
      </c>
      <c r="H606">
        <v>926.28399999999999</v>
      </c>
      <c r="I606">
        <v>546.46600000000001</v>
      </c>
      <c r="J606">
        <v>856.10900000000004</v>
      </c>
      <c r="K606">
        <v>18640.2</v>
      </c>
      <c r="L606">
        <v>5.5842099999999999E-2</v>
      </c>
      <c r="M606">
        <v>0.93183700000000003</v>
      </c>
      <c r="N606">
        <v>95847</v>
      </c>
      <c r="O606" t="s">
        <v>28</v>
      </c>
    </row>
    <row r="607" spans="1:15" x14ac:dyDescent="0.25">
      <c r="A607" t="s">
        <v>106</v>
      </c>
      <c r="B607">
        <v>22979.8</v>
      </c>
      <c r="C607">
        <v>22911</v>
      </c>
      <c r="D607">
        <v>22910.799999999999</v>
      </c>
      <c r="E607">
        <v>22898.9</v>
      </c>
      <c r="F607">
        <v>1594.04</v>
      </c>
      <c r="G607">
        <v>2500.9699999999998</v>
      </c>
      <c r="H607">
        <v>925.76800000000003</v>
      </c>
      <c r="I607">
        <v>542.73</v>
      </c>
      <c r="J607">
        <v>869.99</v>
      </c>
      <c r="K607">
        <v>18698.7</v>
      </c>
      <c r="L607">
        <v>5.4039499999999997E-2</v>
      </c>
      <c r="M607">
        <v>0.95900700000000005</v>
      </c>
      <c r="N607">
        <v>104832</v>
      </c>
      <c r="O607" t="s">
        <v>28</v>
      </c>
    </row>
    <row r="608" spans="1:15" x14ac:dyDescent="0.25">
      <c r="A608" t="s">
        <v>106</v>
      </c>
      <c r="B608">
        <v>22787</v>
      </c>
      <c r="C608">
        <v>22722.2</v>
      </c>
      <c r="D608">
        <v>22722</v>
      </c>
      <c r="E608">
        <v>22710.2</v>
      </c>
      <c r="F608">
        <v>1603.91</v>
      </c>
      <c r="G608">
        <v>2478.2199999999998</v>
      </c>
      <c r="H608">
        <v>921.17600000000004</v>
      </c>
      <c r="I608">
        <v>539.64</v>
      </c>
      <c r="J608">
        <v>856.40499999999997</v>
      </c>
      <c r="K608">
        <v>18524.599999999999</v>
      </c>
      <c r="L608">
        <v>5.3985400000000003E-2</v>
      </c>
      <c r="M608">
        <v>0.93180399999999997</v>
      </c>
      <c r="N608">
        <v>89871</v>
      </c>
      <c r="O608" t="s">
        <v>28</v>
      </c>
    </row>
    <row r="609" spans="1:25" x14ac:dyDescent="0.25">
      <c r="A609" t="s">
        <v>106</v>
      </c>
      <c r="B609">
        <v>22810.6</v>
      </c>
      <c r="C609">
        <v>22744.6</v>
      </c>
      <c r="D609">
        <v>22744.400000000001</v>
      </c>
      <c r="E609">
        <v>22732.799999999999</v>
      </c>
      <c r="F609">
        <v>1579.52</v>
      </c>
      <c r="G609">
        <v>2489.84</v>
      </c>
      <c r="H609">
        <v>921.30600000000004</v>
      </c>
      <c r="I609">
        <v>543.35799999999995</v>
      </c>
      <c r="J609">
        <v>864.11699999999996</v>
      </c>
      <c r="K609">
        <v>18559.599999999999</v>
      </c>
      <c r="L609">
        <v>5.5704799999999999E-2</v>
      </c>
      <c r="M609">
        <v>0.956376</v>
      </c>
      <c r="N609">
        <v>89851</v>
      </c>
      <c r="O609" t="s">
        <v>28</v>
      </c>
    </row>
    <row r="610" spans="1:25" x14ac:dyDescent="0.25">
      <c r="A610" t="s">
        <v>106</v>
      </c>
      <c r="B610">
        <v>22810.3</v>
      </c>
      <c r="C610">
        <v>22745.1</v>
      </c>
      <c r="D610">
        <v>22744.9</v>
      </c>
      <c r="E610">
        <v>22733.200000000001</v>
      </c>
      <c r="F610">
        <v>1588.08</v>
      </c>
      <c r="G610">
        <v>2479.63</v>
      </c>
      <c r="H610">
        <v>928.58</v>
      </c>
      <c r="I610">
        <v>533.93200000000002</v>
      </c>
      <c r="J610">
        <v>856.71100000000001</v>
      </c>
      <c r="K610">
        <v>18561.599999999999</v>
      </c>
      <c r="L610">
        <v>5.39141E-2</v>
      </c>
      <c r="M610">
        <v>0.94868600000000003</v>
      </c>
      <c r="N610">
        <v>92868</v>
      </c>
      <c r="O610" t="s">
        <v>28</v>
      </c>
    </row>
    <row r="611" spans="1:25" x14ac:dyDescent="0.25">
      <c r="A611" t="s">
        <v>106</v>
      </c>
      <c r="B611">
        <v>22794.2</v>
      </c>
      <c r="C611">
        <v>22730.2</v>
      </c>
      <c r="D611">
        <v>22730</v>
      </c>
      <c r="E611">
        <v>22718.3</v>
      </c>
      <c r="F611">
        <v>1580.73</v>
      </c>
      <c r="G611">
        <v>2477.09</v>
      </c>
      <c r="H611">
        <v>930.63699999999994</v>
      </c>
      <c r="I611">
        <v>533.98699999999997</v>
      </c>
      <c r="J611">
        <v>851.55600000000004</v>
      </c>
      <c r="K611">
        <v>18556.8</v>
      </c>
      <c r="L611">
        <v>5.5495999999999997E-2</v>
      </c>
      <c r="M611">
        <v>0.93183400000000005</v>
      </c>
      <c r="N611">
        <v>89866</v>
      </c>
      <c r="O611" t="s">
        <v>28</v>
      </c>
    </row>
    <row r="612" spans="1:25" x14ac:dyDescent="0.25">
      <c r="A612" t="s">
        <v>106</v>
      </c>
      <c r="B612">
        <v>22897.4</v>
      </c>
      <c r="C612">
        <v>22829.9</v>
      </c>
      <c r="D612">
        <v>22829.7</v>
      </c>
      <c r="E612">
        <v>22817.599999999999</v>
      </c>
      <c r="F612">
        <v>1596.83</v>
      </c>
      <c r="G612">
        <v>2488.27</v>
      </c>
      <c r="H612">
        <v>928.52300000000002</v>
      </c>
      <c r="I612">
        <v>539.19500000000005</v>
      </c>
      <c r="J612">
        <v>859.42499999999995</v>
      </c>
      <c r="K612">
        <v>18628</v>
      </c>
      <c r="L612">
        <v>5.4040999999999999E-2</v>
      </c>
      <c r="M612">
        <v>0.93183499999999997</v>
      </c>
      <c r="N612">
        <v>95838</v>
      </c>
      <c r="O612" t="s">
        <v>28</v>
      </c>
    </row>
    <row r="613" spans="1:25" x14ac:dyDescent="0.25">
      <c r="A613" t="s">
        <v>106</v>
      </c>
      <c r="B613">
        <v>22850.2</v>
      </c>
      <c r="C613">
        <v>22782</v>
      </c>
      <c r="D613">
        <v>22781.8</v>
      </c>
      <c r="E613">
        <v>22770.2</v>
      </c>
      <c r="F613">
        <v>1582.16</v>
      </c>
      <c r="G613">
        <v>2481.4299999999998</v>
      </c>
      <c r="H613">
        <v>924.09900000000005</v>
      </c>
      <c r="I613">
        <v>540.45899999999995</v>
      </c>
      <c r="J613">
        <v>856.25400000000002</v>
      </c>
      <c r="K613">
        <v>18602.599999999999</v>
      </c>
      <c r="L613">
        <v>5.4976400000000002E-2</v>
      </c>
      <c r="M613">
        <v>0.93182799999999999</v>
      </c>
      <c r="N613">
        <v>92873</v>
      </c>
      <c r="O613" t="s">
        <v>28</v>
      </c>
    </row>
    <row r="614" spans="1:25" x14ac:dyDescent="0.25">
      <c r="A614" t="s">
        <v>106</v>
      </c>
      <c r="B614">
        <v>22919.5</v>
      </c>
      <c r="C614">
        <v>22853.8</v>
      </c>
      <c r="D614">
        <v>22853.5</v>
      </c>
      <c r="E614">
        <v>22841.9</v>
      </c>
      <c r="F614">
        <v>1595.98</v>
      </c>
      <c r="G614">
        <v>2491.1799999999998</v>
      </c>
      <c r="H614">
        <v>925.08299999999997</v>
      </c>
      <c r="I614">
        <v>544.54</v>
      </c>
      <c r="J614">
        <v>859.31299999999999</v>
      </c>
      <c r="K614">
        <v>18649.5</v>
      </c>
      <c r="L614">
        <v>5.391E-2</v>
      </c>
      <c r="M614">
        <v>0.95113000000000003</v>
      </c>
      <c r="N614">
        <v>98855</v>
      </c>
      <c r="O614" t="s">
        <v>28</v>
      </c>
    </row>
    <row r="615" spans="1:25" x14ac:dyDescent="0.25">
      <c r="A615" t="s">
        <v>106</v>
      </c>
      <c r="B615">
        <v>23019.1</v>
      </c>
      <c r="C615">
        <v>22950.6</v>
      </c>
      <c r="D615">
        <v>22950.3</v>
      </c>
      <c r="E615">
        <v>22938.6</v>
      </c>
      <c r="F615">
        <v>1591.99</v>
      </c>
      <c r="G615">
        <v>2495.0700000000002</v>
      </c>
      <c r="H615">
        <v>925.66399999999999</v>
      </c>
      <c r="I615">
        <v>540.53499999999997</v>
      </c>
      <c r="J615">
        <v>866.96100000000001</v>
      </c>
      <c r="K615">
        <v>18745.2</v>
      </c>
      <c r="L615">
        <v>5.4050099999999997E-2</v>
      </c>
      <c r="M615">
        <v>0.95618899999999996</v>
      </c>
      <c r="N615">
        <v>104830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22912.1</v>
      </c>
      <c r="C616">
        <v>22847.1</v>
      </c>
      <c r="D616">
        <v>22846.9</v>
      </c>
      <c r="E616">
        <v>22835.3</v>
      </c>
      <c r="F616">
        <v>1592.09</v>
      </c>
      <c r="G616">
        <v>2480.7399999999998</v>
      </c>
      <c r="H616">
        <v>924.10699999999997</v>
      </c>
      <c r="I616">
        <v>541.20699999999999</v>
      </c>
      <c r="J616">
        <v>854.495</v>
      </c>
      <c r="K616">
        <v>18658.5</v>
      </c>
      <c r="L616">
        <v>5.4411300000000003E-2</v>
      </c>
      <c r="M616">
        <v>0.93183400000000005</v>
      </c>
      <c r="N616">
        <v>98830</v>
      </c>
      <c r="O616" t="s">
        <v>28</v>
      </c>
      <c r="R616">
        <f>AVERAGE(B567:B616)</f>
        <v>22945.14</v>
      </c>
      <c r="S616">
        <f>AVERAGE(C567:C616)</f>
        <v>22878.034</v>
      </c>
      <c r="U616">
        <f>_xlfn.VAR.P(B567:B616)</f>
        <v>16796.081999999973</v>
      </c>
      <c r="V616">
        <f>_xlfn.VAR.P(C567:C616)</f>
        <v>16736.195444000034</v>
      </c>
      <c r="X616">
        <f>1.96*SQRT(U616)/50</f>
        <v>5.080308203690004</v>
      </c>
      <c r="Y616">
        <f>1.96*SQRT(V616)/50</f>
        <v>5.0712431776703637</v>
      </c>
    </row>
    <row r="617" spans="1:25" x14ac:dyDescent="0.25">
      <c r="A617" t="s">
        <v>107</v>
      </c>
      <c r="B617">
        <v>1147515.1052999999</v>
      </c>
      <c r="C617" t="s">
        <v>24</v>
      </c>
    </row>
    <row r="618" spans="1:25" x14ac:dyDescent="0.25">
      <c r="A618" t="s">
        <v>108</v>
      </c>
      <c r="B618">
        <v>22990.400000000001</v>
      </c>
      <c r="C618">
        <v>22924.799999999999</v>
      </c>
      <c r="D618">
        <v>22924.6</v>
      </c>
      <c r="E618">
        <v>22913.4</v>
      </c>
      <c r="F618">
        <v>1630.43</v>
      </c>
      <c r="G618">
        <v>2475.0700000000002</v>
      </c>
      <c r="H618">
        <v>924.64499999999998</v>
      </c>
      <c r="I618">
        <v>539.97799999999995</v>
      </c>
      <c r="J618">
        <v>849.69100000000003</v>
      </c>
      <c r="K618">
        <v>18702.7</v>
      </c>
      <c r="L618">
        <v>5.4156799999999998E-2</v>
      </c>
      <c r="M618">
        <v>0.93183499999999997</v>
      </c>
      <c r="N618">
        <v>101839</v>
      </c>
      <c r="O618" t="s">
        <v>28</v>
      </c>
    </row>
    <row r="619" spans="1:25" x14ac:dyDescent="0.25">
      <c r="A619" t="s">
        <v>108</v>
      </c>
      <c r="B619">
        <v>22896.3</v>
      </c>
      <c r="C619">
        <v>22830.799999999999</v>
      </c>
      <c r="D619">
        <v>22830.5</v>
      </c>
      <c r="E619">
        <v>22819.3</v>
      </c>
      <c r="F619">
        <v>1620.6</v>
      </c>
      <c r="G619">
        <v>2479.85</v>
      </c>
      <c r="H619">
        <v>923.25099999999998</v>
      </c>
      <c r="I619">
        <v>537.24</v>
      </c>
      <c r="J619">
        <v>857.93</v>
      </c>
      <c r="K619">
        <v>18614.5</v>
      </c>
      <c r="L619">
        <v>5.3912300000000003E-2</v>
      </c>
      <c r="M619">
        <v>0.94214900000000001</v>
      </c>
      <c r="N619">
        <v>98836</v>
      </c>
      <c r="O619" t="s">
        <v>28</v>
      </c>
    </row>
    <row r="620" spans="1:25" x14ac:dyDescent="0.25">
      <c r="A620" t="s">
        <v>108</v>
      </c>
      <c r="B620">
        <v>22794.7</v>
      </c>
      <c r="C620">
        <v>22729.7</v>
      </c>
      <c r="D620">
        <v>22729.5</v>
      </c>
      <c r="E620">
        <v>22718.2</v>
      </c>
      <c r="F620">
        <v>1594.72</v>
      </c>
      <c r="G620">
        <v>2479.62</v>
      </c>
      <c r="H620">
        <v>921.77599999999995</v>
      </c>
      <c r="I620">
        <v>540.55100000000004</v>
      </c>
      <c r="J620">
        <v>856.24800000000005</v>
      </c>
      <c r="K620">
        <v>18539.599999999999</v>
      </c>
      <c r="L620">
        <v>5.3922699999999997E-2</v>
      </c>
      <c r="M620">
        <v>0.93183499999999997</v>
      </c>
      <c r="N620">
        <v>89864</v>
      </c>
      <c r="O620" t="s">
        <v>28</v>
      </c>
    </row>
    <row r="621" spans="1:25" x14ac:dyDescent="0.25">
      <c r="A621" t="s">
        <v>108</v>
      </c>
      <c r="B621">
        <v>22884.3</v>
      </c>
      <c r="C621">
        <v>22811.8</v>
      </c>
      <c r="D621">
        <v>22811.599999999999</v>
      </c>
      <c r="E621">
        <v>22800.3</v>
      </c>
      <c r="F621">
        <v>1604.85</v>
      </c>
      <c r="G621">
        <v>2500.98</v>
      </c>
      <c r="H621">
        <v>921.33799999999997</v>
      </c>
      <c r="I621">
        <v>545.33500000000004</v>
      </c>
      <c r="J621">
        <v>873.09799999999996</v>
      </c>
      <c r="K621">
        <v>18590.3</v>
      </c>
      <c r="L621">
        <v>5.4526100000000001E-2</v>
      </c>
      <c r="M621">
        <v>0.93182299999999996</v>
      </c>
      <c r="N621">
        <v>95852</v>
      </c>
      <c r="O621" t="s">
        <v>28</v>
      </c>
    </row>
    <row r="622" spans="1:25" x14ac:dyDescent="0.25">
      <c r="A622" t="s">
        <v>108</v>
      </c>
      <c r="B622">
        <v>22853.4</v>
      </c>
      <c r="C622">
        <v>22782.7</v>
      </c>
      <c r="D622">
        <v>22782.400000000001</v>
      </c>
      <c r="E622">
        <v>22771.1</v>
      </c>
      <c r="F622">
        <v>1612.21</v>
      </c>
      <c r="G622">
        <v>2479.65</v>
      </c>
      <c r="H622">
        <v>920.87</v>
      </c>
      <c r="I622">
        <v>539.06100000000004</v>
      </c>
      <c r="J622">
        <v>856.53899999999999</v>
      </c>
      <c r="K622">
        <v>18575.099999999999</v>
      </c>
      <c r="L622">
        <v>5.3923899999999997E-2</v>
      </c>
      <c r="M622">
        <v>0.95573699999999995</v>
      </c>
      <c r="N622">
        <v>92863</v>
      </c>
      <c r="O622" t="s">
        <v>28</v>
      </c>
    </row>
    <row r="623" spans="1:25" x14ac:dyDescent="0.25">
      <c r="A623" t="s">
        <v>108</v>
      </c>
      <c r="B623">
        <v>22882.3</v>
      </c>
      <c r="C623">
        <v>22816.799999999999</v>
      </c>
      <c r="D623">
        <v>22816.5</v>
      </c>
      <c r="E623">
        <v>22805.200000000001</v>
      </c>
      <c r="F623">
        <v>1594.93</v>
      </c>
      <c r="G623">
        <v>2478.6</v>
      </c>
      <c r="H623">
        <v>924.90599999999995</v>
      </c>
      <c r="I623">
        <v>539.08399999999995</v>
      </c>
      <c r="J623">
        <v>854.03</v>
      </c>
      <c r="K623">
        <v>18626.900000000001</v>
      </c>
      <c r="L623">
        <v>5.4036000000000001E-2</v>
      </c>
      <c r="M623">
        <v>0.95787100000000003</v>
      </c>
      <c r="N623">
        <v>92843</v>
      </c>
      <c r="O623" t="s">
        <v>28</v>
      </c>
    </row>
    <row r="624" spans="1:25" x14ac:dyDescent="0.25">
      <c r="A624" t="s">
        <v>108</v>
      </c>
      <c r="B624">
        <v>23117.9</v>
      </c>
      <c r="C624">
        <v>23048.7</v>
      </c>
      <c r="D624">
        <v>23048.400000000001</v>
      </c>
      <c r="E624">
        <v>23037.200000000001</v>
      </c>
      <c r="F624">
        <v>1597.39</v>
      </c>
      <c r="G624">
        <v>2505.5500000000002</v>
      </c>
      <c r="H624">
        <v>918.80799999999999</v>
      </c>
      <c r="I624">
        <v>546.14800000000002</v>
      </c>
      <c r="J624">
        <v>876.06100000000004</v>
      </c>
      <c r="K624">
        <v>18828.5</v>
      </c>
      <c r="L624">
        <v>5.3938600000000003E-2</v>
      </c>
      <c r="M624">
        <v>0.93183700000000003</v>
      </c>
      <c r="N624">
        <v>110806</v>
      </c>
      <c r="O624" t="s">
        <v>28</v>
      </c>
    </row>
    <row r="625" spans="1:15" x14ac:dyDescent="0.25">
      <c r="A625" t="s">
        <v>108</v>
      </c>
      <c r="B625">
        <v>22974.3</v>
      </c>
      <c r="C625">
        <v>22907.1</v>
      </c>
      <c r="D625">
        <v>22906.9</v>
      </c>
      <c r="E625">
        <v>22895.7</v>
      </c>
      <c r="F625">
        <v>1614.51</v>
      </c>
      <c r="G625">
        <v>2482.14</v>
      </c>
      <c r="H625">
        <v>928.46699999999998</v>
      </c>
      <c r="I625">
        <v>537.298</v>
      </c>
      <c r="J625">
        <v>855.68499999999995</v>
      </c>
      <c r="K625">
        <v>18694.3</v>
      </c>
      <c r="L625">
        <v>5.3917399999999997E-2</v>
      </c>
      <c r="M625">
        <v>0.94598300000000002</v>
      </c>
      <c r="N625">
        <v>101862</v>
      </c>
      <c r="O625" t="s">
        <v>28</v>
      </c>
    </row>
    <row r="626" spans="1:15" x14ac:dyDescent="0.25">
      <c r="A626" t="s">
        <v>108</v>
      </c>
      <c r="B626">
        <v>23057</v>
      </c>
      <c r="C626">
        <v>22991.4</v>
      </c>
      <c r="D626">
        <v>22991.1</v>
      </c>
      <c r="E626">
        <v>22979.7</v>
      </c>
      <c r="F626">
        <v>1629.7</v>
      </c>
      <c r="G626">
        <v>2490.9499999999998</v>
      </c>
      <c r="H626">
        <v>923.23599999999999</v>
      </c>
      <c r="I626">
        <v>537.17700000000002</v>
      </c>
      <c r="J626">
        <v>867.75400000000002</v>
      </c>
      <c r="K626">
        <v>18754.599999999999</v>
      </c>
      <c r="L626">
        <v>5.3911100000000003E-2</v>
      </c>
      <c r="M626">
        <v>0.93181000000000003</v>
      </c>
      <c r="N626">
        <v>107827</v>
      </c>
      <c r="O626" t="s">
        <v>28</v>
      </c>
    </row>
    <row r="627" spans="1:15" x14ac:dyDescent="0.25">
      <c r="A627" t="s">
        <v>108</v>
      </c>
      <c r="B627">
        <v>23067</v>
      </c>
      <c r="C627">
        <v>22999.9</v>
      </c>
      <c r="D627">
        <v>22999.599999999999</v>
      </c>
      <c r="E627">
        <v>22988</v>
      </c>
      <c r="F627">
        <v>1628.17</v>
      </c>
      <c r="G627">
        <v>2488.8000000000002</v>
      </c>
      <c r="H627">
        <v>922.93</v>
      </c>
      <c r="I627">
        <v>540.29899999999998</v>
      </c>
      <c r="J627">
        <v>864.66499999999996</v>
      </c>
      <c r="K627">
        <v>18765.7</v>
      </c>
      <c r="L627">
        <v>5.4375800000000002E-2</v>
      </c>
      <c r="M627">
        <v>0.95511999999999997</v>
      </c>
      <c r="N627">
        <v>107822</v>
      </c>
      <c r="O627" t="s">
        <v>28</v>
      </c>
    </row>
    <row r="628" spans="1:15" x14ac:dyDescent="0.25">
      <c r="A628" t="s">
        <v>108</v>
      </c>
      <c r="B628">
        <v>23005.599999999999</v>
      </c>
      <c r="C628">
        <v>22940.5</v>
      </c>
      <c r="D628">
        <v>22940.3</v>
      </c>
      <c r="E628">
        <v>22929</v>
      </c>
      <c r="F628">
        <v>1614.37</v>
      </c>
      <c r="G628">
        <v>2486.9899999999998</v>
      </c>
      <c r="H628">
        <v>928.548</v>
      </c>
      <c r="I628">
        <v>537.29200000000003</v>
      </c>
      <c r="J628">
        <v>859.37300000000005</v>
      </c>
      <c r="K628">
        <v>18723.400000000001</v>
      </c>
      <c r="L628">
        <v>5.3909499999999999E-2</v>
      </c>
      <c r="M628">
        <v>0.95857999999999999</v>
      </c>
      <c r="N628">
        <v>104837</v>
      </c>
      <c r="O628" t="s">
        <v>28</v>
      </c>
    </row>
    <row r="629" spans="1:15" x14ac:dyDescent="0.25">
      <c r="A629" t="s">
        <v>108</v>
      </c>
      <c r="B629">
        <v>23467.200000000001</v>
      </c>
      <c r="C629">
        <v>23400.3</v>
      </c>
      <c r="D629">
        <v>23400</v>
      </c>
      <c r="E629">
        <v>23388</v>
      </c>
      <c r="F629">
        <v>1634.59</v>
      </c>
      <c r="G629">
        <v>2527.21</v>
      </c>
      <c r="H629">
        <v>925.04499999999996</v>
      </c>
      <c r="I629">
        <v>540.87699999999995</v>
      </c>
      <c r="J629">
        <v>897.34500000000003</v>
      </c>
      <c r="K629">
        <v>19115.400000000001</v>
      </c>
      <c r="L629">
        <v>5.4567299999999999E-2</v>
      </c>
      <c r="M629">
        <v>0.957816</v>
      </c>
      <c r="N629">
        <v>134781</v>
      </c>
      <c r="O629" t="s">
        <v>28</v>
      </c>
    </row>
    <row r="630" spans="1:15" x14ac:dyDescent="0.25">
      <c r="A630" t="s">
        <v>108</v>
      </c>
      <c r="B630">
        <v>22918.7</v>
      </c>
      <c r="C630">
        <v>22849.9</v>
      </c>
      <c r="D630">
        <v>22849.7</v>
      </c>
      <c r="E630">
        <v>22838.400000000001</v>
      </c>
      <c r="F630">
        <v>1615.99</v>
      </c>
      <c r="G630">
        <v>2489.25</v>
      </c>
      <c r="H630">
        <v>919.04700000000003</v>
      </c>
      <c r="I630">
        <v>541.423</v>
      </c>
      <c r="J630">
        <v>867.89</v>
      </c>
      <c r="K630">
        <v>18626.2</v>
      </c>
      <c r="L630">
        <v>5.3948400000000001E-2</v>
      </c>
      <c r="M630">
        <v>0.931836</v>
      </c>
      <c r="N630">
        <v>98863</v>
      </c>
      <c r="O630" t="s">
        <v>28</v>
      </c>
    </row>
    <row r="631" spans="1:15" x14ac:dyDescent="0.25">
      <c r="A631" t="s">
        <v>108</v>
      </c>
      <c r="B631">
        <v>22870.1</v>
      </c>
      <c r="C631">
        <v>22801.3</v>
      </c>
      <c r="D631">
        <v>22801.1</v>
      </c>
      <c r="E631">
        <v>22789.7</v>
      </c>
      <c r="F631">
        <v>1601.5</v>
      </c>
      <c r="G631">
        <v>2484.81</v>
      </c>
      <c r="H631">
        <v>926.70799999999997</v>
      </c>
      <c r="I631">
        <v>537.15800000000002</v>
      </c>
      <c r="J631">
        <v>860.12300000000005</v>
      </c>
      <c r="K631">
        <v>18599.2</v>
      </c>
      <c r="L631">
        <v>5.3936600000000001E-2</v>
      </c>
      <c r="M631">
        <v>0.95874999999999999</v>
      </c>
      <c r="N631">
        <v>92850</v>
      </c>
      <c r="O631" t="s">
        <v>28</v>
      </c>
    </row>
    <row r="632" spans="1:15" x14ac:dyDescent="0.25">
      <c r="A632" t="s">
        <v>108</v>
      </c>
      <c r="B632">
        <v>22992.1</v>
      </c>
      <c r="C632">
        <v>22924.2</v>
      </c>
      <c r="D632">
        <v>22923.9</v>
      </c>
      <c r="E632">
        <v>22912.3</v>
      </c>
      <c r="F632">
        <v>1614.05</v>
      </c>
      <c r="G632">
        <v>2505.75</v>
      </c>
      <c r="H632">
        <v>927.20500000000004</v>
      </c>
      <c r="I632">
        <v>538.84500000000003</v>
      </c>
      <c r="J632">
        <v>878.096</v>
      </c>
      <c r="K632">
        <v>18686.7</v>
      </c>
      <c r="L632">
        <v>5.4243199999999998E-2</v>
      </c>
      <c r="M632">
        <v>0.95832099999999998</v>
      </c>
      <c r="N632">
        <v>101846</v>
      </c>
      <c r="O632" t="s">
        <v>28</v>
      </c>
    </row>
    <row r="633" spans="1:15" x14ac:dyDescent="0.25">
      <c r="A633" t="s">
        <v>108</v>
      </c>
      <c r="B633">
        <v>23057.3</v>
      </c>
      <c r="C633">
        <v>22988.1</v>
      </c>
      <c r="D633">
        <v>22987.8</v>
      </c>
      <c r="E633">
        <v>22976.3</v>
      </c>
      <c r="F633">
        <v>1608.93</v>
      </c>
      <c r="G633">
        <v>2493.34</v>
      </c>
      <c r="H633">
        <v>924.50900000000001</v>
      </c>
      <c r="I633">
        <v>537.87300000000005</v>
      </c>
      <c r="J633">
        <v>869.553</v>
      </c>
      <c r="K633">
        <v>18768.7</v>
      </c>
      <c r="L633">
        <v>5.40232E-2</v>
      </c>
      <c r="M633">
        <v>0.93181499999999995</v>
      </c>
      <c r="N633">
        <v>107854</v>
      </c>
      <c r="O633" t="s">
        <v>28</v>
      </c>
    </row>
    <row r="634" spans="1:15" x14ac:dyDescent="0.25">
      <c r="A634" t="s">
        <v>108</v>
      </c>
      <c r="B634">
        <v>22925.5</v>
      </c>
      <c r="C634">
        <v>22856.400000000001</v>
      </c>
      <c r="D634">
        <v>22856.2</v>
      </c>
      <c r="E634">
        <v>22845</v>
      </c>
      <c r="F634">
        <v>1609.71</v>
      </c>
      <c r="G634">
        <v>2496.25</v>
      </c>
      <c r="H634">
        <v>922.81899999999996</v>
      </c>
      <c r="I634">
        <v>540.197</v>
      </c>
      <c r="J634">
        <v>871.17200000000003</v>
      </c>
      <c r="K634">
        <v>18634.7</v>
      </c>
      <c r="L634">
        <v>5.4036300000000002E-2</v>
      </c>
      <c r="M634">
        <v>0.931836</v>
      </c>
      <c r="N634">
        <v>98841</v>
      </c>
      <c r="O634" t="s">
        <v>28</v>
      </c>
    </row>
    <row r="635" spans="1:15" x14ac:dyDescent="0.25">
      <c r="A635" t="s">
        <v>108</v>
      </c>
      <c r="B635">
        <v>23017.8</v>
      </c>
      <c r="C635">
        <v>22953.9</v>
      </c>
      <c r="D635">
        <v>22953.599999999999</v>
      </c>
      <c r="E635">
        <v>22942.3</v>
      </c>
      <c r="F635">
        <v>1621.52</v>
      </c>
      <c r="G635">
        <v>2500.29</v>
      </c>
      <c r="H635">
        <v>921.96400000000006</v>
      </c>
      <c r="I635">
        <v>541.60199999999998</v>
      </c>
      <c r="J635">
        <v>874.41099999999994</v>
      </c>
      <c r="K635">
        <v>18714.3</v>
      </c>
      <c r="L635">
        <v>5.40051E-2</v>
      </c>
      <c r="M635">
        <v>0.94136399999999998</v>
      </c>
      <c r="N635">
        <v>104840</v>
      </c>
      <c r="O635" t="s">
        <v>28</v>
      </c>
    </row>
    <row r="636" spans="1:15" x14ac:dyDescent="0.25">
      <c r="A636" t="s">
        <v>108</v>
      </c>
      <c r="B636">
        <v>22958.6</v>
      </c>
      <c r="C636">
        <v>22893.5</v>
      </c>
      <c r="D636">
        <v>22893.200000000001</v>
      </c>
      <c r="E636">
        <v>22882</v>
      </c>
      <c r="F636">
        <v>1595.4</v>
      </c>
      <c r="G636">
        <v>2497.91</v>
      </c>
      <c r="H636">
        <v>923.36400000000003</v>
      </c>
      <c r="I636">
        <v>544.53800000000001</v>
      </c>
      <c r="J636">
        <v>869.04700000000003</v>
      </c>
      <c r="K636">
        <v>18684.5</v>
      </c>
      <c r="L636">
        <v>5.3911500000000001E-2</v>
      </c>
      <c r="M636">
        <v>0.95855599999999996</v>
      </c>
      <c r="N636">
        <v>101833</v>
      </c>
      <c r="O636" t="s">
        <v>28</v>
      </c>
    </row>
    <row r="637" spans="1:15" x14ac:dyDescent="0.25">
      <c r="A637" t="s">
        <v>108</v>
      </c>
      <c r="B637">
        <v>22993.3</v>
      </c>
      <c r="C637">
        <v>22924</v>
      </c>
      <c r="D637">
        <v>22923.7</v>
      </c>
      <c r="E637">
        <v>22912.2</v>
      </c>
      <c r="F637">
        <v>1626.27</v>
      </c>
      <c r="G637">
        <v>2495.1</v>
      </c>
      <c r="H637">
        <v>926.447</v>
      </c>
      <c r="I637">
        <v>540.64200000000005</v>
      </c>
      <c r="J637">
        <v>866.29200000000003</v>
      </c>
      <c r="K637">
        <v>18686</v>
      </c>
      <c r="L637">
        <v>5.3910199999999998E-2</v>
      </c>
      <c r="M637">
        <v>0.95835099999999995</v>
      </c>
      <c r="N637">
        <v>104836</v>
      </c>
      <c r="O637" t="s">
        <v>28</v>
      </c>
    </row>
    <row r="638" spans="1:15" x14ac:dyDescent="0.25">
      <c r="A638" t="s">
        <v>108</v>
      </c>
      <c r="B638">
        <v>22999</v>
      </c>
      <c r="C638">
        <v>22926.3</v>
      </c>
      <c r="D638">
        <v>22926</v>
      </c>
      <c r="E638">
        <v>22914.799999999999</v>
      </c>
      <c r="F638">
        <v>1600.07</v>
      </c>
      <c r="G638">
        <v>2482.62</v>
      </c>
      <c r="H638">
        <v>925.86800000000005</v>
      </c>
      <c r="I638">
        <v>541.00900000000001</v>
      </c>
      <c r="J638">
        <v>853.26099999999997</v>
      </c>
      <c r="K638">
        <v>18727.099999999999</v>
      </c>
      <c r="L638">
        <v>5.4022800000000003E-2</v>
      </c>
      <c r="M638">
        <v>0.95447099999999996</v>
      </c>
      <c r="N638">
        <v>104837</v>
      </c>
      <c r="O638" t="s">
        <v>28</v>
      </c>
    </row>
    <row r="639" spans="1:15" x14ac:dyDescent="0.25">
      <c r="A639" t="s">
        <v>108</v>
      </c>
      <c r="B639">
        <v>23014</v>
      </c>
      <c r="C639">
        <v>22946.1</v>
      </c>
      <c r="D639">
        <v>22945.8</v>
      </c>
      <c r="E639">
        <v>22934.5</v>
      </c>
      <c r="F639">
        <v>1616.25</v>
      </c>
      <c r="G639">
        <v>2487.09</v>
      </c>
      <c r="H639">
        <v>927.54100000000005</v>
      </c>
      <c r="I639">
        <v>538.98900000000003</v>
      </c>
      <c r="J639">
        <v>858.68299999999999</v>
      </c>
      <c r="K639">
        <v>18726.900000000001</v>
      </c>
      <c r="L639">
        <v>5.3968700000000001E-2</v>
      </c>
      <c r="M639">
        <v>0.95711800000000002</v>
      </c>
      <c r="N639">
        <v>104848</v>
      </c>
      <c r="O639" t="s">
        <v>28</v>
      </c>
    </row>
    <row r="640" spans="1:15" x14ac:dyDescent="0.25">
      <c r="A640" t="s">
        <v>108</v>
      </c>
      <c r="B640">
        <v>22835.599999999999</v>
      </c>
      <c r="C640">
        <v>22768.400000000001</v>
      </c>
      <c r="D640">
        <v>22768.2</v>
      </c>
      <c r="E640">
        <v>22757</v>
      </c>
      <c r="F640">
        <v>1606.72</v>
      </c>
      <c r="G640">
        <v>2480.09</v>
      </c>
      <c r="H640">
        <v>924.62800000000004</v>
      </c>
      <c r="I640">
        <v>536.78200000000004</v>
      </c>
      <c r="J640">
        <v>858.202</v>
      </c>
      <c r="K640">
        <v>18565.599999999999</v>
      </c>
      <c r="L640">
        <v>5.3992999999999999E-2</v>
      </c>
      <c r="M640">
        <v>0.93525199999999997</v>
      </c>
      <c r="N640">
        <v>92863</v>
      </c>
      <c r="O640" t="s">
        <v>28</v>
      </c>
    </row>
    <row r="641" spans="1:15" x14ac:dyDescent="0.25">
      <c r="A641" t="s">
        <v>108</v>
      </c>
      <c r="B641">
        <v>22813.1</v>
      </c>
      <c r="C641">
        <v>22746.3</v>
      </c>
      <c r="D641">
        <v>22746.1</v>
      </c>
      <c r="E641">
        <v>22735</v>
      </c>
      <c r="F641">
        <v>1608.55</v>
      </c>
      <c r="G641">
        <v>2469.23</v>
      </c>
      <c r="H641">
        <v>921.47299999999996</v>
      </c>
      <c r="I641">
        <v>534.31399999999996</v>
      </c>
      <c r="J641">
        <v>853.22199999999998</v>
      </c>
      <c r="K641">
        <v>18553.5</v>
      </c>
      <c r="L641">
        <v>5.4078800000000003E-2</v>
      </c>
      <c r="M641">
        <v>0.95711000000000002</v>
      </c>
      <c r="N641">
        <v>92859</v>
      </c>
      <c r="O641" t="s">
        <v>28</v>
      </c>
    </row>
    <row r="642" spans="1:15" x14ac:dyDescent="0.25">
      <c r="A642" t="s">
        <v>108</v>
      </c>
      <c r="B642">
        <v>22867.9</v>
      </c>
      <c r="C642">
        <v>22804.400000000001</v>
      </c>
      <c r="D642">
        <v>22804.2</v>
      </c>
      <c r="E642">
        <v>22792.3</v>
      </c>
      <c r="F642">
        <v>1609.86</v>
      </c>
      <c r="G642">
        <v>2485.67</v>
      </c>
      <c r="H642">
        <v>923.65899999999999</v>
      </c>
      <c r="I642">
        <v>538.83299999999997</v>
      </c>
      <c r="J642">
        <v>862.70699999999999</v>
      </c>
      <c r="K642">
        <v>18592.8</v>
      </c>
      <c r="L642">
        <v>5.3927999999999997E-2</v>
      </c>
      <c r="M642">
        <v>0.93981400000000004</v>
      </c>
      <c r="N642">
        <v>92858</v>
      </c>
      <c r="O642" t="s">
        <v>28</v>
      </c>
    </row>
    <row r="643" spans="1:15" x14ac:dyDescent="0.25">
      <c r="A643" t="s">
        <v>108</v>
      </c>
      <c r="B643">
        <v>23036.5</v>
      </c>
      <c r="C643">
        <v>22970.3</v>
      </c>
      <c r="D643">
        <v>22970</v>
      </c>
      <c r="E643">
        <v>22958.6</v>
      </c>
      <c r="F643">
        <v>1610.58</v>
      </c>
      <c r="G643">
        <v>2491.61</v>
      </c>
      <c r="H643">
        <v>924.01800000000003</v>
      </c>
      <c r="I643">
        <v>537.48699999999997</v>
      </c>
      <c r="J643">
        <v>868.6</v>
      </c>
      <c r="K643">
        <v>18751.2</v>
      </c>
      <c r="L643">
        <v>5.4631899999999997E-2</v>
      </c>
      <c r="M643">
        <v>0.93182900000000002</v>
      </c>
      <c r="N643">
        <v>107826</v>
      </c>
      <c r="O643" t="s">
        <v>28</v>
      </c>
    </row>
    <row r="644" spans="1:15" x14ac:dyDescent="0.25">
      <c r="A644" t="s">
        <v>108</v>
      </c>
      <c r="B644">
        <v>23030.400000000001</v>
      </c>
      <c r="C644">
        <v>22964.3</v>
      </c>
      <c r="D644">
        <v>22964.1</v>
      </c>
      <c r="E644">
        <v>22952.5</v>
      </c>
      <c r="F644">
        <v>1641.61</v>
      </c>
      <c r="G644">
        <v>2495.94</v>
      </c>
      <c r="H644">
        <v>923.49400000000003</v>
      </c>
      <c r="I644">
        <v>537.96500000000003</v>
      </c>
      <c r="J644">
        <v>873.35599999999999</v>
      </c>
      <c r="K644">
        <v>18710.5</v>
      </c>
      <c r="L644">
        <v>5.42575E-2</v>
      </c>
      <c r="M644">
        <v>0.95922700000000005</v>
      </c>
      <c r="N644">
        <v>104831</v>
      </c>
      <c r="O644" t="s">
        <v>28</v>
      </c>
    </row>
    <row r="645" spans="1:15" x14ac:dyDescent="0.25">
      <c r="A645" t="s">
        <v>108</v>
      </c>
      <c r="B645">
        <v>22969</v>
      </c>
      <c r="C645">
        <v>22903.1</v>
      </c>
      <c r="D645">
        <v>22902.9</v>
      </c>
      <c r="E645">
        <v>22891.5</v>
      </c>
      <c r="F645">
        <v>1617.91</v>
      </c>
      <c r="G645">
        <v>2487.4499999999998</v>
      </c>
      <c r="H645">
        <v>923.40499999999997</v>
      </c>
      <c r="I645">
        <v>538.70100000000002</v>
      </c>
      <c r="J645">
        <v>864.64</v>
      </c>
      <c r="K645">
        <v>18680.7</v>
      </c>
      <c r="L645">
        <v>5.3940700000000001E-2</v>
      </c>
      <c r="M645">
        <v>0.93181899999999995</v>
      </c>
      <c r="N645">
        <v>101851</v>
      </c>
      <c r="O645" t="s">
        <v>28</v>
      </c>
    </row>
    <row r="646" spans="1:15" x14ac:dyDescent="0.25">
      <c r="A646" t="s">
        <v>108</v>
      </c>
      <c r="B646">
        <v>22955.9</v>
      </c>
      <c r="C646">
        <v>22889.8</v>
      </c>
      <c r="D646">
        <v>22889.599999999999</v>
      </c>
      <c r="E646">
        <v>22878.2</v>
      </c>
      <c r="F646">
        <v>1590.21</v>
      </c>
      <c r="G646">
        <v>2486.0100000000002</v>
      </c>
      <c r="H646">
        <v>921.36300000000006</v>
      </c>
      <c r="I646">
        <v>540.471</v>
      </c>
      <c r="J646">
        <v>863.24699999999996</v>
      </c>
      <c r="K646">
        <v>18698</v>
      </c>
      <c r="L646">
        <v>5.4387699999999997E-2</v>
      </c>
      <c r="M646">
        <v>0.95055500000000004</v>
      </c>
      <c r="N646">
        <v>101846</v>
      </c>
      <c r="O646" t="s">
        <v>28</v>
      </c>
    </row>
    <row r="647" spans="1:15" x14ac:dyDescent="0.25">
      <c r="A647" t="s">
        <v>108</v>
      </c>
      <c r="B647">
        <v>24124.5</v>
      </c>
      <c r="C647">
        <v>24056.7</v>
      </c>
      <c r="D647">
        <v>24056.400000000001</v>
      </c>
      <c r="E647">
        <v>24042.1</v>
      </c>
      <c r="F647">
        <v>1642.46</v>
      </c>
      <c r="G647">
        <v>2570.02</v>
      </c>
      <c r="H647">
        <v>929.39499999999998</v>
      </c>
      <c r="I647">
        <v>538.94299999999998</v>
      </c>
      <c r="J647">
        <v>933.553</v>
      </c>
      <c r="K647">
        <v>19715.599999999999</v>
      </c>
      <c r="L647">
        <v>5.3912500000000002E-2</v>
      </c>
      <c r="M647">
        <v>0.95865100000000003</v>
      </c>
      <c r="N647">
        <v>170737</v>
      </c>
      <c r="O647" t="s">
        <v>28</v>
      </c>
    </row>
    <row r="648" spans="1:15" x14ac:dyDescent="0.25">
      <c r="A648" t="s">
        <v>108</v>
      </c>
      <c r="B648">
        <v>23400.3</v>
      </c>
      <c r="C648">
        <v>23328.2</v>
      </c>
      <c r="D648">
        <v>23327.9</v>
      </c>
      <c r="E648">
        <v>23316.3</v>
      </c>
      <c r="F648">
        <v>1630.6</v>
      </c>
      <c r="G648">
        <v>2516.36</v>
      </c>
      <c r="H648">
        <v>920.85599999999999</v>
      </c>
      <c r="I648">
        <v>542.01199999999994</v>
      </c>
      <c r="J648">
        <v>889.79899999999998</v>
      </c>
      <c r="K648">
        <v>19061.5</v>
      </c>
      <c r="L648">
        <v>5.40338E-2</v>
      </c>
      <c r="M648">
        <v>0.95691899999999996</v>
      </c>
      <c r="N648">
        <v>131817</v>
      </c>
      <c r="O648" t="s">
        <v>28</v>
      </c>
    </row>
    <row r="649" spans="1:15" x14ac:dyDescent="0.25">
      <c r="A649" t="s">
        <v>108</v>
      </c>
      <c r="B649">
        <v>23202.9</v>
      </c>
      <c r="C649">
        <v>23135.4</v>
      </c>
      <c r="D649">
        <v>23135.1</v>
      </c>
      <c r="E649">
        <v>23123.7</v>
      </c>
      <c r="F649">
        <v>1645.61</v>
      </c>
      <c r="G649">
        <v>2504.9899999999998</v>
      </c>
      <c r="H649">
        <v>921.54499999999996</v>
      </c>
      <c r="I649">
        <v>542.20799999999997</v>
      </c>
      <c r="J649">
        <v>879.39300000000003</v>
      </c>
      <c r="K649">
        <v>18866</v>
      </c>
      <c r="L649">
        <v>5.67456E-2</v>
      </c>
      <c r="M649">
        <v>0.95323400000000003</v>
      </c>
      <c r="N649">
        <v>113817</v>
      </c>
      <c r="O649" t="s">
        <v>28</v>
      </c>
    </row>
    <row r="650" spans="1:15" x14ac:dyDescent="0.25">
      <c r="A650" t="s">
        <v>108</v>
      </c>
      <c r="B650">
        <v>23045.9</v>
      </c>
      <c r="C650">
        <v>22975.4</v>
      </c>
      <c r="D650">
        <v>22975.1</v>
      </c>
      <c r="E650">
        <v>22963.5</v>
      </c>
      <c r="F650">
        <v>1616.7</v>
      </c>
      <c r="G650">
        <v>2503.31</v>
      </c>
      <c r="H650">
        <v>926.58900000000006</v>
      </c>
      <c r="I650">
        <v>539.21600000000001</v>
      </c>
      <c r="J650">
        <v>875.19</v>
      </c>
      <c r="K650">
        <v>18735.5</v>
      </c>
      <c r="L650">
        <v>5.40121E-2</v>
      </c>
      <c r="M650">
        <v>0.94282100000000002</v>
      </c>
      <c r="N650">
        <v>107808</v>
      </c>
      <c r="O650" t="s">
        <v>28</v>
      </c>
    </row>
    <row r="651" spans="1:15" x14ac:dyDescent="0.25">
      <c r="A651" t="s">
        <v>108</v>
      </c>
      <c r="B651">
        <v>23546.7</v>
      </c>
      <c r="C651">
        <v>23481</v>
      </c>
      <c r="D651">
        <v>23480.7</v>
      </c>
      <c r="E651">
        <v>23468.9</v>
      </c>
      <c r="F651">
        <v>1617.51</v>
      </c>
      <c r="G651">
        <v>2558.02</v>
      </c>
      <c r="H651">
        <v>936.11300000000006</v>
      </c>
      <c r="I651">
        <v>551.53200000000004</v>
      </c>
      <c r="J651">
        <v>905.07600000000002</v>
      </c>
      <c r="K651">
        <v>19183.900000000001</v>
      </c>
      <c r="L651">
        <v>5.5199100000000001E-2</v>
      </c>
      <c r="M651">
        <v>0.95089100000000004</v>
      </c>
      <c r="N651">
        <v>143776</v>
      </c>
      <c r="O651" t="s">
        <v>28</v>
      </c>
    </row>
    <row r="652" spans="1:15" x14ac:dyDescent="0.25">
      <c r="A652" t="s">
        <v>108</v>
      </c>
      <c r="B652">
        <v>23052</v>
      </c>
      <c r="C652">
        <v>22985.599999999999</v>
      </c>
      <c r="D652">
        <v>22985.4</v>
      </c>
      <c r="E652">
        <v>22973.9</v>
      </c>
      <c r="F652">
        <v>1631.82</v>
      </c>
      <c r="G652">
        <v>2501</v>
      </c>
      <c r="H652">
        <v>917.00699999999995</v>
      </c>
      <c r="I652">
        <v>541.31200000000001</v>
      </c>
      <c r="J652">
        <v>880.84799999999996</v>
      </c>
      <c r="K652">
        <v>18736.400000000001</v>
      </c>
      <c r="L652">
        <v>5.4747200000000003E-2</v>
      </c>
      <c r="M652">
        <v>0.95205200000000001</v>
      </c>
      <c r="N652">
        <v>104839</v>
      </c>
      <c r="O652" t="s">
        <v>28</v>
      </c>
    </row>
    <row r="653" spans="1:15" x14ac:dyDescent="0.25">
      <c r="A653" t="s">
        <v>108</v>
      </c>
      <c r="B653">
        <v>23047.200000000001</v>
      </c>
      <c r="C653">
        <v>22975.7</v>
      </c>
      <c r="D653">
        <v>22975.5</v>
      </c>
      <c r="E653">
        <v>22963.8</v>
      </c>
      <c r="F653">
        <v>1639.52</v>
      </c>
      <c r="G653">
        <v>2483.64</v>
      </c>
      <c r="H653">
        <v>923.57299999999998</v>
      </c>
      <c r="I653">
        <v>535.57299999999998</v>
      </c>
      <c r="J653">
        <v>863.8</v>
      </c>
      <c r="K653">
        <v>18734.599999999999</v>
      </c>
      <c r="L653">
        <v>5.3939399999999998E-2</v>
      </c>
      <c r="M653">
        <v>0.95922499999999999</v>
      </c>
      <c r="N653">
        <v>107808</v>
      </c>
      <c r="O653" t="s">
        <v>28</v>
      </c>
    </row>
    <row r="654" spans="1:15" x14ac:dyDescent="0.25">
      <c r="A654" t="s">
        <v>108</v>
      </c>
      <c r="B654">
        <v>22914.400000000001</v>
      </c>
      <c r="C654">
        <v>22846.2</v>
      </c>
      <c r="D654">
        <v>22846</v>
      </c>
      <c r="E654">
        <v>22834.7</v>
      </c>
      <c r="F654">
        <v>1595.47</v>
      </c>
      <c r="G654">
        <v>2492.86</v>
      </c>
      <c r="H654">
        <v>925.05200000000002</v>
      </c>
      <c r="I654">
        <v>542.125</v>
      </c>
      <c r="J654">
        <v>863.08900000000006</v>
      </c>
      <c r="K654">
        <v>18641.8</v>
      </c>
      <c r="L654">
        <v>5.4275499999999997E-2</v>
      </c>
      <c r="M654">
        <v>0.95158500000000001</v>
      </c>
      <c r="N654">
        <v>95844</v>
      </c>
      <c r="O654" t="s">
        <v>28</v>
      </c>
    </row>
    <row r="655" spans="1:15" x14ac:dyDescent="0.25">
      <c r="A655" t="s">
        <v>108</v>
      </c>
      <c r="B655">
        <v>23373.5</v>
      </c>
      <c r="C655">
        <v>23306.799999999999</v>
      </c>
      <c r="D655">
        <v>23306.5</v>
      </c>
      <c r="E655">
        <v>23294.7</v>
      </c>
      <c r="F655">
        <v>1637.04</v>
      </c>
      <c r="G655">
        <v>2526.94</v>
      </c>
      <c r="H655">
        <v>920.88099999999997</v>
      </c>
      <c r="I655">
        <v>539.22900000000004</v>
      </c>
      <c r="J655">
        <v>902.745</v>
      </c>
      <c r="K655">
        <v>19023</v>
      </c>
      <c r="L655">
        <v>5.3918800000000003E-2</v>
      </c>
      <c r="M655">
        <v>0.934087</v>
      </c>
      <c r="N655">
        <v>128802</v>
      </c>
      <c r="O655" t="s">
        <v>28</v>
      </c>
    </row>
    <row r="656" spans="1:15" x14ac:dyDescent="0.25">
      <c r="A656" t="s">
        <v>108</v>
      </c>
      <c r="B656">
        <v>23151.9</v>
      </c>
      <c r="C656">
        <v>23080.5</v>
      </c>
      <c r="D656">
        <v>23080.2</v>
      </c>
      <c r="E656">
        <v>23069</v>
      </c>
      <c r="F656">
        <v>1633.98</v>
      </c>
      <c r="G656">
        <v>2496.92</v>
      </c>
      <c r="H656">
        <v>917.77</v>
      </c>
      <c r="I656">
        <v>537.97</v>
      </c>
      <c r="J656">
        <v>877.20799999999997</v>
      </c>
      <c r="K656">
        <v>18832.3</v>
      </c>
      <c r="L656">
        <v>5.4801299999999997E-2</v>
      </c>
      <c r="M656">
        <v>0.95811599999999997</v>
      </c>
      <c r="N656">
        <v>113850</v>
      </c>
      <c r="O656" t="s">
        <v>28</v>
      </c>
    </row>
    <row r="657" spans="1:25" x14ac:dyDescent="0.25">
      <c r="A657" t="s">
        <v>108</v>
      </c>
      <c r="B657">
        <v>23164.7</v>
      </c>
      <c r="C657">
        <v>23099.4</v>
      </c>
      <c r="D657">
        <v>23099.1</v>
      </c>
      <c r="E657">
        <v>23087.9</v>
      </c>
      <c r="F657">
        <v>1610.88</v>
      </c>
      <c r="G657">
        <v>2502.65</v>
      </c>
      <c r="H657">
        <v>920.21400000000006</v>
      </c>
      <c r="I657">
        <v>540.86699999999996</v>
      </c>
      <c r="J657">
        <v>878.64400000000001</v>
      </c>
      <c r="K657">
        <v>18869.099999999999</v>
      </c>
      <c r="L657">
        <v>5.3969299999999998E-2</v>
      </c>
      <c r="M657">
        <v>0.93183000000000005</v>
      </c>
      <c r="N657">
        <v>113847</v>
      </c>
      <c r="O657" t="s">
        <v>28</v>
      </c>
    </row>
    <row r="658" spans="1:25" x14ac:dyDescent="0.25">
      <c r="A658" t="s">
        <v>108</v>
      </c>
      <c r="B658">
        <v>23208.400000000001</v>
      </c>
      <c r="C658">
        <v>23141.1</v>
      </c>
      <c r="D658">
        <v>23140.9</v>
      </c>
      <c r="E658">
        <v>23129.3</v>
      </c>
      <c r="F658">
        <v>1638.65</v>
      </c>
      <c r="G658">
        <v>2508</v>
      </c>
      <c r="H658">
        <v>922.75400000000002</v>
      </c>
      <c r="I658">
        <v>538.50699999999995</v>
      </c>
      <c r="J658">
        <v>884.63900000000001</v>
      </c>
      <c r="K658">
        <v>18876.099999999999</v>
      </c>
      <c r="L658">
        <v>5.3999199999999997E-2</v>
      </c>
      <c r="M658">
        <v>0.93182100000000001</v>
      </c>
      <c r="N658">
        <v>116810</v>
      </c>
      <c r="O658" t="s">
        <v>28</v>
      </c>
    </row>
    <row r="659" spans="1:25" x14ac:dyDescent="0.25">
      <c r="A659" t="s">
        <v>108</v>
      </c>
      <c r="B659">
        <v>23071.1</v>
      </c>
      <c r="C659">
        <v>23005.200000000001</v>
      </c>
      <c r="D659">
        <v>23004.9</v>
      </c>
      <c r="E659">
        <v>22993.7</v>
      </c>
      <c r="F659">
        <v>1616.27</v>
      </c>
      <c r="G659">
        <v>2494.65</v>
      </c>
      <c r="H659">
        <v>921.93700000000001</v>
      </c>
      <c r="I659">
        <v>536.322</v>
      </c>
      <c r="J659">
        <v>875.13499999999999</v>
      </c>
      <c r="K659">
        <v>18776.900000000001</v>
      </c>
      <c r="L659">
        <v>5.4000300000000001E-2</v>
      </c>
      <c r="M659">
        <v>0.93183700000000003</v>
      </c>
      <c r="N659">
        <v>107835</v>
      </c>
      <c r="O659" t="s">
        <v>28</v>
      </c>
    </row>
    <row r="660" spans="1:25" x14ac:dyDescent="0.25">
      <c r="A660" t="s">
        <v>108</v>
      </c>
      <c r="B660">
        <v>23073.3</v>
      </c>
      <c r="C660">
        <v>23007.9</v>
      </c>
      <c r="D660">
        <v>23007.7</v>
      </c>
      <c r="E660">
        <v>22996.3</v>
      </c>
      <c r="F660">
        <v>1617.4</v>
      </c>
      <c r="G660">
        <v>2495.65</v>
      </c>
      <c r="H660">
        <v>923.00599999999997</v>
      </c>
      <c r="I660">
        <v>540.07899999999995</v>
      </c>
      <c r="J660">
        <v>871.56100000000004</v>
      </c>
      <c r="K660">
        <v>18778.5</v>
      </c>
      <c r="L660">
        <v>5.4262900000000003E-2</v>
      </c>
      <c r="M660">
        <v>0.93183300000000002</v>
      </c>
      <c r="N660">
        <v>107858</v>
      </c>
      <c r="O660" t="s">
        <v>28</v>
      </c>
    </row>
    <row r="661" spans="1:25" x14ac:dyDescent="0.25">
      <c r="A661" t="s">
        <v>108</v>
      </c>
      <c r="B661">
        <v>23018.3</v>
      </c>
      <c r="C661">
        <v>22952.799999999999</v>
      </c>
      <c r="D661">
        <v>22952.6</v>
      </c>
      <c r="E661">
        <v>22941.200000000001</v>
      </c>
      <c r="F661">
        <v>1611.5</v>
      </c>
      <c r="G661">
        <v>2496.13</v>
      </c>
      <c r="H661">
        <v>920.55899999999997</v>
      </c>
      <c r="I661">
        <v>540.41999999999996</v>
      </c>
      <c r="J661">
        <v>873.38900000000001</v>
      </c>
      <c r="K661">
        <v>18728.2</v>
      </c>
      <c r="L661">
        <v>5.39525E-2</v>
      </c>
      <c r="M661">
        <v>0.95877299999999999</v>
      </c>
      <c r="N661">
        <v>104811</v>
      </c>
      <c r="O661" t="s">
        <v>28</v>
      </c>
    </row>
    <row r="662" spans="1:25" x14ac:dyDescent="0.25">
      <c r="A662" t="s">
        <v>108</v>
      </c>
      <c r="B662">
        <v>22927</v>
      </c>
      <c r="C662">
        <v>22856.400000000001</v>
      </c>
      <c r="D662">
        <v>22856.2</v>
      </c>
      <c r="E662">
        <v>22844.799999999999</v>
      </c>
      <c r="F662">
        <v>1610.68</v>
      </c>
      <c r="G662">
        <v>2488.9299999999998</v>
      </c>
      <c r="H662">
        <v>920.95</v>
      </c>
      <c r="I662">
        <v>539.00199999999995</v>
      </c>
      <c r="J662">
        <v>866.83900000000006</v>
      </c>
      <c r="K662">
        <v>18640.7</v>
      </c>
      <c r="L662">
        <v>5.3919300000000003E-2</v>
      </c>
      <c r="M662">
        <v>0.93183000000000005</v>
      </c>
      <c r="N662">
        <v>98858</v>
      </c>
      <c r="O662" t="s">
        <v>28</v>
      </c>
    </row>
    <row r="663" spans="1:25" x14ac:dyDescent="0.25">
      <c r="A663" t="s">
        <v>108</v>
      </c>
      <c r="B663">
        <v>22969.599999999999</v>
      </c>
      <c r="C663">
        <v>22905</v>
      </c>
      <c r="D663">
        <v>22904.799999999999</v>
      </c>
      <c r="E663">
        <v>22893.3</v>
      </c>
      <c r="F663">
        <v>1601.24</v>
      </c>
      <c r="G663">
        <v>2492.9899999999998</v>
      </c>
      <c r="H663">
        <v>924.38800000000003</v>
      </c>
      <c r="I663">
        <v>540.45299999999997</v>
      </c>
      <c r="J663">
        <v>866.06299999999999</v>
      </c>
      <c r="K663">
        <v>18693.900000000001</v>
      </c>
      <c r="L663">
        <v>5.3910600000000003E-2</v>
      </c>
      <c r="M663">
        <v>0.931836</v>
      </c>
      <c r="N663">
        <v>101850</v>
      </c>
      <c r="O663" t="s">
        <v>28</v>
      </c>
    </row>
    <row r="664" spans="1:25" x14ac:dyDescent="0.25">
      <c r="A664" t="s">
        <v>108</v>
      </c>
      <c r="B664">
        <v>23123.7</v>
      </c>
      <c r="C664">
        <v>23054.400000000001</v>
      </c>
      <c r="D664">
        <v>23054.2</v>
      </c>
      <c r="E664">
        <v>23042.7</v>
      </c>
      <c r="F664">
        <v>1612.25</v>
      </c>
      <c r="G664">
        <v>2502.2399999999998</v>
      </c>
      <c r="H664">
        <v>921.67399999999998</v>
      </c>
      <c r="I664">
        <v>538.88499999999999</v>
      </c>
      <c r="J664">
        <v>880.39300000000003</v>
      </c>
      <c r="K664">
        <v>18822.400000000001</v>
      </c>
      <c r="L664">
        <v>2.9360299999999999E-2</v>
      </c>
      <c r="M664">
        <v>0.93182799999999999</v>
      </c>
      <c r="N664">
        <v>113834</v>
      </c>
      <c r="O664" t="s">
        <v>28</v>
      </c>
    </row>
    <row r="665" spans="1:25" x14ac:dyDescent="0.25">
      <c r="A665" t="s">
        <v>108</v>
      </c>
      <c r="B665">
        <v>23065.4</v>
      </c>
      <c r="C665">
        <v>22999</v>
      </c>
      <c r="D665">
        <v>22998.7</v>
      </c>
      <c r="E665">
        <v>22987.3</v>
      </c>
      <c r="F665">
        <v>1618.94</v>
      </c>
      <c r="G665">
        <v>2495.77</v>
      </c>
      <c r="H665">
        <v>925.20500000000004</v>
      </c>
      <c r="I665">
        <v>534.96</v>
      </c>
      <c r="J665">
        <v>873.08600000000001</v>
      </c>
      <c r="K665">
        <v>18767.8</v>
      </c>
      <c r="L665">
        <v>5.4328899999999999E-2</v>
      </c>
      <c r="M665">
        <v>0.957596</v>
      </c>
      <c r="N665">
        <v>107839</v>
      </c>
      <c r="O665" t="s">
        <v>28</v>
      </c>
    </row>
    <row r="666" spans="1:25" x14ac:dyDescent="0.25">
      <c r="A666" t="s">
        <v>108</v>
      </c>
      <c r="B666">
        <v>23072.3</v>
      </c>
      <c r="C666">
        <v>23002.6</v>
      </c>
      <c r="D666">
        <v>23002.3</v>
      </c>
      <c r="E666">
        <v>22990.9</v>
      </c>
      <c r="F666">
        <v>1616.04</v>
      </c>
      <c r="G666">
        <v>2507.4699999999998</v>
      </c>
      <c r="H666">
        <v>921.59699999999998</v>
      </c>
      <c r="I666">
        <v>542.70799999999997</v>
      </c>
      <c r="J666">
        <v>881.24199999999996</v>
      </c>
      <c r="K666">
        <v>18762.3</v>
      </c>
      <c r="L666">
        <v>5.40654E-2</v>
      </c>
      <c r="M666">
        <v>0.95911000000000002</v>
      </c>
      <c r="N666">
        <v>107829</v>
      </c>
      <c r="O666" t="s">
        <v>28</v>
      </c>
    </row>
    <row r="667" spans="1:25" x14ac:dyDescent="0.25">
      <c r="A667" t="s">
        <v>108</v>
      </c>
      <c r="B667">
        <v>23063</v>
      </c>
      <c r="C667">
        <v>22992.400000000001</v>
      </c>
      <c r="D667">
        <v>22992.1</v>
      </c>
      <c r="E667">
        <v>22980.9</v>
      </c>
      <c r="F667">
        <v>1607.78</v>
      </c>
      <c r="G667">
        <v>2497.9899999999998</v>
      </c>
      <c r="H667">
        <v>921.89200000000005</v>
      </c>
      <c r="I667">
        <v>541.56799999999998</v>
      </c>
      <c r="J667">
        <v>872.76599999999996</v>
      </c>
      <c r="K667">
        <v>18767.3</v>
      </c>
      <c r="L667">
        <v>5.3919399999999999E-2</v>
      </c>
      <c r="M667">
        <v>0.96644799999999997</v>
      </c>
      <c r="N667">
        <v>107831</v>
      </c>
      <c r="O667" t="s">
        <v>28</v>
      </c>
    </row>
    <row r="668" spans="1:25" x14ac:dyDescent="0.25">
      <c r="A668" t="s">
        <v>108</v>
      </c>
      <c r="B668">
        <v>23589.9</v>
      </c>
      <c r="C668">
        <v>23523.9</v>
      </c>
      <c r="D668">
        <v>23523.5</v>
      </c>
      <c r="E668">
        <v>23511.7</v>
      </c>
      <c r="F668">
        <v>1628.34</v>
      </c>
      <c r="G668">
        <v>2535.7800000000002</v>
      </c>
      <c r="H668">
        <v>924.048</v>
      </c>
      <c r="I668">
        <v>541.35799999999995</v>
      </c>
      <c r="J668">
        <v>905.68899999999996</v>
      </c>
      <c r="K668">
        <v>19236.900000000001</v>
      </c>
      <c r="L668">
        <v>5.47459E-2</v>
      </c>
      <c r="M668">
        <v>0.93183499999999997</v>
      </c>
      <c r="N668">
        <v>140812</v>
      </c>
      <c r="O668" t="s">
        <v>28</v>
      </c>
    </row>
    <row r="669" spans="1:25" x14ac:dyDescent="0.25">
      <c r="A669" t="s">
        <v>108</v>
      </c>
      <c r="B669">
        <v>23601.4</v>
      </c>
      <c r="C669">
        <v>23532.1</v>
      </c>
      <c r="D669">
        <v>23531.599999999999</v>
      </c>
      <c r="E669">
        <v>23519.7</v>
      </c>
      <c r="F669">
        <v>1643.04</v>
      </c>
      <c r="G669">
        <v>2549.0300000000002</v>
      </c>
      <c r="H669">
        <v>924.90800000000002</v>
      </c>
      <c r="I669">
        <v>537.673</v>
      </c>
      <c r="J669">
        <v>920.42700000000002</v>
      </c>
      <c r="K669">
        <v>19215.3</v>
      </c>
      <c r="L669">
        <v>5.3909899999999997E-2</v>
      </c>
      <c r="M669">
        <v>0.95751500000000001</v>
      </c>
      <c r="N669">
        <v>140776</v>
      </c>
      <c r="O669" t="s">
        <v>28</v>
      </c>
    </row>
    <row r="670" spans="1:25" x14ac:dyDescent="0.25">
      <c r="A670" t="s">
        <v>108</v>
      </c>
      <c r="B670">
        <v>23636.799999999999</v>
      </c>
      <c r="C670">
        <v>23564</v>
      </c>
      <c r="D670">
        <v>23563.599999999999</v>
      </c>
      <c r="E670">
        <v>23551.5</v>
      </c>
      <c r="F670">
        <v>1654.37</v>
      </c>
      <c r="G670">
        <v>2553.23</v>
      </c>
      <c r="H670">
        <v>920.52099999999996</v>
      </c>
      <c r="I670">
        <v>538.37099999999998</v>
      </c>
      <c r="J670">
        <v>928.37099999999998</v>
      </c>
      <c r="K670">
        <v>19231.2</v>
      </c>
      <c r="L670">
        <v>5.5134900000000001E-2</v>
      </c>
      <c r="M670">
        <v>0.93273399999999995</v>
      </c>
      <c r="N670">
        <v>143791</v>
      </c>
      <c r="O670" t="s">
        <v>28</v>
      </c>
    </row>
    <row r="671" spans="1:25" x14ac:dyDescent="0.25">
      <c r="A671" t="s">
        <v>108</v>
      </c>
      <c r="B671">
        <v>23565</v>
      </c>
      <c r="C671">
        <v>23495.5</v>
      </c>
      <c r="D671">
        <v>23494.6</v>
      </c>
      <c r="E671">
        <v>23482.5</v>
      </c>
      <c r="F671">
        <v>1654.88</v>
      </c>
      <c r="G671">
        <v>2541.56</v>
      </c>
      <c r="H671">
        <v>920.79499999999996</v>
      </c>
      <c r="I671">
        <v>535.52800000000002</v>
      </c>
      <c r="J671">
        <v>917.98699999999997</v>
      </c>
      <c r="K671">
        <v>19173.900000000001</v>
      </c>
      <c r="L671">
        <v>5.3910100000000002E-2</v>
      </c>
      <c r="M671">
        <v>0.95135099999999995</v>
      </c>
      <c r="N671">
        <v>140805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23510.6</v>
      </c>
      <c r="C672">
        <v>23441.3</v>
      </c>
      <c r="D672">
        <v>23440.9</v>
      </c>
      <c r="E672">
        <v>23428.6</v>
      </c>
      <c r="F672">
        <v>1650.87</v>
      </c>
      <c r="G672">
        <v>2540.1799999999998</v>
      </c>
      <c r="H672">
        <v>922.202</v>
      </c>
      <c r="I672">
        <v>537.14</v>
      </c>
      <c r="J672">
        <v>916.11500000000001</v>
      </c>
      <c r="K672">
        <v>19126.5</v>
      </c>
      <c r="L672">
        <v>5.3925899999999999E-2</v>
      </c>
      <c r="M672">
        <v>0.95788200000000001</v>
      </c>
      <c r="N672">
        <v>134827</v>
      </c>
      <c r="O672" t="s">
        <v>28</v>
      </c>
      <c r="R672">
        <f>AVERAGE(B623:B672)</f>
        <v>23126.918000000001</v>
      </c>
      <c r="S672">
        <f>AVERAGE(C623:C672)</f>
        <v>23059.19</v>
      </c>
      <c r="U672">
        <f>_xlfn.VAR.P(B623:B672)</f>
        <v>66429.388276000056</v>
      </c>
      <c r="V672">
        <f>_xlfn.VAR.P(C623:C672)</f>
        <v>66194.548899999994</v>
      </c>
      <c r="X672">
        <f>1.96*SQRT(U672)/50</f>
        <v>10.103368507603427</v>
      </c>
      <c r="Y672">
        <f>1.96*SQRT(V672)/50</f>
        <v>10.085494118866759</v>
      </c>
    </row>
    <row r="673" spans="1:9" x14ac:dyDescent="0.25">
      <c r="A673" t="s">
        <v>109</v>
      </c>
      <c r="B673">
        <v>1156605.6255000001</v>
      </c>
      <c r="C673" t="s">
        <v>24</v>
      </c>
    </row>
    <row r="674" spans="1:9" x14ac:dyDescent="0.25">
      <c r="A674" t="s">
        <v>110</v>
      </c>
      <c r="B674">
        <v>3940.71</v>
      </c>
      <c r="C674">
        <v>3904.28</v>
      </c>
      <c r="D674">
        <v>3859.96</v>
      </c>
      <c r="E674">
        <v>3861.58</v>
      </c>
      <c r="F674">
        <v>1701.14</v>
      </c>
      <c r="G674">
        <v>5.3918800000000003E-2</v>
      </c>
      <c r="H674">
        <v>0.95913999999999999</v>
      </c>
      <c r="I674">
        <v>0</v>
      </c>
    </row>
    <row r="675" spans="1:9" x14ac:dyDescent="0.25">
      <c r="A675" t="s">
        <v>110</v>
      </c>
      <c r="B675">
        <v>3705.65</v>
      </c>
      <c r="C675">
        <v>3692.4</v>
      </c>
      <c r="D675">
        <v>3647.65</v>
      </c>
      <c r="E675">
        <v>3650.06</v>
      </c>
      <c r="F675">
        <v>1707.98</v>
      </c>
      <c r="G675">
        <v>5.3924E-2</v>
      </c>
      <c r="H675">
        <v>0.93183400000000005</v>
      </c>
      <c r="I675">
        <v>0</v>
      </c>
    </row>
    <row r="676" spans="1:9" x14ac:dyDescent="0.25">
      <c r="A676" t="s">
        <v>110</v>
      </c>
      <c r="B676">
        <v>3726.9</v>
      </c>
      <c r="C676">
        <v>3713.72</v>
      </c>
      <c r="D676">
        <v>3668.7</v>
      </c>
      <c r="E676">
        <v>3671.38</v>
      </c>
      <c r="F676">
        <v>1737.25</v>
      </c>
      <c r="G676">
        <v>5.3921999999999998E-2</v>
      </c>
      <c r="H676">
        <v>0.93183400000000005</v>
      </c>
      <c r="I676">
        <v>0</v>
      </c>
    </row>
    <row r="677" spans="1:9" x14ac:dyDescent="0.25">
      <c r="A677" t="s">
        <v>110</v>
      </c>
      <c r="B677">
        <v>3659.45</v>
      </c>
      <c r="C677">
        <v>3646.31</v>
      </c>
      <c r="D677">
        <v>3603.11</v>
      </c>
      <c r="E677">
        <v>3604.34</v>
      </c>
      <c r="F677">
        <v>1681.96</v>
      </c>
      <c r="G677">
        <v>5.3910699999999999E-2</v>
      </c>
      <c r="H677">
        <v>0.93183400000000005</v>
      </c>
      <c r="I677">
        <v>0</v>
      </c>
    </row>
    <row r="678" spans="1:9" x14ac:dyDescent="0.25">
      <c r="A678" t="s">
        <v>110</v>
      </c>
      <c r="B678">
        <v>3686.03</v>
      </c>
      <c r="C678">
        <v>3673.12</v>
      </c>
      <c r="D678">
        <v>3632.84</v>
      </c>
      <c r="E678">
        <v>3634.41</v>
      </c>
      <c r="F678">
        <v>1712.4</v>
      </c>
      <c r="G678">
        <v>5.3995000000000001E-2</v>
      </c>
      <c r="H678">
        <v>0.93183400000000005</v>
      </c>
      <c r="I678">
        <v>0</v>
      </c>
    </row>
    <row r="679" spans="1:9" x14ac:dyDescent="0.25">
      <c r="A679" t="s">
        <v>110</v>
      </c>
      <c r="B679">
        <v>3695.64</v>
      </c>
      <c r="C679">
        <v>3682.25</v>
      </c>
      <c r="D679">
        <v>3632.79</v>
      </c>
      <c r="E679">
        <v>3634.29</v>
      </c>
      <c r="F679">
        <v>1699.02</v>
      </c>
      <c r="G679">
        <v>5.4300000000000001E-2</v>
      </c>
      <c r="H679">
        <v>0.94210400000000005</v>
      </c>
      <c r="I679">
        <v>0</v>
      </c>
    </row>
    <row r="680" spans="1:9" x14ac:dyDescent="0.25">
      <c r="A680" t="s">
        <v>110</v>
      </c>
      <c r="B680">
        <v>3733.89</v>
      </c>
      <c r="C680">
        <v>3720.63</v>
      </c>
      <c r="D680">
        <v>3667.38</v>
      </c>
      <c r="E680">
        <v>3669.26</v>
      </c>
      <c r="F680">
        <v>1720.53</v>
      </c>
      <c r="G680">
        <v>5.3912399999999999E-2</v>
      </c>
      <c r="H680">
        <v>0.95909299999999997</v>
      </c>
      <c r="I680">
        <v>0</v>
      </c>
    </row>
    <row r="681" spans="1:9" x14ac:dyDescent="0.25">
      <c r="A681" t="s">
        <v>110</v>
      </c>
      <c r="B681">
        <v>3733.44</v>
      </c>
      <c r="C681">
        <v>3720.38</v>
      </c>
      <c r="D681">
        <v>3665.02</v>
      </c>
      <c r="E681">
        <v>3665.02</v>
      </c>
      <c r="F681">
        <v>1718.06</v>
      </c>
      <c r="G681">
        <v>5.3930600000000002E-2</v>
      </c>
      <c r="H681">
        <v>0.95916599999999996</v>
      </c>
      <c r="I681">
        <v>0</v>
      </c>
    </row>
    <row r="682" spans="1:9" x14ac:dyDescent="0.25">
      <c r="A682" t="s">
        <v>110</v>
      </c>
      <c r="B682">
        <v>3739.9</v>
      </c>
      <c r="C682">
        <v>3726.6</v>
      </c>
      <c r="D682">
        <v>3669.9</v>
      </c>
      <c r="E682">
        <v>3672.59</v>
      </c>
      <c r="F682">
        <v>1721.65</v>
      </c>
      <c r="G682">
        <v>5.4454799999999998E-2</v>
      </c>
      <c r="H682">
        <v>0.93183400000000005</v>
      </c>
      <c r="I682">
        <v>0</v>
      </c>
    </row>
    <row r="683" spans="1:9" x14ac:dyDescent="0.25">
      <c r="A683" t="s">
        <v>110</v>
      </c>
      <c r="B683">
        <v>3716.06</v>
      </c>
      <c r="C683">
        <v>3702.87</v>
      </c>
      <c r="D683">
        <v>3648.64</v>
      </c>
      <c r="E683">
        <v>3650.91</v>
      </c>
      <c r="F683">
        <v>1713.32</v>
      </c>
      <c r="G683">
        <v>5.3924699999999999E-2</v>
      </c>
      <c r="H683">
        <v>0.93183199999999999</v>
      </c>
      <c r="I683">
        <v>0</v>
      </c>
    </row>
    <row r="684" spans="1:9" x14ac:dyDescent="0.25">
      <c r="A684" t="s">
        <v>110</v>
      </c>
      <c r="B684">
        <v>3718.29</v>
      </c>
      <c r="C684">
        <v>3705.94</v>
      </c>
      <c r="D684">
        <v>3651.09</v>
      </c>
      <c r="E684">
        <v>3652.63</v>
      </c>
      <c r="F684">
        <v>1713.51</v>
      </c>
      <c r="G684">
        <v>5.3926599999999998E-2</v>
      </c>
      <c r="H684">
        <v>0.95321199999999995</v>
      </c>
      <c r="I684">
        <v>0</v>
      </c>
    </row>
    <row r="685" spans="1:9" x14ac:dyDescent="0.25">
      <c r="A685" t="s">
        <v>110</v>
      </c>
      <c r="B685">
        <v>3647.72</v>
      </c>
      <c r="C685">
        <v>3634.74</v>
      </c>
      <c r="D685">
        <v>3591.7</v>
      </c>
      <c r="E685">
        <v>3587.91</v>
      </c>
      <c r="F685">
        <v>1674.04</v>
      </c>
      <c r="G685">
        <v>5.3914499999999997E-2</v>
      </c>
      <c r="H685">
        <v>0.93183700000000003</v>
      </c>
      <c r="I685">
        <v>0</v>
      </c>
    </row>
    <row r="686" spans="1:9" x14ac:dyDescent="0.25">
      <c r="A686" t="s">
        <v>110</v>
      </c>
      <c r="B686">
        <v>3648.66</v>
      </c>
      <c r="C686">
        <v>3635.81</v>
      </c>
      <c r="D686">
        <v>3593.35</v>
      </c>
      <c r="E686">
        <v>3591.29</v>
      </c>
      <c r="F686">
        <v>1681.98</v>
      </c>
      <c r="G686">
        <v>5.3948599999999999E-2</v>
      </c>
      <c r="H686">
        <v>0.95246699999999995</v>
      </c>
      <c r="I686">
        <v>0</v>
      </c>
    </row>
    <row r="687" spans="1:9" x14ac:dyDescent="0.25">
      <c r="A687" t="s">
        <v>110</v>
      </c>
      <c r="B687">
        <v>3655.7</v>
      </c>
      <c r="C687">
        <v>3643.18</v>
      </c>
      <c r="D687">
        <v>3597.76</v>
      </c>
      <c r="E687">
        <v>3596.83</v>
      </c>
      <c r="F687">
        <v>1689.3</v>
      </c>
      <c r="G687">
        <v>5.3987E-2</v>
      </c>
      <c r="H687">
        <v>0.95918899999999996</v>
      </c>
      <c r="I687">
        <v>0</v>
      </c>
    </row>
    <row r="688" spans="1:9" x14ac:dyDescent="0.25">
      <c r="A688" t="s">
        <v>110</v>
      </c>
      <c r="B688">
        <v>3647.16</v>
      </c>
      <c r="C688">
        <v>3634.55</v>
      </c>
      <c r="D688">
        <v>3592.36</v>
      </c>
      <c r="E688">
        <v>3591.38</v>
      </c>
      <c r="F688">
        <v>1677.41</v>
      </c>
      <c r="G688">
        <v>5.4252599999999998E-2</v>
      </c>
      <c r="H688">
        <v>0.93183499999999997</v>
      </c>
      <c r="I688">
        <v>0</v>
      </c>
    </row>
    <row r="689" spans="1:9" x14ac:dyDescent="0.25">
      <c r="A689" t="s">
        <v>110</v>
      </c>
      <c r="B689">
        <v>3631.82</v>
      </c>
      <c r="C689">
        <v>3619.2</v>
      </c>
      <c r="D689">
        <v>3574.62</v>
      </c>
      <c r="E689">
        <v>3574.06</v>
      </c>
      <c r="F689">
        <v>1657.7</v>
      </c>
      <c r="G689">
        <v>5.3915600000000001E-2</v>
      </c>
      <c r="H689">
        <v>0.95198099999999997</v>
      </c>
      <c r="I689">
        <v>0</v>
      </c>
    </row>
    <row r="690" spans="1:9" x14ac:dyDescent="0.25">
      <c r="A690" t="s">
        <v>110</v>
      </c>
      <c r="B690">
        <v>3652.13</v>
      </c>
      <c r="C690">
        <v>3639.55</v>
      </c>
      <c r="D690">
        <v>3594.4</v>
      </c>
      <c r="E690">
        <v>3593.68</v>
      </c>
      <c r="F690">
        <v>1675.99</v>
      </c>
      <c r="G690">
        <v>5.4352699999999997E-2</v>
      </c>
      <c r="H690">
        <v>0.95283899999999999</v>
      </c>
      <c r="I690">
        <v>0</v>
      </c>
    </row>
    <row r="691" spans="1:9" x14ac:dyDescent="0.25">
      <c r="A691" t="s">
        <v>110</v>
      </c>
      <c r="B691">
        <v>3657.66</v>
      </c>
      <c r="C691">
        <v>3643.94</v>
      </c>
      <c r="D691">
        <v>3601.87</v>
      </c>
      <c r="E691">
        <v>3598.71</v>
      </c>
      <c r="F691">
        <v>1683.51</v>
      </c>
      <c r="G691">
        <v>5.3909499999999999E-2</v>
      </c>
      <c r="H691">
        <v>0.95500799999999997</v>
      </c>
      <c r="I691">
        <v>0</v>
      </c>
    </row>
    <row r="692" spans="1:9" x14ac:dyDescent="0.25">
      <c r="A692" t="s">
        <v>110</v>
      </c>
      <c r="B692">
        <v>3665.58</v>
      </c>
      <c r="C692">
        <v>3652.24</v>
      </c>
      <c r="D692">
        <v>3608.08</v>
      </c>
      <c r="E692">
        <v>3606.61</v>
      </c>
      <c r="F692">
        <v>1685.97</v>
      </c>
      <c r="G692">
        <v>4.4099699999999999E-2</v>
      </c>
      <c r="H692">
        <v>0.95874999999999999</v>
      </c>
      <c r="I692">
        <v>0</v>
      </c>
    </row>
    <row r="693" spans="1:9" x14ac:dyDescent="0.25">
      <c r="A693" t="s">
        <v>110</v>
      </c>
      <c r="B693">
        <v>3645.83</v>
      </c>
      <c r="C693">
        <v>3633.04</v>
      </c>
      <c r="D693">
        <v>3590.38</v>
      </c>
      <c r="E693">
        <v>3587.67</v>
      </c>
      <c r="F693">
        <v>1681.63</v>
      </c>
      <c r="G693">
        <v>5.4248499999999998E-2</v>
      </c>
      <c r="H693">
        <v>0.93179999999999996</v>
      </c>
      <c r="I693">
        <v>0</v>
      </c>
    </row>
    <row r="694" spans="1:9" x14ac:dyDescent="0.25">
      <c r="A694" t="s">
        <v>110</v>
      </c>
      <c r="B694">
        <v>3639.95</v>
      </c>
      <c r="C694">
        <v>3626.74</v>
      </c>
      <c r="D694">
        <v>3585.66</v>
      </c>
      <c r="E694">
        <v>3584.97</v>
      </c>
      <c r="F694">
        <v>1664.93</v>
      </c>
      <c r="G694">
        <v>5.4192400000000002E-2</v>
      </c>
      <c r="H694">
        <v>0.931836</v>
      </c>
      <c r="I694">
        <v>0</v>
      </c>
    </row>
    <row r="695" spans="1:9" x14ac:dyDescent="0.25">
      <c r="A695" t="s">
        <v>110</v>
      </c>
      <c r="B695">
        <v>3649.66</v>
      </c>
      <c r="C695">
        <v>3636.51</v>
      </c>
      <c r="D695">
        <v>3591.94</v>
      </c>
      <c r="E695">
        <v>3589.66</v>
      </c>
      <c r="F695">
        <v>1664.32</v>
      </c>
      <c r="G695">
        <v>5.3911000000000001E-2</v>
      </c>
      <c r="H695">
        <v>0.94457100000000005</v>
      </c>
      <c r="I695">
        <v>0</v>
      </c>
    </row>
    <row r="696" spans="1:9" x14ac:dyDescent="0.25">
      <c r="A696" t="s">
        <v>110</v>
      </c>
      <c r="B696">
        <v>3663.12</v>
      </c>
      <c r="C696">
        <v>3650.12</v>
      </c>
      <c r="D696">
        <v>3609.52</v>
      </c>
      <c r="E696">
        <v>3609.09</v>
      </c>
      <c r="F696">
        <v>1684.09</v>
      </c>
      <c r="G696">
        <v>5.3931399999999997E-2</v>
      </c>
      <c r="H696">
        <v>0.95367599999999997</v>
      </c>
      <c r="I696">
        <v>0</v>
      </c>
    </row>
    <row r="697" spans="1:9" x14ac:dyDescent="0.25">
      <c r="A697" t="s">
        <v>110</v>
      </c>
      <c r="B697">
        <v>3673.88</v>
      </c>
      <c r="C697">
        <v>3661.16</v>
      </c>
      <c r="D697">
        <v>3610.81</v>
      </c>
      <c r="E697">
        <v>3606.87</v>
      </c>
      <c r="F697">
        <v>1686.14</v>
      </c>
      <c r="G697">
        <v>5.39134E-2</v>
      </c>
      <c r="H697">
        <v>0.93883099999999997</v>
      </c>
      <c r="I697">
        <v>0</v>
      </c>
    </row>
    <row r="698" spans="1:9" x14ac:dyDescent="0.25">
      <c r="A698" t="s">
        <v>110</v>
      </c>
      <c r="B698">
        <v>3668.43</v>
      </c>
      <c r="C698">
        <v>3655.25</v>
      </c>
      <c r="D698">
        <v>3604.81</v>
      </c>
      <c r="E698">
        <v>3604.6</v>
      </c>
      <c r="F698">
        <v>1677.98</v>
      </c>
      <c r="G698">
        <v>5.3925500000000001E-2</v>
      </c>
      <c r="H698">
        <v>0.95857899999999996</v>
      </c>
      <c r="I698">
        <v>0</v>
      </c>
    </row>
    <row r="699" spans="1:9" x14ac:dyDescent="0.25">
      <c r="A699" t="s">
        <v>110</v>
      </c>
      <c r="B699">
        <v>3682.23</v>
      </c>
      <c r="C699">
        <v>3669.34</v>
      </c>
      <c r="D699">
        <v>3618.79</v>
      </c>
      <c r="E699">
        <v>3616.94</v>
      </c>
      <c r="F699">
        <v>1693.12</v>
      </c>
      <c r="G699">
        <v>5.4066200000000002E-2</v>
      </c>
      <c r="H699">
        <v>0.95806199999999997</v>
      </c>
      <c r="I699">
        <v>0</v>
      </c>
    </row>
    <row r="700" spans="1:9" x14ac:dyDescent="0.25">
      <c r="A700" t="s">
        <v>110</v>
      </c>
      <c r="B700">
        <v>3674.22</v>
      </c>
      <c r="C700">
        <v>3661.2</v>
      </c>
      <c r="D700">
        <v>3619.04</v>
      </c>
      <c r="E700">
        <v>3619.36</v>
      </c>
      <c r="F700">
        <v>1696.4</v>
      </c>
      <c r="G700">
        <v>5.3909499999999999E-2</v>
      </c>
      <c r="H700">
        <v>0.955175</v>
      </c>
      <c r="I700">
        <v>0</v>
      </c>
    </row>
    <row r="701" spans="1:9" x14ac:dyDescent="0.25">
      <c r="A701" t="s">
        <v>110</v>
      </c>
      <c r="B701">
        <v>3648.4</v>
      </c>
      <c r="C701">
        <v>3635.81</v>
      </c>
      <c r="D701">
        <v>3586.24</v>
      </c>
      <c r="E701">
        <v>3583.89</v>
      </c>
      <c r="F701">
        <v>1663.85</v>
      </c>
      <c r="G701">
        <v>5.39134E-2</v>
      </c>
      <c r="H701">
        <v>0.931836</v>
      </c>
      <c r="I701">
        <v>0</v>
      </c>
    </row>
    <row r="702" spans="1:9" x14ac:dyDescent="0.25">
      <c r="A702" t="s">
        <v>110</v>
      </c>
      <c r="B702">
        <v>3661.59</v>
      </c>
      <c r="C702">
        <v>3647.77</v>
      </c>
      <c r="D702">
        <v>3595.01</v>
      </c>
      <c r="E702">
        <v>3590.52</v>
      </c>
      <c r="F702">
        <v>1661.61</v>
      </c>
      <c r="G702">
        <v>5.3909600000000002E-2</v>
      </c>
      <c r="H702">
        <v>0.93183700000000003</v>
      </c>
      <c r="I702">
        <v>0</v>
      </c>
    </row>
    <row r="703" spans="1:9" x14ac:dyDescent="0.25">
      <c r="A703" t="s">
        <v>110</v>
      </c>
      <c r="B703">
        <v>3672.57</v>
      </c>
      <c r="C703">
        <v>3659.74</v>
      </c>
      <c r="D703">
        <v>3614.53</v>
      </c>
      <c r="E703">
        <v>3613.92</v>
      </c>
      <c r="F703">
        <v>1681.79</v>
      </c>
      <c r="G703">
        <v>5.3934200000000002E-2</v>
      </c>
      <c r="H703">
        <v>0.931836</v>
      </c>
      <c r="I703">
        <v>0</v>
      </c>
    </row>
    <row r="704" spans="1:9" x14ac:dyDescent="0.25">
      <c r="A704" t="s">
        <v>110</v>
      </c>
      <c r="B704">
        <v>3665.49</v>
      </c>
      <c r="C704">
        <v>3651.81</v>
      </c>
      <c r="D704">
        <v>3599.89</v>
      </c>
      <c r="E704">
        <v>3596.3</v>
      </c>
      <c r="F704">
        <v>1671.9</v>
      </c>
      <c r="G704">
        <v>5.3934799999999998E-2</v>
      </c>
      <c r="H704">
        <v>0.93183499999999997</v>
      </c>
      <c r="I704">
        <v>0</v>
      </c>
    </row>
    <row r="705" spans="1:9" x14ac:dyDescent="0.25">
      <c r="A705" t="s">
        <v>110</v>
      </c>
      <c r="B705">
        <v>3635.82</v>
      </c>
      <c r="C705">
        <v>3623.55</v>
      </c>
      <c r="D705">
        <v>3583.62</v>
      </c>
      <c r="E705">
        <v>3582.4</v>
      </c>
      <c r="F705">
        <v>1661.05</v>
      </c>
      <c r="G705">
        <v>5.3988800000000003E-2</v>
      </c>
      <c r="H705">
        <v>0.95688700000000004</v>
      </c>
      <c r="I705">
        <v>0</v>
      </c>
    </row>
    <row r="706" spans="1:9" x14ac:dyDescent="0.25">
      <c r="A706" t="s">
        <v>110</v>
      </c>
      <c r="B706">
        <v>3669.17</v>
      </c>
      <c r="C706">
        <v>3656.56</v>
      </c>
      <c r="D706">
        <v>3612.08</v>
      </c>
      <c r="E706">
        <v>3611.79</v>
      </c>
      <c r="F706">
        <v>1682.3</v>
      </c>
      <c r="G706">
        <v>5.5336499999999997E-2</v>
      </c>
      <c r="H706">
        <v>0.94938299999999998</v>
      </c>
      <c r="I706">
        <v>0</v>
      </c>
    </row>
    <row r="707" spans="1:9" x14ac:dyDescent="0.25">
      <c r="A707" t="s">
        <v>110</v>
      </c>
      <c r="B707">
        <v>3670.08</v>
      </c>
      <c r="C707">
        <v>3656.5</v>
      </c>
      <c r="D707">
        <v>3608.47</v>
      </c>
      <c r="E707">
        <v>3608.22</v>
      </c>
      <c r="F707">
        <v>1677.58</v>
      </c>
      <c r="G707">
        <v>5.40589E-2</v>
      </c>
      <c r="H707">
        <v>0.950152</v>
      </c>
      <c r="I707">
        <v>0</v>
      </c>
    </row>
    <row r="708" spans="1:9" x14ac:dyDescent="0.25">
      <c r="A708" t="s">
        <v>110</v>
      </c>
      <c r="B708">
        <v>3716.57</v>
      </c>
      <c r="C708">
        <v>3703.35</v>
      </c>
      <c r="D708">
        <v>3649.37</v>
      </c>
      <c r="E708">
        <v>3646.61</v>
      </c>
      <c r="F708">
        <v>1717.41</v>
      </c>
      <c r="G708">
        <v>5.4297100000000001E-2</v>
      </c>
      <c r="H708">
        <v>0.95107699999999995</v>
      </c>
      <c r="I708">
        <v>0</v>
      </c>
    </row>
    <row r="709" spans="1:9" x14ac:dyDescent="0.25">
      <c r="A709" t="s">
        <v>110</v>
      </c>
      <c r="B709">
        <v>3680.67</v>
      </c>
      <c r="C709">
        <v>3667.84</v>
      </c>
      <c r="D709">
        <v>3618.41</v>
      </c>
      <c r="E709">
        <v>3617.31</v>
      </c>
      <c r="F709">
        <v>1700.04</v>
      </c>
      <c r="G709">
        <v>5.4007100000000002E-2</v>
      </c>
      <c r="H709">
        <v>0.94588099999999997</v>
      </c>
      <c r="I709">
        <v>0</v>
      </c>
    </row>
    <row r="710" spans="1:9" x14ac:dyDescent="0.25">
      <c r="A710" t="s">
        <v>110</v>
      </c>
      <c r="B710">
        <v>3662.65</v>
      </c>
      <c r="C710">
        <v>3649.86</v>
      </c>
      <c r="D710">
        <v>3606.78</v>
      </c>
      <c r="E710">
        <v>3607.02</v>
      </c>
      <c r="F710">
        <v>1684.87</v>
      </c>
      <c r="G710">
        <v>5.3995500000000002E-2</v>
      </c>
      <c r="H710">
        <v>0.94544700000000004</v>
      </c>
      <c r="I710">
        <v>0</v>
      </c>
    </row>
    <row r="711" spans="1:9" x14ac:dyDescent="0.25">
      <c r="A711" t="s">
        <v>110</v>
      </c>
      <c r="B711">
        <v>3669.53</v>
      </c>
      <c r="C711">
        <v>3656.1</v>
      </c>
      <c r="D711">
        <v>3613.15</v>
      </c>
      <c r="E711">
        <v>3612.86</v>
      </c>
      <c r="F711">
        <v>1686.36</v>
      </c>
      <c r="G711">
        <v>5.3934799999999998E-2</v>
      </c>
      <c r="H711">
        <v>0.95504</v>
      </c>
      <c r="I711">
        <v>0</v>
      </c>
    </row>
    <row r="712" spans="1:9" x14ac:dyDescent="0.25">
      <c r="A712" t="s">
        <v>110</v>
      </c>
      <c r="B712">
        <v>3675.3</v>
      </c>
      <c r="C712">
        <v>3662.14</v>
      </c>
      <c r="D712">
        <v>3620.56</v>
      </c>
      <c r="E712">
        <v>3620.8</v>
      </c>
      <c r="F712">
        <v>1698.76</v>
      </c>
      <c r="G712">
        <v>5.4301099999999998E-2</v>
      </c>
      <c r="H712">
        <v>0.95629699999999995</v>
      </c>
      <c r="I712">
        <v>0</v>
      </c>
    </row>
    <row r="713" spans="1:9" x14ac:dyDescent="0.25">
      <c r="A713" t="s">
        <v>110</v>
      </c>
      <c r="B713">
        <v>3640.96</v>
      </c>
      <c r="C713">
        <v>3627.62</v>
      </c>
      <c r="D713">
        <v>3589.99</v>
      </c>
      <c r="E713">
        <v>3589.48</v>
      </c>
      <c r="F713">
        <v>1676.14</v>
      </c>
      <c r="G713">
        <v>3.3299299999999997E-2</v>
      </c>
      <c r="H713">
        <v>0.94081099999999995</v>
      </c>
      <c r="I713">
        <v>0</v>
      </c>
    </row>
    <row r="714" spans="1:9" x14ac:dyDescent="0.25">
      <c r="A714" t="s">
        <v>110</v>
      </c>
      <c r="B714">
        <v>3679.14</v>
      </c>
      <c r="C714">
        <v>3666.7</v>
      </c>
      <c r="D714">
        <v>3618.59</v>
      </c>
      <c r="E714">
        <v>3615.07</v>
      </c>
      <c r="F714">
        <v>1700.04</v>
      </c>
      <c r="G714">
        <v>5.5229399999999998E-2</v>
      </c>
      <c r="H714">
        <v>0.93816900000000003</v>
      </c>
      <c r="I714">
        <v>0</v>
      </c>
    </row>
    <row r="715" spans="1:9" x14ac:dyDescent="0.25">
      <c r="A715" t="s">
        <v>110</v>
      </c>
      <c r="B715">
        <v>3584.95</v>
      </c>
      <c r="C715">
        <v>3572.01</v>
      </c>
      <c r="D715">
        <v>3534.04</v>
      </c>
      <c r="E715">
        <v>3535.37</v>
      </c>
      <c r="F715">
        <v>1660.73</v>
      </c>
      <c r="G715">
        <v>5.4104199999999998E-2</v>
      </c>
      <c r="H715">
        <v>0.94911599999999996</v>
      </c>
      <c r="I715">
        <v>0</v>
      </c>
    </row>
    <row r="716" spans="1:9" x14ac:dyDescent="0.25">
      <c r="A716" t="s">
        <v>110</v>
      </c>
      <c r="B716">
        <v>3535.6</v>
      </c>
      <c r="C716">
        <v>3521.46</v>
      </c>
      <c r="D716">
        <v>3490.04</v>
      </c>
      <c r="E716">
        <v>3489.97</v>
      </c>
      <c r="F716">
        <v>1639.56</v>
      </c>
      <c r="G716">
        <v>5.3909499999999999E-2</v>
      </c>
      <c r="H716">
        <v>0.931836</v>
      </c>
      <c r="I716">
        <v>0</v>
      </c>
    </row>
    <row r="717" spans="1:9" x14ac:dyDescent="0.25">
      <c r="A717" t="s">
        <v>110</v>
      </c>
      <c r="B717">
        <v>3615.87</v>
      </c>
      <c r="C717">
        <v>3603.21</v>
      </c>
      <c r="D717">
        <v>3556.25</v>
      </c>
      <c r="E717">
        <v>3555.41</v>
      </c>
      <c r="F717">
        <v>1664.73</v>
      </c>
      <c r="G717">
        <v>5.4011000000000003E-2</v>
      </c>
      <c r="H717">
        <v>0.958565</v>
      </c>
      <c r="I717">
        <v>0</v>
      </c>
    </row>
    <row r="718" spans="1:9" x14ac:dyDescent="0.25">
      <c r="A718" t="s">
        <v>110</v>
      </c>
      <c r="B718">
        <v>3549.98</v>
      </c>
      <c r="C718">
        <v>3537.02</v>
      </c>
      <c r="D718">
        <v>3500.35</v>
      </c>
      <c r="E718">
        <v>3502.02</v>
      </c>
      <c r="F718">
        <v>1643.67</v>
      </c>
      <c r="G718">
        <v>5.4336099999999998E-2</v>
      </c>
      <c r="H718">
        <v>0.95921900000000004</v>
      </c>
      <c r="I718">
        <v>0</v>
      </c>
    </row>
    <row r="719" spans="1:9" x14ac:dyDescent="0.25">
      <c r="A719" t="s">
        <v>110</v>
      </c>
      <c r="B719">
        <v>3610.69</v>
      </c>
      <c r="C719">
        <v>3597.28</v>
      </c>
      <c r="D719">
        <v>3550.75</v>
      </c>
      <c r="E719">
        <v>3550.6</v>
      </c>
      <c r="F719">
        <v>1662.22</v>
      </c>
      <c r="G719">
        <v>5.3920599999999999E-2</v>
      </c>
      <c r="H719">
        <v>0.95790299999999995</v>
      </c>
      <c r="I719">
        <v>0</v>
      </c>
    </row>
    <row r="720" spans="1:9" x14ac:dyDescent="0.25">
      <c r="A720" t="s">
        <v>110</v>
      </c>
      <c r="B720">
        <v>3593.95</v>
      </c>
      <c r="C720">
        <v>3581.54</v>
      </c>
      <c r="D720">
        <v>3547.46</v>
      </c>
      <c r="E720">
        <v>3547.55</v>
      </c>
      <c r="F720">
        <v>1689.74</v>
      </c>
      <c r="G720">
        <v>5.4021399999999997E-2</v>
      </c>
      <c r="H720">
        <v>0.94849799999999995</v>
      </c>
      <c r="I720">
        <v>0</v>
      </c>
    </row>
    <row r="721" spans="1:25" x14ac:dyDescent="0.25">
      <c r="A721" t="s">
        <v>110</v>
      </c>
      <c r="B721">
        <v>3569.08</v>
      </c>
      <c r="C721">
        <v>3556.23</v>
      </c>
      <c r="D721">
        <v>3522.13</v>
      </c>
      <c r="E721">
        <v>3523.06</v>
      </c>
      <c r="F721">
        <v>1664</v>
      </c>
      <c r="G721">
        <v>5.3912500000000002E-2</v>
      </c>
      <c r="H721">
        <v>0.94911599999999996</v>
      </c>
      <c r="I721">
        <v>0</v>
      </c>
    </row>
    <row r="722" spans="1:25" x14ac:dyDescent="0.25">
      <c r="A722" t="s">
        <v>110</v>
      </c>
      <c r="B722">
        <v>3560.27</v>
      </c>
      <c r="C722">
        <v>3547.8</v>
      </c>
      <c r="D722">
        <v>3509.31</v>
      </c>
      <c r="E722">
        <v>3510.53</v>
      </c>
      <c r="F722">
        <v>1645.14</v>
      </c>
      <c r="G722">
        <v>5.4010500000000003E-2</v>
      </c>
      <c r="H722">
        <v>0.95475200000000005</v>
      </c>
      <c r="I722">
        <v>0</v>
      </c>
    </row>
    <row r="723" spans="1:25" x14ac:dyDescent="0.25">
      <c r="A723" t="s">
        <v>110</v>
      </c>
      <c r="B723">
        <v>3565.5</v>
      </c>
      <c r="C723">
        <v>3552.76</v>
      </c>
      <c r="D723">
        <v>3515.83</v>
      </c>
      <c r="E723">
        <v>3517.75</v>
      </c>
      <c r="F723">
        <v>1659.98</v>
      </c>
      <c r="G723">
        <v>5.3924800000000002E-2</v>
      </c>
      <c r="H723">
        <v>0.931836</v>
      </c>
      <c r="I723">
        <v>0</v>
      </c>
    </row>
    <row r="724" spans="1:25" x14ac:dyDescent="0.25">
      <c r="A724" t="s">
        <v>110</v>
      </c>
      <c r="B724">
        <v>3616.37</v>
      </c>
      <c r="C724">
        <v>3603.53</v>
      </c>
      <c r="D724">
        <v>3563.03</v>
      </c>
      <c r="E724">
        <v>3564.83</v>
      </c>
      <c r="F724">
        <v>1694.92</v>
      </c>
      <c r="G724">
        <v>5.39199E-2</v>
      </c>
      <c r="H724">
        <v>0.95916400000000002</v>
      </c>
      <c r="I724">
        <v>0</v>
      </c>
    </row>
    <row r="725" spans="1:25" x14ac:dyDescent="0.25">
      <c r="A725" t="s">
        <v>110</v>
      </c>
      <c r="B725">
        <v>3568.2</v>
      </c>
      <c r="C725">
        <v>3555.5</v>
      </c>
      <c r="D725">
        <v>3515.67</v>
      </c>
      <c r="E725">
        <v>3517.05</v>
      </c>
      <c r="F725">
        <v>1650.47</v>
      </c>
      <c r="G725">
        <v>5.3917899999999998E-2</v>
      </c>
      <c r="H725">
        <v>0.931836</v>
      </c>
      <c r="I725">
        <v>0</v>
      </c>
    </row>
    <row r="726" spans="1:25" x14ac:dyDescent="0.25">
      <c r="A726" t="s">
        <v>110</v>
      </c>
      <c r="B726">
        <v>3570.65</v>
      </c>
      <c r="C726">
        <v>3557.97</v>
      </c>
      <c r="D726">
        <v>3520.52</v>
      </c>
      <c r="E726">
        <v>3521.86</v>
      </c>
      <c r="F726">
        <v>1660.62</v>
      </c>
      <c r="G726">
        <v>5.3961700000000001E-2</v>
      </c>
      <c r="H726">
        <v>0.931836</v>
      </c>
      <c r="I726">
        <v>0</v>
      </c>
    </row>
    <row r="727" spans="1:25" x14ac:dyDescent="0.25">
      <c r="A727" t="s">
        <v>110</v>
      </c>
      <c r="B727">
        <v>3591.46</v>
      </c>
      <c r="C727">
        <v>3578.26</v>
      </c>
      <c r="D727">
        <v>3538.76</v>
      </c>
      <c r="E727">
        <v>3539.45</v>
      </c>
      <c r="F727">
        <v>1671.34</v>
      </c>
      <c r="G727">
        <v>5.4377700000000001E-2</v>
      </c>
      <c r="H727">
        <v>0.95558699999999996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3642.46</v>
      </c>
      <c r="C728">
        <v>3629.66</v>
      </c>
      <c r="D728">
        <v>3581.36</v>
      </c>
      <c r="E728">
        <v>3580.72</v>
      </c>
      <c r="F728">
        <v>1677.64</v>
      </c>
      <c r="G728">
        <v>5.4621500000000003E-2</v>
      </c>
      <c r="H728">
        <v>0.931836</v>
      </c>
      <c r="I728">
        <v>0</v>
      </c>
      <c r="R728">
        <f>AVERAGE(B679:B728)</f>
        <v>3647.2788000000005</v>
      </c>
      <c r="S728">
        <f>AVERAGE(C679:C728)</f>
        <v>3634.2964000000002</v>
      </c>
      <c r="U728">
        <f>_xlfn.VAR.P(B679:B728)</f>
        <v>2363.8267785600019</v>
      </c>
      <c r="V728">
        <f>_xlfn.VAR.P(C679:C728)</f>
        <v>2359.6236710399958</v>
      </c>
      <c r="X728">
        <f>1.96*SQRT(U728)/50</f>
        <v>1.9058727085003448</v>
      </c>
      <c r="Y728">
        <f>1.96*SQRT(V728)/50</f>
        <v>1.9041775436830723</v>
      </c>
    </row>
    <row r="729" spans="1:25" x14ac:dyDescent="0.25">
      <c r="A729" t="s">
        <v>110</v>
      </c>
      <c r="B729">
        <v>182488.75210000001</v>
      </c>
      <c r="C729" t="s">
        <v>24</v>
      </c>
      <c r="U729" t="s">
        <v>56</v>
      </c>
    </row>
    <row r="730" spans="1:25" x14ac:dyDescent="0.25">
      <c r="A730" t="s">
        <v>111</v>
      </c>
      <c r="B730">
        <v>46142.3</v>
      </c>
      <c r="C730">
        <v>46128.4</v>
      </c>
      <c r="D730">
        <v>46035.7</v>
      </c>
      <c r="E730">
        <v>46002</v>
      </c>
      <c r="F730">
        <v>2213.1999999999998</v>
      </c>
      <c r="G730">
        <v>0</v>
      </c>
      <c r="H730">
        <v>2213.1999999999998</v>
      </c>
      <c r="I730">
        <v>0.5</v>
      </c>
      <c r="J730">
        <v>1</v>
      </c>
      <c r="K730">
        <v>0</v>
      </c>
      <c r="U730">
        <f>_xlfn.STDEV.P(B679:B728)</f>
        <v>48.61920174745778</v>
      </c>
      <c r="V730">
        <f>_xlfn.STDEV.P(C679:C728)</f>
        <v>48.575957747017156</v>
      </c>
    </row>
    <row r="731" spans="1:25" x14ac:dyDescent="0.25">
      <c r="A731" t="s">
        <v>111</v>
      </c>
      <c r="B731">
        <v>46194.1</v>
      </c>
      <c r="C731">
        <v>46181.1</v>
      </c>
      <c r="D731">
        <v>46079.1</v>
      </c>
      <c r="E731">
        <v>46044.5</v>
      </c>
      <c r="F731">
        <v>2214.58</v>
      </c>
      <c r="G731">
        <v>0</v>
      </c>
      <c r="H731">
        <v>2214.58</v>
      </c>
      <c r="I731">
        <v>0.5</v>
      </c>
      <c r="J731">
        <v>1</v>
      </c>
      <c r="K731">
        <v>0</v>
      </c>
    </row>
    <row r="732" spans="1:25" x14ac:dyDescent="0.25">
      <c r="A732" t="s">
        <v>111</v>
      </c>
      <c r="B732">
        <v>46354</v>
      </c>
      <c r="C732">
        <v>46341.3</v>
      </c>
      <c r="D732">
        <v>46241.7</v>
      </c>
      <c r="E732">
        <v>46206.1</v>
      </c>
      <c r="F732">
        <v>2222.2800000000002</v>
      </c>
      <c r="G732">
        <v>0</v>
      </c>
      <c r="H732">
        <v>2222.2800000000002</v>
      </c>
      <c r="I732">
        <v>0.5</v>
      </c>
      <c r="J732">
        <v>1</v>
      </c>
      <c r="K732">
        <v>0</v>
      </c>
    </row>
    <row r="733" spans="1:25" x14ac:dyDescent="0.25">
      <c r="A733" t="s">
        <v>111</v>
      </c>
      <c r="B733">
        <v>46482</v>
      </c>
      <c r="C733">
        <v>46465.4</v>
      </c>
      <c r="D733">
        <v>46365.8</v>
      </c>
      <c r="E733">
        <v>46331.6</v>
      </c>
      <c r="F733">
        <v>2228.2600000000002</v>
      </c>
      <c r="G733">
        <v>0</v>
      </c>
      <c r="H733">
        <v>2228.2600000000002</v>
      </c>
      <c r="I733">
        <v>0.5</v>
      </c>
      <c r="J733">
        <v>1</v>
      </c>
      <c r="K733">
        <v>0</v>
      </c>
    </row>
    <row r="734" spans="1:25" x14ac:dyDescent="0.25">
      <c r="A734" t="s">
        <v>111</v>
      </c>
      <c r="B734">
        <v>46470.400000000001</v>
      </c>
      <c r="C734">
        <v>46458</v>
      </c>
      <c r="D734">
        <v>46363.6</v>
      </c>
      <c r="E734">
        <v>46330.6</v>
      </c>
      <c r="F734">
        <v>2228.02</v>
      </c>
      <c r="G734">
        <v>0</v>
      </c>
      <c r="H734">
        <v>2228.02</v>
      </c>
      <c r="I734">
        <v>0.5</v>
      </c>
      <c r="J734">
        <v>1</v>
      </c>
      <c r="K734">
        <v>0</v>
      </c>
    </row>
    <row r="735" spans="1:25" x14ac:dyDescent="0.25">
      <c r="A735" t="s">
        <v>111</v>
      </c>
      <c r="B735">
        <v>46473.1</v>
      </c>
      <c r="C735">
        <v>46459.9</v>
      </c>
      <c r="D735">
        <v>46368.1</v>
      </c>
      <c r="E735">
        <v>46335.9</v>
      </c>
      <c r="F735">
        <v>2224.71</v>
      </c>
      <c r="G735">
        <v>0</v>
      </c>
      <c r="H735">
        <v>2224.71</v>
      </c>
      <c r="I735">
        <v>0.5</v>
      </c>
      <c r="J735">
        <v>1</v>
      </c>
      <c r="K735">
        <v>0</v>
      </c>
    </row>
    <row r="736" spans="1:25" x14ac:dyDescent="0.25">
      <c r="A736" t="s">
        <v>111</v>
      </c>
      <c r="B736">
        <v>46486.1</v>
      </c>
      <c r="C736">
        <v>46473.599999999999</v>
      </c>
      <c r="D736">
        <v>46375.199999999997</v>
      </c>
      <c r="E736">
        <v>46341.1</v>
      </c>
      <c r="F736">
        <v>2226.88</v>
      </c>
      <c r="G736">
        <v>0</v>
      </c>
      <c r="H736">
        <v>2226.88</v>
      </c>
      <c r="I736">
        <v>0.5</v>
      </c>
      <c r="J736">
        <v>1</v>
      </c>
      <c r="K736">
        <v>0</v>
      </c>
    </row>
    <row r="737" spans="1:11" x14ac:dyDescent="0.25">
      <c r="A737" t="s">
        <v>111</v>
      </c>
      <c r="B737">
        <v>46491.1</v>
      </c>
      <c r="C737">
        <v>46478.2</v>
      </c>
      <c r="D737">
        <v>46378.8</v>
      </c>
      <c r="E737">
        <v>46344.2</v>
      </c>
      <c r="F737">
        <v>2227.33</v>
      </c>
      <c r="G737">
        <v>0</v>
      </c>
      <c r="H737">
        <v>2227.33</v>
      </c>
      <c r="I737">
        <v>0.5</v>
      </c>
      <c r="J737">
        <v>1</v>
      </c>
      <c r="K737">
        <v>0</v>
      </c>
    </row>
    <row r="738" spans="1:11" x14ac:dyDescent="0.25">
      <c r="A738" t="s">
        <v>111</v>
      </c>
      <c r="B738">
        <v>46479.7</v>
      </c>
      <c r="C738">
        <v>46467</v>
      </c>
      <c r="D738">
        <v>46366.400000000001</v>
      </c>
      <c r="E738">
        <v>46331.9</v>
      </c>
      <c r="F738">
        <v>2224.64</v>
      </c>
      <c r="G738">
        <v>0</v>
      </c>
      <c r="H738">
        <v>2224.64</v>
      </c>
      <c r="I738">
        <v>0.5</v>
      </c>
      <c r="J738">
        <v>1</v>
      </c>
      <c r="K738">
        <v>0</v>
      </c>
    </row>
    <row r="739" spans="1:11" x14ac:dyDescent="0.25">
      <c r="A739" t="s">
        <v>111</v>
      </c>
      <c r="B739">
        <v>46480.2</v>
      </c>
      <c r="C739">
        <v>46467.199999999997</v>
      </c>
      <c r="D739">
        <v>46367.9</v>
      </c>
      <c r="E739">
        <v>46333.8</v>
      </c>
      <c r="F739">
        <v>2225.65</v>
      </c>
      <c r="G739">
        <v>0</v>
      </c>
      <c r="H739">
        <v>2225.65</v>
      </c>
      <c r="I739">
        <v>0.5</v>
      </c>
      <c r="J739">
        <v>1</v>
      </c>
      <c r="K739">
        <v>0</v>
      </c>
    </row>
    <row r="740" spans="1:11" x14ac:dyDescent="0.25">
      <c r="A740" t="s">
        <v>111</v>
      </c>
      <c r="B740">
        <v>46482.2</v>
      </c>
      <c r="C740">
        <v>46469.5</v>
      </c>
      <c r="D740">
        <v>46370.6</v>
      </c>
      <c r="E740">
        <v>46336.6</v>
      </c>
      <c r="F740">
        <v>2227.84</v>
      </c>
      <c r="G740">
        <v>0</v>
      </c>
      <c r="H740">
        <v>2227.84</v>
      </c>
      <c r="I740">
        <v>0.5</v>
      </c>
      <c r="J740">
        <v>1</v>
      </c>
      <c r="K740">
        <v>0</v>
      </c>
    </row>
    <row r="741" spans="1:11" x14ac:dyDescent="0.25">
      <c r="A741" t="s">
        <v>111</v>
      </c>
      <c r="B741">
        <v>46484.3</v>
      </c>
      <c r="C741">
        <v>46471.4</v>
      </c>
      <c r="D741">
        <v>46372.5</v>
      </c>
      <c r="E741">
        <v>46337.8</v>
      </c>
      <c r="F741">
        <v>2232.12</v>
      </c>
      <c r="G741">
        <v>0</v>
      </c>
      <c r="H741">
        <v>2232.12</v>
      </c>
      <c r="I741">
        <v>0.5</v>
      </c>
      <c r="J741">
        <v>1</v>
      </c>
      <c r="K741">
        <v>0</v>
      </c>
    </row>
    <row r="742" spans="1:11" x14ac:dyDescent="0.25">
      <c r="A742" t="s">
        <v>111</v>
      </c>
      <c r="B742">
        <v>46489.1</v>
      </c>
      <c r="C742">
        <v>46476.1</v>
      </c>
      <c r="D742">
        <v>46377.8</v>
      </c>
      <c r="E742">
        <v>46343.199999999997</v>
      </c>
      <c r="F742">
        <v>2231.4</v>
      </c>
      <c r="G742">
        <v>0</v>
      </c>
      <c r="H742">
        <v>2231.4</v>
      </c>
      <c r="I742">
        <v>0.5</v>
      </c>
      <c r="J742">
        <v>1</v>
      </c>
      <c r="K742">
        <v>0</v>
      </c>
    </row>
    <row r="743" spans="1:11" x14ac:dyDescent="0.25">
      <c r="A743" t="s">
        <v>111</v>
      </c>
      <c r="B743">
        <v>46481.9</v>
      </c>
      <c r="C743">
        <v>46468.7</v>
      </c>
      <c r="D743">
        <v>46367.4</v>
      </c>
      <c r="E743">
        <v>46333.1</v>
      </c>
      <c r="F743">
        <v>2223.59</v>
      </c>
      <c r="G743">
        <v>0</v>
      </c>
      <c r="H743">
        <v>2223.59</v>
      </c>
      <c r="I743">
        <v>0.5</v>
      </c>
      <c r="J743">
        <v>1</v>
      </c>
      <c r="K743">
        <v>0</v>
      </c>
    </row>
    <row r="744" spans="1:11" x14ac:dyDescent="0.25">
      <c r="A744" t="s">
        <v>111</v>
      </c>
      <c r="B744">
        <v>46479.8</v>
      </c>
      <c r="C744">
        <v>46466.9</v>
      </c>
      <c r="D744">
        <v>46368.2</v>
      </c>
      <c r="E744">
        <v>46334.3</v>
      </c>
      <c r="F744">
        <v>2227.0300000000002</v>
      </c>
      <c r="G744">
        <v>0</v>
      </c>
      <c r="H744">
        <v>2227.0300000000002</v>
      </c>
      <c r="I744">
        <v>0.5</v>
      </c>
      <c r="J744">
        <v>1</v>
      </c>
      <c r="K744">
        <v>0</v>
      </c>
    </row>
    <row r="745" spans="1:11" x14ac:dyDescent="0.25">
      <c r="A745" t="s">
        <v>111</v>
      </c>
      <c r="B745">
        <v>46473.8</v>
      </c>
      <c r="C745">
        <v>46461</v>
      </c>
      <c r="D745">
        <v>46366.3</v>
      </c>
      <c r="E745">
        <v>46332.800000000003</v>
      </c>
      <c r="F745">
        <v>2229.5700000000002</v>
      </c>
      <c r="G745">
        <v>0</v>
      </c>
      <c r="H745">
        <v>2229.5700000000002</v>
      </c>
      <c r="I745">
        <v>0.5</v>
      </c>
      <c r="J745">
        <v>1</v>
      </c>
      <c r="K745">
        <v>0</v>
      </c>
    </row>
    <row r="746" spans="1:11" x14ac:dyDescent="0.25">
      <c r="A746" t="s">
        <v>111</v>
      </c>
      <c r="B746">
        <v>46485.3</v>
      </c>
      <c r="C746">
        <v>46472.6</v>
      </c>
      <c r="D746">
        <v>46372.6</v>
      </c>
      <c r="E746">
        <v>46338.5</v>
      </c>
      <c r="F746">
        <v>2225.84</v>
      </c>
      <c r="G746">
        <v>0</v>
      </c>
      <c r="H746">
        <v>2225.84</v>
      </c>
      <c r="I746">
        <v>0.5</v>
      </c>
      <c r="J746">
        <v>1</v>
      </c>
      <c r="K746">
        <v>0</v>
      </c>
    </row>
    <row r="747" spans="1:11" x14ac:dyDescent="0.25">
      <c r="A747" t="s">
        <v>111</v>
      </c>
      <c r="B747">
        <v>46493.9</v>
      </c>
      <c r="C747">
        <v>46481.2</v>
      </c>
      <c r="D747">
        <v>46382.5</v>
      </c>
      <c r="E747">
        <v>46345.5</v>
      </c>
      <c r="F747">
        <v>2226.7600000000002</v>
      </c>
      <c r="G747">
        <v>0</v>
      </c>
      <c r="H747">
        <v>2226.7600000000002</v>
      </c>
      <c r="I747">
        <v>0.5</v>
      </c>
      <c r="J747">
        <v>1</v>
      </c>
      <c r="K747">
        <v>0</v>
      </c>
    </row>
    <row r="748" spans="1:11" x14ac:dyDescent="0.25">
      <c r="A748" t="s">
        <v>111</v>
      </c>
      <c r="B748">
        <v>46476.800000000003</v>
      </c>
      <c r="C748">
        <v>46464.5</v>
      </c>
      <c r="D748">
        <v>46367.7</v>
      </c>
      <c r="E748">
        <v>46333.9</v>
      </c>
      <c r="F748">
        <v>2226.64</v>
      </c>
      <c r="G748">
        <v>0</v>
      </c>
      <c r="H748">
        <v>2226.64</v>
      </c>
      <c r="I748">
        <v>0.5</v>
      </c>
      <c r="J748">
        <v>1</v>
      </c>
      <c r="K748">
        <v>0</v>
      </c>
    </row>
    <row r="749" spans="1:11" x14ac:dyDescent="0.25">
      <c r="A749" t="s">
        <v>111</v>
      </c>
      <c r="B749">
        <v>46480.4</v>
      </c>
      <c r="C749">
        <v>46467.6</v>
      </c>
      <c r="D749">
        <v>46367.9</v>
      </c>
      <c r="E749">
        <v>46333.9</v>
      </c>
      <c r="F749">
        <v>2226.33</v>
      </c>
      <c r="G749">
        <v>0</v>
      </c>
      <c r="H749">
        <v>2226.33</v>
      </c>
      <c r="I749">
        <v>0.5</v>
      </c>
      <c r="J749">
        <v>1</v>
      </c>
      <c r="K749">
        <v>0</v>
      </c>
    </row>
    <row r="750" spans="1:11" x14ac:dyDescent="0.25">
      <c r="A750" t="s">
        <v>111</v>
      </c>
      <c r="B750">
        <v>46488.4</v>
      </c>
      <c r="C750">
        <v>46475.199999999997</v>
      </c>
      <c r="D750">
        <v>46373.599999999999</v>
      </c>
      <c r="E750">
        <v>46338.6</v>
      </c>
      <c r="F750">
        <v>2229.0500000000002</v>
      </c>
      <c r="G750">
        <v>0</v>
      </c>
      <c r="H750">
        <v>2229.0500000000002</v>
      </c>
      <c r="I750">
        <v>0.5</v>
      </c>
      <c r="J750">
        <v>1</v>
      </c>
      <c r="K750">
        <v>0</v>
      </c>
    </row>
    <row r="751" spans="1:11" x14ac:dyDescent="0.25">
      <c r="A751" t="s">
        <v>111</v>
      </c>
      <c r="B751">
        <v>46476.6</v>
      </c>
      <c r="C751">
        <v>46462.8</v>
      </c>
      <c r="D751">
        <v>46368.5</v>
      </c>
      <c r="E751">
        <v>46335.4</v>
      </c>
      <c r="F751">
        <v>2228</v>
      </c>
      <c r="G751">
        <v>0</v>
      </c>
      <c r="H751">
        <v>2228</v>
      </c>
      <c r="I751">
        <v>0.5</v>
      </c>
      <c r="J751">
        <v>1</v>
      </c>
      <c r="K751">
        <v>0</v>
      </c>
    </row>
    <row r="752" spans="1:11" x14ac:dyDescent="0.25">
      <c r="A752" t="s">
        <v>111</v>
      </c>
      <c r="B752">
        <v>46496.9</v>
      </c>
      <c r="C752">
        <v>46483.7</v>
      </c>
      <c r="D752">
        <v>46383</v>
      </c>
      <c r="E752">
        <v>46347.8</v>
      </c>
      <c r="F752">
        <v>2231.0700000000002</v>
      </c>
      <c r="G752">
        <v>0</v>
      </c>
      <c r="H752">
        <v>2231.0700000000002</v>
      </c>
      <c r="I752">
        <v>0.5</v>
      </c>
      <c r="J752">
        <v>1</v>
      </c>
      <c r="K752">
        <v>0</v>
      </c>
    </row>
    <row r="753" spans="1:11" x14ac:dyDescent="0.25">
      <c r="A753" t="s">
        <v>111</v>
      </c>
      <c r="B753">
        <v>46486.5</v>
      </c>
      <c r="C753">
        <v>46469.599999999999</v>
      </c>
      <c r="D753">
        <v>46371.199999999997</v>
      </c>
      <c r="E753">
        <v>46335.4</v>
      </c>
      <c r="F753">
        <v>2227.85</v>
      </c>
      <c r="G753">
        <v>0</v>
      </c>
      <c r="H753">
        <v>2227.85</v>
      </c>
      <c r="I753">
        <v>0.5</v>
      </c>
      <c r="J753">
        <v>1</v>
      </c>
      <c r="K753">
        <v>0</v>
      </c>
    </row>
    <row r="754" spans="1:11" x14ac:dyDescent="0.25">
      <c r="A754" t="s">
        <v>111</v>
      </c>
      <c r="B754">
        <v>46488.2</v>
      </c>
      <c r="C754">
        <v>46474.7</v>
      </c>
      <c r="D754">
        <v>46374.2</v>
      </c>
      <c r="E754">
        <v>46337.4</v>
      </c>
      <c r="F754">
        <v>2235.83</v>
      </c>
      <c r="G754">
        <v>0</v>
      </c>
      <c r="H754">
        <v>2235.83</v>
      </c>
      <c r="I754">
        <v>0.5</v>
      </c>
      <c r="J754">
        <v>1</v>
      </c>
      <c r="K754">
        <v>0</v>
      </c>
    </row>
    <row r="755" spans="1:11" x14ac:dyDescent="0.25">
      <c r="A755" t="s">
        <v>111</v>
      </c>
      <c r="B755">
        <v>46493.8</v>
      </c>
      <c r="C755">
        <v>46481.1</v>
      </c>
      <c r="D755">
        <v>46379</v>
      </c>
      <c r="E755">
        <v>46342.1</v>
      </c>
      <c r="F755">
        <v>2225.5300000000002</v>
      </c>
      <c r="G755">
        <v>0</v>
      </c>
      <c r="H755">
        <v>2225.5300000000002</v>
      </c>
      <c r="I755">
        <v>0.5</v>
      </c>
      <c r="J755">
        <v>1</v>
      </c>
      <c r="K755">
        <v>0</v>
      </c>
    </row>
    <row r="756" spans="1:11" x14ac:dyDescent="0.25">
      <c r="A756" t="s">
        <v>111</v>
      </c>
      <c r="B756">
        <v>46474.6</v>
      </c>
      <c r="C756">
        <v>46461.599999999999</v>
      </c>
      <c r="D756">
        <v>46364.3</v>
      </c>
      <c r="E756">
        <v>46330.6</v>
      </c>
      <c r="F756">
        <v>2228.29</v>
      </c>
      <c r="G756">
        <v>0</v>
      </c>
      <c r="H756">
        <v>2228.29</v>
      </c>
      <c r="I756">
        <v>0.5</v>
      </c>
      <c r="J756">
        <v>1</v>
      </c>
      <c r="K756">
        <v>0</v>
      </c>
    </row>
    <row r="757" spans="1:11" x14ac:dyDescent="0.25">
      <c r="A757" t="s">
        <v>111</v>
      </c>
      <c r="B757">
        <v>46494.8</v>
      </c>
      <c r="C757">
        <v>46482.3</v>
      </c>
      <c r="D757">
        <v>46381.7</v>
      </c>
      <c r="E757">
        <v>46346.9</v>
      </c>
      <c r="F757">
        <v>2228.4299999999998</v>
      </c>
      <c r="G757">
        <v>0</v>
      </c>
      <c r="H757">
        <v>2228.4299999999998</v>
      </c>
      <c r="I757">
        <v>0.5</v>
      </c>
      <c r="J757">
        <v>1</v>
      </c>
      <c r="K757">
        <v>0</v>
      </c>
    </row>
    <row r="758" spans="1:11" x14ac:dyDescent="0.25">
      <c r="A758" t="s">
        <v>111</v>
      </c>
      <c r="B758">
        <v>46489.9</v>
      </c>
      <c r="C758">
        <v>46476.2</v>
      </c>
      <c r="D758">
        <v>46373.4</v>
      </c>
      <c r="E758">
        <v>46338.8</v>
      </c>
      <c r="F758">
        <v>2229.06</v>
      </c>
      <c r="G758">
        <v>0</v>
      </c>
      <c r="H758">
        <v>2229.06</v>
      </c>
      <c r="I758">
        <v>0.5</v>
      </c>
      <c r="J758">
        <v>1</v>
      </c>
      <c r="K758">
        <v>0</v>
      </c>
    </row>
    <row r="759" spans="1:11" x14ac:dyDescent="0.25">
      <c r="A759" t="s">
        <v>111</v>
      </c>
      <c r="B759">
        <v>46482</v>
      </c>
      <c r="C759">
        <v>46468.800000000003</v>
      </c>
      <c r="D759">
        <v>46368.5</v>
      </c>
      <c r="E759">
        <v>46334.7</v>
      </c>
      <c r="F759">
        <v>2224.25</v>
      </c>
      <c r="G759">
        <v>0</v>
      </c>
      <c r="H759">
        <v>2224.25</v>
      </c>
      <c r="I759">
        <v>0.5</v>
      </c>
      <c r="J759">
        <v>1</v>
      </c>
      <c r="K759">
        <v>0</v>
      </c>
    </row>
    <row r="760" spans="1:11" x14ac:dyDescent="0.25">
      <c r="A760" t="s">
        <v>111</v>
      </c>
      <c r="B760">
        <v>46487.9</v>
      </c>
      <c r="C760">
        <v>46475.199999999997</v>
      </c>
      <c r="D760">
        <v>46372.800000000003</v>
      </c>
      <c r="E760">
        <v>46336.9</v>
      </c>
      <c r="F760">
        <v>2226.7600000000002</v>
      </c>
      <c r="G760">
        <v>0</v>
      </c>
      <c r="H760">
        <v>2226.7600000000002</v>
      </c>
      <c r="I760">
        <v>0.5</v>
      </c>
      <c r="J760">
        <v>1</v>
      </c>
      <c r="K760">
        <v>0</v>
      </c>
    </row>
    <row r="761" spans="1:11" x14ac:dyDescent="0.25">
      <c r="A761" t="s">
        <v>111</v>
      </c>
      <c r="B761">
        <v>46474.2</v>
      </c>
      <c r="C761">
        <v>46461.2</v>
      </c>
      <c r="D761">
        <v>46368.5</v>
      </c>
      <c r="E761">
        <v>46335.4</v>
      </c>
      <c r="F761">
        <v>2225.33</v>
      </c>
      <c r="G761">
        <v>0</v>
      </c>
      <c r="H761">
        <v>2225.33</v>
      </c>
      <c r="I761">
        <v>0.5</v>
      </c>
      <c r="J761">
        <v>1</v>
      </c>
      <c r="K761">
        <v>0</v>
      </c>
    </row>
    <row r="762" spans="1:11" x14ac:dyDescent="0.25">
      <c r="A762" t="s">
        <v>111</v>
      </c>
      <c r="B762">
        <v>46492.5</v>
      </c>
      <c r="C762">
        <v>46479.3</v>
      </c>
      <c r="D762">
        <v>46382.400000000001</v>
      </c>
      <c r="E762">
        <v>46348.3</v>
      </c>
      <c r="F762">
        <v>2227.81</v>
      </c>
      <c r="G762">
        <v>0</v>
      </c>
      <c r="H762">
        <v>2227.81</v>
      </c>
      <c r="I762">
        <v>0.5</v>
      </c>
      <c r="J762">
        <v>1</v>
      </c>
      <c r="K762">
        <v>0</v>
      </c>
    </row>
    <row r="763" spans="1:11" x14ac:dyDescent="0.25">
      <c r="A763" t="s">
        <v>111</v>
      </c>
      <c r="B763">
        <v>46491.8</v>
      </c>
      <c r="C763">
        <v>46479.199999999997</v>
      </c>
      <c r="D763">
        <v>46375.199999999997</v>
      </c>
      <c r="E763">
        <v>46340.3</v>
      </c>
      <c r="F763">
        <v>2224.34</v>
      </c>
      <c r="G763">
        <v>0</v>
      </c>
      <c r="H763">
        <v>2224.34</v>
      </c>
      <c r="I763">
        <v>0.5</v>
      </c>
      <c r="J763">
        <v>1</v>
      </c>
      <c r="K763">
        <v>0</v>
      </c>
    </row>
    <row r="764" spans="1:11" x14ac:dyDescent="0.25">
      <c r="A764" t="s">
        <v>111</v>
      </c>
      <c r="B764">
        <v>46475.7</v>
      </c>
      <c r="C764">
        <v>46462.2</v>
      </c>
      <c r="D764">
        <v>46364.800000000003</v>
      </c>
      <c r="E764">
        <v>46330.7</v>
      </c>
      <c r="F764">
        <v>2227.1</v>
      </c>
      <c r="G764">
        <v>0</v>
      </c>
      <c r="H764">
        <v>2227.1</v>
      </c>
      <c r="I764">
        <v>0.5</v>
      </c>
      <c r="J764">
        <v>1</v>
      </c>
      <c r="K764">
        <v>0</v>
      </c>
    </row>
    <row r="765" spans="1:11" x14ac:dyDescent="0.25">
      <c r="A765" t="s">
        <v>111</v>
      </c>
      <c r="B765">
        <v>46493</v>
      </c>
      <c r="C765">
        <v>46480.4</v>
      </c>
      <c r="D765">
        <v>46376.9</v>
      </c>
      <c r="E765">
        <v>46339.199999999997</v>
      </c>
      <c r="F765">
        <v>2230.6</v>
      </c>
      <c r="G765">
        <v>0</v>
      </c>
      <c r="H765">
        <v>2230.6</v>
      </c>
      <c r="I765">
        <v>0.5</v>
      </c>
      <c r="J765">
        <v>1</v>
      </c>
      <c r="K765">
        <v>0</v>
      </c>
    </row>
    <row r="766" spans="1:11" x14ac:dyDescent="0.25">
      <c r="A766" t="s">
        <v>111</v>
      </c>
      <c r="B766">
        <v>46480.9</v>
      </c>
      <c r="C766">
        <v>46466.9</v>
      </c>
      <c r="D766">
        <v>46371.3</v>
      </c>
      <c r="E766">
        <v>46337.4</v>
      </c>
      <c r="F766">
        <v>2230.1</v>
      </c>
      <c r="G766">
        <v>0</v>
      </c>
      <c r="H766">
        <v>2230.1</v>
      </c>
      <c r="I766">
        <v>0.5</v>
      </c>
      <c r="J766">
        <v>1</v>
      </c>
      <c r="K766">
        <v>0</v>
      </c>
    </row>
    <row r="767" spans="1:11" x14ac:dyDescent="0.25">
      <c r="A767" t="s">
        <v>111</v>
      </c>
      <c r="B767">
        <v>46491.9</v>
      </c>
      <c r="C767">
        <v>46478.6</v>
      </c>
      <c r="D767">
        <v>46380.2</v>
      </c>
      <c r="E767">
        <v>46345.9</v>
      </c>
      <c r="F767">
        <v>2228.59</v>
      </c>
      <c r="G767">
        <v>0</v>
      </c>
      <c r="H767">
        <v>2228.59</v>
      </c>
      <c r="I767">
        <v>0.5</v>
      </c>
      <c r="J767">
        <v>1</v>
      </c>
      <c r="K767">
        <v>0</v>
      </c>
    </row>
    <row r="768" spans="1:11" x14ac:dyDescent="0.25">
      <c r="A768" t="s">
        <v>111</v>
      </c>
      <c r="B768">
        <v>46482.400000000001</v>
      </c>
      <c r="C768">
        <v>46469.1</v>
      </c>
      <c r="D768">
        <v>46366.2</v>
      </c>
      <c r="E768">
        <v>46331.1</v>
      </c>
      <c r="F768">
        <v>2226.75</v>
      </c>
      <c r="G768">
        <v>0</v>
      </c>
      <c r="H768">
        <v>2226.75</v>
      </c>
      <c r="I768">
        <v>0.5</v>
      </c>
      <c r="J768">
        <v>1</v>
      </c>
      <c r="K768">
        <v>0</v>
      </c>
    </row>
    <row r="769" spans="1:25" x14ac:dyDescent="0.25">
      <c r="A769" t="s">
        <v>111</v>
      </c>
      <c r="B769">
        <v>46487.9</v>
      </c>
      <c r="C769">
        <v>46475</v>
      </c>
      <c r="D769">
        <v>46372.7</v>
      </c>
      <c r="E769">
        <v>46335.3</v>
      </c>
      <c r="F769">
        <v>2231.81</v>
      </c>
      <c r="G769">
        <v>0</v>
      </c>
      <c r="H769">
        <v>2231.81</v>
      </c>
      <c r="I769">
        <v>0.5</v>
      </c>
      <c r="J769">
        <v>1</v>
      </c>
      <c r="K769">
        <v>0</v>
      </c>
    </row>
    <row r="770" spans="1:25" x14ac:dyDescent="0.25">
      <c r="A770" t="s">
        <v>111</v>
      </c>
      <c r="B770">
        <v>46488.800000000003</v>
      </c>
      <c r="C770">
        <v>46476.3</v>
      </c>
      <c r="D770">
        <v>46378.2</v>
      </c>
      <c r="E770">
        <v>46341.5</v>
      </c>
      <c r="F770">
        <v>2228.64</v>
      </c>
      <c r="G770">
        <v>0</v>
      </c>
      <c r="H770">
        <v>2228.64</v>
      </c>
      <c r="I770">
        <v>0.5</v>
      </c>
      <c r="J770">
        <v>1</v>
      </c>
      <c r="K770">
        <v>0</v>
      </c>
    </row>
    <row r="771" spans="1:25" x14ac:dyDescent="0.25">
      <c r="A771" t="s">
        <v>111</v>
      </c>
      <c r="B771">
        <v>46474.8</v>
      </c>
      <c r="C771">
        <v>46462.2</v>
      </c>
      <c r="D771">
        <v>46366.3</v>
      </c>
      <c r="E771">
        <v>46333.4</v>
      </c>
      <c r="F771">
        <v>2226.67</v>
      </c>
      <c r="G771">
        <v>0</v>
      </c>
      <c r="H771">
        <v>2226.67</v>
      </c>
      <c r="I771">
        <v>0.5</v>
      </c>
      <c r="J771">
        <v>1</v>
      </c>
      <c r="K771">
        <v>0</v>
      </c>
    </row>
    <row r="772" spans="1:25" x14ac:dyDescent="0.25">
      <c r="A772" t="s">
        <v>111</v>
      </c>
      <c r="B772">
        <v>46488.6</v>
      </c>
      <c r="C772">
        <v>46471.8</v>
      </c>
      <c r="D772">
        <v>46371.9</v>
      </c>
      <c r="E772">
        <v>46337.3</v>
      </c>
      <c r="F772">
        <v>2227.54</v>
      </c>
      <c r="G772">
        <v>0</v>
      </c>
      <c r="H772">
        <v>2227.54</v>
      </c>
      <c r="I772">
        <v>0.5</v>
      </c>
      <c r="J772">
        <v>1</v>
      </c>
      <c r="K772">
        <v>0</v>
      </c>
    </row>
    <row r="773" spans="1:25" x14ac:dyDescent="0.25">
      <c r="A773" t="s">
        <v>111</v>
      </c>
      <c r="B773">
        <v>46493.4</v>
      </c>
      <c r="C773">
        <v>46480.7</v>
      </c>
      <c r="D773">
        <v>46380.800000000003</v>
      </c>
      <c r="E773">
        <v>46345.5</v>
      </c>
      <c r="F773">
        <v>2229.87</v>
      </c>
      <c r="G773">
        <v>0</v>
      </c>
      <c r="H773">
        <v>2229.87</v>
      </c>
      <c r="I773">
        <v>0.5</v>
      </c>
      <c r="J773">
        <v>1</v>
      </c>
      <c r="K773">
        <v>0</v>
      </c>
    </row>
    <row r="774" spans="1:25" x14ac:dyDescent="0.25">
      <c r="A774" t="s">
        <v>111</v>
      </c>
      <c r="B774">
        <v>46466.7</v>
      </c>
      <c r="C774">
        <v>46454</v>
      </c>
      <c r="D774">
        <v>46349.599999999999</v>
      </c>
      <c r="E774">
        <v>46313</v>
      </c>
      <c r="F774">
        <v>2223.1</v>
      </c>
      <c r="G774">
        <v>0</v>
      </c>
      <c r="H774">
        <v>2223.1</v>
      </c>
      <c r="I774">
        <v>0.5</v>
      </c>
      <c r="J774">
        <v>1</v>
      </c>
      <c r="K774">
        <v>0</v>
      </c>
    </row>
    <row r="775" spans="1:25" x14ac:dyDescent="0.25">
      <c r="A775" t="s">
        <v>111</v>
      </c>
      <c r="B775">
        <v>46495.1</v>
      </c>
      <c r="C775">
        <v>46482.400000000001</v>
      </c>
      <c r="D775">
        <v>46376</v>
      </c>
      <c r="E775">
        <v>46338.2</v>
      </c>
      <c r="F775">
        <v>2230.15</v>
      </c>
      <c r="G775">
        <v>0</v>
      </c>
      <c r="H775">
        <v>2230.15</v>
      </c>
      <c r="I775">
        <v>0.5</v>
      </c>
      <c r="J775">
        <v>1</v>
      </c>
      <c r="K775">
        <v>0</v>
      </c>
    </row>
    <row r="776" spans="1:25" x14ac:dyDescent="0.25">
      <c r="A776" t="s">
        <v>111</v>
      </c>
      <c r="B776">
        <v>46477.1</v>
      </c>
      <c r="C776">
        <v>46464.1</v>
      </c>
      <c r="D776">
        <v>46367.5</v>
      </c>
      <c r="E776">
        <v>46334.3</v>
      </c>
      <c r="F776">
        <v>2224.37</v>
      </c>
      <c r="G776">
        <v>0</v>
      </c>
      <c r="H776">
        <v>2224.37</v>
      </c>
      <c r="I776">
        <v>0.5</v>
      </c>
      <c r="J776">
        <v>1</v>
      </c>
      <c r="K776">
        <v>0</v>
      </c>
    </row>
    <row r="777" spans="1:25" x14ac:dyDescent="0.25">
      <c r="A777" t="s">
        <v>111</v>
      </c>
      <c r="B777">
        <v>46488.9</v>
      </c>
      <c r="C777">
        <v>46476.2</v>
      </c>
      <c r="D777">
        <v>46382</v>
      </c>
      <c r="E777">
        <v>46348.6</v>
      </c>
      <c r="F777">
        <v>2227.15</v>
      </c>
      <c r="G777">
        <v>0</v>
      </c>
      <c r="H777">
        <v>2227.15</v>
      </c>
      <c r="I777">
        <v>0.5</v>
      </c>
      <c r="J777">
        <v>1</v>
      </c>
      <c r="K777">
        <v>0</v>
      </c>
    </row>
    <row r="778" spans="1:25" x14ac:dyDescent="0.25">
      <c r="A778" t="s">
        <v>111</v>
      </c>
      <c r="B778">
        <v>46491.5</v>
      </c>
      <c r="C778">
        <v>46477.9</v>
      </c>
      <c r="D778">
        <v>46379.3</v>
      </c>
      <c r="E778">
        <v>46344.7</v>
      </c>
      <c r="F778">
        <v>2232.52</v>
      </c>
      <c r="G778">
        <v>0</v>
      </c>
      <c r="H778">
        <v>2232.52</v>
      </c>
      <c r="I778">
        <v>0.5</v>
      </c>
      <c r="J778">
        <v>1</v>
      </c>
      <c r="K778">
        <v>0</v>
      </c>
    </row>
    <row r="779" spans="1:25" x14ac:dyDescent="0.25">
      <c r="A779" t="s">
        <v>111</v>
      </c>
      <c r="B779">
        <v>46478.400000000001</v>
      </c>
      <c r="C779">
        <v>46465.2</v>
      </c>
      <c r="D779">
        <v>46365.599999999999</v>
      </c>
      <c r="E779">
        <v>46332.2</v>
      </c>
      <c r="F779">
        <v>2227.44</v>
      </c>
      <c r="G779">
        <v>0</v>
      </c>
      <c r="H779">
        <v>2227.44</v>
      </c>
      <c r="I779">
        <v>0.5</v>
      </c>
      <c r="J779">
        <v>1</v>
      </c>
      <c r="K779">
        <v>0</v>
      </c>
    </row>
    <row r="780" spans="1:25" x14ac:dyDescent="0.25">
      <c r="A780" t="s">
        <v>111</v>
      </c>
      <c r="B780">
        <v>46475.5</v>
      </c>
      <c r="C780">
        <v>46462.2</v>
      </c>
      <c r="D780">
        <v>46365.7</v>
      </c>
      <c r="E780">
        <v>46332.3</v>
      </c>
      <c r="F780">
        <v>2227.96</v>
      </c>
      <c r="G780">
        <v>0</v>
      </c>
      <c r="H780">
        <v>2227.96</v>
      </c>
      <c r="I780">
        <v>0.5</v>
      </c>
      <c r="J780">
        <v>1</v>
      </c>
      <c r="K780">
        <v>0</v>
      </c>
    </row>
    <row r="781" spans="1:25" x14ac:dyDescent="0.25">
      <c r="A781" t="s">
        <v>111</v>
      </c>
      <c r="B781">
        <v>46488</v>
      </c>
      <c r="C781">
        <v>46475.1</v>
      </c>
      <c r="D781">
        <v>46378.8</v>
      </c>
      <c r="E781">
        <v>46343.4</v>
      </c>
      <c r="F781">
        <v>2228.9299999999998</v>
      </c>
      <c r="G781">
        <v>0</v>
      </c>
      <c r="H781">
        <v>2228.9299999999998</v>
      </c>
      <c r="I781">
        <v>0.5</v>
      </c>
      <c r="J781">
        <v>1</v>
      </c>
      <c r="K781">
        <v>0</v>
      </c>
    </row>
    <row r="782" spans="1:25" x14ac:dyDescent="0.25">
      <c r="A782" t="s">
        <v>111</v>
      </c>
      <c r="B782">
        <v>46477.599999999999</v>
      </c>
      <c r="C782">
        <v>46464.800000000003</v>
      </c>
      <c r="D782">
        <v>46373.3</v>
      </c>
      <c r="E782">
        <v>46339.9</v>
      </c>
      <c r="F782">
        <v>2226.19</v>
      </c>
      <c r="G782">
        <v>0</v>
      </c>
      <c r="H782">
        <v>2226.19</v>
      </c>
      <c r="I782">
        <v>0.5</v>
      </c>
      <c r="J782">
        <v>1</v>
      </c>
      <c r="K782">
        <v>0</v>
      </c>
    </row>
    <row r="783" spans="1:25" x14ac:dyDescent="0.25">
      <c r="A783" t="s">
        <v>111</v>
      </c>
      <c r="B783">
        <v>46493.8</v>
      </c>
      <c r="C783">
        <v>46480.9</v>
      </c>
      <c r="D783">
        <v>46380.2</v>
      </c>
      <c r="E783">
        <v>46345</v>
      </c>
      <c r="F783">
        <v>2226.2600000000002</v>
      </c>
      <c r="G783">
        <v>0</v>
      </c>
      <c r="H783">
        <v>2226.2600000000002</v>
      </c>
      <c r="I783">
        <v>0.5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46487.199999999997</v>
      </c>
      <c r="C784">
        <v>46474.1</v>
      </c>
      <c r="D784">
        <v>46368.9</v>
      </c>
      <c r="E784">
        <v>46334.6</v>
      </c>
      <c r="F784">
        <v>2227.7399999999998</v>
      </c>
      <c r="G784">
        <v>0</v>
      </c>
      <c r="H784">
        <v>2227.7399999999998</v>
      </c>
      <c r="I784">
        <v>0.5</v>
      </c>
      <c r="J784">
        <v>1</v>
      </c>
      <c r="K784">
        <v>0</v>
      </c>
      <c r="R784">
        <f>AVERAGE(B735:B784)</f>
        <v>46484.659999999989</v>
      </c>
      <c r="S784">
        <f>AVERAGE(C735:C784)</f>
        <v>46471.527999999991</v>
      </c>
      <c r="U784">
        <f>_xlfn.VAR.P(B735:B784)</f>
        <v>52.548400000008996</v>
      </c>
      <c r="V784">
        <f>_xlfn.VAR.P(C735:C784)</f>
        <v>52.924415999999617</v>
      </c>
      <c r="X784">
        <f>1.96*SQRT(U784)/50</f>
        <v>0.28416187882264188</v>
      </c>
      <c r="Y784">
        <f>1.96*SQRT(V784)/50</f>
        <v>0.28517674274428378</v>
      </c>
    </row>
    <row r="785" spans="1:9" x14ac:dyDescent="0.25">
      <c r="A785" t="s">
        <v>111</v>
      </c>
      <c r="B785">
        <v>2324309.9531999999</v>
      </c>
      <c r="C785" t="s">
        <v>24</v>
      </c>
    </row>
    <row r="786" spans="1:9" x14ac:dyDescent="0.25">
      <c r="A786" t="s">
        <v>112</v>
      </c>
      <c r="B786">
        <v>4514.43</v>
      </c>
      <c r="C786">
        <v>4501.6099999999997</v>
      </c>
      <c r="D786">
        <v>4439.71</v>
      </c>
      <c r="E786">
        <v>4409.91</v>
      </c>
      <c r="F786">
        <v>2834.64</v>
      </c>
      <c r="G786">
        <v>5.4144699999999997E-2</v>
      </c>
      <c r="H786">
        <v>0.95920700000000003</v>
      </c>
      <c r="I786">
        <v>0</v>
      </c>
    </row>
    <row r="787" spans="1:9" x14ac:dyDescent="0.25">
      <c r="A787" t="s">
        <v>112</v>
      </c>
      <c r="B787">
        <v>4521.5600000000004</v>
      </c>
      <c r="C787">
        <v>4508.38</v>
      </c>
      <c r="D787">
        <v>4439.63</v>
      </c>
      <c r="E787">
        <v>4406.88</v>
      </c>
      <c r="F787">
        <v>2834.14</v>
      </c>
      <c r="G787">
        <v>5.4471499999999999E-2</v>
      </c>
      <c r="H787">
        <v>0.95910099999999998</v>
      </c>
      <c r="I787">
        <v>0</v>
      </c>
    </row>
    <row r="788" spans="1:9" x14ac:dyDescent="0.25">
      <c r="A788" t="s">
        <v>112</v>
      </c>
      <c r="B788">
        <v>4515.33</v>
      </c>
      <c r="C788">
        <v>4501.51</v>
      </c>
      <c r="D788">
        <v>4441.5</v>
      </c>
      <c r="E788">
        <v>4411.2</v>
      </c>
      <c r="F788">
        <v>2835.12</v>
      </c>
      <c r="G788">
        <v>5.4104699999999999E-2</v>
      </c>
      <c r="H788">
        <v>0.93183499999999997</v>
      </c>
      <c r="I788">
        <v>0</v>
      </c>
    </row>
    <row r="789" spans="1:9" x14ac:dyDescent="0.25">
      <c r="A789" t="s">
        <v>112</v>
      </c>
      <c r="B789">
        <v>4513.87</v>
      </c>
      <c r="C789">
        <v>4501.2299999999996</v>
      </c>
      <c r="D789">
        <v>4439.95</v>
      </c>
      <c r="E789">
        <v>4409.97</v>
      </c>
      <c r="F789">
        <v>2833</v>
      </c>
      <c r="G789">
        <v>5.7025600000000003E-2</v>
      </c>
      <c r="H789">
        <v>0.95834799999999998</v>
      </c>
      <c r="I789">
        <v>0</v>
      </c>
    </row>
    <row r="790" spans="1:9" x14ac:dyDescent="0.25">
      <c r="A790" t="s">
        <v>112</v>
      </c>
      <c r="B790">
        <v>4517.38</v>
      </c>
      <c r="C790">
        <v>4504.3</v>
      </c>
      <c r="D790">
        <v>4439.45</v>
      </c>
      <c r="E790">
        <v>4409.2</v>
      </c>
      <c r="F790">
        <v>2832.14</v>
      </c>
      <c r="G790">
        <v>2.9076000000000001E-2</v>
      </c>
      <c r="H790">
        <v>0.95396800000000004</v>
      </c>
      <c r="I790">
        <v>0</v>
      </c>
    </row>
    <row r="791" spans="1:9" x14ac:dyDescent="0.25">
      <c r="A791" t="s">
        <v>112</v>
      </c>
      <c r="B791">
        <v>4503.7700000000004</v>
      </c>
      <c r="C791">
        <v>4490.78</v>
      </c>
      <c r="D791">
        <v>4436.6000000000004</v>
      </c>
      <c r="E791">
        <v>4408.59</v>
      </c>
      <c r="F791">
        <v>2832.93</v>
      </c>
      <c r="G791">
        <v>5.3926200000000001E-2</v>
      </c>
      <c r="H791">
        <v>0.94015899999999997</v>
      </c>
      <c r="I791">
        <v>0</v>
      </c>
    </row>
    <row r="792" spans="1:9" x14ac:dyDescent="0.25">
      <c r="A792" t="s">
        <v>112</v>
      </c>
      <c r="B792">
        <v>4515.1099999999997</v>
      </c>
      <c r="C792">
        <v>4502.13</v>
      </c>
      <c r="D792">
        <v>4440.6499999999996</v>
      </c>
      <c r="E792">
        <v>4409.84</v>
      </c>
      <c r="F792">
        <v>2833.87</v>
      </c>
      <c r="G792">
        <v>5.4914200000000003E-2</v>
      </c>
      <c r="H792">
        <v>0.95419500000000002</v>
      </c>
      <c r="I792">
        <v>0</v>
      </c>
    </row>
    <row r="793" spans="1:9" x14ac:dyDescent="0.25">
      <c r="A793" t="s">
        <v>112</v>
      </c>
      <c r="B793">
        <v>4500.3599999999997</v>
      </c>
      <c r="C793">
        <v>4487.21</v>
      </c>
      <c r="D793">
        <v>4435.6899999999996</v>
      </c>
      <c r="E793">
        <v>4408.55</v>
      </c>
      <c r="F793">
        <v>2833.22</v>
      </c>
      <c r="G793">
        <v>5.4076899999999997E-2</v>
      </c>
      <c r="H793">
        <v>0.95368299999999995</v>
      </c>
      <c r="I793">
        <v>0</v>
      </c>
    </row>
    <row r="794" spans="1:9" x14ac:dyDescent="0.25">
      <c r="A794" t="s">
        <v>112</v>
      </c>
      <c r="B794">
        <v>4500.59</v>
      </c>
      <c r="C794">
        <v>4487.41</v>
      </c>
      <c r="D794">
        <v>4435.54</v>
      </c>
      <c r="E794">
        <v>4408.03</v>
      </c>
      <c r="F794">
        <v>2832.12</v>
      </c>
      <c r="G794">
        <v>5.3970799999999999E-2</v>
      </c>
      <c r="H794">
        <v>0.95089599999999996</v>
      </c>
      <c r="I794">
        <v>0</v>
      </c>
    </row>
    <row r="795" spans="1:9" x14ac:dyDescent="0.25">
      <c r="A795" t="s">
        <v>112</v>
      </c>
      <c r="B795">
        <v>4525.67</v>
      </c>
      <c r="C795">
        <v>4513.01</v>
      </c>
      <c r="D795">
        <v>4443.59</v>
      </c>
      <c r="E795">
        <v>4409.34</v>
      </c>
      <c r="F795">
        <v>2836.04</v>
      </c>
      <c r="G795">
        <v>5.4050399999999998E-2</v>
      </c>
      <c r="H795">
        <v>0.95008700000000001</v>
      </c>
      <c r="I795">
        <v>0</v>
      </c>
    </row>
    <row r="796" spans="1:9" x14ac:dyDescent="0.25">
      <c r="A796" t="s">
        <v>112</v>
      </c>
      <c r="B796">
        <v>4506.7299999999996</v>
      </c>
      <c r="C796">
        <v>4492.6000000000004</v>
      </c>
      <c r="D796">
        <v>4437.17</v>
      </c>
      <c r="E796">
        <v>4408.96</v>
      </c>
      <c r="F796">
        <v>2833.82</v>
      </c>
      <c r="G796">
        <v>5.39351E-2</v>
      </c>
      <c r="H796">
        <v>0.95853999999999995</v>
      </c>
      <c r="I796">
        <v>0</v>
      </c>
    </row>
    <row r="797" spans="1:9" x14ac:dyDescent="0.25">
      <c r="A797" t="s">
        <v>112</v>
      </c>
      <c r="B797">
        <v>4524.38</v>
      </c>
      <c r="C797">
        <v>4511.3599999999997</v>
      </c>
      <c r="D797">
        <v>4443.03</v>
      </c>
      <c r="E797">
        <v>4409.0200000000004</v>
      </c>
      <c r="F797">
        <v>2832.42</v>
      </c>
      <c r="G797">
        <v>5.5883500000000003E-2</v>
      </c>
      <c r="H797">
        <v>0.95433400000000002</v>
      </c>
      <c r="I797">
        <v>0</v>
      </c>
    </row>
    <row r="798" spans="1:9" x14ac:dyDescent="0.25">
      <c r="A798" t="s">
        <v>112</v>
      </c>
      <c r="B798">
        <v>4526.75</v>
      </c>
      <c r="C798">
        <v>4514.26</v>
      </c>
      <c r="D798">
        <v>4445.6000000000004</v>
      </c>
      <c r="E798">
        <v>4412.3599999999997</v>
      </c>
      <c r="F798">
        <v>2835.79</v>
      </c>
      <c r="G798">
        <v>5.39614E-2</v>
      </c>
      <c r="H798">
        <v>0.93478600000000001</v>
      </c>
      <c r="I798">
        <v>0</v>
      </c>
    </row>
    <row r="799" spans="1:9" x14ac:dyDescent="0.25">
      <c r="A799" t="s">
        <v>112</v>
      </c>
      <c r="B799">
        <v>4503.2299999999996</v>
      </c>
      <c r="C799">
        <v>4490.3</v>
      </c>
      <c r="D799">
        <v>4436.25</v>
      </c>
      <c r="E799">
        <v>4408.38</v>
      </c>
      <c r="F799">
        <v>2833.02</v>
      </c>
      <c r="G799">
        <v>5.3919300000000003E-2</v>
      </c>
      <c r="H799">
        <v>0.93536200000000003</v>
      </c>
      <c r="I799">
        <v>0</v>
      </c>
    </row>
    <row r="800" spans="1:9" x14ac:dyDescent="0.25">
      <c r="A800" t="s">
        <v>112</v>
      </c>
      <c r="B800">
        <v>4510.9399999999996</v>
      </c>
      <c r="C800">
        <v>4497.4399999999996</v>
      </c>
      <c r="D800">
        <v>4439.03</v>
      </c>
      <c r="E800">
        <v>4410.22</v>
      </c>
      <c r="F800">
        <v>2833.21</v>
      </c>
      <c r="G800">
        <v>5.4893900000000002E-2</v>
      </c>
      <c r="H800">
        <v>0.95877900000000005</v>
      </c>
      <c r="I800">
        <v>0</v>
      </c>
    </row>
    <row r="801" spans="1:9" x14ac:dyDescent="0.25">
      <c r="A801" t="s">
        <v>112</v>
      </c>
      <c r="B801">
        <v>4503.7700000000004</v>
      </c>
      <c r="C801">
        <v>4490.66</v>
      </c>
      <c r="D801">
        <v>4436.1000000000004</v>
      </c>
      <c r="E801">
        <v>4408.41</v>
      </c>
      <c r="F801">
        <v>2833.74</v>
      </c>
      <c r="G801">
        <v>5.3909499999999999E-2</v>
      </c>
      <c r="H801">
        <v>0.93183400000000005</v>
      </c>
      <c r="I801">
        <v>0</v>
      </c>
    </row>
    <row r="802" spans="1:9" x14ac:dyDescent="0.25">
      <c r="A802" t="s">
        <v>112</v>
      </c>
      <c r="B802">
        <v>4506.3100000000004</v>
      </c>
      <c r="C802">
        <v>4493.2700000000004</v>
      </c>
      <c r="D802">
        <v>4436.9399999999996</v>
      </c>
      <c r="E802">
        <v>4408.8900000000003</v>
      </c>
      <c r="F802">
        <v>2833.51</v>
      </c>
      <c r="G802">
        <v>5.39252E-2</v>
      </c>
      <c r="H802">
        <v>0.94779100000000005</v>
      </c>
      <c r="I802">
        <v>0</v>
      </c>
    </row>
    <row r="803" spans="1:9" x14ac:dyDescent="0.25">
      <c r="A803" t="s">
        <v>112</v>
      </c>
      <c r="B803">
        <v>4503.09</v>
      </c>
      <c r="C803">
        <v>4490.1000000000004</v>
      </c>
      <c r="D803">
        <v>4436.28</v>
      </c>
      <c r="E803">
        <v>4408.41</v>
      </c>
      <c r="F803">
        <v>2833.71</v>
      </c>
      <c r="G803">
        <v>5.3933200000000001E-2</v>
      </c>
      <c r="H803">
        <v>0.93183700000000003</v>
      </c>
      <c r="I803">
        <v>0</v>
      </c>
    </row>
    <row r="804" spans="1:9" x14ac:dyDescent="0.25">
      <c r="A804" t="s">
        <v>112</v>
      </c>
      <c r="B804">
        <v>4502.38</v>
      </c>
      <c r="C804">
        <v>4489.46</v>
      </c>
      <c r="D804">
        <v>4435.3900000000003</v>
      </c>
      <c r="E804">
        <v>4407.9799999999996</v>
      </c>
      <c r="F804">
        <v>2833.81</v>
      </c>
      <c r="G804">
        <v>5.3927500000000003E-2</v>
      </c>
      <c r="H804">
        <v>0.95920099999999997</v>
      </c>
      <c r="I804">
        <v>0</v>
      </c>
    </row>
    <row r="805" spans="1:9" x14ac:dyDescent="0.25">
      <c r="A805" t="s">
        <v>112</v>
      </c>
      <c r="B805">
        <v>4498.68</v>
      </c>
      <c r="C805">
        <v>4485.3</v>
      </c>
      <c r="D805">
        <v>4435.09</v>
      </c>
      <c r="E805">
        <v>4408.13</v>
      </c>
      <c r="F805">
        <v>2832.26</v>
      </c>
      <c r="G805">
        <v>5.3965600000000002E-2</v>
      </c>
      <c r="H805">
        <v>0.94046600000000002</v>
      </c>
      <c r="I805">
        <v>0</v>
      </c>
    </row>
    <row r="806" spans="1:9" x14ac:dyDescent="0.25">
      <c r="A806" t="s">
        <v>112</v>
      </c>
      <c r="B806">
        <v>4499.22</v>
      </c>
      <c r="C806">
        <v>4486.37</v>
      </c>
      <c r="D806">
        <v>4435.9399999999996</v>
      </c>
      <c r="E806">
        <v>4408.7700000000004</v>
      </c>
      <c r="F806">
        <v>2832.6</v>
      </c>
      <c r="G806">
        <v>5.3929199999999997E-2</v>
      </c>
      <c r="H806">
        <v>0.93183300000000002</v>
      </c>
      <c r="I806">
        <v>0</v>
      </c>
    </row>
    <row r="807" spans="1:9" x14ac:dyDescent="0.25">
      <c r="A807" t="s">
        <v>112</v>
      </c>
      <c r="B807">
        <v>4498.5</v>
      </c>
      <c r="C807">
        <v>4485.6499999999996</v>
      </c>
      <c r="D807">
        <v>4435.12</v>
      </c>
      <c r="E807">
        <v>4408.07</v>
      </c>
      <c r="F807">
        <v>2831.84</v>
      </c>
      <c r="G807">
        <v>5.39129E-2</v>
      </c>
      <c r="H807">
        <v>0.931836</v>
      </c>
      <c r="I807">
        <v>0</v>
      </c>
    </row>
    <row r="808" spans="1:9" x14ac:dyDescent="0.25">
      <c r="A808" t="s">
        <v>112</v>
      </c>
      <c r="B808">
        <v>4501.3</v>
      </c>
      <c r="C808">
        <v>4488.78</v>
      </c>
      <c r="D808">
        <v>4438.04</v>
      </c>
      <c r="E808">
        <v>4410.74</v>
      </c>
      <c r="F808">
        <v>2836.18</v>
      </c>
      <c r="G808">
        <v>5.4173499999999999E-2</v>
      </c>
      <c r="H808">
        <v>0.94374899999999995</v>
      </c>
      <c r="I808">
        <v>0</v>
      </c>
    </row>
    <row r="809" spans="1:9" x14ac:dyDescent="0.25">
      <c r="A809" t="s">
        <v>112</v>
      </c>
      <c r="B809">
        <v>4502.3999999999996</v>
      </c>
      <c r="C809">
        <v>4489.71</v>
      </c>
      <c r="D809">
        <v>4434.29</v>
      </c>
      <c r="E809">
        <v>4407.21</v>
      </c>
      <c r="F809">
        <v>2831.65</v>
      </c>
      <c r="G809">
        <v>5.3909899999999997E-2</v>
      </c>
      <c r="H809">
        <v>0.95064899999999997</v>
      </c>
      <c r="I809">
        <v>0</v>
      </c>
    </row>
    <row r="810" spans="1:9" x14ac:dyDescent="0.25">
      <c r="A810" t="s">
        <v>112</v>
      </c>
      <c r="B810">
        <v>4499.05</v>
      </c>
      <c r="C810">
        <v>4486.32</v>
      </c>
      <c r="D810">
        <v>4435.79</v>
      </c>
      <c r="E810">
        <v>4408.84</v>
      </c>
      <c r="F810">
        <v>2833</v>
      </c>
      <c r="G810">
        <v>5.4232299999999997E-2</v>
      </c>
      <c r="H810">
        <v>0.95381000000000005</v>
      </c>
      <c r="I810">
        <v>0</v>
      </c>
    </row>
    <row r="811" spans="1:9" x14ac:dyDescent="0.25">
      <c r="A811" t="s">
        <v>112</v>
      </c>
      <c r="B811">
        <v>4502.95</v>
      </c>
      <c r="C811">
        <v>4490.2</v>
      </c>
      <c r="D811">
        <v>4438.1899999999996</v>
      </c>
      <c r="E811">
        <v>4410.49</v>
      </c>
      <c r="F811">
        <v>2834.4</v>
      </c>
      <c r="G811">
        <v>5.3918399999999998E-2</v>
      </c>
      <c r="H811">
        <v>0.95707200000000003</v>
      </c>
      <c r="I811">
        <v>0</v>
      </c>
    </row>
    <row r="812" spans="1:9" x14ac:dyDescent="0.25">
      <c r="A812" t="s">
        <v>112</v>
      </c>
      <c r="B812">
        <v>4508.74</v>
      </c>
      <c r="C812">
        <v>4495.45</v>
      </c>
      <c r="D812">
        <v>4438.47</v>
      </c>
      <c r="E812">
        <v>4410.3100000000004</v>
      </c>
      <c r="F812">
        <v>2834.6</v>
      </c>
      <c r="G812">
        <v>5.4592799999999997E-2</v>
      </c>
      <c r="H812">
        <v>0.95638000000000001</v>
      </c>
      <c r="I812">
        <v>0</v>
      </c>
    </row>
    <row r="813" spans="1:9" x14ac:dyDescent="0.25">
      <c r="A813" t="s">
        <v>112</v>
      </c>
      <c r="B813">
        <v>4499.1400000000003</v>
      </c>
      <c r="C813">
        <v>4485.37</v>
      </c>
      <c r="D813">
        <v>4435.7299999999996</v>
      </c>
      <c r="E813">
        <v>4408.67</v>
      </c>
      <c r="F813">
        <v>2833.2</v>
      </c>
      <c r="G813">
        <v>2.9696E-2</v>
      </c>
      <c r="H813">
        <v>0.95714399999999999</v>
      </c>
      <c r="I813">
        <v>0</v>
      </c>
    </row>
    <row r="814" spans="1:9" x14ac:dyDescent="0.25">
      <c r="A814" t="s">
        <v>112</v>
      </c>
      <c r="B814">
        <v>4501.37</v>
      </c>
      <c r="C814">
        <v>4487.99</v>
      </c>
      <c r="D814">
        <v>4435.83</v>
      </c>
      <c r="E814">
        <v>4408.67</v>
      </c>
      <c r="F814">
        <v>2833.38</v>
      </c>
      <c r="G814">
        <v>5.4184599999999999E-2</v>
      </c>
      <c r="H814">
        <v>0.95672100000000004</v>
      </c>
      <c r="I814">
        <v>0</v>
      </c>
    </row>
    <row r="815" spans="1:9" x14ac:dyDescent="0.25">
      <c r="A815" t="s">
        <v>112</v>
      </c>
      <c r="B815">
        <v>4498.4799999999996</v>
      </c>
      <c r="C815">
        <v>4485.84</v>
      </c>
      <c r="D815">
        <v>4435.04</v>
      </c>
      <c r="E815">
        <v>4407.83</v>
      </c>
      <c r="F815">
        <v>2831.59</v>
      </c>
      <c r="G815">
        <v>5.3910699999999999E-2</v>
      </c>
      <c r="H815">
        <v>0.95506999999999997</v>
      </c>
      <c r="I815">
        <v>0</v>
      </c>
    </row>
    <row r="816" spans="1:9" x14ac:dyDescent="0.25">
      <c r="A816" t="s">
        <v>112</v>
      </c>
      <c r="B816">
        <v>4502.95</v>
      </c>
      <c r="C816">
        <v>4489.5600000000004</v>
      </c>
      <c r="D816">
        <v>4436.47</v>
      </c>
      <c r="E816">
        <v>4408.5600000000004</v>
      </c>
      <c r="F816">
        <v>2834.15</v>
      </c>
      <c r="G816">
        <v>5.4008199999999999E-2</v>
      </c>
      <c r="H816">
        <v>0.94386899999999996</v>
      </c>
      <c r="I816">
        <v>0</v>
      </c>
    </row>
    <row r="817" spans="1:9" x14ac:dyDescent="0.25">
      <c r="A817" t="s">
        <v>112</v>
      </c>
      <c r="B817">
        <v>4503.26</v>
      </c>
      <c r="C817">
        <v>4491.07</v>
      </c>
      <c r="D817">
        <v>4436.62</v>
      </c>
      <c r="E817">
        <v>4408.5600000000004</v>
      </c>
      <c r="F817">
        <v>2832.9</v>
      </c>
      <c r="G817">
        <v>5.3983700000000003E-2</v>
      </c>
      <c r="H817">
        <v>0.95818700000000001</v>
      </c>
      <c r="I817">
        <v>0</v>
      </c>
    </row>
    <row r="818" spans="1:9" x14ac:dyDescent="0.25">
      <c r="A818" t="s">
        <v>112</v>
      </c>
      <c r="B818">
        <v>4511.66</v>
      </c>
      <c r="C818">
        <v>4499.47</v>
      </c>
      <c r="D818">
        <v>4440.01</v>
      </c>
      <c r="E818">
        <v>4411.58</v>
      </c>
      <c r="F818">
        <v>2834.73</v>
      </c>
      <c r="G818">
        <v>5.3982500000000003E-2</v>
      </c>
      <c r="H818">
        <v>0.93183499999999997</v>
      </c>
      <c r="I818">
        <v>0</v>
      </c>
    </row>
    <row r="819" spans="1:9" x14ac:dyDescent="0.25">
      <c r="A819" t="s">
        <v>112</v>
      </c>
      <c r="B819">
        <v>4516.71</v>
      </c>
      <c r="C819">
        <v>4504.3599999999997</v>
      </c>
      <c r="D819">
        <v>4440.5200000000004</v>
      </c>
      <c r="E819">
        <v>4410.72</v>
      </c>
      <c r="F819">
        <v>2834.68</v>
      </c>
      <c r="G819">
        <v>5.4026299999999999E-2</v>
      </c>
      <c r="H819">
        <v>0.95461099999999999</v>
      </c>
      <c r="I819">
        <v>0</v>
      </c>
    </row>
    <row r="820" spans="1:9" x14ac:dyDescent="0.25">
      <c r="A820" t="s">
        <v>112</v>
      </c>
      <c r="B820">
        <v>4511.95</v>
      </c>
      <c r="C820">
        <v>4499.16</v>
      </c>
      <c r="D820">
        <v>4440.49</v>
      </c>
      <c r="E820">
        <v>4411.33</v>
      </c>
      <c r="F820">
        <v>2834.46</v>
      </c>
      <c r="G820">
        <v>5.4709500000000001E-2</v>
      </c>
      <c r="H820">
        <v>0.959198</v>
      </c>
      <c r="I820">
        <v>0</v>
      </c>
    </row>
    <row r="821" spans="1:9" x14ac:dyDescent="0.25">
      <c r="A821" t="s">
        <v>112</v>
      </c>
      <c r="B821">
        <v>4515.8999999999996</v>
      </c>
      <c r="C821">
        <v>4502.72</v>
      </c>
      <c r="D821">
        <v>4439.3599999999997</v>
      </c>
      <c r="E821">
        <v>4409.6499999999996</v>
      </c>
      <c r="F821">
        <v>2833.85</v>
      </c>
      <c r="G821">
        <v>5.6404900000000001E-2</v>
      </c>
      <c r="H821">
        <v>0.95264499999999996</v>
      </c>
      <c r="I821">
        <v>0</v>
      </c>
    </row>
    <row r="822" spans="1:9" x14ac:dyDescent="0.25">
      <c r="A822" t="s">
        <v>112</v>
      </c>
      <c r="B822">
        <v>4513.2299999999996</v>
      </c>
      <c r="C822">
        <v>4500.29</v>
      </c>
      <c r="D822">
        <v>4440.13</v>
      </c>
      <c r="E822">
        <v>4411.17</v>
      </c>
      <c r="F822">
        <v>2835.06</v>
      </c>
      <c r="G822">
        <v>5.4086299999999997E-2</v>
      </c>
      <c r="H822">
        <v>0.95343900000000004</v>
      </c>
      <c r="I822">
        <v>0</v>
      </c>
    </row>
    <row r="823" spans="1:9" x14ac:dyDescent="0.25">
      <c r="A823" t="s">
        <v>112</v>
      </c>
      <c r="B823">
        <v>4515.88</v>
      </c>
      <c r="C823">
        <v>4503.38</v>
      </c>
      <c r="D823">
        <v>4441.3999999999996</v>
      </c>
      <c r="E823">
        <v>4411.29</v>
      </c>
      <c r="F823">
        <v>2836</v>
      </c>
      <c r="G823">
        <v>5.3974500000000002E-2</v>
      </c>
      <c r="H823">
        <v>0.95265999999999995</v>
      </c>
      <c r="I823">
        <v>0</v>
      </c>
    </row>
    <row r="824" spans="1:9" x14ac:dyDescent="0.25">
      <c r="A824" t="s">
        <v>112</v>
      </c>
      <c r="B824">
        <v>4516.12</v>
      </c>
      <c r="C824">
        <v>4502.25</v>
      </c>
      <c r="D824">
        <v>4439.51</v>
      </c>
      <c r="E824">
        <v>4410.1000000000004</v>
      </c>
      <c r="F824">
        <v>2833.57</v>
      </c>
      <c r="G824">
        <v>5.39602E-2</v>
      </c>
      <c r="H824">
        <v>0.94799</v>
      </c>
      <c r="I824">
        <v>0</v>
      </c>
    </row>
    <row r="825" spans="1:9" x14ac:dyDescent="0.25">
      <c r="A825" t="s">
        <v>112</v>
      </c>
      <c r="B825">
        <v>4518.97</v>
      </c>
      <c r="C825">
        <v>4503.21</v>
      </c>
      <c r="D825">
        <v>4439.78</v>
      </c>
      <c r="E825">
        <v>4409.95</v>
      </c>
      <c r="F825">
        <v>2834.13</v>
      </c>
      <c r="G825">
        <v>5.3931E-2</v>
      </c>
      <c r="H825">
        <v>0.93183700000000003</v>
      </c>
      <c r="I825">
        <v>0</v>
      </c>
    </row>
    <row r="826" spans="1:9" x14ac:dyDescent="0.25">
      <c r="A826" t="s">
        <v>112</v>
      </c>
      <c r="B826">
        <v>4516.07</v>
      </c>
      <c r="C826">
        <v>4502.5600000000004</v>
      </c>
      <c r="D826">
        <v>4439.6400000000003</v>
      </c>
      <c r="E826">
        <v>4410.24</v>
      </c>
      <c r="F826">
        <v>2834.19</v>
      </c>
      <c r="G826">
        <v>5.4709500000000001E-2</v>
      </c>
      <c r="H826">
        <v>0.93180799999999997</v>
      </c>
      <c r="I826">
        <v>0</v>
      </c>
    </row>
    <row r="827" spans="1:9" x14ac:dyDescent="0.25">
      <c r="A827" t="s">
        <v>112</v>
      </c>
      <c r="B827">
        <v>4519.5600000000004</v>
      </c>
      <c r="C827">
        <v>4506.1400000000003</v>
      </c>
      <c r="D827">
        <v>4438.53</v>
      </c>
      <c r="E827">
        <v>4408.4399999999996</v>
      </c>
      <c r="F827">
        <v>2833.72</v>
      </c>
      <c r="G827">
        <v>5.3912300000000003E-2</v>
      </c>
      <c r="H827">
        <v>0.931836</v>
      </c>
      <c r="I827">
        <v>0</v>
      </c>
    </row>
    <row r="828" spans="1:9" x14ac:dyDescent="0.25">
      <c r="A828" t="s">
        <v>112</v>
      </c>
      <c r="B828">
        <v>4511.68</v>
      </c>
      <c r="C828">
        <v>4499.3599999999997</v>
      </c>
      <c r="D828">
        <v>4439.3100000000004</v>
      </c>
      <c r="E828">
        <v>4410.05</v>
      </c>
      <c r="F828">
        <v>2834.27</v>
      </c>
      <c r="G828">
        <v>5.4217599999999998E-2</v>
      </c>
      <c r="H828">
        <v>0.93182399999999999</v>
      </c>
      <c r="I828">
        <v>0</v>
      </c>
    </row>
    <row r="829" spans="1:9" x14ac:dyDescent="0.25">
      <c r="A829" t="s">
        <v>112</v>
      </c>
      <c r="B829">
        <v>4515.3999999999996</v>
      </c>
      <c r="C829">
        <v>4502.3</v>
      </c>
      <c r="D829">
        <v>4440.07</v>
      </c>
      <c r="E829">
        <v>4409.6499999999996</v>
      </c>
      <c r="F829">
        <v>2833.66</v>
      </c>
      <c r="G829">
        <v>5.4318100000000001E-2</v>
      </c>
      <c r="H829">
        <v>0.93181099999999994</v>
      </c>
      <c r="I829">
        <v>0</v>
      </c>
    </row>
    <row r="830" spans="1:9" x14ac:dyDescent="0.25">
      <c r="A830" t="s">
        <v>112</v>
      </c>
      <c r="B830">
        <v>4512.38</v>
      </c>
      <c r="C830">
        <v>4499.49</v>
      </c>
      <c r="D830">
        <v>4438.9799999999996</v>
      </c>
      <c r="E830">
        <v>4410.04</v>
      </c>
      <c r="F830">
        <v>2834.4</v>
      </c>
      <c r="G830">
        <v>5.3994E-2</v>
      </c>
      <c r="H830">
        <v>0.93948600000000004</v>
      </c>
      <c r="I830">
        <v>0</v>
      </c>
    </row>
    <row r="831" spans="1:9" x14ac:dyDescent="0.25">
      <c r="A831" t="s">
        <v>112</v>
      </c>
      <c r="B831">
        <v>4511.95</v>
      </c>
      <c r="C831">
        <v>4499.67</v>
      </c>
      <c r="D831">
        <v>4438.87</v>
      </c>
      <c r="E831">
        <v>4409.0600000000004</v>
      </c>
      <c r="F831">
        <v>2833.09</v>
      </c>
      <c r="G831">
        <v>5.4022199999999999E-2</v>
      </c>
      <c r="H831">
        <v>0.95472599999999996</v>
      </c>
      <c r="I831">
        <v>0</v>
      </c>
    </row>
    <row r="832" spans="1:9" x14ac:dyDescent="0.25">
      <c r="A832" t="s">
        <v>112</v>
      </c>
      <c r="B832">
        <v>4513.53</v>
      </c>
      <c r="C832">
        <v>4500.97</v>
      </c>
      <c r="D832">
        <v>4439.18</v>
      </c>
      <c r="E832">
        <v>4408.9399999999996</v>
      </c>
      <c r="F832">
        <v>2833.48</v>
      </c>
      <c r="G832">
        <v>3.5907599999999998E-2</v>
      </c>
      <c r="H832">
        <v>0.95921000000000001</v>
      </c>
      <c r="I832">
        <v>0</v>
      </c>
    </row>
    <row r="833" spans="1:25" x14ac:dyDescent="0.25">
      <c r="A833" t="s">
        <v>112</v>
      </c>
      <c r="B833">
        <v>4516.28</v>
      </c>
      <c r="C833">
        <v>4503.1499999999996</v>
      </c>
      <c r="D833">
        <v>4438.8100000000004</v>
      </c>
      <c r="E833">
        <v>4408.7700000000004</v>
      </c>
      <c r="F833">
        <v>2832.13</v>
      </c>
      <c r="G833">
        <v>5.3924600000000003E-2</v>
      </c>
      <c r="H833">
        <v>0.94556600000000002</v>
      </c>
      <c r="I833">
        <v>0</v>
      </c>
    </row>
    <row r="834" spans="1:25" x14ac:dyDescent="0.25">
      <c r="A834" t="s">
        <v>112</v>
      </c>
      <c r="B834">
        <v>4512.37</v>
      </c>
      <c r="C834">
        <v>4499.41</v>
      </c>
      <c r="D834">
        <v>4437.92</v>
      </c>
      <c r="E834">
        <v>4407.83</v>
      </c>
      <c r="F834">
        <v>2833.36</v>
      </c>
      <c r="G834">
        <v>5.4038900000000001E-2</v>
      </c>
      <c r="H834">
        <v>0.95918999999999999</v>
      </c>
      <c r="I834">
        <v>0</v>
      </c>
    </row>
    <row r="835" spans="1:25" x14ac:dyDescent="0.25">
      <c r="A835" t="s">
        <v>112</v>
      </c>
      <c r="B835">
        <v>4517.41</v>
      </c>
      <c r="C835">
        <v>4504.5</v>
      </c>
      <c r="D835">
        <v>4436.51</v>
      </c>
      <c r="E835">
        <v>4402.99</v>
      </c>
      <c r="F835">
        <v>2829.79</v>
      </c>
      <c r="G835">
        <v>5.3963700000000003E-2</v>
      </c>
      <c r="H835">
        <v>0.95892299999999997</v>
      </c>
      <c r="I835">
        <v>0</v>
      </c>
    </row>
    <row r="836" spans="1:25" x14ac:dyDescent="0.25">
      <c r="A836" t="s">
        <v>112</v>
      </c>
      <c r="B836">
        <v>4519.0200000000004</v>
      </c>
      <c r="C836">
        <v>4505.62</v>
      </c>
      <c r="D836">
        <v>4436.53</v>
      </c>
      <c r="E836">
        <v>4403.05</v>
      </c>
      <c r="F836">
        <v>2829.14</v>
      </c>
      <c r="G836">
        <v>5.3922699999999997E-2</v>
      </c>
      <c r="H836">
        <v>0.95666700000000005</v>
      </c>
      <c r="I836">
        <v>0</v>
      </c>
    </row>
    <row r="837" spans="1:25" x14ac:dyDescent="0.25">
      <c r="A837" t="s">
        <v>112</v>
      </c>
      <c r="B837">
        <v>4516.88</v>
      </c>
      <c r="C837">
        <v>4504.42</v>
      </c>
      <c r="D837">
        <v>4439.05</v>
      </c>
      <c r="E837">
        <v>4408</v>
      </c>
      <c r="F837">
        <v>2831.42</v>
      </c>
      <c r="G837">
        <v>5.3909600000000002E-2</v>
      </c>
      <c r="H837">
        <v>0.95534799999999997</v>
      </c>
      <c r="I837">
        <v>0</v>
      </c>
    </row>
    <row r="838" spans="1:25" x14ac:dyDescent="0.25">
      <c r="A838" t="s">
        <v>112</v>
      </c>
      <c r="B838">
        <v>4515.3900000000003</v>
      </c>
      <c r="C838">
        <v>4502.7299999999996</v>
      </c>
      <c r="D838">
        <v>4437.9399999999996</v>
      </c>
      <c r="E838">
        <v>4407.7299999999996</v>
      </c>
      <c r="F838">
        <v>2832.48</v>
      </c>
      <c r="G838">
        <v>5.5973099999999998E-2</v>
      </c>
      <c r="H838">
        <v>0.95600700000000005</v>
      </c>
      <c r="I838">
        <v>0</v>
      </c>
    </row>
    <row r="839" spans="1:25" x14ac:dyDescent="0.25">
      <c r="A839" t="s">
        <v>112</v>
      </c>
      <c r="B839">
        <v>4513.4799999999996</v>
      </c>
      <c r="C839">
        <v>4500.7700000000004</v>
      </c>
      <c r="D839">
        <v>4438.41</v>
      </c>
      <c r="E839">
        <v>4408.25</v>
      </c>
      <c r="F839">
        <v>2833.55</v>
      </c>
      <c r="G839">
        <v>5.3950400000000003E-2</v>
      </c>
      <c r="H839">
        <v>0.952573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4520.3999999999996</v>
      </c>
      <c r="C840">
        <v>4507.62</v>
      </c>
      <c r="D840">
        <v>4440.8900000000003</v>
      </c>
      <c r="E840">
        <v>4409.21</v>
      </c>
      <c r="F840">
        <v>2832.76</v>
      </c>
      <c r="G840">
        <v>5.391E-2</v>
      </c>
      <c r="H840">
        <v>0.938249</v>
      </c>
      <c r="I840">
        <v>0</v>
      </c>
      <c r="R840">
        <f>AVERAGE(B791:B840)</f>
        <v>4510.0268000000005</v>
      </c>
      <c r="S840">
        <f>AVERAGE(C791:C840)</f>
        <v>4497.0229999999992</v>
      </c>
      <c r="U840">
        <f>_xlfn.VAR.P(B791:B840)</f>
        <v>62.117161759999618</v>
      </c>
      <c r="V840">
        <f>_xlfn.VAR.P(C791:C840)</f>
        <v>62.229077000000416</v>
      </c>
      <c r="X840">
        <f>1.96*SQRT(U840)/50</f>
        <v>0.30895261035777932</v>
      </c>
      <c r="Y840">
        <f>1.96*SQRT(V840)/50</f>
        <v>0.30923080196073716</v>
      </c>
    </row>
    <row r="841" spans="1:25" x14ac:dyDescent="0.25">
      <c r="A841" t="s">
        <v>113</v>
      </c>
      <c r="B841">
        <v>225595.3314</v>
      </c>
      <c r="C841" t="s">
        <v>24</v>
      </c>
    </row>
    <row r="842" spans="1:25" x14ac:dyDescent="0.25">
      <c r="A842" t="s">
        <v>114</v>
      </c>
      <c r="B842">
        <v>4555.55</v>
      </c>
      <c r="C842">
        <v>4542.26</v>
      </c>
      <c r="D842">
        <v>4478.42</v>
      </c>
      <c r="E842">
        <v>4447.84</v>
      </c>
      <c r="F842">
        <v>2872.48</v>
      </c>
      <c r="G842">
        <v>5.3940000000000002E-2</v>
      </c>
      <c r="H842">
        <v>0.931836</v>
      </c>
      <c r="I842">
        <v>0</v>
      </c>
    </row>
    <row r="843" spans="1:25" x14ac:dyDescent="0.25">
      <c r="A843" t="s">
        <v>114</v>
      </c>
      <c r="B843">
        <v>4530.92</v>
      </c>
      <c r="C843">
        <v>4518</v>
      </c>
      <c r="D843">
        <v>4446.32</v>
      </c>
      <c r="E843">
        <v>4412.3500000000004</v>
      </c>
      <c r="F843">
        <v>2847.16</v>
      </c>
      <c r="G843">
        <v>5.4244800000000003E-2</v>
      </c>
      <c r="H843">
        <v>0.95213400000000004</v>
      </c>
      <c r="I843">
        <v>0</v>
      </c>
    </row>
    <row r="844" spans="1:25" x14ac:dyDescent="0.25">
      <c r="A844" t="s">
        <v>114</v>
      </c>
      <c r="B844">
        <v>4523.5600000000004</v>
      </c>
      <c r="C844">
        <v>4510.6000000000004</v>
      </c>
      <c r="D844">
        <v>4446.7</v>
      </c>
      <c r="E844">
        <v>4416.46</v>
      </c>
      <c r="F844">
        <v>2851.07</v>
      </c>
      <c r="G844">
        <v>5.3996700000000002E-2</v>
      </c>
      <c r="H844">
        <v>0.95851600000000003</v>
      </c>
      <c r="I844">
        <v>0</v>
      </c>
    </row>
    <row r="845" spans="1:25" x14ac:dyDescent="0.25">
      <c r="A845" t="s">
        <v>114</v>
      </c>
      <c r="B845">
        <v>4520.26</v>
      </c>
      <c r="C845">
        <v>4507.01</v>
      </c>
      <c r="D845">
        <v>4445.97</v>
      </c>
      <c r="E845">
        <v>4416.75</v>
      </c>
      <c r="F845">
        <v>2851.31</v>
      </c>
      <c r="G845">
        <v>5.4056300000000002E-2</v>
      </c>
      <c r="H845">
        <v>0.95918999999999999</v>
      </c>
      <c r="I845">
        <v>0</v>
      </c>
    </row>
    <row r="846" spans="1:25" x14ac:dyDescent="0.25">
      <c r="A846" t="s">
        <v>114</v>
      </c>
      <c r="B846">
        <v>4513.17</v>
      </c>
      <c r="C846">
        <v>4500.67</v>
      </c>
      <c r="D846">
        <v>4444.0200000000004</v>
      </c>
      <c r="E846">
        <v>4415.9399999999996</v>
      </c>
      <c r="F846">
        <v>2851.55</v>
      </c>
      <c r="G846">
        <v>5.3919599999999998E-2</v>
      </c>
      <c r="H846">
        <v>0.95302200000000004</v>
      </c>
      <c r="I846">
        <v>0</v>
      </c>
    </row>
    <row r="847" spans="1:25" x14ac:dyDescent="0.25">
      <c r="A847" t="s">
        <v>114</v>
      </c>
      <c r="B847">
        <v>4532.82</v>
      </c>
      <c r="C847">
        <v>4520.82</v>
      </c>
      <c r="D847">
        <v>4451.5</v>
      </c>
      <c r="E847">
        <v>4416.96</v>
      </c>
      <c r="F847">
        <v>2852.74</v>
      </c>
      <c r="G847">
        <v>5.3940799999999997E-2</v>
      </c>
      <c r="H847">
        <v>0.93183300000000002</v>
      </c>
      <c r="I847">
        <v>0</v>
      </c>
    </row>
    <row r="848" spans="1:25" x14ac:dyDescent="0.25">
      <c r="A848" t="s">
        <v>114</v>
      </c>
      <c r="B848">
        <v>4518.71</v>
      </c>
      <c r="C848">
        <v>4505.21</v>
      </c>
      <c r="D848">
        <v>4446.2</v>
      </c>
      <c r="E848">
        <v>4417.6000000000004</v>
      </c>
      <c r="F848">
        <v>2852.9</v>
      </c>
      <c r="G848">
        <v>3.6445499999999999E-2</v>
      </c>
      <c r="H848">
        <v>0.93183400000000005</v>
      </c>
      <c r="I848">
        <v>0</v>
      </c>
    </row>
    <row r="849" spans="1:9" x14ac:dyDescent="0.25">
      <c r="A849" t="s">
        <v>114</v>
      </c>
      <c r="B849">
        <v>4533.79</v>
      </c>
      <c r="C849">
        <v>4520.8900000000003</v>
      </c>
      <c r="D849">
        <v>4451.2299999999996</v>
      </c>
      <c r="E849">
        <v>4417.45</v>
      </c>
      <c r="F849">
        <v>2853.72</v>
      </c>
      <c r="G849">
        <v>5.3943100000000001E-2</v>
      </c>
      <c r="H849">
        <v>0.93725800000000004</v>
      </c>
      <c r="I849">
        <v>0</v>
      </c>
    </row>
    <row r="850" spans="1:9" x14ac:dyDescent="0.25">
      <c r="A850" t="s">
        <v>114</v>
      </c>
      <c r="B850">
        <v>4514.3900000000003</v>
      </c>
      <c r="C850">
        <v>4501.37</v>
      </c>
      <c r="D850">
        <v>4445.21</v>
      </c>
      <c r="E850">
        <v>4416.3599999999997</v>
      </c>
      <c r="F850">
        <v>2850.77</v>
      </c>
      <c r="G850">
        <v>5.3922600000000001E-2</v>
      </c>
      <c r="H850">
        <v>0.93566899999999997</v>
      </c>
      <c r="I850">
        <v>0</v>
      </c>
    </row>
    <row r="851" spans="1:9" x14ac:dyDescent="0.25">
      <c r="A851" t="s">
        <v>114</v>
      </c>
      <c r="B851">
        <v>4514.2700000000004</v>
      </c>
      <c r="C851">
        <v>4501.1499999999996</v>
      </c>
      <c r="D851">
        <v>4444.04</v>
      </c>
      <c r="E851">
        <v>4416.25</v>
      </c>
      <c r="F851">
        <v>2852.27</v>
      </c>
      <c r="G851">
        <v>5.3940200000000001E-2</v>
      </c>
      <c r="H851">
        <v>0.95615600000000001</v>
      </c>
      <c r="I851">
        <v>0</v>
      </c>
    </row>
    <row r="852" spans="1:9" x14ac:dyDescent="0.25">
      <c r="A852" t="s">
        <v>114</v>
      </c>
      <c r="B852">
        <v>4507.22</v>
      </c>
      <c r="C852">
        <v>4493.8999999999996</v>
      </c>
      <c r="D852">
        <v>4442.54</v>
      </c>
      <c r="E852">
        <v>4414.99</v>
      </c>
      <c r="F852">
        <v>2850.91</v>
      </c>
      <c r="G852">
        <v>5.3932800000000003E-2</v>
      </c>
      <c r="H852">
        <v>0.95792699999999997</v>
      </c>
      <c r="I852">
        <v>0</v>
      </c>
    </row>
    <row r="853" spans="1:9" x14ac:dyDescent="0.25">
      <c r="A853" t="s">
        <v>114</v>
      </c>
      <c r="B853">
        <v>4512.63</v>
      </c>
      <c r="C853">
        <v>4500.05</v>
      </c>
      <c r="D853">
        <v>4444.88</v>
      </c>
      <c r="E853">
        <v>4416.66</v>
      </c>
      <c r="F853">
        <v>2850.78</v>
      </c>
      <c r="G853">
        <v>5.3911199999999999E-2</v>
      </c>
      <c r="H853">
        <v>0.95867800000000003</v>
      </c>
      <c r="I853">
        <v>0</v>
      </c>
    </row>
    <row r="854" spans="1:9" x14ac:dyDescent="0.25">
      <c r="A854" t="s">
        <v>114</v>
      </c>
      <c r="B854">
        <v>4509.0200000000004</v>
      </c>
      <c r="C854">
        <v>4496.66</v>
      </c>
      <c r="D854">
        <v>4444.29</v>
      </c>
      <c r="E854">
        <v>4416.83</v>
      </c>
      <c r="F854">
        <v>2850.98</v>
      </c>
      <c r="G854">
        <v>5.47032E-2</v>
      </c>
      <c r="H854">
        <v>0.931836</v>
      </c>
      <c r="I854">
        <v>0</v>
      </c>
    </row>
    <row r="855" spans="1:9" x14ac:dyDescent="0.25">
      <c r="A855" t="s">
        <v>114</v>
      </c>
      <c r="B855">
        <v>4515.01</v>
      </c>
      <c r="C855">
        <v>4501.3999999999996</v>
      </c>
      <c r="D855">
        <v>4444.93</v>
      </c>
      <c r="E855">
        <v>4416.6400000000003</v>
      </c>
      <c r="F855">
        <v>2850.8</v>
      </c>
      <c r="G855">
        <v>5.5158199999999998E-2</v>
      </c>
      <c r="H855">
        <v>0.931836</v>
      </c>
      <c r="I855">
        <v>0</v>
      </c>
    </row>
    <row r="856" spans="1:9" x14ac:dyDescent="0.25">
      <c r="A856" t="s">
        <v>114</v>
      </c>
      <c r="B856">
        <v>4512.59</v>
      </c>
      <c r="C856">
        <v>4499.28</v>
      </c>
      <c r="D856">
        <v>4445.2700000000004</v>
      </c>
      <c r="E856">
        <v>4417.43</v>
      </c>
      <c r="F856">
        <v>2852.79</v>
      </c>
      <c r="G856">
        <v>5.4434799999999998E-2</v>
      </c>
      <c r="H856">
        <v>0.95910399999999996</v>
      </c>
      <c r="I856">
        <v>0</v>
      </c>
    </row>
    <row r="857" spans="1:9" x14ac:dyDescent="0.25">
      <c r="A857" t="s">
        <v>114</v>
      </c>
      <c r="B857">
        <v>4514.0200000000004</v>
      </c>
      <c r="C857">
        <v>4501.1099999999997</v>
      </c>
      <c r="D857">
        <v>4445.63</v>
      </c>
      <c r="E857">
        <v>4417.3500000000004</v>
      </c>
      <c r="F857">
        <v>2851.92</v>
      </c>
      <c r="G857">
        <v>5.4223E-2</v>
      </c>
      <c r="H857">
        <v>0.94595300000000004</v>
      </c>
      <c r="I857">
        <v>0</v>
      </c>
    </row>
    <row r="858" spans="1:9" x14ac:dyDescent="0.25">
      <c r="A858" t="s">
        <v>114</v>
      </c>
      <c r="B858">
        <v>4529.3</v>
      </c>
      <c r="C858">
        <v>4516.49</v>
      </c>
      <c r="D858">
        <v>4450.29</v>
      </c>
      <c r="E858">
        <v>4418.5200000000004</v>
      </c>
      <c r="F858">
        <v>2852.32</v>
      </c>
      <c r="G858">
        <v>5.3930199999999998E-2</v>
      </c>
      <c r="H858">
        <v>0.93905400000000006</v>
      </c>
      <c r="I858">
        <v>0</v>
      </c>
    </row>
    <row r="859" spans="1:9" x14ac:dyDescent="0.25">
      <c r="A859" t="s">
        <v>114</v>
      </c>
      <c r="B859">
        <v>4510.13</v>
      </c>
      <c r="C859">
        <v>4497.12</v>
      </c>
      <c r="D859">
        <v>4444.3</v>
      </c>
      <c r="E859">
        <v>4416.6499999999996</v>
      </c>
      <c r="F859">
        <v>2852.37</v>
      </c>
      <c r="G859">
        <v>5.4569600000000003E-2</v>
      </c>
      <c r="H859">
        <v>0.95420899999999997</v>
      </c>
      <c r="I859">
        <v>0</v>
      </c>
    </row>
    <row r="860" spans="1:9" x14ac:dyDescent="0.25">
      <c r="A860" t="s">
        <v>114</v>
      </c>
      <c r="B860">
        <v>4522.1499999999996</v>
      </c>
      <c r="C860">
        <v>4505</v>
      </c>
      <c r="D860">
        <v>4445.51</v>
      </c>
      <c r="E860">
        <v>4416.66</v>
      </c>
      <c r="F860">
        <v>2851.06</v>
      </c>
      <c r="G860">
        <v>5.3909899999999997E-2</v>
      </c>
      <c r="H860">
        <v>0.931836</v>
      </c>
      <c r="I860">
        <v>0</v>
      </c>
    </row>
    <row r="861" spans="1:9" x14ac:dyDescent="0.25">
      <c r="A861" t="s">
        <v>114</v>
      </c>
      <c r="B861">
        <v>4511.29</v>
      </c>
      <c r="C861">
        <v>4498.28</v>
      </c>
      <c r="D861">
        <v>4445.2700000000004</v>
      </c>
      <c r="E861">
        <v>4417.5600000000004</v>
      </c>
      <c r="F861">
        <v>2852.5</v>
      </c>
      <c r="G861">
        <v>5.39211E-2</v>
      </c>
      <c r="H861">
        <v>0.93932099999999996</v>
      </c>
      <c r="I861">
        <v>0</v>
      </c>
    </row>
    <row r="862" spans="1:9" x14ac:dyDescent="0.25">
      <c r="A862" t="s">
        <v>114</v>
      </c>
      <c r="B862">
        <v>4511.1499999999996</v>
      </c>
      <c r="C862">
        <v>4498.04</v>
      </c>
      <c r="D862">
        <v>4445.1499999999996</v>
      </c>
      <c r="E862">
        <v>4417.46</v>
      </c>
      <c r="F862">
        <v>2852.66</v>
      </c>
      <c r="G862">
        <v>5.4238500000000002E-2</v>
      </c>
      <c r="H862">
        <v>0.95864799999999994</v>
      </c>
      <c r="I862">
        <v>0</v>
      </c>
    </row>
    <row r="863" spans="1:9" x14ac:dyDescent="0.25">
      <c r="A863" t="s">
        <v>114</v>
      </c>
      <c r="B863">
        <v>4512.28</v>
      </c>
      <c r="C863">
        <v>4499.41</v>
      </c>
      <c r="D863">
        <v>4444.17</v>
      </c>
      <c r="E863">
        <v>4416.55</v>
      </c>
      <c r="F863">
        <v>2850.9</v>
      </c>
      <c r="G863">
        <v>5.3909600000000002E-2</v>
      </c>
      <c r="H863">
        <v>0.95726599999999995</v>
      </c>
      <c r="I863">
        <v>0</v>
      </c>
    </row>
    <row r="864" spans="1:9" x14ac:dyDescent="0.25">
      <c r="A864" t="s">
        <v>114</v>
      </c>
      <c r="B864">
        <v>4509.88</v>
      </c>
      <c r="C864">
        <v>4496.8</v>
      </c>
      <c r="D864">
        <v>4444.05</v>
      </c>
      <c r="E864">
        <v>4416.3100000000004</v>
      </c>
      <c r="F864">
        <v>2851.59</v>
      </c>
      <c r="G864">
        <v>5.3910199999999998E-2</v>
      </c>
      <c r="H864">
        <v>0.93417899999999998</v>
      </c>
      <c r="I864">
        <v>0</v>
      </c>
    </row>
    <row r="865" spans="1:9" x14ac:dyDescent="0.25">
      <c r="A865" t="s">
        <v>114</v>
      </c>
      <c r="B865">
        <v>4510.8599999999997</v>
      </c>
      <c r="C865">
        <v>4498.54</v>
      </c>
      <c r="D865">
        <v>4445.2</v>
      </c>
      <c r="E865">
        <v>4417.1899999999996</v>
      </c>
      <c r="F865">
        <v>2852.5</v>
      </c>
      <c r="G865">
        <v>5.3961799999999997E-2</v>
      </c>
      <c r="H865">
        <v>0.95808800000000005</v>
      </c>
      <c r="I865">
        <v>0</v>
      </c>
    </row>
    <row r="866" spans="1:9" x14ac:dyDescent="0.25">
      <c r="A866" t="s">
        <v>114</v>
      </c>
      <c r="B866">
        <v>4510.25</v>
      </c>
      <c r="C866">
        <v>4497.3999999999996</v>
      </c>
      <c r="D866">
        <v>4444.8900000000003</v>
      </c>
      <c r="E866">
        <v>4417.83</v>
      </c>
      <c r="F866">
        <v>2851.54</v>
      </c>
      <c r="G866">
        <v>5.39474E-2</v>
      </c>
      <c r="H866">
        <v>0.95884199999999997</v>
      </c>
      <c r="I866">
        <v>0</v>
      </c>
    </row>
    <row r="867" spans="1:9" x14ac:dyDescent="0.25">
      <c r="A867" t="s">
        <v>114</v>
      </c>
      <c r="B867">
        <v>4514.13</v>
      </c>
      <c r="C867">
        <v>4501.75</v>
      </c>
      <c r="D867">
        <v>4446.37</v>
      </c>
      <c r="E867">
        <v>4418.55</v>
      </c>
      <c r="F867">
        <v>2852.84</v>
      </c>
      <c r="G867">
        <v>5.3924E-2</v>
      </c>
      <c r="H867">
        <v>0.93183300000000002</v>
      </c>
      <c r="I867">
        <v>0</v>
      </c>
    </row>
    <row r="868" spans="1:9" x14ac:dyDescent="0.25">
      <c r="A868" t="s">
        <v>114</v>
      </c>
      <c r="B868">
        <v>4515.82</v>
      </c>
      <c r="C868">
        <v>4503.41</v>
      </c>
      <c r="D868">
        <v>4445.79</v>
      </c>
      <c r="E868">
        <v>4416.93</v>
      </c>
      <c r="F868">
        <v>2850.41</v>
      </c>
      <c r="G868">
        <v>5.4374499999999999E-2</v>
      </c>
      <c r="H868">
        <v>0.95262599999999997</v>
      </c>
      <c r="I868">
        <v>0</v>
      </c>
    </row>
    <row r="869" spans="1:9" x14ac:dyDescent="0.25">
      <c r="A869" t="s">
        <v>114</v>
      </c>
      <c r="B869">
        <v>4515.1000000000004</v>
      </c>
      <c r="C869">
        <v>4502.3</v>
      </c>
      <c r="D869">
        <v>4445.4799999999996</v>
      </c>
      <c r="E869">
        <v>4417.09</v>
      </c>
      <c r="F869">
        <v>2853.33</v>
      </c>
      <c r="G869">
        <v>5.4545400000000001E-2</v>
      </c>
      <c r="H869">
        <v>0.95091800000000004</v>
      </c>
      <c r="I869">
        <v>0</v>
      </c>
    </row>
    <row r="870" spans="1:9" x14ac:dyDescent="0.25">
      <c r="A870" t="s">
        <v>114</v>
      </c>
      <c r="B870">
        <v>4509.95</v>
      </c>
      <c r="C870">
        <v>4497.28</v>
      </c>
      <c r="D870">
        <v>4445.0200000000004</v>
      </c>
      <c r="E870">
        <v>4417.33</v>
      </c>
      <c r="F870">
        <v>2852.79</v>
      </c>
      <c r="G870">
        <v>5.3969499999999997E-2</v>
      </c>
      <c r="H870">
        <v>0.93182699999999996</v>
      </c>
      <c r="I870">
        <v>0</v>
      </c>
    </row>
    <row r="871" spans="1:9" x14ac:dyDescent="0.25">
      <c r="A871" t="s">
        <v>114</v>
      </c>
      <c r="B871">
        <v>4510.38</v>
      </c>
      <c r="C871">
        <v>4497.5200000000004</v>
      </c>
      <c r="D871">
        <v>4444.1400000000003</v>
      </c>
      <c r="E871">
        <v>4416.7</v>
      </c>
      <c r="F871">
        <v>2850.61</v>
      </c>
      <c r="G871">
        <v>5.3920000000000003E-2</v>
      </c>
      <c r="H871">
        <v>0.95685900000000002</v>
      </c>
      <c r="I871">
        <v>0</v>
      </c>
    </row>
    <row r="872" spans="1:9" x14ac:dyDescent="0.25">
      <c r="A872" t="s">
        <v>114</v>
      </c>
      <c r="B872">
        <v>4522.22</v>
      </c>
      <c r="C872">
        <v>4509.38</v>
      </c>
      <c r="D872">
        <v>4446.16</v>
      </c>
      <c r="E872">
        <v>4416.8500000000004</v>
      </c>
      <c r="F872">
        <v>2851.67</v>
      </c>
      <c r="G872">
        <v>5.3911199999999999E-2</v>
      </c>
      <c r="H872">
        <v>0.94430000000000003</v>
      </c>
      <c r="I872">
        <v>0</v>
      </c>
    </row>
    <row r="873" spans="1:9" x14ac:dyDescent="0.25">
      <c r="A873" t="s">
        <v>114</v>
      </c>
      <c r="B873">
        <v>4526.41</v>
      </c>
      <c r="C873">
        <v>4513.3900000000003</v>
      </c>
      <c r="D873">
        <v>4448.88</v>
      </c>
      <c r="E873">
        <v>4418.9399999999996</v>
      </c>
      <c r="F873">
        <v>2853.47</v>
      </c>
      <c r="G873">
        <v>3.62187E-2</v>
      </c>
      <c r="H873">
        <v>0.93183300000000002</v>
      </c>
      <c r="I873">
        <v>0</v>
      </c>
    </row>
    <row r="874" spans="1:9" x14ac:dyDescent="0.25">
      <c r="A874" t="s">
        <v>114</v>
      </c>
      <c r="B874">
        <v>4516.3599999999997</v>
      </c>
      <c r="C874">
        <v>4503.12</v>
      </c>
      <c r="D874">
        <v>4446.7700000000004</v>
      </c>
      <c r="E874">
        <v>4418.54</v>
      </c>
      <c r="F874">
        <v>2852.55</v>
      </c>
      <c r="G874">
        <v>5.3912099999999998E-2</v>
      </c>
      <c r="H874">
        <v>0.93183099999999996</v>
      </c>
      <c r="I874">
        <v>0</v>
      </c>
    </row>
    <row r="875" spans="1:9" x14ac:dyDescent="0.25">
      <c r="A875" t="s">
        <v>114</v>
      </c>
      <c r="B875">
        <v>4518.25</v>
      </c>
      <c r="C875">
        <v>4505.4399999999996</v>
      </c>
      <c r="D875">
        <v>4446.74</v>
      </c>
      <c r="E875">
        <v>4418.5200000000004</v>
      </c>
      <c r="F875">
        <v>2853.15</v>
      </c>
      <c r="G875">
        <v>5.4272399999999998E-2</v>
      </c>
      <c r="H875">
        <v>0.95204999999999995</v>
      </c>
      <c r="I875">
        <v>0</v>
      </c>
    </row>
    <row r="876" spans="1:9" x14ac:dyDescent="0.25">
      <c r="A876" t="s">
        <v>114</v>
      </c>
      <c r="B876">
        <v>4519.03</v>
      </c>
      <c r="C876">
        <v>4506.16</v>
      </c>
      <c r="D876">
        <v>4447.07</v>
      </c>
      <c r="E876">
        <v>4418.37</v>
      </c>
      <c r="F876">
        <v>2851.39</v>
      </c>
      <c r="G876">
        <v>5.3911199999999999E-2</v>
      </c>
      <c r="H876">
        <v>0.95542099999999996</v>
      </c>
      <c r="I876">
        <v>0</v>
      </c>
    </row>
    <row r="877" spans="1:9" x14ac:dyDescent="0.25">
      <c r="A877" t="s">
        <v>114</v>
      </c>
      <c r="B877">
        <v>4522.93</v>
      </c>
      <c r="C877">
        <v>4509.67</v>
      </c>
      <c r="D877">
        <v>4447.78</v>
      </c>
      <c r="E877">
        <v>4418.25</v>
      </c>
      <c r="F877">
        <v>2853.28</v>
      </c>
      <c r="G877">
        <v>5.4797999999999999E-2</v>
      </c>
      <c r="H877">
        <v>0.931836</v>
      </c>
      <c r="I877">
        <v>0</v>
      </c>
    </row>
    <row r="878" spans="1:9" x14ac:dyDescent="0.25">
      <c r="A878" t="s">
        <v>114</v>
      </c>
      <c r="B878">
        <v>4518.74</v>
      </c>
      <c r="C878">
        <v>4506.38</v>
      </c>
      <c r="D878">
        <v>4447.59</v>
      </c>
      <c r="E878">
        <v>4418.5200000000004</v>
      </c>
      <c r="F878">
        <v>2853.98</v>
      </c>
      <c r="G878">
        <v>5.4113700000000001E-2</v>
      </c>
      <c r="H878">
        <v>0.95918999999999999</v>
      </c>
      <c r="I878">
        <v>0</v>
      </c>
    </row>
    <row r="879" spans="1:9" x14ac:dyDescent="0.25">
      <c r="A879" t="s">
        <v>114</v>
      </c>
      <c r="B879">
        <v>4517.32</v>
      </c>
      <c r="C879">
        <v>4504.57</v>
      </c>
      <c r="D879">
        <v>4447.8100000000004</v>
      </c>
      <c r="E879">
        <v>4419.32</v>
      </c>
      <c r="F879">
        <v>2854</v>
      </c>
      <c r="G879">
        <v>5.3936999999999999E-2</v>
      </c>
      <c r="H879">
        <v>0.93183700000000003</v>
      </c>
      <c r="I879">
        <v>0</v>
      </c>
    </row>
    <row r="880" spans="1:9" x14ac:dyDescent="0.25">
      <c r="A880" t="s">
        <v>114</v>
      </c>
      <c r="B880">
        <v>4521.7700000000004</v>
      </c>
      <c r="C880">
        <v>4508.9799999999996</v>
      </c>
      <c r="D880">
        <v>4447.54</v>
      </c>
      <c r="E880">
        <v>4418.97</v>
      </c>
      <c r="F880">
        <v>2854.35</v>
      </c>
      <c r="G880">
        <v>5.4284399999999997E-2</v>
      </c>
      <c r="H880">
        <v>0.93183700000000003</v>
      </c>
      <c r="I880">
        <v>0</v>
      </c>
    </row>
    <row r="881" spans="1:25" x14ac:dyDescent="0.25">
      <c r="A881" t="s">
        <v>114</v>
      </c>
      <c r="B881">
        <v>4519.66</v>
      </c>
      <c r="C881">
        <v>4507.2</v>
      </c>
      <c r="D881">
        <v>4446.66</v>
      </c>
      <c r="E881">
        <v>4417.59</v>
      </c>
      <c r="F881">
        <v>2851.48</v>
      </c>
      <c r="G881">
        <v>5.3909699999999998E-2</v>
      </c>
      <c r="H881">
        <v>0.95231900000000003</v>
      </c>
      <c r="I881">
        <v>0</v>
      </c>
    </row>
    <row r="882" spans="1:25" x14ac:dyDescent="0.25">
      <c r="A882" t="s">
        <v>114</v>
      </c>
      <c r="B882">
        <v>4520.7700000000004</v>
      </c>
      <c r="C882">
        <v>4507.47</v>
      </c>
      <c r="D882">
        <v>4448.04</v>
      </c>
      <c r="E882">
        <v>4419.45</v>
      </c>
      <c r="F882">
        <v>2854.41</v>
      </c>
      <c r="G882">
        <v>4.7884400000000001E-2</v>
      </c>
      <c r="H882">
        <v>0.94862800000000003</v>
      </c>
      <c r="I882">
        <v>0</v>
      </c>
    </row>
    <row r="883" spans="1:25" x14ac:dyDescent="0.25">
      <c r="A883" t="s">
        <v>114</v>
      </c>
      <c r="B883">
        <v>4524.28</v>
      </c>
      <c r="C883">
        <v>4511.29</v>
      </c>
      <c r="D883">
        <v>4447.3</v>
      </c>
      <c r="E883">
        <v>4418.25</v>
      </c>
      <c r="F883">
        <v>2851.43</v>
      </c>
      <c r="G883">
        <v>5.3909899999999997E-2</v>
      </c>
      <c r="H883">
        <v>0.95114299999999996</v>
      </c>
      <c r="I883">
        <v>0</v>
      </c>
    </row>
    <row r="884" spans="1:25" x14ac:dyDescent="0.25">
      <c r="A884" t="s">
        <v>114</v>
      </c>
      <c r="B884">
        <v>4521.1000000000004</v>
      </c>
      <c r="C884">
        <v>4508.2299999999996</v>
      </c>
      <c r="D884">
        <v>4446.71</v>
      </c>
      <c r="E884">
        <v>4417.57</v>
      </c>
      <c r="F884">
        <v>2851.42</v>
      </c>
      <c r="G884">
        <v>3.1260099999999999E-2</v>
      </c>
      <c r="H884">
        <v>0.97988299999999995</v>
      </c>
      <c r="I884">
        <v>0</v>
      </c>
    </row>
    <row r="885" spans="1:25" x14ac:dyDescent="0.25">
      <c r="A885" t="s">
        <v>114</v>
      </c>
      <c r="B885">
        <v>4523.79</v>
      </c>
      <c r="C885">
        <v>4511.24</v>
      </c>
      <c r="D885">
        <v>4444.76</v>
      </c>
      <c r="E885">
        <v>4411.6400000000003</v>
      </c>
      <c r="F885">
        <v>2847.97</v>
      </c>
      <c r="G885">
        <v>5.4696099999999997E-2</v>
      </c>
      <c r="H885">
        <v>0.939272</v>
      </c>
      <c r="I885">
        <v>0</v>
      </c>
    </row>
    <row r="886" spans="1:25" x14ac:dyDescent="0.25">
      <c r="A886" t="s">
        <v>114</v>
      </c>
      <c r="B886">
        <v>4519.8999999999996</v>
      </c>
      <c r="C886">
        <v>4506.42</v>
      </c>
      <c r="D886">
        <v>4446.6899999999996</v>
      </c>
      <c r="E886">
        <v>4417.45</v>
      </c>
      <c r="F886">
        <v>2852.01</v>
      </c>
      <c r="G886">
        <v>5.5046400000000002E-2</v>
      </c>
      <c r="H886">
        <v>0.95917200000000002</v>
      </c>
      <c r="I886">
        <v>0</v>
      </c>
    </row>
    <row r="887" spans="1:25" x14ac:dyDescent="0.25">
      <c r="A887" t="s">
        <v>114</v>
      </c>
      <c r="B887">
        <v>4524.07</v>
      </c>
      <c r="C887">
        <v>4511.32</v>
      </c>
      <c r="D887">
        <v>4446.59</v>
      </c>
      <c r="E887">
        <v>4413.38</v>
      </c>
      <c r="F887">
        <v>2850.13</v>
      </c>
      <c r="G887">
        <v>5.3911599999999997E-2</v>
      </c>
      <c r="H887">
        <v>0.958928</v>
      </c>
      <c r="I887">
        <v>0</v>
      </c>
    </row>
    <row r="888" spans="1:25" x14ac:dyDescent="0.25">
      <c r="A888" t="s">
        <v>114</v>
      </c>
      <c r="B888">
        <v>4518.93</v>
      </c>
      <c r="C888">
        <v>4506.13</v>
      </c>
      <c r="D888">
        <v>4447.0200000000004</v>
      </c>
      <c r="E888">
        <v>4417.8900000000003</v>
      </c>
      <c r="F888">
        <v>2852.52</v>
      </c>
      <c r="G888">
        <v>5.4074900000000002E-2</v>
      </c>
      <c r="H888">
        <v>0.94461399999999995</v>
      </c>
      <c r="I888">
        <v>0</v>
      </c>
    </row>
    <row r="889" spans="1:25" x14ac:dyDescent="0.25">
      <c r="A889" t="s">
        <v>114</v>
      </c>
      <c r="B889">
        <v>4526.8599999999997</v>
      </c>
      <c r="C889">
        <v>4513.42</v>
      </c>
      <c r="D889">
        <v>4446.9799999999996</v>
      </c>
      <c r="E889">
        <v>4413.84</v>
      </c>
      <c r="F889">
        <v>2849.93</v>
      </c>
      <c r="G889">
        <v>5.4296700000000003E-2</v>
      </c>
      <c r="H889">
        <v>0.95676399999999995</v>
      </c>
      <c r="I889">
        <v>0</v>
      </c>
    </row>
    <row r="890" spans="1:25" x14ac:dyDescent="0.25">
      <c r="A890" t="s">
        <v>114</v>
      </c>
      <c r="B890">
        <v>4520.3500000000004</v>
      </c>
      <c r="C890">
        <v>4507.83</v>
      </c>
      <c r="D890">
        <v>4444.63</v>
      </c>
      <c r="E890">
        <v>4413.83</v>
      </c>
      <c r="F890">
        <v>2848.75</v>
      </c>
      <c r="G890">
        <v>5.3909499999999999E-2</v>
      </c>
      <c r="H890">
        <v>0.94987100000000002</v>
      </c>
      <c r="I890">
        <v>0</v>
      </c>
    </row>
    <row r="891" spans="1:25" x14ac:dyDescent="0.25">
      <c r="A891" t="s">
        <v>114</v>
      </c>
      <c r="B891">
        <v>4518.8</v>
      </c>
      <c r="C891">
        <v>4505.88</v>
      </c>
      <c r="D891">
        <v>4446.47</v>
      </c>
      <c r="E891">
        <v>4417.66</v>
      </c>
      <c r="F891">
        <v>2852.84</v>
      </c>
      <c r="G891">
        <v>5.5691999999999998E-2</v>
      </c>
      <c r="H891">
        <v>0.931809</v>
      </c>
      <c r="I891">
        <v>0</v>
      </c>
    </row>
    <row r="892" spans="1:25" x14ac:dyDescent="0.25">
      <c r="A892" t="s">
        <v>114</v>
      </c>
      <c r="B892">
        <v>4517.1499999999996</v>
      </c>
      <c r="C892">
        <v>4504.5</v>
      </c>
      <c r="D892">
        <v>4445.8100000000004</v>
      </c>
      <c r="E892">
        <v>4417.28</v>
      </c>
      <c r="F892">
        <v>2851.47</v>
      </c>
      <c r="G892">
        <v>5.3969200000000002E-2</v>
      </c>
      <c r="H892">
        <v>0.93296100000000004</v>
      </c>
      <c r="I892">
        <v>0</v>
      </c>
    </row>
    <row r="893" spans="1:25" x14ac:dyDescent="0.25">
      <c r="A893" t="s">
        <v>114</v>
      </c>
      <c r="B893">
        <v>4522.53</v>
      </c>
      <c r="C893">
        <v>4509.95</v>
      </c>
      <c r="D893">
        <v>4447.04</v>
      </c>
      <c r="E893">
        <v>4415.37</v>
      </c>
      <c r="F893">
        <v>2851.79</v>
      </c>
      <c r="G893">
        <v>5.4467099999999997E-2</v>
      </c>
      <c r="H893">
        <v>0.95548</v>
      </c>
      <c r="I893">
        <v>0</v>
      </c>
    </row>
    <row r="894" spans="1:25" x14ac:dyDescent="0.25">
      <c r="A894" t="s">
        <v>114</v>
      </c>
      <c r="B894">
        <v>4521.8900000000003</v>
      </c>
      <c r="C894">
        <v>4509.21</v>
      </c>
      <c r="D894">
        <v>4447.6000000000004</v>
      </c>
      <c r="E894">
        <v>4418.2299999999996</v>
      </c>
      <c r="F894">
        <v>2853.57</v>
      </c>
      <c r="G894">
        <v>5.39356E-2</v>
      </c>
      <c r="H894">
        <v>0.95742499999999997</v>
      </c>
      <c r="I894">
        <v>0</v>
      </c>
    </row>
    <row r="895" spans="1:25" x14ac:dyDescent="0.25">
      <c r="A895" t="s">
        <v>114</v>
      </c>
      <c r="B895">
        <v>4531.6899999999996</v>
      </c>
      <c r="C895">
        <v>4518.5600000000004</v>
      </c>
      <c r="D895">
        <v>4446.6400000000003</v>
      </c>
      <c r="E895">
        <v>4412.18</v>
      </c>
      <c r="F895">
        <v>2848.23</v>
      </c>
      <c r="G895">
        <v>5.4961999999999997E-2</v>
      </c>
      <c r="H895">
        <v>0.93183199999999999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4526.4399999999996</v>
      </c>
      <c r="C896">
        <v>4513.67</v>
      </c>
      <c r="D896">
        <v>4449.78</v>
      </c>
      <c r="E896">
        <v>4418.8599999999997</v>
      </c>
      <c r="F896">
        <v>2854.39</v>
      </c>
      <c r="G896">
        <v>5.4108000000000003E-2</v>
      </c>
      <c r="H896">
        <v>0.95897699999999997</v>
      </c>
      <c r="I896">
        <v>0</v>
      </c>
      <c r="R896">
        <f>AVERAGE(B847:B896)</f>
        <v>4518.3676000000005</v>
      </c>
      <c r="S896">
        <f>AVERAGE(C847:C896)</f>
        <v>4505.4118000000017</v>
      </c>
      <c r="U896">
        <f>_xlfn.VAR.P(B847:B896)</f>
        <v>41.495318239999122</v>
      </c>
      <c r="V896">
        <f>_xlfn.VAR.P(C847:C896)</f>
        <v>41.614598760000661</v>
      </c>
      <c r="X896">
        <f>1.96*SQRT(U896)/50</f>
        <v>0.25251409034014766</v>
      </c>
      <c r="Y896">
        <f>1.96*SQRT(V896)/50</f>
        <v>0.25287676255157848</v>
      </c>
    </row>
    <row r="897" spans="1:9" x14ac:dyDescent="0.25">
      <c r="A897" t="s">
        <v>115</v>
      </c>
      <c r="B897">
        <v>226016.2035</v>
      </c>
      <c r="C897" t="s">
        <v>24</v>
      </c>
    </row>
    <row r="898" spans="1:9" x14ac:dyDescent="0.25">
      <c r="A898" t="s">
        <v>116</v>
      </c>
      <c r="B898">
        <v>3930.44</v>
      </c>
      <c r="C898">
        <v>3917.45</v>
      </c>
      <c r="D898">
        <v>3886.61</v>
      </c>
      <c r="E898">
        <v>3887.74</v>
      </c>
      <c r="F898">
        <v>2017.89</v>
      </c>
      <c r="G898">
        <v>5.5949100000000002E-2</v>
      </c>
      <c r="H898">
        <v>0.95884499999999995</v>
      </c>
      <c r="I898">
        <v>0</v>
      </c>
    </row>
    <row r="899" spans="1:9" x14ac:dyDescent="0.25">
      <c r="A899" t="s">
        <v>116</v>
      </c>
      <c r="B899">
        <v>3970.78</v>
      </c>
      <c r="C899">
        <v>3958.17</v>
      </c>
      <c r="D899">
        <v>3920.23</v>
      </c>
      <c r="E899">
        <v>3922.16</v>
      </c>
      <c r="F899">
        <v>2041.13</v>
      </c>
      <c r="G899">
        <v>5.3918399999999998E-2</v>
      </c>
      <c r="H899">
        <v>0.95686599999999999</v>
      </c>
      <c r="I899">
        <v>0</v>
      </c>
    </row>
    <row r="900" spans="1:9" x14ac:dyDescent="0.25">
      <c r="A900" t="s">
        <v>116</v>
      </c>
      <c r="B900">
        <v>3913.6</v>
      </c>
      <c r="C900">
        <v>3900.93</v>
      </c>
      <c r="D900">
        <v>3858.68</v>
      </c>
      <c r="E900">
        <v>3866.99</v>
      </c>
      <c r="F900">
        <v>2002.2</v>
      </c>
      <c r="G900">
        <v>5.4048800000000001E-2</v>
      </c>
      <c r="H900">
        <v>0.95908700000000002</v>
      </c>
      <c r="I900">
        <v>0</v>
      </c>
    </row>
    <row r="901" spans="1:9" x14ac:dyDescent="0.25">
      <c r="A901" t="s">
        <v>116</v>
      </c>
      <c r="B901">
        <v>3921.53</v>
      </c>
      <c r="C901">
        <v>3908.49</v>
      </c>
      <c r="D901">
        <v>3869.34</v>
      </c>
      <c r="E901">
        <v>3875.11</v>
      </c>
      <c r="F901">
        <v>2005.03</v>
      </c>
      <c r="G901">
        <v>5.3909600000000002E-2</v>
      </c>
      <c r="H901">
        <v>0.95621599999999995</v>
      </c>
      <c r="I901">
        <v>0</v>
      </c>
    </row>
    <row r="902" spans="1:9" x14ac:dyDescent="0.25">
      <c r="A902" t="s">
        <v>116</v>
      </c>
      <c r="B902">
        <v>3969.24</v>
      </c>
      <c r="C902">
        <v>3956.35</v>
      </c>
      <c r="D902">
        <v>3900.43</v>
      </c>
      <c r="E902">
        <v>3904.27</v>
      </c>
      <c r="F902">
        <v>1990.41</v>
      </c>
      <c r="G902">
        <v>5.3978999999999999E-2</v>
      </c>
      <c r="H902">
        <v>0.93183300000000002</v>
      </c>
      <c r="I902">
        <v>0</v>
      </c>
    </row>
    <row r="903" spans="1:9" x14ac:dyDescent="0.25">
      <c r="A903" t="s">
        <v>116</v>
      </c>
      <c r="B903">
        <v>3944.4</v>
      </c>
      <c r="C903">
        <v>3931.31</v>
      </c>
      <c r="D903">
        <v>3899.5</v>
      </c>
      <c r="E903">
        <v>3899.7</v>
      </c>
      <c r="F903">
        <v>2021.89</v>
      </c>
      <c r="G903">
        <v>5.3954500000000002E-2</v>
      </c>
      <c r="H903">
        <v>0.94613899999999995</v>
      </c>
      <c r="I903">
        <v>0</v>
      </c>
    </row>
    <row r="904" spans="1:9" x14ac:dyDescent="0.25">
      <c r="A904" t="s">
        <v>116</v>
      </c>
      <c r="B904">
        <v>3949.77</v>
      </c>
      <c r="C904">
        <v>3936.85</v>
      </c>
      <c r="D904">
        <v>3900.84</v>
      </c>
      <c r="E904">
        <v>3903.98</v>
      </c>
      <c r="F904">
        <v>2026.63</v>
      </c>
      <c r="G904">
        <v>5.3921499999999997E-2</v>
      </c>
      <c r="H904">
        <v>0.94996999999999998</v>
      </c>
      <c r="I904">
        <v>0</v>
      </c>
    </row>
    <row r="905" spans="1:9" x14ac:dyDescent="0.25">
      <c r="A905" t="s">
        <v>116</v>
      </c>
      <c r="B905">
        <v>3950.8</v>
      </c>
      <c r="C905">
        <v>3937.65</v>
      </c>
      <c r="D905">
        <v>3904.27</v>
      </c>
      <c r="E905">
        <v>3906.7</v>
      </c>
      <c r="F905">
        <v>2034.94</v>
      </c>
      <c r="G905">
        <v>5.41634E-2</v>
      </c>
      <c r="H905">
        <v>0.95898600000000001</v>
      </c>
      <c r="I905">
        <v>0</v>
      </c>
    </row>
    <row r="906" spans="1:9" x14ac:dyDescent="0.25">
      <c r="A906" t="s">
        <v>116</v>
      </c>
      <c r="B906">
        <v>3923.51</v>
      </c>
      <c r="C906">
        <v>3910.4</v>
      </c>
      <c r="D906">
        <v>3870.05</v>
      </c>
      <c r="E906">
        <v>3875.88</v>
      </c>
      <c r="F906">
        <v>2003.31</v>
      </c>
      <c r="G906">
        <v>5.39122E-2</v>
      </c>
      <c r="H906">
        <v>0.95572000000000001</v>
      </c>
      <c r="I906">
        <v>0</v>
      </c>
    </row>
    <row r="907" spans="1:9" x14ac:dyDescent="0.25">
      <c r="A907" t="s">
        <v>116</v>
      </c>
      <c r="B907">
        <v>3943.88</v>
      </c>
      <c r="C907">
        <v>3930.95</v>
      </c>
      <c r="D907">
        <v>3898.98</v>
      </c>
      <c r="E907">
        <v>3900.06</v>
      </c>
      <c r="F907">
        <v>2029.31</v>
      </c>
      <c r="G907">
        <v>5.3978600000000002E-2</v>
      </c>
      <c r="H907">
        <v>0.95573799999999998</v>
      </c>
      <c r="I907">
        <v>0</v>
      </c>
    </row>
    <row r="908" spans="1:9" x14ac:dyDescent="0.25">
      <c r="A908" t="s">
        <v>116</v>
      </c>
      <c r="B908">
        <v>3938.12</v>
      </c>
      <c r="C908">
        <v>3925.06</v>
      </c>
      <c r="D908">
        <v>3889.22</v>
      </c>
      <c r="E908">
        <v>3892.01</v>
      </c>
      <c r="F908">
        <v>2020.99</v>
      </c>
      <c r="G908">
        <v>5.39701E-2</v>
      </c>
      <c r="H908">
        <v>0.95414500000000002</v>
      </c>
      <c r="I908">
        <v>0</v>
      </c>
    </row>
    <row r="909" spans="1:9" x14ac:dyDescent="0.25">
      <c r="A909" t="s">
        <v>116</v>
      </c>
      <c r="B909">
        <v>3929.53</v>
      </c>
      <c r="C909">
        <v>3916.97</v>
      </c>
      <c r="D909">
        <v>3861.23</v>
      </c>
      <c r="E909">
        <v>3863.74</v>
      </c>
      <c r="F909">
        <v>1950.34</v>
      </c>
      <c r="G909">
        <v>5.6428800000000001E-2</v>
      </c>
      <c r="H909">
        <v>0.94367900000000005</v>
      </c>
      <c r="I909">
        <v>0</v>
      </c>
    </row>
    <row r="910" spans="1:9" x14ac:dyDescent="0.25">
      <c r="A910" t="s">
        <v>116</v>
      </c>
      <c r="B910">
        <v>3944.17</v>
      </c>
      <c r="C910">
        <v>3931.29</v>
      </c>
      <c r="D910">
        <v>3891.51</v>
      </c>
      <c r="E910">
        <v>3897.03</v>
      </c>
      <c r="F910">
        <v>2012.3</v>
      </c>
      <c r="G910">
        <v>5.3910100000000002E-2</v>
      </c>
      <c r="H910">
        <v>0.94864499999999996</v>
      </c>
      <c r="I910">
        <v>0</v>
      </c>
    </row>
    <row r="911" spans="1:9" x14ac:dyDescent="0.25">
      <c r="A911" t="s">
        <v>116</v>
      </c>
      <c r="B911">
        <v>3919.56</v>
      </c>
      <c r="C911">
        <v>3907.08</v>
      </c>
      <c r="D911">
        <v>3855.64</v>
      </c>
      <c r="E911">
        <v>3857.08</v>
      </c>
      <c r="F911">
        <v>1949.25</v>
      </c>
      <c r="G911">
        <v>5.3941000000000003E-2</v>
      </c>
      <c r="H911">
        <v>0.93915400000000004</v>
      </c>
      <c r="I911">
        <v>0</v>
      </c>
    </row>
    <row r="912" spans="1:9" x14ac:dyDescent="0.25">
      <c r="A912" t="s">
        <v>116</v>
      </c>
      <c r="B912">
        <v>3959.68</v>
      </c>
      <c r="C912">
        <v>3946.72</v>
      </c>
      <c r="D912">
        <v>3914.66</v>
      </c>
      <c r="E912">
        <v>3915.46</v>
      </c>
      <c r="F912">
        <v>2036.48</v>
      </c>
      <c r="G912">
        <v>5.4061400000000003E-2</v>
      </c>
      <c r="H912">
        <v>0.94942499999999996</v>
      </c>
      <c r="I912">
        <v>0</v>
      </c>
    </row>
    <row r="913" spans="1:9" x14ac:dyDescent="0.25">
      <c r="A913" t="s">
        <v>116</v>
      </c>
      <c r="B913">
        <v>3985.49</v>
      </c>
      <c r="C913">
        <v>3972.82</v>
      </c>
      <c r="D913">
        <v>3930.32</v>
      </c>
      <c r="E913">
        <v>3935.8</v>
      </c>
      <c r="F913">
        <v>2049</v>
      </c>
      <c r="G913">
        <v>5.5231799999999998E-2</v>
      </c>
      <c r="H913">
        <v>0.931836</v>
      </c>
      <c r="I913">
        <v>0</v>
      </c>
    </row>
    <row r="914" spans="1:9" x14ac:dyDescent="0.25">
      <c r="A914" t="s">
        <v>116</v>
      </c>
      <c r="B914">
        <v>3930.2</v>
      </c>
      <c r="C914">
        <v>3917.46</v>
      </c>
      <c r="D914">
        <v>3883.04</v>
      </c>
      <c r="E914">
        <v>3886.34</v>
      </c>
      <c r="F914">
        <v>2012.58</v>
      </c>
      <c r="G914">
        <v>5.4067200000000003E-2</v>
      </c>
      <c r="H914">
        <v>0.94764599999999999</v>
      </c>
      <c r="I914">
        <v>0</v>
      </c>
    </row>
    <row r="915" spans="1:9" x14ac:dyDescent="0.25">
      <c r="A915" t="s">
        <v>116</v>
      </c>
      <c r="B915">
        <v>3921.5</v>
      </c>
      <c r="C915">
        <v>3908.51</v>
      </c>
      <c r="D915">
        <v>3871.36</v>
      </c>
      <c r="E915">
        <v>3873.6</v>
      </c>
      <c r="F915">
        <v>1994.27</v>
      </c>
      <c r="G915">
        <v>5.3916699999999998E-2</v>
      </c>
      <c r="H915">
        <v>0.93176199999999998</v>
      </c>
      <c r="I915">
        <v>0</v>
      </c>
    </row>
    <row r="916" spans="1:9" x14ac:dyDescent="0.25">
      <c r="A916" t="s">
        <v>116</v>
      </c>
      <c r="B916">
        <v>3959.09</v>
      </c>
      <c r="C916">
        <v>3946.66</v>
      </c>
      <c r="D916">
        <v>3891.79</v>
      </c>
      <c r="E916">
        <v>3897.03</v>
      </c>
      <c r="F916">
        <v>1983.48</v>
      </c>
      <c r="G916">
        <v>5.4017900000000001E-2</v>
      </c>
      <c r="H916">
        <v>0.95491700000000002</v>
      </c>
      <c r="I916">
        <v>0</v>
      </c>
    </row>
    <row r="917" spans="1:9" x14ac:dyDescent="0.25">
      <c r="A917" t="s">
        <v>116</v>
      </c>
      <c r="B917">
        <v>3920.03</v>
      </c>
      <c r="C917">
        <v>3907.41</v>
      </c>
      <c r="D917">
        <v>3866.76</v>
      </c>
      <c r="E917">
        <v>3868.31</v>
      </c>
      <c r="F917">
        <v>1981.97</v>
      </c>
      <c r="G917">
        <v>5.39146E-2</v>
      </c>
      <c r="H917">
        <v>0.94523999999999997</v>
      </c>
      <c r="I917">
        <v>0</v>
      </c>
    </row>
    <row r="918" spans="1:9" x14ac:dyDescent="0.25">
      <c r="A918" t="s">
        <v>116</v>
      </c>
      <c r="B918">
        <v>3889.46</v>
      </c>
      <c r="C918">
        <v>3876.54</v>
      </c>
      <c r="D918">
        <v>3839.9</v>
      </c>
      <c r="E918">
        <v>3843.68</v>
      </c>
      <c r="F918">
        <v>1968.81</v>
      </c>
      <c r="G918">
        <v>5.43154E-2</v>
      </c>
      <c r="H918">
        <v>0.95757300000000001</v>
      </c>
      <c r="I918">
        <v>0</v>
      </c>
    </row>
    <row r="919" spans="1:9" x14ac:dyDescent="0.25">
      <c r="A919" t="s">
        <v>116</v>
      </c>
      <c r="B919">
        <v>3931.53</v>
      </c>
      <c r="C919">
        <v>3918.83</v>
      </c>
      <c r="D919">
        <v>3884.09</v>
      </c>
      <c r="E919">
        <v>3888.55</v>
      </c>
      <c r="F919">
        <v>2021.69</v>
      </c>
      <c r="G919">
        <v>5.3909499999999999E-2</v>
      </c>
      <c r="H919">
        <v>0.95799199999999995</v>
      </c>
      <c r="I919">
        <v>0</v>
      </c>
    </row>
    <row r="920" spans="1:9" x14ac:dyDescent="0.25">
      <c r="A920" t="s">
        <v>116</v>
      </c>
      <c r="B920">
        <v>3926.82</v>
      </c>
      <c r="C920">
        <v>3914.31</v>
      </c>
      <c r="D920">
        <v>3878.32</v>
      </c>
      <c r="E920">
        <v>3881.03</v>
      </c>
      <c r="F920">
        <v>2004.16</v>
      </c>
      <c r="G920">
        <v>5.40642E-2</v>
      </c>
      <c r="H920">
        <v>0.935365</v>
      </c>
      <c r="I920">
        <v>0</v>
      </c>
    </row>
    <row r="921" spans="1:9" x14ac:dyDescent="0.25">
      <c r="A921" t="s">
        <v>116</v>
      </c>
      <c r="B921">
        <v>3946.99</v>
      </c>
      <c r="C921">
        <v>3933.64</v>
      </c>
      <c r="D921">
        <v>3902.07</v>
      </c>
      <c r="E921">
        <v>3900.86</v>
      </c>
      <c r="F921">
        <v>2022.79</v>
      </c>
      <c r="G921">
        <v>5.5275699999999997E-2</v>
      </c>
      <c r="H921">
        <v>0.931836</v>
      </c>
      <c r="I921">
        <v>0</v>
      </c>
    </row>
    <row r="922" spans="1:9" x14ac:dyDescent="0.25">
      <c r="A922" t="s">
        <v>116</v>
      </c>
      <c r="B922">
        <v>3885.32</v>
      </c>
      <c r="C922">
        <v>3872.81</v>
      </c>
      <c r="D922">
        <v>3840.77</v>
      </c>
      <c r="E922">
        <v>3843.28</v>
      </c>
      <c r="F922">
        <v>1977.68</v>
      </c>
      <c r="G922">
        <v>5.4054100000000001E-2</v>
      </c>
      <c r="H922">
        <v>0.957009</v>
      </c>
      <c r="I922">
        <v>0</v>
      </c>
    </row>
    <row r="923" spans="1:9" x14ac:dyDescent="0.25">
      <c r="A923" t="s">
        <v>116</v>
      </c>
      <c r="B923">
        <v>3916.11</v>
      </c>
      <c r="C923">
        <v>3903.66</v>
      </c>
      <c r="D923">
        <v>3860.98</v>
      </c>
      <c r="E923">
        <v>3870.09</v>
      </c>
      <c r="F923">
        <v>2003.02</v>
      </c>
      <c r="G923">
        <v>5.4180199999999998E-2</v>
      </c>
      <c r="H923">
        <v>0.958457</v>
      </c>
      <c r="I923">
        <v>0</v>
      </c>
    </row>
    <row r="924" spans="1:9" x14ac:dyDescent="0.25">
      <c r="A924" t="s">
        <v>116</v>
      </c>
      <c r="B924">
        <v>3895.11</v>
      </c>
      <c r="C924">
        <v>3882.56</v>
      </c>
      <c r="D924">
        <v>3848.44</v>
      </c>
      <c r="E924">
        <v>3853.9</v>
      </c>
      <c r="F924">
        <v>1997.92</v>
      </c>
      <c r="G924">
        <v>5.50345E-2</v>
      </c>
      <c r="H924">
        <v>0.95813999999999999</v>
      </c>
      <c r="I924">
        <v>0</v>
      </c>
    </row>
    <row r="925" spans="1:9" x14ac:dyDescent="0.25">
      <c r="A925" t="s">
        <v>116</v>
      </c>
      <c r="B925">
        <v>3910.87</v>
      </c>
      <c r="C925">
        <v>3898.45</v>
      </c>
      <c r="D925">
        <v>3858.49</v>
      </c>
      <c r="E925">
        <v>3866.66</v>
      </c>
      <c r="F925">
        <v>2001.28</v>
      </c>
      <c r="G925">
        <v>5.3947700000000001E-2</v>
      </c>
      <c r="H925">
        <v>0.93182500000000001</v>
      </c>
      <c r="I925">
        <v>0</v>
      </c>
    </row>
    <row r="926" spans="1:9" x14ac:dyDescent="0.25">
      <c r="A926" t="s">
        <v>116</v>
      </c>
      <c r="B926">
        <v>3877.68</v>
      </c>
      <c r="C926">
        <v>3864.71</v>
      </c>
      <c r="D926">
        <v>3824.02</v>
      </c>
      <c r="E926">
        <v>3828.9</v>
      </c>
      <c r="F926">
        <v>1953.93</v>
      </c>
      <c r="G926">
        <v>5.3979399999999997E-2</v>
      </c>
      <c r="H926">
        <v>0.95362800000000003</v>
      </c>
      <c r="I926">
        <v>0</v>
      </c>
    </row>
    <row r="927" spans="1:9" x14ac:dyDescent="0.25">
      <c r="A927" t="s">
        <v>116</v>
      </c>
      <c r="B927">
        <v>3891.75</v>
      </c>
      <c r="C927">
        <v>3878.74</v>
      </c>
      <c r="D927">
        <v>3844.09</v>
      </c>
      <c r="E927">
        <v>3848.42</v>
      </c>
      <c r="F927">
        <v>1983.47</v>
      </c>
      <c r="G927">
        <v>5.4312399999999997E-2</v>
      </c>
      <c r="H927">
        <v>0.94890699999999994</v>
      </c>
      <c r="I927">
        <v>0</v>
      </c>
    </row>
    <row r="928" spans="1:9" x14ac:dyDescent="0.25">
      <c r="A928" t="s">
        <v>116</v>
      </c>
      <c r="B928">
        <v>3923.78</v>
      </c>
      <c r="C928">
        <v>3911.01</v>
      </c>
      <c r="D928">
        <v>3873.52</v>
      </c>
      <c r="E928">
        <v>3878.37</v>
      </c>
      <c r="F928">
        <v>2010</v>
      </c>
      <c r="G928">
        <v>5.3911399999999998E-2</v>
      </c>
      <c r="H928">
        <v>0.931836</v>
      </c>
      <c r="I928">
        <v>0</v>
      </c>
    </row>
    <row r="929" spans="1:9" x14ac:dyDescent="0.25">
      <c r="A929" t="s">
        <v>116</v>
      </c>
      <c r="B929">
        <v>3859.05</v>
      </c>
      <c r="C929">
        <v>3846.44</v>
      </c>
      <c r="D929">
        <v>3809.98</v>
      </c>
      <c r="E929">
        <v>3814.91</v>
      </c>
      <c r="F929">
        <v>1956.31</v>
      </c>
      <c r="G929">
        <v>5.4179699999999997E-2</v>
      </c>
      <c r="H929">
        <v>0.94934099999999999</v>
      </c>
      <c r="I929">
        <v>0</v>
      </c>
    </row>
    <row r="930" spans="1:9" x14ac:dyDescent="0.25">
      <c r="A930" t="s">
        <v>116</v>
      </c>
      <c r="B930">
        <v>3917.32</v>
      </c>
      <c r="C930">
        <v>3904.18</v>
      </c>
      <c r="D930">
        <v>3868.43</v>
      </c>
      <c r="E930">
        <v>3870.89</v>
      </c>
      <c r="F930">
        <v>1995.74</v>
      </c>
      <c r="G930">
        <v>5.4059900000000001E-2</v>
      </c>
      <c r="H930">
        <v>0.931836</v>
      </c>
      <c r="I930">
        <v>0</v>
      </c>
    </row>
    <row r="931" spans="1:9" x14ac:dyDescent="0.25">
      <c r="A931" t="s">
        <v>116</v>
      </c>
      <c r="B931">
        <v>3912.61</v>
      </c>
      <c r="C931">
        <v>3899.9</v>
      </c>
      <c r="D931">
        <v>3857.18</v>
      </c>
      <c r="E931">
        <v>3860.1</v>
      </c>
      <c r="F931">
        <v>1976.55</v>
      </c>
      <c r="G931">
        <v>5.4267099999999999E-2</v>
      </c>
      <c r="H931">
        <v>0.95489900000000005</v>
      </c>
      <c r="I931">
        <v>0</v>
      </c>
    </row>
    <row r="932" spans="1:9" x14ac:dyDescent="0.25">
      <c r="A932" t="s">
        <v>116</v>
      </c>
      <c r="B932">
        <v>3942.04</v>
      </c>
      <c r="C932">
        <v>3929.25</v>
      </c>
      <c r="D932">
        <v>3891.05</v>
      </c>
      <c r="E932">
        <v>3895.09</v>
      </c>
      <c r="F932">
        <v>2020.24</v>
      </c>
      <c r="G932">
        <v>5.39677E-2</v>
      </c>
      <c r="H932">
        <v>0.95821500000000004</v>
      </c>
      <c r="I932">
        <v>0</v>
      </c>
    </row>
    <row r="933" spans="1:9" x14ac:dyDescent="0.25">
      <c r="A933" t="s">
        <v>116</v>
      </c>
      <c r="B933">
        <v>3957.28</v>
      </c>
      <c r="C933">
        <v>3943.87</v>
      </c>
      <c r="D933">
        <v>3907.95</v>
      </c>
      <c r="E933">
        <v>3910.31</v>
      </c>
      <c r="F933">
        <v>2029.86</v>
      </c>
      <c r="G933">
        <v>5.4727400000000002E-2</v>
      </c>
      <c r="H933">
        <v>0.95632399999999995</v>
      </c>
      <c r="I933">
        <v>0</v>
      </c>
    </row>
    <row r="934" spans="1:9" x14ac:dyDescent="0.25">
      <c r="A934" t="s">
        <v>116</v>
      </c>
      <c r="B934">
        <v>3963.93</v>
      </c>
      <c r="C934">
        <v>3951.17</v>
      </c>
      <c r="D934">
        <v>3909.98</v>
      </c>
      <c r="E934">
        <v>3911.42</v>
      </c>
      <c r="F934">
        <v>2027.42</v>
      </c>
      <c r="G934">
        <v>5.4227900000000002E-2</v>
      </c>
      <c r="H934">
        <v>0.957866</v>
      </c>
      <c r="I934">
        <v>0</v>
      </c>
    </row>
    <row r="935" spans="1:9" x14ac:dyDescent="0.25">
      <c r="A935" t="s">
        <v>116</v>
      </c>
      <c r="B935">
        <v>3933.83</v>
      </c>
      <c r="C935">
        <v>3921.17</v>
      </c>
      <c r="D935">
        <v>3881.39</v>
      </c>
      <c r="E935">
        <v>3885.17</v>
      </c>
      <c r="F935">
        <v>2006.92</v>
      </c>
      <c r="G935">
        <v>5.4155300000000003E-2</v>
      </c>
      <c r="H935">
        <v>0.95887999999999995</v>
      </c>
      <c r="I935">
        <v>0</v>
      </c>
    </row>
    <row r="936" spans="1:9" x14ac:dyDescent="0.25">
      <c r="A936" t="s">
        <v>116</v>
      </c>
      <c r="B936">
        <v>3919.9</v>
      </c>
      <c r="C936">
        <v>3907.69</v>
      </c>
      <c r="D936">
        <v>3869.45</v>
      </c>
      <c r="E936">
        <v>3872.29</v>
      </c>
      <c r="F936">
        <v>1995.55</v>
      </c>
      <c r="G936">
        <v>4.7806099999999997E-2</v>
      </c>
      <c r="H936">
        <v>0.931836</v>
      </c>
      <c r="I936">
        <v>0</v>
      </c>
    </row>
    <row r="937" spans="1:9" x14ac:dyDescent="0.25">
      <c r="A937" t="s">
        <v>116</v>
      </c>
      <c r="B937">
        <v>3838</v>
      </c>
      <c r="C937">
        <v>3825.78</v>
      </c>
      <c r="D937">
        <v>3792.86</v>
      </c>
      <c r="E937">
        <v>3794.65</v>
      </c>
      <c r="F937">
        <v>1921.71</v>
      </c>
      <c r="G937">
        <v>5.3959399999999998E-2</v>
      </c>
      <c r="H937">
        <v>0.95796999999999999</v>
      </c>
      <c r="I937">
        <v>0</v>
      </c>
    </row>
    <row r="938" spans="1:9" x14ac:dyDescent="0.25">
      <c r="A938" t="s">
        <v>116</v>
      </c>
      <c r="B938">
        <v>3919.47</v>
      </c>
      <c r="C938">
        <v>3906.45</v>
      </c>
      <c r="D938">
        <v>3864.13</v>
      </c>
      <c r="E938">
        <v>3868.95</v>
      </c>
      <c r="F938">
        <v>1990.11</v>
      </c>
      <c r="G938">
        <v>4.3305200000000002E-2</v>
      </c>
      <c r="H938">
        <v>0.95854899999999998</v>
      </c>
      <c r="I938">
        <v>0</v>
      </c>
    </row>
    <row r="939" spans="1:9" x14ac:dyDescent="0.25">
      <c r="A939" t="s">
        <v>116</v>
      </c>
      <c r="B939">
        <v>3940.31</v>
      </c>
      <c r="C939">
        <v>3927.92</v>
      </c>
      <c r="D939">
        <v>3888.9</v>
      </c>
      <c r="E939">
        <v>3893.17</v>
      </c>
      <c r="F939">
        <v>2015.16</v>
      </c>
      <c r="G939">
        <v>5.4494899999999999E-2</v>
      </c>
      <c r="H939">
        <v>0.95462100000000005</v>
      </c>
      <c r="I939">
        <v>0</v>
      </c>
    </row>
    <row r="940" spans="1:9" x14ac:dyDescent="0.25">
      <c r="A940" t="s">
        <v>116</v>
      </c>
      <c r="B940">
        <v>3933.62</v>
      </c>
      <c r="C940">
        <v>3920.29</v>
      </c>
      <c r="D940">
        <v>3881.14</v>
      </c>
      <c r="E940">
        <v>3884.31</v>
      </c>
      <c r="F940">
        <v>2008.23</v>
      </c>
      <c r="G940">
        <v>5.4042199999999999E-2</v>
      </c>
      <c r="H940">
        <v>0.956094</v>
      </c>
      <c r="I940">
        <v>0</v>
      </c>
    </row>
    <row r="941" spans="1:9" x14ac:dyDescent="0.25">
      <c r="A941" t="s">
        <v>116</v>
      </c>
      <c r="B941">
        <v>3975.41</v>
      </c>
      <c r="C941">
        <v>3961.73</v>
      </c>
      <c r="D941">
        <v>3918.3</v>
      </c>
      <c r="E941">
        <v>3923.37</v>
      </c>
      <c r="F941">
        <v>2030.35</v>
      </c>
      <c r="G941">
        <v>5.3966800000000002E-2</v>
      </c>
      <c r="H941">
        <v>0.93183499999999997</v>
      </c>
      <c r="I941">
        <v>0</v>
      </c>
    </row>
    <row r="942" spans="1:9" x14ac:dyDescent="0.25">
      <c r="A942" t="s">
        <v>116</v>
      </c>
      <c r="B942">
        <v>3920.83</v>
      </c>
      <c r="C942">
        <v>3908.47</v>
      </c>
      <c r="D942">
        <v>3873.61</v>
      </c>
      <c r="E942">
        <v>3876.54</v>
      </c>
      <c r="F942">
        <v>2003.92</v>
      </c>
      <c r="G942">
        <v>5.4117800000000001E-2</v>
      </c>
      <c r="H942">
        <v>0.95306000000000002</v>
      </c>
      <c r="I942">
        <v>0</v>
      </c>
    </row>
    <row r="943" spans="1:9" x14ac:dyDescent="0.25">
      <c r="A943" t="s">
        <v>116</v>
      </c>
      <c r="B943">
        <v>3917.16</v>
      </c>
      <c r="C943">
        <v>3904.24</v>
      </c>
      <c r="D943">
        <v>3863.87</v>
      </c>
      <c r="E943">
        <v>3867.37</v>
      </c>
      <c r="F943">
        <v>1981.52</v>
      </c>
      <c r="G943">
        <v>5.3913799999999998E-2</v>
      </c>
      <c r="H943">
        <v>0.94771000000000005</v>
      </c>
      <c r="I943">
        <v>0</v>
      </c>
    </row>
    <row r="944" spans="1:9" x14ac:dyDescent="0.25">
      <c r="A944" t="s">
        <v>116</v>
      </c>
      <c r="B944">
        <v>3888.62</v>
      </c>
      <c r="C944">
        <v>3875.76</v>
      </c>
      <c r="D944">
        <v>3840.15</v>
      </c>
      <c r="E944">
        <v>3843.52</v>
      </c>
      <c r="F944">
        <v>1975.99</v>
      </c>
      <c r="G944">
        <v>5.3969799999999998E-2</v>
      </c>
      <c r="H944">
        <v>0.93183000000000005</v>
      </c>
      <c r="I944">
        <v>0</v>
      </c>
    </row>
    <row r="945" spans="1:25" x14ac:dyDescent="0.25">
      <c r="A945" t="s">
        <v>116</v>
      </c>
      <c r="B945">
        <v>3944.54</v>
      </c>
      <c r="C945">
        <v>3931.41</v>
      </c>
      <c r="D945">
        <v>3895.92</v>
      </c>
      <c r="E945">
        <v>3897.62</v>
      </c>
      <c r="F945">
        <v>2023.59</v>
      </c>
      <c r="G945">
        <v>5.39812E-2</v>
      </c>
      <c r="H945">
        <v>0.93183700000000003</v>
      </c>
      <c r="I945">
        <v>0</v>
      </c>
    </row>
    <row r="946" spans="1:25" x14ac:dyDescent="0.25">
      <c r="A946" t="s">
        <v>116</v>
      </c>
      <c r="B946">
        <v>3934.36</v>
      </c>
      <c r="C946">
        <v>3921.86</v>
      </c>
      <c r="D946">
        <v>3879.01</v>
      </c>
      <c r="E946">
        <v>3887.88</v>
      </c>
      <c r="F946">
        <v>2014.9</v>
      </c>
      <c r="G946">
        <v>5.3913000000000003E-2</v>
      </c>
      <c r="H946">
        <v>0.93183199999999999</v>
      </c>
      <c r="I946">
        <v>0</v>
      </c>
    </row>
    <row r="947" spans="1:25" x14ac:dyDescent="0.25">
      <c r="A947" t="s">
        <v>116</v>
      </c>
      <c r="B947">
        <v>3985.17</v>
      </c>
      <c r="C947">
        <v>3972.53</v>
      </c>
      <c r="D947">
        <v>3928.64</v>
      </c>
      <c r="E947">
        <v>3928.91</v>
      </c>
      <c r="F947">
        <v>2030.07</v>
      </c>
      <c r="G947">
        <v>5.4339999999999999E-2</v>
      </c>
      <c r="H947">
        <v>0.93183300000000002</v>
      </c>
      <c r="I947">
        <v>0</v>
      </c>
    </row>
    <row r="948" spans="1:25" x14ac:dyDescent="0.25">
      <c r="A948" t="s">
        <v>116</v>
      </c>
      <c r="B948">
        <v>3947.01</v>
      </c>
      <c r="C948">
        <v>3933.88</v>
      </c>
      <c r="D948">
        <v>3898.29</v>
      </c>
      <c r="E948">
        <v>3899.77</v>
      </c>
      <c r="F948">
        <v>2017.2</v>
      </c>
      <c r="G948">
        <v>5.4149700000000002E-2</v>
      </c>
      <c r="H948">
        <v>0.95896899999999996</v>
      </c>
      <c r="I948">
        <v>0</v>
      </c>
    </row>
    <row r="949" spans="1:25" x14ac:dyDescent="0.25">
      <c r="A949" t="s">
        <v>116</v>
      </c>
      <c r="B949">
        <v>3950.16</v>
      </c>
      <c r="C949">
        <v>3936.89</v>
      </c>
      <c r="D949">
        <v>3905.28</v>
      </c>
      <c r="E949">
        <v>3905.31</v>
      </c>
      <c r="F949">
        <v>2026.16</v>
      </c>
      <c r="G949">
        <v>5.4177500000000003E-2</v>
      </c>
      <c r="H949">
        <v>0.95795300000000005</v>
      </c>
      <c r="I949">
        <v>0</v>
      </c>
    </row>
    <row r="950" spans="1:25" x14ac:dyDescent="0.25">
      <c r="A950" t="s">
        <v>116</v>
      </c>
      <c r="B950">
        <v>3955.27</v>
      </c>
      <c r="C950">
        <v>3941.96</v>
      </c>
      <c r="D950">
        <v>3901.2</v>
      </c>
      <c r="E950">
        <v>3902.87</v>
      </c>
      <c r="F950">
        <v>2014.22</v>
      </c>
      <c r="G950">
        <v>5.3909499999999999E-2</v>
      </c>
      <c r="H950">
        <v>0.93182799999999999</v>
      </c>
      <c r="I950">
        <v>0</v>
      </c>
    </row>
    <row r="951" spans="1:25" x14ac:dyDescent="0.25">
      <c r="A951" t="s">
        <v>116</v>
      </c>
      <c r="B951">
        <v>3939.48</v>
      </c>
      <c r="C951">
        <v>3926.27</v>
      </c>
      <c r="D951">
        <v>3882.68</v>
      </c>
      <c r="E951">
        <v>3887.85</v>
      </c>
      <c r="F951">
        <v>2001.12</v>
      </c>
      <c r="G951">
        <v>5.4861500000000001E-2</v>
      </c>
      <c r="H951">
        <v>0.95340899999999995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3949.17</v>
      </c>
      <c r="C952">
        <v>3936.62</v>
      </c>
      <c r="D952">
        <v>3891.99</v>
      </c>
      <c r="E952">
        <v>3892.04</v>
      </c>
      <c r="F952">
        <v>1998.96</v>
      </c>
      <c r="G952">
        <v>5.3914799999999999E-2</v>
      </c>
      <c r="H952">
        <v>0.95259499999999997</v>
      </c>
      <c r="I952">
        <v>0</v>
      </c>
      <c r="R952">
        <f>AVERAGE(B903:B952)</f>
        <v>3929.1938000000005</v>
      </c>
      <c r="S952">
        <f>AVERAGE(C903:C952)</f>
        <v>3916.3625999999999</v>
      </c>
      <c r="U952">
        <f>_xlfn.VAR.P(B903:B952)</f>
        <v>839.61815555999885</v>
      </c>
      <c r="V952">
        <f>_xlfn.VAR.P(C903:C952)</f>
        <v>832.82300723999981</v>
      </c>
      <c r="X952">
        <f>1.96*SQRT(U952)/50</f>
        <v>1.1358656798053706</v>
      </c>
      <c r="Y952">
        <f>1.96*SQRT(V952)/50</f>
        <v>1.1312599815450353</v>
      </c>
    </row>
    <row r="953" spans="1:25" x14ac:dyDescent="0.25">
      <c r="A953" t="s">
        <v>116</v>
      </c>
      <c r="B953">
        <v>196556.42619999999</v>
      </c>
      <c r="C953" t="s">
        <v>24</v>
      </c>
    </row>
    <row r="954" spans="1:25" x14ac:dyDescent="0.25">
      <c r="A954" t="s">
        <v>117</v>
      </c>
      <c r="B954">
        <v>46193.4</v>
      </c>
      <c r="C954">
        <v>46179.1</v>
      </c>
      <c r="D954">
        <v>46076.3</v>
      </c>
      <c r="E954">
        <v>43810.7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46238</v>
      </c>
      <c r="C955">
        <v>46224.9</v>
      </c>
      <c r="D955">
        <v>46114.6</v>
      </c>
      <c r="E955">
        <v>43844.5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46369.4</v>
      </c>
      <c r="C956">
        <v>46356.1</v>
      </c>
      <c r="D956">
        <v>46253.9</v>
      </c>
      <c r="E956">
        <v>43985.5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46367.3</v>
      </c>
      <c r="C957">
        <v>46354.5</v>
      </c>
      <c r="D957">
        <v>46256.1</v>
      </c>
      <c r="E957">
        <v>43984.7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46359.3</v>
      </c>
      <c r="C958">
        <v>46345.8</v>
      </c>
      <c r="D958">
        <v>46243.8</v>
      </c>
      <c r="E958">
        <v>43973.599999999999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46347.4</v>
      </c>
      <c r="C959">
        <v>46333.8</v>
      </c>
      <c r="D959">
        <v>46233.4</v>
      </c>
      <c r="E959">
        <v>43961.9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46350.6</v>
      </c>
      <c r="C960">
        <v>46337.1</v>
      </c>
      <c r="D960">
        <v>46235.4</v>
      </c>
      <c r="E960">
        <v>43964.4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46361.7</v>
      </c>
      <c r="C961">
        <v>46348.800000000003</v>
      </c>
      <c r="D961">
        <v>46249.4</v>
      </c>
      <c r="E961">
        <v>43983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46355.7</v>
      </c>
      <c r="C962">
        <v>46342.5</v>
      </c>
      <c r="D962">
        <v>46243.3</v>
      </c>
      <c r="E962">
        <v>43974.9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46349.2</v>
      </c>
      <c r="C963">
        <v>46335.5</v>
      </c>
      <c r="D963">
        <v>46232.9</v>
      </c>
      <c r="E963">
        <v>43959.6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46300</v>
      </c>
      <c r="C964">
        <v>46286.2</v>
      </c>
      <c r="D964">
        <v>46179</v>
      </c>
      <c r="E964">
        <v>43906.8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46354.7</v>
      </c>
      <c r="C965">
        <v>46337.4</v>
      </c>
      <c r="D965">
        <v>46236.4</v>
      </c>
      <c r="E965">
        <v>43965.5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46349.5</v>
      </c>
      <c r="C966">
        <v>46335.6</v>
      </c>
      <c r="D966">
        <v>46233.2</v>
      </c>
      <c r="E966">
        <v>43964.3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46352.5</v>
      </c>
      <c r="C967">
        <v>46339.4</v>
      </c>
      <c r="D967">
        <v>46241.9</v>
      </c>
      <c r="E967">
        <v>43974.9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46365.7</v>
      </c>
      <c r="C968">
        <v>46351.4</v>
      </c>
      <c r="D968">
        <v>46245.4</v>
      </c>
      <c r="E968">
        <v>43972.7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46353.7</v>
      </c>
      <c r="C969">
        <v>46339.9</v>
      </c>
      <c r="D969">
        <v>46234.3</v>
      </c>
      <c r="E969">
        <v>43964.5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46364.9</v>
      </c>
      <c r="C970">
        <v>46351.8</v>
      </c>
      <c r="D970">
        <v>46236.800000000003</v>
      </c>
      <c r="E970">
        <v>43958.9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46355.6</v>
      </c>
      <c r="C971">
        <v>46341.8</v>
      </c>
      <c r="D971">
        <v>46238.9</v>
      </c>
      <c r="E971">
        <v>43965.8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46358</v>
      </c>
      <c r="C972">
        <v>46344.9</v>
      </c>
      <c r="D972">
        <v>46241</v>
      </c>
      <c r="E972">
        <v>43970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46361.3</v>
      </c>
      <c r="C973">
        <v>46347.7</v>
      </c>
      <c r="D973">
        <v>46246.8</v>
      </c>
      <c r="E973">
        <v>43980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46299.5</v>
      </c>
      <c r="C974">
        <v>46285.3</v>
      </c>
      <c r="D974">
        <v>46177.4</v>
      </c>
      <c r="E974">
        <v>43903.8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46342.400000000001</v>
      </c>
      <c r="C975">
        <v>46328.800000000003</v>
      </c>
      <c r="D975">
        <v>46221.8</v>
      </c>
      <c r="E975">
        <v>43946.3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46345.2</v>
      </c>
      <c r="C976">
        <v>46331.8</v>
      </c>
      <c r="D976">
        <v>46229.7</v>
      </c>
      <c r="E976">
        <v>43961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46360.5</v>
      </c>
      <c r="C977">
        <v>46347.6</v>
      </c>
      <c r="D977">
        <v>46245.1</v>
      </c>
      <c r="E977">
        <v>43974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46360.3</v>
      </c>
      <c r="C978">
        <v>46346.7</v>
      </c>
      <c r="D978">
        <v>46247.199999999997</v>
      </c>
      <c r="E978">
        <v>43972.5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46352.4</v>
      </c>
      <c r="C979">
        <v>46338.400000000001</v>
      </c>
      <c r="D979">
        <v>46235.1</v>
      </c>
      <c r="E979">
        <v>43961.599999999999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46331.8</v>
      </c>
      <c r="C980">
        <v>46319</v>
      </c>
      <c r="D980">
        <v>46210.2</v>
      </c>
      <c r="E980">
        <v>43935.1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46372.7</v>
      </c>
      <c r="C981">
        <v>46359.4</v>
      </c>
      <c r="D981">
        <v>46249.7</v>
      </c>
      <c r="E981">
        <v>43974.5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46348.7</v>
      </c>
      <c r="C982">
        <v>46335.199999999997</v>
      </c>
      <c r="D982">
        <v>46237.4</v>
      </c>
      <c r="E982">
        <v>43968.3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46358.8</v>
      </c>
      <c r="C983">
        <v>46345.8</v>
      </c>
      <c r="D983">
        <v>46246.2</v>
      </c>
      <c r="E983">
        <v>43977.7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46361.9</v>
      </c>
      <c r="C984">
        <v>46345.3</v>
      </c>
      <c r="D984">
        <v>46239</v>
      </c>
      <c r="E984">
        <v>43966.6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46338.2</v>
      </c>
      <c r="C985">
        <v>46324.3</v>
      </c>
      <c r="D985">
        <v>46215.9</v>
      </c>
      <c r="E985">
        <v>43942.1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46356.9</v>
      </c>
      <c r="C986">
        <v>46343</v>
      </c>
      <c r="D986">
        <v>46238.2</v>
      </c>
      <c r="E986">
        <v>43965.7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46349.5</v>
      </c>
      <c r="C987">
        <v>46336</v>
      </c>
      <c r="D987">
        <v>46237.8</v>
      </c>
      <c r="E987">
        <v>43967.8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46364.2</v>
      </c>
      <c r="C988">
        <v>46351.4</v>
      </c>
      <c r="D988">
        <v>46249.3</v>
      </c>
      <c r="E988">
        <v>43977.7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46367.199999999997</v>
      </c>
      <c r="C989">
        <v>46353.7</v>
      </c>
      <c r="D989">
        <v>46246.9</v>
      </c>
      <c r="E989">
        <v>43974.6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46358.6</v>
      </c>
      <c r="C990">
        <v>46345.599999999999</v>
      </c>
      <c r="D990">
        <v>46239.5</v>
      </c>
      <c r="E990">
        <v>43965.3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46351.7</v>
      </c>
      <c r="C991">
        <v>46338.400000000001</v>
      </c>
      <c r="D991">
        <v>46237.4</v>
      </c>
      <c r="E991">
        <v>43965.9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46362.400000000001</v>
      </c>
      <c r="C992">
        <v>46349.599999999999</v>
      </c>
      <c r="D992">
        <v>46248.5</v>
      </c>
      <c r="E992">
        <v>43974.6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46355.6</v>
      </c>
      <c r="C993">
        <v>46342.6</v>
      </c>
      <c r="D993">
        <v>46237.5</v>
      </c>
      <c r="E993">
        <v>43968.800000000003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46357.4</v>
      </c>
      <c r="C994">
        <v>46344.4</v>
      </c>
      <c r="D994">
        <v>46239.7</v>
      </c>
      <c r="E994">
        <v>43966.2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46350.2</v>
      </c>
      <c r="C995">
        <v>46336.3</v>
      </c>
      <c r="D995">
        <v>46232.1</v>
      </c>
      <c r="E995">
        <v>43959.3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46367.7</v>
      </c>
      <c r="C996">
        <v>46354.1</v>
      </c>
      <c r="D996">
        <v>46242.2</v>
      </c>
      <c r="E996">
        <v>43969.7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46366.2</v>
      </c>
      <c r="C997">
        <v>46352.800000000003</v>
      </c>
      <c r="D997">
        <v>46249.4</v>
      </c>
      <c r="E997">
        <v>43979.1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46368.1</v>
      </c>
      <c r="C998">
        <v>46354.8</v>
      </c>
      <c r="D998">
        <v>46247.4</v>
      </c>
      <c r="E998">
        <v>43975.6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46368.3</v>
      </c>
      <c r="C999">
        <v>46355.1</v>
      </c>
      <c r="D999">
        <v>46250</v>
      </c>
      <c r="E999">
        <v>43978.6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46299.3</v>
      </c>
      <c r="C1000">
        <v>46285.8</v>
      </c>
      <c r="D1000">
        <v>46178</v>
      </c>
      <c r="E1000">
        <v>43904.6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46366.400000000001</v>
      </c>
      <c r="C1001">
        <v>46352.9</v>
      </c>
      <c r="D1001">
        <v>46236.4</v>
      </c>
      <c r="E1001">
        <v>43965.2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46377</v>
      </c>
      <c r="C1002">
        <v>46363.5</v>
      </c>
      <c r="D1002">
        <v>46257.1</v>
      </c>
      <c r="E1002">
        <v>43986.7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46364.5</v>
      </c>
      <c r="C1003">
        <v>46351.1</v>
      </c>
      <c r="D1003">
        <v>46252.9</v>
      </c>
      <c r="E1003">
        <v>43980.5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46369.599999999999</v>
      </c>
      <c r="C1004">
        <v>46352.6</v>
      </c>
      <c r="D1004">
        <v>46252.6</v>
      </c>
      <c r="E1004">
        <v>43980.4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46361.8</v>
      </c>
      <c r="C1005">
        <v>46347.9</v>
      </c>
      <c r="D1005">
        <v>46243.5</v>
      </c>
      <c r="E1005">
        <v>43972.4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46352.7</v>
      </c>
      <c r="C1006">
        <v>46339.3</v>
      </c>
      <c r="D1006">
        <v>46225.2</v>
      </c>
      <c r="E1006">
        <v>43950.8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46377.4</v>
      </c>
      <c r="C1007">
        <v>46364.1</v>
      </c>
      <c r="D1007">
        <v>46254.9</v>
      </c>
      <c r="E1007">
        <v>43979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46352.1</v>
      </c>
      <c r="C1008">
        <v>46338.6</v>
      </c>
      <c r="D1008">
        <v>46240.7</v>
      </c>
      <c r="E1008">
        <v>43970.2</v>
      </c>
      <c r="F1008">
        <v>0</v>
      </c>
      <c r="G1008">
        <v>0.5</v>
      </c>
      <c r="H1008">
        <v>1</v>
      </c>
      <c r="I1008">
        <v>0</v>
      </c>
      <c r="R1008">
        <f>AVERAGE(B959:B1008)</f>
        <v>46354.353999999992</v>
      </c>
      <c r="S1008">
        <f>AVERAGE(C959:C1008)</f>
        <v>46340.700000000012</v>
      </c>
      <c r="U1008">
        <f>_xlfn.VAR.P(B959:B1008)</f>
        <v>273.7532839999916</v>
      </c>
      <c r="V1008">
        <f>_xlfn.VAR.P(C959:C1008)</f>
        <v>274.87479999999016</v>
      </c>
      <c r="X1008">
        <f>1.96*SQRT(U1008)/50</f>
        <v>0.6485832609046791</v>
      </c>
      <c r="Y1008">
        <f>1.96*SQRT(V1008)/50</f>
        <v>0.64991046511960771</v>
      </c>
    </row>
    <row r="1009" spans="1:9" x14ac:dyDescent="0.25">
      <c r="A1009" t="s">
        <v>117</v>
      </c>
      <c r="B1009">
        <v>2317785.3086999999</v>
      </c>
      <c r="C1009" t="s">
        <v>24</v>
      </c>
    </row>
    <row r="1010" spans="1:9" x14ac:dyDescent="0.25">
      <c r="A1010" t="s">
        <v>118</v>
      </c>
      <c r="B1010">
        <v>4493</v>
      </c>
      <c r="C1010">
        <v>4479.8900000000003</v>
      </c>
      <c r="D1010">
        <v>4421.42</v>
      </c>
      <c r="E1010">
        <v>1572.19</v>
      </c>
      <c r="F1010">
        <v>0</v>
      </c>
      <c r="G1010">
        <v>0.114984</v>
      </c>
      <c r="H1010">
        <v>0.89841099999999996</v>
      </c>
      <c r="I1010">
        <v>0</v>
      </c>
    </row>
    <row r="1011" spans="1:9" x14ac:dyDescent="0.25">
      <c r="A1011" t="s">
        <v>118</v>
      </c>
      <c r="B1011">
        <v>4494.88</v>
      </c>
      <c r="C1011">
        <v>4481.6000000000004</v>
      </c>
      <c r="D1011">
        <v>4423.0600000000004</v>
      </c>
      <c r="E1011">
        <v>1571.26</v>
      </c>
      <c r="F1011">
        <v>0</v>
      </c>
      <c r="G1011">
        <v>0.114926</v>
      </c>
      <c r="H1011">
        <v>0.90107199999999998</v>
      </c>
      <c r="I1011">
        <v>0</v>
      </c>
    </row>
    <row r="1012" spans="1:9" x14ac:dyDescent="0.25">
      <c r="A1012" t="s">
        <v>118</v>
      </c>
      <c r="B1012">
        <v>4502.8599999999997</v>
      </c>
      <c r="C1012">
        <v>4489.63</v>
      </c>
      <c r="D1012">
        <v>4424.32</v>
      </c>
      <c r="E1012">
        <v>1572.52</v>
      </c>
      <c r="F1012">
        <v>0</v>
      </c>
      <c r="G1012">
        <v>0.114923</v>
      </c>
      <c r="H1012">
        <v>0.90042500000000003</v>
      </c>
      <c r="I1012">
        <v>0</v>
      </c>
    </row>
    <row r="1013" spans="1:9" x14ac:dyDescent="0.25">
      <c r="A1013" t="s">
        <v>118</v>
      </c>
      <c r="B1013">
        <v>4506.6499999999996</v>
      </c>
      <c r="C1013">
        <v>4492.8999999999996</v>
      </c>
      <c r="D1013">
        <v>4424.5200000000004</v>
      </c>
      <c r="E1013">
        <v>1571.41</v>
      </c>
      <c r="F1013">
        <v>0</v>
      </c>
      <c r="G1013">
        <v>0.114924</v>
      </c>
      <c r="H1013">
        <v>0.89625600000000005</v>
      </c>
      <c r="I1013">
        <v>0</v>
      </c>
    </row>
    <row r="1014" spans="1:9" x14ac:dyDescent="0.25">
      <c r="A1014" t="s">
        <v>118</v>
      </c>
      <c r="B1014">
        <v>4498.12</v>
      </c>
      <c r="C1014">
        <v>4485.08</v>
      </c>
      <c r="D1014">
        <v>4423.62</v>
      </c>
      <c r="E1014">
        <v>1572.86</v>
      </c>
      <c r="F1014">
        <v>0</v>
      </c>
      <c r="G1014">
        <v>8.3403500000000005E-2</v>
      </c>
      <c r="H1014">
        <v>0.89807599999999999</v>
      </c>
      <c r="I1014">
        <v>0</v>
      </c>
    </row>
    <row r="1015" spans="1:9" x14ac:dyDescent="0.25">
      <c r="A1015" t="s">
        <v>118</v>
      </c>
      <c r="B1015">
        <v>4490.54</v>
      </c>
      <c r="C1015">
        <v>4477.34</v>
      </c>
      <c r="D1015">
        <v>4420.95</v>
      </c>
      <c r="E1015">
        <v>1571.37</v>
      </c>
      <c r="F1015">
        <v>0</v>
      </c>
      <c r="G1015">
        <v>0.114928</v>
      </c>
      <c r="H1015">
        <v>0.90068199999999998</v>
      </c>
      <c r="I1015">
        <v>0</v>
      </c>
    </row>
    <row r="1016" spans="1:9" x14ac:dyDescent="0.25">
      <c r="A1016" t="s">
        <v>118</v>
      </c>
      <c r="B1016">
        <v>4495.88</v>
      </c>
      <c r="C1016">
        <v>4481.8500000000004</v>
      </c>
      <c r="D1016">
        <v>4423.66</v>
      </c>
      <c r="E1016">
        <v>1572.34</v>
      </c>
      <c r="F1016">
        <v>0</v>
      </c>
      <c r="G1016">
        <v>0.114924</v>
      </c>
      <c r="H1016">
        <v>0.90040500000000001</v>
      </c>
      <c r="I1016">
        <v>0</v>
      </c>
    </row>
    <row r="1017" spans="1:9" x14ac:dyDescent="0.25">
      <c r="A1017" t="s">
        <v>118</v>
      </c>
      <c r="B1017">
        <v>4501.6899999999996</v>
      </c>
      <c r="C1017">
        <v>4488.47</v>
      </c>
      <c r="D1017">
        <v>4424.2</v>
      </c>
      <c r="E1017">
        <v>1572.04</v>
      </c>
      <c r="F1017">
        <v>0</v>
      </c>
      <c r="G1017">
        <v>8.8592099999999993E-2</v>
      </c>
      <c r="H1017">
        <v>0.89954100000000004</v>
      </c>
      <c r="I1017">
        <v>0</v>
      </c>
    </row>
    <row r="1018" spans="1:9" x14ac:dyDescent="0.25">
      <c r="A1018" t="s">
        <v>118</v>
      </c>
      <c r="B1018">
        <v>4499.2700000000004</v>
      </c>
      <c r="C1018">
        <v>4485.47</v>
      </c>
      <c r="D1018">
        <v>4423.42</v>
      </c>
      <c r="E1018">
        <v>1572</v>
      </c>
      <c r="F1018">
        <v>0</v>
      </c>
      <c r="G1018">
        <v>0.114923</v>
      </c>
      <c r="H1018">
        <v>0.90107800000000005</v>
      </c>
      <c r="I1018">
        <v>0</v>
      </c>
    </row>
    <row r="1019" spans="1:9" x14ac:dyDescent="0.25">
      <c r="A1019" t="s">
        <v>118</v>
      </c>
      <c r="B1019">
        <v>4498.0200000000004</v>
      </c>
      <c r="C1019">
        <v>4484.3999999999996</v>
      </c>
      <c r="D1019">
        <v>4424.57</v>
      </c>
      <c r="E1019">
        <v>1571.49</v>
      </c>
      <c r="F1019">
        <v>0</v>
      </c>
      <c r="G1019">
        <v>0.11493399999999999</v>
      </c>
      <c r="H1019">
        <v>0.90104099999999998</v>
      </c>
      <c r="I1019">
        <v>0</v>
      </c>
    </row>
    <row r="1020" spans="1:9" x14ac:dyDescent="0.25">
      <c r="A1020" t="s">
        <v>118</v>
      </c>
      <c r="B1020">
        <v>4505.2700000000004</v>
      </c>
      <c r="C1020">
        <v>4491.74</v>
      </c>
      <c r="D1020">
        <v>4425.91</v>
      </c>
      <c r="E1020">
        <v>1573.8</v>
      </c>
      <c r="F1020">
        <v>0</v>
      </c>
      <c r="G1020">
        <v>0.11493</v>
      </c>
      <c r="H1020">
        <v>0.90099399999999996</v>
      </c>
      <c r="I1020">
        <v>0</v>
      </c>
    </row>
    <row r="1021" spans="1:9" x14ac:dyDescent="0.25">
      <c r="A1021" t="s">
        <v>118</v>
      </c>
      <c r="B1021">
        <v>4500.6899999999996</v>
      </c>
      <c r="C1021">
        <v>4487.38</v>
      </c>
      <c r="D1021">
        <v>4423.5</v>
      </c>
      <c r="E1021">
        <v>1571.35</v>
      </c>
      <c r="F1021">
        <v>0</v>
      </c>
      <c r="G1021">
        <v>0.114928</v>
      </c>
      <c r="H1021">
        <v>0.90107700000000002</v>
      </c>
      <c r="I1021">
        <v>0</v>
      </c>
    </row>
    <row r="1022" spans="1:9" x14ac:dyDescent="0.25">
      <c r="A1022" t="s">
        <v>118</v>
      </c>
      <c r="B1022">
        <v>4505.0600000000004</v>
      </c>
      <c r="C1022">
        <v>4491.7</v>
      </c>
      <c r="D1022">
        <v>4423.7299999999996</v>
      </c>
      <c r="E1022">
        <v>1570.87</v>
      </c>
      <c r="F1022">
        <v>0</v>
      </c>
      <c r="G1022">
        <v>9.3449500000000005E-2</v>
      </c>
      <c r="H1022">
        <v>0.90082300000000004</v>
      </c>
      <c r="I1022">
        <v>0</v>
      </c>
    </row>
    <row r="1023" spans="1:9" x14ac:dyDescent="0.25">
      <c r="A1023" t="s">
        <v>118</v>
      </c>
      <c r="B1023">
        <v>4498.9399999999996</v>
      </c>
      <c r="C1023">
        <v>4485.63</v>
      </c>
      <c r="D1023">
        <v>4423.3500000000004</v>
      </c>
      <c r="E1023">
        <v>1570.65</v>
      </c>
      <c r="F1023">
        <v>0</v>
      </c>
      <c r="G1023">
        <v>0.114927</v>
      </c>
      <c r="H1023">
        <v>0.90106799999999998</v>
      </c>
      <c r="I1023">
        <v>0</v>
      </c>
    </row>
    <row r="1024" spans="1:9" x14ac:dyDescent="0.25">
      <c r="A1024" t="s">
        <v>118</v>
      </c>
      <c r="B1024">
        <v>4493.82</v>
      </c>
      <c r="C1024">
        <v>4480.24</v>
      </c>
      <c r="D1024">
        <v>4422.03</v>
      </c>
      <c r="E1024">
        <v>1571.5</v>
      </c>
      <c r="F1024">
        <v>0</v>
      </c>
      <c r="G1024">
        <v>0.114925</v>
      </c>
      <c r="H1024">
        <v>0.90092000000000005</v>
      </c>
      <c r="I1024">
        <v>0</v>
      </c>
    </row>
    <row r="1025" spans="1:9" x14ac:dyDescent="0.25">
      <c r="A1025" t="s">
        <v>118</v>
      </c>
      <c r="B1025">
        <v>4489.0600000000004</v>
      </c>
      <c r="C1025">
        <v>4476.26</v>
      </c>
      <c r="D1025">
        <v>4420.88</v>
      </c>
      <c r="E1025">
        <v>1571.73</v>
      </c>
      <c r="F1025">
        <v>0</v>
      </c>
      <c r="G1025">
        <v>8.3275299999999997E-2</v>
      </c>
      <c r="H1025">
        <v>0.90076400000000001</v>
      </c>
      <c r="I1025">
        <v>0</v>
      </c>
    </row>
    <row r="1026" spans="1:9" x14ac:dyDescent="0.25">
      <c r="A1026" t="s">
        <v>118</v>
      </c>
      <c r="B1026">
        <v>4492.0600000000004</v>
      </c>
      <c r="C1026">
        <v>4478.38</v>
      </c>
      <c r="D1026">
        <v>4421.07</v>
      </c>
      <c r="E1026">
        <v>1571.25</v>
      </c>
      <c r="F1026">
        <v>0</v>
      </c>
      <c r="G1026">
        <v>0.114927</v>
      </c>
      <c r="H1026">
        <v>0.91425100000000004</v>
      </c>
      <c r="I1026">
        <v>0</v>
      </c>
    </row>
    <row r="1027" spans="1:9" x14ac:dyDescent="0.25">
      <c r="A1027" t="s">
        <v>118</v>
      </c>
      <c r="B1027">
        <v>4491.47</v>
      </c>
      <c r="C1027">
        <v>4478.13</v>
      </c>
      <c r="D1027">
        <v>4421.34</v>
      </c>
      <c r="E1027">
        <v>1570.58</v>
      </c>
      <c r="F1027">
        <v>0</v>
      </c>
      <c r="G1027">
        <v>0.114927</v>
      </c>
      <c r="H1027">
        <v>0.899725</v>
      </c>
      <c r="I1027">
        <v>0</v>
      </c>
    </row>
    <row r="1028" spans="1:9" x14ac:dyDescent="0.25">
      <c r="A1028" t="s">
        <v>118</v>
      </c>
      <c r="B1028">
        <v>4494.53</v>
      </c>
      <c r="C1028">
        <v>4481.6499999999996</v>
      </c>
      <c r="D1028">
        <v>4422.18</v>
      </c>
      <c r="E1028">
        <v>1570.08</v>
      </c>
      <c r="F1028">
        <v>0</v>
      </c>
      <c r="G1028">
        <v>8.3839399999999994E-2</v>
      </c>
      <c r="H1028">
        <v>0.90107300000000001</v>
      </c>
      <c r="I1028">
        <v>0</v>
      </c>
    </row>
    <row r="1029" spans="1:9" x14ac:dyDescent="0.25">
      <c r="A1029" t="s">
        <v>118</v>
      </c>
      <c r="B1029">
        <v>4493.8999999999996</v>
      </c>
      <c r="C1029">
        <v>4480.74</v>
      </c>
      <c r="D1029">
        <v>4421.6899999999996</v>
      </c>
      <c r="E1029">
        <v>1570.47</v>
      </c>
      <c r="F1029">
        <v>0</v>
      </c>
      <c r="G1029">
        <v>0.114956</v>
      </c>
      <c r="H1029">
        <v>0.90107499999999996</v>
      </c>
      <c r="I1029">
        <v>0</v>
      </c>
    </row>
    <row r="1030" spans="1:9" x14ac:dyDescent="0.25">
      <c r="A1030" t="s">
        <v>118</v>
      </c>
      <c r="B1030">
        <v>4492.78</v>
      </c>
      <c r="C1030">
        <v>4479.5</v>
      </c>
      <c r="D1030">
        <v>4421.24</v>
      </c>
      <c r="E1030">
        <v>1572.15</v>
      </c>
      <c r="F1030">
        <v>0</v>
      </c>
      <c r="G1030">
        <v>0.114925</v>
      </c>
      <c r="H1030">
        <v>0.900196</v>
      </c>
      <c r="I1030">
        <v>0</v>
      </c>
    </row>
    <row r="1031" spans="1:9" x14ac:dyDescent="0.25">
      <c r="A1031" t="s">
        <v>118</v>
      </c>
      <c r="B1031">
        <v>4489.1400000000003</v>
      </c>
      <c r="C1031">
        <v>4475.59</v>
      </c>
      <c r="D1031">
        <v>4420.49</v>
      </c>
      <c r="E1031">
        <v>1572.03</v>
      </c>
      <c r="F1031">
        <v>0</v>
      </c>
      <c r="G1031">
        <v>9.6739400000000003E-2</v>
      </c>
      <c r="H1031">
        <v>0.89724999999999999</v>
      </c>
      <c r="I1031">
        <v>0</v>
      </c>
    </row>
    <row r="1032" spans="1:9" x14ac:dyDescent="0.25">
      <c r="A1032" t="s">
        <v>118</v>
      </c>
      <c r="B1032">
        <v>4489.33</v>
      </c>
      <c r="C1032">
        <v>4475.7299999999996</v>
      </c>
      <c r="D1032">
        <v>4422.28</v>
      </c>
      <c r="E1032">
        <v>1571.67</v>
      </c>
      <c r="F1032">
        <v>0</v>
      </c>
      <c r="G1032">
        <v>0.114949</v>
      </c>
      <c r="H1032">
        <v>0.90083599999999997</v>
      </c>
      <c r="I1032">
        <v>0</v>
      </c>
    </row>
    <row r="1033" spans="1:9" x14ac:dyDescent="0.25">
      <c r="A1033" t="s">
        <v>118</v>
      </c>
      <c r="B1033">
        <v>4494.5</v>
      </c>
      <c r="C1033">
        <v>4481.3</v>
      </c>
      <c r="D1033">
        <v>4422.32</v>
      </c>
      <c r="E1033">
        <v>1572.14</v>
      </c>
      <c r="F1033">
        <v>0</v>
      </c>
      <c r="G1033">
        <v>9.6201900000000007E-2</v>
      </c>
      <c r="H1033">
        <v>0.89140399999999997</v>
      </c>
      <c r="I1033">
        <v>0</v>
      </c>
    </row>
    <row r="1034" spans="1:9" x14ac:dyDescent="0.25">
      <c r="A1034" t="s">
        <v>118</v>
      </c>
      <c r="B1034">
        <v>4490.91</v>
      </c>
      <c r="C1034">
        <v>4477.72</v>
      </c>
      <c r="D1034">
        <v>4422.07</v>
      </c>
      <c r="E1034">
        <v>1571.55</v>
      </c>
      <c r="F1034">
        <v>0</v>
      </c>
      <c r="G1034">
        <v>0.102772</v>
      </c>
      <c r="H1034">
        <v>0.90093400000000001</v>
      </c>
      <c r="I1034">
        <v>0</v>
      </c>
    </row>
    <row r="1035" spans="1:9" x14ac:dyDescent="0.25">
      <c r="A1035" t="s">
        <v>118</v>
      </c>
      <c r="B1035">
        <v>4495.99</v>
      </c>
      <c r="C1035">
        <v>4482.59</v>
      </c>
      <c r="D1035">
        <v>4421.6400000000003</v>
      </c>
      <c r="E1035">
        <v>1571.61</v>
      </c>
      <c r="F1035">
        <v>0</v>
      </c>
      <c r="G1035">
        <v>0.114924</v>
      </c>
      <c r="H1035">
        <v>0.90078000000000003</v>
      </c>
      <c r="I1035">
        <v>0</v>
      </c>
    </row>
    <row r="1036" spans="1:9" x14ac:dyDescent="0.25">
      <c r="A1036" t="s">
        <v>118</v>
      </c>
      <c r="B1036">
        <v>4496.45</v>
      </c>
      <c r="C1036">
        <v>4483.1499999999996</v>
      </c>
      <c r="D1036">
        <v>4422.1099999999997</v>
      </c>
      <c r="E1036">
        <v>1570.66</v>
      </c>
      <c r="F1036">
        <v>0</v>
      </c>
      <c r="G1036">
        <v>0.114936</v>
      </c>
      <c r="H1036">
        <v>0.89866999999999997</v>
      </c>
      <c r="I1036">
        <v>0</v>
      </c>
    </row>
    <row r="1037" spans="1:9" x14ac:dyDescent="0.25">
      <c r="A1037" t="s">
        <v>118</v>
      </c>
      <c r="B1037">
        <v>4485.82</v>
      </c>
      <c r="C1037">
        <v>4472.62</v>
      </c>
      <c r="D1037">
        <v>4419.59</v>
      </c>
      <c r="E1037">
        <v>1572.31</v>
      </c>
      <c r="F1037">
        <v>0</v>
      </c>
      <c r="G1037">
        <v>8.82357E-2</v>
      </c>
      <c r="H1037">
        <v>0.89704799999999996</v>
      </c>
      <c r="I1037">
        <v>0</v>
      </c>
    </row>
    <row r="1038" spans="1:9" x14ac:dyDescent="0.25">
      <c r="A1038" t="s">
        <v>118</v>
      </c>
      <c r="B1038">
        <v>4484.91</v>
      </c>
      <c r="C1038">
        <v>4471.6499999999996</v>
      </c>
      <c r="D1038">
        <v>4420.26</v>
      </c>
      <c r="E1038">
        <v>1571.71</v>
      </c>
      <c r="F1038">
        <v>0</v>
      </c>
      <c r="G1038">
        <v>8.9340100000000006E-2</v>
      </c>
      <c r="H1038">
        <v>0.90100800000000003</v>
      </c>
      <c r="I1038">
        <v>0</v>
      </c>
    </row>
    <row r="1039" spans="1:9" x14ac:dyDescent="0.25">
      <c r="A1039" t="s">
        <v>118</v>
      </c>
      <c r="B1039">
        <v>4500.87</v>
      </c>
      <c r="C1039">
        <v>4487.93</v>
      </c>
      <c r="D1039">
        <v>4424.92</v>
      </c>
      <c r="E1039">
        <v>1569.97</v>
      </c>
      <c r="F1039">
        <v>0</v>
      </c>
      <c r="G1039">
        <v>9.1810799999999998E-2</v>
      </c>
      <c r="H1039">
        <v>0.899424</v>
      </c>
      <c r="I1039">
        <v>0</v>
      </c>
    </row>
    <row r="1040" spans="1:9" x14ac:dyDescent="0.25">
      <c r="A1040" t="s">
        <v>118</v>
      </c>
      <c r="B1040">
        <v>4487.37</v>
      </c>
      <c r="C1040">
        <v>4473.42</v>
      </c>
      <c r="D1040">
        <v>4420.6899999999996</v>
      </c>
      <c r="E1040">
        <v>1570.86</v>
      </c>
      <c r="F1040">
        <v>0</v>
      </c>
      <c r="G1040">
        <v>0.114924</v>
      </c>
      <c r="H1040">
        <v>0.90088599999999996</v>
      </c>
      <c r="I1040">
        <v>0</v>
      </c>
    </row>
    <row r="1041" spans="1:9" x14ac:dyDescent="0.25">
      <c r="A1041" t="s">
        <v>118</v>
      </c>
      <c r="B1041">
        <v>4486.51</v>
      </c>
      <c r="C1041">
        <v>4472.97</v>
      </c>
      <c r="D1041">
        <v>4420.07</v>
      </c>
      <c r="E1041">
        <v>1570.92</v>
      </c>
      <c r="F1041">
        <v>0</v>
      </c>
      <c r="G1041">
        <v>8.3630899999999994E-2</v>
      </c>
      <c r="H1041">
        <v>0.900953</v>
      </c>
      <c r="I1041">
        <v>0</v>
      </c>
    </row>
    <row r="1042" spans="1:9" x14ac:dyDescent="0.25">
      <c r="A1042" t="s">
        <v>118</v>
      </c>
      <c r="B1042">
        <v>4483.1000000000004</v>
      </c>
      <c r="C1042">
        <v>4469.5200000000004</v>
      </c>
      <c r="D1042">
        <v>4418.55</v>
      </c>
      <c r="E1042">
        <v>1570.92</v>
      </c>
      <c r="F1042">
        <v>0</v>
      </c>
      <c r="G1042">
        <v>0.114923</v>
      </c>
      <c r="H1042">
        <v>0.89956499999999995</v>
      </c>
      <c r="I1042">
        <v>0</v>
      </c>
    </row>
    <row r="1043" spans="1:9" x14ac:dyDescent="0.25">
      <c r="A1043" t="s">
        <v>118</v>
      </c>
      <c r="B1043">
        <v>4488.74</v>
      </c>
      <c r="C1043">
        <v>4474.49</v>
      </c>
      <c r="D1043">
        <v>4421.3500000000004</v>
      </c>
      <c r="E1043">
        <v>1573.07</v>
      </c>
      <c r="F1043">
        <v>0</v>
      </c>
      <c r="G1043">
        <v>0.114923</v>
      </c>
      <c r="H1043">
        <v>0.90006600000000003</v>
      </c>
      <c r="I1043">
        <v>0</v>
      </c>
    </row>
    <row r="1044" spans="1:9" x14ac:dyDescent="0.25">
      <c r="A1044" t="s">
        <v>118</v>
      </c>
      <c r="B1044">
        <v>4504.38</v>
      </c>
      <c r="C1044">
        <v>4491.2700000000004</v>
      </c>
      <c r="D1044">
        <v>4426.4399999999996</v>
      </c>
      <c r="E1044">
        <v>1571.73</v>
      </c>
      <c r="F1044">
        <v>0</v>
      </c>
      <c r="G1044">
        <v>0.114924</v>
      </c>
      <c r="H1044">
        <v>0.90107800000000005</v>
      </c>
      <c r="I1044">
        <v>0</v>
      </c>
    </row>
    <row r="1045" spans="1:9" x14ac:dyDescent="0.25">
      <c r="A1045" t="s">
        <v>118</v>
      </c>
      <c r="B1045">
        <v>4488.51</v>
      </c>
      <c r="C1045">
        <v>4475.53</v>
      </c>
      <c r="D1045">
        <v>4421.04</v>
      </c>
      <c r="E1045">
        <v>1571.88</v>
      </c>
      <c r="F1045">
        <v>0</v>
      </c>
      <c r="G1045">
        <v>0.114923</v>
      </c>
      <c r="H1045">
        <v>0.90107700000000002</v>
      </c>
      <c r="I1045">
        <v>0</v>
      </c>
    </row>
    <row r="1046" spans="1:9" x14ac:dyDescent="0.25">
      <c r="A1046" t="s">
        <v>118</v>
      </c>
      <c r="B1046">
        <v>4505.3599999999997</v>
      </c>
      <c r="C1046">
        <v>4491.9799999999996</v>
      </c>
      <c r="D1046">
        <v>4425.8100000000004</v>
      </c>
      <c r="E1046">
        <v>1570.49</v>
      </c>
      <c r="F1046">
        <v>0</v>
      </c>
      <c r="G1046">
        <v>0.114923</v>
      </c>
      <c r="H1046">
        <v>0.90081</v>
      </c>
      <c r="I1046">
        <v>0</v>
      </c>
    </row>
    <row r="1047" spans="1:9" x14ac:dyDescent="0.25">
      <c r="A1047" t="s">
        <v>118</v>
      </c>
      <c r="B1047">
        <v>4492.62</v>
      </c>
      <c r="C1047">
        <v>4478.71</v>
      </c>
      <c r="D1047">
        <v>4421.59</v>
      </c>
      <c r="E1047">
        <v>1570.58</v>
      </c>
      <c r="F1047">
        <v>0</v>
      </c>
      <c r="G1047">
        <v>0.114924</v>
      </c>
      <c r="H1047">
        <v>0.90087499999999998</v>
      </c>
      <c r="I1047">
        <v>0</v>
      </c>
    </row>
    <row r="1048" spans="1:9" x14ac:dyDescent="0.25">
      <c r="A1048" t="s">
        <v>118</v>
      </c>
      <c r="B1048">
        <v>4495.99</v>
      </c>
      <c r="C1048">
        <v>4482.6000000000004</v>
      </c>
      <c r="D1048">
        <v>4422.6899999999996</v>
      </c>
      <c r="E1048">
        <v>1569.91</v>
      </c>
      <c r="F1048">
        <v>0</v>
      </c>
      <c r="G1048">
        <v>0.114925</v>
      </c>
      <c r="H1048">
        <v>0.90098699999999998</v>
      </c>
      <c r="I1048">
        <v>0</v>
      </c>
    </row>
    <row r="1049" spans="1:9" x14ac:dyDescent="0.25">
      <c r="A1049" t="s">
        <v>118</v>
      </c>
      <c r="B1049">
        <v>4487.3500000000004</v>
      </c>
      <c r="C1049">
        <v>4474.01</v>
      </c>
      <c r="D1049">
        <v>4421.38</v>
      </c>
      <c r="E1049">
        <v>1570.82</v>
      </c>
      <c r="F1049">
        <v>0</v>
      </c>
      <c r="G1049">
        <v>0.10115200000000001</v>
      </c>
      <c r="H1049">
        <v>0.90097000000000005</v>
      </c>
      <c r="I1049">
        <v>0</v>
      </c>
    </row>
    <row r="1050" spans="1:9" x14ac:dyDescent="0.25">
      <c r="A1050" t="s">
        <v>118</v>
      </c>
      <c r="B1050">
        <v>4491.41</v>
      </c>
      <c r="C1050">
        <v>4477.51</v>
      </c>
      <c r="D1050">
        <v>4421.18</v>
      </c>
      <c r="E1050">
        <v>1570.78</v>
      </c>
      <c r="F1050">
        <v>0</v>
      </c>
      <c r="G1050">
        <v>0.114923</v>
      </c>
      <c r="H1050">
        <v>0.90107300000000001</v>
      </c>
      <c r="I1050">
        <v>0</v>
      </c>
    </row>
    <row r="1051" spans="1:9" x14ac:dyDescent="0.25">
      <c r="A1051" t="s">
        <v>118</v>
      </c>
      <c r="B1051">
        <v>4486.32</v>
      </c>
      <c r="C1051">
        <v>4473.24</v>
      </c>
      <c r="D1051">
        <v>4419.75</v>
      </c>
      <c r="E1051">
        <v>1572.29</v>
      </c>
      <c r="F1051">
        <v>0</v>
      </c>
      <c r="G1051">
        <v>0.114923</v>
      </c>
      <c r="H1051">
        <v>0.91547000000000001</v>
      </c>
      <c r="I1051">
        <v>0</v>
      </c>
    </row>
    <row r="1052" spans="1:9" x14ac:dyDescent="0.25">
      <c r="A1052" t="s">
        <v>118</v>
      </c>
      <c r="B1052">
        <v>4489.24</v>
      </c>
      <c r="C1052">
        <v>4475.68</v>
      </c>
      <c r="D1052">
        <v>4420.9399999999996</v>
      </c>
      <c r="E1052">
        <v>1571.2</v>
      </c>
      <c r="F1052">
        <v>0</v>
      </c>
      <c r="G1052">
        <v>0.114923</v>
      </c>
      <c r="H1052">
        <v>0.90029400000000004</v>
      </c>
      <c r="I1052">
        <v>0</v>
      </c>
    </row>
    <row r="1053" spans="1:9" x14ac:dyDescent="0.25">
      <c r="A1053" t="s">
        <v>118</v>
      </c>
      <c r="B1053">
        <v>4484.3</v>
      </c>
      <c r="C1053">
        <v>4470.76</v>
      </c>
      <c r="D1053">
        <v>4420.2</v>
      </c>
      <c r="E1053">
        <v>1571.51</v>
      </c>
      <c r="F1053">
        <v>0</v>
      </c>
      <c r="G1053">
        <v>9.5942899999999998E-2</v>
      </c>
      <c r="H1053">
        <v>0.90102599999999999</v>
      </c>
      <c r="I1053">
        <v>0</v>
      </c>
    </row>
    <row r="1054" spans="1:9" x14ac:dyDescent="0.25">
      <c r="A1054" t="s">
        <v>118</v>
      </c>
      <c r="B1054">
        <v>4482.97</v>
      </c>
      <c r="C1054">
        <v>4470.04</v>
      </c>
      <c r="D1054">
        <v>4418.92</v>
      </c>
      <c r="E1054">
        <v>1570.46</v>
      </c>
      <c r="F1054">
        <v>0</v>
      </c>
      <c r="G1054">
        <v>8.5268300000000005E-2</v>
      </c>
      <c r="H1054">
        <v>0.899065</v>
      </c>
      <c r="I1054">
        <v>0</v>
      </c>
    </row>
    <row r="1055" spans="1:9" x14ac:dyDescent="0.25">
      <c r="A1055" t="s">
        <v>118</v>
      </c>
      <c r="B1055">
        <v>4483.54</v>
      </c>
      <c r="C1055">
        <v>4470.5600000000004</v>
      </c>
      <c r="D1055">
        <v>4420.3599999999997</v>
      </c>
      <c r="E1055">
        <v>1571.14</v>
      </c>
      <c r="F1055">
        <v>0</v>
      </c>
      <c r="G1055">
        <v>8.8714000000000001E-2</v>
      </c>
      <c r="H1055">
        <v>0.89972200000000002</v>
      </c>
      <c r="I1055">
        <v>0</v>
      </c>
    </row>
    <row r="1056" spans="1:9" x14ac:dyDescent="0.25">
      <c r="A1056" t="s">
        <v>118</v>
      </c>
      <c r="B1056">
        <v>4482.04</v>
      </c>
      <c r="C1056">
        <v>4469.01</v>
      </c>
      <c r="D1056">
        <v>4419.8</v>
      </c>
      <c r="E1056">
        <v>1570.46</v>
      </c>
      <c r="F1056">
        <v>0</v>
      </c>
      <c r="G1056">
        <v>0.114936</v>
      </c>
      <c r="H1056">
        <v>0.90105199999999996</v>
      </c>
      <c r="I1056">
        <v>0</v>
      </c>
    </row>
    <row r="1057" spans="1:25" x14ac:dyDescent="0.25">
      <c r="A1057" t="s">
        <v>118</v>
      </c>
      <c r="B1057">
        <v>4483.43</v>
      </c>
      <c r="C1057">
        <v>4470.53</v>
      </c>
      <c r="D1057">
        <v>4420.8599999999997</v>
      </c>
      <c r="E1057">
        <v>1572.8</v>
      </c>
      <c r="F1057">
        <v>0</v>
      </c>
      <c r="G1057">
        <v>0.114924</v>
      </c>
      <c r="H1057">
        <v>0.900949</v>
      </c>
      <c r="I1057">
        <v>0</v>
      </c>
    </row>
    <row r="1058" spans="1:25" x14ac:dyDescent="0.25">
      <c r="A1058" t="s">
        <v>118</v>
      </c>
      <c r="B1058">
        <v>4485.3900000000003</v>
      </c>
      <c r="C1058">
        <v>4471.7</v>
      </c>
      <c r="D1058">
        <v>4421.8900000000003</v>
      </c>
      <c r="E1058">
        <v>1571.93</v>
      </c>
      <c r="F1058">
        <v>0</v>
      </c>
      <c r="G1058">
        <v>0.114925</v>
      </c>
      <c r="H1058">
        <v>0.899922</v>
      </c>
      <c r="I1058">
        <v>0</v>
      </c>
    </row>
    <row r="1059" spans="1:25" x14ac:dyDescent="0.25">
      <c r="A1059" t="s">
        <v>118</v>
      </c>
      <c r="B1059">
        <v>4491.3100000000004</v>
      </c>
      <c r="C1059">
        <v>4477.7</v>
      </c>
      <c r="D1059">
        <v>4424.09</v>
      </c>
      <c r="E1059">
        <v>1573.67</v>
      </c>
      <c r="F1059">
        <v>0</v>
      </c>
      <c r="G1059">
        <v>0.114926</v>
      </c>
      <c r="H1059">
        <v>0.89644299999999999</v>
      </c>
      <c r="I1059">
        <v>0</v>
      </c>
    </row>
    <row r="1060" spans="1:25" x14ac:dyDescent="0.25">
      <c r="A1060" t="s">
        <v>118</v>
      </c>
      <c r="B1060">
        <v>4491.24</v>
      </c>
      <c r="C1060">
        <v>4477.1499999999996</v>
      </c>
      <c r="D1060">
        <v>4420.93</v>
      </c>
      <c r="E1060">
        <v>1570.62</v>
      </c>
      <c r="F1060">
        <v>0</v>
      </c>
      <c r="G1060">
        <v>0.114953</v>
      </c>
      <c r="H1060">
        <v>0.90083400000000002</v>
      </c>
      <c r="I1060">
        <v>0</v>
      </c>
    </row>
    <row r="1061" spans="1:25" x14ac:dyDescent="0.25">
      <c r="A1061" t="s">
        <v>118</v>
      </c>
      <c r="B1061">
        <v>4484.58</v>
      </c>
      <c r="C1061">
        <v>4471.2</v>
      </c>
      <c r="D1061">
        <v>4419.97</v>
      </c>
      <c r="E1061">
        <v>1571.4</v>
      </c>
      <c r="F1061">
        <v>0</v>
      </c>
      <c r="G1061">
        <v>0.114924</v>
      </c>
      <c r="H1061">
        <v>0.89899399999999996</v>
      </c>
      <c r="I1061">
        <v>0</v>
      </c>
    </row>
    <row r="1062" spans="1:25" x14ac:dyDescent="0.25">
      <c r="A1062" t="s">
        <v>118</v>
      </c>
      <c r="B1062">
        <v>4491.1499999999996</v>
      </c>
      <c r="C1062">
        <v>4478.17</v>
      </c>
      <c r="D1062">
        <v>4422.46</v>
      </c>
      <c r="E1062">
        <v>1572.3</v>
      </c>
      <c r="F1062">
        <v>0</v>
      </c>
      <c r="G1062">
        <v>0.11493100000000001</v>
      </c>
      <c r="H1062">
        <v>0.86895599999999995</v>
      </c>
      <c r="I1062">
        <v>0</v>
      </c>
    </row>
    <row r="1063" spans="1:25" x14ac:dyDescent="0.25">
      <c r="A1063" t="s">
        <v>118</v>
      </c>
      <c r="B1063">
        <v>4490.76</v>
      </c>
      <c r="C1063">
        <v>4477.8999999999996</v>
      </c>
      <c r="D1063">
        <v>4422.92</v>
      </c>
      <c r="E1063">
        <v>1573.28</v>
      </c>
      <c r="F1063">
        <v>0</v>
      </c>
      <c r="G1063">
        <v>0.114924</v>
      </c>
      <c r="H1063">
        <v>0.89027000000000001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4499.87</v>
      </c>
      <c r="C1064">
        <v>4486.99</v>
      </c>
      <c r="D1064">
        <v>4424.1899999999996</v>
      </c>
      <c r="E1064">
        <v>1570.49</v>
      </c>
      <c r="F1064">
        <v>0</v>
      </c>
      <c r="G1064">
        <v>0.114923</v>
      </c>
      <c r="H1064">
        <v>0.901061</v>
      </c>
      <c r="I1064">
        <v>0</v>
      </c>
      <c r="R1064">
        <f>AVERAGE(B1015:B1064)</f>
        <v>4492.1675999999998</v>
      </c>
      <c r="S1064">
        <f>AVERAGE(C1015:C1064)</f>
        <v>4478.7960000000012</v>
      </c>
      <c r="U1064">
        <f>_xlfn.VAR.P(B1015:B1064)</f>
        <v>40.602510239999518</v>
      </c>
      <c r="V1064">
        <f>_xlfn.VAR.P(C1015:C1064)</f>
        <v>40.61355999999985</v>
      </c>
      <c r="X1064">
        <f>1.96*SQRT(U1064)/50</f>
        <v>0.24978278830854792</v>
      </c>
      <c r="Y1064">
        <f>1.96*SQRT(V1064)/50</f>
        <v>0.24981677453365647</v>
      </c>
    </row>
    <row r="1065" spans="1:25" x14ac:dyDescent="0.25">
      <c r="A1065" t="s">
        <v>119</v>
      </c>
      <c r="B1065">
        <v>224703.62289999999</v>
      </c>
      <c r="C1065" t="s">
        <v>24</v>
      </c>
    </row>
    <row r="1066" spans="1:25" x14ac:dyDescent="0.25">
      <c r="A1066" t="s">
        <v>120</v>
      </c>
      <c r="B1066">
        <v>4526.8999999999996</v>
      </c>
      <c r="C1066">
        <v>4514.04</v>
      </c>
      <c r="D1066">
        <v>4453.95</v>
      </c>
      <c r="E1066">
        <v>1569.26</v>
      </c>
      <c r="F1066">
        <v>0</v>
      </c>
      <c r="G1066">
        <v>0.11493399999999999</v>
      </c>
      <c r="H1066">
        <v>0.90106399999999998</v>
      </c>
      <c r="I1066">
        <v>0</v>
      </c>
    </row>
    <row r="1067" spans="1:25" x14ac:dyDescent="0.25">
      <c r="A1067" t="s">
        <v>120</v>
      </c>
      <c r="B1067">
        <v>4515.72</v>
      </c>
      <c r="C1067">
        <v>4502.0600000000004</v>
      </c>
      <c r="D1067">
        <v>4442.34</v>
      </c>
      <c r="E1067">
        <v>1565.64</v>
      </c>
      <c r="F1067">
        <v>0</v>
      </c>
      <c r="G1067">
        <v>0.114923</v>
      </c>
      <c r="H1067">
        <v>0.90029400000000004</v>
      </c>
      <c r="I1067">
        <v>0</v>
      </c>
    </row>
    <row r="1068" spans="1:25" x14ac:dyDescent="0.25">
      <c r="A1068" t="s">
        <v>120</v>
      </c>
      <c r="B1068">
        <v>4515.08</v>
      </c>
      <c r="C1068">
        <v>4502.01</v>
      </c>
      <c r="D1068">
        <v>4441.33</v>
      </c>
      <c r="E1068">
        <v>1566</v>
      </c>
      <c r="F1068">
        <v>0</v>
      </c>
      <c r="G1068">
        <v>0.114924</v>
      </c>
      <c r="H1068">
        <v>0.90059400000000001</v>
      </c>
      <c r="I1068">
        <v>0</v>
      </c>
    </row>
    <row r="1069" spans="1:25" x14ac:dyDescent="0.25">
      <c r="A1069" t="s">
        <v>120</v>
      </c>
      <c r="B1069">
        <v>4515.8</v>
      </c>
      <c r="C1069">
        <v>4502.8999999999996</v>
      </c>
      <c r="D1069">
        <v>4442.62</v>
      </c>
      <c r="E1069">
        <v>1565.62</v>
      </c>
      <c r="F1069">
        <v>0</v>
      </c>
      <c r="G1069">
        <v>8.4389000000000006E-2</v>
      </c>
      <c r="H1069">
        <v>0.90107700000000002</v>
      </c>
      <c r="I1069">
        <v>0</v>
      </c>
    </row>
    <row r="1070" spans="1:25" x14ac:dyDescent="0.25">
      <c r="A1070" t="s">
        <v>120</v>
      </c>
      <c r="B1070">
        <v>4522.1499999999996</v>
      </c>
      <c r="C1070">
        <v>4509.43</v>
      </c>
      <c r="D1070">
        <v>4443.5200000000004</v>
      </c>
      <c r="E1070">
        <v>1565.71</v>
      </c>
      <c r="F1070">
        <v>0</v>
      </c>
      <c r="G1070">
        <v>9.24146E-2</v>
      </c>
      <c r="H1070">
        <v>0.90107400000000004</v>
      </c>
      <c r="I1070">
        <v>0</v>
      </c>
    </row>
    <row r="1071" spans="1:25" x14ac:dyDescent="0.25">
      <c r="A1071" t="s">
        <v>120</v>
      </c>
      <c r="B1071">
        <v>4515.8500000000004</v>
      </c>
      <c r="C1071">
        <v>4501.45</v>
      </c>
      <c r="D1071">
        <v>4442.05</v>
      </c>
      <c r="E1071">
        <v>1566.42</v>
      </c>
      <c r="F1071">
        <v>0</v>
      </c>
      <c r="G1071">
        <v>0.11493100000000001</v>
      </c>
      <c r="H1071">
        <v>0.90060799999999996</v>
      </c>
      <c r="I1071">
        <v>0</v>
      </c>
    </row>
    <row r="1072" spans="1:25" x14ac:dyDescent="0.25">
      <c r="A1072" t="s">
        <v>120</v>
      </c>
      <c r="B1072">
        <v>4528.91</v>
      </c>
      <c r="C1072">
        <v>4514.95</v>
      </c>
      <c r="D1072">
        <v>4443.82</v>
      </c>
      <c r="E1072">
        <v>1565.47</v>
      </c>
      <c r="F1072">
        <v>0</v>
      </c>
      <c r="G1072">
        <v>0.114923</v>
      </c>
      <c r="H1072">
        <v>0.89833499999999999</v>
      </c>
      <c r="I1072">
        <v>0</v>
      </c>
    </row>
    <row r="1073" spans="1:9" x14ac:dyDescent="0.25">
      <c r="A1073" t="s">
        <v>120</v>
      </c>
      <c r="B1073">
        <v>4513.54</v>
      </c>
      <c r="C1073">
        <v>4500.37</v>
      </c>
      <c r="D1073">
        <v>4440.7</v>
      </c>
      <c r="E1073">
        <v>1566.03</v>
      </c>
      <c r="F1073">
        <v>0</v>
      </c>
      <c r="G1073">
        <v>8.4458199999999997E-2</v>
      </c>
      <c r="H1073">
        <v>0.90106600000000003</v>
      </c>
      <c r="I1073">
        <v>0</v>
      </c>
    </row>
    <row r="1074" spans="1:9" x14ac:dyDescent="0.25">
      <c r="A1074" t="s">
        <v>120</v>
      </c>
      <c r="B1074">
        <v>4524.2299999999996</v>
      </c>
      <c r="C1074">
        <v>4510.99</v>
      </c>
      <c r="D1074">
        <v>4442.01</v>
      </c>
      <c r="E1074">
        <v>1565.56</v>
      </c>
      <c r="F1074">
        <v>0</v>
      </c>
      <c r="G1074">
        <v>0.115009</v>
      </c>
      <c r="H1074">
        <v>0.89910400000000001</v>
      </c>
      <c r="I1074">
        <v>0</v>
      </c>
    </row>
    <row r="1075" spans="1:9" x14ac:dyDescent="0.25">
      <c r="A1075" t="s">
        <v>120</v>
      </c>
      <c r="B1075">
        <v>4521.67</v>
      </c>
      <c r="C1075">
        <v>4508.4799999999996</v>
      </c>
      <c r="D1075">
        <v>4443.6099999999997</v>
      </c>
      <c r="E1075">
        <v>1565.99</v>
      </c>
      <c r="F1075">
        <v>0</v>
      </c>
      <c r="G1075">
        <v>0.114929</v>
      </c>
      <c r="H1075">
        <v>0.900922</v>
      </c>
      <c r="I1075">
        <v>0</v>
      </c>
    </row>
    <row r="1076" spans="1:9" x14ac:dyDescent="0.25">
      <c r="A1076" t="s">
        <v>120</v>
      </c>
      <c r="B1076">
        <v>4524.53</v>
      </c>
      <c r="C1076">
        <v>4511.21</v>
      </c>
      <c r="D1076">
        <v>4443.2299999999996</v>
      </c>
      <c r="E1076">
        <v>1565.37</v>
      </c>
      <c r="F1076">
        <v>0</v>
      </c>
      <c r="G1076">
        <v>9.6408300000000002E-2</v>
      </c>
      <c r="H1076">
        <v>0.89942900000000003</v>
      </c>
      <c r="I1076">
        <v>0</v>
      </c>
    </row>
    <row r="1077" spans="1:9" x14ac:dyDescent="0.25">
      <c r="A1077" t="s">
        <v>120</v>
      </c>
      <c r="B1077">
        <v>4518.8100000000004</v>
      </c>
      <c r="C1077">
        <v>4505.43</v>
      </c>
      <c r="D1077">
        <v>4442.03</v>
      </c>
      <c r="E1077">
        <v>1566.62</v>
      </c>
      <c r="F1077">
        <v>0</v>
      </c>
      <c r="G1077">
        <v>0.114923</v>
      </c>
      <c r="H1077">
        <v>0.90062500000000001</v>
      </c>
      <c r="I1077">
        <v>0</v>
      </c>
    </row>
    <row r="1078" spans="1:9" x14ac:dyDescent="0.25">
      <c r="A1078" t="s">
        <v>120</v>
      </c>
      <c r="B1078">
        <v>4509</v>
      </c>
      <c r="C1078">
        <v>4495.32</v>
      </c>
      <c r="D1078">
        <v>4438.97</v>
      </c>
      <c r="E1078">
        <v>1565.47</v>
      </c>
      <c r="F1078">
        <v>0</v>
      </c>
      <c r="G1078">
        <v>0.114941</v>
      </c>
      <c r="H1078">
        <v>0.89818600000000004</v>
      </c>
      <c r="I1078">
        <v>0</v>
      </c>
    </row>
    <row r="1079" spans="1:9" x14ac:dyDescent="0.25">
      <c r="A1079" t="s">
        <v>120</v>
      </c>
      <c r="B1079">
        <v>4505.57</v>
      </c>
      <c r="C1079">
        <v>4492.6899999999996</v>
      </c>
      <c r="D1079">
        <v>4438.92</v>
      </c>
      <c r="E1079">
        <v>1566.04</v>
      </c>
      <c r="F1079">
        <v>0</v>
      </c>
      <c r="G1079">
        <v>8.3532700000000001E-2</v>
      </c>
      <c r="H1079">
        <v>0.89805100000000004</v>
      </c>
      <c r="I1079">
        <v>0</v>
      </c>
    </row>
    <row r="1080" spans="1:9" x14ac:dyDescent="0.25">
      <c r="A1080" t="s">
        <v>120</v>
      </c>
      <c r="B1080">
        <v>4508.6400000000003</v>
      </c>
      <c r="C1080">
        <v>4494.87</v>
      </c>
      <c r="D1080">
        <v>4439.6899999999996</v>
      </c>
      <c r="E1080">
        <v>1565.34</v>
      </c>
      <c r="F1080">
        <v>0</v>
      </c>
      <c r="G1080">
        <v>8.9960200000000004E-2</v>
      </c>
      <c r="H1080">
        <v>0.89671100000000004</v>
      </c>
      <c r="I1080">
        <v>0</v>
      </c>
    </row>
    <row r="1081" spans="1:9" x14ac:dyDescent="0.25">
      <c r="A1081" t="s">
        <v>120</v>
      </c>
      <c r="B1081">
        <v>4509.57</v>
      </c>
      <c r="C1081">
        <v>4496.1400000000003</v>
      </c>
      <c r="D1081">
        <v>4439.4399999999996</v>
      </c>
      <c r="E1081">
        <v>1564.79</v>
      </c>
      <c r="F1081">
        <v>0</v>
      </c>
      <c r="G1081">
        <v>0.100588</v>
      </c>
      <c r="H1081">
        <v>0.89814400000000005</v>
      </c>
      <c r="I1081">
        <v>0</v>
      </c>
    </row>
    <row r="1082" spans="1:9" x14ac:dyDescent="0.25">
      <c r="A1082" t="s">
        <v>120</v>
      </c>
      <c r="B1082">
        <v>4506.7700000000004</v>
      </c>
      <c r="C1082">
        <v>4492.95</v>
      </c>
      <c r="D1082">
        <v>4438.07</v>
      </c>
      <c r="E1082">
        <v>1564.01</v>
      </c>
      <c r="F1082">
        <v>0</v>
      </c>
      <c r="G1082">
        <v>8.7656499999999998E-2</v>
      </c>
      <c r="H1082">
        <v>0.90088400000000002</v>
      </c>
      <c r="I1082">
        <v>0</v>
      </c>
    </row>
    <row r="1083" spans="1:9" x14ac:dyDescent="0.25">
      <c r="A1083" t="s">
        <v>120</v>
      </c>
      <c r="B1083">
        <v>4511.16</v>
      </c>
      <c r="C1083">
        <v>4497.7299999999996</v>
      </c>
      <c r="D1083">
        <v>4440.91</v>
      </c>
      <c r="E1083">
        <v>1565.15</v>
      </c>
      <c r="F1083">
        <v>0</v>
      </c>
      <c r="G1083">
        <v>0.114926</v>
      </c>
      <c r="H1083">
        <v>0.90069200000000005</v>
      </c>
      <c r="I1083">
        <v>0</v>
      </c>
    </row>
    <row r="1084" spans="1:9" x14ac:dyDescent="0.25">
      <c r="A1084" t="s">
        <v>120</v>
      </c>
      <c r="B1084">
        <v>4511.66</v>
      </c>
      <c r="C1084">
        <v>4497.92</v>
      </c>
      <c r="D1084">
        <v>4439.6000000000004</v>
      </c>
      <c r="E1084">
        <v>1565.6</v>
      </c>
      <c r="F1084">
        <v>0</v>
      </c>
      <c r="G1084">
        <v>0.114923</v>
      </c>
      <c r="H1084">
        <v>0.90102599999999999</v>
      </c>
      <c r="I1084">
        <v>0</v>
      </c>
    </row>
    <row r="1085" spans="1:9" x14ac:dyDescent="0.25">
      <c r="A1085" t="s">
        <v>120</v>
      </c>
      <c r="B1085">
        <v>4509.1000000000004</v>
      </c>
      <c r="C1085">
        <v>4495.59</v>
      </c>
      <c r="D1085">
        <v>4439.7</v>
      </c>
      <c r="E1085">
        <v>1564.38</v>
      </c>
      <c r="F1085">
        <v>0</v>
      </c>
      <c r="G1085">
        <v>9.0171899999999999E-2</v>
      </c>
      <c r="H1085">
        <v>0.896397</v>
      </c>
      <c r="I1085">
        <v>0</v>
      </c>
    </row>
    <row r="1086" spans="1:9" x14ac:dyDescent="0.25">
      <c r="A1086" t="s">
        <v>120</v>
      </c>
      <c r="B1086">
        <v>4511.6099999999997</v>
      </c>
      <c r="C1086">
        <v>4498.09</v>
      </c>
      <c r="D1086">
        <v>4439.82</v>
      </c>
      <c r="E1086">
        <v>1564.38</v>
      </c>
      <c r="F1086">
        <v>0</v>
      </c>
      <c r="G1086">
        <v>0.114967</v>
      </c>
      <c r="H1086">
        <v>0.900837</v>
      </c>
      <c r="I1086">
        <v>0</v>
      </c>
    </row>
    <row r="1087" spans="1:9" x14ac:dyDescent="0.25">
      <c r="A1087" t="s">
        <v>120</v>
      </c>
      <c r="B1087">
        <v>4512.68</v>
      </c>
      <c r="C1087">
        <v>4499.2700000000004</v>
      </c>
      <c r="D1087">
        <v>4440.0200000000004</v>
      </c>
      <c r="E1087">
        <v>1564.63</v>
      </c>
      <c r="F1087">
        <v>0</v>
      </c>
      <c r="G1087">
        <v>9.0783799999999998E-2</v>
      </c>
      <c r="H1087">
        <v>0.900949</v>
      </c>
      <c r="I1087">
        <v>0</v>
      </c>
    </row>
    <row r="1088" spans="1:9" x14ac:dyDescent="0.25">
      <c r="A1088" t="s">
        <v>120</v>
      </c>
      <c r="B1088">
        <v>4513.3900000000003</v>
      </c>
      <c r="C1088">
        <v>4499.76</v>
      </c>
      <c r="D1088">
        <v>4440.55</v>
      </c>
      <c r="E1088">
        <v>1565.14</v>
      </c>
      <c r="F1088">
        <v>0</v>
      </c>
      <c r="G1088">
        <v>0.114923</v>
      </c>
      <c r="H1088">
        <v>0.90106600000000003</v>
      </c>
      <c r="I1088">
        <v>0</v>
      </c>
    </row>
    <row r="1089" spans="1:9" x14ac:dyDescent="0.25">
      <c r="A1089" t="s">
        <v>120</v>
      </c>
      <c r="B1089">
        <v>4514.95</v>
      </c>
      <c r="C1089">
        <v>4500.24</v>
      </c>
      <c r="D1089">
        <v>4440.04</v>
      </c>
      <c r="E1089">
        <v>1565.45</v>
      </c>
      <c r="F1089">
        <v>0</v>
      </c>
      <c r="G1089">
        <v>0.114926</v>
      </c>
      <c r="H1089">
        <v>0.90104200000000001</v>
      </c>
      <c r="I1089">
        <v>0</v>
      </c>
    </row>
    <row r="1090" spans="1:9" x14ac:dyDescent="0.25">
      <c r="A1090" t="s">
        <v>120</v>
      </c>
      <c r="B1090">
        <v>4521.91</v>
      </c>
      <c r="C1090">
        <v>4508.34</v>
      </c>
      <c r="D1090">
        <v>4442.0200000000004</v>
      </c>
      <c r="E1090">
        <v>1564.49</v>
      </c>
      <c r="F1090">
        <v>0</v>
      </c>
      <c r="G1090">
        <v>0.114924</v>
      </c>
      <c r="H1090">
        <v>0.90086299999999997</v>
      </c>
      <c r="I1090">
        <v>0</v>
      </c>
    </row>
    <row r="1091" spans="1:9" x14ac:dyDescent="0.25">
      <c r="A1091" t="s">
        <v>120</v>
      </c>
      <c r="B1091">
        <v>4507.68</v>
      </c>
      <c r="C1091">
        <v>4494.2</v>
      </c>
      <c r="D1091">
        <v>4439.3900000000003</v>
      </c>
      <c r="E1091">
        <v>1565.43</v>
      </c>
      <c r="F1091">
        <v>0</v>
      </c>
      <c r="G1091">
        <v>9.2740699999999995E-2</v>
      </c>
      <c r="H1091">
        <v>0.90107300000000001</v>
      </c>
      <c r="I1091">
        <v>0</v>
      </c>
    </row>
    <row r="1092" spans="1:9" x14ac:dyDescent="0.25">
      <c r="A1092" t="s">
        <v>120</v>
      </c>
      <c r="B1092">
        <v>4509.8900000000003</v>
      </c>
      <c r="C1092">
        <v>4496.17</v>
      </c>
      <c r="D1092">
        <v>4439.5600000000004</v>
      </c>
      <c r="E1092">
        <v>1563.39</v>
      </c>
      <c r="F1092">
        <v>0</v>
      </c>
      <c r="G1092">
        <v>0.114923</v>
      </c>
      <c r="H1092">
        <v>0.90031499999999998</v>
      </c>
      <c r="I1092">
        <v>0</v>
      </c>
    </row>
    <row r="1093" spans="1:9" x14ac:dyDescent="0.25">
      <c r="A1093" t="s">
        <v>120</v>
      </c>
      <c r="B1093">
        <v>4509.96</v>
      </c>
      <c r="C1093">
        <v>4496.74</v>
      </c>
      <c r="D1093">
        <v>4439.6099999999997</v>
      </c>
      <c r="E1093">
        <v>1564.54</v>
      </c>
      <c r="F1093">
        <v>0</v>
      </c>
      <c r="G1093">
        <v>0.114925</v>
      </c>
      <c r="H1093">
        <v>0.89870499999999998</v>
      </c>
      <c r="I1093">
        <v>0</v>
      </c>
    </row>
    <row r="1094" spans="1:9" x14ac:dyDescent="0.25">
      <c r="A1094" t="s">
        <v>120</v>
      </c>
      <c r="B1094">
        <v>4508.51</v>
      </c>
      <c r="C1094">
        <v>4494.74</v>
      </c>
      <c r="D1094">
        <v>4439.71</v>
      </c>
      <c r="E1094">
        <v>1566.64</v>
      </c>
      <c r="F1094">
        <v>0</v>
      </c>
      <c r="G1094">
        <v>0.114926</v>
      </c>
      <c r="H1094">
        <v>0.90091100000000002</v>
      </c>
      <c r="I1094">
        <v>0</v>
      </c>
    </row>
    <row r="1095" spans="1:9" x14ac:dyDescent="0.25">
      <c r="A1095" t="s">
        <v>120</v>
      </c>
      <c r="B1095">
        <v>4507.6899999999996</v>
      </c>
      <c r="C1095">
        <v>4494.24</v>
      </c>
      <c r="D1095">
        <v>4439.5600000000004</v>
      </c>
      <c r="E1095">
        <v>1566.07</v>
      </c>
      <c r="F1095">
        <v>0</v>
      </c>
      <c r="G1095">
        <v>8.3480200000000004E-2</v>
      </c>
      <c r="H1095">
        <v>0.89897800000000005</v>
      </c>
      <c r="I1095">
        <v>0</v>
      </c>
    </row>
    <row r="1096" spans="1:9" x14ac:dyDescent="0.25">
      <c r="A1096" t="s">
        <v>120</v>
      </c>
      <c r="B1096">
        <v>4508.8100000000004</v>
      </c>
      <c r="C1096">
        <v>4495.71</v>
      </c>
      <c r="D1096">
        <v>4438.51</v>
      </c>
      <c r="E1096">
        <v>1565.04</v>
      </c>
      <c r="F1096">
        <v>0</v>
      </c>
      <c r="G1096">
        <v>0.114937</v>
      </c>
      <c r="H1096">
        <v>0.90105800000000003</v>
      </c>
      <c r="I1096">
        <v>0</v>
      </c>
    </row>
    <row r="1097" spans="1:9" x14ac:dyDescent="0.25">
      <c r="A1097" t="s">
        <v>120</v>
      </c>
      <c r="B1097">
        <v>4509</v>
      </c>
      <c r="C1097">
        <v>4495.5200000000004</v>
      </c>
      <c r="D1097">
        <v>4439.9799999999996</v>
      </c>
      <c r="E1097">
        <v>1565.96</v>
      </c>
      <c r="F1097">
        <v>0</v>
      </c>
      <c r="G1097">
        <v>0.114923</v>
      </c>
      <c r="H1097">
        <v>0.89957799999999999</v>
      </c>
      <c r="I1097">
        <v>0</v>
      </c>
    </row>
    <row r="1098" spans="1:9" x14ac:dyDescent="0.25">
      <c r="A1098" t="s">
        <v>120</v>
      </c>
      <c r="B1098">
        <v>4506.09</v>
      </c>
      <c r="C1098">
        <v>4492.83</v>
      </c>
      <c r="D1098">
        <v>4439.3599999999997</v>
      </c>
      <c r="E1098">
        <v>1566.03</v>
      </c>
      <c r="F1098">
        <v>0</v>
      </c>
      <c r="G1098">
        <v>0.114937</v>
      </c>
      <c r="H1098">
        <v>0.90107099999999996</v>
      </c>
      <c r="I1098">
        <v>0</v>
      </c>
    </row>
    <row r="1099" spans="1:9" x14ac:dyDescent="0.25">
      <c r="A1099" t="s">
        <v>120</v>
      </c>
      <c r="B1099">
        <v>4518.7</v>
      </c>
      <c r="C1099">
        <v>4505.68</v>
      </c>
      <c r="D1099">
        <v>4442.8</v>
      </c>
      <c r="E1099">
        <v>1563.9</v>
      </c>
      <c r="F1099">
        <v>0</v>
      </c>
      <c r="G1099">
        <v>0.11493299999999999</v>
      </c>
      <c r="H1099">
        <v>0.90091900000000003</v>
      </c>
      <c r="I1099">
        <v>0</v>
      </c>
    </row>
    <row r="1100" spans="1:9" x14ac:dyDescent="0.25">
      <c r="A1100" t="s">
        <v>120</v>
      </c>
      <c r="B1100">
        <v>4507.04</v>
      </c>
      <c r="C1100">
        <v>4493.9399999999996</v>
      </c>
      <c r="D1100">
        <v>4439.45</v>
      </c>
      <c r="E1100">
        <v>1566.22</v>
      </c>
      <c r="F1100">
        <v>0</v>
      </c>
      <c r="G1100">
        <v>0.114923</v>
      </c>
      <c r="H1100">
        <v>0.89979100000000001</v>
      </c>
      <c r="I1100">
        <v>0</v>
      </c>
    </row>
    <row r="1101" spans="1:9" x14ac:dyDescent="0.25">
      <c r="A1101" t="s">
        <v>120</v>
      </c>
      <c r="B1101">
        <v>4509.26</v>
      </c>
      <c r="C1101">
        <v>4495.7</v>
      </c>
      <c r="D1101">
        <v>4439.82</v>
      </c>
      <c r="E1101">
        <v>1565.81</v>
      </c>
      <c r="F1101">
        <v>0</v>
      </c>
      <c r="G1101">
        <v>0.11496000000000001</v>
      </c>
      <c r="H1101">
        <v>0.889768</v>
      </c>
      <c r="I1101">
        <v>0</v>
      </c>
    </row>
    <row r="1102" spans="1:9" x14ac:dyDescent="0.25">
      <c r="A1102" t="s">
        <v>120</v>
      </c>
      <c r="B1102">
        <v>4503.75</v>
      </c>
      <c r="C1102">
        <v>4490.22</v>
      </c>
      <c r="D1102">
        <v>4438.21</v>
      </c>
      <c r="E1102">
        <v>1565.27</v>
      </c>
      <c r="F1102">
        <v>0</v>
      </c>
      <c r="G1102">
        <v>0.114923</v>
      </c>
      <c r="H1102">
        <v>0.900891</v>
      </c>
      <c r="I1102">
        <v>0</v>
      </c>
    </row>
    <row r="1103" spans="1:9" x14ac:dyDescent="0.25">
      <c r="A1103" t="s">
        <v>120</v>
      </c>
      <c r="B1103">
        <v>4507.88</v>
      </c>
      <c r="C1103">
        <v>4494.72</v>
      </c>
      <c r="D1103">
        <v>4440.22</v>
      </c>
      <c r="E1103">
        <v>1565.78</v>
      </c>
      <c r="F1103">
        <v>0</v>
      </c>
      <c r="G1103">
        <v>8.43801E-2</v>
      </c>
      <c r="H1103">
        <v>0.90103699999999998</v>
      </c>
      <c r="I1103">
        <v>0</v>
      </c>
    </row>
    <row r="1104" spans="1:9" x14ac:dyDescent="0.25">
      <c r="A1104" t="s">
        <v>120</v>
      </c>
      <c r="B1104">
        <v>4506.78</v>
      </c>
      <c r="C1104">
        <v>4493.51</v>
      </c>
      <c r="D1104">
        <v>4438.7</v>
      </c>
      <c r="E1104">
        <v>1566.23</v>
      </c>
      <c r="F1104">
        <v>0</v>
      </c>
      <c r="G1104">
        <v>0.114923</v>
      </c>
      <c r="H1104">
        <v>0.89042699999999997</v>
      </c>
      <c r="I1104">
        <v>0</v>
      </c>
    </row>
    <row r="1105" spans="1:25" x14ac:dyDescent="0.25">
      <c r="A1105" t="s">
        <v>120</v>
      </c>
      <c r="B1105">
        <v>4509.04</v>
      </c>
      <c r="C1105">
        <v>4494.6899999999996</v>
      </c>
      <c r="D1105">
        <v>4439.96</v>
      </c>
      <c r="E1105">
        <v>1565.52</v>
      </c>
      <c r="F1105">
        <v>0</v>
      </c>
      <c r="G1105">
        <v>0.114927</v>
      </c>
      <c r="H1105">
        <v>0.90096500000000002</v>
      </c>
      <c r="I1105">
        <v>0</v>
      </c>
    </row>
    <row r="1106" spans="1:25" x14ac:dyDescent="0.25">
      <c r="A1106" t="s">
        <v>120</v>
      </c>
      <c r="B1106">
        <v>4500.97</v>
      </c>
      <c r="C1106">
        <v>4487.88</v>
      </c>
      <c r="D1106">
        <v>4438.24</v>
      </c>
      <c r="E1106">
        <v>1564.92</v>
      </c>
      <c r="F1106">
        <v>0</v>
      </c>
      <c r="G1106">
        <v>8.3268200000000001E-2</v>
      </c>
      <c r="H1106">
        <v>0.90016300000000005</v>
      </c>
      <c r="I1106">
        <v>0</v>
      </c>
    </row>
    <row r="1107" spans="1:25" x14ac:dyDescent="0.25">
      <c r="A1107" t="s">
        <v>120</v>
      </c>
      <c r="B1107">
        <v>4504.1400000000003</v>
      </c>
      <c r="C1107">
        <v>4490.92</v>
      </c>
      <c r="D1107">
        <v>4439.2700000000004</v>
      </c>
      <c r="E1107">
        <v>1566.35</v>
      </c>
      <c r="F1107">
        <v>0</v>
      </c>
      <c r="G1107">
        <v>0.114929</v>
      </c>
      <c r="H1107">
        <v>0.897285</v>
      </c>
      <c r="I1107">
        <v>0</v>
      </c>
    </row>
    <row r="1108" spans="1:25" x14ac:dyDescent="0.25">
      <c r="A1108" t="s">
        <v>120</v>
      </c>
      <c r="B1108">
        <v>4501.74</v>
      </c>
      <c r="C1108">
        <v>4486.75</v>
      </c>
      <c r="D1108">
        <v>4437.3500000000004</v>
      </c>
      <c r="E1108">
        <v>1565.53</v>
      </c>
      <c r="F1108">
        <v>0</v>
      </c>
      <c r="G1108">
        <v>9.8770499999999997E-2</v>
      </c>
      <c r="H1108">
        <v>0.90024099999999996</v>
      </c>
      <c r="I1108">
        <v>0</v>
      </c>
    </row>
    <row r="1109" spans="1:25" x14ac:dyDescent="0.25">
      <c r="A1109" t="s">
        <v>120</v>
      </c>
      <c r="B1109">
        <v>4499.1000000000004</v>
      </c>
      <c r="C1109">
        <v>4485.68</v>
      </c>
      <c r="D1109">
        <v>4438.3500000000004</v>
      </c>
      <c r="E1109">
        <v>1564.86</v>
      </c>
      <c r="F1109">
        <v>0</v>
      </c>
      <c r="G1109">
        <v>0.114927</v>
      </c>
      <c r="H1109">
        <v>0.90085300000000001</v>
      </c>
      <c r="I1109">
        <v>0</v>
      </c>
    </row>
    <row r="1110" spans="1:25" x14ac:dyDescent="0.25">
      <c r="A1110" t="s">
        <v>120</v>
      </c>
      <c r="B1110">
        <v>4499.6099999999997</v>
      </c>
      <c r="C1110">
        <v>4486.08</v>
      </c>
      <c r="D1110">
        <v>4437.26</v>
      </c>
      <c r="E1110">
        <v>1564.48</v>
      </c>
      <c r="F1110">
        <v>0</v>
      </c>
      <c r="G1110">
        <v>8.5417300000000002E-2</v>
      </c>
      <c r="H1110">
        <v>0.90100599999999997</v>
      </c>
      <c r="I1110">
        <v>0</v>
      </c>
    </row>
    <row r="1111" spans="1:25" x14ac:dyDescent="0.25">
      <c r="A1111" t="s">
        <v>120</v>
      </c>
      <c r="B1111">
        <v>4502.32</v>
      </c>
      <c r="C1111">
        <v>4489</v>
      </c>
      <c r="D1111">
        <v>4439.03</v>
      </c>
      <c r="E1111">
        <v>1565.93</v>
      </c>
      <c r="F1111">
        <v>0</v>
      </c>
      <c r="G1111">
        <v>0.114925</v>
      </c>
      <c r="H1111">
        <v>0.89980700000000002</v>
      </c>
      <c r="I1111">
        <v>0</v>
      </c>
    </row>
    <row r="1112" spans="1:25" x14ac:dyDescent="0.25">
      <c r="A1112" t="s">
        <v>120</v>
      </c>
      <c r="B1112">
        <v>4500.8999999999996</v>
      </c>
      <c r="C1112">
        <v>4487.76</v>
      </c>
      <c r="D1112">
        <v>4438.55</v>
      </c>
      <c r="E1112">
        <v>1566.45</v>
      </c>
      <c r="F1112">
        <v>0</v>
      </c>
      <c r="G1112">
        <v>8.6776699999999998E-2</v>
      </c>
      <c r="H1112">
        <v>0.89838600000000002</v>
      </c>
      <c r="I1112">
        <v>0</v>
      </c>
    </row>
    <row r="1113" spans="1:25" x14ac:dyDescent="0.25">
      <c r="A1113" t="s">
        <v>120</v>
      </c>
      <c r="B1113">
        <v>4506.82</v>
      </c>
      <c r="C1113">
        <v>4493.28</v>
      </c>
      <c r="D1113">
        <v>4439.01</v>
      </c>
      <c r="E1113">
        <v>1566.42</v>
      </c>
      <c r="F1113">
        <v>0</v>
      </c>
      <c r="G1113">
        <v>0.10789700000000001</v>
      </c>
      <c r="H1113">
        <v>0.90075799999999995</v>
      </c>
      <c r="I1113">
        <v>0</v>
      </c>
    </row>
    <row r="1114" spans="1:25" x14ac:dyDescent="0.25">
      <c r="A1114" t="s">
        <v>120</v>
      </c>
      <c r="B1114">
        <v>4505.3500000000004</v>
      </c>
      <c r="C1114">
        <v>4492.3999999999996</v>
      </c>
      <c r="D1114">
        <v>4439.6099999999997</v>
      </c>
      <c r="E1114">
        <v>1566.52</v>
      </c>
      <c r="F1114">
        <v>0</v>
      </c>
      <c r="G1114">
        <v>0.11509999999999999</v>
      </c>
      <c r="H1114">
        <v>0.901065</v>
      </c>
      <c r="I1114">
        <v>0</v>
      </c>
    </row>
    <row r="1115" spans="1:25" x14ac:dyDescent="0.25">
      <c r="A1115" t="s">
        <v>120</v>
      </c>
      <c r="B1115">
        <v>4503.8599999999997</v>
      </c>
      <c r="C1115">
        <v>4490.6499999999996</v>
      </c>
      <c r="D1115">
        <v>4439.8100000000004</v>
      </c>
      <c r="E1115">
        <v>1564.92</v>
      </c>
      <c r="F1115">
        <v>0</v>
      </c>
      <c r="G1115">
        <v>0.114923</v>
      </c>
      <c r="H1115">
        <v>0.90088999999999997</v>
      </c>
      <c r="I1115">
        <v>0</v>
      </c>
    </row>
    <row r="1116" spans="1:25" x14ac:dyDescent="0.25">
      <c r="A1116" t="s">
        <v>120</v>
      </c>
      <c r="B1116">
        <v>4499.57</v>
      </c>
      <c r="C1116">
        <v>4486.3500000000004</v>
      </c>
      <c r="D1116">
        <v>4437.91</v>
      </c>
      <c r="E1116">
        <v>1565.47</v>
      </c>
      <c r="F1116">
        <v>0</v>
      </c>
      <c r="G1116">
        <v>0.114923</v>
      </c>
      <c r="H1116">
        <v>0.89388599999999996</v>
      </c>
      <c r="I1116">
        <v>0</v>
      </c>
    </row>
    <row r="1117" spans="1:25" x14ac:dyDescent="0.25">
      <c r="A1117" t="s">
        <v>120</v>
      </c>
      <c r="B1117">
        <v>4507.25</v>
      </c>
      <c r="C1117">
        <v>4493.9799999999996</v>
      </c>
      <c r="D1117">
        <v>4439.5200000000004</v>
      </c>
      <c r="E1117">
        <v>1563.91</v>
      </c>
      <c r="F1117">
        <v>0</v>
      </c>
      <c r="G1117">
        <v>0.114925</v>
      </c>
      <c r="H1117">
        <v>0.9</v>
      </c>
      <c r="I1117">
        <v>0</v>
      </c>
    </row>
    <row r="1118" spans="1:25" x14ac:dyDescent="0.25">
      <c r="A1118" t="s">
        <v>120</v>
      </c>
      <c r="B1118">
        <v>4521.34</v>
      </c>
      <c r="C1118">
        <v>4508.3</v>
      </c>
      <c r="D1118">
        <v>4443.29</v>
      </c>
      <c r="E1118">
        <v>1565.79</v>
      </c>
      <c r="F1118">
        <v>0</v>
      </c>
      <c r="G1118">
        <v>0.114923</v>
      </c>
      <c r="H1118">
        <v>0.90103</v>
      </c>
      <c r="I1118">
        <v>0</v>
      </c>
    </row>
    <row r="1119" spans="1:25" x14ac:dyDescent="0.25">
      <c r="A1119" t="s">
        <v>120</v>
      </c>
      <c r="B1119">
        <v>4512.96</v>
      </c>
      <c r="C1119">
        <v>4499.92</v>
      </c>
      <c r="D1119">
        <v>4440.9399999999996</v>
      </c>
      <c r="E1119">
        <v>1566.8</v>
      </c>
      <c r="F1119">
        <v>0</v>
      </c>
      <c r="G1119">
        <v>9.6770499999999995E-2</v>
      </c>
      <c r="H1119">
        <v>0.90058899999999997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4521.9799999999996</v>
      </c>
      <c r="C1120">
        <v>4509.05</v>
      </c>
      <c r="D1120">
        <v>4442.08</v>
      </c>
      <c r="E1120">
        <v>1567.42</v>
      </c>
      <c r="F1120">
        <v>0</v>
      </c>
      <c r="G1120">
        <v>8.6186399999999996E-2</v>
      </c>
      <c r="H1120">
        <v>0.90104099999999998</v>
      </c>
      <c r="I1120">
        <v>0</v>
      </c>
      <c r="R1120">
        <f>AVERAGE(B1071:B1120)</f>
        <v>4510.2308000000012</v>
      </c>
      <c r="S1120">
        <f>AVERAGE(C1071:C1120)</f>
        <v>4496.7680000000009</v>
      </c>
      <c r="U1120">
        <f>_xlfn.VAR.P(B1071:B1120)</f>
        <v>48.890859359999716</v>
      </c>
      <c r="V1120">
        <f>_xlfn.VAR.P(C1071:C1120)</f>
        <v>48.99126799999997</v>
      </c>
      <c r="X1120">
        <f>1.96*SQRT(U1120)/50</f>
        <v>0.27409423585137643</v>
      </c>
      <c r="Y1120">
        <f>1.96*SQRT(V1120)/50</f>
        <v>0.27437554931064823</v>
      </c>
    </row>
    <row r="1121" spans="1:9" x14ac:dyDescent="0.25">
      <c r="A1121" t="s">
        <v>121</v>
      </c>
      <c r="B1121">
        <v>225606.08540000001</v>
      </c>
      <c r="C1121" t="s">
        <v>24</v>
      </c>
    </row>
    <row r="1122" spans="1:9" x14ac:dyDescent="0.25">
      <c r="A1122" t="s">
        <v>137</v>
      </c>
      <c r="B1122">
        <v>6984.01</v>
      </c>
      <c r="C1122">
        <v>6971.16</v>
      </c>
      <c r="D1122">
        <v>6886.82</v>
      </c>
      <c r="E1122">
        <v>6853.24</v>
      </c>
      <c r="F1122">
        <v>2857</v>
      </c>
      <c r="G1122">
        <v>5.5900100000000001E-2</v>
      </c>
      <c r="H1122">
        <v>0.93183199999999999</v>
      </c>
      <c r="I1122">
        <v>0</v>
      </c>
    </row>
    <row r="1123" spans="1:9" x14ac:dyDescent="0.25">
      <c r="A1123" t="s">
        <v>137</v>
      </c>
      <c r="B1123">
        <v>6978.34</v>
      </c>
      <c r="C1123">
        <v>6965.47</v>
      </c>
      <c r="D1123">
        <v>6885.8</v>
      </c>
      <c r="E1123">
        <v>6854.32</v>
      </c>
      <c r="F1123">
        <v>2855.96</v>
      </c>
      <c r="G1123">
        <v>0.114929</v>
      </c>
      <c r="H1123">
        <v>0.92655500000000002</v>
      </c>
      <c r="I1123">
        <v>0</v>
      </c>
    </row>
    <row r="1124" spans="1:9" x14ac:dyDescent="0.25">
      <c r="A1124" t="s">
        <v>137</v>
      </c>
      <c r="B1124">
        <v>6978.53</v>
      </c>
      <c r="C1124">
        <v>6965.36</v>
      </c>
      <c r="D1124">
        <v>6882.16</v>
      </c>
      <c r="E1124">
        <v>6851.02</v>
      </c>
      <c r="F1124">
        <v>2853.72</v>
      </c>
      <c r="G1124">
        <v>8.3283499999999996E-2</v>
      </c>
      <c r="H1124">
        <v>0.93031699999999995</v>
      </c>
      <c r="I1124">
        <v>0</v>
      </c>
    </row>
    <row r="1125" spans="1:9" x14ac:dyDescent="0.25">
      <c r="A1125" t="s">
        <v>137</v>
      </c>
      <c r="B1125">
        <v>6971.69</v>
      </c>
      <c r="C1125">
        <v>6959.73</v>
      </c>
      <c r="D1125">
        <v>6882.51</v>
      </c>
      <c r="E1125">
        <v>6852.05</v>
      </c>
      <c r="F1125">
        <v>2853.86</v>
      </c>
      <c r="G1125">
        <v>5.6842400000000001E-2</v>
      </c>
      <c r="H1125">
        <v>0.93037599999999998</v>
      </c>
      <c r="I1125">
        <v>0</v>
      </c>
    </row>
    <row r="1126" spans="1:9" x14ac:dyDescent="0.25">
      <c r="A1126" t="s">
        <v>137</v>
      </c>
      <c r="B1126">
        <v>6981.99</v>
      </c>
      <c r="C1126">
        <v>6969.44</v>
      </c>
      <c r="D1126">
        <v>6886.31</v>
      </c>
      <c r="E1126">
        <v>6853.68</v>
      </c>
      <c r="F1126">
        <v>2854.99</v>
      </c>
      <c r="G1126">
        <v>5.5815299999999998E-2</v>
      </c>
      <c r="H1126">
        <v>0.93000700000000003</v>
      </c>
      <c r="I1126">
        <v>0</v>
      </c>
    </row>
    <row r="1127" spans="1:9" x14ac:dyDescent="0.25">
      <c r="A1127" t="s">
        <v>137</v>
      </c>
      <c r="B1127">
        <v>6978.04</v>
      </c>
      <c r="C1127">
        <v>6965.24</v>
      </c>
      <c r="D1127">
        <v>6883.54</v>
      </c>
      <c r="E1127">
        <v>6852.56</v>
      </c>
      <c r="F1127">
        <v>2853.22</v>
      </c>
      <c r="G1127">
        <v>8.4386100000000006E-2</v>
      </c>
      <c r="H1127">
        <v>0.93025100000000005</v>
      </c>
      <c r="I1127">
        <v>0</v>
      </c>
    </row>
    <row r="1128" spans="1:9" x14ac:dyDescent="0.25">
      <c r="A1128" t="s">
        <v>137</v>
      </c>
      <c r="B1128">
        <v>6967.67</v>
      </c>
      <c r="C1128">
        <v>6954.67</v>
      </c>
      <c r="D1128">
        <v>6876.49</v>
      </c>
      <c r="E1128">
        <v>6845</v>
      </c>
      <c r="F1128">
        <v>2849.72</v>
      </c>
      <c r="G1128">
        <v>8.3256399999999994E-2</v>
      </c>
      <c r="H1128">
        <v>0.91270499999999999</v>
      </c>
      <c r="I1128">
        <v>0</v>
      </c>
    </row>
    <row r="1129" spans="1:9" x14ac:dyDescent="0.25">
      <c r="A1129" t="s">
        <v>137</v>
      </c>
      <c r="B1129">
        <v>6965.54</v>
      </c>
      <c r="C1129">
        <v>6952.14</v>
      </c>
      <c r="D1129">
        <v>6878.09</v>
      </c>
      <c r="E1129">
        <v>6848.77</v>
      </c>
      <c r="F1129">
        <v>2852.44</v>
      </c>
      <c r="G1129">
        <v>8.3543099999999995E-2</v>
      </c>
      <c r="H1129">
        <v>0.90107800000000005</v>
      </c>
      <c r="I1129">
        <v>0</v>
      </c>
    </row>
    <row r="1130" spans="1:9" x14ac:dyDescent="0.25">
      <c r="A1130" t="s">
        <v>137</v>
      </c>
      <c r="B1130">
        <v>6959.51</v>
      </c>
      <c r="C1130">
        <v>6946.79</v>
      </c>
      <c r="D1130">
        <v>6875.47</v>
      </c>
      <c r="E1130">
        <v>6846.59</v>
      </c>
      <c r="F1130">
        <v>2850.87</v>
      </c>
      <c r="G1130">
        <v>8.3273299999999995E-2</v>
      </c>
      <c r="H1130">
        <v>0.93182500000000001</v>
      </c>
      <c r="I1130">
        <v>0</v>
      </c>
    </row>
    <row r="1131" spans="1:9" x14ac:dyDescent="0.25">
      <c r="A1131" t="s">
        <v>137</v>
      </c>
      <c r="B1131">
        <v>6963.25</v>
      </c>
      <c r="C1131">
        <v>6950.04</v>
      </c>
      <c r="D1131">
        <v>6879.16</v>
      </c>
      <c r="E1131">
        <v>6850.22</v>
      </c>
      <c r="F1131">
        <v>2853.08</v>
      </c>
      <c r="G1131">
        <v>8.3788899999999999E-2</v>
      </c>
      <c r="H1131">
        <v>0.91005499999999995</v>
      </c>
      <c r="I1131">
        <v>0</v>
      </c>
    </row>
    <row r="1132" spans="1:9" x14ac:dyDescent="0.25">
      <c r="A1132" t="s">
        <v>137</v>
      </c>
      <c r="B1132">
        <v>6964.25</v>
      </c>
      <c r="C1132">
        <v>6950.05</v>
      </c>
      <c r="D1132">
        <v>6876.65</v>
      </c>
      <c r="E1132">
        <v>6847.51</v>
      </c>
      <c r="F1132">
        <v>2853.61</v>
      </c>
      <c r="G1132">
        <v>8.32561E-2</v>
      </c>
      <c r="H1132">
        <v>0.93091199999999996</v>
      </c>
      <c r="I1132">
        <v>0</v>
      </c>
    </row>
    <row r="1133" spans="1:9" x14ac:dyDescent="0.25">
      <c r="A1133" t="s">
        <v>137</v>
      </c>
      <c r="B1133">
        <v>6972.15</v>
      </c>
      <c r="C1133">
        <v>6958.83</v>
      </c>
      <c r="D1133">
        <v>6884.62</v>
      </c>
      <c r="E1133">
        <v>6855.33</v>
      </c>
      <c r="F1133">
        <v>2855.97</v>
      </c>
      <c r="G1133">
        <v>8.3259299999999994E-2</v>
      </c>
      <c r="H1133">
        <v>0.92842199999999997</v>
      </c>
      <c r="I1133">
        <v>0</v>
      </c>
    </row>
    <row r="1134" spans="1:9" x14ac:dyDescent="0.25">
      <c r="A1134" t="s">
        <v>137</v>
      </c>
      <c r="B1134">
        <v>6977.67</v>
      </c>
      <c r="C1134">
        <v>6964.49</v>
      </c>
      <c r="D1134">
        <v>6883.81</v>
      </c>
      <c r="E1134">
        <v>6853.9</v>
      </c>
      <c r="F1134">
        <v>2853.94</v>
      </c>
      <c r="G1134">
        <v>8.3819400000000002E-2</v>
      </c>
      <c r="H1134">
        <v>0.901065</v>
      </c>
      <c r="I1134">
        <v>0</v>
      </c>
    </row>
    <row r="1135" spans="1:9" x14ac:dyDescent="0.25">
      <c r="A1135" t="s">
        <v>137</v>
      </c>
      <c r="B1135">
        <v>6968.84</v>
      </c>
      <c r="C1135">
        <v>6956.01</v>
      </c>
      <c r="D1135">
        <v>6878.14</v>
      </c>
      <c r="E1135">
        <v>6844.23</v>
      </c>
      <c r="F1135">
        <v>2846.51</v>
      </c>
      <c r="G1135">
        <v>9.7138699999999994E-2</v>
      </c>
      <c r="H1135">
        <v>0.931836</v>
      </c>
      <c r="I1135">
        <v>0</v>
      </c>
    </row>
    <row r="1136" spans="1:9" x14ac:dyDescent="0.25">
      <c r="A1136" t="s">
        <v>137</v>
      </c>
      <c r="B1136">
        <v>6971.3</v>
      </c>
      <c r="C1136">
        <v>6958</v>
      </c>
      <c r="D1136">
        <v>6882.11</v>
      </c>
      <c r="E1136">
        <v>6849.58</v>
      </c>
      <c r="F1136">
        <v>2854.91</v>
      </c>
      <c r="G1136">
        <v>8.3825700000000003E-2</v>
      </c>
      <c r="H1136">
        <v>0.90107099999999996</v>
      </c>
      <c r="I1136">
        <v>0</v>
      </c>
    </row>
    <row r="1137" spans="1:9" x14ac:dyDescent="0.25">
      <c r="A1137" t="s">
        <v>137</v>
      </c>
      <c r="B1137">
        <v>6960.69</v>
      </c>
      <c r="C1137">
        <v>6947.5</v>
      </c>
      <c r="D1137">
        <v>6877.13</v>
      </c>
      <c r="E1137">
        <v>6848.39</v>
      </c>
      <c r="F1137">
        <v>2851.88</v>
      </c>
      <c r="G1137">
        <v>8.3688799999999994E-2</v>
      </c>
      <c r="H1137">
        <v>0.92918599999999996</v>
      </c>
      <c r="I1137">
        <v>0</v>
      </c>
    </row>
    <row r="1138" spans="1:9" x14ac:dyDescent="0.25">
      <c r="A1138" t="s">
        <v>137</v>
      </c>
      <c r="B1138">
        <v>6981.66</v>
      </c>
      <c r="C1138">
        <v>6969.23</v>
      </c>
      <c r="D1138">
        <v>6885.92</v>
      </c>
      <c r="E1138">
        <v>6850.8</v>
      </c>
      <c r="F1138">
        <v>2853.63</v>
      </c>
      <c r="G1138">
        <v>5.3909499999999999E-2</v>
      </c>
      <c r="H1138">
        <v>0.95921000000000001</v>
      </c>
      <c r="I1138">
        <v>0</v>
      </c>
    </row>
    <row r="1139" spans="1:9" x14ac:dyDescent="0.25">
      <c r="A1139" t="s">
        <v>137</v>
      </c>
      <c r="B1139">
        <v>6984.88</v>
      </c>
      <c r="C1139">
        <v>6972.53</v>
      </c>
      <c r="D1139">
        <v>6887.16</v>
      </c>
      <c r="E1139">
        <v>6853.64</v>
      </c>
      <c r="F1139">
        <v>2856.39</v>
      </c>
      <c r="G1139">
        <v>8.3342700000000006E-2</v>
      </c>
      <c r="H1139">
        <v>0.93134899999999998</v>
      </c>
      <c r="I1139">
        <v>0</v>
      </c>
    </row>
    <row r="1140" spans="1:9" x14ac:dyDescent="0.25">
      <c r="A1140" t="s">
        <v>137</v>
      </c>
      <c r="B1140">
        <v>6961.85</v>
      </c>
      <c r="C1140">
        <v>6949.15</v>
      </c>
      <c r="D1140">
        <v>6877.97</v>
      </c>
      <c r="E1140">
        <v>6848.75</v>
      </c>
      <c r="F1140">
        <v>2853.43</v>
      </c>
      <c r="G1140">
        <v>9.3571000000000001E-2</v>
      </c>
      <c r="H1140">
        <v>0.93008999999999997</v>
      </c>
      <c r="I1140">
        <v>0</v>
      </c>
    </row>
    <row r="1141" spans="1:9" x14ac:dyDescent="0.25">
      <c r="A1141" t="s">
        <v>137</v>
      </c>
      <c r="B1141">
        <v>6963.7</v>
      </c>
      <c r="C1141">
        <v>6950.36</v>
      </c>
      <c r="D1141">
        <v>6877.05</v>
      </c>
      <c r="E1141">
        <v>6848.06</v>
      </c>
      <c r="F1141">
        <v>2853.55</v>
      </c>
      <c r="G1141">
        <v>0.114926</v>
      </c>
      <c r="H1141">
        <v>0.91053200000000001</v>
      </c>
      <c r="I1141">
        <v>0</v>
      </c>
    </row>
    <row r="1142" spans="1:9" x14ac:dyDescent="0.25">
      <c r="A1142" t="s">
        <v>137</v>
      </c>
      <c r="B1142">
        <v>6973.18</v>
      </c>
      <c r="C1142">
        <v>6960.04</v>
      </c>
      <c r="D1142">
        <v>6881.46</v>
      </c>
      <c r="E1142">
        <v>6851.48</v>
      </c>
      <c r="F1142">
        <v>2854.2</v>
      </c>
      <c r="G1142">
        <v>5.75197E-2</v>
      </c>
      <c r="H1142">
        <v>0.92594600000000005</v>
      </c>
      <c r="I1142">
        <v>0</v>
      </c>
    </row>
    <row r="1143" spans="1:9" x14ac:dyDescent="0.25">
      <c r="A1143" t="s">
        <v>137</v>
      </c>
      <c r="B1143">
        <v>6965.46</v>
      </c>
      <c r="C1143">
        <v>6953.31</v>
      </c>
      <c r="D1143">
        <v>6876.94</v>
      </c>
      <c r="E1143">
        <v>6846.74</v>
      </c>
      <c r="F1143">
        <v>2851.79</v>
      </c>
      <c r="G1143">
        <v>6.4109299999999994E-2</v>
      </c>
      <c r="H1143">
        <v>0.93169299999999999</v>
      </c>
      <c r="I1143">
        <v>0</v>
      </c>
    </row>
    <row r="1144" spans="1:9" x14ac:dyDescent="0.25">
      <c r="A1144" t="s">
        <v>137</v>
      </c>
      <c r="B1144">
        <v>6980.18</v>
      </c>
      <c r="C1144">
        <v>6967.27</v>
      </c>
      <c r="D1144">
        <v>6885.07</v>
      </c>
      <c r="E1144">
        <v>6850.12</v>
      </c>
      <c r="F1144">
        <v>2853.86</v>
      </c>
      <c r="G1144">
        <v>0.114928</v>
      </c>
      <c r="H1144">
        <v>0.90102499999999996</v>
      </c>
      <c r="I1144">
        <v>0</v>
      </c>
    </row>
    <row r="1145" spans="1:9" x14ac:dyDescent="0.25">
      <c r="A1145" t="s">
        <v>137</v>
      </c>
      <c r="B1145">
        <v>6963.27</v>
      </c>
      <c r="C1145">
        <v>6950.23</v>
      </c>
      <c r="D1145">
        <v>6879.54</v>
      </c>
      <c r="E1145">
        <v>6850.81</v>
      </c>
      <c r="F1145">
        <v>2854.44</v>
      </c>
      <c r="G1145">
        <v>8.6524100000000007E-2</v>
      </c>
      <c r="H1145">
        <v>0.90106200000000003</v>
      </c>
      <c r="I1145">
        <v>0</v>
      </c>
    </row>
    <row r="1146" spans="1:9" x14ac:dyDescent="0.25">
      <c r="A1146" t="s">
        <v>137</v>
      </c>
      <c r="B1146">
        <v>6965.66</v>
      </c>
      <c r="C1146">
        <v>6952.69</v>
      </c>
      <c r="D1146">
        <v>6883.12</v>
      </c>
      <c r="E1146">
        <v>6854.2</v>
      </c>
      <c r="F1146">
        <v>2855.91</v>
      </c>
      <c r="G1146">
        <v>8.3844399999999999E-2</v>
      </c>
      <c r="H1146">
        <v>0.93066099999999996</v>
      </c>
      <c r="I1146">
        <v>0</v>
      </c>
    </row>
    <row r="1147" spans="1:9" x14ac:dyDescent="0.25">
      <c r="A1147" t="s">
        <v>137</v>
      </c>
      <c r="B1147">
        <v>6970.29</v>
      </c>
      <c r="C1147">
        <v>6958.01</v>
      </c>
      <c r="D1147">
        <v>6882.6</v>
      </c>
      <c r="E1147">
        <v>6853.64</v>
      </c>
      <c r="F1147">
        <v>2858.23</v>
      </c>
      <c r="G1147">
        <v>8.5591500000000001E-2</v>
      </c>
      <c r="H1147">
        <v>0.90084699999999995</v>
      </c>
      <c r="I1147">
        <v>0</v>
      </c>
    </row>
    <row r="1148" spans="1:9" x14ac:dyDescent="0.25">
      <c r="A1148" t="s">
        <v>137</v>
      </c>
      <c r="B1148">
        <v>6964.25</v>
      </c>
      <c r="C1148">
        <v>6946.99</v>
      </c>
      <c r="D1148">
        <v>6876.9</v>
      </c>
      <c r="E1148">
        <v>6848.45</v>
      </c>
      <c r="F1148">
        <v>2852.54</v>
      </c>
      <c r="G1148">
        <v>7.81588E-2</v>
      </c>
      <c r="H1148">
        <v>0.95921699999999999</v>
      </c>
      <c r="I1148">
        <v>0</v>
      </c>
    </row>
    <row r="1149" spans="1:9" x14ac:dyDescent="0.25">
      <c r="A1149" t="s">
        <v>137</v>
      </c>
      <c r="B1149">
        <v>6966.85</v>
      </c>
      <c r="C1149">
        <v>6954.37</v>
      </c>
      <c r="D1149">
        <v>6882.77</v>
      </c>
      <c r="E1149">
        <v>6853.99</v>
      </c>
      <c r="F1149">
        <v>2857.11</v>
      </c>
      <c r="G1149">
        <v>8.3263299999999998E-2</v>
      </c>
      <c r="H1149">
        <v>0.90107700000000002</v>
      </c>
      <c r="I1149">
        <v>0</v>
      </c>
    </row>
    <row r="1150" spans="1:9" x14ac:dyDescent="0.25">
      <c r="A1150" t="s">
        <v>137</v>
      </c>
      <c r="B1150">
        <v>6961.44</v>
      </c>
      <c r="C1150">
        <v>6949.18</v>
      </c>
      <c r="D1150">
        <v>6880.67</v>
      </c>
      <c r="E1150">
        <v>6852.29</v>
      </c>
      <c r="F1150">
        <v>2855.18</v>
      </c>
      <c r="G1150">
        <v>8.3321300000000001E-2</v>
      </c>
      <c r="H1150">
        <v>0.93149300000000002</v>
      </c>
      <c r="I1150">
        <v>0</v>
      </c>
    </row>
    <row r="1151" spans="1:9" x14ac:dyDescent="0.25">
      <c r="A1151" t="s">
        <v>137</v>
      </c>
      <c r="B1151">
        <v>6958.56</v>
      </c>
      <c r="C1151">
        <v>6946.16</v>
      </c>
      <c r="D1151">
        <v>6877.25</v>
      </c>
      <c r="E1151">
        <v>6848.93</v>
      </c>
      <c r="F1151">
        <v>2853.7</v>
      </c>
      <c r="G1151">
        <v>8.3267400000000005E-2</v>
      </c>
      <c r="H1151">
        <v>0.92613900000000005</v>
      </c>
      <c r="I1151">
        <v>0</v>
      </c>
    </row>
    <row r="1152" spans="1:9" x14ac:dyDescent="0.25">
      <c r="A1152" t="s">
        <v>137</v>
      </c>
      <c r="B1152">
        <v>6966.73</v>
      </c>
      <c r="C1152">
        <v>6953.44</v>
      </c>
      <c r="D1152">
        <v>6877.88</v>
      </c>
      <c r="E1152">
        <v>6848.19</v>
      </c>
      <c r="F1152">
        <v>2852.34</v>
      </c>
      <c r="G1152">
        <v>8.3573499999999995E-2</v>
      </c>
      <c r="H1152">
        <v>0.93154000000000003</v>
      </c>
      <c r="I1152">
        <v>0</v>
      </c>
    </row>
    <row r="1153" spans="1:9" x14ac:dyDescent="0.25">
      <c r="A1153" t="s">
        <v>137</v>
      </c>
      <c r="B1153">
        <v>6961.81</v>
      </c>
      <c r="C1153">
        <v>6949.27</v>
      </c>
      <c r="D1153">
        <v>6878.15</v>
      </c>
      <c r="E1153">
        <v>6849.31</v>
      </c>
      <c r="F1153">
        <v>2853.77</v>
      </c>
      <c r="G1153">
        <v>8.3255899999999994E-2</v>
      </c>
      <c r="H1153">
        <v>0.93174900000000005</v>
      </c>
      <c r="I1153">
        <v>0</v>
      </c>
    </row>
    <row r="1154" spans="1:9" x14ac:dyDescent="0.25">
      <c r="A1154" t="s">
        <v>137</v>
      </c>
      <c r="B1154">
        <v>6967.9</v>
      </c>
      <c r="C1154">
        <v>6955.36</v>
      </c>
      <c r="D1154">
        <v>6879.59</v>
      </c>
      <c r="E1154">
        <v>6850.45</v>
      </c>
      <c r="F1154">
        <v>2853.67</v>
      </c>
      <c r="G1154">
        <v>8.3313499999999999E-2</v>
      </c>
      <c r="H1154">
        <v>0.90493999999999997</v>
      </c>
      <c r="I1154">
        <v>0</v>
      </c>
    </row>
    <row r="1155" spans="1:9" x14ac:dyDescent="0.25">
      <c r="A1155" t="s">
        <v>137</v>
      </c>
      <c r="B1155">
        <v>6976.02</v>
      </c>
      <c r="C1155">
        <v>6962.99</v>
      </c>
      <c r="D1155">
        <v>6883.08</v>
      </c>
      <c r="E1155">
        <v>6852.46</v>
      </c>
      <c r="F1155">
        <v>2855.98</v>
      </c>
      <c r="G1155">
        <v>5.8083500000000003E-2</v>
      </c>
      <c r="H1155">
        <v>0.90107700000000002</v>
      </c>
      <c r="I1155">
        <v>0</v>
      </c>
    </row>
    <row r="1156" spans="1:9" x14ac:dyDescent="0.25">
      <c r="A1156" t="s">
        <v>137</v>
      </c>
      <c r="B1156">
        <v>6969.87</v>
      </c>
      <c r="C1156">
        <v>6956.87</v>
      </c>
      <c r="D1156">
        <v>6880.34</v>
      </c>
      <c r="E1156">
        <v>6850.37</v>
      </c>
      <c r="F1156">
        <v>2851.84</v>
      </c>
      <c r="G1156">
        <v>8.3257200000000003E-2</v>
      </c>
      <c r="H1156">
        <v>0.90107700000000002</v>
      </c>
      <c r="I1156">
        <v>0</v>
      </c>
    </row>
    <row r="1157" spans="1:9" x14ac:dyDescent="0.25">
      <c r="A1157" t="s">
        <v>137</v>
      </c>
      <c r="B1157">
        <v>6971.16</v>
      </c>
      <c r="C1157">
        <v>6958.4</v>
      </c>
      <c r="D1157">
        <v>6880.44</v>
      </c>
      <c r="E1157">
        <v>6850.11</v>
      </c>
      <c r="F1157">
        <v>2854.01</v>
      </c>
      <c r="G1157">
        <v>8.3714399999999994E-2</v>
      </c>
      <c r="H1157">
        <v>0.90107099999999996</v>
      </c>
      <c r="I1157">
        <v>0</v>
      </c>
    </row>
    <row r="1158" spans="1:9" x14ac:dyDescent="0.25">
      <c r="A1158" t="s">
        <v>137</v>
      </c>
      <c r="B1158">
        <v>6973.75</v>
      </c>
      <c r="C1158">
        <v>6960.52</v>
      </c>
      <c r="D1158">
        <v>6879.99</v>
      </c>
      <c r="E1158">
        <v>6849.44</v>
      </c>
      <c r="F1158">
        <v>2851.83</v>
      </c>
      <c r="G1158">
        <v>9.63223E-2</v>
      </c>
      <c r="H1158">
        <v>0.92097399999999996</v>
      </c>
      <c r="I1158">
        <v>0</v>
      </c>
    </row>
    <row r="1159" spans="1:9" x14ac:dyDescent="0.25">
      <c r="A1159" t="s">
        <v>137</v>
      </c>
      <c r="B1159">
        <v>6969.53</v>
      </c>
      <c r="C1159">
        <v>6956.91</v>
      </c>
      <c r="D1159">
        <v>6880.77</v>
      </c>
      <c r="E1159">
        <v>6851.4</v>
      </c>
      <c r="F1159">
        <v>2854.59</v>
      </c>
      <c r="G1159">
        <v>6.2419799999999998E-2</v>
      </c>
      <c r="H1159">
        <v>0.93176499999999995</v>
      </c>
      <c r="I1159">
        <v>0</v>
      </c>
    </row>
    <row r="1160" spans="1:9" x14ac:dyDescent="0.25">
      <c r="A1160" t="s">
        <v>137</v>
      </c>
      <c r="B1160">
        <v>6970.84</v>
      </c>
      <c r="C1160">
        <v>6957.88</v>
      </c>
      <c r="D1160">
        <v>6880.51</v>
      </c>
      <c r="E1160">
        <v>6850.66</v>
      </c>
      <c r="F1160">
        <v>2854.1</v>
      </c>
      <c r="G1160">
        <v>8.3268700000000001E-2</v>
      </c>
      <c r="H1160">
        <v>0.931836</v>
      </c>
      <c r="I1160">
        <v>0</v>
      </c>
    </row>
    <row r="1161" spans="1:9" x14ac:dyDescent="0.25">
      <c r="A1161" t="s">
        <v>137</v>
      </c>
      <c r="B1161">
        <v>6971.45</v>
      </c>
      <c r="C1161">
        <v>6958.77</v>
      </c>
      <c r="D1161">
        <v>6879.43</v>
      </c>
      <c r="E1161">
        <v>6849.05</v>
      </c>
      <c r="F1161">
        <v>2852.7</v>
      </c>
      <c r="G1161">
        <v>0.106917</v>
      </c>
      <c r="H1161">
        <v>0.90081900000000004</v>
      </c>
      <c r="I1161">
        <v>0</v>
      </c>
    </row>
    <row r="1162" spans="1:9" x14ac:dyDescent="0.25">
      <c r="A1162" t="s">
        <v>137</v>
      </c>
      <c r="B1162">
        <v>6965.21</v>
      </c>
      <c r="C1162">
        <v>6951.93</v>
      </c>
      <c r="D1162">
        <v>6878.32</v>
      </c>
      <c r="E1162">
        <v>6848.89</v>
      </c>
      <c r="F1162">
        <v>2851.81</v>
      </c>
      <c r="G1162">
        <v>8.3257399999999995E-2</v>
      </c>
      <c r="H1162">
        <v>0.91967200000000005</v>
      </c>
      <c r="I1162">
        <v>0</v>
      </c>
    </row>
    <row r="1163" spans="1:9" x14ac:dyDescent="0.25">
      <c r="A1163" t="s">
        <v>137</v>
      </c>
      <c r="B1163">
        <v>6969.38</v>
      </c>
      <c r="C1163">
        <v>6955.95</v>
      </c>
      <c r="D1163">
        <v>6879.99</v>
      </c>
      <c r="E1163">
        <v>6850.36</v>
      </c>
      <c r="F1163">
        <v>2855.19</v>
      </c>
      <c r="G1163">
        <v>8.3270700000000003E-2</v>
      </c>
      <c r="H1163">
        <v>0.90103</v>
      </c>
      <c r="I1163">
        <v>0</v>
      </c>
    </row>
    <row r="1164" spans="1:9" x14ac:dyDescent="0.25">
      <c r="A1164" t="s">
        <v>137</v>
      </c>
      <c r="B1164">
        <v>6964.57</v>
      </c>
      <c r="C1164">
        <v>6951.47</v>
      </c>
      <c r="D1164">
        <v>6877.72</v>
      </c>
      <c r="E1164">
        <v>6848.23</v>
      </c>
      <c r="F1164">
        <v>2854.12</v>
      </c>
      <c r="G1164">
        <v>5.4227600000000001E-2</v>
      </c>
      <c r="H1164">
        <v>0.93183499999999997</v>
      </c>
      <c r="I1164">
        <v>0</v>
      </c>
    </row>
    <row r="1165" spans="1:9" x14ac:dyDescent="0.25">
      <c r="A1165" t="s">
        <v>137</v>
      </c>
      <c r="B1165">
        <v>6972.61</v>
      </c>
      <c r="C1165">
        <v>6959.46</v>
      </c>
      <c r="D1165">
        <v>6882.47</v>
      </c>
      <c r="E1165">
        <v>6852.17</v>
      </c>
      <c r="F1165">
        <v>2853.85</v>
      </c>
      <c r="G1165">
        <v>8.3744700000000005E-2</v>
      </c>
      <c r="H1165">
        <v>0.91586500000000004</v>
      </c>
      <c r="I1165">
        <v>0</v>
      </c>
    </row>
    <row r="1166" spans="1:9" x14ac:dyDescent="0.25">
      <c r="A1166" t="s">
        <v>137</v>
      </c>
      <c r="B1166">
        <v>6975.89</v>
      </c>
      <c r="C1166">
        <v>6962.54</v>
      </c>
      <c r="D1166">
        <v>6881.49</v>
      </c>
      <c r="E1166">
        <v>6852.07</v>
      </c>
      <c r="F1166">
        <v>2854.36</v>
      </c>
      <c r="G1166">
        <v>0.109641</v>
      </c>
      <c r="H1166">
        <v>0.90017100000000005</v>
      </c>
      <c r="I1166">
        <v>0</v>
      </c>
    </row>
    <row r="1167" spans="1:9" x14ac:dyDescent="0.25">
      <c r="A1167" t="s">
        <v>137</v>
      </c>
      <c r="B1167">
        <v>6977.97</v>
      </c>
      <c r="C1167">
        <v>6964.75</v>
      </c>
      <c r="D1167">
        <v>6884.74</v>
      </c>
      <c r="E1167">
        <v>6851.53</v>
      </c>
      <c r="F1167">
        <v>2853.74</v>
      </c>
      <c r="G1167">
        <v>7.1018300000000006E-2</v>
      </c>
      <c r="H1167">
        <v>0.931836</v>
      </c>
      <c r="I1167">
        <v>0</v>
      </c>
    </row>
    <row r="1168" spans="1:9" x14ac:dyDescent="0.25">
      <c r="A1168" t="s">
        <v>137</v>
      </c>
      <c r="B1168">
        <v>6969.56</v>
      </c>
      <c r="C1168">
        <v>6956.72</v>
      </c>
      <c r="D1168">
        <v>6879.99</v>
      </c>
      <c r="E1168">
        <v>6850.25</v>
      </c>
      <c r="F1168">
        <v>2853.93</v>
      </c>
      <c r="G1168">
        <v>8.3295300000000003E-2</v>
      </c>
      <c r="H1168">
        <v>0.92642000000000002</v>
      </c>
      <c r="I1168">
        <v>0</v>
      </c>
    </row>
    <row r="1169" spans="1:25" x14ac:dyDescent="0.25">
      <c r="A1169" t="s">
        <v>137</v>
      </c>
      <c r="B1169">
        <v>6971.71</v>
      </c>
      <c r="C1169">
        <v>6958.4</v>
      </c>
      <c r="D1169">
        <v>6881.08</v>
      </c>
      <c r="E1169">
        <v>6850.62</v>
      </c>
      <c r="F1169">
        <v>2855.37</v>
      </c>
      <c r="G1169">
        <v>8.3532200000000001E-2</v>
      </c>
      <c r="H1169">
        <v>0.90107599999999999</v>
      </c>
      <c r="I1169">
        <v>0</v>
      </c>
    </row>
    <row r="1170" spans="1:25" x14ac:dyDescent="0.25">
      <c r="A1170" t="s">
        <v>137</v>
      </c>
      <c r="B1170">
        <v>6962.17</v>
      </c>
      <c r="C1170">
        <v>6949.01</v>
      </c>
      <c r="D1170">
        <v>6876.96</v>
      </c>
      <c r="E1170">
        <v>6847.68</v>
      </c>
      <c r="F1170">
        <v>2852.55</v>
      </c>
      <c r="G1170">
        <v>8.3276500000000003E-2</v>
      </c>
      <c r="H1170">
        <v>0.92615800000000004</v>
      </c>
      <c r="I1170">
        <v>0</v>
      </c>
    </row>
    <row r="1171" spans="1:25" x14ac:dyDescent="0.25">
      <c r="A1171" t="s">
        <v>137</v>
      </c>
      <c r="B1171">
        <v>6966.46</v>
      </c>
      <c r="C1171">
        <v>6953.63</v>
      </c>
      <c r="D1171">
        <v>6879.53</v>
      </c>
      <c r="E1171">
        <v>6849.91</v>
      </c>
      <c r="F1171">
        <v>2854.52</v>
      </c>
      <c r="G1171">
        <v>5.60072E-2</v>
      </c>
      <c r="H1171">
        <v>0.93183199999999999</v>
      </c>
      <c r="I1171">
        <v>0</v>
      </c>
    </row>
    <row r="1172" spans="1:25" x14ac:dyDescent="0.25">
      <c r="A1172" t="s">
        <v>137</v>
      </c>
      <c r="B1172">
        <v>6964.28</v>
      </c>
      <c r="C1172">
        <v>6951.24</v>
      </c>
      <c r="D1172">
        <v>6878.34</v>
      </c>
      <c r="E1172">
        <v>6849.58</v>
      </c>
      <c r="F1172">
        <v>2854.14</v>
      </c>
      <c r="G1172">
        <v>8.7977299999999994E-2</v>
      </c>
      <c r="H1172">
        <v>0.90062200000000003</v>
      </c>
      <c r="I1172">
        <v>0</v>
      </c>
    </row>
    <row r="1173" spans="1:25" x14ac:dyDescent="0.25">
      <c r="A1173" t="s">
        <v>137</v>
      </c>
      <c r="B1173">
        <v>6967.65</v>
      </c>
      <c r="C1173">
        <v>6954.32</v>
      </c>
      <c r="D1173">
        <v>6878.85</v>
      </c>
      <c r="E1173">
        <v>6848.97</v>
      </c>
      <c r="F1173">
        <v>2853</v>
      </c>
      <c r="G1173">
        <v>8.4567500000000004E-2</v>
      </c>
      <c r="H1173">
        <v>0.91928100000000001</v>
      </c>
      <c r="I1173">
        <v>0</v>
      </c>
    </row>
    <row r="1174" spans="1:25" x14ac:dyDescent="0.25">
      <c r="A1174" t="s">
        <v>137</v>
      </c>
      <c r="B1174">
        <v>6962.17</v>
      </c>
      <c r="C1174">
        <v>6949.1</v>
      </c>
      <c r="D1174">
        <v>6876.49</v>
      </c>
      <c r="E1174">
        <v>6847.57</v>
      </c>
      <c r="F1174">
        <v>2851.25</v>
      </c>
      <c r="G1174">
        <v>0.114923</v>
      </c>
      <c r="H1174">
        <v>0.90098</v>
      </c>
      <c r="I1174">
        <v>0</v>
      </c>
    </row>
    <row r="1175" spans="1:25" x14ac:dyDescent="0.25">
      <c r="A1175" t="s">
        <v>137</v>
      </c>
      <c r="B1175">
        <v>6961.34</v>
      </c>
      <c r="C1175">
        <v>6948.61</v>
      </c>
      <c r="D1175">
        <v>6876.58</v>
      </c>
      <c r="E1175">
        <v>6847.81</v>
      </c>
      <c r="F1175">
        <v>2852.13</v>
      </c>
      <c r="G1175">
        <v>8.3291599999999993E-2</v>
      </c>
      <c r="H1175">
        <v>0.91510100000000005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6970.69</v>
      </c>
      <c r="C1176">
        <v>6957.89</v>
      </c>
      <c r="D1176">
        <v>6879.86</v>
      </c>
      <c r="E1176">
        <v>6849.99</v>
      </c>
      <c r="F1176">
        <v>2851.99</v>
      </c>
      <c r="G1176">
        <v>8.3255700000000002E-2</v>
      </c>
      <c r="H1176">
        <v>0.931836</v>
      </c>
      <c r="I1176">
        <v>0</v>
      </c>
      <c r="R1176">
        <f>AVERAGE(B1127:B1176)</f>
        <v>6968.6172000000024</v>
      </c>
      <c r="S1176">
        <f>AVERAGE(C1127:C1176)</f>
        <v>6955.5741999999982</v>
      </c>
      <c r="U1176">
        <f>_xlfn.VAR.P(B1127:B1176)</f>
        <v>35.841176160000167</v>
      </c>
      <c r="V1176">
        <f>_xlfn.VAR.P(C1127:C1176)</f>
        <v>37.172624359999759</v>
      </c>
      <c r="X1176">
        <f>1.96*SQRT(U1176)/50</f>
        <v>0.23468060195615373</v>
      </c>
      <c r="Y1176">
        <f>1.96*SQRT(V1176)/50</f>
        <v>0.23899987760781388</v>
      </c>
    </row>
    <row r="1177" spans="1:25" x14ac:dyDescent="0.25">
      <c r="A1177" t="s">
        <v>137</v>
      </c>
      <c r="B1177">
        <v>348527.91600000003</v>
      </c>
      <c r="C1177" t="s">
        <v>24</v>
      </c>
    </row>
    <row r="1178" spans="1:25" x14ac:dyDescent="0.25">
      <c r="A1178" t="s">
        <v>138</v>
      </c>
      <c r="B1178">
        <v>4602.45</v>
      </c>
      <c r="C1178">
        <v>4589.38</v>
      </c>
      <c r="D1178">
        <v>4531.7299999999996</v>
      </c>
      <c r="E1178">
        <v>4496.24</v>
      </c>
      <c r="F1178">
        <v>2851.63</v>
      </c>
      <c r="G1178">
        <v>5.3913900000000001E-2</v>
      </c>
      <c r="H1178">
        <v>0.95187200000000005</v>
      </c>
      <c r="I1178">
        <v>0</v>
      </c>
    </row>
    <row r="1179" spans="1:25" x14ac:dyDescent="0.25">
      <c r="A1179" t="s">
        <v>138</v>
      </c>
      <c r="B1179">
        <v>4605.3999999999996</v>
      </c>
      <c r="C1179">
        <v>4592.49</v>
      </c>
      <c r="D1179">
        <v>4532.17</v>
      </c>
      <c r="E1179">
        <v>4496.72</v>
      </c>
      <c r="F1179">
        <v>2849.61</v>
      </c>
      <c r="G1179">
        <v>5.4029599999999997E-2</v>
      </c>
      <c r="H1179">
        <v>0.94551099999999999</v>
      </c>
      <c r="I1179">
        <v>0</v>
      </c>
    </row>
    <row r="1180" spans="1:25" x14ac:dyDescent="0.25">
      <c r="A1180" t="s">
        <v>138</v>
      </c>
      <c r="B1180">
        <v>4602.0600000000004</v>
      </c>
      <c r="C1180">
        <v>4589.2</v>
      </c>
      <c r="D1180">
        <v>4531.1000000000004</v>
      </c>
      <c r="E1180">
        <v>4496.4799999999996</v>
      </c>
      <c r="F1180">
        <v>2850.6</v>
      </c>
      <c r="G1180">
        <v>5.3909699999999998E-2</v>
      </c>
      <c r="H1180">
        <v>0.93183300000000002</v>
      </c>
      <c r="I1180">
        <v>0</v>
      </c>
    </row>
    <row r="1181" spans="1:25" x14ac:dyDescent="0.25">
      <c r="A1181" t="s">
        <v>138</v>
      </c>
      <c r="B1181">
        <v>4616.62</v>
      </c>
      <c r="C1181">
        <v>4603.74</v>
      </c>
      <c r="D1181">
        <v>4533.99</v>
      </c>
      <c r="E1181">
        <v>4495.54</v>
      </c>
      <c r="F1181">
        <v>2849.37</v>
      </c>
      <c r="G1181">
        <v>5.3920599999999999E-2</v>
      </c>
      <c r="H1181">
        <v>0.95152499999999995</v>
      </c>
      <c r="I1181">
        <v>0</v>
      </c>
    </row>
    <row r="1182" spans="1:25" x14ac:dyDescent="0.25">
      <c r="A1182" t="s">
        <v>138</v>
      </c>
      <c r="B1182">
        <v>4597.79</v>
      </c>
      <c r="C1182">
        <v>4584.59</v>
      </c>
      <c r="D1182">
        <v>4530.51</v>
      </c>
      <c r="E1182">
        <v>4496.4799999999996</v>
      </c>
      <c r="F1182">
        <v>2850.42</v>
      </c>
      <c r="G1182">
        <v>5.4405700000000001E-2</v>
      </c>
      <c r="H1182">
        <v>0.95744200000000002</v>
      </c>
      <c r="I1182">
        <v>0</v>
      </c>
    </row>
    <row r="1183" spans="1:25" x14ac:dyDescent="0.25">
      <c r="A1183" t="s">
        <v>138</v>
      </c>
      <c r="B1183">
        <v>4593.49</v>
      </c>
      <c r="C1183">
        <v>4581.05</v>
      </c>
      <c r="D1183">
        <v>4529.26</v>
      </c>
      <c r="E1183">
        <v>4495.62</v>
      </c>
      <c r="F1183">
        <v>2850.09</v>
      </c>
      <c r="G1183">
        <v>5.50024E-2</v>
      </c>
      <c r="H1183">
        <v>0.95447400000000004</v>
      </c>
      <c r="I1183">
        <v>0</v>
      </c>
    </row>
    <row r="1184" spans="1:25" x14ac:dyDescent="0.25">
      <c r="A1184" t="s">
        <v>138</v>
      </c>
      <c r="B1184">
        <v>4600.8100000000004</v>
      </c>
      <c r="C1184">
        <v>4588.1899999999996</v>
      </c>
      <c r="D1184">
        <v>4532.18</v>
      </c>
      <c r="E1184">
        <v>4497.87</v>
      </c>
      <c r="F1184">
        <v>2852.5</v>
      </c>
      <c r="G1184">
        <v>5.3924399999999997E-2</v>
      </c>
      <c r="H1184">
        <v>0.95897900000000003</v>
      </c>
      <c r="I1184">
        <v>0</v>
      </c>
    </row>
    <row r="1185" spans="1:9" x14ac:dyDescent="0.25">
      <c r="A1185" t="s">
        <v>138</v>
      </c>
      <c r="B1185">
        <v>4601.0600000000004</v>
      </c>
      <c r="C1185">
        <v>4587.95</v>
      </c>
      <c r="D1185">
        <v>4532.07</v>
      </c>
      <c r="E1185">
        <v>4497.18</v>
      </c>
      <c r="F1185">
        <v>2852.48</v>
      </c>
      <c r="G1185">
        <v>4.38611E-2</v>
      </c>
      <c r="H1185">
        <v>0.95645999999999998</v>
      </c>
      <c r="I1185">
        <v>0</v>
      </c>
    </row>
    <row r="1186" spans="1:9" x14ac:dyDescent="0.25">
      <c r="A1186" t="s">
        <v>138</v>
      </c>
      <c r="B1186">
        <v>4601.8100000000004</v>
      </c>
      <c r="C1186">
        <v>4588.99</v>
      </c>
      <c r="D1186">
        <v>4532.51</v>
      </c>
      <c r="E1186">
        <v>4497.54</v>
      </c>
      <c r="F1186">
        <v>2851.66</v>
      </c>
      <c r="G1186">
        <v>5.3909899999999997E-2</v>
      </c>
      <c r="H1186">
        <v>0.95901599999999998</v>
      </c>
      <c r="I1186">
        <v>0</v>
      </c>
    </row>
    <row r="1187" spans="1:9" x14ac:dyDescent="0.25">
      <c r="A1187" t="s">
        <v>138</v>
      </c>
      <c r="B1187">
        <v>4593.5</v>
      </c>
      <c r="C1187">
        <v>4580.33</v>
      </c>
      <c r="D1187">
        <v>4530.1400000000003</v>
      </c>
      <c r="E1187">
        <v>4496.3100000000004</v>
      </c>
      <c r="F1187">
        <v>2849.82</v>
      </c>
      <c r="G1187">
        <v>5.0322400000000003E-2</v>
      </c>
      <c r="H1187">
        <v>0.95901599999999998</v>
      </c>
      <c r="I1187">
        <v>0</v>
      </c>
    </row>
    <row r="1188" spans="1:9" x14ac:dyDescent="0.25">
      <c r="A1188" t="s">
        <v>138</v>
      </c>
      <c r="B1188">
        <v>4598.29</v>
      </c>
      <c r="C1188">
        <v>4585.25</v>
      </c>
      <c r="D1188">
        <v>4531.08</v>
      </c>
      <c r="E1188">
        <v>4496.78</v>
      </c>
      <c r="F1188">
        <v>2850.95</v>
      </c>
      <c r="G1188">
        <v>5.3917199999999998E-2</v>
      </c>
      <c r="H1188">
        <v>0.95269400000000004</v>
      </c>
      <c r="I1188">
        <v>0</v>
      </c>
    </row>
    <row r="1189" spans="1:9" x14ac:dyDescent="0.25">
      <c r="A1189" t="s">
        <v>138</v>
      </c>
      <c r="B1189">
        <v>4598.16</v>
      </c>
      <c r="C1189">
        <v>4585.05</v>
      </c>
      <c r="D1189">
        <v>4531.3100000000004</v>
      </c>
      <c r="E1189">
        <v>4497.07</v>
      </c>
      <c r="F1189">
        <v>2852.16</v>
      </c>
      <c r="G1189">
        <v>5.3945899999999998E-2</v>
      </c>
      <c r="H1189">
        <v>0.93906000000000001</v>
      </c>
      <c r="I1189">
        <v>0</v>
      </c>
    </row>
    <row r="1190" spans="1:9" x14ac:dyDescent="0.25">
      <c r="A1190" t="s">
        <v>138</v>
      </c>
      <c r="B1190">
        <v>4600.18</v>
      </c>
      <c r="C1190">
        <v>4586.99</v>
      </c>
      <c r="D1190">
        <v>4530.8999999999996</v>
      </c>
      <c r="E1190">
        <v>4496.6099999999997</v>
      </c>
      <c r="F1190">
        <v>2849.65</v>
      </c>
      <c r="G1190">
        <v>5.3923100000000002E-2</v>
      </c>
      <c r="H1190">
        <v>0.95627700000000004</v>
      </c>
      <c r="I1190">
        <v>0</v>
      </c>
    </row>
    <row r="1191" spans="1:9" x14ac:dyDescent="0.25">
      <c r="A1191" t="s">
        <v>138</v>
      </c>
      <c r="B1191">
        <v>4598.8900000000003</v>
      </c>
      <c r="C1191">
        <v>4586.5200000000004</v>
      </c>
      <c r="D1191">
        <v>4532.0200000000004</v>
      </c>
      <c r="E1191">
        <v>4497.8500000000004</v>
      </c>
      <c r="F1191">
        <v>2852.94</v>
      </c>
      <c r="G1191">
        <v>3.2235600000000003E-2</v>
      </c>
      <c r="H1191">
        <v>0.95259400000000005</v>
      </c>
      <c r="I1191">
        <v>0</v>
      </c>
    </row>
    <row r="1192" spans="1:9" x14ac:dyDescent="0.25">
      <c r="A1192" t="s">
        <v>138</v>
      </c>
      <c r="B1192">
        <v>4598.46</v>
      </c>
      <c r="C1192">
        <v>4585.8900000000003</v>
      </c>
      <c r="D1192">
        <v>4531.13</v>
      </c>
      <c r="E1192">
        <v>4496.72</v>
      </c>
      <c r="F1192">
        <v>2850.02</v>
      </c>
      <c r="G1192">
        <v>5.3977200000000003E-2</v>
      </c>
      <c r="H1192">
        <v>0.93183700000000003</v>
      </c>
      <c r="I1192">
        <v>0</v>
      </c>
    </row>
    <row r="1193" spans="1:9" x14ac:dyDescent="0.25">
      <c r="A1193" t="s">
        <v>138</v>
      </c>
      <c r="B1193">
        <v>4602.2700000000004</v>
      </c>
      <c r="C1193">
        <v>4590.1899999999996</v>
      </c>
      <c r="D1193">
        <v>4532.3999999999996</v>
      </c>
      <c r="E1193">
        <v>4497.46</v>
      </c>
      <c r="F1193">
        <v>2849.89</v>
      </c>
      <c r="G1193">
        <v>5.4174899999999998E-2</v>
      </c>
      <c r="H1193">
        <v>0.95743500000000004</v>
      </c>
      <c r="I1193">
        <v>0</v>
      </c>
    </row>
    <row r="1194" spans="1:9" x14ac:dyDescent="0.25">
      <c r="A1194" t="s">
        <v>138</v>
      </c>
      <c r="B1194">
        <v>4599.49</v>
      </c>
      <c r="C1194">
        <v>4586.96</v>
      </c>
      <c r="D1194">
        <v>4530.26</v>
      </c>
      <c r="E1194">
        <v>4495.6499999999996</v>
      </c>
      <c r="F1194">
        <v>2849.84</v>
      </c>
      <c r="G1194">
        <v>5.3984600000000001E-2</v>
      </c>
      <c r="H1194">
        <v>0.94579000000000002</v>
      </c>
      <c r="I1194">
        <v>0</v>
      </c>
    </row>
    <row r="1195" spans="1:9" x14ac:dyDescent="0.25">
      <c r="A1195" t="s">
        <v>138</v>
      </c>
      <c r="B1195">
        <v>4599.9799999999996</v>
      </c>
      <c r="C1195">
        <v>4587.25</v>
      </c>
      <c r="D1195">
        <v>4531.55</v>
      </c>
      <c r="E1195">
        <v>4496.68</v>
      </c>
      <c r="F1195">
        <v>2851.47</v>
      </c>
      <c r="G1195">
        <v>5.4044200000000001E-2</v>
      </c>
      <c r="H1195">
        <v>0.93426900000000002</v>
      </c>
      <c r="I1195">
        <v>0</v>
      </c>
    </row>
    <row r="1196" spans="1:9" x14ac:dyDescent="0.25">
      <c r="A1196" t="s">
        <v>138</v>
      </c>
      <c r="B1196">
        <v>4603.62</v>
      </c>
      <c r="C1196">
        <v>4590.7</v>
      </c>
      <c r="D1196">
        <v>4532.42</v>
      </c>
      <c r="E1196">
        <v>4497.21</v>
      </c>
      <c r="F1196">
        <v>2850.77</v>
      </c>
      <c r="G1196">
        <v>5.3909499999999999E-2</v>
      </c>
      <c r="H1196">
        <v>0.94287500000000002</v>
      </c>
      <c r="I1196">
        <v>0</v>
      </c>
    </row>
    <row r="1197" spans="1:9" x14ac:dyDescent="0.25">
      <c r="A1197" t="s">
        <v>138</v>
      </c>
      <c r="B1197">
        <v>4604.24</v>
      </c>
      <c r="C1197">
        <v>4591.72</v>
      </c>
      <c r="D1197">
        <v>4532.6099999999997</v>
      </c>
      <c r="E1197">
        <v>4497.25</v>
      </c>
      <c r="F1197">
        <v>2852.45</v>
      </c>
      <c r="G1197">
        <v>5.3917199999999998E-2</v>
      </c>
      <c r="H1197">
        <v>0.95547700000000002</v>
      </c>
      <c r="I1197">
        <v>0</v>
      </c>
    </row>
    <row r="1198" spans="1:9" x14ac:dyDescent="0.25">
      <c r="A1198" t="s">
        <v>138</v>
      </c>
      <c r="B1198">
        <v>4608.93</v>
      </c>
      <c r="C1198">
        <v>4595.88</v>
      </c>
      <c r="D1198">
        <v>4534.67</v>
      </c>
      <c r="E1198">
        <v>4498.95</v>
      </c>
      <c r="F1198">
        <v>2852.79</v>
      </c>
      <c r="G1198">
        <v>5.39134E-2</v>
      </c>
      <c r="H1198">
        <v>0.931836</v>
      </c>
      <c r="I1198">
        <v>0</v>
      </c>
    </row>
    <row r="1199" spans="1:9" x14ac:dyDescent="0.25">
      <c r="A1199" t="s">
        <v>138</v>
      </c>
      <c r="B1199">
        <v>4611</v>
      </c>
      <c r="C1199">
        <v>4597.9399999999996</v>
      </c>
      <c r="D1199">
        <v>4533.8599999999997</v>
      </c>
      <c r="E1199">
        <v>4498.6400000000003</v>
      </c>
      <c r="F1199">
        <v>2854.25</v>
      </c>
      <c r="G1199">
        <v>5.3934200000000002E-2</v>
      </c>
      <c r="H1199">
        <v>0.957596</v>
      </c>
      <c r="I1199">
        <v>0</v>
      </c>
    </row>
    <row r="1200" spans="1:9" x14ac:dyDescent="0.25">
      <c r="A1200" t="s">
        <v>138</v>
      </c>
      <c r="B1200">
        <v>4604.6499999999996</v>
      </c>
      <c r="C1200">
        <v>4592.0200000000004</v>
      </c>
      <c r="D1200">
        <v>4532.88</v>
      </c>
      <c r="E1200">
        <v>4497.96</v>
      </c>
      <c r="F1200">
        <v>2852.61</v>
      </c>
      <c r="G1200">
        <v>3.5151700000000001E-2</v>
      </c>
      <c r="H1200">
        <v>0.95157499999999995</v>
      </c>
      <c r="I1200">
        <v>0</v>
      </c>
    </row>
    <row r="1201" spans="1:9" x14ac:dyDescent="0.25">
      <c r="A1201" t="s">
        <v>138</v>
      </c>
      <c r="B1201">
        <v>4607.1400000000003</v>
      </c>
      <c r="C1201">
        <v>4594.2700000000004</v>
      </c>
      <c r="D1201">
        <v>4532.17</v>
      </c>
      <c r="E1201">
        <v>4497.1000000000004</v>
      </c>
      <c r="F1201">
        <v>2850.73</v>
      </c>
      <c r="G1201">
        <v>5.4907299999999999E-2</v>
      </c>
      <c r="H1201">
        <v>0.95911500000000005</v>
      </c>
      <c r="I1201">
        <v>0</v>
      </c>
    </row>
    <row r="1202" spans="1:9" x14ac:dyDescent="0.25">
      <c r="A1202" t="s">
        <v>138</v>
      </c>
      <c r="B1202">
        <v>4606.92</v>
      </c>
      <c r="C1202">
        <v>4594.0600000000004</v>
      </c>
      <c r="D1202">
        <v>4533.2</v>
      </c>
      <c r="E1202">
        <v>4497.58</v>
      </c>
      <c r="F1202">
        <v>2852.28</v>
      </c>
      <c r="G1202">
        <v>5.3916699999999998E-2</v>
      </c>
      <c r="H1202">
        <v>0.95921699999999999</v>
      </c>
      <c r="I1202">
        <v>0</v>
      </c>
    </row>
    <row r="1203" spans="1:9" x14ac:dyDescent="0.25">
      <c r="A1203" t="s">
        <v>138</v>
      </c>
      <c r="B1203">
        <v>4606.92</v>
      </c>
      <c r="C1203">
        <v>4593.8900000000003</v>
      </c>
      <c r="D1203">
        <v>4532.68</v>
      </c>
      <c r="E1203">
        <v>4497.26</v>
      </c>
      <c r="F1203">
        <v>2850.97</v>
      </c>
      <c r="G1203">
        <v>5.391E-2</v>
      </c>
      <c r="H1203">
        <v>0.95894299999999999</v>
      </c>
      <c r="I1203">
        <v>0</v>
      </c>
    </row>
    <row r="1204" spans="1:9" x14ac:dyDescent="0.25">
      <c r="A1204" t="s">
        <v>138</v>
      </c>
      <c r="B1204">
        <v>4611.46</v>
      </c>
      <c r="C1204">
        <v>4598.6099999999997</v>
      </c>
      <c r="D1204">
        <v>4534.1099999999997</v>
      </c>
      <c r="E1204">
        <v>4498.4399999999996</v>
      </c>
      <c r="F1204">
        <v>2851.79</v>
      </c>
      <c r="G1204">
        <v>5.3913099999999999E-2</v>
      </c>
      <c r="H1204">
        <v>0.95637099999999997</v>
      </c>
      <c r="I1204">
        <v>0</v>
      </c>
    </row>
    <row r="1205" spans="1:9" x14ac:dyDescent="0.25">
      <c r="A1205" t="s">
        <v>138</v>
      </c>
      <c r="B1205">
        <v>4607.08</v>
      </c>
      <c r="C1205">
        <v>4594.58</v>
      </c>
      <c r="D1205">
        <v>4532.2700000000004</v>
      </c>
      <c r="E1205">
        <v>4497.08</v>
      </c>
      <c r="F1205">
        <v>2849.26</v>
      </c>
      <c r="G1205">
        <v>5.3984900000000002E-2</v>
      </c>
      <c r="H1205">
        <v>0.94340900000000005</v>
      </c>
      <c r="I1205">
        <v>0</v>
      </c>
    </row>
    <row r="1206" spans="1:9" x14ac:dyDescent="0.25">
      <c r="A1206" t="s">
        <v>138</v>
      </c>
      <c r="B1206">
        <v>4613.0200000000004</v>
      </c>
      <c r="C1206">
        <v>4600.0600000000004</v>
      </c>
      <c r="D1206">
        <v>4536.4799999999996</v>
      </c>
      <c r="E1206">
        <v>4500.3500000000004</v>
      </c>
      <c r="F1206">
        <v>2852.63</v>
      </c>
      <c r="G1206">
        <v>5.3909899999999997E-2</v>
      </c>
      <c r="H1206">
        <v>0.95910700000000004</v>
      </c>
      <c r="I1206">
        <v>0</v>
      </c>
    </row>
    <row r="1207" spans="1:9" x14ac:dyDescent="0.25">
      <c r="A1207" t="s">
        <v>138</v>
      </c>
      <c r="B1207">
        <v>4610.1899999999996</v>
      </c>
      <c r="C1207">
        <v>4597.3</v>
      </c>
      <c r="D1207">
        <v>4534.87</v>
      </c>
      <c r="E1207">
        <v>4498.5200000000004</v>
      </c>
      <c r="F1207">
        <v>2851.73</v>
      </c>
      <c r="G1207">
        <v>5.4016700000000001E-2</v>
      </c>
      <c r="H1207">
        <v>0.95771799999999996</v>
      </c>
      <c r="I1207">
        <v>0</v>
      </c>
    </row>
    <row r="1208" spans="1:9" x14ac:dyDescent="0.25">
      <c r="A1208" t="s">
        <v>138</v>
      </c>
      <c r="B1208">
        <v>4609.83</v>
      </c>
      <c r="C1208">
        <v>4596.87</v>
      </c>
      <c r="D1208">
        <v>4535.45</v>
      </c>
      <c r="E1208">
        <v>4499.4399999999996</v>
      </c>
      <c r="F1208">
        <v>2852.15</v>
      </c>
      <c r="G1208">
        <v>5.4196500000000002E-2</v>
      </c>
      <c r="H1208">
        <v>0.95863600000000004</v>
      </c>
      <c r="I1208">
        <v>0</v>
      </c>
    </row>
    <row r="1209" spans="1:9" x14ac:dyDescent="0.25">
      <c r="A1209" t="s">
        <v>138</v>
      </c>
      <c r="B1209">
        <v>4602.82</v>
      </c>
      <c r="C1209">
        <v>4589.75</v>
      </c>
      <c r="D1209">
        <v>4530.95</v>
      </c>
      <c r="E1209">
        <v>4496.34</v>
      </c>
      <c r="F1209">
        <v>2850.43</v>
      </c>
      <c r="G1209">
        <v>5.4033299999999999E-2</v>
      </c>
      <c r="H1209">
        <v>0.94320300000000001</v>
      </c>
      <c r="I1209">
        <v>0</v>
      </c>
    </row>
    <row r="1210" spans="1:9" x14ac:dyDescent="0.25">
      <c r="A1210" t="s">
        <v>138</v>
      </c>
      <c r="B1210">
        <v>4611.0200000000004</v>
      </c>
      <c r="C1210">
        <v>4598.12</v>
      </c>
      <c r="D1210">
        <v>4531.37</v>
      </c>
      <c r="E1210">
        <v>4491.26</v>
      </c>
      <c r="F1210">
        <v>2847.34</v>
      </c>
      <c r="G1210">
        <v>5.4159899999999997E-2</v>
      </c>
      <c r="H1210">
        <v>0.95304</v>
      </c>
      <c r="I1210">
        <v>0</v>
      </c>
    </row>
    <row r="1211" spans="1:9" x14ac:dyDescent="0.25">
      <c r="A1211" t="s">
        <v>138</v>
      </c>
      <c r="B1211">
        <v>4614.68</v>
      </c>
      <c r="C1211">
        <v>4601.8100000000004</v>
      </c>
      <c r="D1211">
        <v>4535.0600000000004</v>
      </c>
      <c r="E1211">
        <v>4494.6400000000003</v>
      </c>
      <c r="F1211">
        <v>2849.07</v>
      </c>
      <c r="G1211">
        <v>5.3916400000000003E-2</v>
      </c>
      <c r="H1211">
        <v>0.97762700000000002</v>
      </c>
      <c r="I1211">
        <v>0</v>
      </c>
    </row>
    <row r="1212" spans="1:9" x14ac:dyDescent="0.25">
      <c r="A1212" t="s">
        <v>138</v>
      </c>
      <c r="B1212">
        <v>4616.26</v>
      </c>
      <c r="C1212">
        <v>4603.7299999999996</v>
      </c>
      <c r="D1212">
        <v>4533.1099999999997</v>
      </c>
      <c r="E1212">
        <v>4492.8599999999997</v>
      </c>
      <c r="F1212">
        <v>2847.41</v>
      </c>
      <c r="G1212">
        <v>4.5755999999999998E-2</v>
      </c>
      <c r="H1212">
        <v>0.94748900000000003</v>
      </c>
      <c r="I1212">
        <v>0</v>
      </c>
    </row>
    <row r="1213" spans="1:9" x14ac:dyDescent="0.25">
      <c r="A1213" t="s">
        <v>138</v>
      </c>
      <c r="B1213">
        <v>4606.8100000000004</v>
      </c>
      <c r="C1213">
        <v>4593.99</v>
      </c>
      <c r="D1213">
        <v>4531.24</v>
      </c>
      <c r="E1213">
        <v>4495.68</v>
      </c>
      <c r="F1213">
        <v>2851.15</v>
      </c>
      <c r="G1213">
        <v>5.3911000000000001E-2</v>
      </c>
      <c r="H1213">
        <v>0.944021</v>
      </c>
      <c r="I1213">
        <v>0</v>
      </c>
    </row>
    <row r="1214" spans="1:9" x14ac:dyDescent="0.25">
      <c r="A1214" t="s">
        <v>138</v>
      </c>
      <c r="B1214">
        <v>4619.46</v>
      </c>
      <c r="C1214">
        <v>4606.6499999999996</v>
      </c>
      <c r="D1214">
        <v>4534.53</v>
      </c>
      <c r="E1214">
        <v>4493.79</v>
      </c>
      <c r="F1214">
        <v>2848.62</v>
      </c>
      <c r="G1214">
        <v>5.39105E-2</v>
      </c>
      <c r="H1214">
        <v>0.95355000000000001</v>
      </c>
      <c r="I1214">
        <v>0</v>
      </c>
    </row>
    <row r="1215" spans="1:9" x14ac:dyDescent="0.25">
      <c r="A1215" t="s">
        <v>138</v>
      </c>
      <c r="B1215">
        <v>4600.2299999999996</v>
      </c>
      <c r="C1215">
        <v>4586.96</v>
      </c>
      <c r="D1215">
        <v>4532.18</v>
      </c>
      <c r="E1215">
        <v>4497.58</v>
      </c>
      <c r="F1215">
        <v>2853.2</v>
      </c>
      <c r="G1215">
        <v>5.3931699999999999E-2</v>
      </c>
      <c r="H1215">
        <v>0.95252700000000001</v>
      </c>
      <c r="I1215">
        <v>0</v>
      </c>
    </row>
    <row r="1216" spans="1:9" x14ac:dyDescent="0.25">
      <c r="A1216" t="s">
        <v>138</v>
      </c>
      <c r="B1216">
        <v>4606.8</v>
      </c>
      <c r="C1216">
        <v>4593.47</v>
      </c>
      <c r="D1216">
        <v>4531.92</v>
      </c>
      <c r="E1216">
        <v>4496.63</v>
      </c>
      <c r="F1216">
        <v>2850.86</v>
      </c>
      <c r="G1216">
        <v>5.3916699999999998E-2</v>
      </c>
      <c r="H1216">
        <v>0.94667100000000004</v>
      </c>
      <c r="I1216">
        <v>0</v>
      </c>
    </row>
    <row r="1217" spans="1:25" x14ac:dyDescent="0.25">
      <c r="A1217" t="s">
        <v>138</v>
      </c>
      <c r="B1217">
        <v>4600.1899999999996</v>
      </c>
      <c r="C1217">
        <v>4586.3100000000004</v>
      </c>
      <c r="D1217">
        <v>4531.5</v>
      </c>
      <c r="E1217">
        <v>4497.01</v>
      </c>
      <c r="F1217">
        <v>2851.45</v>
      </c>
      <c r="G1217">
        <v>5.4001599999999997E-2</v>
      </c>
      <c r="H1217">
        <v>0.95921699999999999</v>
      </c>
      <c r="I1217">
        <v>0</v>
      </c>
    </row>
    <row r="1218" spans="1:25" x14ac:dyDescent="0.25">
      <c r="A1218" t="s">
        <v>138</v>
      </c>
      <c r="B1218">
        <v>4618.12</v>
      </c>
      <c r="C1218">
        <v>4605.41</v>
      </c>
      <c r="D1218">
        <v>4536.17</v>
      </c>
      <c r="E1218">
        <v>4497.46</v>
      </c>
      <c r="F1218">
        <v>2850.83</v>
      </c>
      <c r="G1218">
        <v>5.3929600000000001E-2</v>
      </c>
      <c r="H1218">
        <v>0.95504800000000001</v>
      </c>
      <c r="I1218">
        <v>0</v>
      </c>
    </row>
    <row r="1219" spans="1:25" x14ac:dyDescent="0.25">
      <c r="A1219" t="s">
        <v>138</v>
      </c>
      <c r="B1219">
        <v>4606.88</v>
      </c>
      <c r="C1219">
        <v>4593.49</v>
      </c>
      <c r="D1219">
        <v>4531.8500000000004</v>
      </c>
      <c r="E1219">
        <v>4496.0200000000004</v>
      </c>
      <c r="F1219">
        <v>2851.4</v>
      </c>
      <c r="G1219">
        <v>5.4034600000000002E-2</v>
      </c>
      <c r="H1219">
        <v>0.95602299999999996</v>
      </c>
      <c r="I1219">
        <v>0</v>
      </c>
    </row>
    <row r="1220" spans="1:25" x14ac:dyDescent="0.25">
      <c r="A1220" t="s">
        <v>138</v>
      </c>
      <c r="B1220">
        <v>4625.53</v>
      </c>
      <c r="C1220">
        <v>4612.88</v>
      </c>
      <c r="D1220">
        <v>4537.26</v>
      </c>
      <c r="E1220">
        <v>4497.1499999999996</v>
      </c>
      <c r="F1220">
        <v>2850.89</v>
      </c>
      <c r="G1220">
        <v>5.3910399999999997E-2</v>
      </c>
      <c r="H1220">
        <v>0.95876099999999997</v>
      </c>
      <c r="I1220">
        <v>0</v>
      </c>
    </row>
    <row r="1221" spans="1:25" x14ac:dyDescent="0.25">
      <c r="A1221" t="s">
        <v>138</v>
      </c>
      <c r="B1221">
        <v>4605.21</v>
      </c>
      <c r="C1221">
        <v>4591.67</v>
      </c>
      <c r="D1221">
        <v>4531.96</v>
      </c>
      <c r="E1221">
        <v>4496.2700000000004</v>
      </c>
      <c r="F1221">
        <v>2852.65</v>
      </c>
      <c r="G1221">
        <v>5.4299100000000003E-2</v>
      </c>
      <c r="H1221">
        <v>0.945156</v>
      </c>
      <c r="I1221">
        <v>0</v>
      </c>
    </row>
    <row r="1222" spans="1:25" x14ac:dyDescent="0.25">
      <c r="A1222" t="s">
        <v>138</v>
      </c>
      <c r="B1222">
        <v>4607.22</v>
      </c>
      <c r="C1222">
        <v>4594.37</v>
      </c>
      <c r="D1222">
        <v>4535.37</v>
      </c>
      <c r="E1222">
        <v>4498.38</v>
      </c>
      <c r="F1222">
        <v>2851.49</v>
      </c>
      <c r="G1222">
        <v>5.3910100000000002E-2</v>
      </c>
      <c r="H1222">
        <v>0.95864700000000003</v>
      </c>
      <c r="I1222">
        <v>0</v>
      </c>
    </row>
    <row r="1223" spans="1:25" x14ac:dyDescent="0.25">
      <c r="A1223" t="s">
        <v>138</v>
      </c>
      <c r="B1223">
        <v>4596.47</v>
      </c>
      <c r="C1223">
        <v>4583.0200000000004</v>
      </c>
      <c r="D1223">
        <v>4531.3900000000003</v>
      </c>
      <c r="E1223">
        <v>4497.41</v>
      </c>
      <c r="F1223">
        <v>2850.37</v>
      </c>
      <c r="G1223">
        <v>5.3991400000000002E-2</v>
      </c>
      <c r="H1223">
        <v>0.93183499999999997</v>
      </c>
      <c r="I1223">
        <v>0</v>
      </c>
    </row>
    <row r="1224" spans="1:25" x14ac:dyDescent="0.25">
      <c r="A1224" t="s">
        <v>138</v>
      </c>
      <c r="B1224">
        <v>4611.9799999999996</v>
      </c>
      <c r="C1224">
        <v>4599.26</v>
      </c>
      <c r="D1224">
        <v>4535.41</v>
      </c>
      <c r="E1224">
        <v>4496.8500000000004</v>
      </c>
      <c r="F1224">
        <v>2851.64</v>
      </c>
      <c r="G1224">
        <v>5.3909499999999999E-2</v>
      </c>
      <c r="H1224">
        <v>0.95357800000000004</v>
      </c>
      <c r="I1224">
        <v>0</v>
      </c>
    </row>
    <row r="1225" spans="1:25" x14ac:dyDescent="0.25">
      <c r="A1225" t="s">
        <v>138</v>
      </c>
      <c r="B1225">
        <v>4598.07</v>
      </c>
      <c r="C1225">
        <v>4584.91</v>
      </c>
      <c r="D1225">
        <v>4530.2299999999996</v>
      </c>
      <c r="E1225">
        <v>4496.1899999999996</v>
      </c>
      <c r="F1225">
        <v>2849.81</v>
      </c>
      <c r="G1225">
        <v>5.3989700000000002E-2</v>
      </c>
      <c r="H1225">
        <v>0.95610600000000001</v>
      </c>
      <c r="I1225">
        <v>0</v>
      </c>
    </row>
    <row r="1226" spans="1:25" x14ac:dyDescent="0.25">
      <c r="A1226" t="s">
        <v>138</v>
      </c>
      <c r="B1226">
        <v>4613.28</v>
      </c>
      <c r="C1226">
        <v>4600.28</v>
      </c>
      <c r="D1226">
        <v>4535.43</v>
      </c>
      <c r="E1226">
        <v>4496.71</v>
      </c>
      <c r="F1226">
        <v>2853.3</v>
      </c>
      <c r="G1226">
        <v>5.3913999999999997E-2</v>
      </c>
      <c r="H1226">
        <v>0.93183700000000003</v>
      </c>
      <c r="I1226">
        <v>0</v>
      </c>
    </row>
    <row r="1227" spans="1:25" x14ac:dyDescent="0.25">
      <c r="A1227" t="s">
        <v>138</v>
      </c>
      <c r="B1227">
        <v>4600.2</v>
      </c>
      <c r="C1227">
        <v>4587.12</v>
      </c>
      <c r="D1227">
        <v>4530.3999999999996</v>
      </c>
      <c r="E1227">
        <v>4495.99</v>
      </c>
      <c r="F1227">
        <v>2851.4</v>
      </c>
      <c r="G1227">
        <v>5.3909600000000002E-2</v>
      </c>
      <c r="H1227">
        <v>0.93183400000000005</v>
      </c>
      <c r="I1227">
        <v>0</v>
      </c>
    </row>
    <row r="1228" spans="1:25" x14ac:dyDescent="0.25">
      <c r="A1228" t="s">
        <v>138</v>
      </c>
      <c r="B1228">
        <v>4614.18</v>
      </c>
      <c r="C1228">
        <v>4601.37</v>
      </c>
      <c r="D1228">
        <v>4535.6499999999996</v>
      </c>
      <c r="E1228">
        <v>4496.29</v>
      </c>
      <c r="F1228">
        <v>2850.23</v>
      </c>
      <c r="G1228">
        <v>5.3913000000000003E-2</v>
      </c>
      <c r="H1228">
        <v>0.94575799999999999</v>
      </c>
      <c r="I1228">
        <v>0</v>
      </c>
    </row>
    <row r="1229" spans="1:25" x14ac:dyDescent="0.25">
      <c r="A1229" t="s">
        <v>138</v>
      </c>
      <c r="B1229">
        <v>4597.5</v>
      </c>
      <c r="C1229">
        <v>4584.55</v>
      </c>
      <c r="D1229">
        <v>4530.92</v>
      </c>
      <c r="E1229">
        <v>4496.45</v>
      </c>
      <c r="F1229">
        <v>2851.5</v>
      </c>
      <c r="G1229">
        <v>3.5792900000000002E-2</v>
      </c>
      <c r="H1229">
        <v>0.95897900000000003</v>
      </c>
      <c r="I1229">
        <v>0</v>
      </c>
    </row>
    <row r="1230" spans="1:25" x14ac:dyDescent="0.25">
      <c r="A1230" t="s">
        <v>138</v>
      </c>
      <c r="B1230">
        <v>4596.1000000000004</v>
      </c>
      <c r="C1230">
        <v>4582.9399999999996</v>
      </c>
      <c r="D1230">
        <v>4529.6099999999997</v>
      </c>
      <c r="E1230">
        <v>4496.0200000000004</v>
      </c>
      <c r="F1230">
        <v>2851.58</v>
      </c>
      <c r="G1230">
        <v>5.3941599999999999E-2</v>
      </c>
      <c r="H1230">
        <v>0.95921100000000004</v>
      </c>
      <c r="I1230">
        <v>0</v>
      </c>
    </row>
    <row r="1231" spans="1:25" x14ac:dyDescent="0.25">
      <c r="A1231" t="s">
        <v>138</v>
      </c>
      <c r="B1231">
        <v>4612.8599999999997</v>
      </c>
      <c r="C1231">
        <v>4600.33</v>
      </c>
      <c r="D1231">
        <v>4534.8500000000004</v>
      </c>
      <c r="E1231">
        <v>4496.84</v>
      </c>
      <c r="F1231">
        <v>2852.14</v>
      </c>
      <c r="G1231">
        <v>5.3913599999999999E-2</v>
      </c>
      <c r="H1231">
        <v>0.95411999999999997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4593.6099999999997</v>
      </c>
      <c r="C1232">
        <v>4580.5600000000004</v>
      </c>
      <c r="D1232">
        <v>4529.5600000000004</v>
      </c>
      <c r="E1232">
        <v>4495.71</v>
      </c>
      <c r="F1232">
        <v>2850.74</v>
      </c>
      <c r="G1232">
        <v>5.3996599999999999E-2</v>
      </c>
      <c r="H1232">
        <v>0.95922700000000005</v>
      </c>
      <c r="I1232">
        <v>0</v>
      </c>
      <c r="R1232">
        <f>AVERAGE(B1183:B1232)</f>
        <v>4605.3374000000003</v>
      </c>
      <c r="S1232">
        <f>AVERAGE(C1183:C1232)</f>
        <v>4592.4291999999996</v>
      </c>
      <c r="U1232">
        <f>_xlfn.VAR.P(B1183:B1232)</f>
        <v>51.690975240000228</v>
      </c>
      <c r="V1232">
        <f>_xlfn.VAR.P(C1183:C1232)</f>
        <v>52.737431359999285</v>
      </c>
      <c r="X1232">
        <f>1.96*SQRT(U1232)/50</f>
        <v>0.28183402951523429</v>
      </c>
      <c r="Y1232">
        <f>1.96*SQRT(V1232)/50</f>
        <v>0.28467252506174406</v>
      </c>
    </row>
    <row r="1233" spans="1:3" x14ac:dyDescent="0.25">
      <c r="A1233" t="s">
        <v>138</v>
      </c>
      <c r="B1233">
        <v>230370.94080000001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18:25" x14ac:dyDescent="0.25">
      <c r="R1847" t="s">
        <v>50</v>
      </c>
      <c r="U1847" t="s">
        <v>49</v>
      </c>
      <c r="X1847" t="s">
        <v>47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50</v>
      </c>
      <c r="U1903" t="s">
        <v>49</v>
      </c>
      <c r="X1903" t="s">
        <v>47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1:22" x14ac:dyDescent="0.25">
      <c r="U2017" t="s">
        <v>56</v>
      </c>
    </row>
    <row r="2018" spans="21:22" x14ac:dyDescent="0.25">
      <c r="U2018" t="e">
        <f>_xlfn.STDEV.P(B1967:B2016)</f>
        <v>#DIV/0!</v>
      </c>
      <c r="V2018" t="e">
        <f>_xlfn.STDEV.P(C1967:C2016)</f>
        <v>#DIV/0!</v>
      </c>
    </row>
    <row r="2071" spans="18:25" x14ac:dyDescent="0.25">
      <c r="R2071" t="s">
        <v>50</v>
      </c>
      <c r="U2071" t="s">
        <v>49</v>
      </c>
      <c r="X2071" t="s">
        <v>47</v>
      </c>
    </row>
    <row r="2072" spans="18:25" x14ac:dyDescent="0.25"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7"/>
  <sheetViews>
    <sheetView topLeftCell="A41" zoomScale="70" zoomScaleNormal="70" workbookViewId="0">
      <selection activeCell="C78" sqref="C78:H78"/>
    </sheetView>
  </sheetViews>
  <sheetFormatPr defaultRowHeight="15" x14ac:dyDescent="0.25"/>
  <cols>
    <col min="2" max="2" width="17.85546875" customWidth="1"/>
    <col min="3" max="3" width="27.570312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1" max="11" width="14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OFFSET('1344p stat'!$A$1,A3*20,0)</f>
        <v>CUDA Time</v>
      </c>
      <c r="D3">
        <f ca="1">OFFSET('1344p trace'!$R$56,(A3-1)*56,0)-OFFSET('1344p trace'!$S$56,(A3-1)*56,0)</f>
        <v>12.959999999984575</v>
      </c>
      <c r="E3">
        <f ca="1">OFFSET('1344p trace'!$S$56,(A3-1)*56,0)-OFFSET('1344p stat'!$H$1,A3*20,0)</f>
        <v>101.80818700000236</v>
      </c>
      <c r="F3">
        <f ca="1">OFFSET('1344p stat'!$H$1,A3*20,0)-OFFSET('1344p stat'!$K$1,A3*20,0)</f>
        <v>33.74968799999624</v>
      </c>
      <c r="G3">
        <f ca="1">OFFSET('1344p stat'!$K$1,A3*20,0)-OFFSET('1344p stat'!$N$1,A3*20,0)</f>
        <v>43573.418687000005</v>
      </c>
      <c r="H3">
        <f ca="1">OFFSET('1344p stat'!$N$1,A3*20,0)</f>
        <v>2133.069438</v>
      </c>
    </row>
    <row r="4" spans="1:8" x14ac:dyDescent="0.25">
      <c r="A4">
        <v>1</v>
      </c>
      <c r="C4" t="str">
        <f ca="1">OFFSET('1344p stat'!$A$1,A4*20,0)</f>
        <v>CUDA Time</v>
      </c>
      <c r="D4" s="5">
        <f ca="1">OFFSET('1344p trace'!$U$56,(A4-1)*56,0)</f>
        <v>28755.051763999862</v>
      </c>
      <c r="E4" s="5">
        <f ca="1">OFFSET('1344p trace'!$V$56,(A4-1)*56,0)</f>
        <v>28724.352483999854</v>
      </c>
      <c r="F4" s="5">
        <f ca="1">OFFSET('1344p stat'!$H$1,A4*20,1)</f>
        <v>28454.535583000001</v>
      </c>
      <c r="G4" s="5">
        <f ca="1">OFFSET('1344p stat'!$K$1,A4*20,1)</f>
        <v>28412.661704999999</v>
      </c>
      <c r="H4" s="5">
        <f ca="1">OFFSET('1344p stat'!$N$1,A4*20,1)</f>
        <v>70.877233000000004</v>
      </c>
    </row>
    <row r="5" spans="1:8" x14ac:dyDescent="0.25">
      <c r="A5">
        <v>2</v>
      </c>
      <c r="C5" t="str">
        <f ca="1">OFFSET('1344p stat'!$A$1,A5*20,0)</f>
        <v>CUDA ant par</v>
      </c>
      <c r="D5">
        <f ca="1">OFFSET('1344p trace'!$R$56,(A5-1)*56,0)-OFFSET('1344p trace'!$S$56,(A5-1)*56,0)</f>
        <v>13.283800000000156</v>
      </c>
      <c r="E5">
        <f ca="1">OFFSET('1344p trace'!$S$56,(A5-1)*56,0)-OFFSET('1344p stat'!$H$1,A5*20,0)</f>
        <v>73.088496000000305</v>
      </c>
      <c r="F5">
        <f ca="1">OFFSET('1344p stat'!$H$1,A5*20,0)-OFFSET('1344p stat'!$K$1,A5*20,0)</f>
        <v>30.238066999999319</v>
      </c>
      <c r="G5">
        <f ca="1">OFFSET('1344p stat'!$K$1,A5*20,0)-OFFSET('1344p stat'!$N$1,A5*20,0)</f>
        <v>1574.906504</v>
      </c>
      <c r="H5">
        <f ca="1">OFFSET('1344p stat'!$N$1,A5*20,0)</f>
        <v>2846.3815330000002</v>
      </c>
    </row>
    <row r="6" spans="1:8" x14ac:dyDescent="0.25">
      <c r="A6">
        <v>2</v>
      </c>
      <c r="C6" t="str">
        <f ca="1">OFFSET('1344p stat'!$A$1,A6*20,0)</f>
        <v>CUDA ant par</v>
      </c>
      <c r="D6" s="5">
        <f ca="1">OFFSET('1344p trace'!$U$56,(A6-1)*56,0)</f>
        <v>47.605261439999467</v>
      </c>
      <c r="E6" s="5">
        <f ca="1">OFFSET('1344p trace'!$V$56,(A6-1)*56,0)</f>
        <v>43.949788840000473</v>
      </c>
      <c r="F6" s="5">
        <f ca="1">OFFSET('1344p stat'!$H$1,A6*20,1)</f>
        <v>1.9647749999999999</v>
      </c>
      <c r="G6" s="5">
        <f ca="1">OFFSET('1344p stat'!$K$1,A6*20,1)</f>
        <v>5.1124999999999997E-2</v>
      </c>
      <c r="H6" s="5">
        <f ca="1">OFFSET('1344p stat'!$N$1,A6*20,1)</f>
        <v>2.9975999999999999E-2</v>
      </c>
    </row>
    <row r="7" spans="1:8" x14ac:dyDescent="0.25">
      <c r="A7">
        <v>3</v>
      </c>
      <c r="C7" t="str">
        <f ca="1">OFFSET('1344p stat'!$A$1,A7*20,0)</f>
        <v>CUDA ant add CPU Time</v>
      </c>
      <c r="D7">
        <f ca="1">OFFSET('1344p trace'!$R$56,(A7-1)*56,0)-OFFSET('1344p trace'!$S$56,(A7-1)*56,0)</f>
        <v>13.005999999999858</v>
      </c>
      <c r="E7">
        <f ca="1">OFFSET('1344p trace'!$S$56,(A7-1)*56,0)-OFFSET('1344p stat'!$H$1,A7*20,0)</f>
        <v>40.58902500000022</v>
      </c>
      <c r="F7">
        <f ca="1">OFFSET('1344p stat'!$H$1,A7*20,0)-OFFSET('1344p stat'!$K$1,A7*20,0)</f>
        <v>-7.6059130000003279</v>
      </c>
      <c r="G7">
        <f ca="1">OFFSET('1344p stat'!$K$1,A7*20,0)-OFFSET('1344p stat'!$N$1,A7*20,0)</f>
        <v>1878.1028050000002</v>
      </c>
      <c r="H7">
        <f ca="1">OFFSET('1344p stat'!$N$1,A7*20,0)</f>
        <v>1987.9972829999999</v>
      </c>
    </row>
    <row r="8" spans="1:8" x14ac:dyDescent="0.25">
      <c r="A8">
        <v>3</v>
      </c>
      <c r="B8" s="2"/>
      <c r="C8" t="str">
        <f ca="1">OFFSET('1344p stat'!$A$1,A8*20,0)</f>
        <v>CUDA ant add CPU Time</v>
      </c>
      <c r="D8" s="5">
        <f ca="1">OFFSET('1344p trace'!$U$56,(A8-1)*56,0)</f>
        <v>3447.3827593600035</v>
      </c>
      <c r="E8" s="5">
        <f ca="1">OFFSET('1344p trace'!$V$56,(A8-1)*56,0)</f>
        <v>3479.8016217599998</v>
      </c>
      <c r="F8" s="5">
        <f ca="1">OFFSET('1344p stat'!$H$1,A8*20,1)</f>
        <v>3082.076861</v>
      </c>
      <c r="G8" s="5">
        <f ca="1">OFFSET('1344p stat'!$K$1,A8*20,1)</f>
        <v>3097.6201080000001</v>
      </c>
      <c r="H8" s="5">
        <f ca="1">OFFSET('1344p stat'!$N$1,A8*20,1)</f>
        <v>1889.891678</v>
      </c>
    </row>
    <row r="9" spans="1:8" x14ac:dyDescent="0.25">
      <c r="A9">
        <v>4</v>
      </c>
      <c r="B9" s="2"/>
      <c r="C9" t="str">
        <f ca="1">OFFSET('1344p stat'!$A$1,A9*20,0)</f>
        <v>CUDA opt Time</v>
      </c>
      <c r="D9">
        <f ca="1">OFFSET('1344p trace'!$R$56,(A9-1)*56,0)-OFFSET('1344p trace'!$S$56,(A9-1)*56,0)</f>
        <v>13.586000000017521</v>
      </c>
      <c r="E9">
        <f ca="1">OFFSET('1344p trace'!$S$56,(A9-1)*56,0)-OFFSET('1344p stat'!$H$1,A9*20,0)</f>
        <v>110.335983999983</v>
      </c>
      <c r="F9">
        <f ca="1">OFFSET('1344p stat'!$H$1,A9*20,0)-OFFSET('1344p stat'!$K$1,A9*20,0)</f>
        <v>2267.1680469999992</v>
      </c>
      <c r="G9">
        <f ca="1">OFFSET('1344p stat'!$K$1,A9*20,0)-OFFSET('1344p stat'!$N$1,A9*20,0)</f>
        <v>44004.987969000002</v>
      </c>
      <c r="H9">
        <f ca="1">OFFSET('1344p stat'!$N$1,A9*20,0)</f>
        <v>0</v>
      </c>
    </row>
    <row r="10" spans="1:8" x14ac:dyDescent="0.25">
      <c r="A10">
        <v>4</v>
      </c>
      <c r="B10" s="2"/>
      <c r="C10" t="str">
        <f ca="1">OFFSET('1344p stat'!$A$1,A10*20,0)</f>
        <v>CUDA opt Time</v>
      </c>
      <c r="D10" s="5">
        <f ca="1">OFFSET('1344p trace'!$U$56,(A10-1)*56,0)</f>
        <v>44.90891600000689</v>
      </c>
      <c r="E10" s="5">
        <f ca="1">OFFSET('1344p trace'!$V$56,(A10-1)*56,0)</f>
        <v>43.777135999998272</v>
      </c>
      <c r="F10" s="5">
        <f ca="1">OFFSET('1344p stat'!$H$1,A10*20,1)</f>
        <v>5.2989819999999996</v>
      </c>
      <c r="G10" s="5">
        <f ca="1">OFFSET('1344p stat'!$K$1,A10*20,1)</f>
        <v>0.59893300000000005</v>
      </c>
      <c r="H10" s="5">
        <f ca="1">OFFSET('1344p stat'!$N$1,A10*20,1)</f>
        <v>0</v>
      </c>
    </row>
    <row r="11" spans="1:8" x14ac:dyDescent="0.25">
      <c r="A11">
        <v>5</v>
      </c>
      <c r="B11" s="2"/>
      <c r="C11" t="str">
        <f ca="1">OFFSET('1344p stat'!$A$1,A11*20,0)</f>
        <v>CUDA opt ant</v>
      </c>
      <c r="D11">
        <f ca="1">OFFSET('1344p trace'!$R$56,(A11-1)*56,0)-OFFSET('1344p trace'!$S$56,(A11-1)*56,0)</f>
        <v>13.320999999999913</v>
      </c>
      <c r="E11">
        <f ca="1">OFFSET('1344p trace'!$S$56,(A11-1)*56,0)-OFFSET('1344p stat'!$H$1,A11*20,0)</f>
        <v>64.795662999999877</v>
      </c>
      <c r="F11">
        <f ca="1">OFFSET('1344p stat'!$H$1,A11*20,0)-OFFSET('1344p stat'!$K$1,A11*20,0)</f>
        <v>2819.2273609999997</v>
      </c>
      <c r="G11">
        <f ca="1">OFFSET('1344p stat'!$K$1,A11*20,0)-OFFSET('1344p stat'!$N$1,A11*20,0)</f>
        <v>1565.9781760000001</v>
      </c>
      <c r="H11">
        <f ca="1">OFFSET('1344p stat'!$N$1,A11*20,0)</f>
        <v>0</v>
      </c>
    </row>
    <row r="12" spans="1:8" x14ac:dyDescent="0.25">
      <c r="A12">
        <v>5</v>
      </c>
      <c r="B12" s="2"/>
      <c r="C12" t="str">
        <f ca="1">OFFSET('1344p stat'!$A$1,A12*20,0)</f>
        <v>CUDA opt ant</v>
      </c>
      <c r="D12" s="5">
        <f ca="1">OFFSET('1344p trace'!$U$56,(A12-1)*56,0)</f>
        <v>361.0571171599999</v>
      </c>
      <c r="E12" s="5">
        <f ca="1">OFFSET('1344p trace'!$V$56,(A12-1)*56,0)</f>
        <v>358.83139456000026</v>
      </c>
      <c r="F12" s="5">
        <f ca="1">OFFSET('1344p stat'!$H$1,A12*20,1)</f>
        <v>181.01152300000001</v>
      </c>
      <c r="G12" s="5">
        <f ca="1">OFFSET('1344p stat'!$K$1,A12*20,1)</f>
        <v>15.283906</v>
      </c>
      <c r="H12" s="5">
        <f ca="1">OFFSET('1344p stat'!$N$1,A12*20,1)</f>
        <v>0</v>
      </c>
    </row>
    <row r="13" spans="1:8" x14ac:dyDescent="0.25">
      <c r="A13">
        <v>6</v>
      </c>
      <c r="B13" s="2"/>
      <c r="C13" t="str">
        <f ca="1">OFFSET('1344p stat'!$A$1,A13*20,0)</f>
        <v>CUDA opt ant par</v>
      </c>
      <c r="D13">
        <f ca="1">OFFSET('1344p trace'!$R$56,(A13-1)*56,0)-OFFSET('1344p trace'!$S$56,(A13-1)*56,0)</f>
        <v>13.648999999998523</v>
      </c>
      <c r="E13">
        <f ca="1">OFFSET('1344p trace'!$S$56,(A13-1)*56,0)-OFFSET('1344p stat'!$H$1,A13*20,0)</f>
        <v>67.904569000001175</v>
      </c>
      <c r="F13">
        <f ca="1">OFFSET('1344p stat'!$H$1,A13*20,0)-OFFSET('1344p stat'!$K$1,A13*20,0)</f>
        <v>2853.0767309999997</v>
      </c>
      <c r="G13">
        <f ca="1">OFFSET('1344p stat'!$K$1,A13*20,0)-OFFSET('1344p stat'!$N$1,A13*20,0)</f>
        <v>1567.6149</v>
      </c>
      <c r="H13">
        <f ca="1">OFFSET('1344p stat'!$N$1,A13*20,0)</f>
        <v>0</v>
      </c>
    </row>
    <row r="14" spans="1:8" x14ac:dyDescent="0.25">
      <c r="A14">
        <v>6</v>
      </c>
      <c r="B14" s="2"/>
      <c r="C14" t="str">
        <f ca="1">OFFSET('1344p stat'!$A$1,A14*20,0)</f>
        <v>CUDA opt ant par</v>
      </c>
      <c r="D14" s="5">
        <f ca="1">OFFSET('1344p trace'!$U$56,(A14-1)*56,0)</f>
        <v>131.55125695999953</v>
      </c>
      <c r="E14" s="5">
        <f ca="1">OFFSET('1344p trace'!$V$56,(A14-1)*56,0)</f>
        <v>130.46339555999941</v>
      </c>
      <c r="F14" s="5">
        <f ca="1">OFFSET('1344p stat'!$H$1,A14*20,1)</f>
        <v>2.1231909999999998</v>
      </c>
      <c r="G14" s="5">
        <f ca="1">OFFSET('1344p stat'!$K$1,A14*20,1)</f>
        <v>3.8409999999999998E-3</v>
      </c>
      <c r="H14" s="5">
        <f ca="1">OFFSET('1344p stat'!$N$1,A14*20,1)</f>
        <v>0</v>
      </c>
    </row>
    <row r="15" spans="1:8" x14ac:dyDescent="0.25">
      <c r="A15">
        <v>7</v>
      </c>
      <c r="C15" t="str">
        <f ca="1">OFFSET('1344p stat'!$A$1,A15*20,0)</f>
        <v>non CUDA Time</v>
      </c>
      <c r="D15">
        <f ca="1">OFFSET('1344p trace'!$R$56,(A15-1)*56,0)-OFFSET('1344p trace'!$S$56,(A15-1)*56,0)</f>
        <v>68.852000000006228</v>
      </c>
      <c r="E15">
        <f ca="1">OFFSET('1344p trace'!$S$56,(A15-1)*56,0)-OFFSET('1344p stat'!$H$1,A15*20,0)</f>
        <v>0.33836999999766704</v>
      </c>
      <c r="F15">
        <f ca="1">OFFSET('1344p stat'!$H$1,A15*20,0)-OFFSET('1344p stat'!$K$1,A15*20,0)</f>
        <v>6.8211560000017926</v>
      </c>
      <c r="G15">
        <f ca="1">OFFSET('1344p stat'!$K$1,A15*20,0)-OFFSET('1344p stat'!$N$1,A15*20,0)</f>
        <v>21593.005416</v>
      </c>
      <c r="H15">
        <f ca="1">OFFSET('1344p stat'!$N$1,A15*20,0)</f>
        <v>1952.5250579999999</v>
      </c>
    </row>
    <row r="16" spans="1:8" x14ac:dyDescent="0.25">
      <c r="A16">
        <v>7</v>
      </c>
      <c r="C16" t="str">
        <f ca="1">OFFSET('1344p stat'!$A$1,A16*20,0)</f>
        <v>non CUDA Time</v>
      </c>
      <c r="D16" s="5">
        <f ca="1">OFFSET('1344p trace'!$U$56,(A16-1)*56,0)</f>
        <v>19091.082435999957</v>
      </c>
      <c r="E16" s="5">
        <f ca="1">OFFSET('1344p trace'!$V$56,(A16-1)*56,0)</f>
        <v>18973.628099999987</v>
      </c>
      <c r="F16" s="5">
        <f ca="1">OFFSET('1344p stat'!$H$1,A16*20,1)</f>
        <v>18969.483539000001</v>
      </c>
      <c r="G16" s="5">
        <f ca="1">OFFSET('1344p stat'!$K$1,A16*20,1)</f>
        <v>18958.441049000001</v>
      </c>
      <c r="H16" s="5">
        <f ca="1">OFFSET('1344p stat'!$N$1,A16*20,1)</f>
        <v>235.16170299999999</v>
      </c>
    </row>
    <row r="17" spans="1:12" x14ac:dyDescent="0.25">
      <c r="A17">
        <v>8</v>
      </c>
      <c r="C17" t="str">
        <f ca="1">OFFSET('1344p stat'!$A$1,A17*20,0)</f>
        <v>Classic ACO</v>
      </c>
      <c r="D17">
        <f ca="1">OFFSET('1344p trace'!$R$56,(A17-1)*56,0)-OFFSET('1344p trace'!$S$56,(A17-1)*56,0)</f>
        <v>7500.140000000014</v>
      </c>
      <c r="E17">
        <f ca="1">OFFSET('1344p trace'!$S$56,(A17-1)*56,0)-OFFSET('1344p stat'!$H$1,A17*20,0)</f>
        <v>756.59437499998603</v>
      </c>
      <c r="F17">
        <f ca="1">OFFSET('1344p stat'!$H$1,A17*20,0)-OFFSET('1344p stat'!$K$1,A17*20,0)</f>
        <v>16.877500000002328</v>
      </c>
      <c r="G17">
        <f ca="1">OFFSET('1344p stat'!$K$1,A17*20,0)-OFFSET('1344p stat'!$N$1,A17*20,0)</f>
        <v>277023.25335000001</v>
      </c>
      <c r="H17">
        <f ca="1">OFFSET('1344p stat'!$N$1,A17*20,0)</f>
        <v>5190.5147749999996</v>
      </c>
    </row>
    <row r="18" spans="1:12" x14ac:dyDescent="0.25">
      <c r="A18">
        <v>8</v>
      </c>
      <c r="C18" t="str">
        <f ca="1">OFFSET('1344p stat'!$A$1,A18*20,0)</f>
        <v>Classic ACO</v>
      </c>
      <c r="D18" s="5">
        <f ca="1">OFFSET('1344p trace'!$U$56,(A18-1)*56,0)</f>
        <v>38602464.955600001</v>
      </c>
      <c r="E18" s="5">
        <f ca="1">OFFSET('1344p trace'!$V$56,(A18-1)*56,0)</f>
        <v>27187182.142399997</v>
      </c>
      <c r="F18" s="5">
        <f ca="1">OFFSET('1344p stat'!$H$1,A18*20,1)</f>
        <v>27071452.128784001</v>
      </c>
      <c r="G18" s="5">
        <f ca="1">OFFSET('1344p stat'!$K$1,A18*20,1)</f>
        <v>27066851.795120001</v>
      </c>
      <c r="H18" s="5">
        <f ca="1">OFFSET('1344p stat'!$N$1,A18*20,1)</f>
        <v>12484.243074</v>
      </c>
    </row>
    <row r="19" spans="1:12" x14ac:dyDescent="0.25">
      <c r="A19">
        <v>9</v>
      </c>
      <c r="C19" t="str">
        <f ca="1">OFFSET('1344p stat'!$A$1,A19*20,0)</f>
        <v>omp</v>
      </c>
      <c r="D19">
        <f ca="1">OFFSET('1344p trace'!$R$56,(A19-1)*56,0)-OFFSET('1344p trace'!$S$56,(A19-1)*56,0)</f>
        <v>67.944000000003143</v>
      </c>
      <c r="E19">
        <f ca="1">OFFSET('1344p trace'!$S$56,(A19-1)*56,0)-OFFSET('1344p stat'!$H$1,A19*20,0)</f>
        <v>0.28855599999951664</v>
      </c>
      <c r="F19">
        <f ca="1">OFFSET('1344p stat'!$H$1,A19*20,0)-OFFSET('1344p stat'!$K$1,A19*20,0)</f>
        <v>6.646389999998064</v>
      </c>
      <c r="G19">
        <f ca="1">OFFSET('1344p stat'!$K$1,A19*20,0)-OFFSET('1344p stat'!$N$1,A19*20,0)</f>
        <v>20784.316900000002</v>
      </c>
      <c r="H19">
        <f ca="1">OFFSET('1344p stat'!$N$1,A19*20,0)</f>
        <v>1764.100154</v>
      </c>
    </row>
    <row r="20" spans="1:12" x14ac:dyDescent="0.25">
      <c r="A20">
        <v>9</v>
      </c>
      <c r="C20" t="str">
        <f ca="1">OFFSET('1344p stat'!$A$1,A20*20,0)</f>
        <v>omp</v>
      </c>
      <c r="D20" s="5">
        <f ca="1">OFFSET('1344p trace'!$U$56,(A20-1)*56,0)</f>
        <v>5953.6987839999656</v>
      </c>
      <c r="E20" s="5">
        <f ca="1">OFFSET('1344p trace'!$V$56,(A20-1)*56,0)</f>
        <v>5932.9664960000291</v>
      </c>
      <c r="F20" s="5">
        <f ca="1">OFFSET('1344p stat'!$H$1,A20*20,1)</f>
        <v>5933.8055299999996</v>
      </c>
      <c r="G20" s="5">
        <f ca="1">OFFSET('1344p stat'!$K$1,A20*20,1)</f>
        <v>5931.8896599999998</v>
      </c>
      <c r="H20" s="5">
        <f ca="1">OFFSET('1344p stat'!$N$1,A20*20,1)</f>
        <v>140.74700899999999</v>
      </c>
    </row>
    <row r="21" spans="1:12" x14ac:dyDescent="0.25">
      <c r="A21">
        <v>10</v>
      </c>
      <c r="C21" t="str">
        <f ca="1">OFFSET('1344p stat'!$A$1,A21*20,0)</f>
        <v>non CUDA transp Time</v>
      </c>
      <c r="D21">
        <f ca="1">OFFSET('1344p trace'!$R$56,(A21-1)*56,0)-OFFSET('1344p trace'!$S$56,(A21-1)*56,0)</f>
        <v>67.309999999997672</v>
      </c>
      <c r="E21">
        <f ca="1">OFFSET('1344p trace'!$S$56,(A21-1)*56,0)-OFFSET('1344p stat'!$H$1,A21*20,0)</f>
        <v>0.24471199999607052</v>
      </c>
      <c r="F21">
        <f ca="1">OFFSET('1344p stat'!$H$1,A21*20,0)-OFFSET('1344p stat'!$K$1,A21*20,0)</f>
        <v>11.516279999999824</v>
      </c>
      <c r="G21">
        <f ca="1">OFFSET('1344p stat'!$K$1,A21*20,0)-OFFSET('1344p stat'!$N$1,A21*20,0)</f>
        <v>21098.802651999998</v>
      </c>
      <c r="H21">
        <f ca="1">OFFSET('1344p stat'!$N$1,A21*20,0)</f>
        <v>1501.0343559999999</v>
      </c>
    </row>
    <row r="22" spans="1:12" x14ac:dyDescent="0.25">
      <c r="A22">
        <v>10</v>
      </c>
      <c r="C22" t="str">
        <f ca="1">OFFSET('1344p stat'!$A$1,A22*20,0)</f>
        <v>non CUDA transp Time</v>
      </c>
      <c r="D22" s="5">
        <f ca="1">OFFSET('1344p trace'!$U$56,(A22-1)*56,0)</f>
        <v>15577.935935999973</v>
      </c>
      <c r="E22" s="5">
        <f ca="1">OFFSET('1344p trace'!$V$56,(A22-1)*56,0)</f>
        <v>15550.054996000028</v>
      </c>
      <c r="F22" s="5">
        <f ca="1">OFFSET('1344p stat'!$H$1,A22*20,1)</f>
        <v>15547.835075000001</v>
      </c>
      <c r="G22" s="5">
        <f ca="1">OFFSET('1344p stat'!$K$1,A22*20,1)</f>
        <v>15539.203326000001</v>
      </c>
      <c r="H22" s="5">
        <f ca="1">OFFSET('1344p stat'!$N$1,A22*20,1)</f>
        <v>1113.2186119999999</v>
      </c>
    </row>
    <row r="23" spans="1:12" x14ac:dyDescent="0.25">
      <c r="A23">
        <v>11</v>
      </c>
      <c r="C23" t="str">
        <f ca="1">OFFSET('1344p stat'!$A$1,A23*20,0)</f>
        <v>non CUDA transp_AVX Time</v>
      </c>
      <c r="D23">
        <f ca="1">OFFSET('1344p trace'!$R$56,(A23-1)*56,0)-OFFSET('1344p trace'!$S$56,(A23-1)*56,0)</f>
        <v>67.105999999999767</v>
      </c>
      <c r="E23">
        <f ca="1">OFFSET('1344p trace'!$S$56,(A23-1)*56,0)-OFFSET('1344p stat'!$H$1,A23*20,0)</f>
        <v>0.23219199999948614</v>
      </c>
      <c r="F23">
        <f ca="1">OFFSET('1344p stat'!$H$1,A23*20,0)-OFFSET('1344p stat'!$K$1,A23*20,0)</f>
        <v>11.773275999999896</v>
      </c>
      <c r="G23">
        <f ca="1">OFFSET('1344p stat'!$K$1,A23*20,0)-OFFSET('1344p stat'!$N$1,A23*20,0)</f>
        <v>21258.784920000002</v>
      </c>
      <c r="H23">
        <f ca="1">OFFSET('1344p stat'!$N$1,A23*20,0)</f>
        <v>1607.243612</v>
      </c>
    </row>
    <row r="24" spans="1:12" x14ac:dyDescent="0.25">
      <c r="A24">
        <v>11</v>
      </c>
      <c r="C24" t="str">
        <f ca="1">OFFSET('1344p stat'!$A$1,A24*20,0)</f>
        <v>non CUDA transp_AVX Time</v>
      </c>
      <c r="D24" s="5">
        <f ca="1">OFFSET('1344p trace'!$U$56,(A24-1)*56,0)</f>
        <v>16796.081999999973</v>
      </c>
      <c r="E24" s="5">
        <f ca="1">OFFSET('1344p trace'!$V$56,(A24-1)*56,0)</f>
        <v>16736.195444000034</v>
      </c>
      <c r="F24" s="5">
        <f ca="1">OFFSET('1344p stat'!$H$1,A24*20,1)</f>
        <v>16728.526376000002</v>
      </c>
      <c r="G24" s="5">
        <f ca="1">OFFSET('1344p stat'!$K$1,A24*20,1)</f>
        <v>16695.560282999999</v>
      </c>
      <c r="H24" s="5">
        <f ca="1">OFFSET('1344p stat'!$N$1,A24*20,1)</f>
        <v>674.56165799999997</v>
      </c>
    </row>
    <row r="25" spans="1:12" x14ac:dyDescent="0.25">
      <c r="A25">
        <v>12</v>
      </c>
      <c r="C25" t="str">
        <f ca="1">OFFSET('1344p stat'!$A$1,A25*20,0)</f>
        <v>non CUDA transp_AVX_OMP Time</v>
      </c>
      <c r="D25">
        <f ca="1">OFFSET('1344p trace'!$R$56,(A25-1)*56,0)-OFFSET('1344p trace'!$S$56,(A25-1)*56,0)</f>
        <v>67.728000000002794</v>
      </c>
      <c r="E25">
        <f ca="1">OFFSET('1344p trace'!$S$56,(A25-1)*56,0)-OFFSET('1344p stat'!$H$1,A25*20,0)</f>
        <v>0.27919399999882444</v>
      </c>
      <c r="F25">
        <f ca="1">OFFSET('1344p stat'!$H$1,A25*20,0)-OFFSET('1344p stat'!$K$1,A25*20,0)</f>
        <v>11.54714999999851</v>
      </c>
      <c r="G25">
        <f ca="1">OFFSET('1344p stat'!$K$1,A25*20,0)-OFFSET('1344p stat'!$N$1,A25*20,0)</f>
        <v>21427.51094</v>
      </c>
      <c r="H25">
        <f ca="1">OFFSET('1344p stat'!$N$1,A25*20,0)</f>
        <v>1619.8527160000001</v>
      </c>
    </row>
    <row r="26" spans="1:12" x14ac:dyDescent="0.25">
      <c r="A26">
        <v>12</v>
      </c>
      <c r="C26" t="str">
        <f ca="1">OFFSET('1344p stat'!$A$1,A26*20,0)</f>
        <v>non CUDA transp_AVX_OMP Time</v>
      </c>
      <c r="D26" s="5">
        <f ca="1">OFFSET('1344p trace'!$U$56,(A26-1)*56,0)</f>
        <v>66429.388276000056</v>
      </c>
      <c r="E26" s="5">
        <f ca="1">OFFSET('1344p trace'!$V$56,(A26-1)*56,0)</f>
        <v>66194.548899999994</v>
      </c>
      <c r="F26" s="5">
        <f ca="1">OFFSET('1344p stat'!$H$1,A26*20,1)</f>
        <v>66165.792598</v>
      </c>
      <c r="G26" s="5">
        <f ca="1">OFFSET('1344p stat'!$K$1,A26*20,1)</f>
        <v>65965.259250000003</v>
      </c>
      <c r="H26" s="5">
        <f ca="1">OFFSET('1344p stat'!$N$1,A26*20,1)</f>
        <v>263.01457499999998</v>
      </c>
    </row>
    <row r="27" spans="1:12" x14ac:dyDescent="0.25">
      <c r="A27">
        <v>13</v>
      </c>
      <c r="C27" t="str">
        <f ca="1">OFFSET('1344p stat'!$A$1,A27*20,0)</f>
        <v>CUDA ant add CPU_AVX_transp Time</v>
      </c>
      <c r="D27">
        <f ca="1">OFFSET('1344p trace'!$R$56,(A27-1)*56,0)-OFFSET('1344p trace'!$S$56,(A27-1)*56,0)</f>
        <v>12.982400000000325</v>
      </c>
      <c r="E27">
        <f ca="1">OFFSET('1344p trace'!$S$56,(A27-1)*56,0)-OFFSET('1344p stat'!$H$1,A27*20,0)</f>
        <v>44.654554000000189</v>
      </c>
      <c r="F27">
        <f ca="1">OFFSET('1344p stat'!$H$1,A27*20,0)-OFFSET('1344p stat'!$K$1,A27*20,0)</f>
        <v>0.50821799999994255</v>
      </c>
      <c r="G27">
        <f ca="1">OFFSET('1344p stat'!$K$1,A27*20,0)-OFFSET('1344p stat'!$N$1,A27*20,0)</f>
        <v>1908.9520870000001</v>
      </c>
      <c r="H27">
        <f ca="1">OFFSET('1344p stat'!$N$1,A27*20,0)</f>
        <v>1680.1815409999999</v>
      </c>
    </row>
    <row r="28" spans="1:12" x14ac:dyDescent="0.25">
      <c r="A28">
        <v>13</v>
      </c>
      <c r="C28" t="str">
        <f ca="1">OFFSET('1344p stat'!$A$1,A28*20,0)</f>
        <v>CUDA ant add CPU_AVX_transp Time</v>
      </c>
      <c r="D28" s="5">
        <f ca="1">OFFSET('1344p trace'!$U$56,(A28-1)*56,0)</f>
        <v>2363.8267785600019</v>
      </c>
      <c r="E28" s="5">
        <f ca="1">OFFSET('1344p trace'!$V$56,(A28-1)*56,0)</f>
        <v>2359.6236710399958</v>
      </c>
      <c r="F28" s="5">
        <f ca="1">OFFSET('1344p stat'!$H$1,A28*20,1)</f>
        <v>1901.7387289999999</v>
      </c>
      <c r="G28" s="5">
        <f ca="1">OFFSET('1344p stat'!$K$1,A28*20,1)</f>
        <v>1876.630435</v>
      </c>
      <c r="H28" s="5">
        <f ca="1">OFFSET('1344p stat'!$N$1,A28*20,1)</f>
        <v>403.07755300000002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OFFSET('1344p stat'!$A$1,A31*20,0)</f>
        <v>CUDA Time</v>
      </c>
      <c r="D31" s="5">
        <f ca="1">OFFSET('1344p trace'!$R$56,(A31-1)*56,0)-OFFSET('1344p trace'!$S$56,(A31-1)*56,0)</f>
        <v>12.959999999984575</v>
      </c>
      <c r="E31" s="5">
        <f ca="1">OFFSET('1344p trace'!$S$56,(A31-1)*56,0)-OFFSET('1344p stat'!$H$1,A31*20,0)</f>
        <v>101.80818700000236</v>
      </c>
      <c r="F31" s="5">
        <f ca="1">OFFSET('1344p stat'!$H$1,A31*20,0)-OFFSET('1344p stat'!$K$1,A31*20,0)</f>
        <v>33.74968799999624</v>
      </c>
      <c r="G31" s="5">
        <f ca="1">OFFSET('1344p stat'!$K$1,A31*20,0)-OFFSET('1344p stat'!$N$1,A31*20,0)</f>
        <v>43573.418687000005</v>
      </c>
      <c r="H31" s="5">
        <f ca="1">OFFSET('1344p stat'!$N$1,A31*20,0)</f>
        <v>2133.069438</v>
      </c>
      <c r="I31" s="5"/>
      <c r="J31" s="5">
        <f ca="1">SUM(E31:H31)</f>
        <v>45842.046000000002</v>
      </c>
      <c r="K31" s="10">
        <f ca="1">G31/J31</f>
        <v>0.95051208419013411</v>
      </c>
      <c r="L31">
        <f t="shared" ref="L31:L62" ca="1" si="0">$K$29*POWER(K31,2)*SQRT(G179/(POWER(G31,2)*$L$29)+J179/(POWER(J31,2)*$L$29))</f>
        <v>2.086406904174695E-3</v>
      </c>
    </row>
    <row r="32" spans="1:12" x14ac:dyDescent="0.25">
      <c r="A32">
        <v>2</v>
      </c>
      <c r="C32" t="str">
        <f ca="1">OFFSET('1344p stat'!$A$1,A32*20,0)</f>
        <v>CUDA ant par</v>
      </c>
      <c r="D32" s="5">
        <f ca="1">OFFSET('1344p trace'!$R$56,(A32-1)*56,0)-OFFSET('1344p trace'!$S$56,(A32-1)*56,0)</f>
        <v>13.283800000000156</v>
      </c>
      <c r="E32" s="5">
        <f ca="1">OFFSET('1344p trace'!$S$56,(A32-1)*56,0)-OFFSET('1344p stat'!$H$1,A32*20,0)</f>
        <v>73.088496000000305</v>
      </c>
      <c r="F32" s="5">
        <f ca="1">OFFSET('1344p stat'!$H$1,A32*20,0)-OFFSET('1344p stat'!$K$1,A32*20,0)</f>
        <v>30.238066999999319</v>
      </c>
      <c r="G32" s="5">
        <f ca="1">OFFSET('1344p stat'!$K$1,A32*20,0)-OFFSET('1344p stat'!$N$1,A32*20,0)</f>
        <v>1574.906504</v>
      </c>
      <c r="H32" s="5">
        <f ca="1">OFFSET('1344p stat'!$N$1,A32*20,0)</f>
        <v>2846.3815330000002</v>
      </c>
      <c r="I32" s="5"/>
      <c r="J32" s="5">
        <f ca="1">SUM(D32:H32)</f>
        <v>4537.8984</v>
      </c>
      <c r="K32" s="10">
        <f t="shared" ref="K32:K95" ca="1" si="1">G32/J32</f>
        <v>0.3470563607153479</v>
      </c>
      <c r="L32">
        <f t="shared" ca="1" si="0"/>
        <v>7.134094751993822E-5</v>
      </c>
    </row>
    <row r="33" spans="1:12" x14ac:dyDescent="0.25">
      <c r="A33">
        <v>3</v>
      </c>
      <c r="C33" t="str">
        <f ca="1">OFFSET('1344p stat'!$A$1,A33*20,0)</f>
        <v>CUDA ant add CPU Time</v>
      </c>
      <c r="D33" s="5">
        <f ca="1">OFFSET('1344p trace'!$R$56,(A33-1)*56,0)-OFFSET('1344p trace'!$S$56,(A33-1)*56,0)</f>
        <v>13.005999999999858</v>
      </c>
      <c r="E33" s="5">
        <f ca="1">OFFSET('1344p trace'!$S$56,(A33-1)*56,0)-OFFSET('1344p stat'!$H$1,A33*20,0)</f>
        <v>40.58902500000022</v>
      </c>
      <c r="F33" s="5">
        <f ca="1">OFFSET('1344p stat'!$H$1,A33*20,0)-OFFSET('1344p stat'!$K$1,A33*20,0)</f>
        <v>-7.6059130000003279</v>
      </c>
      <c r="G33" s="5">
        <f ca="1">OFFSET('1344p stat'!$K$1,A33*20,0)-OFFSET('1344p stat'!$N$1,A33*20,0)</f>
        <v>1878.1028050000002</v>
      </c>
      <c r="H33" s="5">
        <f ca="1">OFFSET('1344p stat'!$N$1,A33*20,0)</f>
        <v>1987.9972829999999</v>
      </c>
      <c r="I33" s="5"/>
      <c r="J33" s="5">
        <f t="shared" ref="J33:J96" ca="1" si="2">SUM(E33:H33)</f>
        <v>3899.0832</v>
      </c>
      <c r="K33" s="10">
        <f t="shared" ca="1" si="1"/>
        <v>0.48167805318952933</v>
      </c>
      <c r="L33">
        <f t="shared" ca="1" si="0"/>
        <v>2.7770385528236375E-3</v>
      </c>
    </row>
    <row r="34" spans="1:12" x14ac:dyDescent="0.25">
      <c r="A34">
        <v>4</v>
      </c>
      <c r="C34" t="str">
        <f ca="1">OFFSET('1344p stat'!$A$1,A34*20,0)</f>
        <v>CUDA opt Time</v>
      </c>
      <c r="D34" s="5">
        <f ca="1">OFFSET('1344p trace'!$R$56,(A34-1)*56,0)-OFFSET('1344p trace'!$S$56,(A34-1)*56,0)</f>
        <v>13.586000000017521</v>
      </c>
      <c r="E34" s="5">
        <f ca="1">OFFSET('1344p trace'!$S$56,(A34-1)*56,0)-OFFSET('1344p stat'!$H$1,A34*20,0)</f>
        <v>110.335983999983</v>
      </c>
      <c r="F34" s="5">
        <f ca="1">OFFSET('1344p stat'!$H$1,A34*20,0)-OFFSET('1344p stat'!$K$1,A34*20,0)</f>
        <v>2267.1680469999992</v>
      </c>
      <c r="G34" s="5">
        <f ca="1">OFFSET('1344p stat'!$K$1,A34*20,0)-OFFSET('1344p stat'!$N$1,A34*20,0)</f>
        <v>44004.987969000002</v>
      </c>
      <c r="H34" s="5">
        <f ca="1">OFFSET('1344p stat'!$N$1,A34*20,0)</f>
        <v>0</v>
      </c>
      <c r="I34" s="5"/>
      <c r="J34" s="5">
        <f t="shared" ca="1" si="2"/>
        <v>46382.491999999984</v>
      </c>
      <c r="K34" s="10">
        <f t="shared" ca="1" si="1"/>
        <v>0.94874134768351859</v>
      </c>
      <c r="L34">
        <f t="shared" ca="1" si="0"/>
        <v>5.2498113284031079E-5</v>
      </c>
    </row>
    <row r="35" spans="1:12" x14ac:dyDescent="0.25">
      <c r="A35">
        <v>5</v>
      </c>
      <c r="C35" t="str">
        <f ca="1">OFFSET('1344p stat'!$A$1,A35*20,0)</f>
        <v>CUDA opt ant</v>
      </c>
      <c r="D35" s="5">
        <f ca="1">OFFSET('1344p trace'!$R$56,(A35-1)*56,0)-OFFSET('1344p trace'!$S$56,(A35-1)*56,0)</f>
        <v>13.320999999999913</v>
      </c>
      <c r="E35" s="5">
        <f ca="1">OFFSET('1344p trace'!$S$56,(A35-1)*56,0)-OFFSET('1344p stat'!$H$1,A35*20,0)</f>
        <v>64.795662999999877</v>
      </c>
      <c r="F35" s="5">
        <f ca="1">OFFSET('1344p stat'!$H$1,A35*20,0)-OFFSET('1344p stat'!$K$1,A35*20,0)</f>
        <v>2819.2273609999997</v>
      </c>
      <c r="G35" s="5">
        <f ca="1">OFFSET('1344p stat'!$K$1,A35*20,0)-OFFSET('1344p stat'!$N$1,A35*20,0)</f>
        <v>1565.9781760000001</v>
      </c>
      <c r="H35" s="5">
        <f ca="1">OFFSET('1344p stat'!$N$1,A35*20,0)</f>
        <v>0</v>
      </c>
      <c r="I35" s="5"/>
      <c r="J35" s="5">
        <f t="shared" ca="1" si="2"/>
        <v>4450.0011999999997</v>
      </c>
      <c r="K35" s="10">
        <f t="shared" ca="1" si="1"/>
        <v>0.35190511319412682</v>
      </c>
      <c r="L35">
        <f t="shared" ca="1" si="0"/>
        <v>2.4871152773621512E-4</v>
      </c>
    </row>
    <row r="36" spans="1:12" x14ac:dyDescent="0.25">
      <c r="A36">
        <v>6</v>
      </c>
      <c r="C36" t="str">
        <f ca="1">OFFSET('1344p stat'!$A$1,A36*20,0)</f>
        <v>CUDA opt ant par</v>
      </c>
      <c r="D36" s="5">
        <f ca="1">OFFSET('1344p trace'!$R$56,(A36-1)*56,0)-OFFSET('1344p trace'!$S$56,(A36-1)*56,0)</f>
        <v>13.648999999998523</v>
      </c>
      <c r="E36" s="5">
        <f ca="1">OFFSET('1344p trace'!$S$56,(A36-1)*56,0)-OFFSET('1344p stat'!$H$1,A36*20,0)</f>
        <v>67.904569000001175</v>
      </c>
      <c r="F36" s="5">
        <f ca="1">OFFSET('1344p stat'!$H$1,A36*20,0)-OFFSET('1344p stat'!$K$1,A36*20,0)</f>
        <v>2853.0767309999997</v>
      </c>
      <c r="G36" s="5">
        <f ca="1">OFFSET('1344p stat'!$K$1,A36*20,0)-OFFSET('1344p stat'!$N$1,A36*20,0)</f>
        <v>1567.6149</v>
      </c>
      <c r="H36" s="5">
        <f ca="1">OFFSET('1344p stat'!$N$1,A36*20,0)</f>
        <v>0</v>
      </c>
      <c r="I36" s="5"/>
      <c r="J36" s="5">
        <f t="shared" ca="1" si="2"/>
        <v>4488.5962000000009</v>
      </c>
      <c r="K36" s="10">
        <f t="shared" ca="1" si="1"/>
        <v>0.3492439128295835</v>
      </c>
      <c r="L36">
        <f t="shared" ca="1" si="0"/>
        <v>1.2242287678625031E-4</v>
      </c>
    </row>
    <row r="37" spans="1:12" x14ac:dyDescent="0.25">
      <c r="A37">
        <v>7</v>
      </c>
      <c r="C37" t="str">
        <f ca="1">OFFSET('1344p stat'!$A$1,A37*20,0)</f>
        <v>non CUDA Time</v>
      </c>
      <c r="D37" s="5">
        <f ca="1">OFFSET('1344p trace'!$R$56,(A37-1)*56,0)-OFFSET('1344p trace'!$S$56,(A37-1)*56,0)</f>
        <v>68.852000000006228</v>
      </c>
      <c r="E37" s="5">
        <f ca="1">OFFSET('1344p trace'!$S$56,(A37-1)*56,0)-OFFSET('1344p stat'!$H$1,A37*20,0)</f>
        <v>0.33836999999766704</v>
      </c>
      <c r="F37" s="5">
        <f ca="1">OFFSET('1344p stat'!$H$1,A37*20,0)-OFFSET('1344p stat'!$K$1,A37*20,0)</f>
        <v>6.8211560000017926</v>
      </c>
      <c r="G37" s="5">
        <f ca="1">OFFSET('1344p stat'!$K$1,A37*20,0)-OFFSET('1344p stat'!$N$1,A37*20,0)</f>
        <v>21593.005416</v>
      </c>
      <c r="H37" s="5">
        <f ca="1">OFFSET('1344p stat'!$N$1,A37*20,0)</f>
        <v>1952.5250579999999</v>
      </c>
      <c r="I37" s="5"/>
      <c r="J37" s="5">
        <f t="shared" ca="1" si="2"/>
        <v>23552.69</v>
      </c>
      <c r="K37" s="10">
        <f t="shared" ca="1" si="1"/>
        <v>0.91679572125307141</v>
      </c>
      <c r="L37">
        <f t="shared" ca="1" si="0"/>
        <v>3.1089807906366194E-3</v>
      </c>
    </row>
    <row r="38" spans="1:12" x14ac:dyDescent="0.25">
      <c r="A38">
        <v>8</v>
      </c>
      <c r="C38" t="str">
        <f ca="1">OFFSET('1344p stat'!$A$1,A38*20,0)</f>
        <v>Classic ACO</v>
      </c>
      <c r="D38" s="5">
        <f ca="1">OFFSET('1344p trace'!$R$56,(A38-1)*56,0)-OFFSET('1344p trace'!$S$56,(A38-1)*56,0)</f>
        <v>7500.140000000014</v>
      </c>
      <c r="E38" s="5">
        <f ca="1">OFFSET('1344p trace'!$S$56,(A38-1)*56,0)-OFFSET('1344p stat'!$H$1,A38*20,0)</f>
        <v>756.59437499998603</v>
      </c>
      <c r="F38" s="5">
        <f ca="1">OFFSET('1344p stat'!$H$1,A38*20,0)-OFFSET('1344p stat'!$K$1,A38*20,0)</f>
        <v>16.877500000002328</v>
      </c>
      <c r="G38" s="5">
        <f ca="1">OFFSET('1344p stat'!$K$1,A38*20,0)-OFFSET('1344p stat'!$N$1,A38*20,0)</f>
        <v>277023.25335000001</v>
      </c>
      <c r="H38" s="5">
        <f ca="1">OFFSET('1344p stat'!$N$1,A38*20,0)</f>
        <v>5190.5147749999996</v>
      </c>
      <c r="I38" s="5"/>
      <c r="J38" s="5">
        <f ca="1">SUM(D38:H38)</f>
        <v>290487.38</v>
      </c>
      <c r="K38" s="10">
        <f t="shared" ca="1" si="1"/>
        <v>0.95364987404960588</v>
      </c>
      <c r="L38">
        <f t="shared" ca="1" si="0"/>
        <v>1.0617833656921616E-2</v>
      </c>
    </row>
    <row r="39" spans="1:12" x14ac:dyDescent="0.25">
      <c r="A39">
        <v>9</v>
      </c>
      <c r="C39" t="str">
        <f ca="1">OFFSET('1344p stat'!$A$1,A39*20,0)</f>
        <v>omp</v>
      </c>
      <c r="D39" s="5">
        <f ca="1">OFFSET('1344p trace'!$R$56,(A39-1)*56,0)-OFFSET('1344p trace'!$S$56,(A39-1)*56,0)</f>
        <v>67.944000000003143</v>
      </c>
      <c r="E39" s="5">
        <f ca="1">OFFSET('1344p trace'!$S$56,(A39-1)*56,0)-OFFSET('1344p stat'!$H$1,A39*20,0)</f>
        <v>0.28855599999951664</v>
      </c>
      <c r="F39" s="5">
        <f ca="1">OFFSET('1344p stat'!$H$1,A39*20,0)-OFFSET('1344p stat'!$K$1,A39*20,0)</f>
        <v>6.646389999998064</v>
      </c>
      <c r="G39" s="5">
        <f ca="1">OFFSET('1344p stat'!$K$1,A39*20,0)-OFFSET('1344p stat'!$N$1,A39*20,0)</f>
        <v>20784.316900000002</v>
      </c>
      <c r="H39" s="5">
        <f ca="1">OFFSET('1344p stat'!$N$1,A39*20,0)</f>
        <v>1764.100154</v>
      </c>
      <c r="I39" s="5"/>
      <c r="J39" s="5">
        <f t="shared" ca="1" si="2"/>
        <v>22555.351999999999</v>
      </c>
      <c r="K39" s="10">
        <f t="shared" ca="1" si="1"/>
        <v>0.92148049385352104</v>
      </c>
      <c r="L39">
        <f t="shared" ca="1" si="0"/>
        <v>1.8336871389889114E-3</v>
      </c>
    </row>
    <row r="40" spans="1:12" x14ac:dyDescent="0.25">
      <c r="A40">
        <v>10</v>
      </c>
      <c r="C40" t="str">
        <f ca="1">OFFSET('1344p stat'!$A$1,A40*20,0)</f>
        <v>non CUDA transp Time</v>
      </c>
      <c r="D40" s="5">
        <f ca="1">OFFSET('1344p trace'!$R$56,(A40-1)*56,0)-OFFSET('1344p trace'!$S$56,(A40-1)*56,0)</f>
        <v>67.309999999997672</v>
      </c>
      <c r="E40" s="5">
        <f ca="1">OFFSET('1344p trace'!$S$56,(A40-1)*56,0)-OFFSET('1344p stat'!$H$1,A40*20,0)</f>
        <v>0.24471199999607052</v>
      </c>
      <c r="F40" s="5">
        <f ca="1">OFFSET('1344p stat'!$H$1,A40*20,0)-OFFSET('1344p stat'!$K$1,A40*20,0)</f>
        <v>11.516279999999824</v>
      </c>
      <c r="G40" s="5">
        <f ca="1">OFFSET('1344p stat'!$K$1,A40*20,0)-OFFSET('1344p stat'!$N$1,A40*20,0)</f>
        <v>21098.802651999998</v>
      </c>
      <c r="H40" s="5">
        <f ca="1">OFFSET('1344p stat'!$N$1,A40*20,0)</f>
        <v>1501.0343559999999</v>
      </c>
      <c r="I40" s="5"/>
      <c r="J40" s="5">
        <f t="shared" ca="1" si="2"/>
        <v>22611.597999999994</v>
      </c>
      <c r="K40" s="10">
        <f t="shared" ca="1" si="1"/>
        <v>0.93309648667909295</v>
      </c>
      <c r="L40">
        <f t="shared" ca="1" si="0"/>
        <v>3.0409261896857105E-3</v>
      </c>
    </row>
    <row r="41" spans="1:12" x14ac:dyDescent="0.25">
      <c r="A41">
        <v>11</v>
      </c>
      <c r="C41" t="str">
        <f ca="1">OFFSET('1344p stat'!$A$1,A41*20,0)</f>
        <v>non CUDA transp_AVX Time</v>
      </c>
      <c r="D41" s="5">
        <f ca="1">OFFSET('1344p trace'!$R$56,(A41-1)*56,0)-OFFSET('1344p trace'!$S$56,(A41-1)*56,0)</f>
        <v>67.105999999999767</v>
      </c>
      <c r="E41" s="5">
        <f ca="1">OFFSET('1344p trace'!$S$56,(A41-1)*56,0)-OFFSET('1344p stat'!$H$1,A41*20,0)</f>
        <v>0.23219199999948614</v>
      </c>
      <c r="F41" s="5">
        <f ca="1">OFFSET('1344p stat'!$H$1,A41*20,0)-OFFSET('1344p stat'!$K$1,A41*20,0)</f>
        <v>11.773275999999896</v>
      </c>
      <c r="G41" s="5">
        <f ca="1">OFFSET('1344p stat'!$K$1,A41*20,0)-OFFSET('1344p stat'!$N$1,A41*20,0)</f>
        <v>21258.784920000002</v>
      </c>
      <c r="H41" s="5">
        <f ca="1">OFFSET('1344p stat'!$N$1,A41*20,0)</f>
        <v>1607.243612</v>
      </c>
      <c r="I41" s="5"/>
      <c r="J41" s="5">
        <f ca="1">SUM(D41:H41)</f>
        <v>22945.14</v>
      </c>
      <c r="K41" s="10">
        <f t="shared" ca="1" si="1"/>
        <v>0.92650491215133146</v>
      </c>
      <c r="L41">
        <f t="shared" ca="1" si="0"/>
        <v>3.0601009819277102E-3</v>
      </c>
    </row>
    <row r="42" spans="1:12" x14ac:dyDescent="0.25">
      <c r="A42">
        <v>12</v>
      </c>
      <c r="C42" t="str">
        <f ca="1">OFFSET('1344p stat'!$A$1,A42*20,0)</f>
        <v>non CUDA transp_AVX_OMP Time</v>
      </c>
      <c r="D42" s="5">
        <f ca="1">OFFSET('1344p trace'!$R$56,(A42-1)*56,0)-OFFSET('1344p trace'!$S$56,(A42-1)*56,0)</f>
        <v>67.728000000002794</v>
      </c>
      <c r="E42" s="5">
        <f ca="1">OFFSET('1344p trace'!$S$56,(A42-1)*56,0)-OFFSET('1344p stat'!$H$1,A42*20,0)</f>
        <v>0.27919399999882444</v>
      </c>
      <c r="F42" s="5">
        <f ca="1">OFFSET('1344p stat'!$H$1,A42*20,0)-OFFSET('1344p stat'!$K$1,A42*20,0)</f>
        <v>11.54714999999851</v>
      </c>
      <c r="G42" s="5">
        <f ca="1">OFFSET('1344p stat'!$K$1,A42*20,0)-OFFSET('1344p stat'!$N$1,A42*20,0)</f>
        <v>21427.51094</v>
      </c>
      <c r="H42" s="5">
        <f ca="1">OFFSET('1344p stat'!$N$1,A42*20,0)</f>
        <v>1619.8527160000001</v>
      </c>
      <c r="I42" s="5"/>
      <c r="J42" s="5">
        <f t="shared" ca="1" si="2"/>
        <v>23059.19</v>
      </c>
      <c r="K42" s="10">
        <f t="shared" ca="1" si="1"/>
        <v>0.92923953269824311</v>
      </c>
      <c r="L42">
        <f t="shared" ca="1" si="0"/>
        <v>6.0648748669354744E-3</v>
      </c>
    </row>
    <row r="43" spans="1:12" x14ac:dyDescent="0.25">
      <c r="A43">
        <v>13</v>
      </c>
      <c r="C43" t="str">
        <f ca="1">OFFSET('1344p stat'!$A$1,A43*20,0)</f>
        <v>CUDA ant add CPU_AVX_transp Time</v>
      </c>
      <c r="D43" s="5">
        <f ca="1">OFFSET('1344p trace'!$R$56,(A43-1)*56,0)-OFFSET('1344p trace'!$S$56,(A43-1)*56,0)</f>
        <v>12.982400000000325</v>
      </c>
      <c r="E43" s="5">
        <f ca="1">OFFSET('1344p trace'!$S$56,(A43-1)*56,0)-OFFSET('1344p stat'!$H$1,A43*20,0)</f>
        <v>44.654554000000189</v>
      </c>
      <c r="F43" s="5">
        <f ca="1">OFFSET('1344p stat'!$H$1,A43*20,0)-OFFSET('1344p stat'!$K$1,A43*20,0)</f>
        <v>0.50821799999994255</v>
      </c>
      <c r="G43" s="5">
        <f ca="1">OFFSET('1344p stat'!$K$1,A43*20,0)-OFFSET('1344p stat'!$N$1,A43*20,0)</f>
        <v>1908.9520870000001</v>
      </c>
      <c r="H43" s="5">
        <f ca="1">OFFSET('1344p stat'!$N$1,A43*20,0)</f>
        <v>1680.1815409999999</v>
      </c>
      <c r="I43" s="5"/>
      <c r="J43" s="5">
        <f t="shared" ca="1" si="2"/>
        <v>3634.2964000000002</v>
      </c>
      <c r="K43" s="10">
        <f t="shared" ca="1" si="1"/>
        <v>0.52526042922641092</v>
      </c>
      <c r="L43">
        <f t="shared" ca="1" si="0"/>
        <v>2.637204002182579E-3</v>
      </c>
    </row>
    <row r="44" spans="1:12" x14ac:dyDescent="0.25">
      <c r="A44">
        <v>14</v>
      </c>
      <c r="C44" t="str">
        <f ca="1">OFFSET('1344p stat'!$A$1,A44*20,0)</f>
        <v>CUDA Const</v>
      </c>
      <c r="D44" s="5">
        <f ca="1">OFFSET('1344p trace'!$R$56,(A44-1)*56,0)-OFFSET('1344p trace'!$S$56,(A44-1)*56,0)</f>
        <v>13.131999999997788</v>
      </c>
      <c r="E44" s="5">
        <f ca="1">OFFSET('1344p trace'!$S$56,(A44-1)*56,0)-OFFSET('1344p stat'!$H$1,A44*20,0)</f>
        <v>99.082296999993559</v>
      </c>
      <c r="F44" s="5">
        <f ca="1">OFFSET('1344p stat'!$H$1,A44*20,0)-OFFSET('1344p stat'!$K$1,A44*20,0)</f>
        <v>34.678906000001007</v>
      </c>
      <c r="G44" s="5">
        <f ca="1">OFFSET('1344p stat'!$K$1,A44*20,0)-OFFSET('1344p stat'!$N$1,A44*20,0)</f>
        <v>44110.018627999998</v>
      </c>
      <c r="H44" s="5">
        <f ca="1">OFFSET('1344p stat'!$N$1,A44*20,0)</f>
        <v>2227.748169</v>
      </c>
      <c r="I44" s="5"/>
      <c r="J44" s="5">
        <f t="shared" ca="1" si="2"/>
        <v>46471.527999999991</v>
      </c>
      <c r="K44" s="10">
        <f t="shared" ca="1" si="1"/>
        <v>0.94918373736280004</v>
      </c>
      <c r="L44">
        <f t="shared" ca="1" si="0"/>
        <v>8.2085432561002883E-5</v>
      </c>
    </row>
    <row r="45" spans="1:12" x14ac:dyDescent="0.25">
      <c r="A45">
        <v>15</v>
      </c>
      <c r="C45" t="str">
        <f ca="1">OFFSET('1344p stat'!$A$1,A45*20,0)</f>
        <v>CUDA ant Const</v>
      </c>
      <c r="D45" s="5">
        <f ca="1">OFFSET('1344p trace'!$R$56,(A45-1)*56,0)-OFFSET('1344p trace'!$S$56,(A45-1)*56,0)</f>
        <v>13.00380000000132</v>
      </c>
      <c r="E45" s="5">
        <f ca="1">OFFSET('1344p trace'!$S$56,(A45-1)*56,0)-OFFSET('1344p stat'!$H$1,A45*20,0)</f>
        <v>58.816690999999082</v>
      </c>
      <c r="F45" s="5">
        <f ca="1">OFFSET('1344p stat'!$H$1,A45*20,0)-OFFSET('1344p stat'!$K$1,A45*20,0)</f>
        <v>29.208427999999913</v>
      </c>
      <c r="G45" s="5">
        <f ca="1">OFFSET('1344p stat'!$K$1,A45*20,0)-OFFSET('1344p stat'!$N$1,A45*20,0)</f>
        <v>1575.5796490000002</v>
      </c>
      <c r="H45" s="5">
        <f ca="1">OFFSET('1344p stat'!$N$1,A45*20,0)</f>
        <v>2833.418232</v>
      </c>
      <c r="I45" s="5"/>
      <c r="J45" s="5">
        <f t="shared" ca="1" si="2"/>
        <v>4497.0229999999992</v>
      </c>
      <c r="K45" s="10">
        <f t="shared" ca="1" si="1"/>
        <v>0.3503605938862222</v>
      </c>
      <c r="L45">
        <f t="shared" ca="1" si="0"/>
        <v>9.4891460670280199E-5</v>
      </c>
    </row>
    <row r="46" spans="1:12" x14ac:dyDescent="0.25">
      <c r="A46">
        <v>16</v>
      </c>
      <c r="C46" t="str">
        <f ca="1">OFFSET('1344p stat'!$A$1,A46*20,0)</f>
        <v>CUDA ant par Const</v>
      </c>
      <c r="D46" s="5">
        <f ca="1">OFFSET('1344p trace'!$R$56,(A46-1)*56,0)-OFFSET('1344p trace'!$S$56,(A46-1)*56,0)</f>
        <v>12.955799999998817</v>
      </c>
      <c r="E46" s="5">
        <f ca="1">OFFSET('1344p trace'!$S$56,(A46-1)*56,0)-OFFSET('1344p stat'!$H$1,A46*20,0)</f>
        <v>59.083265000002029</v>
      </c>
      <c r="F46" s="5">
        <f ca="1">OFFSET('1344p stat'!$H$1,A46*20,0)-OFFSET('1344p stat'!$K$1,A46*20,0)</f>
        <v>29.276903999999377</v>
      </c>
      <c r="G46" s="5">
        <f ca="1">OFFSET('1344p stat'!$K$1,A46*20,0)-OFFSET('1344p stat'!$N$1,A46*20,0)</f>
        <v>1565.0881540000005</v>
      </c>
      <c r="H46" s="5">
        <f ca="1">OFFSET('1344p stat'!$N$1,A46*20,0)</f>
        <v>2851.9634769999998</v>
      </c>
      <c r="I46" s="5"/>
      <c r="J46" s="5">
        <f t="shared" ca="1" si="2"/>
        <v>4505.4118000000017</v>
      </c>
      <c r="K46" s="10">
        <f t="shared" ca="1" si="1"/>
        <v>0.34737960112769267</v>
      </c>
      <c r="L46">
        <f t="shared" ca="1" si="0"/>
        <v>7.9402386103197669E-5</v>
      </c>
    </row>
    <row r="47" spans="1:12" x14ac:dyDescent="0.25">
      <c r="A47">
        <v>17</v>
      </c>
      <c r="C47" t="str">
        <f ca="1">OFFSET('1344p stat'!$A$1,A47*20,0)</f>
        <v>CUDA ant add CPU Const</v>
      </c>
      <c r="D47" s="5">
        <f ca="1">OFFSET('1344p trace'!$R$56,(A47-1)*56,0)-OFFSET('1344p trace'!$S$56,(A47-1)*56,0)</f>
        <v>12.831200000000536</v>
      </c>
      <c r="E47" s="5">
        <f ca="1">OFFSET('1344p trace'!$S$56,(A47-1)*56,0)-OFFSET('1344p stat'!$H$1,A47*20,0)</f>
        <v>38.657531999999719</v>
      </c>
      <c r="F47" s="5">
        <f ca="1">OFFSET('1344p stat'!$H$1,A47*20,0)-OFFSET('1344p stat'!$K$1,A47*20,0)</f>
        <v>-3.3096879999998237</v>
      </c>
      <c r="G47" s="5">
        <f ca="1">OFFSET('1344p stat'!$K$1,A47*20,0)-OFFSET('1344p stat'!$N$1,A47*20,0)</f>
        <v>1878.7487180000001</v>
      </c>
      <c r="H47" s="5">
        <f ca="1">OFFSET('1344p stat'!$N$1,A47*20,0)</f>
        <v>2002.266038</v>
      </c>
      <c r="I47" s="5"/>
      <c r="J47" s="5">
        <f t="shared" ca="1" si="2"/>
        <v>3916.3625999999999</v>
      </c>
      <c r="K47" s="10">
        <f t="shared" ca="1" si="1"/>
        <v>0.47971776617415357</v>
      </c>
      <c r="L47">
        <f t="shared" ca="1" si="0"/>
        <v>1.3865324981580953E-3</v>
      </c>
    </row>
    <row r="48" spans="1:12" x14ac:dyDescent="0.25">
      <c r="A48">
        <v>18</v>
      </c>
      <c r="C48" t="str">
        <f ca="1">OFFSET('1344p stat'!$A$1,A48*20,0)</f>
        <v>CUDA opt Const</v>
      </c>
      <c r="D48" s="5">
        <f ca="1">OFFSET('1344p trace'!$R$56,(A48-1)*56,0)-OFFSET('1344p trace'!$S$56,(A48-1)*56,0)</f>
        <v>13.653999999980442</v>
      </c>
      <c r="E48" s="5">
        <f ca="1">OFFSET('1344p trace'!$S$56,(A48-1)*56,0)-OFFSET('1344p stat'!$H$1,A48*20,0)</f>
        <v>104.29781200001162</v>
      </c>
      <c r="F48" s="5">
        <f ca="1">OFFSET('1344p stat'!$H$1,A48*20,0)-OFFSET('1344p stat'!$K$1,A48*20,0)</f>
        <v>2271.8186720000012</v>
      </c>
      <c r="G48" s="5">
        <f ca="1">OFFSET('1344p stat'!$K$1,A48*20,0)-OFFSET('1344p stat'!$N$1,A48*20,0)</f>
        <v>43964.583515999999</v>
      </c>
      <c r="H48" s="5">
        <f ca="1">OFFSET('1344p stat'!$N$1,A48*20,0)</f>
        <v>0</v>
      </c>
      <c r="I48" s="5"/>
      <c r="J48" s="5">
        <f ca="1">SUM(D48:H48)</f>
        <v>46354.353999999992</v>
      </c>
      <c r="K48" s="10">
        <f t="shared" ca="1" si="1"/>
        <v>0.94844560914385745</v>
      </c>
      <c r="L48">
        <f t="shared" ca="1" si="0"/>
        <v>2.1066403670895532E-4</v>
      </c>
    </row>
    <row r="49" spans="1:12" x14ac:dyDescent="0.25">
      <c r="A49">
        <v>19</v>
      </c>
      <c r="C49" t="str">
        <f ca="1">OFFSET('1344p stat'!$A$1,A49*20,0)</f>
        <v>CUDA opt ant Const</v>
      </c>
      <c r="D49" s="5">
        <f ca="1">OFFSET('1344p trace'!$R$56,(A49-1)*56,0)-OFFSET('1344p trace'!$S$56,(A49-1)*56,0)</f>
        <v>13.37159999999858</v>
      </c>
      <c r="E49" s="5">
        <f ca="1">OFFSET('1344p trace'!$S$56,(A49-1)*56,0)-OFFSET('1344p stat'!$H$1,A49*20,0)</f>
        <v>56.846713000000818</v>
      </c>
      <c r="F49" s="5">
        <f ca="1">OFFSET('1344p stat'!$H$1,A49*20,0)-OFFSET('1344p stat'!$K$1,A49*20,0)</f>
        <v>2850.4927680000001</v>
      </c>
      <c r="G49" s="5">
        <f ca="1">OFFSET('1344p stat'!$K$1,A49*20,0)-OFFSET('1344p stat'!$N$1,A49*20,0)</f>
        <v>1571.4565190000001</v>
      </c>
      <c r="H49" s="5">
        <f ca="1">OFFSET('1344p stat'!$N$1,A49*20,0)</f>
        <v>0</v>
      </c>
      <c r="I49" s="5"/>
      <c r="J49" s="5">
        <f t="shared" ca="1" si="2"/>
        <v>4478.7960000000012</v>
      </c>
      <c r="K49" s="10">
        <f t="shared" ca="1" si="1"/>
        <v>0.35086583961403905</v>
      </c>
      <c r="L49">
        <f t="shared" ca="1" si="0"/>
        <v>7.3028942119868155E-5</v>
      </c>
    </row>
    <row r="50" spans="1:12" x14ac:dyDescent="0.25">
      <c r="A50">
        <v>20</v>
      </c>
      <c r="C50" t="str">
        <f ca="1">OFFSET('1344p stat'!$A$1,A50*20,0)</f>
        <v>CUDA opt ant par Const</v>
      </c>
      <c r="D50" s="5">
        <f ca="1">OFFSET('1344p trace'!$R$56,(A50-1)*56,0)-OFFSET('1344p trace'!$S$56,(A50-1)*56,0)</f>
        <v>13.462800000000243</v>
      </c>
      <c r="E50" s="5">
        <f ca="1">OFFSET('1344p trace'!$S$56,(A50-1)*56,0)-OFFSET('1344p stat'!$H$1,A50*20,0)</f>
        <v>56.762912000001052</v>
      </c>
      <c r="F50" s="5">
        <f ca="1">OFFSET('1344p stat'!$H$1,A50*20,0)-OFFSET('1344p stat'!$K$1,A50*20,0)</f>
        <v>2874.5265039999999</v>
      </c>
      <c r="G50" s="5">
        <f ca="1">OFFSET('1344p stat'!$K$1,A50*20,0)-OFFSET('1344p stat'!$N$1,A50*20,0)</f>
        <v>1565.478584</v>
      </c>
      <c r="H50" s="5">
        <f ca="1">OFFSET('1344p stat'!$N$1,A50*20,0)</f>
        <v>0</v>
      </c>
      <c r="I50" s="5"/>
      <c r="J50" s="5">
        <f t="shared" ca="1" si="2"/>
        <v>4496.7680000000009</v>
      </c>
      <c r="K50" s="10">
        <f t="shared" ca="1" si="1"/>
        <v>0.34813416747317177</v>
      </c>
      <c r="L50">
        <f t="shared" ca="1" si="0"/>
        <v>7.7266831823034459E-5</v>
      </c>
    </row>
    <row r="51" spans="1:12" x14ac:dyDescent="0.25">
      <c r="A51">
        <v>21</v>
      </c>
      <c r="C51" t="str">
        <f ca="1">OFFSET('1344p stat'!$A$1,A51*20,0)</f>
        <v>CUDA ant par not f</v>
      </c>
      <c r="D51" s="5">
        <f ca="1">OFFSET('1344p trace'!$R$56,(A51-1)*56,0)-OFFSET('1344p trace'!$S$56,(A51-1)*56,0)</f>
        <v>13.043000000004213</v>
      </c>
      <c r="E51" s="5">
        <f ca="1">OFFSET('1344p trace'!$S$56,(A51-1)*56,0)-OFFSET('1344p stat'!$H$1,A51*20,0)</f>
        <v>75.528926999998475</v>
      </c>
      <c r="F51" s="5">
        <f ca="1">OFFSET('1344p stat'!$H$1,A51*20,0)-OFFSET('1344p stat'!$K$1,A51*20,0)</f>
        <v>30.023690999999417</v>
      </c>
      <c r="G51" s="5">
        <f ca="1">OFFSET('1344p stat'!$K$1,A51*20,0)-OFFSET('1344p stat'!$N$1,A51*20,0)</f>
        <v>3996.4841600000004</v>
      </c>
      <c r="H51" s="5">
        <f ca="1">OFFSET('1344p stat'!$N$1,A51*20,0)</f>
        <v>2853.5374219999999</v>
      </c>
      <c r="I51" s="5"/>
      <c r="J51" s="5">
        <f t="shared" ca="1" si="2"/>
        <v>6955.5741999999973</v>
      </c>
      <c r="K51" s="10">
        <f t="shared" ca="1" si="1"/>
        <v>0.57457285985102446</v>
      </c>
      <c r="L51">
        <f t="shared" ca="1" si="0"/>
        <v>1.3531512423418441E-4</v>
      </c>
    </row>
    <row r="52" spans="1:12" x14ac:dyDescent="0.25">
      <c r="A52">
        <v>22</v>
      </c>
      <c r="C52" t="str">
        <f ca="1">OFFSET('1344p stat'!$A$1,A52*20,0)</f>
        <v>CUDA ant par sort</v>
      </c>
      <c r="D52" s="5">
        <f ca="1">OFFSET('1344p trace'!$R$56,(A52-1)*56,0)-OFFSET('1344p trace'!$S$56,(A52-1)*56,0)</f>
        <v>12.908200000000761</v>
      </c>
      <c r="E52" s="5">
        <f ca="1">OFFSET('1344p trace'!$S$56,(A52-1)*56,0)-OFFSET('1344p stat'!$H$1,A52*20,0)</f>
        <v>59.781670999999733</v>
      </c>
      <c r="F52" s="5">
        <f ca="1">OFFSET('1344p stat'!$H$1,A52*20,0)-OFFSET('1344p stat'!$K$1,A52*20,0)</f>
        <v>35.834208999999646</v>
      </c>
      <c r="G52" s="5">
        <f ca="1">OFFSET('1344p stat'!$K$1,A52*20,0)-OFFSET('1344p stat'!$N$1,A52*20,0)</f>
        <v>1645.6661230000004</v>
      </c>
      <c r="H52" s="5">
        <f ca="1">OFFSET('1344p stat'!$N$1,A52*20,0)</f>
        <v>2851.1471969999998</v>
      </c>
      <c r="I52" s="5"/>
      <c r="J52" s="5">
        <f t="shared" ca="1" si="2"/>
        <v>4592.4291999999996</v>
      </c>
      <c r="K52" s="10">
        <f t="shared" ca="1" si="1"/>
        <v>0.35834327571125113</v>
      </c>
      <c r="L52">
        <f t="shared" ca="1" si="0"/>
        <v>8.8374128041927461E-5</v>
      </c>
    </row>
    <row r="53" spans="1:12" x14ac:dyDescent="0.25">
      <c r="A53">
        <v>23</v>
      </c>
      <c r="C53">
        <f ca="1">OFFSET('1344p stat'!$A$1,A53*20,0)</f>
        <v>0</v>
      </c>
      <c r="D53" s="5" t="e">
        <f ca="1">OFFSET('1344p trace'!$R$56,(A53-1)*56,0)-OFFSET('1344p trace'!$S$56,(A53-1)*56,0)</f>
        <v>#DIV/0!</v>
      </c>
      <c r="E53" s="5" t="e">
        <f ca="1">OFFSET('1344p trace'!$S$56,(A53-1)*56,0)-OFFSET('1344p stat'!$H$1,A53*20,0)</f>
        <v>#DIV/0!</v>
      </c>
      <c r="F53" s="5">
        <f ca="1">OFFSET('1344p stat'!$H$1,A53*20,0)-OFFSET('1344p stat'!$K$1,A53*20,0)</f>
        <v>0</v>
      </c>
      <c r="G53" s="5">
        <f ca="1">OFFSET('1344p stat'!$K$1,A53*20,0)-OFFSET('1344p stat'!$N$1,A53*20,0)</f>
        <v>0</v>
      </c>
      <c r="H53" s="5">
        <f ca="1">OFFSET('1344p stat'!$N$1,A53*20,0)</f>
        <v>0</v>
      </c>
      <c r="I53" s="5"/>
      <c r="J53" s="5" t="e">
        <f t="shared" ca="1" si="2"/>
        <v>#DIV/0!</v>
      </c>
      <c r="K53" s="10" t="e">
        <f t="shared" ca="1" si="1"/>
        <v>#DIV/0!</v>
      </c>
      <c r="L53" t="e">
        <f t="shared" ca="1" si="0"/>
        <v>#DIV/0!</v>
      </c>
    </row>
    <row r="54" spans="1:12" x14ac:dyDescent="0.25">
      <c r="A54">
        <v>24</v>
      </c>
      <c r="C54">
        <f ca="1">OFFSET('1344p stat'!$A$1,A54*20,0)</f>
        <v>0</v>
      </c>
      <c r="D54" s="5" t="e">
        <f ca="1">OFFSET('1344p trace'!$R$56,(A54-1)*56,0)-OFFSET('1344p trace'!$S$56,(A54-1)*56,0)</f>
        <v>#DIV/0!</v>
      </c>
      <c r="E54" s="5" t="e">
        <f ca="1">OFFSET('1344p trace'!$S$56,(A54-1)*56,0)-OFFSET('1344p stat'!$H$1,A54*20,0)</f>
        <v>#DIV/0!</v>
      </c>
      <c r="F54" s="5">
        <f ca="1">OFFSET('1344p stat'!$H$1,A54*20,0)-OFFSET('1344p stat'!$K$1,A54*20,0)</f>
        <v>0</v>
      </c>
      <c r="G54" s="5">
        <f ca="1">OFFSET('1344p stat'!$K$1,A54*20,0)-OFFSET('1344p stat'!$N$1,A54*20,0)</f>
        <v>0</v>
      </c>
      <c r="H54" s="5">
        <f ca="1">OFFSET('1344p stat'!$N$1,A54*20,0)</f>
        <v>0</v>
      </c>
      <c r="I54" s="5"/>
      <c r="J54" s="5" t="e">
        <f t="shared" ca="1" si="2"/>
        <v>#DIV/0!</v>
      </c>
      <c r="K54" s="10" t="e">
        <f t="shared" ca="1" si="1"/>
        <v>#DIV/0!</v>
      </c>
      <c r="L54" t="e">
        <f t="shared" ca="1" si="0"/>
        <v>#DIV/0!</v>
      </c>
    </row>
    <row r="55" spans="1:12" x14ac:dyDescent="0.25">
      <c r="A55">
        <v>25</v>
      </c>
      <c r="C55">
        <f ca="1">OFFSET('1344p stat'!$A$1,A55*20,0)</f>
        <v>0</v>
      </c>
      <c r="D55" s="5" t="e">
        <f ca="1">OFFSET('1344p trace'!$R$56,(A55-1)*56,0)-OFFSET('1344p trace'!$S$56,(A55-1)*56,0)</f>
        <v>#DIV/0!</v>
      </c>
      <c r="E55" s="5" t="e">
        <f ca="1">OFFSET('1344p trace'!$S$56,(A55-1)*56,0)-OFFSET('1344p stat'!$H$1,A55*20,0)</f>
        <v>#DIV/0!</v>
      </c>
      <c r="F55" s="5">
        <f ca="1">OFFSET('1344p stat'!$H$1,A55*20,0)-OFFSET('1344p stat'!$K$1,A55*20,0)</f>
        <v>0</v>
      </c>
      <c r="G55" s="5">
        <f ca="1">OFFSET('1344p stat'!$K$1,A55*20,0)-OFFSET('1344p stat'!$N$1,A55*20,0)</f>
        <v>0</v>
      </c>
      <c r="H55" s="5">
        <f ca="1">OFFSET('1344p stat'!$N$1,A55*20,0)</f>
        <v>0</v>
      </c>
      <c r="I55" s="5"/>
      <c r="J55" s="5" t="e">
        <f ca="1">SUM(D55:H55)</f>
        <v>#DIV/0!</v>
      </c>
      <c r="K55" s="10" t="e">
        <f t="shared" ca="1" si="1"/>
        <v>#DIV/0!</v>
      </c>
      <c r="L55" t="e">
        <f t="shared" ca="1" si="0"/>
        <v>#DIV/0!</v>
      </c>
    </row>
    <row r="56" spans="1:12" x14ac:dyDescent="0.25">
      <c r="A56">
        <v>26</v>
      </c>
      <c r="C56">
        <f ca="1">OFFSET('1344p stat'!$A$1,A56*20,0)</f>
        <v>0</v>
      </c>
      <c r="D56" s="5" t="e">
        <f ca="1">OFFSET('1344p trace'!$R$56,(A56-1)*56,0)-OFFSET('1344p trace'!$S$56,(A56-1)*56,0)</f>
        <v>#DIV/0!</v>
      </c>
      <c r="E56" s="5" t="e">
        <f ca="1">OFFSET('1344p trace'!$S$56,(A56-1)*56,0)-OFFSET('1344p stat'!$H$1,A56*20,0)</f>
        <v>#DIV/0!</v>
      </c>
      <c r="F56" s="5">
        <f ca="1">OFFSET('1344p stat'!$H$1,A56*20,0)-OFFSET('1344p stat'!$K$1,A56*20,0)</f>
        <v>0</v>
      </c>
      <c r="G56" s="5">
        <f ca="1">OFFSET('1344p stat'!$K$1,A56*20,0)-OFFSET('1344p stat'!$N$1,A56*20,0)</f>
        <v>0</v>
      </c>
      <c r="H56" s="5">
        <f ca="1">OFFSET('1344p stat'!$N$1,A56*20,0)</f>
        <v>0</v>
      </c>
      <c r="I56" s="5"/>
      <c r="J56" s="5" t="e">
        <f t="shared" ca="1" si="2"/>
        <v>#DIV/0!</v>
      </c>
      <c r="K56" s="10" t="e">
        <f t="shared" ca="1" si="1"/>
        <v>#DIV/0!</v>
      </c>
      <c r="L56" t="e">
        <f t="shared" ca="1" si="0"/>
        <v>#DIV/0!</v>
      </c>
    </row>
    <row r="57" spans="1:12" x14ac:dyDescent="0.25">
      <c r="A57">
        <v>27</v>
      </c>
      <c r="C57">
        <f ca="1">OFFSET('1344p stat'!$A$1,A57*20,0)</f>
        <v>0</v>
      </c>
      <c r="D57" s="5" t="e">
        <f ca="1">OFFSET('1344p trace'!$R$56,(A57-1)*56,0)-OFFSET('1344p trace'!$S$56,(A57-1)*56,0)</f>
        <v>#DIV/0!</v>
      </c>
      <c r="E57" s="5" t="e">
        <f ca="1">OFFSET('1344p trace'!$S$56,(A57-1)*56,0)-OFFSET('1344p stat'!$H$1,A57*20,0)</f>
        <v>#DIV/0!</v>
      </c>
      <c r="F57" s="5">
        <f ca="1">OFFSET('1344p stat'!$H$1,A57*20,0)-OFFSET('1344p stat'!$K$1,A57*20,0)</f>
        <v>0</v>
      </c>
      <c r="G57" s="5">
        <f ca="1">OFFSET('1344p stat'!$K$1,A57*20,0)-OFFSET('1344p stat'!$N$1,A57*20,0)</f>
        <v>0</v>
      </c>
      <c r="H57" s="5">
        <f ca="1">OFFSET('1344p stat'!$N$1,A57*20,0)</f>
        <v>0</v>
      </c>
      <c r="I57" s="5"/>
      <c r="J57" s="5" t="e">
        <f t="shared" ca="1" si="2"/>
        <v>#DIV/0!</v>
      </c>
      <c r="K57" s="10" t="e">
        <f t="shared" ca="1" si="1"/>
        <v>#DIV/0!</v>
      </c>
      <c r="L57" t="e">
        <f t="shared" ca="1" si="0"/>
        <v>#DIV/0!</v>
      </c>
    </row>
    <row r="58" spans="1:12" x14ac:dyDescent="0.25">
      <c r="A58">
        <v>28</v>
      </c>
      <c r="C58">
        <f ca="1">OFFSET('1344p stat'!$A$1,A58*20,0)</f>
        <v>0</v>
      </c>
      <c r="D58" s="5" t="e">
        <f ca="1">OFFSET('1344p trace'!$R$56,(A58-1)*56,0)-OFFSET('1344p trace'!$S$56,(A58-1)*56,0)</f>
        <v>#DIV/0!</v>
      </c>
      <c r="E58" s="5" t="e">
        <f ca="1">OFFSET('1344p trace'!$S$56,(A58-1)*56,0)-OFFSET('1344p stat'!$H$1,A58*20,0)</f>
        <v>#DIV/0!</v>
      </c>
      <c r="F58" s="5">
        <f ca="1">OFFSET('1344p stat'!$H$1,A58*20,0)-OFFSET('1344p stat'!$K$1,A58*20,0)</f>
        <v>0</v>
      </c>
      <c r="G58" s="5">
        <f ca="1">OFFSET('1344p stat'!$K$1,A58*20,0)-OFFSET('1344p stat'!$N$1,A58*20,0)</f>
        <v>0</v>
      </c>
      <c r="H58" s="5">
        <f ca="1">OFFSET('1344p stat'!$N$1,A58*20,0)</f>
        <v>0</v>
      </c>
      <c r="I58" s="5"/>
      <c r="J58" s="5" t="e">
        <f ca="1">SUM(D58:H58)</f>
        <v>#DIV/0!</v>
      </c>
      <c r="K58" s="10" t="e">
        <f t="shared" ca="1" si="1"/>
        <v>#DIV/0!</v>
      </c>
      <c r="L58" t="e">
        <f t="shared" ca="1" si="0"/>
        <v>#DIV/0!</v>
      </c>
    </row>
    <row r="59" spans="1:12" x14ac:dyDescent="0.25">
      <c r="A59">
        <v>29</v>
      </c>
      <c r="C59">
        <f ca="1">OFFSET('1344p stat'!$A$1,A59*20,0)</f>
        <v>0</v>
      </c>
      <c r="D59" s="5" t="e">
        <f ca="1">OFFSET('1344p trace'!$R$56,(A59-1)*56,0)-OFFSET('1344p trace'!$S$56,(A59-1)*56,0)</f>
        <v>#DIV/0!</v>
      </c>
      <c r="E59" s="5" t="e">
        <f ca="1">OFFSET('1344p trace'!$S$56,(A59-1)*56,0)-OFFSET('1344p stat'!$H$1,A59*20,0)</f>
        <v>#DIV/0!</v>
      </c>
      <c r="F59" s="5">
        <f ca="1">OFFSET('1344p stat'!$H$1,A59*20,0)-OFFSET('1344p stat'!$K$1,A59*20,0)</f>
        <v>0</v>
      </c>
      <c r="G59" s="5">
        <f ca="1">OFFSET('1344p stat'!$K$1,A59*20,0)-OFFSET('1344p stat'!$N$1,A59*20,0)</f>
        <v>0</v>
      </c>
      <c r="H59" s="5">
        <f ca="1">OFFSET('1344p stat'!$N$1,A59*20,0)</f>
        <v>0</v>
      </c>
      <c r="I59" s="5"/>
      <c r="J59" s="5" t="e">
        <f t="shared" ca="1" si="2"/>
        <v>#DIV/0!</v>
      </c>
      <c r="K59" s="10" t="e">
        <f t="shared" ca="1" si="1"/>
        <v>#DIV/0!</v>
      </c>
      <c r="L59" t="e">
        <f t="shared" ca="1" si="0"/>
        <v>#DIV/0!</v>
      </c>
    </row>
    <row r="60" spans="1:12" x14ac:dyDescent="0.25">
      <c r="A60">
        <v>30</v>
      </c>
      <c r="C60">
        <f ca="1">OFFSET('1344p stat'!$A$1,A60*20,0)</f>
        <v>0</v>
      </c>
      <c r="D60" s="5" t="e">
        <f ca="1">OFFSET('1344p trace'!$R$56,(A60-1)*56,0)-OFFSET('1344p trace'!$S$56,(A60-1)*56,0)</f>
        <v>#DIV/0!</v>
      </c>
      <c r="E60" s="5" t="e">
        <f ca="1">OFFSET('1344p trace'!$S$56,(A60-1)*56,0)-OFFSET('1344p stat'!$H$1,A60*20,0)</f>
        <v>#DIV/0!</v>
      </c>
      <c r="F60" s="5">
        <f ca="1">OFFSET('1344p stat'!$H$1,A60*20,0)-OFFSET('1344p stat'!$K$1,A60*20,0)</f>
        <v>0</v>
      </c>
      <c r="G60" s="5">
        <f ca="1">OFFSET('1344p stat'!$K$1,A60*20,0)-OFFSET('1344p stat'!$N$1,A60*20,0)</f>
        <v>0</v>
      </c>
      <c r="H60" s="5">
        <f ca="1">OFFSET('1344p stat'!$N$1,A60*20,0)</f>
        <v>0</v>
      </c>
      <c r="I60" s="5"/>
      <c r="J60" s="5" t="e">
        <f t="shared" ca="1" si="2"/>
        <v>#DIV/0!</v>
      </c>
      <c r="K60" s="10" t="e">
        <f t="shared" ca="1" si="1"/>
        <v>#DIV/0!</v>
      </c>
      <c r="L60" t="e">
        <f t="shared" ca="1" si="0"/>
        <v>#DIV/0!</v>
      </c>
    </row>
    <row r="61" spans="1:12" x14ac:dyDescent="0.25">
      <c r="A61">
        <v>31</v>
      </c>
      <c r="C61">
        <f ca="1">OFFSET('1344p stat'!$A$1,A61*20,0)</f>
        <v>0</v>
      </c>
      <c r="D61" s="5" t="e">
        <f ca="1">OFFSET('1344p trace'!$R$56,(A61-1)*56,0)-OFFSET('1344p trace'!$S$56,(A61-1)*56,0)</f>
        <v>#DIV/0!</v>
      </c>
      <c r="E61" s="5" t="e">
        <f ca="1">OFFSET('1344p trace'!$S$56,(A61-1)*56,0)-OFFSET('1344p stat'!$H$1,A61*20,0)</f>
        <v>#DIV/0!</v>
      </c>
      <c r="F61" s="5">
        <f ca="1">OFFSET('1344p stat'!$H$1,A61*20,0)-OFFSET('1344p stat'!$K$1,A61*20,0)</f>
        <v>0</v>
      </c>
      <c r="G61" s="5">
        <f ca="1">OFFSET('1344p stat'!$K$1,A61*20,0)-OFFSET('1344p stat'!$N$1,A61*20,0)</f>
        <v>0</v>
      </c>
      <c r="H61" s="5">
        <f ca="1">OFFSET('1344p stat'!$N$1,A61*20,0)</f>
        <v>0</v>
      </c>
      <c r="I61" s="5"/>
      <c r="J61" s="5" t="e">
        <f ca="1">SUM(D61:H61)</f>
        <v>#DIV/0!</v>
      </c>
      <c r="K61" s="10" t="e">
        <f t="shared" ca="1" si="1"/>
        <v>#DIV/0!</v>
      </c>
      <c r="L61" t="e">
        <f t="shared" ca="1" si="0"/>
        <v>#DIV/0!</v>
      </c>
    </row>
    <row r="62" spans="1:12" x14ac:dyDescent="0.25">
      <c r="A62">
        <v>32</v>
      </c>
      <c r="C62">
        <f ca="1">OFFSET('1344p stat'!$A$1,A62*20,0)</f>
        <v>0</v>
      </c>
      <c r="D62" s="5" t="e">
        <f ca="1">OFFSET('1344p trace'!$R$56,(A62-1)*56,0)-OFFSET('1344p trace'!$S$56,(A62-1)*56,0)</f>
        <v>#DIV/0!</v>
      </c>
      <c r="E62" s="5" t="e">
        <f ca="1">OFFSET('1344p trace'!$S$56,(A62-1)*56,0)-OFFSET('1344p stat'!$H$1,A62*20,0)</f>
        <v>#DIV/0!</v>
      </c>
      <c r="F62" s="5">
        <f ca="1">OFFSET('1344p stat'!$H$1,A62*20,0)-OFFSET('1344p stat'!$K$1,A62*20,0)</f>
        <v>0</v>
      </c>
      <c r="G62" s="5">
        <f ca="1">OFFSET('1344p stat'!$K$1,A62*20,0)-OFFSET('1344p stat'!$N$1,A62*20,0)</f>
        <v>0</v>
      </c>
      <c r="H62" s="5">
        <f ca="1">OFFSET('1344p stat'!$N$1,A62*20,0)</f>
        <v>0</v>
      </c>
      <c r="I62" s="5"/>
      <c r="J62" s="5" t="e">
        <f t="shared" ca="1" si="2"/>
        <v>#DIV/0!</v>
      </c>
      <c r="K62" s="10" t="e">
        <f t="shared" ca="1" si="1"/>
        <v>#DIV/0!</v>
      </c>
      <c r="L62" t="e">
        <f t="shared" ca="1" si="0"/>
        <v>#DIV/0!</v>
      </c>
    </row>
    <row r="63" spans="1:12" x14ac:dyDescent="0.25">
      <c r="A63">
        <v>33</v>
      </c>
      <c r="C63">
        <f ca="1">OFFSET('1344p stat'!$A$1,A63*20,0)</f>
        <v>0</v>
      </c>
      <c r="D63" s="5" t="e">
        <f ca="1">OFFSET('1344p trace'!$R$56,(A63-1)*56,0)-OFFSET('1344p trace'!$S$56,(A63-1)*56,0)</f>
        <v>#DIV/0!</v>
      </c>
      <c r="E63" s="5" t="e">
        <f ca="1">OFFSET('1344p trace'!$S$56,(A63-1)*56,0)-OFFSET('1344p stat'!$H$1,A63*20,0)</f>
        <v>#DIV/0!</v>
      </c>
      <c r="F63" s="5">
        <f ca="1">OFFSET('1344p stat'!$H$1,A63*20,0)-OFFSET('1344p stat'!$K$1,A63*20,0)</f>
        <v>0</v>
      </c>
      <c r="G63" s="5">
        <f ca="1">OFFSET('1344p stat'!$K$1,A63*20,0)-OFFSET('1344p stat'!$N$1,A63*20,0)</f>
        <v>0</v>
      </c>
      <c r="H63" s="5">
        <f ca="1">OFFSET('1344p stat'!$N$1,A63*20,0)</f>
        <v>0</v>
      </c>
      <c r="I63" s="5"/>
      <c r="J63" s="5" t="e">
        <f t="shared" ca="1" si="2"/>
        <v>#DIV/0!</v>
      </c>
      <c r="K63" s="10" t="e">
        <f t="shared" ca="1" si="1"/>
        <v>#DIV/0!</v>
      </c>
      <c r="L63" t="e">
        <f t="shared" ref="L63:L80" ca="1" si="3">$K$29*POWER(K63,2)*SQRT(G211/(POWER(G63,2)*$L$29)+J211/(POWER(J63,2)*$L$29))</f>
        <v>#DIV/0!</v>
      </c>
    </row>
    <row r="64" spans="1:12" x14ac:dyDescent="0.25">
      <c r="A64">
        <v>34</v>
      </c>
      <c r="C64">
        <f ca="1">OFFSET('1344p stat'!$A$1,A64*20,0)</f>
        <v>0</v>
      </c>
      <c r="D64" s="5" t="e">
        <f ca="1">OFFSET('1344p trace'!$R$56,(A64-1)*56,0)-OFFSET('1344p trace'!$S$56,(A64-1)*56,0)</f>
        <v>#DIV/0!</v>
      </c>
      <c r="E64" s="5" t="e">
        <f ca="1">OFFSET('1344p trace'!$S$56,(A64-1)*56,0)-OFFSET('1344p stat'!$H$1,A64*20,0)</f>
        <v>#DIV/0!</v>
      </c>
      <c r="F64" s="5">
        <f ca="1">OFFSET('1344p stat'!$H$1,A64*20,0)-OFFSET('1344p stat'!$K$1,A64*20,0)</f>
        <v>0</v>
      </c>
      <c r="G64" s="5">
        <f ca="1">OFFSET('1344p stat'!$K$1,A64*20,0)-OFFSET('1344p stat'!$N$1,A64*20,0)</f>
        <v>0</v>
      </c>
      <c r="H64" s="5">
        <f ca="1">OFFSET('1344p stat'!$N$1,A64*20,0)</f>
        <v>0</v>
      </c>
      <c r="I64" s="5"/>
      <c r="J64" s="5" t="e">
        <f ca="1">SUM(D64:H64)</f>
        <v>#DIV/0!</v>
      </c>
      <c r="K64" s="10" t="e">
        <f t="shared" ca="1" si="1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OFFSET('1344p stat'!$A$1,A65*20,0)</f>
        <v>0</v>
      </c>
      <c r="D65" s="5" t="e">
        <f ca="1">OFFSET('1344p trace'!$R$56,(A65-1)*56,0)-OFFSET('1344p trace'!$S$56,(A65-1)*56,0)</f>
        <v>#DIV/0!</v>
      </c>
      <c r="E65" s="5" t="e">
        <f ca="1">OFFSET('1344p trace'!$S$56,(A65-1)*56,0)-OFFSET('1344p stat'!$H$1,A65*20,0)</f>
        <v>#DIV/0!</v>
      </c>
      <c r="F65" s="5">
        <f ca="1">OFFSET('1344p stat'!$H$1,A65*20,0)-OFFSET('1344p stat'!$K$1,A65*20,0)</f>
        <v>0</v>
      </c>
      <c r="G65" s="5">
        <f ca="1">OFFSET('1344p stat'!$K$1,A65*20,0)-OFFSET('1344p stat'!$N$1,A65*20,0)</f>
        <v>0</v>
      </c>
      <c r="H65" s="5">
        <f ca="1">OFFSET('1344p stat'!$N$1,A65*20,0)</f>
        <v>0</v>
      </c>
      <c r="I65" s="5"/>
      <c r="J65" s="5" t="e">
        <f t="shared" ca="1" si="2"/>
        <v>#DIV/0!</v>
      </c>
      <c r="K65" s="10" t="e">
        <f t="shared" ca="1" si="1"/>
        <v>#DIV/0!</v>
      </c>
      <c r="L65" t="e">
        <f t="shared" ca="1" si="3"/>
        <v>#DIV/0!</v>
      </c>
    </row>
    <row r="66" spans="1:12" x14ac:dyDescent="0.25">
      <c r="A66">
        <v>36</v>
      </c>
      <c r="C66">
        <f ca="1">OFFSET('1344p stat'!$A$1,A66*20,0)</f>
        <v>0</v>
      </c>
      <c r="D66" s="5" t="e">
        <f ca="1">OFFSET('1344p trace'!$R$56,(A66-1)*56,0)-OFFSET('1344p trace'!$S$56,(A66-1)*56,0)</f>
        <v>#DIV/0!</v>
      </c>
      <c r="E66" s="5" t="e">
        <f ca="1">OFFSET('1344p trace'!$S$56,(A66-1)*56,0)-OFFSET('1344p stat'!$H$1,A66*20,0)</f>
        <v>#DIV/0!</v>
      </c>
      <c r="F66" s="5">
        <f ca="1">OFFSET('1344p stat'!$H$1,A66*20,0)-OFFSET('1344p stat'!$K$1,A66*20,0)</f>
        <v>0</v>
      </c>
      <c r="G66" s="5">
        <f ca="1">OFFSET('1344p stat'!$K$1,A66*20,0)-OFFSET('1344p stat'!$N$1,A66*20,0)</f>
        <v>0</v>
      </c>
      <c r="H66" s="5">
        <f ca="1">OFFSET('1344p stat'!$N$1,A66*20,0)</f>
        <v>0</v>
      </c>
      <c r="I66" s="5"/>
      <c r="J66" s="5" t="e">
        <f t="shared" ca="1" si="2"/>
        <v>#DIV/0!</v>
      </c>
      <c r="K66" s="10" t="e">
        <f t="shared" ca="1" si="1"/>
        <v>#DIV/0!</v>
      </c>
      <c r="L66" t="e">
        <f t="shared" ca="1" si="3"/>
        <v>#DIV/0!</v>
      </c>
    </row>
    <row r="67" spans="1:12" x14ac:dyDescent="0.25">
      <c r="A67">
        <v>37</v>
      </c>
      <c r="C67">
        <f ca="1">OFFSET('1344p stat'!$A$1,A67*20,0)</f>
        <v>0</v>
      </c>
      <c r="D67" s="5" t="e">
        <f ca="1">OFFSET('1344p trace'!$R$56,(A67-1)*56,0)-OFFSET('1344p trace'!$S$56,(A67-1)*56,0)</f>
        <v>#DIV/0!</v>
      </c>
      <c r="E67" s="5" t="e">
        <f ca="1">OFFSET('1344p trace'!$S$56,(A67-1)*56,0)-OFFSET('1344p stat'!$H$1,A67*20,0)</f>
        <v>#DIV/0!</v>
      </c>
      <c r="F67" s="5">
        <f ca="1">OFFSET('1344p stat'!$H$1,A67*20,0)-OFFSET('1344p stat'!$K$1,A67*20,0)</f>
        <v>0</v>
      </c>
      <c r="G67" s="5">
        <f ca="1">OFFSET('1344p stat'!$K$1,A67*20,0)-OFFSET('1344p stat'!$N$1,A67*20,0)</f>
        <v>0</v>
      </c>
      <c r="H67" s="5">
        <f ca="1">OFFSET('1344p stat'!$N$1,A67*20,0)</f>
        <v>0</v>
      </c>
      <c r="I67" s="5"/>
      <c r="J67" s="5" t="e">
        <f t="shared" ca="1" si="2"/>
        <v>#DIV/0!</v>
      </c>
      <c r="K67" s="10" t="e">
        <f t="shared" ca="1" si="1"/>
        <v>#DIV/0!</v>
      </c>
      <c r="L67" t="e">
        <f t="shared" ca="1" si="3"/>
        <v>#DIV/0!</v>
      </c>
    </row>
    <row r="68" spans="1:12" x14ac:dyDescent="0.25">
      <c r="A68">
        <v>38</v>
      </c>
      <c r="C68">
        <f ca="1">OFFSET('1344p stat'!$A$1,A68*20,0)</f>
        <v>0</v>
      </c>
      <c r="D68" s="5" t="e">
        <f ca="1">OFFSET('1344p trace'!$R$56,(A68-1)*56,0)-OFFSET('1344p trace'!$S$56,(A68-1)*56,0)</f>
        <v>#DIV/0!</v>
      </c>
      <c r="E68" s="5" t="e">
        <f ca="1">OFFSET('1344p trace'!$S$56,(A68-1)*56,0)-OFFSET('1344p stat'!$H$1,A68*20,0)</f>
        <v>#DIV/0!</v>
      </c>
      <c r="F68" s="5">
        <f ca="1">OFFSET('1344p stat'!$H$1,A68*20,0)-OFFSET('1344p stat'!$K$1,A68*20,0)</f>
        <v>0</v>
      </c>
      <c r="G68" s="5">
        <f ca="1">OFFSET('1344p stat'!$K$1,A68*20,0)-OFFSET('1344p stat'!$N$1,A68*20,0)</f>
        <v>0</v>
      </c>
      <c r="H68" s="5">
        <f ca="1">OFFSET('1344p stat'!$N$1,A68*20,0)</f>
        <v>0</v>
      </c>
      <c r="I68" s="5"/>
      <c r="J68" s="5" t="e">
        <f t="shared" ca="1" si="2"/>
        <v>#DIV/0!</v>
      </c>
      <c r="K68" s="10" t="e">
        <f t="shared" ca="1" si="1"/>
        <v>#DIV/0!</v>
      </c>
      <c r="L68" t="e">
        <f t="shared" ca="1" si="3"/>
        <v>#DIV/0!</v>
      </c>
    </row>
    <row r="69" spans="1:12" x14ac:dyDescent="0.25">
      <c r="A69">
        <v>39</v>
      </c>
      <c r="C69">
        <f ca="1">OFFSET('1344p stat'!$A$1,A69*20,0)</f>
        <v>0</v>
      </c>
      <c r="D69" s="5" t="e">
        <f ca="1">OFFSET('1344p trace'!$R$56,(A69-1)*56,0)-OFFSET('1344p trace'!$S$56,(A69-1)*56,0)</f>
        <v>#DIV/0!</v>
      </c>
      <c r="E69" s="5" t="e">
        <f ca="1">OFFSET('1344p trace'!$S$56,(A69-1)*56,0)-OFFSET('1344p stat'!$H$1,A69*20,0)</f>
        <v>#DIV/0!</v>
      </c>
      <c r="F69" s="5">
        <f ca="1">OFFSET('1344p stat'!$H$1,A69*20,0)-OFFSET('1344p stat'!$K$1,A69*20,0)</f>
        <v>0</v>
      </c>
      <c r="G69" s="5">
        <f ca="1">OFFSET('1344p stat'!$K$1,A69*20,0)-OFFSET('1344p stat'!$N$1,A69*20,0)</f>
        <v>0</v>
      </c>
      <c r="H69" s="5">
        <f ca="1">OFFSET('1344p stat'!$N$1,A69*20,0)</f>
        <v>0</v>
      </c>
      <c r="I69" s="5"/>
      <c r="J69" s="5" t="e">
        <f t="shared" ca="1" si="2"/>
        <v>#DIV/0!</v>
      </c>
      <c r="K69" s="10" t="e">
        <f t="shared" ca="1" si="1"/>
        <v>#DIV/0!</v>
      </c>
      <c r="L69" t="e">
        <f t="shared" ca="1" si="3"/>
        <v>#DIV/0!</v>
      </c>
    </row>
    <row r="70" spans="1:12" x14ac:dyDescent="0.25">
      <c r="A70">
        <v>40</v>
      </c>
      <c r="C70">
        <f ca="1">OFFSET('1344p stat'!$A$1,A70*20,0)</f>
        <v>0</v>
      </c>
      <c r="D70" s="5" t="e">
        <f ca="1">OFFSET('1344p trace'!$R$56,(A70-1)*56,0)-OFFSET('1344p trace'!$S$56,(A70-1)*56,0)</f>
        <v>#DIV/0!</v>
      </c>
      <c r="E70" s="5" t="e">
        <f ca="1">OFFSET('1344p trace'!$S$56,(A70-1)*56,0)-OFFSET('1344p stat'!$H$1,A70*20,0)</f>
        <v>#DIV/0!</v>
      </c>
      <c r="F70" s="5">
        <f ca="1">OFFSET('1344p stat'!$H$1,A70*20,0)-OFFSET('1344p stat'!$K$1,A70*20,0)</f>
        <v>0</v>
      </c>
      <c r="G70" s="5">
        <f ca="1">OFFSET('1344p stat'!$K$1,A70*20,0)-OFFSET('1344p stat'!$N$1,A70*20,0)</f>
        <v>0</v>
      </c>
      <c r="H70" s="5">
        <f ca="1">OFFSET('1344p stat'!$N$1,A70*20,0)</f>
        <v>0</v>
      </c>
      <c r="I70" s="5"/>
      <c r="J70" s="5" t="e">
        <f t="shared" ca="1" si="2"/>
        <v>#DIV/0!</v>
      </c>
      <c r="K70" s="10" t="e">
        <f t="shared" ca="1" si="1"/>
        <v>#DIV/0!</v>
      </c>
      <c r="L70" t="e">
        <f t="shared" ca="1" si="3"/>
        <v>#DIV/0!</v>
      </c>
    </row>
    <row r="71" spans="1:12" x14ac:dyDescent="0.25">
      <c r="A71">
        <v>41</v>
      </c>
      <c r="C71">
        <f ca="1">OFFSET('1344p stat'!$A$1,A71*20,0)</f>
        <v>0</v>
      </c>
      <c r="D71" s="5" t="e">
        <f ca="1">OFFSET('1344p trace'!$R$56,(A71-1)*56,0)-OFFSET('1344p trace'!$S$56,(A71-1)*56,0)</f>
        <v>#DIV/0!</v>
      </c>
      <c r="E71" s="5" t="e">
        <f ca="1">OFFSET('1344p trace'!$S$56,(A71-1)*56,0)-OFFSET('1344p stat'!$H$1,A71*20,0)</f>
        <v>#DIV/0!</v>
      </c>
      <c r="F71" s="5">
        <f ca="1">OFFSET('1344p stat'!$H$1,A71*20,0)-OFFSET('1344p stat'!$K$1,A71*20,0)</f>
        <v>0</v>
      </c>
      <c r="G71" s="5">
        <f ca="1">OFFSET('1344p stat'!$K$1,A71*20,0)-OFFSET('1344p stat'!$N$1,A71*20,0)</f>
        <v>0</v>
      </c>
      <c r="H71" s="5">
        <f ca="1">OFFSET('1344p stat'!$N$1,A71*20,0)</f>
        <v>0</v>
      </c>
      <c r="I71" s="5"/>
      <c r="J71" s="5" t="e">
        <f t="shared" ca="1" si="2"/>
        <v>#DIV/0!</v>
      </c>
      <c r="K71" s="10" t="e">
        <f t="shared" ca="1" si="1"/>
        <v>#DIV/0!</v>
      </c>
      <c r="L71" t="e">
        <f t="shared" ca="1" si="3"/>
        <v>#DIV/0!</v>
      </c>
    </row>
    <row r="72" spans="1:12" x14ac:dyDescent="0.25">
      <c r="A72">
        <v>42</v>
      </c>
      <c r="C72">
        <f ca="1">OFFSET('1344p stat'!$A$1,A72*20,0)</f>
        <v>0</v>
      </c>
      <c r="D72" s="5" t="e">
        <f ca="1">OFFSET('1344p trace'!$R$56,(A72-1)*56,0)-OFFSET('1344p trace'!$S$56,(A72-1)*56,0)</f>
        <v>#DIV/0!</v>
      </c>
      <c r="E72" s="5" t="e">
        <f ca="1">OFFSET('1344p trace'!$S$56,(A72-1)*56,0)-OFFSET('1344p stat'!$H$1,A72*20,0)</f>
        <v>#DIV/0!</v>
      </c>
      <c r="F72" s="5">
        <f ca="1">OFFSET('1344p stat'!$H$1,A72*20,0)-OFFSET('1344p stat'!$K$1,A72*20,0)</f>
        <v>0</v>
      </c>
      <c r="G72" s="5">
        <f ca="1">OFFSET('1344p stat'!$K$1,A72*20,0)-OFFSET('1344p stat'!$N$1,A72*20,0)</f>
        <v>0</v>
      </c>
      <c r="H72" s="5">
        <f ca="1">OFFSET('1344p stat'!$N$1,A72*20,0)</f>
        <v>0</v>
      </c>
      <c r="I72" s="5"/>
      <c r="J72" s="5" t="e">
        <f t="shared" ca="1" si="2"/>
        <v>#DIV/0!</v>
      </c>
      <c r="K72" s="10" t="e">
        <f t="shared" ca="1" si="1"/>
        <v>#DIV/0!</v>
      </c>
      <c r="L72" t="e">
        <f t="shared" ca="1" si="3"/>
        <v>#DIV/0!</v>
      </c>
    </row>
    <row r="73" spans="1:12" x14ac:dyDescent="0.25">
      <c r="A73">
        <v>43</v>
      </c>
      <c r="C73">
        <f ca="1">OFFSET('1344p stat'!$A$1,A73*20,0)</f>
        <v>0</v>
      </c>
      <c r="D73" s="5" t="e">
        <f ca="1">OFFSET('1344p trace'!$R$56,(A73-1)*56,0)-OFFSET('1344p trace'!$S$56,(A73-1)*56,0)</f>
        <v>#DIV/0!</v>
      </c>
      <c r="E73" s="5" t="e">
        <f ca="1">OFFSET('1344p trace'!$S$56,(A73-1)*56,0)-OFFSET('1344p stat'!$H$1,A73*20,0)</f>
        <v>#DIV/0!</v>
      </c>
      <c r="F73" s="5">
        <f ca="1">OFFSET('1344p stat'!$H$1,A73*20,0)-OFFSET('1344p stat'!$K$1,A73*20,0)</f>
        <v>0</v>
      </c>
      <c r="G73" s="5">
        <f ca="1">OFFSET('1344p stat'!$K$1,A73*20,0)-OFFSET('1344p stat'!$N$1,A73*20,0)</f>
        <v>0</v>
      </c>
      <c r="H73" s="5">
        <f ca="1">OFFSET('1344p stat'!$N$1,A73*20,0)</f>
        <v>0</v>
      </c>
      <c r="I73" s="5"/>
      <c r="J73" s="5" t="e">
        <f t="shared" ca="1" si="2"/>
        <v>#DIV/0!</v>
      </c>
      <c r="K73" s="10" t="e">
        <f t="shared" ca="1" si="1"/>
        <v>#DIV/0!</v>
      </c>
      <c r="L73" t="e">
        <f t="shared" ca="1" si="3"/>
        <v>#DIV/0!</v>
      </c>
    </row>
    <row r="74" spans="1:12" x14ac:dyDescent="0.25">
      <c r="A74">
        <v>44</v>
      </c>
      <c r="C74">
        <f ca="1">OFFSET('1344p stat'!$A$1,A74*20,0)</f>
        <v>0</v>
      </c>
      <c r="D74" s="5" t="e">
        <f ca="1">OFFSET('1344p trace'!$R$56,(A74-1)*56,0)-OFFSET('1344p trace'!$S$56,(A74-1)*56,0)</f>
        <v>#DIV/0!</v>
      </c>
      <c r="E74" s="5" t="e">
        <f ca="1">OFFSET('1344p trace'!$S$56,(A74-1)*56,0)-OFFSET('1344p stat'!$H$1,A74*20,0)</f>
        <v>#DIV/0!</v>
      </c>
      <c r="F74" s="5">
        <f ca="1">OFFSET('1344p stat'!$H$1,A74*20,0)-OFFSET('1344p stat'!$K$1,A74*20,0)</f>
        <v>0</v>
      </c>
      <c r="G74" s="5">
        <f ca="1">OFFSET('1344p stat'!$K$1,A74*20,0)-OFFSET('1344p stat'!$N$1,A74*20,0)</f>
        <v>0</v>
      </c>
      <c r="H74" s="5">
        <f ca="1">OFFSET('1344p stat'!$N$1,A74*20,0)</f>
        <v>0</v>
      </c>
      <c r="I74" s="5"/>
      <c r="J74" s="5" t="e">
        <f t="shared" ca="1" si="2"/>
        <v>#DIV/0!</v>
      </c>
      <c r="K74" s="10" t="e">
        <f t="shared" ca="1" si="1"/>
        <v>#DIV/0!</v>
      </c>
      <c r="L74" t="e">
        <f t="shared" ca="1" si="3"/>
        <v>#DIV/0!</v>
      </c>
    </row>
    <row r="75" spans="1:12" x14ac:dyDescent="0.25">
      <c r="A75">
        <v>45</v>
      </c>
      <c r="C75">
        <f ca="1">OFFSET('1344p stat'!$A$1,A75*20,0)</f>
        <v>0</v>
      </c>
      <c r="D75" s="5" t="e">
        <f ca="1">OFFSET('1344p trace'!$R$56,(A75-1)*56,0)-OFFSET('1344p trace'!$S$56,(A75-1)*56,0)</f>
        <v>#DIV/0!</v>
      </c>
      <c r="E75" s="5" t="e">
        <f ca="1">OFFSET('1344p trace'!$S$56,(A75-1)*56,0)-OFFSET('1344p stat'!$H$1,A75*20,0)</f>
        <v>#DIV/0!</v>
      </c>
      <c r="F75" s="5">
        <f ca="1">OFFSET('1344p stat'!$H$1,A75*20,0)-OFFSET('1344p stat'!$K$1,A75*20,0)</f>
        <v>0</v>
      </c>
      <c r="G75" s="5">
        <f ca="1">OFFSET('1344p stat'!$K$1,A75*20,0)-OFFSET('1344p stat'!$N$1,A75*20,0)</f>
        <v>0</v>
      </c>
      <c r="H75" s="5">
        <f ca="1">OFFSET('1344p stat'!$N$1,A75*20,0)</f>
        <v>0</v>
      </c>
      <c r="I75" s="5"/>
      <c r="J75" s="5" t="e">
        <f t="shared" ca="1" si="2"/>
        <v>#DIV/0!</v>
      </c>
      <c r="K75" s="10" t="e">
        <f t="shared" ca="1" si="1"/>
        <v>#DIV/0!</v>
      </c>
      <c r="L75" t="e">
        <f t="shared" ca="1" si="3"/>
        <v>#DIV/0!</v>
      </c>
    </row>
    <row r="76" spans="1:12" x14ac:dyDescent="0.25">
      <c r="A76">
        <v>46</v>
      </c>
      <c r="C76">
        <f ca="1">OFFSET('1344p stat'!$A$1,A76*20,0)</f>
        <v>0</v>
      </c>
      <c r="D76" s="5" t="e">
        <f ca="1">OFFSET('1344p trace'!$R$56,(A76-1)*56,0)-OFFSET('1344p trace'!$S$56,(A76-1)*56,0)</f>
        <v>#DIV/0!</v>
      </c>
      <c r="E76" s="5" t="e">
        <f ca="1">OFFSET('1344p trace'!$S$56,(A76-1)*56,0)-OFFSET('1344p stat'!$H$1,A76*20,0)</f>
        <v>#DIV/0!</v>
      </c>
      <c r="F76" s="5">
        <f ca="1">OFFSET('1344p stat'!$H$1,A76*20,0)-OFFSET('1344p stat'!$K$1,A76*20,0)</f>
        <v>0</v>
      </c>
      <c r="G76" s="5">
        <f ca="1">OFFSET('1344p stat'!$K$1,A76*20,0)-OFFSET('1344p stat'!$N$1,A76*20,0)</f>
        <v>0</v>
      </c>
      <c r="H76" s="5">
        <f ca="1">OFFSET('1344p stat'!$N$1,A76*20,0)</f>
        <v>0</v>
      </c>
      <c r="I76" s="5"/>
      <c r="J76" s="5" t="e">
        <f t="shared" ca="1" si="2"/>
        <v>#DIV/0!</v>
      </c>
      <c r="K76" s="10" t="e">
        <f t="shared" ca="1" si="1"/>
        <v>#DIV/0!</v>
      </c>
      <c r="L76" t="e">
        <f t="shared" ca="1" si="3"/>
        <v>#DIV/0!</v>
      </c>
    </row>
    <row r="77" spans="1:12" x14ac:dyDescent="0.25">
      <c r="A77">
        <v>47</v>
      </c>
      <c r="C77">
        <f ca="1">OFFSET('1344p stat'!$A$1,A77*20,0)</f>
        <v>0</v>
      </c>
      <c r="D77" s="5" t="e">
        <f ca="1">OFFSET('1344p trace'!$R$56,(A77-1)*56,0)-OFFSET('1344p trace'!$S$56,(A77-1)*56,0)</f>
        <v>#DIV/0!</v>
      </c>
      <c r="E77" s="5" t="e">
        <f ca="1">OFFSET('1344p trace'!$S$56,(A77-1)*56,0)-OFFSET('1344p stat'!$H$1,A77*20,0)</f>
        <v>#DIV/0!</v>
      </c>
      <c r="F77" s="5">
        <f ca="1">OFFSET('1344p stat'!$H$1,A77*20,0)-OFFSET('1344p stat'!$K$1,A77*20,0)</f>
        <v>0</v>
      </c>
      <c r="G77" s="5">
        <f ca="1">OFFSET('1344p stat'!$K$1,A77*20,0)-OFFSET('1344p stat'!$N$1,A77*20,0)</f>
        <v>0</v>
      </c>
      <c r="H77" s="5">
        <f ca="1">OFFSET('1344p stat'!$N$1,A77*20,0)</f>
        <v>0</v>
      </c>
      <c r="I77" s="5"/>
      <c r="J77" s="5" t="e">
        <f t="shared" ca="1" si="2"/>
        <v>#DIV/0!</v>
      </c>
      <c r="K77" s="10" t="e">
        <f t="shared" ca="1" si="1"/>
        <v>#DIV/0!</v>
      </c>
      <c r="L77" t="e">
        <f t="shared" ca="1" si="3"/>
        <v>#DIV/0!</v>
      </c>
    </row>
    <row r="78" spans="1:12" x14ac:dyDescent="0.25">
      <c r="A78">
        <v>48</v>
      </c>
      <c r="C78">
        <f ca="1">OFFSET('1344p stat'!$A$1,A78*20,0)</f>
        <v>0</v>
      </c>
      <c r="D78" s="5" t="e">
        <f ca="1">OFFSET('1344p trace'!$R$56,(A78-1)*56,0)-OFFSET('1344p trace'!$S$56,(A78-1)*56,0)</f>
        <v>#DIV/0!</v>
      </c>
      <c r="E78" s="5" t="e">
        <f ca="1">OFFSET('1344p trace'!$S$56,(A78-1)*56,0)-OFFSET('1344p stat'!$H$1,A78*20,0)</f>
        <v>#DIV/0!</v>
      </c>
      <c r="F78" s="5">
        <f ca="1">OFFSET('1344p stat'!$H$1,A78*20,0)-OFFSET('1344p stat'!$K$1,A78*20,0)</f>
        <v>0</v>
      </c>
      <c r="G78" s="5">
        <f ca="1">OFFSET('1344p stat'!$K$1,A78*20,0)-OFFSET('1344p stat'!$N$1,A78*20,0)</f>
        <v>0</v>
      </c>
      <c r="H78" s="5">
        <f ca="1">OFFSET('1344p stat'!$N$1,A78*20,0)</f>
        <v>0</v>
      </c>
      <c r="I78" s="5"/>
      <c r="J78" s="5" t="e">
        <f t="shared" ca="1" si="2"/>
        <v>#DIV/0!</v>
      </c>
      <c r="K78" s="10" t="e">
        <f t="shared" ca="1" si="1"/>
        <v>#DIV/0!</v>
      </c>
      <c r="L78" t="e">
        <f t="shared" ca="1" si="3"/>
        <v>#DIV/0!</v>
      </c>
    </row>
    <row r="79" spans="1:12" x14ac:dyDescent="0.25">
      <c r="A79">
        <v>49</v>
      </c>
      <c r="C79">
        <f ca="1">OFFSET('1344p stat'!$A$1,A79*20,0)</f>
        <v>0</v>
      </c>
      <c r="D79" s="5" t="e">
        <f ca="1">OFFSET('1344p trace'!$R$56,(A79-1)*56,0)-OFFSET('1344p trace'!$S$56,(A79-1)*56,0)</f>
        <v>#DIV/0!</v>
      </c>
      <c r="E79" s="5" t="e">
        <f ca="1">OFFSET('1344p trace'!$S$56,(A79-1)*56,0)-OFFSET('1344p stat'!$H$1,A79*20,0)</f>
        <v>#DIV/0!</v>
      </c>
      <c r="F79" s="5">
        <f ca="1">OFFSET('1344p stat'!$H$1,A79*20,0)-OFFSET('1344p stat'!$K$1,A79*20,0)</f>
        <v>0</v>
      </c>
      <c r="G79" s="5">
        <f ca="1">OFFSET('1344p stat'!$K$1,A79*20,0)-OFFSET('1344p stat'!$N$1,A79*20,0)</f>
        <v>0</v>
      </c>
      <c r="H79" s="5">
        <f ca="1">OFFSET('1344p stat'!$N$1,A79*20,0)</f>
        <v>0</v>
      </c>
      <c r="I79" s="5"/>
      <c r="J79" s="5" t="e">
        <f t="shared" ca="1" si="2"/>
        <v>#DIV/0!</v>
      </c>
      <c r="K79" s="10" t="e">
        <f t="shared" ca="1" si="1"/>
        <v>#DIV/0!</v>
      </c>
      <c r="L79" t="e">
        <f t="shared" ca="1" si="3"/>
        <v>#DIV/0!</v>
      </c>
    </row>
    <row r="80" spans="1:12" x14ac:dyDescent="0.25">
      <c r="A80">
        <v>50</v>
      </c>
      <c r="C80">
        <f ca="1">OFFSET('1344p stat'!$A$1,A80*20,0)</f>
        <v>0</v>
      </c>
      <c r="D80" s="5" t="e">
        <f ca="1">OFFSET('1344p trace'!$R$56,(A80-1)*56,0)-OFFSET('1344p trace'!$S$56,(A80-1)*56,0)</f>
        <v>#DIV/0!</v>
      </c>
      <c r="E80" s="5" t="e">
        <f ca="1">OFFSET('1344p trace'!$S$56,(A80-1)*56,0)-OFFSET('1344p stat'!$H$1,A80*20,0)</f>
        <v>#DIV/0!</v>
      </c>
      <c r="F80" s="5">
        <f ca="1">OFFSET('1344p stat'!$H$1,A80*20,0)-OFFSET('1344p stat'!$K$1,A80*20,0)</f>
        <v>0</v>
      </c>
      <c r="G80" s="5">
        <f ca="1">OFFSET('1344p stat'!$K$1,A80*20,0)-OFFSET('1344p stat'!$N$1,A80*20,0)</f>
        <v>0</v>
      </c>
      <c r="H80" s="5">
        <f ca="1">OFFSET('1344p stat'!$N$1,A80*20,0)</f>
        <v>0</v>
      </c>
      <c r="I80" s="5"/>
      <c r="J80" s="5" t="e">
        <f t="shared" ca="1" si="2"/>
        <v>#DIV/0!</v>
      </c>
      <c r="K80" s="10" t="e">
        <f t="shared" ca="1" si="1"/>
        <v>#DIV/0!</v>
      </c>
      <c r="L80" t="e">
        <f t="shared" ca="1" si="3"/>
        <v>#DIV/0!</v>
      </c>
    </row>
    <row r="81" spans="1:12" x14ac:dyDescent="0.25">
      <c r="A81">
        <v>51</v>
      </c>
      <c r="C81">
        <f ca="1">OFFSET('1344p stat'!$A$1,A81*20,0)</f>
        <v>0</v>
      </c>
      <c r="D81" s="5" t="e">
        <f ca="1">OFFSET('1344p trace'!$R$56,(A81-1)*56,0)-OFFSET('1344p trace'!$S$56,(A81-1)*56,0)</f>
        <v>#DIV/0!</v>
      </c>
      <c r="E81" s="5" t="e">
        <f ca="1">OFFSET('1344p trace'!$S$56,(A81-1)*56,0)-OFFSET('1344p stat'!$H$1,A81*20,0)</f>
        <v>#DIV/0!</v>
      </c>
      <c r="F81" s="5">
        <f ca="1">OFFSET('1344p stat'!$H$1,A81*20,0)-OFFSET('1344p stat'!$K$1,A81*20,0)</f>
        <v>0</v>
      </c>
      <c r="G81" s="5">
        <f ca="1">OFFSET('1344p stat'!$K$1,A81*20,0)-OFFSET('1344p stat'!$N$1,A81*20,0)</f>
        <v>0</v>
      </c>
      <c r="H81" s="5">
        <f ca="1">OFFSET('1344p stat'!$N$1,A81*20,0)</f>
        <v>0</v>
      </c>
      <c r="I81" s="5"/>
      <c r="J81" s="5" t="e">
        <f t="shared" ca="1" si="2"/>
        <v>#DIV/0!</v>
      </c>
      <c r="K81" s="10" t="e">
        <f t="shared" ca="1" si="1"/>
        <v>#DIV/0!</v>
      </c>
      <c r="L81" t="e">
        <f t="shared" ref="L81:L99" ca="1" si="4">$K$29*POWER(K81,2)*SQRT(G229/(POWER(G81,2)*$L$29)+J229/(POWER(J81,2)*$L$29))</f>
        <v>#DIV/0!</v>
      </c>
    </row>
    <row r="82" spans="1:12" x14ac:dyDescent="0.25">
      <c r="A82">
        <v>52</v>
      </c>
      <c r="C82">
        <f ca="1">OFFSET('1344p stat'!$A$1,A82*20,0)</f>
        <v>0</v>
      </c>
      <c r="D82" s="5" t="e">
        <f ca="1">OFFSET('1344p trace'!$R$56,(A82-1)*56,0)-OFFSET('1344p trace'!$S$56,(A82-1)*56,0)</f>
        <v>#DIV/0!</v>
      </c>
      <c r="E82" s="5" t="e">
        <f ca="1">OFFSET('1344p trace'!$S$56,(A82-1)*56,0)-OFFSET('1344p stat'!$H$1,A82*20,0)</f>
        <v>#DIV/0!</v>
      </c>
      <c r="F82" s="5">
        <f ca="1">OFFSET('1344p stat'!$H$1,A82*20,0)-OFFSET('1344p stat'!$K$1,A82*20,0)</f>
        <v>0</v>
      </c>
      <c r="G82" s="5">
        <f ca="1">OFFSET('1344p stat'!$K$1,A82*20,0)-OFFSET('1344p stat'!$N$1,A82*20,0)</f>
        <v>0</v>
      </c>
      <c r="H82" s="5">
        <f ca="1">OFFSET('1344p stat'!$N$1,A82*20,0)</f>
        <v>0</v>
      </c>
      <c r="I82" s="5"/>
      <c r="J82" s="5" t="e">
        <f t="shared" ca="1" si="2"/>
        <v>#DIV/0!</v>
      </c>
      <c r="K82" s="10" t="e">
        <f t="shared" ca="1" si="1"/>
        <v>#DIV/0!</v>
      </c>
      <c r="L82" t="e">
        <f t="shared" ca="1" si="4"/>
        <v>#DIV/0!</v>
      </c>
    </row>
    <row r="83" spans="1:12" x14ac:dyDescent="0.25">
      <c r="A83">
        <v>53</v>
      </c>
      <c r="C83">
        <f ca="1">OFFSET('1344p stat'!$A$1,A83*20,0)</f>
        <v>0</v>
      </c>
      <c r="D83" s="5" t="e">
        <f ca="1">OFFSET('1344p trace'!$R$56,(A83-1)*56,0)-OFFSET('1344p trace'!$S$56,(A83-1)*56,0)</f>
        <v>#DIV/0!</v>
      </c>
      <c r="E83" s="5" t="e">
        <f ca="1">OFFSET('1344p trace'!$S$56,(A83-1)*56,0)-OFFSET('1344p stat'!$H$1,A83*20,0)</f>
        <v>#DIV/0!</v>
      </c>
      <c r="F83" s="5">
        <f ca="1">OFFSET('1344p stat'!$H$1,A83*20,0)-OFFSET('1344p stat'!$K$1,A83*20,0)</f>
        <v>0</v>
      </c>
      <c r="G83" s="5">
        <f ca="1">OFFSET('1344p stat'!$K$1,A83*20,0)-OFFSET('1344p stat'!$N$1,A83*20,0)</f>
        <v>0</v>
      </c>
      <c r="H83" s="5">
        <f ca="1">OFFSET('1344p stat'!$N$1,A83*20,0)</f>
        <v>0</v>
      </c>
      <c r="I83" s="5"/>
      <c r="J83" s="5" t="e">
        <f t="shared" ca="1" si="2"/>
        <v>#DIV/0!</v>
      </c>
      <c r="K83" s="10" t="e">
        <f t="shared" ca="1" si="1"/>
        <v>#DIV/0!</v>
      </c>
      <c r="L83" t="e">
        <f t="shared" ca="1" si="4"/>
        <v>#DIV/0!</v>
      </c>
    </row>
    <row r="84" spans="1:12" x14ac:dyDescent="0.25">
      <c r="A84">
        <v>54</v>
      </c>
      <c r="C84">
        <f ca="1">OFFSET('1344p stat'!$A$1,A84*20,0)</f>
        <v>0</v>
      </c>
      <c r="D84" s="5" t="e">
        <f ca="1">OFFSET('1344p trace'!$R$56,(A84-1)*56,0)-OFFSET('1344p trace'!$S$56,(A84-1)*56,0)</f>
        <v>#DIV/0!</v>
      </c>
      <c r="E84" s="5" t="e">
        <f ca="1">OFFSET('1344p trace'!$S$56,(A84-1)*56,0)-OFFSET('1344p stat'!$H$1,A84*20,0)</f>
        <v>#DIV/0!</v>
      </c>
      <c r="F84" s="5">
        <f ca="1">OFFSET('1344p stat'!$H$1,A84*20,0)-OFFSET('1344p stat'!$K$1,A84*20,0)</f>
        <v>0</v>
      </c>
      <c r="G84" s="5">
        <f ca="1">OFFSET('1344p stat'!$K$1,A84*20,0)-OFFSET('1344p stat'!$N$1,A84*20,0)</f>
        <v>0</v>
      </c>
      <c r="H84" s="5">
        <f ca="1">OFFSET('1344p stat'!$N$1,A84*20,0)</f>
        <v>0</v>
      </c>
      <c r="I84" s="5"/>
      <c r="J84" s="5" t="e">
        <f t="shared" ca="1" si="2"/>
        <v>#DIV/0!</v>
      </c>
      <c r="K84" s="10" t="e">
        <f t="shared" ca="1" si="1"/>
        <v>#DIV/0!</v>
      </c>
      <c r="L84" t="e">
        <f t="shared" ca="1" si="4"/>
        <v>#DIV/0!</v>
      </c>
    </row>
    <row r="85" spans="1:12" x14ac:dyDescent="0.25">
      <c r="A85">
        <v>55</v>
      </c>
      <c r="C85">
        <f ca="1">OFFSET('1344p stat'!$A$1,A85*20,0)</f>
        <v>0</v>
      </c>
      <c r="D85" s="5" t="e">
        <f ca="1">OFFSET('1344p trace'!$R$56,(A85-1)*56,0)-OFFSET('1344p trace'!$S$56,(A85-1)*56,0)</f>
        <v>#DIV/0!</v>
      </c>
      <c r="E85" s="5" t="e">
        <f ca="1">OFFSET('1344p trace'!$S$56,(A85-1)*56,0)-OFFSET('1344p stat'!$H$1,A85*20,0)</f>
        <v>#DIV/0!</v>
      </c>
      <c r="F85" s="5">
        <f ca="1">OFFSET('1344p stat'!$H$1,A85*20,0)-OFFSET('1344p stat'!$K$1,A85*20,0)</f>
        <v>0</v>
      </c>
      <c r="G85" s="5">
        <f ca="1">OFFSET('1344p stat'!$K$1,A85*20,0)-OFFSET('1344p stat'!$N$1,A85*20,0)</f>
        <v>0</v>
      </c>
      <c r="H85" s="5">
        <f ca="1">OFFSET('1344p stat'!$N$1,A85*20,0)</f>
        <v>0</v>
      </c>
      <c r="I85" s="5"/>
      <c r="J85" s="5" t="e">
        <f t="shared" ca="1" si="2"/>
        <v>#DIV/0!</v>
      </c>
      <c r="K85" s="10" t="e">
        <f t="shared" ca="1" si="1"/>
        <v>#DIV/0!</v>
      </c>
      <c r="L85" t="e">
        <f t="shared" ca="1" si="4"/>
        <v>#DIV/0!</v>
      </c>
    </row>
    <row r="86" spans="1:12" x14ac:dyDescent="0.25">
      <c r="A86">
        <v>56</v>
      </c>
      <c r="C86">
        <f ca="1">OFFSET('1344p stat'!$A$1,A86*20,0)</f>
        <v>0</v>
      </c>
      <c r="D86" s="5" t="e">
        <f ca="1">OFFSET('1344p trace'!$R$56,(A86-1)*56,0)-OFFSET('1344p trace'!$S$56,(A86-1)*56,0)</f>
        <v>#DIV/0!</v>
      </c>
      <c r="E86" s="5" t="e">
        <f ca="1">OFFSET('1344p trace'!$S$56,(A86-1)*56,0)-OFFSET('1344p stat'!$H$1,A86*20,0)</f>
        <v>#DIV/0!</v>
      </c>
      <c r="F86" s="5">
        <f ca="1">OFFSET('1344p stat'!$H$1,A86*20,0)-OFFSET('1344p stat'!$K$1,A86*20,0)</f>
        <v>0</v>
      </c>
      <c r="G86" s="5">
        <f ca="1">OFFSET('1344p stat'!$K$1,A86*20,0)-OFFSET('1344p stat'!$N$1,A86*20,0)</f>
        <v>0</v>
      </c>
      <c r="H86" s="5">
        <f ca="1">OFFSET('1344p stat'!$N$1,A86*20,0)</f>
        <v>0</v>
      </c>
      <c r="I86" s="5"/>
      <c r="J86" s="5" t="e">
        <f t="shared" ca="1" si="2"/>
        <v>#DIV/0!</v>
      </c>
      <c r="K86" s="10" t="e">
        <f t="shared" ca="1" si="1"/>
        <v>#DIV/0!</v>
      </c>
      <c r="L86" t="e">
        <f t="shared" ca="1" si="4"/>
        <v>#DIV/0!</v>
      </c>
    </row>
    <row r="87" spans="1:12" x14ac:dyDescent="0.25">
      <c r="A87">
        <v>57</v>
      </c>
      <c r="C87">
        <f ca="1">OFFSET('1344p stat'!$A$1,A87*20,0)</f>
        <v>0</v>
      </c>
      <c r="D87" s="5" t="e">
        <f ca="1">OFFSET('1344p trace'!$R$56,(A87-1)*56,0)-OFFSET('1344p trace'!$S$56,(A87-1)*56,0)</f>
        <v>#DIV/0!</v>
      </c>
      <c r="E87" s="5" t="e">
        <f ca="1">OFFSET('1344p trace'!$S$56,(A87-1)*56,0)-OFFSET('1344p stat'!$H$1,A87*20,0)</f>
        <v>#DIV/0!</v>
      </c>
      <c r="F87" s="5">
        <f ca="1">OFFSET('1344p stat'!$H$1,A87*20,0)-OFFSET('1344p stat'!$K$1,A87*20,0)</f>
        <v>0</v>
      </c>
      <c r="G87" s="5">
        <f ca="1">OFFSET('1344p stat'!$K$1,A87*20,0)-OFFSET('1344p stat'!$N$1,A87*20,0)</f>
        <v>0</v>
      </c>
      <c r="H87" s="5">
        <f ca="1">OFFSET('1344p stat'!$N$1,A87*20,0)</f>
        <v>0</v>
      </c>
      <c r="I87" s="5"/>
      <c r="J87" s="5" t="e">
        <f t="shared" ca="1" si="2"/>
        <v>#DIV/0!</v>
      </c>
      <c r="K87" s="10" t="e">
        <f t="shared" ca="1" si="1"/>
        <v>#DIV/0!</v>
      </c>
      <c r="L87" t="e">
        <f t="shared" ca="1" si="4"/>
        <v>#DIV/0!</v>
      </c>
    </row>
    <row r="88" spans="1:12" x14ac:dyDescent="0.25">
      <c r="A88">
        <v>58</v>
      </c>
      <c r="C88">
        <f ca="1">OFFSET('1344p stat'!$A$1,A88*20,0)</f>
        <v>0</v>
      </c>
      <c r="D88" s="5" t="e">
        <f ca="1">OFFSET('1344p trace'!$R$56,(A88-1)*56,0)-OFFSET('1344p trace'!$S$56,(A88-1)*56,0)</f>
        <v>#DIV/0!</v>
      </c>
      <c r="E88" s="5" t="e">
        <f ca="1">OFFSET('1344p trace'!$S$56,(A88-1)*56,0)-OFFSET('1344p stat'!$H$1,A88*20,0)</f>
        <v>#DIV/0!</v>
      </c>
      <c r="F88" s="5">
        <f ca="1">OFFSET('1344p stat'!$H$1,A88*20,0)-OFFSET('1344p stat'!$K$1,A88*20,0)</f>
        <v>0</v>
      </c>
      <c r="G88" s="5">
        <f ca="1">OFFSET('1344p stat'!$K$1,A88*20,0)-OFFSET('1344p stat'!$N$1,A88*20,0)</f>
        <v>0</v>
      </c>
      <c r="H88" s="5">
        <f ca="1">OFFSET('1344p stat'!$N$1,A88*20,0)</f>
        <v>0</v>
      </c>
      <c r="I88" s="5"/>
      <c r="J88" s="5" t="e">
        <f t="shared" ca="1" si="2"/>
        <v>#DIV/0!</v>
      </c>
      <c r="K88" s="10" t="e">
        <f t="shared" ca="1" si="1"/>
        <v>#DIV/0!</v>
      </c>
      <c r="L88" t="e">
        <f t="shared" ca="1" si="4"/>
        <v>#DIV/0!</v>
      </c>
    </row>
    <row r="89" spans="1:12" x14ac:dyDescent="0.25">
      <c r="A89">
        <v>59</v>
      </c>
      <c r="C89">
        <f ca="1">OFFSET('1344p stat'!$A$1,A89*20,0)</f>
        <v>0</v>
      </c>
      <c r="D89" s="5" t="e">
        <f ca="1">OFFSET('1344p trace'!$R$56,(A89-1)*56,0)-OFFSET('1344p trace'!$S$56,(A89-1)*56,0)</f>
        <v>#DIV/0!</v>
      </c>
      <c r="E89" s="5" t="e">
        <f ca="1">OFFSET('1344p trace'!$S$56,(A89-1)*56,0)-OFFSET('1344p stat'!$H$1,A89*20,0)</f>
        <v>#DIV/0!</v>
      </c>
      <c r="F89" s="5">
        <f ca="1">OFFSET('1344p stat'!$H$1,A89*20,0)-OFFSET('1344p stat'!$K$1,A89*20,0)</f>
        <v>0</v>
      </c>
      <c r="G89" s="5">
        <f ca="1">OFFSET('1344p stat'!$K$1,A89*20,0)-OFFSET('1344p stat'!$N$1,A89*20,0)</f>
        <v>0</v>
      </c>
      <c r="H89" s="5">
        <f ca="1">OFFSET('1344p stat'!$N$1,A89*20,0)</f>
        <v>0</v>
      </c>
      <c r="I89" s="5"/>
      <c r="J89" s="5" t="e">
        <f t="shared" ca="1" si="2"/>
        <v>#DIV/0!</v>
      </c>
      <c r="K89" s="10" t="e">
        <f t="shared" ca="1" si="1"/>
        <v>#DIV/0!</v>
      </c>
      <c r="L89" t="e">
        <f t="shared" ca="1" si="4"/>
        <v>#DIV/0!</v>
      </c>
    </row>
    <row r="90" spans="1:12" x14ac:dyDescent="0.25">
      <c r="A90">
        <v>60</v>
      </c>
      <c r="C90">
        <f ca="1">OFFSET('1344p stat'!$A$1,A90*20,0)</f>
        <v>0</v>
      </c>
      <c r="D90" s="5" t="e">
        <f ca="1">OFFSET('1344p trace'!$R$56,(A90-1)*56,0)-OFFSET('1344p trace'!$S$56,(A90-1)*56,0)</f>
        <v>#DIV/0!</v>
      </c>
      <c r="E90" s="5" t="e">
        <f ca="1">OFFSET('1344p trace'!$S$56,(A90-1)*56,0)-OFFSET('1344p stat'!$H$1,A90*20,0)</f>
        <v>#DIV/0!</v>
      </c>
      <c r="F90" s="5">
        <f ca="1">OFFSET('1344p stat'!$H$1,A90*20,0)-OFFSET('1344p stat'!$K$1,A90*20,0)</f>
        <v>0</v>
      </c>
      <c r="G90" s="5">
        <f ca="1">OFFSET('1344p stat'!$K$1,A90*20,0)-OFFSET('1344p stat'!$N$1,A90*20,0)</f>
        <v>0</v>
      </c>
      <c r="H90" s="5">
        <f ca="1">OFFSET('1344p stat'!$N$1,A90*20,0)</f>
        <v>0</v>
      </c>
      <c r="I90" s="5"/>
      <c r="J90" s="5" t="e">
        <f t="shared" ca="1" si="2"/>
        <v>#DIV/0!</v>
      </c>
      <c r="K90" s="10" t="e">
        <f t="shared" ca="1" si="1"/>
        <v>#DIV/0!</v>
      </c>
      <c r="L90" t="e">
        <f t="shared" ca="1" si="4"/>
        <v>#DIV/0!</v>
      </c>
    </row>
    <row r="91" spans="1:12" x14ac:dyDescent="0.25">
      <c r="A91">
        <v>61</v>
      </c>
      <c r="C91">
        <f ca="1">OFFSET('1344p stat'!$A$1,A91*20,0)</f>
        <v>0</v>
      </c>
      <c r="D91" s="5" t="e">
        <f ca="1">OFFSET('1344p trace'!$R$56,(A91-1)*56,0)-OFFSET('1344p trace'!$S$56,(A91-1)*56,0)</f>
        <v>#DIV/0!</v>
      </c>
      <c r="E91" s="5" t="e">
        <f ca="1">OFFSET('1344p trace'!$S$56,(A91-1)*56,0)-OFFSET('1344p stat'!$H$1,A91*20,0)</f>
        <v>#DIV/0!</v>
      </c>
      <c r="F91" s="5">
        <f ca="1">OFFSET('1344p stat'!$H$1,A91*20,0)-OFFSET('1344p stat'!$K$1,A91*20,0)</f>
        <v>0</v>
      </c>
      <c r="G91" s="5">
        <f ca="1">OFFSET('1344p stat'!$K$1,A91*20,0)-OFFSET('1344p stat'!$N$1,A91*20,0)</f>
        <v>0</v>
      </c>
      <c r="H91" s="5">
        <f ca="1">OFFSET('1344p stat'!$N$1,A91*20,0)</f>
        <v>0</v>
      </c>
      <c r="I91" s="5"/>
      <c r="J91" s="5" t="e">
        <f t="shared" ca="1" si="2"/>
        <v>#DIV/0!</v>
      </c>
      <c r="K91" s="10" t="e">
        <f t="shared" ca="1" si="1"/>
        <v>#DIV/0!</v>
      </c>
      <c r="L91" t="e">
        <f t="shared" ca="1" si="4"/>
        <v>#DIV/0!</v>
      </c>
    </row>
    <row r="92" spans="1:12" x14ac:dyDescent="0.25">
      <c r="A92">
        <v>62</v>
      </c>
      <c r="C92">
        <f ca="1">OFFSET('1344p stat'!$A$1,A92*20,0)</f>
        <v>0</v>
      </c>
      <c r="D92" s="5" t="e">
        <f ca="1">OFFSET('1344p trace'!$R$56,(A92-1)*56,0)-OFFSET('1344p trace'!$S$56,(A92-1)*56,0)</f>
        <v>#DIV/0!</v>
      </c>
      <c r="E92" s="5" t="e">
        <f ca="1">OFFSET('1344p trace'!$S$56,(A92-1)*56,0)-OFFSET('1344p stat'!$H$1,A92*20,0)</f>
        <v>#DIV/0!</v>
      </c>
      <c r="F92" s="5">
        <f ca="1">OFFSET('1344p stat'!$H$1,A92*20,0)-OFFSET('1344p stat'!$K$1,A92*20,0)</f>
        <v>0</v>
      </c>
      <c r="G92" s="5">
        <f ca="1">OFFSET('1344p stat'!$K$1,A92*20,0)-OFFSET('1344p stat'!$N$1,A92*20,0)</f>
        <v>0</v>
      </c>
      <c r="H92" s="5">
        <f ca="1">OFFSET('1344p stat'!$N$1,A92*20,0)</f>
        <v>0</v>
      </c>
      <c r="I92" s="5"/>
      <c r="J92" s="5" t="e">
        <f t="shared" ca="1" si="2"/>
        <v>#DIV/0!</v>
      </c>
      <c r="K92" s="10" t="e">
        <f t="shared" ca="1" si="1"/>
        <v>#DIV/0!</v>
      </c>
      <c r="L92" t="e">
        <f t="shared" ca="1" si="4"/>
        <v>#DIV/0!</v>
      </c>
    </row>
    <row r="93" spans="1:12" x14ac:dyDescent="0.25">
      <c r="A93">
        <v>63</v>
      </c>
      <c r="C93">
        <f ca="1">OFFSET('1344p stat'!$A$1,A93*20,0)</f>
        <v>0</v>
      </c>
      <c r="D93" s="5" t="e">
        <f ca="1">OFFSET('1344p trace'!$R$56,(A93-1)*56,0)-OFFSET('1344p trace'!$S$56,(A93-1)*56,0)</f>
        <v>#DIV/0!</v>
      </c>
      <c r="E93" s="5" t="e">
        <f ca="1">OFFSET('1344p trace'!$S$56,(A93-1)*56,0)-OFFSET('1344p stat'!$H$1,A93*20,0)</f>
        <v>#DIV/0!</v>
      </c>
      <c r="F93" s="5">
        <f ca="1">OFFSET('1344p stat'!$H$1,A93*20,0)-OFFSET('1344p stat'!$K$1,A93*20,0)</f>
        <v>0</v>
      </c>
      <c r="G93" s="5">
        <f ca="1">OFFSET('1344p stat'!$K$1,A93*20,0)-OFFSET('1344p stat'!$N$1,A93*20,0)</f>
        <v>0</v>
      </c>
      <c r="H93" s="5">
        <f ca="1">OFFSET('1344p stat'!$N$1,A93*20,0)</f>
        <v>0</v>
      </c>
      <c r="I93" s="5"/>
      <c r="J93" s="5" t="e">
        <f t="shared" ca="1" si="2"/>
        <v>#DIV/0!</v>
      </c>
      <c r="K93" s="10" t="e">
        <f t="shared" ca="1" si="1"/>
        <v>#DIV/0!</v>
      </c>
      <c r="L93" t="e">
        <f t="shared" ca="1" si="4"/>
        <v>#DIV/0!</v>
      </c>
    </row>
    <row r="94" spans="1:12" x14ac:dyDescent="0.25">
      <c r="A94">
        <v>64</v>
      </c>
      <c r="C94">
        <f ca="1">OFFSET('1344p stat'!$A$1,A94*20,0)</f>
        <v>0</v>
      </c>
      <c r="D94" s="5" t="e">
        <f ca="1">OFFSET('1344p trace'!$R$56,(A94-1)*56,0)-OFFSET('1344p trace'!$S$56,(A94-1)*56,0)</f>
        <v>#DIV/0!</v>
      </c>
      <c r="E94" s="5" t="e">
        <f ca="1">OFFSET('1344p trace'!$S$56,(A94-1)*56,0)-OFFSET('1344p stat'!$H$1,A94*20,0)</f>
        <v>#DIV/0!</v>
      </c>
      <c r="F94" s="5">
        <f ca="1">OFFSET('1344p stat'!$H$1,A94*20,0)-OFFSET('1344p stat'!$K$1,A94*20,0)</f>
        <v>0</v>
      </c>
      <c r="G94" s="5">
        <f ca="1">OFFSET('1344p stat'!$K$1,A94*20,0)-OFFSET('1344p stat'!$N$1,A94*20,0)</f>
        <v>0</v>
      </c>
      <c r="H94" s="5">
        <f ca="1">OFFSET('1344p stat'!$N$1,A94*20,0)</f>
        <v>0</v>
      </c>
      <c r="I94" s="5"/>
      <c r="J94" s="5" t="e">
        <f t="shared" ca="1" si="2"/>
        <v>#DIV/0!</v>
      </c>
      <c r="K94" s="10" t="e">
        <f t="shared" ca="1" si="1"/>
        <v>#DIV/0!</v>
      </c>
      <c r="L94" t="e">
        <f t="shared" ca="1" si="4"/>
        <v>#DIV/0!</v>
      </c>
    </row>
    <row r="95" spans="1:12" x14ac:dyDescent="0.25">
      <c r="A95">
        <v>65</v>
      </c>
      <c r="C95">
        <f ca="1">OFFSET('1344p stat'!$A$1,A95*20,0)</f>
        <v>0</v>
      </c>
      <c r="D95" s="5" t="e">
        <f ca="1">OFFSET('1344p trace'!$R$56,(A95-1)*56,0)-OFFSET('1344p trace'!$S$56,(A95-1)*56,0)</f>
        <v>#DIV/0!</v>
      </c>
      <c r="E95" s="5" t="e">
        <f ca="1">OFFSET('1344p trace'!$S$56,(A95-1)*56,0)-OFFSET('1344p stat'!$H$1,A95*20,0)</f>
        <v>#DIV/0!</v>
      </c>
      <c r="F95" s="5">
        <f ca="1">OFFSET('1344p stat'!$H$1,A95*20,0)-OFFSET('1344p stat'!$K$1,A95*20,0)</f>
        <v>0</v>
      </c>
      <c r="G95" s="5">
        <f ca="1">OFFSET('1344p stat'!$K$1,A95*20,0)-OFFSET('1344p stat'!$N$1,A95*20,0)</f>
        <v>0</v>
      </c>
      <c r="H95" s="5">
        <f ca="1">OFFSET('1344p stat'!$N$1,A95*20,0)</f>
        <v>0</v>
      </c>
      <c r="I95" s="5"/>
      <c r="J95" s="5" t="e">
        <f t="shared" ca="1" si="2"/>
        <v>#DIV/0!</v>
      </c>
      <c r="K95" s="10" t="e">
        <f t="shared" ca="1" si="1"/>
        <v>#DIV/0!</v>
      </c>
      <c r="L95" t="e">
        <f t="shared" ca="1" si="4"/>
        <v>#DIV/0!</v>
      </c>
    </row>
    <row r="96" spans="1:12" x14ac:dyDescent="0.25">
      <c r="A96">
        <v>66</v>
      </c>
      <c r="C96">
        <f ca="1">OFFSET('1344p stat'!$A$1,A96*20,0)</f>
        <v>0</v>
      </c>
      <c r="D96" s="5" t="e">
        <f ca="1">OFFSET('1344p trace'!$R$56,(A96-1)*56,0)-OFFSET('1344p trace'!$S$56,(A96-1)*56,0)</f>
        <v>#DIV/0!</v>
      </c>
      <c r="E96" s="5" t="e">
        <f ca="1">OFFSET('1344p trace'!$S$56,(A96-1)*56,0)-OFFSET('1344p stat'!$H$1,A96*20,0)</f>
        <v>#DIV/0!</v>
      </c>
      <c r="F96" s="5">
        <f ca="1">OFFSET('1344p stat'!$H$1,A96*20,0)-OFFSET('1344p stat'!$K$1,A96*20,0)</f>
        <v>0</v>
      </c>
      <c r="G96" s="5">
        <f ca="1">OFFSET('1344p stat'!$K$1,A96*20,0)-OFFSET('1344p stat'!$N$1,A96*20,0)</f>
        <v>0</v>
      </c>
      <c r="H96" s="5">
        <f ca="1">OFFSET('1344p stat'!$N$1,A96*20,0)</f>
        <v>0</v>
      </c>
      <c r="I96" s="5"/>
      <c r="J96" s="5" t="e">
        <f t="shared" ca="1" si="2"/>
        <v>#DIV/0!</v>
      </c>
      <c r="K96" s="10" t="e">
        <f t="shared" ref="K96:K100" ca="1" si="5">G96/J96</f>
        <v>#DIV/0!</v>
      </c>
      <c r="L96" t="e">
        <f t="shared" ca="1" si="4"/>
        <v>#DIV/0!</v>
      </c>
    </row>
    <row r="97" spans="1:12" x14ac:dyDescent="0.25">
      <c r="A97">
        <v>67</v>
      </c>
      <c r="C97">
        <f ca="1">OFFSET('1344p stat'!$A$1,A97*20,0)</f>
        <v>0</v>
      </c>
      <c r="D97" s="5" t="e">
        <f ca="1">OFFSET('1344p trace'!$R$56,(A97-1)*56,0)-OFFSET('1344p trace'!$S$56,(A97-1)*56,0)</f>
        <v>#DIV/0!</v>
      </c>
      <c r="E97" s="5" t="e">
        <f ca="1">OFFSET('1344p trace'!$S$56,(A97-1)*56,0)-OFFSET('1344p stat'!$H$1,A97*20,0)</f>
        <v>#DIV/0!</v>
      </c>
      <c r="F97" s="5">
        <f ca="1">OFFSET('1344p stat'!$H$1,A97*20,0)-OFFSET('1344p stat'!$K$1,A97*20,0)</f>
        <v>0</v>
      </c>
      <c r="G97" s="5">
        <f ca="1">OFFSET('1344p stat'!$K$1,A97*20,0)-OFFSET('1344p stat'!$N$1,A97*20,0)</f>
        <v>0</v>
      </c>
      <c r="H97" s="5">
        <f ca="1">OFFSET('1344p stat'!$N$1,A97*20,0)</f>
        <v>0</v>
      </c>
      <c r="I97" s="5"/>
      <c r="J97" s="5" t="e">
        <f t="shared" ref="J97:J100" ca="1" si="6">SUM(E97:H97)</f>
        <v>#DIV/0!</v>
      </c>
      <c r="K97" s="10" t="e">
        <f t="shared" ca="1" si="5"/>
        <v>#DIV/0!</v>
      </c>
      <c r="L97" t="e">
        <f t="shared" ca="1" si="4"/>
        <v>#DIV/0!</v>
      </c>
    </row>
    <row r="98" spans="1:12" x14ac:dyDescent="0.25">
      <c r="A98">
        <v>68</v>
      </c>
      <c r="C98">
        <f ca="1">OFFSET('1344p stat'!$A$1,A98*20,0)</f>
        <v>0</v>
      </c>
      <c r="D98" s="5" t="e">
        <f ca="1">OFFSET('1344p trace'!$R$56,(A98-1)*56,0)-OFFSET('1344p trace'!$S$56,(A98-1)*56,0)</f>
        <v>#DIV/0!</v>
      </c>
      <c r="E98" s="5" t="e">
        <f ca="1">OFFSET('1344p trace'!$S$56,(A98-1)*56,0)-OFFSET('1344p stat'!$H$1,A98*20,0)</f>
        <v>#DIV/0!</v>
      </c>
      <c r="F98" s="5">
        <f ca="1">OFFSET('1344p stat'!$H$1,A98*20,0)-OFFSET('1344p stat'!$K$1,A98*20,0)</f>
        <v>0</v>
      </c>
      <c r="G98" s="5">
        <f ca="1">OFFSET('1344p stat'!$K$1,A98*20,0)-OFFSET('1344p stat'!$N$1,A98*20,0)</f>
        <v>0</v>
      </c>
      <c r="H98" s="5">
        <f ca="1">OFFSET('1344p stat'!$N$1,A98*20,0)</f>
        <v>0</v>
      </c>
      <c r="I98" s="5"/>
      <c r="J98" s="5" t="e">
        <f t="shared" ca="1" si="6"/>
        <v>#DIV/0!</v>
      </c>
      <c r="K98" s="10" t="e">
        <f t="shared" ca="1" si="5"/>
        <v>#DIV/0!</v>
      </c>
      <c r="L98" t="e">
        <f t="shared" ca="1" si="4"/>
        <v>#DIV/0!</v>
      </c>
    </row>
    <row r="99" spans="1:12" x14ac:dyDescent="0.25">
      <c r="A99">
        <v>69</v>
      </c>
      <c r="C99">
        <f ca="1">OFFSET('1344p stat'!$A$1,A99*20,0)</f>
        <v>0</v>
      </c>
      <c r="D99" s="5" t="e">
        <f ca="1">OFFSET('1344p trace'!$R$56,(A99-1)*56,0)-OFFSET('1344p trace'!$S$56,(A99-1)*56,0)</f>
        <v>#DIV/0!</v>
      </c>
      <c r="E99" s="5" t="e">
        <f ca="1">OFFSET('1344p trace'!$S$56,(A99-1)*56,0)-OFFSET('1344p stat'!$H$1,A99*20,0)</f>
        <v>#DIV/0!</v>
      </c>
      <c r="F99" s="5">
        <f ca="1">OFFSET('1344p stat'!$H$1,A99*20,0)-OFFSET('1344p stat'!$K$1,A99*20,0)</f>
        <v>0</v>
      </c>
      <c r="G99" s="5">
        <f ca="1">OFFSET('1344p stat'!$K$1,A99*20,0)-OFFSET('1344p stat'!$N$1,A99*20,0)</f>
        <v>0</v>
      </c>
      <c r="H99" s="5">
        <f ca="1">OFFSET('1344p stat'!$N$1,A99*20,0)</f>
        <v>0</v>
      </c>
      <c r="I99" s="5"/>
      <c r="J99" s="5" t="e">
        <f t="shared" ca="1" si="6"/>
        <v>#DIV/0!</v>
      </c>
      <c r="K99" s="10" t="e">
        <f t="shared" ca="1" si="5"/>
        <v>#DIV/0!</v>
      </c>
      <c r="L99" t="e">
        <f t="shared" ca="1" si="4"/>
        <v>#DIV/0!</v>
      </c>
    </row>
    <row r="100" spans="1:12" x14ac:dyDescent="0.25">
      <c r="A100">
        <v>70</v>
      </c>
      <c r="C100">
        <f ca="1">OFFSET('1344p stat'!$A$1,A100*20,0)</f>
        <v>0</v>
      </c>
      <c r="D100" s="5" t="e">
        <f ca="1">OFFSET('1344p trace'!$R$56,(A100-1)*56,0)-OFFSET('1344p trace'!$S$56,(A100-1)*56,0)</f>
        <v>#DIV/0!</v>
      </c>
      <c r="E100" s="5" t="e">
        <f ca="1">OFFSET('1344p trace'!$S$56,(A100-1)*56,0)-OFFSET('1344p stat'!$H$1,A100*20,0)</f>
        <v>#DIV/0!</v>
      </c>
      <c r="F100" s="5">
        <f ca="1">OFFSET('1344p stat'!$H$1,A100*20,0)-OFFSET('1344p stat'!$K$1,A100*20,0)</f>
        <v>0</v>
      </c>
      <c r="G100" s="5">
        <f ca="1">OFFSET('1344p stat'!$K$1,A100*20,0)-OFFSET('1344p stat'!$N$1,A100*20,0)</f>
        <v>0</v>
      </c>
      <c r="H100" s="5">
        <f ca="1">OFFSET('1344p stat'!$N$1,A100*20,0)</f>
        <v>0</v>
      </c>
      <c r="I100" s="5"/>
      <c r="J100" s="5" t="e">
        <f t="shared" ca="1" si="6"/>
        <v>#DIV/0!</v>
      </c>
      <c r="K100" s="10" t="e">
        <f t="shared" ca="1" si="5"/>
        <v>#DIV/0!</v>
      </c>
      <c r="L100" t="e">
        <f ca="1">$K$29*POWER(K100,2)*SQRT(G248/(POWER(G100,2)*$L$29)+J248/(POWER(J100,2)*$L$29))</f>
        <v>#DIV/0!</v>
      </c>
    </row>
    <row r="103" spans="1:12" x14ac:dyDescent="0.25">
      <c r="D103" t="s">
        <v>51</v>
      </c>
    </row>
    <row r="104" spans="1:12" x14ac:dyDescent="0.25">
      <c r="D104" t="s">
        <v>40</v>
      </c>
      <c r="E104" t="s">
        <v>36</v>
      </c>
      <c r="F104" t="s">
        <v>37</v>
      </c>
      <c r="G104" t="s">
        <v>38</v>
      </c>
      <c r="H104" t="s">
        <v>39</v>
      </c>
    </row>
    <row r="105" spans="1:12" x14ac:dyDescent="0.25">
      <c r="A105">
        <v>1</v>
      </c>
      <c r="C105" t="str">
        <f ca="1">OFFSET('1344p stat'!$A$1,A105*20,0)</f>
        <v>CUDA Time</v>
      </c>
      <c r="D105" s="5">
        <f ca="1">OFFSET('1344p trace'!$R$56,(A105-1)*56,0)</f>
        <v>45855.005999999987</v>
      </c>
      <c r="E105" s="5">
        <f ca="1">OFFSET('1344p trace'!$S$56,(A105-1)*56,0)</f>
        <v>45842.046000000002</v>
      </c>
      <c r="F105" s="5">
        <f ca="1">OFFSET('1344p stat'!$H$1,A105*20,0)</f>
        <v>45740.237813</v>
      </c>
      <c r="G105" s="5">
        <f ca="1">OFFSET('1344p stat'!$K$1,A105*20,0)</f>
        <v>45706.488125000003</v>
      </c>
      <c r="H105" s="5">
        <f ca="1">OFFSET('1344p stat'!$N$1,A105*20,0)</f>
        <v>2133.069438</v>
      </c>
    </row>
    <row r="106" spans="1:12" x14ac:dyDescent="0.25">
      <c r="A106">
        <v>2</v>
      </c>
      <c r="C106" t="str">
        <f ca="1">OFFSET('1344p stat'!$A$1,A106*20,0)</f>
        <v>CUDA ant par</v>
      </c>
      <c r="D106" s="5">
        <f ca="1">OFFSET('1344p trace'!$R$56,(A106-1)*56,0)</f>
        <v>4537.8984</v>
      </c>
      <c r="E106" s="5">
        <f ca="1">OFFSET('1344p trace'!$S$56,(A106-1)*56,0)</f>
        <v>4524.6145999999999</v>
      </c>
      <c r="F106" s="5">
        <f ca="1">OFFSET('1344p stat'!$H$1,A106*20,0)</f>
        <v>4451.5261039999996</v>
      </c>
      <c r="G106" s="5">
        <f ca="1">OFFSET('1344p stat'!$K$1,A106*20,0)</f>
        <v>4421.2880370000003</v>
      </c>
      <c r="H106" s="5">
        <f ca="1">OFFSET('1344p stat'!$N$1,A106*20,0)</f>
        <v>2846.3815330000002</v>
      </c>
    </row>
    <row r="107" spans="1:12" x14ac:dyDescent="0.25">
      <c r="A107">
        <v>3</v>
      </c>
      <c r="C107" t="str">
        <f ca="1">OFFSET('1344p stat'!$A$1,A107*20,0)</f>
        <v>CUDA ant add CPU Time</v>
      </c>
      <c r="D107" s="5">
        <f ca="1">OFFSET('1344p trace'!$R$56,(A107-1)*56,0)</f>
        <v>3912.0891999999999</v>
      </c>
      <c r="E107" s="5">
        <f ca="1">OFFSET('1344p trace'!$S$56,(A107-1)*56,0)</f>
        <v>3899.0832</v>
      </c>
      <c r="F107" s="5">
        <f ca="1">OFFSET('1344p stat'!$H$1,A107*20,0)</f>
        <v>3858.4941749999998</v>
      </c>
      <c r="G107" s="5">
        <f ca="1">OFFSET('1344p stat'!$K$1,A107*20,0)</f>
        <v>3866.1000880000001</v>
      </c>
      <c r="H107" s="5">
        <f ca="1">OFFSET('1344p stat'!$N$1,A107*20,0)</f>
        <v>1987.9972829999999</v>
      </c>
    </row>
    <row r="108" spans="1:12" x14ac:dyDescent="0.25">
      <c r="A108">
        <v>4</v>
      </c>
      <c r="C108" t="str">
        <f ca="1">OFFSET('1344p stat'!$A$1,A108*20,0)</f>
        <v>CUDA opt Time</v>
      </c>
      <c r="D108" s="5">
        <f ca="1">OFFSET('1344p trace'!$R$56,(A108-1)*56,0)</f>
        <v>46396.078000000001</v>
      </c>
      <c r="E108" s="5">
        <f ca="1">OFFSET('1344p trace'!$S$56,(A108-1)*56,0)</f>
        <v>46382.491999999984</v>
      </c>
      <c r="F108" s="5">
        <f ca="1">OFFSET('1344p stat'!$H$1,A108*20,0)</f>
        <v>46272.156016000001</v>
      </c>
      <c r="G108" s="5">
        <f ca="1">OFFSET('1344p stat'!$K$1,A108*20,0)</f>
        <v>44004.987969000002</v>
      </c>
      <c r="H108" s="5">
        <f ca="1">OFFSET('1344p stat'!$N$1,A108*20,0)</f>
        <v>0</v>
      </c>
    </row>
    <row r="109" spans="1:12" x14ac:dyDescent="0.25">
      <c r="A109">
        <v>5</v>
      </c>
      <c r="C109" t="str">
        <f ca="1">OFFSET('1344p stat'!$A$1,A109*20,0)</f>
        <v>CUDA opt ant</v>
      </c>
      <c r="D109" s="5">
        <f ca="1">OFFSET('1344p trace'!$R$56,(A109-1)*56,0)</f>
        <v>4463.3221999999996</v>
      </c>
      <c r="E109" s="5">
        <f ca="1">OFFSET('1344p trace'!$S$56,(A109-1)*56,0)</f>
        <v>4450.0011999999997</v>
      </c>
      <c r="F109" s="5">
        <f ca="1">OFFSET('1344p stat'!$H$1,A109*20,0)</f>
        <v>4385.2055369999998</v>
      </c>
      <c r="G109" s="5">
        <f ca="1">OFFSET('1344p stat'!$K$1,A109*20,0)</f>
        <v>1565.9781760000001</v>
      </c>
      <c r="H109" s="5">
        <f ca="1">OFFSET('1344p stat'!$N$1,A109*20,0)</f>
        <v>0</v>
      </c>
    </row>
    <row r="110" spans="1:12" x14ac:dyDescent="0.25">
      <c r="A110">
        <v>6</v>
      </c>
      <c r="C110" t="str">
        <f ca="1">OFFSET('1344p stat'!$A$1,A110*20,0)</f>
        <v>CUDA opt ant par</v>
      </c>
      <c r="D110" s="5">
        <f ca="1">OFFSET('1344p trace'!$R$56,(A110-1)*56,0)</f>
        <v>4502.2451999999994</v>
      </c>
      <c r="E110" s="5">
        <f ca="1">OFFSET('1344p trace'!$S$56,(A110-1)*56,0)</f>
        <v>4488.5962000000009</v>
      </c>
      <c r="F110" s="5">
        <f ca="1">OFFSET('1344p stat'!$H$1,A110*20,0)</f>
        <v>4420.6916309999997</v>
      </c>
      <c r="G110" s="5">
        <f ca="1">OFFSET('1344p stat'!$K$1,A110*20,0)</f>
        <v>1567.6149</v>
      </c>
      <c r="H110" s="5">
        <f ca="1">OFFSET('1344p stat'!$N$1,A110*20,0)</f>
        <v>0</v>
      </c>
    </row>
    <row r="111" spans="1:12" x14ac:dyDescent="0.25">
      <c r="A111">
        <v>7</v>
      </c>
      <c r="C111" t="str">
        <f ca="1">OFFSET('1344p stat'!$A$1,A111*20,0)</f>
        <v>non CUDA Time</v>
      </c>
      <c r="D111" s="5">
        <f ca="1">OFFSET('1344p trace'!$R$56,(A111-1)*56,0)</f>
        <v>23621.542000000005</v>
      </c>
      <c r="E111" s="5">
        <f ca="1">OFFSET('1344p trace'!$S$56,(A111-1)*56,0)</f>
        <v>23552.69</v>
      </c>
      <c r="F111" s="5">
        <f ca="1">OFFSET('1344p stat'!$H$1,A111*20,0)</f>
        <v>23552.351630000001</v>
      </c>
      <c r="G111" s="5">
        <f ca="1">OFFSET('1344p stat'!$K$1,A111*20,0)</f>
        <v>23545.530473999999</v>
      </c>
      <c r="H111" s="5">
        <f ca="1">OFFSET('1344p stat'!$N$1,A111*20,0)</f>
        <v>1952.5250579999999</v>
      </c>
    </row>
    <row r="112" spans="1:12" x14ac:dyDescent="0.25">
      <c r="A112">
        <v>8</v>
      </c>
      <c r="C112" t="str">
        <f ca="1">OFFSET('1344p stat'!$A$1,A112*20,0)</f>
        <v>Classic ACO</v>
      </c>
      <c r="D112" s="5">
        <f ca="1">OFFSET('1344p trace'!$R$56,(A112-1)*56,0)</f>
        <v>290487.38</v>
      </c>
      <c r="E112" s="5">
        <f ca="1">OFFSET('1344p trace'!$S$56,(A112-1)*56,0)</f>
        <v>282987.24</v>
      </c>
      <c r="F112" s="5">
        <f ca="1">OFFSET('1344p stat'!$H$1,A112*20,0)</f>
        <v>282230.645625</v>
      </c>
      <c r="G112" s="5">
        <f ca="1">OFFSET('1344p stat'!$K$1,A112*20,0)</f>
        <v>282213.768125</v>
      </c>
      <c r="H112" s="5">
        <f ca="1">OFFSET('1344p stat'!$N$1,A112*20,0)</f>
        <v>5190.5147749999996</v>
      </c>
    </row>
    <row r="113" spans="1:8" x14ac:dyDescent="0.25">
      <c r="A113">
        <v>9</v>
      </c>
      <c r="C113" t="str">
        <f ca="1">OFFSET('1344p stat'!$A$1,A113*20,0)</f>
        <v>omp</v>
      </c>
      <c r="D113" s="5">
        <f ca="1">OFFSET('1344p trace'!$R$56,(A113-1)*56,0)</f>
        <v>22623.296000000002</v>
      </c>
      <c r="E113" s="5">
        <f ca="1">OFFSET('1344p trace'!$S$56,(A113-1)*56,0)</f>
        <v>22555.351999999999</v>
      </c>
      <c r="F113" s="5">
        <f ca="1">OFFSET('1344p stat'!$H$1,A113*20,0)</f>
        <v>22555.063443999999</v>
      </c>
      <c r="G113" s="5">
        <f ca="1">OFFSET('1344p stat'!$K$1,A113*20,0)</f>
        <v>22548.417054000001</v>
      </c>
      <c r="H113" s="5">
        <f ca="1">OFFSET('1344p stat'!$N$1,A113*20,0)</f>
        <v>1764.100154</v>
      </c>
    </row>
    <row r="114" spans="1:8" x14ac:dyDescent="0.25">
      <c r="A114">
        <v>10</v>
      </c>
      <c r="C114" t="str">
        <f ca="1">OFFSET('1344p stat'!$A$1,A114*20,0)</f>
        <v>non CUDA transp Time</v>
      </c>
      <c r="D114" s="5">
        <f ca="1">OFFSET('1344p trace'!$R$56,(A114-1)*56,0)</f>
        <v>22678.907999999992</v>
      </c>
      <c r="E114" s="5">
        <f ca="1">OFFSET('1344p trace'!$S$56,(A114-1)*56,0)</f>
        <v>22611.597999999994</v>
      </c>
      <c r="F114" s="5">
        <f ca="1">OFFSET('1344p stat'!$H$1,A114*20,0)</f>
        <v>22611.353287999998</v>
      </c>
      <c r="G114" s="5">
        <f ca="1">OFFSET('1344p stat'!$K$1,A114*20,0)</f>
        <v>22599.837007999999</v>
      </c>
      <c r="H114" s="5">
        <f ca="1">OFFSET('1344p stat'!$N$1,A114*20,0)</f>
        <v>1501.0343559999999</v>
      </c>
    </row>
    <row r="115" spans="1:8" x14ac:dyDescent="0.25">
      <c r="A115">
        <v>11</v>
      </c>
      <c r="C115" t="str">
        <f ca="1">OFFSET('1344p stat'!$A$1,A115*20,0)</f>
        <v>non CUDA transp_AVX Time</v>
      </c>
      <c r="D115" s="5">
        <f ca="1">OFFSET('1344p trace'!$R$56,(A115-1)*56,0)</f>
        <v>22945.14</v>
      </c>
      <c r="E115" s="5">
        <f ca="1">OFFSET('1344p trace'!$S$56,(A115-1)*56,0)</f>
        <v>22878.034</v>
      </c>
      <c r="F115" s="5">
        <f ca="1">OFFSET('1344p stat'!$H$1,A115*20,0)</f>
        <v>22877.801808</v>
      </c>
      <c r="G115" s="5">
        <f ca="1">OFFSET('1344p stat'!$K$1,A115*20,0)</f>
        <v>22866.028532</v>
      </c>
      <c r="H115" s="5">
        <f ca="1">OFFSET('1344p stat'!$N$1,A115*20,0)</f>
        <v>1607.243612</v>
      </c>
    </row>
    <row r="116" spans="1:8" x14ac:dyDescent="0.25">
      <c r="A116">
        <v>12</v>
      </c>
      <c r="C116" t="str">
        <f ca="1">OFFSET('1344p stat'!$A$1,A116*20,0)</f>
        <v>non CUDA transp_AVX_OMP Time</v>
      </c>
      <c r="D116" s="5">
        <f ca="1">OFFSET('1344p trace'!$R$56,(A116-1)*56,0)</f>
        <v>23126.918000000001</v>
      </c>
      <c r="E116" s="5">
        <f ca="1">OFFSET('1344p trace'!$S$56,(A116-1)*56,0)</f>
        <v>23059.19</v>
      </c>
      <c r="F116" s="5">
        <f ca="1">OFFSET('1344p stat'!$H$1,A116*20,0)</f>
        <v>23058.910806</v>
      </c>
      <c r="G116" s="5">
        <f ca="1">OFFSET('1344p stat'!$K$1,A116*20,0)</f>
        <v>23047.363656000001</v>
      </c>
      <c r="H116" s="5">
        <f ca="1">OFFSET('1344p stat'!$N$1,A116*20,0)</f>
        <v>1619.8527160000001</v>
      </c>
    </row>
    <row r="117" spans="1:8" x14ac:dyDescent="0.25">
      <c r="A117">
        <v>13</v>
      </c>
      <c r="C117" t="str">
        <f ca="1">OFFSET('1344p stat'!$A$1,A117*20,0)</f>
        <v>CUDA ant add CPU_AVX_transp Time</v>
      </c>
      <c r="D117" s="5">
        <f ca="1">OFFSET('1344p trace'!$R$56,(A117-1)*56,0)</f>
        <v>3647.2788000000005</v>
      </c>
      <c r="E117" s="5">
        <f ca="1">OFFSET('1344p trace'!$S$56,(A117-1)*56,0)</f>
        <v>3634.2964000000002</v>
      </c>
      <c r="F117" s="5">
        <f ca="1">OFFSET('1344p stat'!$H$1,A117*20,0)</f>
        <v>3589.641846</v>
      </c>
      <c r="G117" s="5">
        <f ca="1">OFFSET('1344p stat'!$K$1,A117*20,0)</f>
        <v>3589.133628</v>
      </c>
      <c r="H117" s="5">
        <f ca="1">OFFSET('1344p stat'!$N$1,A117*20,0)</f>
        <v>1680.1815409999999</v>
      </c>
    </row>
    <row r="118" spans="1:8" x14ac:dyDescent="0.25">
      <c r="A118">
        <v>14</v>
      </c>
      <c r="C118" t="str">
        <f ca="1">OFFSET('1344p stat'!$A$1,A118*20,0)</f>
        <v>CUDA Const</v>
      </c>
      <c r="D118" s="5">
        <f ca="1">OFFSET('1344p trace'!$R$56,(A118-1)*56,0)</f>
        <v>46484.659999999989</v>
      </c>
      <c r="E118" s="5">
        <f ca="1">OFFSET('1344p trace'!$S$56,(A118-1)*56,0)</f>
        <v>46471.527999999991</v>
      </c>
      <c r="F118" s="5">
        <f ca="1">OFFSET('1344p stat'!$H$1,A118*20,0)</f>
        <v>46372.445702999998</v>
      </c>
      <c r="G118" s="5">
        <f ca="1">OFFSET('1344p stat'!$K$1,A118*20,0)</f>
        <v>46337.766796999997</v>
      </c>
      <c r="H118" s="5">
        <f ca="1">OFFSET('1344p stat'!$N$1,A118*20,0)</f>
        <v>2227.748169</v>
      </c>
    </row>
    <row r="119" spans="1:8" x14ac:dyDescent="0.25">
      <c r="A119">
        <v>15</v>
      </c>
      <c r="C119" t="str">
        <f ca="1">OFFSET('1344p stat'!$A$1,A119*20,0)</f>
        <v>CUDA ant Const</v>
      </c>
      <c r="D119" s="5">
        <f ca="1">OFFSET('1344p trace'!$R$56,(A119-1)*56,0)</f>
        <v>4510.0268000000005</v>
      </c>
      <c r="E119" s="5">
        <f ca="1">OFFSET('1344p trace'!$S$56,(A119-1)*56,0)</f>
        <v>4497.0229999999992</v>
      </c>
      <c r="F119" s="5">
        <f ca="1">OFFSET('1344p stat'!$H$1,A119*20,0)</f>
        <v>4438.2063090000001</v>
      </c>
      <c r="G119" s="5">
        <f ca="1">OFFSET('1344p stat'!$K$1,A119*20,0)</f>
        <v>4408.9978810000002</v>
      </c>
      <c r="H119" s="5">
        <f ca="1">OFFSET('1344p stat'!$N$1,A119*20,0)</f>
        <v>2833.418232</v>
      </c>
    </row>
    <row r="120" spans="1:8" x14ac:dyDescent="0.25">
      <c r="A120">
        <v>16</v>
      </c>
      <c r="C120" t="str">
        <f ca="1">OFFSET('1344p stat'!$A$1,A120*20,0)</f>
        <v>CUDA ant par Const</v>
      </c>
      <c r="D120" s="5">
        <f ca="1">OFFSET('1344p trace'!$R$56,(A120-1)*56,0)</f>
        <v>4518.3676000000005</v>
      </c>
      <c r="E120" s="5">
        <f ca="1">OFFSET('1344p trace'!$S$56,(A120-1)*56,0)</f>
        <v>4505.4118000000017</v>
      </c>
      <c r="F120" s="5">
        <f ca="1">OFFSET('1344p stat'!$H$1,A120*20,0)</f>
        <v>4446.3285349999996</v>
      </c>
      <c r="G120" s="5">
        <f ca="1">OFFSET('1344p stat'!$K$1,A120*20,0)</f>
        <v>4417.0516310000003</v>
      </c>
      <c r="H120" s="5">
        <f ca="1">OFFSET('1344p stat'!$N$1,A120*20,0)</f>
        <v>2851.9634769999998</v>
      </c>
    </row>
    <row r="121" spans="1:8" x14ac:dyDescent="0.25">
      <c r="A121">
        <v>17</v>
      </c>
      <c r="C121" t="str">
        <f ca="1">OFFSET('1344p stat'!$A$1,A121*20,0)</f>
        <v>CUDA ant add CPU Const</v>
      </c>
      <c r="D121" s="5">
        <f ca="1">OFFSET('1344p trace'!$R$56,(A121-1)*56,0)</f>
        <v>3929.1938000000005</v>
      </c>
      <c r="E121" s="5">
        <f ca="1">OFFSET('1344p trace'!$S$56,(A121-1)*56,0)</f>
        <v>3916.3625999999999</v>
      </c>
      <c r="F121" s="5">
        <f ca="1">OFFSET('1344p stat'!$H$1,A121*20,0)</f>
        <v>3877.7050680000002</v>
      </c>
      <c r="G121" s="5">
        <f ca="1">OFFSET('1344p stat'!$K$1,A121*20,0)</f>
        <v>3881.014756</v>
      </c>
      <c r="H121" s="5">
        <f ca="1">OFFSET('1344p stat'!$N$1,A121*20,0)</f>
        <v>2002.266038</v>
      </c>
    </row>
    <row r="122" spans="1:8" x14ac:dyDescent="0.25">
      <c r="A122">
        <v>18</v>
      </c>
      <c r="C122" t="str">
        <f ca="1">OFFSET('1344p stat'!$A$1,A122*20,0)</f>
        <v>CUDA opt Const</v>
      </c>
      <c r="D122" s="5">
        <f ca="1">OFFSET('1344p trace'!$R$56,(A122-1)*56,0)</f>
        <v>46354.353999999992</v>
      </c>
      <c r="E122" s="5">
        <f ca="1">OFFSET('1344p trace'!$S$56,(A122-1)*56,0)</f>
        <v>46340.700000000012</v>
      </c>
      <c r="F122" s="5">
        <f ca="1">OFFSET('1344p stat'!$H$1,A122*20,0)</f>
        <v>46236.402188</v>
      </c>
      <c r="G122" s="5">
        <f ca="1">OFFSET('1344p stat'!$K$1,A122*20,0)</f>
        <v>43964.583515999999</v>
      </c>
      <c r="H122" s="5">
        <f ca="1">OFFSET('1344p stat'!$N$1,A122*20,0)</f>
        <v>0</v>
      </c>
    </row>
    <row r="123" spans="1:8" x14ac:dyDescent="0.25">
      <c r="A123">
        <v>19</v>
      </c>
      <c r="C123" t="str">
        <f ca="1">OFFSET('1344p stat'!$A$1,A123*20,0)</f>
        <v>CUDA opt ant Const</v>
      </c>
      <c r="D123" s="5">
        <f ca="1">OFFSET('1344p trace'!$R$56,(A123-1)*56,0)</f>
        <v>4492.1675999999998</v>
      </c>
      <c r="E123" s="5">
        <f ca="1">OFFSET('1344p trace'!$S$56,(A123-1)*56,0)</f>
        <v>4478.7960000000012</v>
      </c>
      <c r="F123" s="5">
        <f ca="1">OFFSET('1344p stat'!$H$1,A123*20,0)</f>
        <v>4421.9492870000004</v>
      </c>
      <c r="G123" s="5">
        <f ca="1">OFFSET('1344p stat'!$K$1,A123*20,0)</f>
        <v>1571.4565190000001</v>
      </c>
      <c r="H123" s="5">
        <f ca="1">OFFSET('1344p stat'!$N$1,A123*20,0)</f>
        <v>0</v>
      </c>
    </row>
    <row r="124" spans="1:8" x14ac:dyDescent="0.25">
      <c r="A124">
        <v>20</v>
      </c>
      <c r="C124" t="str">
        <f ca="1">OFFSET('1344p stat'!$A$1,A124*20,0)</f>
        <v>CUDA opt ant par Const</v>
      </c>
      <c r="D124" s="5">
        <f ca="1">OFFSET('1344p trace'!$R$56,(A124-1)*56,0)</f>
        <v>4510.2308000000012</v>
      </c>
      <c r="E124" s="5">
        <f ca="1">OFFSET('1344p trace'!$S$56,(A124-1)*56,0)</f>
        <v>4496.7680000000009</v>
      </c>
      <c r="F124" s="5">
        <f ca="1">OFFSET('1344p stat'!$H$1,A124*20,0)</f>
        <v>4440.0050879999999</v>
      </c>
      <c r="G124" s="5">
        <f ca="1">OFFSET('1344p stat'!$K$1,A124*20,0)</f>
        <v>1565.478584</v>
      </c>
      <c r="H124" s="5">
        <f ca="1">OFFSET('1344p stat'!$N$1,A124*20,0)</f>
        <v>0</v>
      </c>
    </row>
    <row r="125" spans="1:8" x14ac:dyDescent="0.25">
      <c r="A125">
        <v>21</v>
      </c>
      <c r="C125" t="str">
        <f ca="1">OFFSET('1344p stat'!$A$1,A125*20,0)</f>
        <v>CUDA ant par not f</v>
      </c>
      <c r="D125" s="5">
        <f ca="1">OFFSET('1344p trace'!$R$56,(A125-1)*56,0)</f>
        <v>6968.6172000000024</v>
      </c>
      <c r="E125" s="5">
        <f ca="1">OFFSET('1344p trace'!$S$56,(A125-1)*56,0)</f>
        <v>6955.5741999999982</v>
      </c>
      <c r="F125" s="5">
        <f ca="1">OFFSET('1344p stat'!$H$1,A125*20,0)</f>
        <v>6880.0452729999997</v>
      </c>
      <c r="G125" s="5">
        <f ca="1">OFFSET('1344p stat'!$K$1,A125*20,0)</f>
        <v>6850.0215820000003</v>
      </c>
      <c r="H125" s="5">
        <f ca="1">OFFSET('1344p stat'!$N$1,A125*20,0)</f>
        <v>2853.5374219999999</v>
      </c>
    </row>
    <row r="126" spans="1:8" x14ac:dyDescent="0.25">
      <c r="A126">
        <v>22</v>
      </c>
      <c r="C126" t="str">
        <f ca="1">OFFSET('1344p stat'!$A$1,A126*20,0)</f>
        <v>CUDA ant par sort</v>
      </c>
      <c r="D126" s="5">
        <f ca="1">OFFSET('1344p trace'!$R$56,(A126-1)*56,0)</f>
        <v>4605.3374000000003</v>
      </c>
      <c r="E126" s="5">
        <f ca="1">OFFSET('1344p trace'!$S$56,(A126-1)*56,0)</f>
        <v>4592.4291999999996</v>
      </c>
      <c r="F126" s="5">
        <f ca="1">OFFSET('1344p stat'!$H$1,A126*20,0)</f>
        <v>4532.6475289999998</v>
      </c>
      <c r="G126" s="5">
        <f ca="1">OFFSET('1344p stat'!$K$1,A126*20,0)</f>
        <v>4496.8133200000002</v>
      </c>
      <c r="H126" s="5">
        <f ca="1">OFFSET('1344p stat'!$N$1,A126*20,0)</f>
        <v>2851.1471969999998</v>
      </c>
    </row>
    <row r="127" spans="1:8" x14ac:dyDescent="0.25">
      <c r="A127">
        <v>23</v>
      </c>
      <c r="C127">
        <f ca="1">OFFSET('1344p stat'!$A$1,A127*20,0)</f>
        <v>0</v>
      </c>
      <c r="D127" s="5" t="e">
        <f ca="1">OFFSET('1344p trace'!$R$56,(A127-1)*56,0)</f>
        <v>#DIV/0!</v>
      </c>
      <c r="E127" s="5" t="e">
        <f ca="1">OFFSET('1344p trace'!$S$56,(A127-1)*56,0)</f>
        <v>#DIV/0!</v>
      </c>
      <c r="F127" s="5">
        <f ca="1">OFFSET('1344p stat'!$H$1,A127*20,0)</f>
        <v>0</v>
      </c>
      <c r="G127" s="5">
        <f ca="1">OFFSET('1344p stat'!$K$1,A127*20,0)</f>
        <v>0</v>
      </c>
      <c r="H127" s="5">
        <f ca="1">OFFSET('1344p stat'!$N$1,A127*20,0)</f>
        <v>0</v>
      </c>
    </row>
    <row r="128" spans="1:8" x14ac:dyDescent="0.25">
      <c r="A128">
        <v>24</v>
      </c>
      <c r="C128">
        <f ca="1">OFFSET('1344p stat'!$A$1,A128*20,0)</f>
        <v>0</v>
      </c>
      <c r="D128" s="5" t="e">
        <f ca="1">OFFSET('1344p trace'!$R$56,(A128-1)*56,0)</f>
        <v>#DIV/0!</v>
      </c>
      <c r="E128" s="5" t="e">
        <f ca="1">OFFSET('1344p trace'!$S$56,(A128-1)*56,0)</f>
        <v>#DIV/0!</v>
      </c>
      <c r="F128" s="5">
        <f ca="1">OFFSET('1344p stat'!$H$1,A128*20,0)</f>
        <v>0</v>
      </c>
      <c r="G128" s="5">
        <f ca="1">OFFSET('1344p stat'!$K$1,A128*20,0)</f>
        <v>0</v>
      </c>
      <c r="H128" s="5">
        <f ca="1">OFFSET('1344p stat'!$N$1,A128*20,0)</f>
        <v>0</v>
      </c>
    </row>
    <row r="129" spans="1:8" x14ac:dyDescent="0.25">
      <c r="A129">
        <v>25</v>
      </c>
      <c r="C129">
        <f ca="1">OFFSET('1344p stat'!$A$1,A129*20,0)</f>
        <v>0</v>
      </c>
      <c r="D129" s="5" t="e">
        <f ca="1">OFFSET('1344p trace'!$R$56,(A129-1)*56,0)</f>
        <v>#DIV/0!</v>
      </c>
      <c r="E129" s="5" t="e">
        <f ca="1">OFFSET('1344p trace'!$S$56,(A129-1)*56,0)</f>
        <v>#DIV/0!</v>
      </c>
      <c r="F129" s="5">
        <f ca="1">OFFSET('1344p stat'!$H$1,A129*20,0)</f>
        <v>0</v>
      </c>
      <c r="G129" s="5">
        <f ca="1">OFFSET('1344p stat'!$K$1,A129*20,0)</f>
        <v>0</v>
      </c>
      <c r="H129" s="5">
        <f ca="1">OFFSET('1344p stat'!$N$1,A129*20,0)</f>
        <v>0</v>
      </c>
    </row>
    <row r="130" spans="1:8" x14ac:dyDescent="0.25">
      <c r="A130">
        <v>26</v>
      </c>
      <c r="C130">
        <f ca="1">OFFSET('1344p stat'!$A$1,A130*20,0)</f>
        <v>0</v>
      </c>
      <c r="D130" s="5" t="e">
        <f ca="1">OFFSET('1344p trace'!$R$56,(A130-1)*56,0)</f>
        <v>#DIV/0!</v>
      </c>
      <c r="E130" s="5" t="e">
        <f ca="1">OFFSET('1344p trace'!$S$56,(A130-1)*56,0)</f>
        <v>#DIV/0!</v>
      </c>
      <c r="F130" s="5">
        <f ca="1">OFFSET('1344p stat'!$H$1,A130*20,0)</f>
        <v>0</v>
      </c>
      <c r="G130" s="5">
        <f ca="1">OFFSET('1344p stat'!$K$1,A130*20,0)</f>
        <v>0</v>
      </c>
      <c r="H130" s="5">
        <f ca="1">OFFSET('1344p stat'!$N$1,A130*20,0)</f>
        <v>0</v>
      </c>
    </row>
    <row r="131" spans="1:8" x14ac:dyDescent="0.25">
      <c r="A131">
        <v>27</v>
      </c>
      <c r="C131">
        <f ca="1">OFFSET('1344p stat'!$A$1,A131*20,0)</f>
        <v>0</v>
      </c>
      <c r="D131" s="5" t="e">
        <f ca="1">OFFSET('1344p trace'!$R$56,(A131-1)*56,0)</f>
        <v>#DIV/0!</v>
      </c>
      <c r="E131" s="5" t="e">
        <f ca="1">OFFSET('1344p trace'!$S$56,(A131-1)*56,0)</f>
        <v>#DIV/0!</v>
      </c>
      <c r="F131" s="5">
        <f ca="1">OFFSET('1344p stat'!$H$1,A131*20,0)</f>
        <v>0</v>
      </c>
      <c r="G131" s="5">
        <f ca="1">OFFSET('1344p stat'!$K$1,A131*20,0)</f>
        <v>0</v>
      </c>
      <c r="H131" s="5">
        <f ca="1">OFFSET('1344p stat'!$N$1,A131*20,0)</f>
        <v>0</v>
      </c>
    </row>
    <row r="132" spans="1:8" x14ac:dyDescent="0.25">
      <c r="A132">
        <v>28</v>
      </c>
      <c r="C132">
        <f ca="1">OFFSET('1344p stat'!$A$1,A132*20,0)</f>
        <v>0</v>
      </c>
      <c r="D132" s="5" t="e">
        <f ca="1">OFFSET('1344p trace'!$R$56,(A132-1)*56,0)</f>
        <v>#DIV/0!</v>
      </c>
      <c r="E132" s="5" t="e">
        <f ca="1">OFFSET('1344p trace'!$S$56,(A132-1)*56,0)</f>
        <v>#DIV/0!</v>
      </c>
      <c r="F132" s="5">
        <f ca="1">OFFSET('1344p stat'!$H$1,A132*20,0)</f>
        <v>0</v>
      </c>
      <c r="G132" s="5">
        <f ca="1">OFFSET('1344p stat'!$K$1,A132*20,0)</f>
        <v>0</v>
      </c>
      <c r="H132" s="5">
        <f ca="1">OFFSET('1344p stat'!$N$1,A132*20,0)</f>
        <v>0</v>
      </c>
    </row>
    <row r="133" spans="1:8" x14ac:dyDescent="0.25">
      <c r="A133">
        <v>29</v>
      </c>
      <c r="C133">
        <f ca="1">OFFSET('1344p stat'!$A$1,A133*20,0)</f>
        <v>0</v>
      </c>
      <c r="D133" s="5" t="e">
        <f ca="1">OFFSET('1344p trace'!$R$56,(A133-1)*56,0)</f>
        <v>#DIV/0!</v>
      </c>
      <c r="E133" s="5" t="e">
        <f ca="1">OFFSET('1344p trace'!$S$56,(A133-1)*56,0)</f>
        <v>#DIV/0!</v>
      </c>
      <c r="F133" s="5">
        <f ca="1">OFFSET('1344p stat'!$H$1,A133*20,0)</f>
        <v>0</v>
      </c>
      <c r="G133" s="5">
        <f ca="1">OFFSET('1344p stat'!$K$1,A133*20,0)</f>
        <v>0</v>
      </c>
      <c r="H133" s="5">
        <f ca="1">OFFSET('1344p stat'!$N$1,A133*20,0)</f>
        <v>0</v>
      </c>
    </row>
    <row r="134" spans="1:8" x14ac:dyDescent="0.25">
      <c r="A134">
        <v>30</v>
      </c>
      <c r="C134">
        <f ca="1">OFFSET('1344p stat'!$A$1,A134*20,0)</f>
        <v>0</v>
      </c>
      <c r="D134" s="5" t="e">
        <f ca="1">OFFSET('1344p trace'!$R$56,(A134-1)*56,0)</f>
        <v>#DIV/0!</v>
      </c>
      <c r="E134" s="5" t="e">
        <f ca="1">OFFSET('1344p trace'!$S$56,(A134-1)*56,0)</f>
        <v>#DIV/0!</v>
      </c>
      <c r="F134" s="5">
        <f ca="1">OFFSET('1344p stat'!$H$1,A134*20,0)</f>
        <v>0</v>
      </c>
      <c r="G134" s="5">
        <f ca="1">OFFSET('1344p stat'!$K$1,A134*20,0)</f>
        <v>0</v>
      </c>
      <c r="H134" s="5">
        <f ca="1">OFFSET('1344p stat'!$N$1,A134*20,0)</f>
        <v>0</v>
      </c>
    </row>
    <row r="135" spans="1:8" x14ac:dyDescent="0.25">
      <c r="A135">
        <v>31</v>
      </c>
      <c r="C135">
        <f ca="1">OFFSET('1344p stat'!$A$1,A135*20,0)</f>
        <v>0</v>
      </c>
      <c r="D135" s="5" t="e">
        <f ca="1">OFFSET('1344p trace'!$R$56,(A135-1)*56,0)</f>
        <v>#DIV/0!</v>
      </c>
      <c r="E135" s="5" t="e">
        <f ca="1">OFFSET('1344p trace'!$S$56,(A135-1)*56,0)</f>
        <v>#DIV/0!</v>
      </c>
      <c r="F135" s="5">
        <f ca="1">OFFSET('1344p stat'!$H$1,A135*20,0)</f>
        <v>0</v>
      </c>
      <c r="G135" s="5">
        <f ca="1">OFFSET('1344p stat'!$K$1,A135*20,0)</f>
        <v>0</v>
      </c>
      <c r="H135" s="5">
        <f ca="1">OFFSET('1344p stat'!$N$1,A135*20,0)</f>
        <v>0</v>
      </c>
    </row>
    <row r="136" spans="1:8" x14ac:dyDescent="0.25">
      <c r="A136">
        <v>32</v>
      </c>
      <c r="C136">
        <f ca="1">OFFSET('1344p stat'!$A$1,A136*20,0)</f>
        <v>0</v>
      </c>
      <c r="D136" s="5" t="e">
        <f ca="1">OFFSET('1344p trace'!$R$56,(A136-1)*56,0)</f>
        <v>#DIV/0!</v>
      </c>
      <c r="E136" s="5" t="e">
        <f ca="1">OFFSET('1344p trace'!$S$56,(A136-1)*56,0)</f>
        <v>#DIV/0!</v>
      </c>
      <c r="F136" s="5">
        <f ca="1">OFFSET('1344p stat'!$H$1,A136*20,0)</f>
        <v>0</v>
      </c>
      <c r="G136" s="5">
        <f ca="1">OFFSET('1344p stat'!$K$1,A136*20,0)</f>
        <v>0</v>
      </c>
      <c r="H136" s="5">
        <f ca="1">OFFSET('1344p stat'!$N$1,A136*20,0)</f>
        <v>0</v>
      </c>
    </row>
    <row r="137" spans="1:8" x14ac:dyDescent="0.25">
      <c r="A137">
        <v>33</v>
      </c>
      <c r="C137">
        <f ca="1">OFFSET('1344p stat'!$A$1,A137*20,0)</f>
        <v>0</v>
      </c>
      <c r="D137" s="5" t="e">
        <f ca="1">OFFSET('1344p trace'!$R$56,(A137-1)*56,0)</f>
        <v>#DIV/0!</v>
      </c>
      <c r="E137" s="5" t="e">
        <f ca="1">OFFSET('1344p trace'!$S$56,(A137-1)*56,0)</f>
        <v>#DIV/0!</v>
      </c>
      <c r="F137" s="5">
        <f ca="1">OFFSET('1344p stat'!$H$1,A137*20,0)</f>
        <v>0</v>
      </c>
      <c r="G137" s="5">
        <f ca="1">OFFSET('1344p stat'!$K$1,A137*20,0)</f>
        <v>0</v>
      </c>
      <c r="H137" s="5">
        <f ca="1">OFFSET('1344p stat'!$N$1,A137*20,0)</f>
        <v>0</v>
      </c>
    </row>
    <row r="138" spans="1:8" x14ac:dyDescent="0.25">
      <c r="A138">
        <v>34</v>
      </c>
      <c r="C138">
        <f ca="1">OFFSET('1344p stat'!$A$1,A138*20,0)</f>
        <v>0</v>
      </c>
      <c r="D138" s="5" t="e">
        <f ca="1">OFFSET('1344p trace'!$R$56,(A138-1)*56,0)</f>
        <v>#DIV/0!</v>
      </c>
      <c r="E138" s="5" t="e">
        <f ca="1">OFFSET('1344p trace'!$S$56,(A138-1)*56,0)</f>
        <v>#DIV/0!</v>
      </c>
      <c r="F138" s="5">
        <f ca="1">OFFSET('1344p stat'!$H$1,A138*20,0)</f>
        <v>0</v>
      </c>
      <c r="G138" s="5">
        <f ca="1">OFFSET('1344p stat'!$K$1,A138*20,0)</f>
        <v>0</v>
      </c>
      <c r="H138" s="5">
        <f ca="1">OFFSET('1344p stat'!$N$1,A138*20,0)</f>
        <v>0</v>
      </c>
    </row>
    <row r="139" spans="1:8" x14ac:dyDescent="0.25">
      <c r="A139">
        <v>35</v>
      </c>
      <c r="C139">
        <f ca="1">OFFSET('1344p stat'!$A$1,A139*20,0)</f>
        <v>0</v>
      </c>
      <c r="D139" s="5" t="e">
        <f ca="1">OFFSET('1344p trace'!$R$56,(A139-1)*56,0)</f>
        <v>#DIV/0!</v>
      </c>
      <c r="E139" s="5" t="e">
        <f ca="1">OFFSET('1344p trace'!$S$56,(A139-1)*56,0)</f>
        <v>#DIV/0!</v>
      </c>
      <c r="F139" s="5">
        <f ca="1">OFFSET('1344p stat'!$H$1,A139*20,0)</f>
        <v>0</v>
      </c>
      <c r="G139" s="5">
        <f ca="1">OFFSET('1344p stat'!$K$1,A139*20,0)</f>
        <v>0</v>
      </c>
      <c r="H139" s="5">
        <f ca="1">OFFSET('1344p stat'!$N$1,A139*20,0)</f>
        <v>0</v>
      </c>
    </row>
    <row r="140" spans="1:8" x14ac:dyDescent="0.25">
      <c r="A140">
        <v>36</v>
      </c>
      <c r="C140">
        <f ca="1">OFFSET('1344p stat'!$A$1,A140*20,0)</f>
        <v>0</v>
      </c>
      <c r="D140" s="5" t="e">
        <f ca="1">OFFSET('1344p trace'!$R$56,(A140-1)*56,0)</f>
        <v>#DIV/0!</v>
      </c>
      <c r="E140" s="5" t="e">
        <f ca="1">OFFSET('1344p trace'!$S$56,(A140-1)*56,0)</f>
        <v>#DIV/0!</v>
      </c>
      <c r="F140" s="5">
        <f ca="1">OFFSET('1344p stat'!$H$1,A140*20,0)</f>
        <v>0</v>
      </c>
      <c r="G140" s="5">
        <f ca="1">OFFSET('1344p stat'!$K$1,A140*20,0)</f>
        <v>0</v>
      </c>
      <c r="H140" s="5">
        <f ca="1">OFFSET('1344p stat'!$N$1,A140*20,0)</f>
        <v>0</v>
      </c>
    </row>
    <row r="141" spans="1:8" x14ac:dyDescent="0.25">
      <c r="A141">
        <v>37</v>
      </c>
      <c r="C141">
        <f ca="1">OFFSET('1344p stat'!$A$1,A141*20,0)</f>
        <v>0</v>
      </c>
      <c r="D141" s="5" t="e">
        <f ca="1">OFFSET('1344p trace'!$R$56,(A141-1)*56,0)</f>
        <v>#DIV/0!</v>
      </c>
      <c r="E141" s="5" t="e">
        <f ca="1">OFFSET('1344p trace'!$S$56,(A141-1)*56,0)</f>
        <v>#DIV/0!</v>
      </c>
      <c r="F141" s="5">
        <f ca="1">OFFSET('1344p stat'!$H$1,A141*20,0)</f>
        <v>0</v>
      </c>
      <c r="G141" s="5">
        <f ca="1">OFFSET('1344p stat'!$K$1,A141*20,0)</f>
        <v>0</v>
      </c>
      <c r="H141" s="5">
        <f ca="1">OFFSET('1344p stat'!$N$1,A141*20,0)</f>
        <v>0</v>
      </c>
    </row>
    <row r="142" spans="1:8" x14ac:dyDescent="0.25">
      <c r="A142">
        <v>38</v>
      </c>
      <c r="C142">
        <f ca="1">OFFSET('1344p stat'!$A$1,A142*20,0)</f>
        <v>0</v>
      </c>
      <c r="D142" s="5" t="e">
        <f ca="1">OFFSET('1344p trace'!$R$56,(A142-1)*56,0)</f>
        <v>#DIV/0!</v>
      </c>
      <c r="E142" s="5" t="e">
        <f ca="1">OFFSET('1344p trace'!$S$56,(A142-1)*56,0)</f>
        <v>#DIV/0!</v>
      </c>
      <c r="F142" s="5">
        <f ca="1">OFFSET('1344p stat'!$H$1,A142*20,0)</f>
        <v>0</v>
      </c>
      <c r="G142" s="5">
        <f ca="1">OFFSET('1344p stat'!$K$1,A142*20,0)</f>
        <v>0</v>
      </c>
      <c r="H142" s="5">
        <f ca="1">OFFSET('1344p stat'!$N$1,A142*20,0)</f>
        <v>0</v>
      </c>
    </row>
    <row r="143" spans="1:8" x14ac:dyDescent="0.25">
      <c r="A143">
        <v>39</v>
      </c>
      <c r="C143">
        <f ca="1">OFFSET('1344p stat'!$A$1,A143*20,0)</f>
        <v>0</v>
      </c>
      <c r="D143" s="5" t="e">
        <f ca="1">OFFSET('1344p trace'!$R$56,(A143-1)*56,0)</f>
        <v>#DIV/0!</v>
      </c>
      <c r="E143" s="5" t="e">
        <f ca="1">OFFSET('1344p trace'!$S$56,(A143-1)*56,0)</f>
        <v>#DIV/0!</v>
      </c>
      <c r="F143" s="5">
        <f ca="1">OFFSET('1344p stat'!$H$1,A143*20,0)</f>
        <v>0</v>
      </c>
      <c r="G143" s="5">
        <f ca="1">OFFSET('1344p stat'!$K$1,A143*20,0)</f>
        <v>0</v>
      </c>
      <c r="H143" s="5">
        <f ca="1">OFFSET('1344p stat'!$N$1,A143*20,0)</f>
        <v>0</v>
      </c>
    </row>
    <row r="144" spans="1:8" x14ac:dyDescent="0.25">
      <c r="A144">
        <v>40</v>
      </c>
      <c r="C144">
        <f ca="1">OFFSET('1344p stat'!$A$1,A144*20,0)</f>
        <v>0</v>
      </c>
      <c r="D144" s="5" t="e">
        <f ca="1">OFFSET('1344p trace'!$R$56,(A144-1)*56,0)</f>
        <v>#DIV/0!</v>
      </c>
      <c r="E144" s="5" t="e">
        <f ca="1">OFFSET('1344p trace'!$S$56,(A144-1)*56,0)</f>
        <v>#DIV/0!</v>
      </c>
      <c r="F144" s="5">
        <f ca="1">OFFSET('1344p stat'!$H$1,A144*20,0)</f>
        <v>0</v>
      </c>
      <c r="G144" s="5">
        <f ca="1">OFFSET('1344p stat'!$K$1,A144*20,0)</f>
        <v>0</v>
      </c>
      <c r="H144" s="5">
        <f ca="1">OFFSET('1344p stat'!$N$1,A144*20,0)</f>
        <v>0</v>
      </c>
    </row>
    <row r="145" spans="1:8" x14ac:dyDescent="0.25">
      <c r="A145">
        <v>41</v>
      </c>
      <c r="C145">
        <f ca="1">OFFSET('1344p stat'!$A$1,A145*20,0)</f>
        <v>0</v>
      </c>
      <c r="D145" s="5" t="e">
        <f ca="1">OFFSET('1344p trace'!$R$56,(A145-1)*56,0)</f>
        <v>#DIV/0!</v>
      </c>
      <c r="E145" s="5" t="e">
        <f ca="1">OFFSET('1344p trace'!$S$56,(A145-1)*56,0)</f>
        <v>#DIV/0!</v>
      </c>
      <c r="F145" s="5">
        <f ca="1">OFFSET('1344p stat'!$H$1,A145*20,0)</f>
        <v>0</v>
      </c>
      <c r="G145" s="5">
        <f ca="1">OFFSET('1344p stat'!$K$1,A145*20,0)</f>
        <v>0</v>
      </c>
      <c r="H145" s="5">
        <f ca="1">OFFSET('1344p stat'!$N$1,A145*20,0)</f>
        <v>0</v>
      </c>
    </row>
    <row r="146" spans="1:8" x14ac:dyDescent="0.25">
      <c r="A146">
        <v>42</v>
      </c>
      <c r="C146">
        <f ca="1">OFFSET('1344p stat'!$A$1,A146*20,0)</f>
        <v>0</v>
      </c>
      <c r="D146" s="5" t="e">
        <f ca="1">OFFSET('1344p trace'!$R$56,(A146-1)*56,0)</f>
        <v>#DIV/0!</v>
      </c>
      <c r="E146" s="5" t="e">
        <f ca="1">OFFSET('1344p trace'!$S$56,(A146-1)*56,0)</f>
        <v>#DIV/0!</v>
      </c>
      <c r="F146" s="5">
        <f ca="1">OFFSET('1344p stat'!$H$1,A146*20,0)</f>
        <v>0</v>
      </c>
      <c r="G146" s="5">
        <f ca="1">OFFSET('1344p stat'!$K$1,A146*20,0)</f>
        <v>0</v>
      </c>
      <c r="H146" s="5">
        <f ca="1">OFFSET('1344p stat'!$N$1,A146*20,0)</f>
        <v>0</v>
      </c>
    </row>
    <row r="147" spans="1:8" x14ac:dyDescent="0.25">
      <c r="A147">
        <v>43</v>
      </c>
      <c r="C147">
        <f ca="1">OFFSET('1344p stat'!$A$1,A147*20,0)</f>
        <v>0</v>
      </c>
      <c r="D147" s="5" t="e">
        <f ca="1">OFFSET('1344p trace'!$R$56,(A147-1)*56,0)</f>
        <v>#DIV/0!</v>
      </c>
      <c r="E147" s="5" t="e">
        <f ca="1">OFFSET('1344p trace'!$S$56,(A147-1)*56,0)</f>
        <v>#DIV/0!</v>
      </c>
      <c r="F147" s="5">
        <f ca="1">OFFSET('1344p stat'!$H$1,A147*20,0)</f>
        <v>0</v>
      </c>
      <c r="G147" s="5">
        <f ca="1">OFFSET('1344p stat'!$K$1,A147*20,0)</f>
        <v>0</v>
      </c>
      <c r="H147" s="5">
        <f ca="1">OFFSET('1344p stat'!$N$1,A147*20,0)</f>
        <v>0</v>
      </c>
    </row>
    <row r="148" spans="1:8" x14ac:dyDescent="0.25">
      <c r="A148">
        <v>44</v>
      </c>
      <c r="C148">
        <f ca="1">OFFSET('1344p stat'!$A$1,A148*20,0)</f>
        <v>0</v>
      </c>
      <c r="D148" s="5" t="e">
        <f ca="1">OFFSET('1344p trace'!$R$56,(A148-1)*56,0)</f>
        <v>#DIV/0!</v>
      </c>
      <c r="E148" s="5" t="e">
        <f ca="1">OFFSET('1344p trace'!$S$56,(A148-1)*56,0)</f>
        <v>#DIV/0!</v>
      </c>
      <c r="F148" s="5">
        <f ca="1">OFFSET('1344p stat'!$H$1,A148*20,0)</f>
        <v>0</v>
      </c>
      <c r="G148" s="5">
        <f ca="1">OFFSET('1344p stat'!$K$1,A148*20,0)</f>
        <v>0</v>
      </c>
      <c r="H148" s="5">
        <f ca="1">OFFSET('1344p stat'!$N$1,A148*20,0)</f>
        <v>0</v>
      </c>
    </row>
    <row r="149" spans="1:8" x14ac:dyDescent="0.25">
      <c r="A149">
        <v>45</v>
      </c>
      <c r="C149">
        <f ca="1">OFFSET('1344p stat'!$A$1,A149*20,0)</f>
        <v>0</v>
      </c>
      <c r="D149" s="5" t="e">
        <f ca="1">OFFSET('1344p trace'!$R$56,(A149-1)*56,0)</f>
        <v>#DIV/0!</v>
      </c>
      <c r="E149" s="5" t="e">
        <f ca="1">OFFSET('1344p trace'!$S$56,(A149-1)*56,0)</f>
        <v>#DIV/0!</v>
      </c>
      <c r="F149" s="5">
        <f ca="1">OFFSET('1344p stat'!$H$1,A149*20,0)</f>
        <v>0</v>
      </c>
      <c r="G149" s="5">
        <f ca="1">OFFSET('1344p stat'!$K$1,A149*20,0)</f>
        <v>0</v>
      </c>
      <c r="H149" s="5">
        <f ca="1">OFFSET('1344p stat'!$N$1,A149*20,0)</f>
        <v>0</v>
      </c>
    </row>
    <row r="150" spans="1:8" x14ac:dyDescent="0.25">
      <c r="A150">
        <v>46</v>
      </c>
      <c r="C150">
        <f ca="1">OFFSET('1344p stat'!$A$1,A150*20,0)</f>
        <v>0</v>
      </c>
      <c r="D150" s="5" t="e">
        <f ca="1">OFFSET('1344p trace'!$R$56,(A150-1)*56,0)</f>
        <v>#DIV/0!</v>
      </c>
      <c r="E150" s="5" t="e">
        <f ca="1">OFFSET('1344p trace'!$S$56,(A150-1)*56,0)</f>
        <v>#DIV/0!</v>
      </c>
      <c r="F150" s="5">
        <f ca="1">OFFSET('1344p stat'!$H$1,A150*20,0)</f>
        <v>0</v>
      </c>
      <c r="G150" s="5">
        <f ca="1">OFFSET('1344p stat'!$K$1,A150*20,0)</f>
        <v>0</v>
      </c>
      <c r="H150" s="5">
        <f ca="1">OFFSET('1344p stat'!$N$1,A150*20,0)</f>
        <v>0</v>
      </c>
    </row>
    <row r="151" spans="1:8" x14ac:dyDescent="0.25">
      <c r="A151">
        <v>47</v>
      </c>
      <c r="C151">
        <f ca="1">OFFSET('1344p stat'!$A$1,A151*20,0)</f>
        <v>0</v>
      </c>
      <c r="D151" s="5" t="e">
        <f ca="1">OFFSET('1344p trace'!$R$56,(A151-1)*56,0)</f>
        <v>#DIV/0!</v>
      </c>
      <c r="E151" s="5" t="e">
        <f ca="1">OFFSET('1344p trace'!$S$56,(A151-1)*56,0)</f>
        <v>#DIV/0!</v>
      </c>
      <c r="F151" s="5">
        <f ca="1">OFFSET('1344p stat'!$H$1,A151*20,0)</f>
        <v>0</v>
      </c>
      <c r="G151" s="5">
        <f ca="1">OFFSET('1344p stat'!$K$1,A151*20,0)</f>
        <v>0</v>
      </c>
      <c r="H151" s="5">
        <f ca="1">OFFSET('1344p stat'!$N$1,A151*20,0)</f>
        <v>0</v>
      </c>
    </row>
    <row r="152" spans="1:8" x14ac:dyDescent="0.25">
      <c r="A152">
        <v>48</v>
      </c>
      <c r="C152">
        <f ca="1">OFFSET('1344p stat'!$A$1,A152*20,0)</f>
        <v>0</v>
      </c>
      <c r="D152" s="5" t="e">
        <f ca="1">OFFSET('1344p trace'!$R$56,(A152-1)*56,0)</f>
        <v>#DIV/0!</v>
      </c>
      <c r="E152" s="5" t="e">
        <f ca="1">OFFSET('1344p trace'!$S$56,(A152-1)*56,0)</f>
        <v>#DIV/0!</v>
      </c>
      <c r="F152" s="5">
        <f ca="1">OFFSET('1344p stat'!$H$1,A152*20,0)</f>
        <v>0</v>
      </c>
      <c r="G152" s="5">
        <f ca="1">OFFSET('1344p stat'!$K$1,A152*20,0)</f>
        <v>0</v>
      </c>
      <c r="H152" s="5">
        <f ca="1">OFFSET('1344p stat'!$N$1,A152*20,0)</f>
        <v>0</v>
      </c>
    </row>
    <row r="153" spans="1:8" x14ac:dyDescent="0.25">
      <c r="A153">
        <v>49</v>
      </c>
      <c r="C153">
        <f ca="1">OFFSET('1344p stat'!$A$1,A153*20,0)</f>
        <v>0</v>
      </c>
      <c r="D153" s="5" t="e">
        <f ca="1">OFFSET('1344p trace'!$R$56,(A153-1)*56,0)</f>
        <v>#DIV/0!</v>
      </c>
      <c r="E153" s="5" t="e">
        <f ca="1">OFFSET('1344p trace'!$S$56,(A153-1)*56,0)</f>
        <v>#DIV/0!</v>
      </c>
      <c r="F153" s="5">
        <f ca="1">OFFSET('1344p stat'!$H$1,A153*20,0)</f>
        <v>0</v>
      </c>
      <c r="G153" s="5">
        <f ca="1">OFFSET('1344p stat'!$K$1,A153*20,0)</f>
        <v>0</v>
      </c>
      <c r="H153" s="5">
        <f ca="1">OFFSET('1344p stat'!$N$1,A153*20,0)</f>
        <v>0</v>
      </c>
    </row>
    <row r="154" spans="1:8" x14ac:dyDescent="0.25">
      <c r="A154">
        <v>50</v>
      </c>
      <c r="C154">
        <f ca="1">OFFSET('1344p stat'!$A$1,A154*20,0)</f>
        <v>0</v>
      </c>
      <c r="D154" s="5" t="e">
        <f ca="1">OFFSET('1344p trace'!$R$56,(A154-1)*56,0)</f>
        <v>#DIV/0!</v>
      </c>
      <c r="E154" s="5" t="e">
        <f ca="1">OFFSET('1344p trace'!$S$56,(A154-1)*56,0)</f>
        <v>#DIV/0!</v>
      </c>
      <c r="F154" s="5">
        <f ca="1">OFFSET('1344p stat'!$H$1,A154*20,0)</f>
        <v>0</v>
      </c>
      <c r="G154" s="5">
        <f ca="1">OFFSET('1344p stat'!$K$1,A154*20,0)</f>
        <v>0</v>
      </c>
      <c r="H154" s="5">
        <f ca="1">OFFSET('1344p stat'!$N$1,A154*20,0)</f>
        <v>0</v>
      </c>
    </row>
    <row r="155" spans="1:8" x14ac:dyDescent="0.25">
      <c r="A155">
        <v>51</v>
      </c>
      <c r="C155">
        <f ca="1">OFFSET('1344p stat'!$A$1,A155*20,0)</f>
        <v>0</v>
      </c>
      <c r="D155" s="5" t="e">
        <f ca="1">OFFSET('1344p trace'!$R$56,(A155-1)*56,0)</f>
        <v>#DIV/0!</v>
      </c>
      <c r="E155" s="5" t="e">
        <f ca="1">OFFSET('1344p trace'!$S$56,(A155-1)*56,0)</f>
        <v>#DIV/0!</v>
      </c>
      <c r="F155" s="5">
        <f ca="1">OFFSET('1344p stat'!$H$1,A155*20,0)</f>
        <v>0</v>
      </c>
      <c r="G155" s="5">
        <f ca="1">OFFSET('1344p stat'!$K$1,A155*20,0)</f>
        <v>0</v>
      </c>
      <c r="H155" s="5">
        <f ca="1">OFFSET('1344p stat'!$N$1,A155*20,0)</f>
        <v>0</v>
      </c>
    </row>
    <row r="156" spans="1:8" x14ac:dyDescent="0.25">
      <c r="A156">
        <v>52</v>
      </c>
      <c r="C156">
        <f ca="1">OFFSET('1344p stat'!$A$1,A156*20,0)</f>
        <v>0</v>
      </c>
      <c r="D156" s="5" t="e">
        <f ca="1">OFFSET('1344p trace'!$R$56,(A156-1)*56,0)</f>
        <v>#DIV/0!</v>
      </c>
      <c r="E156" s="5" t="e">
        <f ca="1">OFFSET('1344p trace'!$S$56,(A156-1)*56,0)</f>
        <v>#DIV/0!</v>
      </c>
      <c r="F156" s="5">
        <f ca="1">OFFSET('1344p stat'!$H$1,A156*20,0)</f>
        <v>0</v>
      </c>
      <c r="G156" s="5">
        <f ca="1">OFFSET('1344p stat'!$K$1,A156*20,0)</f>
        <v>0</v>
      </c>
      <c r="H156" s="5">
        <f ca="1">OFFSET('1344p stat'!$N$1,A156*20,0)</f>
        <v>0</v>
      </c>
    </row>
    <row r="157" spans="1:8" x14ac:dyDescent="0.25">
      <c r="A157">
        <v>53</v>
      </c>
      <c r="C157">
        <f ca="1">OFFSET('1344p stat'!$A$1,A157*20,0)</f>
        <v>0</v>
      </c>
      <c r="D157" s="5" t="e">
        <f ca="1">OFFSET('1344p trace'!$R$56,(A157-1)*56,0)</f>
        <v>#DIV/0!</v>
      </c>
      <c r="E157" s="5" t="e">
        <f ca="1">OFFSET('1344p trace'!$S$56,(A157-1)*56,0)</f>
        <v>#DIV/0!</v>
      </c>
      <c r="F157" s="5">
        <f ca="1">OFFSET('1344p stat'!$H$1,A157*20,0)</f>
        <v>0</v>
      </c>
      <c r="G157" s="5">
        <f ca="1">OFFSET('1344p stat'!$K$1,A157*20,0)</f>
        <v>0</v>
      </c>
      <c r="H157" s="5">
        <f ca="1">OFFSET('1344p stat'!$N$1,A157*20,0)</f>
        <v>0</v>
      </c>
    </row>
    <row r="158" spans="1:8" x14ac:dyDescent="0.25">
      <c r="A158">
        <v>54</v>
      </c>
      <c r="C158">
        <f ca="1">OFFSET('1344p stat'!$A$1,A158*20,0)</f>
        <v>0</v>
      </c>
      <c r="D158" s="5" t="e">
        <f ca="1">OFFSET('1344p trace'!$R$56,(A158-1)*56,0)</f>
        <v>#DIV/0!</v>
      </c>
      <c r="E158" s="5" t="e">
        <f ca="1">OFFSET('1344p trace'!$S$56,(A158-1)*56,0)</f>
        <v>#DIV/0!</v>
      </c>
      <c r="F158" s="5">
        <f ca="1">OFFSET('1344p stat'!$H$1,A158*20,0)</f>
        <v>0</v>
      </c>
      <c r="G158" s="5">
        <f ca="1">OFFSET('1344p stat'!$K$1,A158*20,0)</f>
        <v>0</v>
      </c>
      <c r="H158" s="5">
        <f ca="1">OFFSET('1344p stat'!$N$1,A158*20,0)</f>
        <v>0</v>
      </c>
    </row>
    <row r="159" spans="1:8" x14ac:dyDescent="0.25">
      <c r="A159">
        <v>55</v>
      </c>
      <c r="C159">
        <f ca="1">OFFSET('1344p stat'!$A$1,A159*20,0)</f>
        <v>0</v>
      </c>
      <c r="D159" s="5" t="e">
        <f ca="1">OFFSET('1344p trace'!$R$56,(A159-1)*56,0)</f>
        <v>#DIV/0!</v>
      </c>
      <c r="E159" s="5" t="e">
        <f ca="1">OFFSET('1344p trace'!$S$56,(A159-1)*56,0)</f>
        <v>#DIV/0!</v>
      </c>
      <c r="F159" s="5">
        <f ca="1">OFFSET('1344p stat'!$H$1,A159*20,0)</f>
        <v>0</v>
      </c>
      <c r="G159" s="5">
        <f ca="1">OFFSET('1344p stat'!$K$1,A159*20,0)</f>
        <v>0</v>
      </c>
      <c r="H159" s="5">
        <f ca="1">OFFSET('1344p stat'!$N$1,A159*20,0)</f>
        <v>0</v>
      </c>
    </row>
    <row r="160" spans="1:8" x14ac:dyDescent="0.25">
      <c r="A160">
        <v>56</v>
      </c>
      <c r="C160">
        <f ca="1">OFFSET('1344p stat'!$A$1,A160*20,0)</f>
        <v>0</v>
      </c>
      <c r="D160" s="5" t="e">
        <f ca="1">OFFSET('1344p trace'!$R$56,(A160-1)*56,0)</f>
        <v>#DIV/0!</v>
      </c>
      <c r="E160" s="5" t="e">
        <f ca="1">OFFSET('1344p trace'!$S$56,(A160-1)*56,0)</f>
        <v>#DIV/0!</v>
      </c>
      <c r="F160" s="5">
        <f ca="1">OFFSET('1344p stat'!$H$1,A160*20,0)</f>
        <v>0</v>
      </c>
      <c r="G160" s="5">
        <f ca="1">OFFSET('1344p stat'!$K$1,A160*20,0)</f>
        <v>0</v>
      </c>
      <c r="H160" s="5">
        <f ca="1">OFFSET('1344p stat'!$N$1,A160*20,0)</f>
        <v>0</v>
      </c>
    </row>
    <row r="161" spans="1:8" x14ac:dyDescent="0.25">
      <c r="A161">
        <v>57</v>
      </c>
      <c r="C161">
        <f ca="1">OFFSET('1344p stat'!$A$1,A161*20,0)</f>
        <v>0</v>
      </c>
      <c r="D161" s="5" t="e">
        <f ca="1">OFFSET('1344p trace'!$R$56,(A161-1)*56,0)</f>
        <v>#DIV/0!</v>
      </c>
      <c r="E161" s="5" t="e">
        <f ca="1">OFFSET('1344p trace'!$S$56,(A161-1)*56,0)</f>
        <v>#DIV/0!</v>
      </c>
      <c r="F161" s="5">
        <f ca="1">OFFSET('1344p stat'!$H$1,A161*20,0)</f>
        <v>0</v>
      </c>
      <c r="G161" s="5">
        <f ca="1">OFFSET('1344p stat'!$K$1,A161*20,0)</f>
        <v>0</v>
      </c>
      <c r="H161" s="5">
        <f ca="1">OFFSET('1344p stat'!$N$1,A161*20,0)</f>
        <v>0</v>
      </c>
    </row>
    <row r="162" spans="1:8" x14ac:dyDescent="0.25">
      <c r="A162">
        <v>58</v>
      </c>
      <c r="C162">
        <f ca="1">OFFSET('1344p stat'!$A$1,A162*20,0)</f>
        <v>0</v>
      </c>
      <c r="D162" s="5" t="e">
        <f ca="1">OFFSET('1344p trace'!$R$56,(A162-1)*56,0)</f>
        <v>#DIV/0!</v>
      </c>
      <c r="E162" s="5" t="e">
        <f ca="1">OFFSET('1344p trace'!$S$56,(A162-1)*56,0)</f>
        <v>#DIV/0!</v>
      </c>
      <c r="F162" s="5">
        <f ca="1">OFFSET('1344p stat'!$H$1,A162*20,0)</f>
        <v>0</v>
      </c>
      <c r="G162" s="5">
        <f ca="1">OFFSET('1344p stat'!$K$1,A162*20,0)</f>
        <v>0</v>
      </c>
      <c r="H162" s="5">
        <f ca="1">OFFSET('1344p stat'!$N$1,A162*20,0)</f>
        <v>0</v>
      </c>
    </row>
    <row r="163" spans="1:8" x14ac:dyDescent="0.25">
      <c r="A163">
        <v>59</v>
      </c>
      <c r="C163">
        <f ca="1">OFFSET('1344p stat'!$A$1,A163*20,0)</f>
        <v>0</v>
      </c>
      <c r="D163" s="5" t="e">
        <f ca="1">OFFSET('1344p trace'!$R$56,(A163-1)*56,0)</f>
        <v>#DIV/0!</v>
      </c>
      <c r="E163" s="5" t="e">
        <f ca="1">OFFSET('1344p trace'!$S$56,(A163-1)*56,0)</f>
        <v>#DIV/0!</v>
      </c>
      <c r="F163" s="5">
        <f ca="1">OFFSET('1344p stat'!$H$1,A163*20,0)</f>
        <v>0</v>
      </c>
      <c r="G163" s="5">
        <f ca="1">OFFSET('1344p stat'!$K$1,A163*20,0)</f>
        <v>0</v>
      </c>
      <c r="H163" s="5">
        <f ca="1">OFFSET('1344p stat'!$N$1,A163*20,0)</f>
        <v>0</v>
      </c>
    </row>
    <row r="164" spans="1:8" x14ac:dyDescent="0.25">
      <c r="A164">
        <v>60</v>
      </c>
      <c r="C164">
        <f ca="1">OFFSET('1344p stat'!$A$1,A164*20,0)</f>
        <v>0</v>
      </c>
      <c r="D164" s="5" t="e">
        <f ca="1">OFFSET('1344p trace'!$R$56,(A164-1)*56,0)</f>
        <v>#DIV/0!</v>
      </c>
      <c r="E164" s="5" t="e">
        <f ca="1">OFFSET('1344p trace'!$S$56,(A164-1)*56,0)</f>
        <v>#DIV/0!</v>
      </c>
      <c r="F164" s="5">
        <f ca="1">OFFSET('1344p stat'!$H$1,A164*20,0)</f>
        <v>0</v>
      </c>
      <c r="G164" s="5">
        <f ca="1">OFFSET('1344p stat'!$K$1,A164*20,0)</f>
        <v>0</v>
      </c>
      <c r="H164" s="5">
        <f ca="1">OFFSET('1344p stat'!$N$1,A164*20,0)</f>
        <v>0</v>
      </c>
    </row>
    <row r="165" spans="1:8" x14ac:dyDescent="0.25">
      <c r="A165">
        <v>61</v>
      </c>
      <c r="C165">
        <f ca="1">OFFSET('1344p stat'!$A$1,A165*20,0)</f>
        <v>0</v>
      </c>
      <c r="D165" s="5" t="e">
        <f ca="1">OFFSET('1344p trace'!$R$56,(A165-1)*56,0)</f>
        <v>#DIV/0!</v>
      </c>
      <c r="E165" s="5" t="e">
        <f ca="1">OFFSET('1344p trace'!$S$56,(A165-1)*56,0)</f>
        <v>#DIV/0!</v>
      </c>
      <c r="F165" s="5">
        <f ca="1">OFFSET('1344p stat'!$H$1,A165*20,0)</f>
        <v>0</v>
      </c>
      <c r="G165" s="5">
        <f ca="1">OFFSET('1344p stat'!$K$1,A165*20,0)</f>
        <v>0</v>
      </c>
      <c r="H165" s="5">
        <f ca="1">OFFSET('1344p stat'!$N$1,A165*20,0)</f>
        <v>0</v>
      </c>
    </row>
    <row r="166" spans="1:8" x14ac:dyDescent="0.25">
      <c r="A166">
        <v>62</v>
      </c>
      <c r="C166">
        <f ca="1">OFFSET('1344p stat'!$A$1,A166*20,0)</f>
        <v>0</v>
      </c>
      <c r="D166" s="5" t="e">
        <f ca="1">OFFSET('1344p trace'!$R$56,(A166-1)*56,0)</f>
        <v>#DIV/0!</v>
      </c>
      <c r="E166" s="5" t="e">
        <f ca="1">OFFSET('1344p trace'!$S$56,(A166-1)*56,0)</f>
        <v>#DIV/0!</v>
      </c>
      <c r="F166" s="5">
        <f ca="1">OFFSET('1344p stat'!$H$1,A166*20,0)</f>
        <v>0</v>
      </c>
      <c r="G166" s="5">
        <f ca="1">OFFSET('1344p stat'!$K$1,A166*20,0)</f>
        <v>0</v>
      </c>
      <c r="H166" s="5">
        <f ca="1">OFFSET('1344p stat'!$N$1,A166*20,0)</f>
        <v>0</v>
      </c>
    </row>
    <row r="167" spans="1:8" x14ac:dyDescent="0.25">
      <c r="A167">
        <v>63</v>
      </c>
      <c r="C167">
        <f ca="1">OFFSET('1344p stat'!$A$1,A167*20,0)</f>
        <v>0</v>
      </c>
      <c r="D167" s="5" t="e">
        <f ca="1">OFFSET('1344p trace'!$R$56,(A167-1)*56,0)</f>
        <v>#DIV/0!</v>
      </c>
      <c r="E167" s="5" t="e">
        <f ca="1">OFFSET('1344p trace'!$S$56,(A167-1)*56,0)</f>
        <v>#DIV/0!</v>
      </c>
      <c r="F167" s="5">
        <f ca="1">OFFSET('1344p stat'!$H$1,A167*20,0)</f>
        <v>0</v>
      </c>
      <c r="G167" s="5">
        <f ca="1">OFFSET('1344p stat'!$K$1,A167*20,0)</f>
        <v>0</v>
      </c>
      <c r="H167" s="5">
        <f ca="1">OFFSET('1344p stat'!$N$1,A167*20,0)</f>
        <v>0</v>
      </c>
    </row>
    <row r="168" spans="1:8" x14ac:dyDescent="0.25">
      <c r="A168">
        <v>64</v>
      </c>
      <c r="C168">
        <f ca="1">OFFSET('1344p stat'!$A$1,A168*20,0)</f>
        <v>0</v>
      </c>
      <c r="D168" s="5" t="e">
        <f ca="1">OFFSET('1344p trace'!$R$56,(A168-1)*56,0)</f>
        <v>#DIV/0!</v>
      </c>
      <c r="E168" s="5" t="e">
        <f ca="1">OFFSET('1344p trace'!$S$56,(A168-1)*56,0)</f>
        <v>#DIV/0!</v>
      </c>
      <c r="F168" s="5">
        <f ca="1">OFFSET('1344p stat'!$H$1,A168*20,0)</f>
        <v>0</v>
      </c>
      <c r="G168" s="5">
        <f ca="1">OFFSET('1344p stat'!$K$1,A168*20,0)</f>
        <v>0</v>
      </c>
      <c r="H168" s="5">
        <f ca="1">OFFSET('1344p stat'!$N$1,A168*20,0)</f>
        <v>0</v>
      </c>
    </row>
    <row r="169" spans="1:8" x14ac:dyDescent="0.25">
      <c r="A169">
        <v>65</v>
      </c>
      <c r="C169">
        <f ca="1">OFFSET('1344p stat'!$A$1,A169*20,0)</f>
        <v>0</v>
      </c>
      <c r="D169" s="5" t="e">
        <f ca="1">OFFSET('1344p trace'!$R$56,(A169-1)*56,0)</f>
        <v>#DIV/0!</v>
      </c>
      <c r="E169" s="5" t="e">
        <f ca="1">OFFSET('1344p trace'!$S$56,(A169-1)*56,0)</f>
        <v>#DIV/0!</v>
      </c>
      <c r="F169" s="5">
        <f ca="1">OFFSET('1344p stat'!$H$1,A169*20,0)</f>
        <v>0</v>
      </c>
      <c r="G169" s="5">
        <f ca="1">OFFSET('1344p stat'!$K$1,A169*20,0)</f>
        <v>0</v>
      </c>
      <c r="H169" s="5">
        <f ca="1">OFFSET('1344p stat'!$N$1,A169*20,0)</f>
        <v>0</v>
      </c>
    </row>
    <row r="170" spans="1:8" x14ac:dyDescent="0.25">
      <c r="A170">
        <v>66</v>
      </c>
      <c r="C170">
        <f ca="1">OFFSET('1344p stat'!$A$1,A170*20,0)</f>
        <v>0</v>
      </c>
      <c r="D170" s="5" t="e">
        <f ca="1">OFFSET('1344p trace'!$R$56,(A170-1)*56,0)</f>
        <v>#DIV/0!</v>
      </c>
      <c r="E170" s="5" t="e">
        <f ca="1">OFFSET('1344p trace'!$S$56,(A170-1)*56,0)</f>
        <v>#DIV/0!</v>
      </c>
      <c r="F170" s="5">
        <f ca="1">OFFSET('1344p stat'!$H$1,A170*20,0)</f>
        <v>0</v>
      </c>
      <c r="G170" s="5">
        <f ca="1">OFFSET('1344p stat'!$K$1,A170*20,0)</f>
        <v>0</v>
      </c>
      <c r="H170" s="5">
        <f ca="1">OFFSET('1344p stat'!$N$1,A170*20,0)</f>
        <v>0</v>
      </c>
    </row>
    <row r="171" spans="1:8" x14ac:dyDescent="0.25">
      <c r="A171">
        <v>67</v>
      </c>
      <c r="C171">
        <f ca="1">OFFSET('1344p stat'!$A$1,A171*20,0)</f>
        <v>0</v>
      </c>
      <c r="D171" s="5" t="e">
        <f ca="1">OFFSET('1344p trace'!$R$56,(A171-1)*56,0)</f>
        <v>#DIV/0!</v>
      </c>
      <c r="E171" s="5" t="e">
        <f ca="1">OFFSET('1344p trace'!$S$56,(A171-1)*56,0)</f>
        <v>#DIV/0!</v>
      </c>
      <c r="F171" s="5">
        <f ca="1">OFFSET('1344p stat'!$H$1,A171*20,0)</f>
        <v>0</v>
      </c>
      <c r="G171" s="5">
        <f ca="1">OFFSET('1344p stat'!$K$1,A171*20,0)</f>
        <v>0</v>
      </c>
      <c r="H171" s="5">
        <f ca="1">OFFSET('1344p stat'!$N$1,A171*20,0)</f>
        <v>0</v>
      </c>
    </row>
    <row r="172" spans="1:8" x14ac:dyDescent="0.25">
      <c r="A172">
        <v>68</v>
      </c>
      <c r="C172">
        <f ca="1">OFFSET('1344p stat'!$A$1,A172*20,0)</f>
        <v>0</v>
      </c>
      <c r="D172" s="5" t="e">
        <f ca="1">OFFSET('1344p trace'!$R$56,(A172-1)*56,0)</f>
        <v>#DIV/0!</v>
      </c>
      <c r="E172" s="5" t="e">
        <f ca="1">OFFSET('1344p trace'!$S$56,(A172-1)*56,0)</f>
        <v>#DIV/0!</v>
      </c>
      <c r="F172" s="5">
        <f ca="1">OFFSET('1344p stat'!$H$1,A172*20,0)</f>
        <v>0</v>
      </c>
      <c r="G172" s="5">
        <f ca="1">OFFSET('1344p stat'!$K$1,A172*20,0)</f>
        <v>0</v>
      </c>
      <c r="H172" s="5">
        <f ca="1">OFFSET('1344p stat'!$N$1,A172*20,0)</f>
        <v>0</v>
      </c>
    </row>
    <row r="173" spans="1:8" x14ac:dyDescent="0.25">
      <c r="A173">
        <v>69</v>
      </c>
      <c r="C173">
        <f ca="1">OFFSET('1344p stat'!$A$1,A173*20,0)</f>
        <v>0</v>
      </c>
      <c r="D173" s="5" t="e">
        <f ca="1">OFFSET('1344p trace'!$R$56,(A173-1)*56,0)</f>
        <v>#DIV/0!</v>
      </c>
      <c r="E173" s="5" t="e">
        <f ca="1">OFFSET('1344p trace'!$S$56,(A173-1)*56,0)</f>
        <v>#DIV/0!</v>
      </c>
      <c r="F173" s="5">
        <f ca="1">OFFSET('1344p stat'!$H$1,A173*20,0)</f>
        <v>0</v>
      </c>
      <c r="G173" s="5">
        <f ca="1">OFFSET('1344p stat'!$K$1,A173*20,0)</f>
        <v>0</v>
      </c>
      <c r="H173" s="5">
        <f ca="1">OFFSET('1344p stat'!$N$1,A173*20,0)</f>
        <v>0</v>
      </c>
    </row>
    <row r="174" spans="1:8" x14ac:dyDescent="0.25">
      <c r="A174">
        <v>70</v>
      </c>
      <c r="C174">
        <f ca="1">OFFSET('1344p stat'!$A$1,A174*20,0)</f>
        <v>0</v>
      </c>
      <c r="D174" s="5" t="e">
        <f ca="1">OFFSET('1344p trace'!$R$56,(A174-1)*56,0)</f>
        <v>#DIV/0!</v>
      </c>
      <c r="E174" s="5" t="e">
        <f ca="1">OFFSET('1344p trace'!$S$56,(A174-1)*56,0)</f>
        <v>#DIV/0!</v>
      </c>
      <c r="F174" s="5">
        <f ca="1">OFFSET('1344p stat'!$H$1,A174*20,0)</f>
        <v>0</v>
      </c>
      <c r="G174" s="5">
        <f ca="1">OFFSET('1344p stat'!$K$1,A174*20,0)</f>
        <v>0</v>
      </c>
      <c r="H174" s="5">
        <f ca="1">OFFSET('1344p stat'!$N$1,A174*20,0)</f>
        <v>0</v>
      </c>
    </row>
    <row r="177" spans="1:10" x14ac:dyDescent="0.25">
      <c r="C177" t="s">
        <v>53</v>
      </c>
      <c r="J177" t="s">
        <v>52</v>
      </c>
    </row>
    <row r="178" spans="1:10" x14ac:dyDescent="0.25">
      <c r="D178" t="s">
        <v>40</v>
      </c>
      <c r="E178" t="s">
        <v>36</v>
      </c>
      <c r="F178" t="s">
        <v>37</v>
      </c>
      <c r="G178" t="s">
        <v>38</v>
      </c>
      <c r="H178" t="s">
        <v>39</v>
      </c>
      <c r="J178" s="5">
        <f>SUM(D178:H178)</f>
        <v>0</v>
      </c>
    </row>
    <row r="179" spans="1:10" x14ac:dyDescent="0.25">
      <c r="A179">
        <v>1</v>
      </c>
      <c r="C179" t="str">
        <f ca="1">OFFSET('1344p stat'!$A$1,A179*20,0)</f>
        <v>CUDA Time</v>
      </c>
      <c r="D179" s="5">
        <f ca="1">OFFSET('1344p trace'!$U$56,(A31-1)*56,0)</f>
        <v>28755.051763999862</v>
      </c>
      <c r="E179" s="5">
        <f ca="1">OFFSET('1344p trace'!$V$56,(A31-1)*56,0)</f>
        <v>28724.352483999854</v>
      </c>
      <c r="F179" s="5">
        <f ca="1">OFFSET('1344p stat'!$H$1,A179*20,1)</f>
        <v>28454.535583000001</v>
      </c>
      <c r="G179" s="5">
        <f ca="1">OFFSET('1344p stat'!$K$1,A179*20,1)</f>
        <v>28412.661704999999</v>
      </c>
      <c r="H179" s="5">
        <f ca="1">OFFSET('1344p stat'!$N$1,A179*20,1)</f>
        <v>70.877233000000004</v>
      </c>
      <c r="J179" s="5">
        <f t="shared" ref="J179:J242" ca="1" si="7">SUM(D179:H179)</f>
        <v>114417.47876899972</v>
      </c>
    </row>
    <row r="180" spans="1:10" x14ac:dyDescent="0.25">
      <c r="A180">
        <v>2</v>
      </c>
      <c r="C180" t="str">
        <f ca="1">OFFSET('1344p stat'!$A$1,A180*20,0)</f>
        <v>CUDA ant par</v>
      </c>
      <c r="D180" s="5">
        <f ca="1">OFFSET('1344p trace'!$U$56,(A32-1)*56,0)</f>
        <v>47.605261439999467</v>
      </c>
      <c r="E180" s="5">
        <f ca="1">OFFSET('1344p trace'!$V$56,(A32-1)*56,0)</f>
        <v>43.949788840000473</v>
      </c>
      <c r="F180" s="5">
        <f ca="1">OFFSET('1344p stat'!$H$1,A180*20,1)</f>
        <v>1.9647749999999999</v>
      </c>
      <c r="G180" s="5">
        <f ca="1">OFFSET('1344p stat'!$K$1,A180*20,1)</f>
        <v>5.1124999999999997E-2</v>
      </c>
      <c r="H180" s="5">
        <f ca="1">OFFSET('1344p stat'!$N$1,A180*20,1)</f>
        <v>2.9975999999999999E-2</v>
      </c>
      <c r="J180" s="5">
        <f t="shared" ca="1" si="7"/>
        <v>93.600926279999939</v>
      </c>
    </row>
    <row r="181" spans="1:10" x14ac:dyDescent="0.25">
      <c r="A181">
        <v>3</v>
      </c>
      <c r="C181" t="str">
        <f ca="1">OFFSET('1344p stat'!$A$1,A181*20,0)</f>
        <v>CUDA ant add CPU Time</v>
      </c>
      <c r="D181" s="5">
        <f ca="1">OFFSET('1344p trace'!$U$56,(A33-1)*56,0)</f>
        <v>3447.3827593600035</v>
      </c>
      <c r="E181" s="5">
        <f ca="1">OFFSET('1344p trace'!$V$56,(A33-1)*56,0)</f>
        <v>3479.8016217599998</v>
      </c>
      <c r="F181" s="5">
        <f ca="1">OFFSET('1344p stat'!$H$1,A181*20,1)</f>
        <v>3082.076861</v>
      </c>
      <c r="G181" s="5">
        <f ca="1">OFFSET('1344p stat'!$K$1,A181*20,1)</f>
        <v>3097.6201080000001</v>
      </c>
      <c r="H181" s="5">
        <f ca="1">OFFSET('1344p stat'!$N$1,A181*20,1)</f>
        <v>1889.891678</v>
      </c>
      <c r="J181" s="5">
        <f t="shared" ca="1" si="7"/>
        <v>14996.773028120002</v>
      </c>
    </row>
    <row r="182" spans="1:10" x14ac:dyDescent="0.25">
      <c r="A182">
        <v>4</v>
      </c>
      <c r="C182" t="str">
        <f ca="1">OFFSET('1344p stat'!$A$1,A182*20,0)</f>
        <v>CUDA opt Time</v>
      </c>
      <c r="D182" s="5">
        <f ca="1">OFFSET('1344p trace'!$U$56,(A34-1)*56,0)</f>
        <v>44.90891600000689</v>
      </c>
      <c r="E182" s="5">
        <f ca="1">OFFSET('1344p trace'!$V$56,(A34-1)*56,0)</f>
        <v>43.777135999998272</v>
      </c>
      <c r="F182" s="5">
        <f ca="1">OFFSET('1344p stat'!$H$1,A182*20,1)</f>
        <v>5.2989819999999996</v>
      </c>
      <c r="G182" s="5">
        <f ca="1">OFFSET('1344p stat'!$K$1,A182*20,1)</f>
        <v>0.59893300000000005</v>
      </c>
      <c r="H182" s="5">
        <f ca="1">OFFSET('1344p stat'!$N$1,A182*20,1)</f>
        <v>0</v>
      </c>
      <c r="J182" s="5">
        <f t="shared" ca="1" si="7"/>
        <v>94.58396700000516</v>
      </c>
    </row>
    <row r="183" spans="1:10" x14ac:dyDescent="0.25">
      <c r="A183">
        <v>5</v>
      </c>
      <c r="C183" t="str">
        <f ca="1">OFFSET('1344p stat'!$A$1,A183*20,0)</f>
        <v>CUDA opt ant</v>
      </c>
      <c r="D183" s="5">
        <f ca="1">OFFSET('1344p trace'!$U$56,(A35-1)*56,0)</f>
        <v>361.0571171599999</v>
      </c>
      <c r="E183" s="5">
        <f ca="1">OFFSET('1344p trace'!$V$56,(A35-1)*56,0)</f>
        <v>358.83139456000026</v>
      </c>
      <c r="F183" s="5">
        <f ca="1">OFFSET('1344p stat'!$H$1,A183*20,1)</f>
        <v>181.01152300000001</v>
      </c>
      <c r="G183" s="5">
        <f ca="1">OFFSET('1344p stat'!$K$1,A183*20,1)</f>
        <v>15.283906</v>
      </c>
      <c r="H183" s="5">
        <f ca="1">OFFSET('1344p stat'!$N$1,A183*20,1)</f>
        <v>0</v>
      </c>
      <c r="J183" s="5">
        <f t="shared" ca="1" si="7"/>
        <v>916.18394072000024</v>
      </c>
    </row>
    <row r="184" spans="1:10" x14ac:dyDescent="0.25">
      <c r="A184">
        <v>6</v>
      </c>
      <c r="C184" t="str">
        <f ca="1">OFFSET('1344p stat'!$A$1,A184*20,0)</f>
        <v>CUDA opt ant par</v>
      </c>
      <c r="D184" s="5">
        <f ca="1">OFFSET('1344p trace'!$U$56,(A36-1)*56,0)</f>
        <v>131.55125695999953</v>
      </c>
      <c r="E184" s="5">
        <f ca="1">OFFSET('1344p trace'!$V$56,(A36-1)*56,0)</f>
        <v>130.46339555999941</v>
      </c>
      <c r="F184" s="5">
        <f ca="1">OFFSET('1344p stat'!$H$1,A184*20,1)</f>
        <v>2.1231909999999998</v>
      </c>
      <c r="G184" s="5">
        <f ca="1">OFFSET('1344p stat'!$K$1,A184*20,1)</f>
        <v>3.8409999999999998E-3</v>
      </c>
      <c r="H184" s="5">
        <f ca="1">OFFSET('1344p stat'!$N$1,A184*20,1)</f>
        <v>0</v>
      </c>
      <c r="J184" s="5">
        <f t="shared" ca="1" si="7"/>
        <v>264.14168451999899</v>
      </c>
    </row>
    <row r="185" spans="1:10" x14ac:dyDescent="0.25">
      <c r="A185">
        <v>7</v>
      </c>
      <c r="C185" t="str">
        <f ca="1">OFFSET('1344p stat'!$A$1,A185*20,0)</f>
        <v>non CUDA Time</v>
      </c>
      <c r="D185" s="5">
        <f ca="1">OFFSET('1344p trace'!$U$56,(A37-1)*56,0)</f>
        <v>19091.082435999957</v>
      </c>
      <c r="E185" s="5">
        <f ca="1">OFFSET('1344p trace'!$V$56,(A37-1)*56,0)</f>
        <v>18973.628099999987</v>
      </c>
      <c r="F185" s="5">
        <f ca="1">OFFSET('1344p stat'!$H$1,A185*20,1)</f>
        <v>18969.483539000001</v>
      </c>
      <c r="G185" s="5">
        <f ca="1">OFFSET('1344p stat'!$K$1,A185*20,1)</f>
        <v>18958.441049000001</v>
      </c>
      <c r="H185" s="5">
        <f ca="1">OFFSET('1344p stat'!$N$1,A185*20,1)</f>
        <v>235.16170299999999</v>
      </c>
      <c r="J185" s="5">
        <f t="shared" ca="1" si="7"/>
        <v>76227.79682699994</v>
      </c>
    </row>
    <row r="186" spans="1:10" x14ac:dyDescent="0.25">
      <c r="A186">
        <v>8</v>
      </c>
      <c r="C186" t="str">
        <f ca="1">OFFSET('1344p stat'!$A$1,A186*20,0)</f>
        <v>Classic ACO</v>
      </c>
      <c r="D186" s="5">
        <f ca="1">OFFSET('1344p trace'!$U$56,(A38-1)*56,0)</f>
        <v>38602464.955600001</v>
      </c>
      <c r="E186" s="5">
        <f ca="1">OFFSET('1344p trace'!$V$56,(A38-1)*56,0)</f>
        <v>27187182.142399997</v>
      </c>
      <c r="F186" s="5">
        <f ca="1">OFFSET('1344p stat'!$H$1,A186*20,1)</f>
        <v>27071452.128784001</v>
      </c>
      <c r="G186" s="5">
        <f ca="1">OFFSET('1344p stat'!$K$1,A186*20,1)</f>
        <v>27066851.795120001</v>
      </c>
      <c r="H186" s="5">
        <f ca="1">OFFSET('1344p stat'!$N$1,A186*20,1)</f>
        <v>12484.243074</v>
      </c>
      <c r="J186" s="5">
        <f t="shared" ca="1" si="7"/>
        <v>119940435.26497799</v>
      </c>
    </row>
    <row r="187" spans="1:10" x14ac:dyDescent="0.25">
      <c r="A187">
        <v>9</v>
      </c>
      <c r="C187" t="str">
        <f ca="1">OFFSET('1344p stat'!$A$1,A187*20,0)</f>
        <v>omp</v>
      </c>
      <c r="D187" s="5">
        <f ca="1">OFFSET('1344p trace'!$U$56,(A39-1)*56,0)</f>
        <v>5953.6987839999656</v>
      </c>
      <c r="E187" s="5">
        <f ca="1">OFFSET('1344p trace'!$V$56,(A39-1)*56,0)</f>
        <v>5932.9664960000291</v>
      </c>
      <c r="F187" s="5">
        <f ca="1">OFFSET('1344p stat'!$H$1,A187*20,1)</f>
        <v>5933.8055299999996</v>
      </c>
      <c r="G187" s="5">
        <f ca="1">OFFSET('1344p stat'!$K$1,A187*20,1)</f>
        <v>5931.8896599999998</v>
      </c>
      <c r="H187" s="5">
        <f ca="1">OFFSET('1344p stat'!$N$1,A187*20,1)</f>
        <v>140.74700899999999</v>
      </c>
      <c r="J187" s="5">
        <f t="shared" ca="1" si="7"/>
        <v>23893.107478999991</v>
      </c>
    </row>
    <row r="188" spans="1:10" x14ac:dyDescent="0.25">
      <c r="A188">
        <v>10</v>
      </c>
      <c r="C188" t="str">
        <f ca="1">OFFSET('1344p stat'!$A$1,A188*20,0)</f>
        <v>non CUDA transp Time</v>
      </c>
      <c r="D188" s="5">
        <f ca="1">OFFSET('1344p trace'!$U$56,(A40-1)*56,0)</f>
        <v>15577.935935999973</v>
      </c>
      <c r="E188" s="5">
        <f ca="1">OFFSET('1344p trace'!$V$56,(A40-1)*56,0)</f>
        <v>15550.054996000028</v>
      </c>
      <c r="F188" s="5">
        <f ca="1">OFFSET('1344p stat'!$H$1,A188*20,1)</f>
        <v>15547.835075000001</v>
      </c>
      <c r="G188" s="5">
        <f ca="1">OFFSET('1344p stat'!$K$1,A188*20,1)</f>
        <v>15539.203326000001</v>
      </c>
      <c r="H188" s="5">
        <f ca="1">OFFSET('1344p stat'!$N$1,A188*20,1)</f>
        <v>1113.2186119999999</v>
      </c>
      <c r="J188" s="5">
        <f t="shared" ca="1" si="7"/>
        <v>63328.247945000003</v>
      </c>
    </row>
    <row r="189" spans="1:10" x14ac:dyDescent="0.25">
      <c r="A189">
        <v>11</v>
      </c>
      <c r="C189" t="str">
        <f ca="1">OFFSET('1344p stat'!$A$1,A189*20,0)</f>
        <v>non CUDA transp_AVX Time</v>
      </c>
      <c r="D189" s="5">
        <f ca="1">OFFSET('1344p trace'!$U$56,(A41-1)*56,0)</f>
        <v>16796.081999999973</v>
      </c>
      <c r="E189" s="5">
        <f ca="1">OFFSET('1344p trace'!$V$56,(A41-1)*56,0)</f>
        <v>16736.195444000034</v>
      </c>
      <c r="F189" s="5">
        <f ca="1">OFFSET('1344p stat'!$H$1,A189*20,1)</f>
        <v>16728.526376000002</v>
      </c>
      <c r="G189" s="5">
        <f ca="1">OFFSET('1344p stat'!$K$1,A189*20,1)</f>
        <v>16695.560282999999</v>
      </c>
      <c r="H189" s="5">
        <f ca="1">OFFSET('1344p stat'!$N$1,A189*20,1)</f>
        <v>674.56165799999997</v>
      </c>
      <c r="J189" s="5">
        <f t="shared" ca="1" si="7"/>
        <v>67630.925761000006</v>
      </c>
    </row>
    <row r="190" spans="1:10" x14ac:dyDescent="0.25">
      <c r="A190">
        <v>12</v>
      </c>
      <c r="C190" t="str">
        <f ca="1">OFFSET('1344p stat'!$A$1,A190*20,0)</f>
        <v>non CUDA transp_AVX_OMP Time</v>
      </c>
      <c r="D190" s="5">
        <f ca="1">OFFSET('1344p trace'!$U$56,(A42-1)*56,0)</f>
        <v>66429.388276000056</v>
      </c>
      <c r="E190" s="5">
        <f ca="1">OFFSET('1344p trace'!$V$56,(A42-1)*56,0)</f>
        <v>66194.548899999994</v>
      </c>
      <c r="F190" s="5">
        <f ca="1">OFFSET('1344p stat'!$H$1,A190*20,1)</f>
        <v>66165.792598</v>
      </c>
      <c r="G190" s="5">
        <f ca="1">OFFSET('1344p stat'!$K$1,A190*20,1)</f>
        <v>65965.259250000003</v>
      </c>
      <c r="H190" s="5">
        <f ca="1">OFFSET('1344p stat'!$N$1,A190*20,1)</f>
        <v>263.01457499999998</v>
      </c>
      <c r="J190" s="5">
        <f t="shared" ca="1" si="7"/>
        <v>265018.00359899999</v>
      </c>
    </row>
    <row r="191" spans="1:10" x14ac:dyDescent="0.25">
      <c r="A191">
        <v>13</v>
      </c>
      <c r="C191" t="str">
        <f ca="1">OFFSET('1344p stat'!$A$1,A191*20,0)</f>
        <v>CUDA ant add CPU_AVX_transp Time</v>
      </c>
      <c r="D191" s="5">
        <f ca="1">OFFSET('1344p trace'!$U$56,(A43-1)*56,0)</f>
        <v>2363.8267785600019</v>
      </c>
      <c r="E191" s="5">
        <f ca="1">OFFSET('1344p trace'!$V$56,(A43-1)*56,0)</f>
        <v>2359.6236710399958</v>
      </c>
      <c r="F191" s="5">
        <f ca="1">OFFSET('1344p stat'!$H$1,A191*20,1)</f>
        <v>1901.7387289999999</v>
      </c>
      <c r="G191" s="5">
        <f ca="1">OFFSET('1344p stat'!$K$1,A191*20,1)</f>
        <v>1876.630435</v>
      </c>
      <c r="H191" s="5">
        <f ca="1">OFFSET('1344p stat'!$N$1,A191*20,1)</f>
        <v>403.07755300000002</v>
      </c>
      <c r="J191" s="5">
        <f t="shared" ca="1" si="7"/>
        <v>8904.8971665999961</v>
      </c>
    </row>
    <row r="192" spans="1:10" x14ac:dyDescent="0.25">
      <c r="A192">
        <v>14</v>
      </c>
      <c r="C192" t="str">
        <f ca="1">OFFSET('1344p stat'!$A$1,A192*20,0)</f>
        <v>CUDA Const</v>
      </c>
      <c r="D192" s="5">
        <f ca="1">OFFSET('1344p trace'!$U$56,(A44-1)*56,0)</f>
        <v>52.548400000008996</v>
      </c>
      <c r="E192" s="5">
        <f ca="1">OFFSET('1344p trace'!$V$56,(A44-1)*56,0)</f>
        <v>52.924415999999617</v>
      </c>
      <c r="F192" s="5">
        <f ca="1">OFFSET('1344p stat'!$H$1,A192*20,1)</f>
        <v>41.437941000000002</v>
      </c>
      <c r="G192" s="5">
        <f ca="1">OFFSET('1344p stat'!$K$1,A192*20,1)</f>
        <v>38.030563000000001</v>
      </c>
      <c r="H192" s="5">
        <f ca="1">OFFSET('1344p stat'!$N$1,A192*20,1)</f>
        <v>6.1728610000000002</v>
      </c>
      <c r="J192" s="5">
        <f t="shared" ca="1" si="7"/>
        <v>191.11418100000861</v>
      </c>
    </row>
    <row r="193" spans="1:10" x14ac:dyDescent="0.25">
      <c r="A193">
        <v>15</v>
      </c>
      <c r="C193" t="str">
        <f ca="1">OFFSET('1344p stat'!$A$1,A193*20,0)</f>
        <v>CUDA ant Const</v>
      </c>
      <c r="D193" s="5">
        <f ca="1">OFFSET('1344p trace'!$U$56,(A45-1)*56,0)</f>
        <v>62.117161759999618</v>
      </c>
      <c r="E193" s="5">
        <f ca="1">OFFSET('1344p trace'!$V$56,(A45-1)*56,0)</f>
        <v>62.229077000000416</v>
      </c>
      <c r="F193" s="5">
        <f ca="1">OFFSET('1344p stat'!$H$1,A193*20,1)</f>
        <v>5.6290389999999997</v>
      </c>
      <c r="G193" s="5">
        <f ca="1">OFFSET('1344p stat'!$K$1,A193*20,1)</f>
        <v>2.781215</v>
      </c>
      <c r="H193" s="5">
        <f ca="1">OFFSET('1344p stat'!$N$1,A193*20,1)</f>
        <v>1.8764989999999999</v>
      </c>
      <c r="J193" s="5">
        <f t="shared" ca="1" si="7"/>
        <v>134.63299176000004</v>
      </c>
    </row>
    <row r="194" spans="1:10" x14ac:dyDescent="0.25">
      <c r="A194">
        <v>16</v>
      </c>
      <c r="C194" t="str">
        <f ca="1">OFFSET('1344p stat'!$A$1,A194*20,0)</f>
        <v>CUDA ant par Const</v>
      </c>
      <c r="D194" s="5">
        <f ca="1">OFFSET('1344p trace'!$U$56,(A46-1)*56,0)</f>
        <v>41.495318239999122</v>
      </c>
      <c r="E194" s="5">
        <f ca="1">OFFSET('1344p trace'!$V$56,(A46-1)*56,0)</f>
        <v>41.614598760000661</v>
      </c>
      <c r="F194" s="5">
        <f ca="1">OFFSET('1344p stat'!$H$1,A194*20,1)</f>
        <v>3.3009140000000001</v>
      </c>
      <c r="G194" s="5">
        <f ca="1">OFFSET('1344p stat'!$K$1,A194*20,1)</f>
        <v>2.7815279999999998</v>
      </c>
      <c r="H194" s="5">
        <f ca="1">OFFSET('1344p stat'!$N$1,A194*20,1)</f>
        <v>2.144444</v>
      </c>
      <c r="J194" s="5">
        <f t="shared" ca="1" si="7"/>
        <v>91.336802999999776</v>
      </c>
    </row>
    <row r="195" spans="1:10" x14ac:dyDescent="0.25">
      <c r="A195">
        <v>17</v>
      </c>
      <c r="C195" t="str">
        <f ca="1">OFFSET('1344p stat'!$A$1,A195*20,0)</f>
        <v>CUDA ant add CPU Const</v>
      </c>
      <c r="D195" s="5">
        <f ca="1">OFFSET('1344p trace'!$U$56,(A47-1)*56,0)</f>
        <v>839.61815555999885</v>
      </c>
      <c r="E195" s="5">
        <f ca="1">OFFSET('1344p trace'!$V$56,(A47-1)*56,0)</f>
        <v>832.82300723999981</v>
      </c>
      <c r="F195" s="5">
        <f ca="1">OFFSET('1344p stat'!$H$1,A195*20,1)</f>
        <v>795.69958199999996</v>
      </c>
      <c r="G195" s="5">
        <f ca="1">OFFSET('1344p stat'!$K$1,A195*20,1)</f>
        <v>766.70988999999997</v>
      </c>
      <c r="H195" s="5">
        <f ca="1">OFFSET('1344p stat'!$N$1,A195*20,1)</f>
        <v>680.20308299999999</v>
      </c>
      <c r="J195" s="5">
        <f t="shared" ca="1" si="7"/>
        <v>3915.0537177999986</v>
      </c>
    </row>
    <row r="196" spans="1:10" x14ac:dyDescent="0.25">
      <c r="A196">
        <v>18</v>
      </c>
      <c r="C196" t="str">
        <f ca="1">OFFSET('1344p stat'!$A$1,A196*20,0)</f>
        <v>CUDA opt Const</v>
      </c>
      <c r="D196" s="5">
        <f ca="1">OFFSET('1344p trace'!$U$56,(A48-1)*56,0)</f>
        <v>273.7532839999916</v>
      </c>
      <c r="E196" s="5">
        <f ca="1">OFFSET('1344p trace'!$V$56,(A48-1)*56,0)</f>
        <v>274.87479999999016</v>
      </c>
      <c r="F196" s="5">
        <f ca="1">OFFSET('1344p stat'!$H$1,A196*20,1)</f>
        <v>300.18399399999998</v>
      </c>
      <c r="G196" s="5">
        <f ca="1">OFFSET('1344p stat'!$K$1,A196*20,1)</f>
        <v>324.38451600000002</v>
      </c>
      <c r="H196" s="5">
        <f ca="1">OFFSET('1344p stat'!$N$1,A196*20,1)</f>
        <v>0</v>
      </c>
      <c r="J196" s="5">
        <f t="shared" ca="1" si="7"/>
        <v>1173.1965939999818</v>
      </c>
    </row>
    <row r="197" spans="1:10" x14ac:dyDescent="0.25">
      <c r="A197">
        <v>19</v>
      </c>
      <c r="C197" t="str">
        <f ca="1">OFFSET('1344p stat'!$A$1,A197*20,0)</f>
        <v>CUDA opt ant Const</v>
      </c>
      <c r="D197" s="5">
        <f ca="1">OFFSET('1344p trace'!$U$56,(A49-1)*56,0)</f>
        <v>40.602510239999518</v>
      </c>
      <c r="E197" s="5">
        <f ca="1">OFFSET('1344p trace'!$V$56,(A49-1)*56,0)</f>
        <v>40.61355999999985</v>
      </c>
      <c r="F197" s="5">
        <f ca="1">OFFSET('1344p stat'!$H$1,A197*20,1)</f>
        <v>3.2102780000000002</v>
      </c>
      <c r="G197" s="5">
        <f ca="1">OFFSET('1344p stat'!$K$1,A197*20,1)</f>
        <v>0.81667000000000001</v>
      </c>
      <c r="H197" s="5">
        <f ca="1">OFFSET('1344p stat'!$N$1,A197*20,1)</f>
        <v>0</v>
      </c>
      <c r="J197" s="5">
        <f t="shared" ca="1" si="7"/>
        <v>85.243018239999373</v>
      </c>
    </row>
    <row r="198" spans="1:10" x14ac:dyDescent="0.25">
      <c r="A198">
        <v>20</v>
      </c>
      <c r="C198" t="str">
        <f ca="1">OFFSET('1344p stat'!$A$1,A198*20,0)</f>
        <v>CUDA opt ant par Const</v>
      </c>
      <c r="D198" s="5">
        <f ca="1">OFFSET('1344p trace'!$U$56,(A50-1)*56,0)</f>
        <v>48.890859359999716</v>
      </c>
      <c r="E198" s="5">
        <f ca="1">OFFSET('1344p trace'!$V$56,(A50-1)*56,0)</f>
        <v>48.99126799999997</v>
      </c>
      <c r="F198" s="5">
        <f ca="1">OFFSET('1344p stat'!$H$1,A198*20,1)</f>
        <v>2.5058799999999999</v>
      </c>
      <c r="G198" s="5">
        <f ca="1">OFFSET('1344p stat'!$K$1,A198*20,1)</f>
        <v>0.711395</v>
      </c>
      <c r="H198" s="5">
        <f ca="1">OFFSET('1344p stat'!$N$1,A198*20,1)</f>
        <v>0</v>
      </c>
      <c r="J198" s="5">
        <f t="shared" ca="1" si="7"/>
        <v>101.09940235999969</v>
      </c>
    </row>
    <row r="199" spans="1:10" x14ac:dyDescent="0.25">
      <c r="A199">
        <v>21</v>
      </c>
      <c r="C199" t="str">
        <f ca="1">OFFSET('1344p stat'!$A$1,A199*20,0)</f>
        <v>CUDA ant par not f</v>
      </c>
      <c r="D199" s="5">
        <f ca="1">OFFSET('1344p trace'!$U$56,(A51-1)*56,0)</f>
        <v>35.841176160000167</v>
      </c>
      <c r="E199" s="5">
        <f ca="1">OFFSET('1344p trace'!$V$56,(A51-1)*56,0)</f>
        <v>37.172624359999759</v>
      </c>
      <c r="F199" s="5">
        <f ca="1">OFFSET('1344p stat'!$H$1,A199*20,1)</f>
        <v>7.7591429999999999</v>
      </c>
      <c r="G199" s="5">
        <f ca="1">OFFSET('1344p stat'!$K$1,A199*20,1)</f>
        <v>5.3244189999999998</v>
      </c>
      <c r="H199" s="5">
        <f ca="1">OFFSET('1344p stat'!$N$1,A199*20,1)</f>
        <v>3.5625040000000001</v>
      </c>
      <c r="J199" s="5">
        <f t="shared" ca="1" si="7"/>
        <v>89.659866519999937</v>
      </c>
    </row>
    <row r="200" spans="1:10" x14ac:dyDescent="0.25">
      <c r="A200">
        <v>22</v>
      </c>
      <c r="C200" t="str">
        <f ca="1">OFFSET('1344p stat'!$A$1,A200*20,0)</f>
        <v>CUDA ant par sort</v>
      </c>
      <c r="D200" s="5">
        <f ca="1">OFFSET('1344p trace'!$U$56,(A52-1)*56,0)</f>
        <v>51.690975240000228</v>
      </c>
      <c r="E200" s="5">
        <f ca="1">OFFSET('1344p trace'!$V$56,(A52-1)*56,0)</f>
        <v>52.737431359999285</v>
      </c>
      <c r="F200" s="5">
        <f ca="1">OFFSET('1344p stat'!$H$1,A200*20,1)</f>
        <v>3.8993660000000001</v>
      </c>
      <c r="G200" s="5">
        <f ca="1">OFFSET('1344p stat'!$K$1,A200*20,1)</f>
        <v>2.241387</v>
      </c>
      <c r="H200" s="5">
        <f ca="1">OFFSET('1344p stat'!$N$1,A200*20,1)</f>
        <v>1.991676</v>
      </c>
      <c r="J200" s="5">
        <f t="shared" ca="1" si="7"/>
        <v>112.56083559999951</v>
      </c>
    </row>
    <row r="201" spans="1:10" x14ac:dyDescent="0.25">
      <c r="A201">
        <v>23</v>
      </c>
      <c r="C201">
        <f ca="1">OFFSET('1344p stat'!$A$1,A201*20,0)</f>
        <v>0</v>
      </c>
      <c r="D201" s="5" t="e">
        <f ca="1">OFFSET('1344p trace'!$U$56,(A53-1)*56,0)</f>
        <v>#DIV/0!</v>
      </c>
      <c r="E201" s="5" t="e">
        <f ca="1">OFFSET('1344p trace'!$V$56,(A53-1)*56,0)</f>
        <v>#DIV/0!</v>
      </c>
      <c r="F201" s="5">
        <f ca="1">OFFSET('1344p stat'!$H$1,A201*20,1)</f>
        <v>0</v>
      </c>
      <c r="G201" s="5">
        <f ca="1">OFFSET('1344p stat'!$K$1,A201*20,1)</f>
        <v>0</v>
      </c>
      <c r="H201" s="5">
        <f ca="1">OFFSET('1344p stat'!$N$1,A201*20,1)</f>
        <v>0</v>
      </c>
      <c r="J201" s="5" t="e">
        <f t="shared" ca="1" si="7"/>
        <v>#DIV/0!</v>
      </c>
    </row>
    <row r="202" spans="1:10" x14ac:dyDescent="0.25">
      <c r="A202">
        <v>24</v>
      </c>
      <c r="C202">
        <f ca="1">OFFSET('1344p stat'!$A$1,A202*20,0)</f>
        <v>0</v>
      </c>
      <c r="D202" s="5" t="e">
        <f ca="1">OFFSET('1344p trace'!$U$56,(A54-1)*56,0)</f>
        <v>#DIV/0!</v>
      </c>
      <c r="E202" s="5" t="e">
        <f ca="1">OFFSET('1344p trace'!$V$56,(A54-1)*56,0)</f>
        <v>#DIV/0!</v>
      </c>
      <c r="F202" s="5">
        <f ca="1">OFFSET('1344p stat'!$H$1,A202*20,1)</f>
        <v>0</v>
      </c>
      <c r="G202" s="5">
        <f ca="1">OFFSET('1344p stat'!$K$1,A202*20,1)</f>
        <v>0</v>
      </c>
      <c r="H202" s="5">
        <f ca="1">OFFSET('1344p stat'!$N$1,A202*20,1)</f>
        <v>0</v>
      </c>
      <c r="J202" s="5" t="e">
        <f t="shared" ca="1" si="7"/>
        <v>#DIV/0!</v>
      </c>
    </row>
    <row r="203" spans="1:10" x14ac:dyDescent="0.25">
      <c r="A203">
        <v>25</v>
      </c>
      <c r="C203">
        <f ca="1">OFFSET('1344p stat'!$A$1,A203*20,0)</f>
        <v>0</v>
      </c>
      <c r="D203" s="5" t="e">
        <f ca="1">OFFSET('1344p trace'!$U$56,(A55-1)*56,0)</f>
        <v>#DIV/0!</v>
      </c>
      <c r="E203" s="5" t="e">
        <f ca="1">OFFSET('1344p trace'!$V$56,(A55-1)*56,0)</f>
        <v>#DIV/0!</v>
      </c>
      <c r="F203" s="5">
        <f ca="1">OFFSET('1344p stat'!$H$1,A203*20,1)</f>
        <v>0</v>
      </c>
      <c r="G203" s="5">
        <f ca="1">OFFSET('1344p stat'!$K$1,A203*20,1)</f>
        <v>0</v>
      </c>
      <c r="H203" s="5">
        <f ca="1">OFFSET('1344p stat'!$N$1,A203*20,1)</f>
        <v>0</v>
      </c>
      <c r="J203" s="5" t="e">
        <f t="shared" ca="1" si="7"/>
        <v>#DIV/0!</v>
      </c>
    </row>
    <row r="204" spans="1:10" x14ac:dyDescent="0.25">
      <c r="A204">
        <v>26</v>
      </c>
      <c r="C204">
        <f ca="1">OFFSET('1344p stat'!$A$1,A204*20,0)</f>
        <v>0</v>
      </c>
      <c r="D204" s="5" t="e">
        <f ca="1">OFFSET('1344p trace'!$U$56,(A56-1)*56,0)</f>
        <v>#DIV/0!</v>
      </c>
      <c r="E204" s="5" t="e">
        <f ca="1">OFFSET('1344p trace'!$V$56,(A56-1)*56,0)</f>
        <v>#DIV/0!</v>
      </c>
      <c r="F204" s="5">
        <f ca="1">OFFSET('1344p stat'!$H$1,A204*20,1)</f>
        <v>0</v>
      </c>
      <c r="G204" s="5">
        <f ca="1">OFFSET('1344p stat'!$K$1,A204*20,1)</f>
        <v>0</v>
      </c>
      <c r="H204" s="5">
        <f ca="1">OFFSET('1344p stat'!$N$1,A204*20,1)</f>
        <v>0</v>
      </c>
      <c r="J204" s="5" t="e">
        <f t="shared" ca="1" si="7"/>
        <v>#DIV/0!</v>
      </c>
    </row>
    <row r="205" spans="1:10" x14ac:dyDescent="0.25">
      <c r="A205">
        <v>27</v>
      </c>
      <c r="C205">
        <f ca="1">OFFSET('1344p stat'!$A$1,A205*20,0)</f>
        <v>0</v>
      </c>
      <c r="D205" s="5" t="e">
        <f ca="1">OFFSET('1344p trace'!$U$56,(A57-1)*56,0)</f>
        <v>#DIV/0!</v>
      </c>
      <c r="E205" s="5" t="e">
        <f ca="1">OFFSET('1344p trace'!$V$56,(A57-1)*56,0)</f>
        <v>#DIV/0!</v>
      </c>
      <c r="F205" s="5">
        <f ca="1">OFFSET('1344p stat'!$H$1,A205*20,1)</f>
        <v>0</v>
      </c>
      <c r="G205" s="5">
        <f ca="1">OFFSET('1344p stat'!$K$1,A205*20,1)</f>
        <v>0</v>
      </c>
      <c r="H205" s="5">
        <f ca="1">OFFSET('1344p stat'!$N$1,A205*20,1)</f>
        <v>0</v>
      </c>
      <c r="J205" s="5" t="e">
        <f t="shared" ca="1" si="7"/>
        <v>#DIV/0!</v>
      </c>
    </row>
    <row r="206" spans="1:10" x14ac:dyDescent="0.25">
      <c r="A206">
        <v>28</v>
      </c>
      <c r="C206">
        <f ca="1">OFFSET('1344p stat'!$A$1,A206*20,0)</f>
        <v>0</v>
      </c>
      <c r="D206" s="5" t="e">
        <f ca="1">OFFSET('1344p trace'!$U$56,(A58-1)*56,0)</f>
        <v>#DIV/0!</v>
      </c>
      <c r="E206" s="5" t="e">
        <f ca="1">OFFSET('1344p trace'!$V$56,(A58-1)*56,0)</f>
        <v>#DIV/0!</v>
      </c>
      <c r="F206" s="5">
        <f ca="1">OFFSET('1344p stat'!$H$1,A206*20,1)</f>
        <v>0</v>
      </c>
      <c r="G206" s="5">
        <f ca="1">OFFSET('1344p stat'!$K$1,A206*20,1)</f>
        <v>0</v>
      </c>
      <c r="H206" s="5">
        <f ca="1">OFFSET('1344p stat'!$N$1,A206*20,1)</f>
        <v>0</v>
      </c>
      <c r="J206" s="5" t="e">
        <f t="shared" ca="1" si="7"/>
        <v>#DIV/0!</v>
      </c>
    </row>
    <row r="207" spans="1:10" x14ac:dyDescent="0.25">
      <c r="A207">
        <v>29</v>
      </c>
      <c r="C207">
        <f ca="1">OFFSET('1344p stat'!$A$1,A207*20,0)</f>
        <v>0</v>
      </c>
      <c r="D207" s="5" t="e">
        <f ca="1">OFFSET('1344p trace'!$U$56,(A59-1)*56,0)</f>
        <v>#DIV/0!</v>
      </c>
      <c r="E207" s="5" t="e">
        <f ca="1">OFFSET('1344p trace'!$V$56,(A59-1)*56,0)</f>
        <v>#DIV/0!</v>
      </c>
      <c r="F207" s="5">
        <f ca="1">OFFSET('1344p stat'!$H$1,A207*20,1)</f>
        <v>0</v>
      </c>
      <c r="G207" s="5">
        <f ca="1">OFFSET('1344p stat'!$K$1,A207*20,1)</f>
        <v>0</v>
      </c>
      <c r="H207" s="5">
        <f ca="1">OFFSET('1344p stat'!$N$1,A207*20,1)</f>
        <v>0</v>
      </c>
      <c r="J207" s="5" t="e">
        <f t="shared" ca="1" si="7"/>
        <v>#DIV/0!</v>
      </c>
    </row>
    <row r="208" spans="1:10" x14ac:dyDescent="0.25">
      <c r="A208">
        <v>30</v>
      </c>
      <c r="C208">
        <f ca="1">OFFSET('1344p stat'!$A$1,A208*20,0)</f>
        <v>0</v>
      </c>
      <c r="D208" s="5" t="e">
        <f ca="1">OFFSET('1344p trace'!$U$56,(A60-1)*56,0)</f>
        <v>#DIV/0!</v>
      </c>
      <c r="E208" s="5" t="e">
        <f ca="1">OFFSET('1344p trace'!$V$56,(A60-1)*56,0)</f>
        <v>#DIV/0!</v>
      </c>
      <c r="F208" s="5">
        <f ca="1">OFFSET('1344p stat'!$H$1,A208*20,1)</f>
        <v>0</v>
      </c>
      <c r="G208" s="5">
        <f ca="1">OFFSET('1344p stat'!$K$1,A208*20,1)</f>
        <v>0</v>
      </c>
      <c r="H208" s="5">
        <f ca="1">OFFSET('1344p stat'!$N$1,A208*20,1)</f>
        <v>0</v>
      </c>
      <c r="J208" s="5" t="e">
        <f t="shared" ca="1" si="7"/>
        <v>#DIV/0!</v>
      </c>
    </row>
    <row r="209" spans="1:10" x14ac:dyDescent="0.25">
      <c r="A209">
        <v>31</v>
      </c>
      <c r="C209">
        <f ca="1">OFFSET('1344p stat'!$A$1,A209*20,0)</f>
        <v>0</v>
      </c>
      <c r="D209" s="5" t="e">
        <f ca="1">OFFSET('1344p trace'!$U$56,(A61-1)*56,0)</f>
        <v>#DIV/0!</v>
      </c>
      <c r="E209" s="5" t="e">
        <f ca="1">OFFSET('1344p trace'!$V$56,(A61-1)*56,0)</f>
        <v>#DIV/0!</v>
      </c>
      <c r="F209" s="5">
        <f ca="1">OFFSET('1344p stat'!$H$1,A209*20,1)</f>
        <v>0</v>
      </c>
      <c r="G209" s="5">
        <f ca="1">OFFSET('1344p stat'!$K$1,A209*20,1)</f>
        <v>0</v>
      </c>
      <c r="H209" s="5">
        <f ca="1">OFFSET('1344p stat'!$N$1,A209*20,1)</f>
        <v>0</v>
      </c>
      <c r="J209" s="5" t="e">
        <f t="shared" ca="1" si="7"/>
        <v>#DIV/0!</v>
      </c>
    </row>
    <row r="210" spans="1:10" x14ac:dyDescent="0.25">
      <c r="A210">
        <v>32</v>
      </c>
      <c r="C210">
        <f ca="1">OFFSET('1344p stat'!$A$1,A210*20,0)</f>
        <v>0</v>
      </c>
      <c r="D210" s="5" t="e">
        <f ca="1">OFFSET('1344p trace'!$U$56,(A62-1)*56,0)</f>
        <v>#DIV/0!</v>
      </c>
      <c r="E210" s="5" t="e">
        <f ca="1">OFFSET('1344p trace'!$V$56,(A62-1)*56,0)</f>
        <v>#DIV/0!</v>
      </c>
      <c r="F210" s="5">
        <f ca="1">OFFSET('1344p stat'!$H$1,A210*20,1)</f>
        <v>0</v>
      </c>
      <c r="G210" s="5">
        <f ca="1">OFFSET('1344p stat'!$K$1,A210*20,1)</f>
        <v>0</v>
      </c>
      <c r="H210" s="5">
        <f ca="1">OFFSET('1344p stat'!$N$1,A210*20,1)</f>
        <v>0</v>
      </c>
      <c r="J210" s="5" t="e">
        <f t="shared" ca="1" si="7"/>
        <v>#DIV/0!</v>
      </c>
    </row>
    <row r="211" spans="1:10" x14ac:dyDescent="0.25">
      <c r="A211">
        <v>33</v>
      </c>
      <c r="C211">
        <f ca="1">OFFSET('1344p stat'!$A$1,A211*20,0)</f>
        <v>0</v>
      </c>
      <c r="D211" s="5" t="e">
        <f ca="1">OFFSET('1344p trace'!$U$56,(A63-1)*56,0)</f>
        <v>#DIV/0!</v>
      </c>
      <c r="E211" s="5" t="e">
        <f ca="1">OFFSET('1344p trace'!$V$56,(A63-1)*56,0)</f>
        <v>#DIV/0!</v>
      </c>
      <c r="F211" s="5">
        <f ca="1">OFFSET('1344p stat'!$H$1,A211*20,1)</f>
        <v>0</v>
      </c>
      <c r="G211" s="5">
        <f ca="1">OFFSET('1344p stat'!$K$1,A211*20,1)</f>
        <v>0</v>
      </c>
      <c r="H211" s="5">
        <f ca="1">OFFSET('1344p stat'!$N$1,A211*20,1)</f>
        <v>0</v>
      </c>
      <c r="J211" s="5" t="e">
        <f t="shared" ca="1" si="7"/>
        <v>#DIV/0!</v>
      </c>
    </row>
    <row r="212" spans="1:10" x14ac:dyDescent="0.25">
      <c r="A212">
        <v>34</v>
      </c>
      <c r="C212">
        <f ca="1">OFFSET('1344p stat'!$A$1,A212*20,0)</f>
        <v>0</v>
      </c>
      <c r="D212" s="5" t="e">
        <f ca="1">OFFSET('1344p trace'!$U$56,(A64-1)*56,0)</f>
        <v>#DIV/0!</v>
      </c>
      <c r="E212" s="5" t="e">
        <f ca="1">OFFSET('1344p trace'!$V$56,(A64-1)*56,0)</f>
        <v>#DIV/0!</v>
      </c>
      <c r="F212" s="5">
        <f ca="1">OFFSET('1344p stat'!$H$1,A212*20,1)</f>
        <v>0</v>
      </c>
      <c r="G212" s="5">
        <f ca="1">OFFSET('1344p stat'!$K$1,A212*20,1)</f>
        <v>0</v>
      </c>
      <c r="H212" s="5">
        <f ca="1">OFFSET('1344p stat'!$N$1,A212*20,1)</f>
        <v>0</v>
      </c>
      <c r="J212" s="5" t="e">
        <f t="shared" ca="1" si="7"/>
        <v>#DIV/0!</v>
      </c>
    </row>
    <row r="213" spans="1:10" x14ac:dyDescent="0.25">
      <c r="A213">
        <v>35</v>
      </c>
      <c r="C213">
        <f ca="1">OFFSET('1344p stat'!$A$1,A213*20,0)</f>
        <v>0</v>
      </c>
      <c r="D213" s="5" t="e">
        <f ca="1">OFFSET('1344p trace'!$U$56,(A65-1)*56,0)</f>
        <v>#DIV/0!</v>
      </c>
      <c r="E213" s="5" t="e">
        <f ca="1">OFFSET('1344p trace'!$V$56,(A65-1)*56,0)</f>
        <v>#DIV/0!</v>
      </c>
      <c r="F213" s="5">
        <f ca="1">OFFSET('1344p stat'!$H$1,A213*20,1)</f>
        <v>0</v>
      </c>
      <c r="G213" s="5">
        <f ca="1">OFFSET('1344p stat'!$K$1,A213*20,1)</f>
        <v>0</v>
      </c>
      <c r="H213" s="5">
        <f ca="1">OFFSET('1344p stat'!$N$1,A213*20,1)</f>
        <v>0</v>
      </c>
      <c r="J213" s="5" t="e">
        <f t="shared" ca="1" si="7"/>
        <v>#DIV/0!</v>
      </c>
    </row>
    <row r="214" spans="1:10" x14ac:dyDescent="0.25">
      <c r="A214">
        <v>36</v>
      </c>
      <c r="C214">
        <f ca="1">OFFSET('1344p stat'!$A$1,A214*20,0)</f>
        <v>0</v>
      </c>
      <c r="D214" s="5" t="e">
        <f ca="1">OFFSET('1344p trace'!$U$56,(A66-1)*56,0)</f>
        <v>#DIV/0!</v>
      </c>
      <c r="E214" s="5" t="e">
        <f ca="1">OFFSET('1344p trace'!$V$56,(A66-1)*56,0)</f>
        <v>#DIV/0!</v>
      </c>
      <c r="F214" s="5">
        <f ca="1">OFFSET('1344p stat'!$H$1,A214*20,1)</f>
        <v>0</v>
      </c>
      <c r="G214" s="5">
        <f ca="1">OFFSET('1344p stat'!$K$1,A214*20,1)</f>
        <v>0</v>
      </c>
      <c r="H214" s="5">
        <f ca="1">OFFSET('1344p stat'!$N$1,A214*20,1)</f>
        <v>0</v>
      </c>
      <c r="J214" s="5" t="e">
        <f t="shared" ca="1" si="7"/>
        <v>#DIV/0!</v>
      </c>
    </row>
    <row r="215" spans="1:10" x14ac:dyDescent="0.25">
      <c r="A215">
        <v>37</v>
      </c>
      <c r="C215">
        <f ca="1">OFFSET('1344p stat'!$A$1,A215*20,0)</f>
        <v>0</v>
      </c>
      <c r="D215" s="5" t="e">
        <f ca="1">OFFSET('1344p trace'!$U$56,(A67-1)*56,0)</f>
        <v>#DIV/0!</v>
      </c>
      <c r="E215" s="5" t="e">
        <f ca="1">OFFSET('1344p trace'!$V$56,(A67-1)*56,0)</f>
        <v>#DIV/0!</v>
      </c>
      <c r="F215" s="5">
        <f ca="1">OFFSET('1344p stat'!$H$1,A215*20,1)</f>
        <v>0</v>
      </c>
      <c r="G215" s="5">
        <f ca="1">OFFSET('1344p stat'!$K$1,A215*20,1)</f>
        <v>0</v>
      </c>
      <c r="H215" s="5">
        <f ca="1">OFFSET('1344p stat'!$N$1,A215*20,1)</f>
        <v>0</v>
      </c>
      <c r="J215" s="5" t="e">
        <f t="shared" ca="1" si="7"/>
        <v>#DIV/0!</v>
      </c>
    </row>
    <row r="216" spans="1:10" x14ac:dyDescent="0.25">
      <c r="A216">
        <v>38</v>
      </c>
      <c r="C216">
        <f ca="1">OFFSET('1344p stat'!$A$1,A216*20,0)</f>
        <v>0</v>
      </c>
      <c r="D216" s="5" t="e">
        <f ca="1">OFFSET('1344p trace'!$U$56,(A68-1)*56,0)</f>
        <v>#DIV/0!</v>
      </c>
      <c r="E216" s="5" t="e">
        <f ca="1">OFFSET('1344p trace'!$V$56,(A68-1)*56,0)</f>
        <v>#DIV/0!</v>
      </c>
      <c r="F216" s="5">
        <f ca="1">OFFSET('1344p stat'!$H$1,A216*20,1)</f>
        <v>0</v>
      </c>
      <c r="G216" s="5">
        <f ca="1">OFFSET('1344p stat'!$K$1,A216*20,1)</f>
        <v>0</v>
      </c>
      <c r="H216" s="5">
        <f ca="1">OFFSET('1344p stat'!$N$1,A216*20,1)</f>
        <v>0</v>
      </c>
      <c r="J216" s="5" t="e">
        <f t="shared" ca="1" si="7"/>
        <v>#DIV/0!</v>
      </c>
    </row>
    <row r="217" spans="1:10" x14ac:dyDescent="0.25">
      <c r="A217">
        <v>39</v>
      </c>
      <c r="C217">
        <f ca="1">OFFSET('1344p stat'!$A$1,A217*20,0)</f>
        <v>0</v>
      </c>
      <c r="D217" s="5" t="e">
        <f ca="1">OFFSET('1344p trace'!$U$56,(A69-1)*56,0)</f>
        <v>#DIV/0!</v>
      </c>
      <c r="E217" s="5" t="e">
        <f ca="1">OFFSET('1344p trace'!$V$56,(A69-1)*56,0)</f>
        <v>#DIV/0!</v>
      </c>
      <c r="F217" s="5">
        <f ca="1">OFFSET('1344p stat'!$H$1,A217*20,1)</f>
        <v>0</v>
      </c>
      <c r="G217" s="5">
        <f ca="1">OFFSET('1344p stat'!$K$1,A217*20,1)</f>
        <v>0</v>
      </c>
      <c r="H217" s="5">
        <f ca="1">OFFSET('1344p stat'!$N$1,A217*20,1)</f>
        <v>0</v>
      </c>
      <c r="J217" s="5" t="e">
        <f t="shared" ca="1" si="7"/>
        <v>#DIV/0!</v>
      </c>
    </row>
    <row r="218" spans="1:10" x14ac:dyDescent="0.25">
      <c r="A218">
        <v>40</v>
      </c>
      <c r="C218">
        <f ca="1">OFFSET('1344p stat'!$A$1,A218*20,0)</f>
        <v>0</v>
      </c>
      <c r="D218" s="5" t="e">
        <f ca="1">OFFSET('1344p trace'!$U$56,(A70-1)*56,0)</f>
        <v>#DIV/0!</v>
      </c>
      <c r="E218" s="5" t="e">
        <f ca="1">OFFSET('1344p trace'!$V$56,(A70-1)*56,0)</f>
        <v>#DIV/0!</v>
      </c>
      <c r="F218" s="5">
        <f ca="1">OFFSET('1344p stat'!$H$1,A218*20,1)</f>
        <v>0</v>
      </c>
      <c r="G218" s="5">
        <f ca="1">OFFSET('1344p stat'!$K$1,A218*20,1)</f>
        <v>0</v>
      </c>
      <c r="H218" s="5">
        <f ca="1">OFFSET('1344p stat'!$N$1,A218*20,1)</f>
        <v>0</v>
      </c>
      <c r="J218" s="5" t="e">
        <f t="shared" ca="1" si="7"/>
        <v>#DIV/0!</v>
      </c>
    </row>
    <row r="219" spans="1:10" x14ac:dyDescent="0.25">
      <c r="A219">
        <v>41</v>
      </c>
      <c r="C219">
        <f ca="1">OFFSET('1344p stat'!$A$1,A219*20,0)</f>
        <v>0</v>
      </c>
      <c r="D219" s="5" t="e">
        <f ca="1">OFFSET('1344p trace'!$U$56,(A71-1)*56,0)</f>
        <v>#DIV/0!</v>
      </c>
      <c r="E219" s="5" t="e">
        <f ca="1">OFFSET('1344p trace'!$V$56,(A71-1)*56,0)</f>
        <v>#DIV/0!</v>
      </c>
      <c r="F219" s="5">
        <f ca="1">OFFSET('1344p stat'!$H$1,A219*20,1)</f>
        <v>0</v>
      </c>
      <c r="G219" s="5">
        <f ca="1">OFFSET('1344p stat'!$K$1,A219*20,1)</f>
        <v>0</v>
      </c>
      <c r="H219" s="5">
        <f ca="1">OFFSET('1344p stat'!$N$1,A219*20,1)</f>
        <v>0</v>
      </c>
      <c r="J219" s="5" t="e">
        <f t="shared" ca="1" si="7"/>
        <v>#DIV/0!</v>
      </c>
    </row>
    <row r="220" spans="1:10" x14ac:dyDescent="0.25">
      <c r="A220">
        <v>42</v>
      </c>
      <c r="C220">
        <f ca="1">OFFSET('1344p stat'!$A$1,A220*20,0)</f>
        <v>0</v>
      </c>
      <c r="D220" s="5" t="e">
        <f ca="1">OFFSET('1344p trace'!$U$56,(A72-1)*56,0)</f>
        <v>#DIV/0!</v>
      </c>
      <c r="E220" s="5" t="e">
        <f ca="1">OFFSET('1344p trace'!$V$56,(A72-1)*56,0)</f>
        <v>#DIV/0!</v>
      </c>
      <c r="F220" s="5">
        <f ca="1">OFFSET('1344p stat'!$H$1,A220*20,1)</f>
        <v>0</v>
      </c>
      <c r="G220" s="5">
        <f ca="1">OFFSET('1344p stat'!$K$1,A220*20,1)</f>
        <v>0</v>
      </c>
      <c r="H220" s="5">
        <f ca="1">OFFSET('1344p stat'!$N$1,A220*20,1)</f>
        <v>0</v>
      </c>
      <c r="J220" s="5" t="e">
        <f t="shared" ca="1" si="7"/>
        <v>#DIV/0!</v>
      </c>
    </row>
    <row r="221" spans="1:10" x14ac:dyDescent="0.25">
      <c r="A221">
        <v>43</v>
      </c>
      <c r="C221">
        <f ca="1">OFFSET('1344p stat'!$A$1,A221*20,0)</f>
        <v>0</v>
      </c>
      <c r="D221" s="5" t="e">
        <f ca="1">OFFSET('1344p trace'!$U$56,(A73-1)*56,0)</f>
        <v>#DIV/0!</v>
      </c>
      <c r="E221" s="5" t="e">
        <f ca="1">OFFSET('1344p trace'!$V$56,(A73-1)*56,0)</f>
        <v>#DIV/0!</v>
      </c>
      <c r="F221" s="5">
        <f ca="1">OFFSET('1344p stat'!$H$1,A221*20,1)</f>
        <v>0</v>
      </c>
      <c r="G221" s="5">
        <f ca="1">OFFSET('1344p stat'!$K$1,A221*20,1)</f>
        <v>0</v>
      </c>
      <c r="H221" s="5">
        <f ca="1">OFFSET('1344p stat'!$N$1,A221*20,1)</f>
        <v>0</v>
      </c>
      <c r="J221" s="5" t="e">
        <f t="shared" ca="1" si="7"/>
        <v>#DIV/0!</v>
      </c>
    </row>
    <row r="222" spans="1:10" x14ac:dyDescent="0.25">
      <c r="A222">
        <v>44</v>
      </c>
      <c r="C222">
        <f ca="1">OFFSET('1344p stat'!$A$1,A222*20,0)</f>
        <v>0</v>
      </c>
      <c r="D222" s="5" t="e">
        <f ca="1">OFFSET('1344p trace'!$U$56,(A74-1)*56,0)</f>
        <v>#DIV/0!</v>
      </c>
      <c r="E222" s="5" t="e">
        <f ca="1">OFFSET('1344p trace'!$V$56,(A74-1)*56,0)</f>
        <v>#DIV/0!</v>
      </c>
      <c r="F222" s="5">
        <f ca="1">OFFSET('1344p stat'!$H$1,A222*20,1)</f>
        <v>0</v>
      </c>
      <c r="G222" s="5">
        <f ca="1">OFFSET('1344p stat'!$K$1,A222*20,1)</f>
        <v>0</v>
      </c>
      <c r="H222" s="5">
        <f ca="1">OFFSET('1344p stat'!$N$1,A222*20,1)</f>
        <v>0</v>
      </c>
      <c r="J222" s="5" t="e">
        <f t="shared" ca="1" si="7"/>
        <v>#DIV/0!</v>
      </c>
    </row>
    <row r="223" spans="1:10" x14ac:dyDescent="0.25">
      <c r="A223">
        <v>45</v>
      </c>
      <c r="C223">
        <f ca="1">OFFSET('1344p stat'!$A$1,A223*20,0)</f>
        <v>0</v>
      </c>
      <c r="D223" s="5" t="e">
        <f ca="1">OFFSET('1344p trace'!$U$56,(A75-1)*56,0)</f>
        <v>#DIV/0!</v>
      </c>
      <c r="E223" s="5" t="e">
        <f ca="1">OFFSET('1344p trace'!$V$56,(A75-1)*56,0)</f>
        <v>#DIV/0!</v>
      </c>
      <c r="F223" s="5">
        <f ca="1">OFFSET('1344p stat'!$H$1,A223*20,1)</f>
        <v>0</v>
      </c>
      <c r="G223" s="5">
        <f ca="1">OFFSET('1344p stat'!$K$1,A223*20,1)</f>
        <v>0</v>
      </c>
      <c r="H223" s="5">
        <f ca="1">OFFSET('1344p stat'!$N$1,A223*20,1)</f>
        <v>0</v>
      </c>
      <c r="J223" s="5" t="e">
        <f t="shared" ca="1" si="7"/>
        <v>#DIV/0!</v>
      </c>
    </row>
    <row r="224" spans="1:10" x14ac:dyDescent="0.25">
      <c r="A224">
        <v>46</v>
      </c>
      <c r="C224">
        <f ca="1">OFFSET('1344p stat'!$A$1,A224*20,0)</f>
        <v>0</v>
      </c>
      <c r="D224" s="5" t="e">
        <f ca="1">OFFSET('1344p trace'!$U$56,(A76-1)*56,0)</f>
        <v>#DIV/0!</v>
      </c>
      <c r="E224" s="5" t="e">
        <f ca="1">OFFSET('1344p trace'!$V$56,(A76-1)*56,0)</f>
        <v>#DIV/0!</v>
      </c>
      <c r="F224" s="5">
        <f ca="1">OFFSET('1344p stat'!$H$1,A224*20,1)</f>
        <v>0</v>
      </c>
      <c r="G224" s="5">
        <f ca="1">OFFSET('1344p stat'!$K$1,A224*20,1)</f>
        <v>0</v>
      </c>
      <c r="H224" s="5">
        <f ca="1">OFFSET('1344p stat'!$N$1,A224*20,1)</f>
        <v>0</v>
      </c>
      <c r="J224" s="5" t="e">
        <f t="shared" ca="1" si="7"/>
        <v>#DIV/0!</v>
      </c>
    </row>
    <row r="225" spans="1:10" x14ac:dyDescent="0.25">
      <c r="A225">
        <v>47</v>
      </c>
      <c r="C225">
        <f ca="1">OFFSET('1344p stat'!$A$1,A225*20,0)</f>
        <v>0</v>
      </c>
      <c r="D225" s="5" t="e">
        <f ca="1">OFFSET('1344p trace'!$U$56,(A77-1)*56,0)</f>
        <v>#DIV/0!</v>
      </c>
      <c r="E225" s="5" t="e">
        <f ca="1">OFFSET('1344p trace'!$V$56,(A77-1)*56,0)</f>
        <v>#DIV/0!</v>
      </c>
      <c r="F225" s="5">
        <f ca="1">OFFSET('1344p stat'!$H$1,A225*20,1)</f>
        <v>0</v>
      </c>
      <c r="G225" s="5">
        <f ca="1">OFFSET('1344p stat'!$K$1,A225*20,1)</f>
        <v>0</v>
      </c>
      <c r="H225" s="5">
        <f ca="1">OFFSET('1344p stat'!$N$1,A225*20,1)</f>
        <v>0</v>
      </c>
      <c r="J225" s="5" t="e">
        <f t="shared" ca="1" si="7"/>
        <v>#DIV/0!</v>
      </c>
    </row>
    <row r="226" spans="1:10" x14ac:dyDescent="0.25">
      <c r="A226">
        <v>48</v>
      </c>
      <c r="C226">
        <f ca="1">OFFSET('1344p stat'!$A$1,A226*20,0)</f>
        <v>0</v>
      </c>
      <c r="D226" s="5" t="e">
        <f ca="1">OFFSET('1344p trace'!$U$56,(A78-1)*56,0)</f>
        <v>#DIV/0!</v>
      </c>
      <c r="E226" s="5" t="e">
        <f ca="1">OFFSET('1344p trace'!$V$56,(A78-1)*56,0)</f>
        <v>#DIV/0!</v>
      </c>
      <c r="F226" s="5">
        <f ca="1">OFFSET('1344p stat'!$H$1,A226*20,1)</f>
        <v>0</v>
      </c>
      <c r="G226" s="5">
        <f ca="1">OFFSET('1344p stat'!$K$1,A226*20,1)</f>
        <v>0</v>
      </c>
      <c r="H226" s="5">
        <f ca="1">OFFSET('1344p stat'!$N$1,A226*20,1)</f>
        <v>0</v>
      </c>
      <c r="J226" s="5" t="e">
        <f t="shared" ca="1" si="7"/>
        <v>#DIV/0!</v>
      </c>
    </row>
    <row r="227" spans="1:10" x14ac:dyDescent="0.25">
      <c r="A227">
        <v>49</v>
      </c>
      <c r="C227">
        <f ca="1">OFFSET('1344p stat'!$A$1,A227*20,0)</f>
        <v>0</v>
      </c>
      <c r="D227" s="5" t="e">
        <f ca="1">OFFSET('1344p trace'!$U$56,(A79-1)*56,0)</f>
        <v>#DIV/0!</v>
      </c>
      <c r="E227" s="5" t="e">
        <f ca="1">OFFSET('1344p trace'!$V$56,(A79-1)*56,0)</f>
        <v>#DIV/0!</v>
      </c>
      <c r="F227" s="5">
        <f ca="1">OFFSET('1344p stat'!$H$1,A227*20,1)</f>
        <v>0</v>
      </c>
      <c r="G227" s="5">
        <f ca="1">OFFSET('1344p stat'!$K$1,A227*20,1)</f>
        <v>0</v>
      </c>
      <c r="H227" s="5">
        <f ca="1">OFFSET('1344p stat'!$N$1,A227*20,1)</f>
        <v>0</v>
      </c>
      <c r="J227" s="5" t="e">
        <f t="shared" ca="1" si="7"/>
        <v>#DIV/0!</v>
      </c>
    </row>
    <row r="228" spans="1:10" x14ac:dyDescent="0.25">
      <c r="A228">
        <v>50</v>
      </c>
      <c r="C228">
        <f ca="1">OFFSET('1344p stat'!$A$1,A228*20,0)</f>
        <v>0</v>
      </c>
      <c r="D228" s="5" t="e">
        <f ca="1">OFFSET('1344p trace'!$U$56,(A80-1)*56,0)</f>
        <v>#DIV/0!</v>
      </c>
      <c r="E228" s="5" t="e">
        <f ca="1">OFFSET('1344p trace'!$V$56,(A80-1)*56,0)</f>
        <v>#DIV/0!</v>
      </c>
      <c r="F228" s="5">
        <f ca="1">OFFSET('1344p stat'!$H$1,A228*20,1)</f>
        <v>0</v>
      </c>
      <c r="G228" s="5">
        <f ca="1">OFFSET('1344p stat'!$K$1,A228*20,1)</f>
        <v>0</v>
      </c>
      <c r="H228" s="5">
        <f ca="1">OFFSET('1344p stat'!$N$1,A228*20,1)</f>
        <v>0</v>
      </c>
      <c r="J228" s="5" t="e">
        <f t="shared" ca="1" si="7"/>
        <v>#DIV/0!</v>
      </c>
    </row>
    <row r="229" spans="1:10" x14ac:dyDescent="0.25">
      <c r="A229">
        <v>51</v>
      </c>
      <c r="C229">
        <f ca="1">OFFSET('1344p stat'!$A$1,A229*20,0)</f>
        <v>0</v>
      </c>
      <c r="D229" s="5" t="e">
        <f ca="1">OFFSET('1344p trace'!$U$56,(A81-1)*56,0)</f>
        <v>#DIV/0!</v>
      </c>
      <c r="E229" s="5" t="e">
        <f ca="1">OFFSET('1344p trace'!$V$56,(A81-1)*56,0)</f>
        <v>#DIV/0!</v>
      </c>
      <c r="F229" s="5">
        <f ca="1">OFFSET('1344p stat'!$H$1,A229*20,1)</f>
        <v>0</v>
      </c>
      <c r="G229" s="5">
        <f ca="1">OFFSET('1344p stat'!$K$1,A229*20,1)</f>
        <v>0</v>
      </c>
      <c r="H229" s="5">
        <f ca="1">OFFSET('1344p stat'!$N$1,A229*20,1)</f>
        <v>0</v>
      </c>
      <c r="J229" s="5" t="e">
        <f t="shared" ca="1" si="7"/>
        <v>#DIV/0!</v>
      </c>
    </row>
    <row r="230" spans="1:10" x14ac:dyDescent="0.25">
      <c r="A230">
        <v>52</v>
      </c>
      <c r="C230">
        <f ca="1">OFFSET('1344p stat'!$A$1,A230*20,0)</f>
        <v>0</v>
      </c>
      <c r="D230" s="5" t="e">
        <f ca="1">OFFSET('1344p trace'!$U$56,(A82-1)*56,0)</f>
        <v>#DIV/0!</v>
      </c>
      <c r="E230" s="5" t="e">
        <f ca="1">OFFSET('1344p trace'!$V$56,(A82-1)*56,0)</f>
        <v>#DIV/0!</v>
      </c>
      <c r="F230" s="5">
        <f ca="1">OFFSET('1344p stat'!$H$1,A230*20,1)</f>
        <v>0</v>
      </c>
      <c r="G230" s="5">
        <f ca="1">OFFSET('1344p stat'!$K$1,A230*20,1)</f>
        <v>0</v>
      </c>
      <c r="H230" s="5">
        <f ca="1">OFFSET('1344p stat'!$N$1,A230*20,1)</f>
        <v>0</v>
      </c>
      <c r="J230" s="5" t="e">
        <f t="shared" ca="1" si="7"/>
        <v>#DIV/0!</v>
      </c>
    </row>
    <row r="231" spans="1:10" x14ac:dyDescent="0.25">
      <c r="A231">
        <v>53</v>
      </c>
      <c r="C231">
        <f ca="1">OFFSET('1344p stat'!$A$1,A231*20,0)</f>
        <v>0</v>
      </c>
      <c r="D231" s="5" t="e">
        <f ca="1">OFFSET('1344p trace'!$U$56,(A83-1)*56,0)</f>
        <v>#DIV/0!</v>
      </c>
      <c r="E231" s="5" t="e">
        <f ca="1">OFFSET('1344p trace'!$V$56,(A83-1)*56,0)</f>
        <v>#DIV/0!</v>
      </c>
      <c r="F231" s="5">
        <f ca="1">OFFSET('1344p stat'!$H$1,A231*20,1)</f>
        <v>0</v>
      </c>
      <c r="G231" s="5">
        <f ca="1">OFFSET('1344p stat'!$K$1,A231*20,1)</f>
        <v>0</v>
      </c>
      <c r="H231" s="5">
        <f ca="1">OFFSET('1344p stat'!$N$1,A231*20,1)</f>
        <v>0</v>
      </c>
      <c r="J231" s="5" t="e">
        <f t="shared" ca="1" si="7"/>
        <v>#DIV/0!</v>
      </c>
    </row>
    <row r="232" spans="1:10" x14ac:dyDescent="0.25">
      <c r="A232">
        <v>54</v>
      </c>
      <c r="C232">
        <f ca="1">OFFSET('1344p stat'!$A$1,A232*20,0)</f>
        <v>0</v>
      </c>
      <c r="D232" s="5" t="e">
        <f ca="1">OFFSET('1344p trace'!$U$56,(A84-1)*56,0)</f>
        <v>#DIV/0!</v>
      </c>
      <c r="E232" s="5" t="e">
        <f ca="1">OFFSET('1344p trace'!$V$56,(A84-1)*56,0)</f>
        <v>#DIV/0!</v>
      </c>
      <c r="F232" s="5">
        <f ca="1">OFFSET('1344p stat'!$H$1,A232*20,1)</f>
        <v>0</v>
      </c>
      <c r="G232" s="5">
        <f ca="1">OFFSET('1344p stat'!$K$1,A232*20,1)</f>
        <v>0</v>
      </c>
      <c r="H232" s="5">
        <f ca="1">OFFSET('1344p stat'!$N$1,A232*20,1)</f>
        <v>0</v>
      </c>
      <c r="J232" s="5" t="e">
        <f t="shared" ca="1" si="7"/>
        <v>#DIV/0!</v>
      </c>
    </row>
    <row r="233" spans="1:10" x14ac:dyDescent="0.25">
      <c r="A233">
        <v>55</v>
      </c>
      <c r="C233">
        <f ca="1">OFFSET('1344p stat'!$A$1,A233*20,0)</f>
        <v>0</v>
      </c>
      <c r="D233" s="5" t="e">
        <f ca="1">OFFSET('1344p trace'!$U$56,(A85-1)*56,0)</f>
        <v>#DIV/0!</v>
      </c>
      <c r="E233" s="5" t="e">
        <f ca="1">OFFSET('1344p trace'!$V$56,(A85-1)*56,0)</f>
        <v>#DIV/0!</v>
      </c>
      <c r="F233" s="5">
        <f ca="1">OFFSET('1344p stat'!$H$1,A233*20,1)</f>
        <v>0</v>
      </c>
      <c r="G233" s="5">
        <f ca="1">OFFSET('1344p stat'!$K$1,A233*20,1)</f>
        <v>0</v>
      </c>
      <c r="H233" s="5">
        <f ca="1">OFFSET('1344p stat'!$N$1,A233*20,1)</f>
        <v>0</v>
      </c>
      <c r="J233" s="5" t="e">
        <f t="shared" ca="1" si="7"/>
        <v>#DIV/0!</v>
      </c>
    </row>
    <row r="234" spans="1:10" x14ac:dyDescent="0.25">
      <c r="A234">
        <v>56</v>
      </c>
      <c r="C234">
        <f ca="1">OFFSET('1344p stat'!$A$1,A234*20,0)</f>
        <v>0</v>
      </c>
      <c r="D234" s="5" t="e">
        <f ca="1">OFFSET('1344p trace'!$U$56,(A86-1)*56,0)</f>
        <v>#DIV/0!</v>
      </c>
      <c r="E234" s="5" t="e">
        <f ca="1">OFFSET('1344p trace'!$V$56,(A86-1)*56,0)</f>
        <v>#DIV/0!</v>
      </c>
      <c r="F234" s="5">
        <f ca="1">OFFSET('1344p stat'!$H$1,A234*20,1)</f>
        <v>0</v>
      </c>
      <c r="G234" s="5">
        <f ca="1">OFFSET('1344p stat'!$K$1,A234*20,1)</f>
        <v>0</v>
      </c>
      <c r="H234" s="5">
        <f ca="1">OFFSET('1344p stat'!$N$1,A234*20,1)</f>
        <v>0</v>
      </c>
      <c r="J234" s="5" t="e">
        <f t="shared" ca="1" si="7"/>
        <v>#DIV/0!</v>
      </c>
    </row>
    <row r="235" spans="1:10" x14ac:dyDescent="0.25">
      <c r="A235">
        <v>57</v>
      </c>
      <c r="C235">
        <f ca="1">OFFSET('1344p stat'!$A$1,A235*20,0)</f>
        <v>0</v>
      </c>
      <c r="D235" s="5" t="e">
        <f ca="1">OFFSET('1344p trace'!$U$56,(A87-1)*56,0)</f>
        <v>#DIV/0!</v>
      </c>
      <c r="E235" s="5" t="e">
        <f ca="1">OFFSET('1344p trace'!$V$56,(A87-1)*56,0)</f>
        <v>#DIV/0!</v>
      </c>
      <c r="F235" s="5">
        <f ca="1">OFFSET('1344p stat'!$H$1,A235*20,1)</f>
        <v>0</v>
      </c>
      <c r="G235" s="5">
        <f ca="1">OFFSET('1344p stat'!$K$1,A235*20,1)</f>
        <v>0</v>
      </c>
      <c r="H235" s="5">
        <f ca="1">OFFSET('1344p stat'!$N$1,A235*20,1)</f>
        <v>0</v>
      </c>
      <c r="J235" s="5" t="e">
        <f t="shared" ca="1" si="7"/>
        <v>#DIV/0!</v>
      </c>
    </row>
    <row r="236" spans="1:10" x14ac:dyDescent="0.25">
      <c r="A236">
        <v>58</v>
      </c>
      <c r="C236">
        <f ca="1">OFFSET('1344p stat'!$A$1,A236*20,0)</f>
        <v>0</v>
      </c>
      <c r="D236" s="5" t="e">
        <f ca="1">OFFSET('1344p trace'!$U$56,(A88-1)*56,0)</f>
        <v>#DIV/0!</v>
      </c>
      <c r="E236" s="5" t="e">
        <f ca="1">OFFSET('1344p trace'!$V$56,(A88-1)*56,0)</f>
        <v>#DIV/0!</v>
      </c>
      <c r="F236" s="5">
        <f ca="1">OFFSET('1344p stat'!$H$1,A236*20,1)</f>
        <v>0</v>
      </c>
      <c r="G236" s="5">
        <f ca="1">OFFSET('1344p stat'!$K$1,A236*20,1)</f>
        <v>0</v>
      </c>
      <c r="H236" s="5">
        <f ca="1">OFFSET('1344p stat'!$N$1,A236*20,1)</f>
        <v>0</v>
      </c>
      <c r="J236" s="5" t="e">
        <f t="shared" ca="1" si="7"/>
        <v>#DIV/0!</v>
      </c>
    </row>
    <row r="237" spans="1:10" x14ac:dyDescent="0.25">
      <c r="A237">
        <v>59</v>
      </c>
      <c r="C237">
        <f ca="1">OFFSET('1344p stat'!$A$1,A237*20,0)</f>
        <v>0</v>
      </c>
      <c r="D237" s="5" t="e">
        <f ca="1">OFFSET('1344p trace'!$U$56,(A89-1)*56,0)</f>
        <v>#DIV/0!</v>
      </c>
      <c r="E237" s="5" t="e">
        <f ca="1">OFFSET('1344p trace'!$V$56,(A89-1)*56,0)</f>
        <v>#DIV/0!</v>
      </c>
      <c r="F237" s="5">
        <f ca="1">OFFSET('1344p stat'!$H$1,A237*20,1)</f>
        <v>0</v>
      </c>
      <c r="G237" s="5">
        <f ca="1">OFFSET('1344p stat'!$K$1,A237*20,1)</f>
        <v>0</v>
      </c>
      <c r="H237" s="5">
        <f ca="1">OFFSET('1344p stat'!$N$1,A237*20,1)</f>
        <v>0</v>
      </c>
      <c r="J237" s="5" t="e">
        <f t="shared" ca="1" si="7"/>
        <v>#DIV/0!</v>
      </c>
    </row>
    <row r="238" spans="1:10" x14ac:dyDescent="0.25">
      <c r="A238">
        <v>60</v>
      </c>
      <c r="C238">
        <f ca="1">OFFSET('1344p stat'!$A$1,A238*20,0)</f>
        <v>0</v>
      </c>
      <c r="D238" s="5" t="e">
        <f ca="1">OFFSET('1344p trace'!$U$56,(A90-1)*56,0)</f>
        <v>#DIV/0!</v>
      </c>
      <c r="E238" s="5" t="e">
        <f ca="1">OFFSET('1344p trace'!$V$56,(A90-1)*56,0)</f>
        <v>#DIV/0!</v>
      </c>
      <c r="F238" s="5">
        <f ca="1">OFFSET('1344p stat'!$H$1,A238*20,1)</f>
        <v>0</v>
      </c>
      <c r="G238" s="5">
        <f ca="1">OFFSET('1344p stat'!$K$1,A238*20,1)</f>
        <v>0</v>
      </c>
      <c r="H238" s="5">
        <f ca="1">OFFSET('1344p stat'!$N$1,A238*20,1)</f>
        <v>0</v>
      </c>
      <c r="J238" s="5" t="e">
        <f t="shared" ca="1" si="7"/>
        <v>#DIV/0!</v>
      </c>
    </row>
    <row r="239" spans="1:10" x14ac:dyDescent="0.25">
      <c r="A239">
        <v>61</v>
      </c>
      <c r="C239">
        <f ca="1">OFFSET('1344p stat'!$A$1,A239*20,0)</f>
        <v>0</v>
      </c>
      <c r="D239" s="5" t="e">
        <f ca="1">OFFSET('1344p trace'!$U$56,(A91-1)*56,0)</f>
        <v>#DIV/0!</v>
      </c>
      <c r="E239" s="5" t="e">
        <f ca="1">OFFSET('1344p trace'!$V$56,(A91-1)*56,0)</f>
        <v>#DIV/0!</v>
      </c>
      <c r="F239" s="5">
        <f ca="1">OFFSET('1344p stat'!$H$1,A239*20,1)</f>
        <v>0</v>
      </c>
      <c r="G239" s="5">
        <f ca="1">OFFSET('1344p stat'!$K$1,A239*20,1)</f>
        <v>0</v>
      </c>
      <c r="H239" s="5">
        <f ca="1">OFFSET('1344p stat'!$N$1,A239*20,1)</f>
        <v>0</v>
      </c>
      <c r="J239" s="5" t="e">
        <f t="shared" ca="1" si="7"/>
        <v>#DIV/0!</v>
      </c>
    </row>
    <row r="240" spans="1:10" x14ac:dyDescent="0.25">
      <c r="A240">
        <v>62</v>
      </c>
      <c r="C240">
        <f ca="1">OFFSET('1344p stat'!$A$1,A240*20,0)</f>
        <v>0</v>
      </c>
      <c r="D240" s="5" t="e">
        <f ca="1">OFFSET('1344p trace'!$U$56,(A92-1)*56,0)</f>
        <v>#DIV/0!</v>
      </c>
      <c r="E240" s="5" t="e">
        <f ca="1">OFFSET('1344p trace'!$V$56,(A92-1)*56,0)</f>
        <v>#DIV/0!</v>
      </c>
      <c r="F240" s="5">
        <f ca="1">OFFSET('1344p stat'!$H$1,A240*20,1)</f>
        <v>0</v>
      </c>
      <c r="G240" s="5">
        <f ca="1">OFFSET('1344p stat'!$K$1,A240*20,1)</f>
        <v>0</v>
      </c>
      <c r="H240" s="5">
        <f ca="1">OFFSET('1344p stat'!$N$1,A240*20,1)</f>
        <v>0</v>
      </c>
      <c r="J240" s="5" t="e">
        <f t="shared" ca="1" si="7"/>
        <v>#DIV/0!</v>
      </c>
    </row>
    <row r="241" spans="1:10" x14ac:dyDescent="0.25">
      <c r="A241">
        <v>63</v>
      </c>
      <c r="C241">
        <f ca="1">OFFSET('1344p stat'!$A$1,A241*20,0)</f>
        <v>0</v>
      </c>
      <c r="D241" s="5" t="e">
        <f ca="1">OFFSET('1344p trace'!$U$56,(A93-1)*56,0)</f>
        <v>#DIV/0!</v>
      </c>
      <c r="E241" s="5" t="e">
        <f ca="1">OFFSET('1344p trace'!$V$56,(A93-1)*56,0)</f>
        <v>#DIV/0!</v>
      </c>
      <c r="F241" s="5">
        <f ca="1">OFFSET('1344p stat'!$H$1,A241*20,1)</f>
        <v>0</v>
      </c>
      <c r="G241" s="5">
        <f ca="1">OFFSET('1344p stat'!$K$1,A241*20,1)</f>
        <v>0</v>
      </c>
      <c r="H241" s="5">
        <f ca="1">OFFSET('1344p stat'!$N$1,A241*20,1)</f>
        <v>0</v>
      </c>
      <c r="J241" s="5" t="e">
        <f t="shared" ca="1" si="7"/>
        <v>#DIV/0!</v>
      </c>
    </row>
    <row r="242" spans="1:10" x14ac:dyDescent="0.25">
      <c r="A242">
        <v>64</v>
      </c>
      <c r="C242">
        <f ca="1">OFFSET('1344p stat'!$A$1,A242*20,0)</f>
        <v>0</v>
      </c>
      <c r="D242" s="5" t="e">
        <f ca="1">OFFSET('1344p trace'!$U$56,(A94-1)*56,0)</f>
        <v>#DIV/0!</v>
      </c>
      <c r="E242" s="5" t="e">
        <f ca="1">OFFSET('1344p trace'!$V$56,(A94-1)*56,0)</f>
        <v>#DIV/0!</v>
      </c>
      <c r="F242" s="5">
        <f ca="1">OFFSET('1344p stat'!$H$1,A242*20,1)</f>
        <v>0</v>
      </c>
      <c r="G242" s="5">
        <f ca="1">OFFSET('1344p stat'!$K$1,A242*20,1)</f>
        <v>0</v>
      </c>
      <c r="H242" s="5">
        <f ca="1">OFFSET('1344p stat'!$N$1,A242*20,1)</f>
        <v>0</v>
      </c>
      <c r="J242" s="5" t="e">
        <f t="shared" ca="1" si="7"/>
        <v>#DIV/0!</v>
      </c>
    </row>
    <row r="243" spans="1:10" x14ac:dyDescent="0.25">
      <c r="A243">
        <v>65</v>
      </c>
      <c r="C243">
        <f ca="1">OFFSET('1344p stat'!$A$1,A243*20,0)</f>
        <v>0</v>
      </c>
      <c r="D243" s="5" t="e">
        <f ca="1">OFFSET('1344p trace'!$U$56,(A95-1)*56,0)</f>
        <v>#DIV/0!</v>
      </c>
      <c r="E243" s="5" t="e">
        <f ca="1">OFFSET('1344p trace'!$V$56,(A95-1)*56,0)</f>
        <v>#DIV/0!</v>
      </c>
      <c r="F243" s="5">
        <f ca="1">OFFSET('1344p stat'!$H$1,A243*20,1)</f>
        <v>0</v>
      </c>
      <c r="G243" s="5">
        <f ca="1">OFFSET('1344p stat'!$K$1,A243*20,1)</f>
        <v>0</v>
      </c>
      <c r="H243" s="5">
        <f ca="1">OFFSET('1344p stat'!$N$1,A243*20,1)</f>
        <v>0</v>
      </c>
      <c r="J243" s="5" t="e">
        <f t="shared" ref="J243:J247" ca="1" si="8">SUM(D243:H243)</f>
        <v>#DIV/0!</v>
      </c>
    </row>
    <row r="244" spans="1:10" x14ac:dyDescent="0.25">
      <c r="A244">
        <v>66</v>
      </c>
      <c r="C244">
        <f ca="1">OFFSET('1344p stat'!$A$1,A244*20,0)</f>
        <v>0</v>
      </c>
      <c r="D244" s="5" t="e">
        <f ca="1">OFFSET('1344p trace'!$U$56,(A96-1)*56,0)</f>
        <v>#DIV/0!</v>
      </c>
      <c r="E244" s="5" t="e">
        <f ca="1">OFFSET('1344p trace'!$V$56,(A96-1)*56,0)</f>
        <v>#DIV/0!</v>
      </c>
      <c r="F244" s="5">
        <f ca="1">OFFSET('1344p stat'!$H$1,A244*20,1)</f>
        <v>0</v>
      </c>
      <c r="G244" s="5">
        <f ca="1">OFFSET('1344p stat'!$K$1,A244*20,1)</f>
        <v>0</v>
      </c>
      <c r="H244" s="5">
        <f ca="1">OFFSET('1344p stat'!$N$1,A244*20,1)</f>
        <v>0</v>
      </c>
      <c r="J244" s="5" t="e">
        <f t="shared" ca="1" si="8"/>
        <v>#DIV/0!</v>
      </c>
    </row>
    <row r="245" spans="1:10" x14ac:dyDescent="0.25">
      <c r="A245">
        <v>67</v>
      </c>
      <c r="C245">
        <f ca="1">OFFSET('1344p stat'!$A$1,A245*20,0)</f>
        <v>0</v>
      </c>
      <c r="D245" s="5" t="e">
        <f ca="1">OFFSET('1344p trace'!$U$56,(A97-1)*56,0)</f>
        <v>#DIV/0!</v>
      </c>
      <c r="E245" s="5" t="e">
        <f ca="1">OFFSET('1344p trace'!$V$56,(A97-1)*56,0)</f>
        <v>#DIV/0!</v>
      </c>
      <c r="F245" s="5">
        <f ca="1">OFFSET('1344p stat'!$H$1,A245*20,1)</f>
        <v>0</v>
      </c>
      <c r="G245" s="5">
        <f ca="1">OFFSET('1344p stat'!$K$1,A245*20,1)</f>
        <v>0</v>
      </c>
      <c r="H245" s="5">
        <f ca="1">OFFSET('1344p stat'!$N$1,A245*20,1)</f>
        <v>0</v>
      </c>
      <c r="J245" s="5" t="e">
        <f t="shared" ca="1" si="8"/>
        <v>#DIV/0!</v>
      </c>
    </row>
    <row r="246" spans="1:10" x14ac:dyDescent="0.25">
      <c r="A246">
        <v>68</v>
      </c>
      <c r="C246">
        <f ca="1">OFFSET('1344p stat'!$A$1,A246*20,0)</f>
        <v>0</v>
      </c>
      <c r="D246" s="5" t="e">
        <f ca="1">OFFSET('1344p trace'!$U$56,(A98-1)*56,0)</f>
        <v>#DIV/0!</v>
      </c>
      <c r="E246" s="5" t="e">
        <f ca="1">OFFSET('1344p trace'!$V$56,(A98-1)*56,0)</f>
        <v>#DIV/0!</v>
      </c>
      <c r="F246" s="5">
        <f ca="1">OFFSET('1344p stat'!$H$1,A246*20,1)</f>
        <v>0</v>
      </c>
      <c r="G246" s="5">
        <f ca="1">OFFSET('1344p stat'!$K$1,A246*20,1)</f>
        <v>0</v>
      </c>
      <c r="H246" s="5">
        <f ca="1">OFFSET('1344p stat'!$N$1,A246*20,1)</f>
        <v>0</v>
      </c>
      <c r="J246" s="5" t="e">
        <f t="shared" ca="1" si="8"/>
        <v>#DIV/0!</v>
      </c>
    </row>
    <row r="247" spans="1:10" x14ac:dyDescent="0.25">
      <c r="A247">
        <v>69</v>
      </c>
      <c r="C247">
        <f ca="1">OFFSET('1344p stat'!$A$1,A247*20,0)</f>
        <v>0</v>
      </c>
      <c r="D247" s="5" t="e">
        <f ca="1">OFFSET('1344p trace'!$U$56,(A99-1)*56,0)</f>
        <v>#DIV/0!</v>
      </c>
      <c r="E247" s="5" t="e">
        <f ca="1">OFFSET('1344p trace'!$V$56,(A99-1)*56,0)</f>
        <v>#DIV/0!</v>
      </c>
      <c r="F247" s="5">
        <f ca="1">OFFSET('1344p stat'!$H$1,A247*20,1)</f>
        <v>0</v>
      </c>
      <c r="G247" s="5">
        <f ca="1">OFFSET('1344p stat'!$K$1,A247*20,1)</f>
        <v>0</v>
      </c>
      <c r="H247" s="5">
        <f ca="1">OFFSET('1344p stat'!$N$1,A247*20,1)</f>
        <v>0</v>
      </c>
      <c r="J247" s="5" t="e">
        <f t="shared" ca="1" si="8"/>
        <v>#DIV/0!</v>
      </c>
    </row>
    <row r="248" spans="1:10" x14ac:dyDescent="0.25">
      <c r="A248">
        <v>70</v>
      </c>
      <c r="C248">
        <f ca="1">OFFSET('1344p stat'!$A$1,A248*20,0)</f>
        <v>0</v>
      </c>
      <c r="D248" s="5" t="e">
        <f ca="1">OFFSET('1344p trace'!$U$56,(A100-1)*56,0)</f>
        <v>#DIV/0!</v>
      </c>
      <c r="E248" s="5" t="e">
        <f ca="1">OFFSET('1344p trace'!$V$56,(A100-1)*56,0)</f>
        <v>#DIV/0!</v>
      </c>
      <c r="F248" s="5">
        <f ca="1">OFFSET('1344p stat'!$H$1,A248*20,1)</f>
        <v>0</v>
      </c>
      <c r="G248" s="5">
        <f ca="1">OFFSET('1344p stat'!$K$1,A248*20,1)</f>
        <v>0</v>
      </c>
      <c r="H248" s="5">
        <f ca="1">OFFSET('1344p stat'!$N$1,A248*20,1)</f>
        <v>0</v>
      </c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>$D$251*SQRT(J178)/$E$251</f>
        <v>0</v>
      </c>
    </row>
    <row r="254" spans="1:10" x14ac:dyDescent="0.25">
      <c r="A254">
        <v>1</v>
      </c>
      <c r="C254" t="str">
        <f ca="1">OFFSET('1344p stat'!$A$1,A254*20,0)</f>
        <v>CUDA Time</v>
      </c>
      <c r="D254" s="8">
        <f t="shared" ref="D254:H263" ca="1" si="9">$D$252*SQRT(D179)/$E$252</f>
        <v>47.003277940284519</v>
      </c>
      <c r="E254" s="8">
        <f t="shared" ca="1" si="9"/>
        <v>46.97818057407796</v>
      </c>
      <c r="F254" s="8">
        <f t="shared" ca="1" si="9"/>
        <v>46.757019557634941</v>
      </c>
      <c r="G254" s="8">
        <f t="shared" ca="1" si="9"/>
        <v>46.722602925335394</v>
      </c>
      <c r="H254" s="8">
        <f t="shared" ca="1" si="9"/>
        <v>2.3335894167260873</v>
      </c>
      <c r="J254" s="8">
        <f t="shared" ref="J254:J302" ca="1" si="10">$D$251*SQRT(J179)/$E$251</f>
        <v>0</v>
      </c>
    </row>
    <row r="255" spans="1:10" x14ac:dyDescent="0.25">
      <c r="A255">
        <v>2</v>
      </c>
      <c r="C255" t="str">
        <f ca="1">OFFSET('1344p stat'!$A$1,A255*20,0)</f>
        <v>CUDA ant par</v>
      </c>
      <c r="D255" s="8">
        <f t="shared" ca="1" si="9"/>
        <v>1.9124872409922216</v>
      </c>
      <c r="E255" s="8">
        <f t="shared" ca="1" si="9"/>
        <v>1.8375935829652095</v>
      </c>
      <c r="F255" s="8">
        <f t="shared" ca="1" si="9"/>
        <v>0.38853261484719648</v>
      </c>
      <c r="G255" s="8">
        <f t="shared" ca="1" si="9"/>
        <v>6.2674045664852365E-2</v>
      </c>
      <c r="H255" s="8">
        <f t="shared" ca="1" si="9"/>
        <v>4.7990791116629856E-2</v>
      </c>
      <c r="J255" s="8">
        <f t="shared" ca="1" si="10"/>
        <v>0</v>
      </c>
    </row>
    <row r="256" spans="1:10" x14ac:dyDescent="0.25">
      <c r="A256">
        <v>3</v>
      </c>
      <c r="C256" t="str">
        <f ca="1">OFFSET('1344p stat'!$A$1,A256*20,0)</f>
        <v>CUDA ant add CPU Time</v>
      </c>
      <c r="D256" s="8">
        <f t="shared" ca="1" si="9"/>
        <v>16.274806056206867</v>
      </c>
      <c r="E256" s="8">
        <f t="shared" ca="1" si="9"/>
        <v>16.351150363294451</v>
      </c>
      <c r="F256" s="8">
        <f t="shared" ca="1" si="9"/>
        <v>15.388376437569754</v>
      </c>
      <c r="G256" s="8">
        <f t="shared" ca="1" si="9"/>
        <v>15.427130262555508</v>
      </c>
      <c r="H256" s="8">
        <f t="shared" ca="1" si="9"/>
        <v>12.050068771757942</v>
      </c>
      <c r="J256" s="8">
        <f t="shared" ca="1" si="10"/>
        <v>0</v>
      </c>
    </row>
    <row r="257" spans="1:10" x14ac:dyDescent="0.25">
      <c r="A257">
        <v>4</v>
      </c>
      <c r="C257" t="str">
        <f ca="1">OFFSET('1344p stat'!$A$1,A257*20,0)</f>
        <v>CUDA opt Time</v>
      </c>
      <c r="D257" s="8">
        <f t="shared" ca="1" si="9"/>
        <v>1.857536496037838</v>
      </c>
      <c r="E257" s="8">
        <f t="shared" ca="1" si="9"/>
        <v>1.8339806196227557</v>
      </c>
      <c r="F257" s="8">
        <f t="shared" ca="1" si="9"/>
        <v>0.63806847988597581</v>
      </c>
      <c r="G257" s="8">
        <f t="shared" ca="1" si="9"/>
        <v>0.2145162470676755</v>
      </c>
      <c r="H257" s="8">
        <f t="shared" ca="1" si="9"/>
        <v>0</v>
      </c>
      <c r="J257" s="8">
        <f t="shared" ca="1" si="10"/>
        <v>0</v>
      </c>
    </row>
    <row r="258" spans="1:10" x14ac:dyDescent="0.25">
      <c r="A258">
        <v>5</v>
      </c>
      <c r="C258" t="str">
        <f ca="1">OFFSET('1344p stat'!$A$1,A258*20,0)</f>
        <v>CUDA opt ant</v>
      </c>
      <c r="D258" s="8">
        <f t="shared" ca="1" si="9"/>
        <v>5.2669479231939542</v>
      </c>
      <c r="E258" s="8">
        <f t="shared" ca="1" si="9"/>
        <v>5.2506888792646951</v>
      </c>
      <c r="F258" s="8">
        <f t="shared" ca="1" si="9"/>
        <v>3.729273030382195</v>
      </c>
      <c r="G258" s="8">
        <f t="shared" ca="1" si="9"/>
        <v>1.0836480359378686</v>
      </c>
      <c r="H258" s="8">
        <f t="shared" ca="1" si="9"/>
        <v>0</v>
      </c>
      <c r="J258" s="8">
        <f t="shared" ca="1" si="10"/>
        <v>0</v>
      </c>
    </row>
    <row r="259" spans="1:10" x14ac:dyDescent="0.25">
      <c r="A259">
        <v>6</v>
      </c>
      <c r="C259" t="str">
        <f ca="1">OFFSET('1344p stat'!$A$1,A259*20,0)</f>
        <v>CUDA opt ant par</v>
      </c>
      <c r="D259" s="8">
        <f t="shared" ca="1" si="9"/>
        <v>3.1792052740819807</v>
      </c>
      <c r="E259" s="8">
        <f t="shared" ca="1" si="9"/>
        <v>3.1660327868905389</v>
      </c>
      <c r="F259" s="8">
        <f t="shared" ca="1" si="9"/>
        <v>0.40389232588896762</v>
      </c>
      <c r="G259" s="8">
        <f t="shared" ca="1" si="9"/>
        <v>1.7178815791549774E-2</v>
      </c>
      <c r="H259" s="8">
        <f t="shared" ca="1" si="9"/>
        <v>0</v>
      </c>
      <c r="J259" s="8">
        <f t="shared" ca="1" si="10"/>
        <v>0</v>
      </c>
    </row>
    <row r="260" spans="1:10" x14ac:dyDescent="0.25">
      <c r="A260">
        <v>7</v>
      </c>
      <c r="C260" t="str">
        <f ca="1">OFFSET('1344p stat'!$A$1,A260*20,0)</f>
        <v>non CUDA Time</v>
      </c>
      <c r="D260" s="8">
        <f t="shared" ca="1" si="9"/>
        <v>38.298903975476222</v>
      </c>
      <c r="E260" s="8">
        <f t="shared" ca="1" si="9"/>
        <v>38.180908765758822</v>
      </c>
      <c r="F260" s="8">
        <f t="shared" ca="1" si="9"/>
        <v>38.176738457710705</v>
      </c>
      <c r="G260" s="8">
        <f t="shared" ca="1" si="9"/>
        <v>38.165625144582236</v>
      </c>
      <c r="H260" s="8">
        <f t="shared" ca="1" si="9"/>
        <v>4.2506404182071194</v>
      </c>
      <c r="J260" s="8">
        <f t="shared" ca="1" si="10"/>
        <v>0</v>
      </c>
    </row>
    <row r="261" spans="1:10" x14ac:dyDescent="0.25">
      <c r="A261">
        <v>8</v>
      </c>
      <c r="C261" t="str">
        <f ca="1">OFFSET('1344p stat'!$A$1,A261*20,0)</f>
        <v>Classic ACO</v>
      </c>
      <c r="D261" s="8">
        <f t="shared" ca="1" si="9"/>
        <v>1722.1801843792825</v>
      </c>
      <c r="E261" s="8">
        <f t="shared" ca="1" si="9"/>
        <v>1445.2839092596569</v>
      </c>
      <c r="F261" s="8">
        <f t="shared" ca="1" si="9"/>
        <v>1442.2044965810958</v>
      </c>
      <c r="G261" s="8">
        <f t="shared" ca="1" si="9"/>
        <v>1442.0819522907357</v>
      </c>
      <c r="H261" s="8">
        <f t="shared" ca="1" si="9"/>
        <v>30.970782422495688</v>
      </c>
      <c r="J261" s="8">
        <f t="shared" ca="1" si="10"/>
        <v>0</v>
      </c>
    </row>
    <row r="262" spans="1:10" x14ac:dyDescent="0.25">
      <c r="A262">
        <v>9</v>
      </c>
      <c r="C262" t="str">
        <f ca="1">OFFSET('1344p stat'!$A$1,A262*20,0)</f>
        <v>omp</v>
      </c>
      <c r="D262" s="8">
        <f t="shared" ca="1" si="9"/>
        <v>21.387720424867286</v>
      </c>
      <c r="E262" s="8">
        <f t="shared" ca="1" si="9"/>
        <v>21.350449218240684</v>
      </c>
      <c r="F262" s="8">
        <f t="shared" ca="1" si="9"/>
        <v>21.351958844119196</v>
      </c>
      <c r="G262" s="8">
        <f t="shared" ca="1" si="9"/>
        <v>21.348511572405233</v>
      </c>
      <c r="H262" s="8">
        <f t="shared" ca="1" si="9"/>
        <v>3.2884455591491855</v>
      </c>
      <c r="J262" s="8">
        <f t="shared" ca="1" si="10"/>
        <v>0</v>
      </c>
    </row>
    <row r="263" spans="1:10" x14ac:dyDescent="0.25">
      <c r="A263">
        <v>10</v>
      </c>
      <c r="C263" t="str">
        <f ca="1">OFFSET('1344p stat'!$A$1,A263*20,0)</f>
        <v>non CUDA transp Time</v>
      </c>
      <c r="D263" s="8">
        <f t="shared" ca="1" si="9"/>
        <v>34.596010952633684</v>
      </c>
      <c r="E263" s="8">
        <f t="shared" ca="1" si="9"/>
        <v>34.565037616827119</v>
      </c>
      <c r="F263" s="8">
        <f t="shared" ca="1" si="9"/>
        <v>34.562570281771578</v>
      </c>
      <c r="G263" s="8">
        <f t="shared" ca="1" si="9"/>
        <v>34.552974834928932</v>
      </c>
      <c r="H263" s="8">
        <f t="shared" ca="1" si="9"/>
        <v>9.2482869979896272</v>
      </c>
      <c r="J263" s="8">
        <f t="shared" ca="1" si="10"/>
        <v>0</v>
      </c>
    </row>
    <row r="264" spans="1:10" x14ac:dyDescent="0.25">
      <c r="A264">
        <v>11</v>
      </c>
      <c r="C264" t="str">
        <f ca="1">OFFSET('1344p stat'!$A$1,A264*20,0)</f>
        <v>non CUDA transp_AVX Time</v>
      </c>
      <c r="D264" s="8">
        <f t="shared" ref="D264:H273" ca="1" si="11">$D$252*SQRT(D189)/$E$252</f>
        <v>35.923203813468497</v>
      </c>
      <c r="E264" s="8">
        <f t="shared" ca="1" si="11"/>
        <v>35.859104399767297</v>
      </c>
      <c r="F264" s="8">
        <f t="shared" ca="1" si="11"/>
        <v>35.850887555551978</v>
      </c>
      <c r="G264" s="8">
        <f t="shared" ca="1" si="11"/>
        <v>35.815545335279424</v>
      </c>
      <c r="H264" s="8">
        <f t="shared" ca="1" si="11"/>
        <v>7.1991611530410946</v>
      </c>
      <c r="J264" s="8">
        <f t="shared" ca="1" si="10"/>
        <v>0</v>
      </c>
    </row>
    <row r="265" spans="1:10" x14ac:dyDescent="0.25">
      <c r="A265">
        <v>12</v>
      </c>
      <c r="C265" t="str">
        <f ca="1">OFFSET('1344p stat'!$A$1,A265*20,0)</f>
        <v>non CUDA transp_AVX_OMP Time</v>
      </c>
      <c r="D265" s="8">
        <f t="shared" ca="1" si="11"/>
        <v>71.441603845529926</v>
      </c>
      <c r="E265" s="8">
        <f t="shared" ca="1" si="11"/>
        <v>71.315212830677297</v>
      </c>
      <c r="F265" s="8">
        <f t="shared" ca="1" si="11"/>
        <v>71.299720735003831</v>
      </c>
      <c r="G265" s="8">
        <f t="shared" ca="1" si="11"/>
        <v>71.191592191044577</v>
      </c>
      <c r="H265" s="8">
        <f t="shared" ca="1" si="11"/>
        <v>4.4953237732559366</v>
      </c>
      <c r="J265" s="8">
        <f t="shared" ca="1" si="10"/>
        <v>0</v>
      </c>
    </row>
    <row r="266" spans="1:10" x14ac:dyDescent="0.25">
      <c r="A266">
        <v>13</v>
      </c>
      <c r="C266" t="str">
        <f ca="1">OFFSET('1344p stat'!$A$1,A266*20,0)</f>
        <v>CUDA ant add CPU_AVX_transp Time</v>
      </c>
      <c r="D266" s="8">
        <f t="shared" ca="1" si="11"/>
        <v>13.47655516258966</v>
      </c>
      <c r="E266" s="8">
        <f t="shared" ca="1" si="11"/>
        <v>13.464568537214438</v>
      </c>
      <c r="F266" s="8">
        <f t="shared" ca="1" si="11"/>
        <v>12.087778539770159</v>
      </c>
      <c r="G266" s="8">
        <f t="shared" ca="1" si="11"/>
        <v>12.007717084521936</v>
      </c>
      <c r="H266" s="8">
        <f t="shared" ca="1" si="11"/>
        <v>5.5650026551742098</v>
      </c>
      <c r="J266" s="8">
        <f t="shared" ca="1" si="10"/>
        <v>0</v>
      </c>
    </row>
    <row r="267" spans="1:10" x14ac:dyDescent="0.25">
      <c r="A267">
        <v>14</v>
      </c>
      <c r="C267" t="str">
        <f ca="1">OFFSET('1344p stat'!$A$1,A267*20,0)</f>
        <v>CUDA Const</v>
      </c>
      <c r="D267" s="8">
        <f t="shared" ca="1" si="11"/>
        <v>2.0093279147020007</v>
      </c>
      <c r="E267" s="8">
        <f t="shared" ca="1" si="11"/>
        <v>2.016504086311746</v>
      </c>
      <c r="F267" s="8">
        <f t="shared" ca="1" si="11"/>
        <v>1.7843093574019053</v>
      </c>
      <c r="G267" s="8">
        <f t="shared" ca="1" si="11"/>
        <v>1.7093753877998827</v>
      </c>
      <c r="H267" s="8">
        <f t="shared" ca="1" si="11"/>
        <v>0.68867500052782515</v>
      </c>
      <c r="J267" s="8">
        <f t="shared" ca="1" si="10"/>
        <v>0</v>
      </c>
    </row>
    <row r="268" spans="1:10" x14ac:dyDescent="0.25">
      <c r="A268">
        <v>15</v>
      </c>
      <c r="C268" t="str">
        <f ca="1">OFFSET('1344p stat'!$A$1,A268*20,0)</f>
        <v>CUDA ant Const</v>
      </c>
      <c r="D268" s="8">
        <f t="shared" ca="1" si="11"/>
        <v>2.1846248584927093</v>
      </c>
      <c r="E268" s="8">
        <f t="shared" ca="1" si="11"/>
        <v>2.1865919701819156</v>
      </c>
      <c r="F268" s="8">
        <f t="shared" ca="1" si="11"/>
        <v>0.65763996567118688</v>
      </c>
      <c r="G268" s="8">
        <f t="shared" ca="1" si="11"/>
        <v>0.46226216682743998</v>
      </c>
      <c r="H268" s="8">
        <f t="shared" ca="1" si="11"/>
        <v>0.3797040573499314</v>
      </c>
      <c r="J268" s="8">
        <f t="shared" ca="1" si="10"/>
        <v>0</v>
      </c>
    </row>
    <row r="269" spans="1:10" x14ac:dyDescent="0.25">
      <c r="A269">
        <v>16</v>
      </c>
      <c r="C269" t="str">
        <f ca="1">OFFSET('1344p stat'!$A$1,A269*20,0)</f>
        <v>CUDA ant par Const</v>
      </c>
      <c r="D269" s="8">
        <f t="shared" ca="1" si="11"/>
        <v>1.7855442562467088</v>
      </c>
      <c r="E269" s="8">
        <f t="shared" ca="1" si="11"/>
        <v>1.7881087360472154</v>
      </c>
      <c r="F269" s="8">
        <f t="shared" ca="1" si="11"/>
        <v>0.50360284396337551</v>
      </c>
      <c r="G269" s="8">
        <f t="shared" ca="1" si="11"/>
        <v>0.46228817775928466</v>
      </c>
      <c r="H269" s="8">
        <f t="shared" ca="1" si="11"/>
        <v>0.40590875995474646</v>
      </c>
      <c r="J269" s="8">
        <f t="shared" ca="1" si="10"/>
        <v>0</v>
      </c>
    </row>
    <row r="270" spans="1:10" x14ac:dyDescent="0.25">
      <c r="A270">
        <v>17</v>
      </c>
      <c r="C270" t="str">
        <f ca="1">OFFSET('1344p stat'!$A$1,A270*20,0)</f>
        <v>CUDA ant add CPU Const</v>
      </c>
      <c r="D270" s="8">
        <f t="shared" ca="1" si="11"/>
        <v>8.0317832470744523</v>
      </c>
      <c r="E270" s="8">
        <f t="shared" ca="1" si="11"/>
        <v>7.9992160423546297</v>
      </c>
      <c r="F270" s="8">
        <f t="shared" ca="1" si="11"/>
        <v>7.8188995571131352</v>
      </c>
      <c r="G270" s="8">
        <f t="shared" ca="1" si="11"/>
        <v>7.675145227842922</v>
      </c>
      <c r="H270" s="8">
        <f t="shared" ca="1" si="11"/>
        <v>7.2292021187027267</v>
      </c>
      <c r="J270" s="8">
        <f t="shared" ca="1" si="10"/>
        <v>0</v>
      </c>
    </row>
    <row r="271" spans="1:10" x14ac:dyDescent="0.25">
      <c r="A271">
        <v>18</v>
      </c>
      <c r="C271" t="str">
        <f ca="1">OFFSET('1344p stat'!$A$1,A271*20,0)</f>
        <v>CUDA opt Const</v>
      </c>
      <c r="D271" s="8">
        <f t="shared" ca="1" si="11"/>
        <v>4.5861762194978235</v>
      </c>
      <c r="E271" s="8">
        <f t="shared" ca="1" si="11"/>
        <v>4.5955609705017775</v>
      </c>
      <c r="F271" s="8">
        <f t="shared" ca="1" si="11"/>
        <v>4.8024719288099948</v>
      </c>
      <c r="G271" s="8">
        <f t="shared" ca="1" si="11"/>
        <v>4.9923051923246833</v>
      </c>
      <c r="H271" s="8">
        <f t="shared" ca="1" si="11"/>
        <v>0</v>
      </c>
      <c r="J271" s="8">
        <f t="shared" ca="1" si="10"/>
        <v>0</v>
      </c>
    </row>
    <row r="272" spans="1:10" x14ac:dyDescent="0.25">
      <c r="A272">
        <v>19</v>
      </c>
      <c r="C272" t="str">
        <f ca="1">OFFSET('1344p stat'!$A$1,A272*20,0)</f>
        <v>CUDA opt ant Const</v>
      </c>
      <c r="D272" s="8">
        <f t="shared" ca="1" si="11"/>
        <v>1.766231034366581</v>
      </c>
      <c r="E272" s="8">
        <f t="shared" ca="1" si="11"/>
        <v>1.7664713532689931</v>
      </c>
      <c r="F272" s="8">
        <f t="shared" ca="1" si="11"/>
        <v>0.49664079503802339</v>
      </c>
      <c r="G272" s="8">
        <f t="shared" ca="1" si="11"/>
        <v>0.25049229417289465</v>
      </c>
      <c r="H272" s="8">
        <f t="shared" ca="1" si="11"/>
        <v>0</v>
      </c>
      <c r="J272" s="8">
        <f t="shared" ca="1" si="10"/>
        <v>0</v>
      </c>
    </row>
    <row r="273" spans="1:10" x14ac:dyDescent="0.25">
      <c r="A273">
        <v>20</v>
      </c>
      <c r="C273" t="str">
        <f ca="1">OFFSET('1344p stat'!$A$1,A273*20,0)</f>
        <v>CUDA opt ant par Const</v>
      </c>
      <c r="D273" s="8">
        <f t="shared" ca="1" si="11"/>
        <v>1.9381389285465316</v>
      </c>
      <c r="E273" s="8">
        <f t="shared" ca="1" si="11"/>
        <v>1.9401281150934329</v>
      </c>
      <c r="F273" s="8">
        <f t="shared" ca="1" si="11"/>
        <v>0.43878442561239567</v>
      </c>
      <c r="G273" s="8">
        <f t="shared" ca="1" si="11"/>
        <v>0.23379029201401838</v>
      </c>
      <c r="H273" s="8">
        <f t="shared" ca="1" si="11"/>
        <v>0</v>
      </c>
      <c r="J273" s="8">
        <f t="shared" ca="1" si="10"/>
        <v>0</v>
      </c>
    </row>
    <row r="274" spans="1:10" x14ac:dyDescent="0.25">
      <c r="A274">
        <v>21</v>
      </c>
      <c r="C274" t="str">
        <f ca="1">OFFSET('1344p stat'!$A$1,A274*20,0)</f>
        <v>CUDA ant par not f</v>
      </c>
      <c r="D274" s="8">
        <f t="shared" ref="D274:H282" ca="1" si="12">$D$252*SQRT(D199)/$E$252</f>
        <v>1.6594424505613725</v>
      </c>
      <c r="E274" s="8">
        <f t="shared" ca="1" si="12"/>
        <v>1.689984341592401</v>
      </c>
      <c r="F274" s="8">
        <f t="shared" ca="1" si="12"/>
        <v>0.77210781305203746</v>
      </c>
      <c r="G274" s="8">
        <f t="shared" ca="1" si="12"/>
        <v>0.63959812429993879</v>
      </c>
      <c r="H274" s="8">
        <f t="shared" ca="1" si="12"/>
        <v>0.52317712806276229</v>
      </c>
      <c r="J274" s="8">
        <f t="shared" ca="1" si="10"/>
        <v>0</v>
      </c>
    </row>
    <row r="275" spans="1:10" x14ac:dyDescent="0.25">
      <c r="A275">
        <v>22</v>
      </c>
      <c r="C275" t="str">
        <f ca="1">OFFSET('1344p stat'!$A$1,A275*20,0)</f>
        <v>CUDA ant par sort</v>
      </c>
      <c r="D275" s="8">
        <f t="shared" ca="1" si="12"/>
        <v>1.9928675343935174</v>
      </c>
      <c r="E275" s="8">
        <f t="shared" ca="1" si="12"/>
        <v>2.0129387288865659</v>
      </c>
      <c r="F275" s="8">
        <f t="shared" ca="1" si="12"/>
        <v>0.54735371425797408</v>
      </c>
      <c r="G275" s="8">
        <f t="shared" ca="1" si="12"/>
        <v>0.41498222369638921</v>
      </c>
      <c r="H275" s="8">
        <f t="shared" ca="1" si="12"/>
        <v>0.39118339743910402</v>
      </c>
      <c r="J275" s="8">
        <f t="shared" ca="1" si="10"/>
        <v>0</v>
      </c>
    </row>
    <row r="276" spans="1:10" x14ac:dyDescent="0.25">
      <c r="A276">
        <v>23</v>
      </c>
      <c r="C276">
        <f ca="1">OFFSET('1344p stat'!$A$1,A276*20,0)</f>
        <v>0</v>
      </c>
      <c r="D276" s="8" t="e">
        <f t="shared" ca="1" si="12"/>
        <v>#DIV/0!</v>
      </c>
      <c r="E276" s="8" t="e">
        <f t="shared" ca="1" si="12"/>
        <v>#DIV/0!</v>
      </c>
      <c r="F276" s="8">
        <f t="shared" ca="1" si="12"/>
        <v>0</v>
      </c>
      <c r="G276" s="8">
        <f t="shared" ca="1" si="12"/>
        <v>0</v>
      </c>
      <c r="H276" s="8">
        <f t="shared" ca="1" si="12"/>
        <v>0</v>
      </c>
      <c r="J276" s="8" t="e">
        <f t="shared" ca="1" si="10"/>
        <v>#DIV/0!</v>
      </c>
    </row>
    <row r="277" spans="1:10" x14ac:dyDescent="0.25">
      <c r="A277">
        <v>24</v>
      </c>
      <c r="C277">
        <f ca="1">OFFSET('1344p stat'!$A$1,A277*20,0)</f>
        <v>0</v>
      </c>
      <c r="D277" s="8" t="e">
        <f t="shared" ca="1" si="12"/>
        <v>#DIV/0!</v>
      </c>
      <c r="E277" s="8" t="e">
        <f t="shared" ca="1" si="12"/>
        <v>#DIV/0!</v>
      </c>
      <c r="F277" s="8">
        <f t="shared" ca="1" si="12"/>
        <v>0</v>
      </c>
      <c r="G277" s="8">
        <f t="shared" ca="1" si="12"/>
        <v>0</v>
      </c>
      <c r="H277" s="8">
        <f t="shared" ca="1" si="12"/>
        <v>0</v>
      </c>
      <c r="J277" s="8" t="e">
        <f t="shared" ca="1" si="10"/>
        <v>#DIV/0!</v>
      </c>
    </row>
    <row r="278" spans="1:10" x14ac:dyDescent="0.25">
      <c r="A278">
        <v>25</v>
      </c>
      <c r="C278">
        <f ca="1">OFFSET('1344p stat'!$A$1,A278*20,0)</f>
        <v>0</v>
      </c>
      <c r="D278" s="8" t="e">
        <f t="shared" ca="1" si="12"/>
        <v>#DIV/0!</v>
      </c>
      <c r="E278" s="8" t="e">
        <f t="shared" ca="1" si="12"/>
        <v>#DIV/0!</v>
      </c>
      <c r="F278" s="8">
        <f t="shared" ca="1" si="12"/>
        <v>0</v>
      </c>
      <c r="G278" s="8">
        <f t="shared" ca="1" si="12"/>
        <v>0</v>
      </c>
      <c r="H278" s="8">
        <f t="shared" ca="1" si="12"/>
        <v>0</v>
      </c>
      <c r="J278" s="8" t="e">
        <f t="shared" ca="1" si="10"/>
        <v>#DIV/0!</v>
      </c>
    </row>
    <row r="279" spans="1:10" x14ac:dyDescent="0.25">
      <c r="A279">
        <v>26</v>
      </c>
      <c r="C279">
        <f ca="1">OFFSET('1344p stat'!$A$1,A279*20,0)</f>
        <v>0</v>
      </c>
      <c r="D279" s="8" t="e">
        <f t="shared" ca="1" si="12"/>
        <v>#DIV/0!</v>
      </c>
      <c r="E279" s="8" t="e">
        <f t="shared" ca="1" si="12"/>
        <v>#DIV/0!</v>
      </c>
      <c r="F279" s="8">
        <f t="shared" ca="1" si="12"/>
        <v>0</v>
      </c>
      <c r="G279" s="8">
        <f t="shared" ca="1" si="12"/>
        <v>0</v>
      </c>
      <c r="H279" s="8">
        <f t="shared" ca="1" si="12"/>
        <v>0</v>
      </c>
      <c r="J279" s="8" t="e">
        <f t="shared" ca="1" si="10"/>
        <v>#DIV/0!</v>
      </c>
    </row>
    <row r="280" spans="1:10" x14ac:dyDescent="0.25">
      <c r="A280">
        <v>27</v>
      </c>
      <c r="C280">
        <f ca="1">OFFSET('1344p stat'!$A$1,A280*20,0)</f>
        <v>0</v>
      </c>
      <c r="D280" s="8" t="e">
        <f t="shared" ca="1" si="12"/>
        <v>#DIV/0!</v>
      </c>
      <c r="E280" s="8" t="e">
        <f t="shared" ca="1" si="12"/>
        <v>#DIV/0!</v>
      </c>
      <c r="F280" s="8">
        <f t="shared" ca="1" si="12"/>
        <v>0</v>
      </c>
      <c r="G280" s="8">
        <f t="shared" ca="1" si="12"/>
        <v>0</v>
      </c>
      <c r="H280" s="8">
        <f t="shared" ca="1" si="12"/>
        <v>0</v>
      </c>
      <c r="J280" s="8" t="e">
        <f t="shared" ca="1" si="10"/>
        <v>#DIV/0!</v>
      </c>
    </row>
    <row r="281" spans="1:10" x14ac:dyDescent="0.25">
      <c r="A281">
        <v>28</v>
      </c>
      <c r="C281">
        <f ca="1">OFFSET('1344p stat'!$A$1,A281*20,0)</f>
        <v>0</v>
      </c>
      <c r="D281" s="8" t="e">
        <f t="shared" ca="1" si="12"/>
        <v>#DIV/0!</v>
      </c>
      <c r="E281" s="8" t="e">
        <f t="shared" ca="1" si="12"/>
        <v>#DIV/0!</v>
      </c>
      <c r="F281" s="8">
        <f t="shared" ca="1" si="12"/>
        <v>0</v>
      </c>
      <c r="G281" s="8">
        <f t="shared" ca="1" si="12"/>
        <v>0</v>
      </c>
      <c r="H281" s="8">
        <f t="shared" ca="1" si="12"/>
        <v>0</v>
      </c>
      <c r="J281" s="8" t="e">
        <f t="shared" ca="1" si="10"/>
        <v>#DIV/0!</v>
      </c>
    </row>
    <row r="282" spans="1:10" x14ac:dyDescent="0.25">
      <c r="A282">
        <v>29</v>
      </c>
      <c r="C282">
        <f ca="1">OFFSET('1344p stat'!$A$1,A282*20,0)</f>
        <v>0</v>
      </c>
      <c r="D282" s="8" t="e">
        <f t="shared" ca="1" si="12"/>
        <v>#DIV/0!</v>
      </c>
      <c r="E282" s="8" t="e">
        <f t="shared" ca="1" si="12"/>
        <v>#DIV/0!</v>
      </c>
      <c r="F282" s="8">
        <f t="shared" ca="1" si="12"/>
        <v>0</v>
      </c>
      <c r="G282" s="8">
        <f t="shared" ca="1" si="12"/>
        <v>0</v>
      </c>
      <c r="H282" s="8">
        <f t="shared" ca="1" si="12"/>
        <v>0</v>
      </c>
      <c r="J282" s="8" t="e">
        <f t="shared" ca="1" si="10"/>
        <v>#DIV/0!</v>
      </c>
    </row>
    <row r="283" spans="1:10" x14ac:dyDescent="0.25">
      <c r="A283">
        <v>30</v>
      </c>
      <c r="C283">
        <f ca="1">OFFSET('1344p stat'!$A$1,A283*20,0)</f>
        <v>0</v>
      </c>
      <c r="D283" s="8" t="e">
        <f t="shared" ref="D283:H283" ca="1" si="13">$D$252*SQRT(D208)/$E$252</f>
        <v>#DIV/0!</v>
      </c>
      <c r="E283" s="8" t="e">
        <f t="shared" ca="1" si="13"/>
        <v>#DIV/0!</v>
      </c>
      <c r="F283" s="8">
        <f t="shared" ca="1" si="13"/>
        <v>0</v>
      </c>
      <c r="G283" s="8">
        <f t="shared" ca="1" si="13"/>
        <v>0</v>
      </c>
      <c r="H283" s="8">
        <f t="shared" ca="1" si="13"/>
        <v>0</v>
      </c>
      <c r="J283" s="8" t="e">
        <f t="shared" ca="1" si="10"/>
        <v>#DIV/0!</v>
      </c>
    </row>
    <row r="284" spans="1:10" x14ac:dyDescent="0.25">
      <c r="A284">
        <v>31</v>
      </c>
      <c r="C284">
        <f ca="1">OFFSET('1344p stat'!$A$1,A284*20,0)</f>
        <v>0</v>
      </c>
      <c r="D284" s="8" t="e">
        <f t="shared" ref="D284:H284" ca="1" si="14">$D$252*SQRT(D209)/$E$252</f>
        <v>#DIV/0!</v>
      </c>
      <c r="E284" s="8" t="e">
        <f t="shared" ca="1" si="14"/>
        <v>#DIV/0!</v>
      </c>
      <c r="F284" s="8">
        <f t="shared" ca="1" si="14"/>
        <v>0</v>
      </c>
      <c r="G284" s="8">
        <f t="shared" ca="1" si="14"/>
        <v>0</v>
      </c>
      <c r="H284" s="8">
        <f t="shared" ca="1" si="14"/>
        <v>0</v>
      </c>
      <c r="J284" s="8" t="e">
        <f t="shared" ca="1" si="10"/>
        <v>#DIV/0!</v>
      </c>
    </row>
    <row r="285" spans="1:10" x14ac:dyDescent="0.25">
      <c r="A285">
        <v>32</v>
      </c>
      <c r="C285">
        <f ca="1">OFFSET('1344p stat'!$A$1,A285*20,0)</f>
        <v>0</v>
      </c>
      <c r="D285" s="8" t="e">
        <f t="shared" ref="D285:H285" ca="1" si="15">$D$252*SQRT(D210)/$E$252</f>
        <v>#DIV/0!</v>
      </c>
      <c r="E285" s="8" t="e">
        <f t="shared" ca="1" si="15"/>
        <v>#DIV/0!</v>
      </c>
      <c r="F285" s="8">
        <f t="shared" ca="1" si="15"/>
        <v>0</v>
      </c>
      <c r="G285" s="8">
        <f t="shared" ca="1" si="15"/>
        <v>0</v>
      </c>
      <c r="H285" s="8">
        <f t="shared" ca="1" si="15"/>
        <v>0</v>
      </c>
      <c r="J285" s="8" t="e">
        <f t="shared" ca="1" si="10"/>
        <v>#DIV/0!</v>
      </c>
    </row>
    <row r="286" spans="1:10" x14ac:dyDescent="0.25">
      <c r="A286">
        <v>33</v>
      </c>
      <c r="C286">
        <f ca="1">OFFSET('1344p stat'!$A$1,A286*20,0)</f>
        <v>0</v>
      </c>
      <c r="D286" s="8" t="e">
        <f t="shared" ref="D286:H286" ca="1" si="16">$D$252*SQRT(D211)/$E$252</f>
        <v>#DIV/0!</v>
      </c>
      <c r="E286" s="8" t="e">
        <f t="shared" ca="1" si="16"/>
        <v>#DIV/0!</v>
      </c>
      <c r="F286" s="8">
        <f t="shared" ca="1" si="16"/>
        <v>0</v>
      </c>
      <c r="G286" s="8">
        <f t="shared" ca="1" si="16"/>
        <v>0</v>
      </c>
      <c r="H286" s="8">
        <f t="shared" ca="1" si="16"/>
        <v>0</v>
      </c>
      <c r="J286" s="8" t="e">
        <f t="shared" ca="1" si="10"/>
        <v>#DIV/0!</v>
      </c>
    </row>
    <row r="287" spans="1:10" x14ac:dyDescent="0.25">
      <c r="A287">
        <v>34</v>
      </c>
      <c r="C287">
        <f ca="1">OFFSET('1344p stat'!$A$1,A287*20,0)</f>
        <v>0</v>
      </c>
      <c r="D287" s="8" t="e">
        <f t="shared" ref="D287:H287" ca="1" si="17">$D$252*SQRT(D212)/$E$252</f>
        <v>#DIV/0!</v>
      </c>
      <c r="E287" s="8" t="e">
        <f t="shared" ca="1" si="17"/>
        <v>#DIV/0!</v>
      </c>
      <c r="F287" s="8">
        <f t="shared" ca="1" si="17"/>
        <v>0</v>
      </c>
      <c r="G287" s="8">
        <f t="shared" ca="1" si="17"/>
        <v>0</v>
      </c>
      <c r="H287" s="8">
        <f t="shared" ca="1" si="17"/>
        <v>0</v>
      </c>
      <c r="J287" s="8" t="e">
        <f t="shared" ca="1" si="10"/>
        <v>#DIV/0!</v>
      </c>
    </row>
    <row r="288" spans="1:10" x14ac:dyDescent="0.25">
      <c r="A288">
        <v>35</v>
      </c>
      <c r="C288">
        <f ca="1">OFFSET('1344p stat'!$A$1,A288*20,0)</f>
        <v>0</v>
      </c>
      <c r="D288" s="8" t="e">
        <f t="shared" ref="D288:H288" ca="1" si="18">$D$252*SQRT(D213)/$E$252</f>
        <v>#DIV/0!</v>
      </c>
      <c r="E288" s="8" t="e">
        <f t="shared" ca="1" si="18"/>
        <v>#DIV/0!</v>
      </c>
      <c r="F288" s="8">
        <f t="shared" ca="1" si="18"/>
        <v>0</v>
      </c>
      <c r="G288" s="8">
        <f t="shared" ca="1" si="18"/>
        <v>0</v>
      </c>
      <c r="H288" s="8">
        <f t="shared" ca="1" si="18"/>
        <v>0</v>
      </c>
      <c r="J288" s="8" t="e">
        <f t="shared" ca="1" si="10"/>
        <v>#DIV/0!</v>
      </c>
    </row>
    <row r="289" spans="1:10" x14ac:dyDescent="0.25">
      <c r="A289">
        <v>36</v>
      </c>
      <c r="C289">
        <f ca="1">OFFSET('1344p stat'!$A$1,A289*20,0)</f>
        <v>0</v>
      </c>
      <c r="D289" s="8" t="e">
        <f t="shared" ref="D289:H289" ca="1" si="19">$D$252*SQRT(D214)/$E$252</f>
        <v>#DIV/0!</v>
      </c>
      <c r="E289" s="8" t="e">
        <f t="shared" ca="1" si="19"/>
        <v>#DIV/0!</v>
      </c>
      <c r="F289" s="8">
        <f t="shared" ca="1" si="19"/>
        <v>0</v>
      </c>
      <c r="G289" s="8">
        <f t="shared" ca="1" si="19"/>
        <v>0</v>
      </c>
      <c r="H289" s="8">
        <f t="shared" ca="1" si="19"/>
        <v>0</v>
      </c>
      <c r="J289" s="8" t="e">
        <f t="shared" ca="1" si="10"/>
        <v>#DIV/0!</v>
      </c>
    </row>
    <row r="290" spans="1:10" x14ac:dyDescent="0.25">
      <c r="A290">
        <v>37</v>
      </c>
      <c r="C290">
        <f ca="1">OFFSET('1344p stat'!$A$1,A290*20,0)</f>
        <v>0</v>
      </c>
      <c r="D290" s="8" t="e">
        <f t="shared" ref="D290:H290" ca="1" si="20">$D$252*SQRT(D215)/$E$252</f>
        <v>#DIV/0!</v>
      </c>
      <c r="E290" s="8" t="e">
        <f t="shared" ca="1" si="20"/>
        <v>#DIV/0!</v>
      </c>
      <c r="F290" s="8">
        <f t="shared" ca="1" si="20"/>
        <v>0</v>
      </c>
      <c r="G290" s="8">
        <f t="shared" ca="1" si="20"/>
        <v>0</v>
      </c>
      <c r="H290" s="8">
        <f t="shared" ca="1" si="20"/>
        <v>0</v>
      </c>
      <c r="J290" s="8" t="e">
        <f t="shared" ca="1" si="10"/>
        <v>#DIV/0!</v>
      </c>
    </row>
    <row r="291" spans="1:10" x14ac:dyDescent="0.25">
      <c r="A291">
        <v>38</v>
      </c>
      <c r="C291">
        <f ca="1">OFFSET('1344p stat'!$A$1,A291*20,0)</f>
        <v>0</v>
      </c>
      <c r="D291" s="8" t="e">
        <f t="shared" ref="D291:H291" ca="1" si="21">$D$252*SQRT(D216)/$E$252</f>
        <v>#DIV/0!</v>
      </c>
      <c r="E291" s="8" t="e">
        <f t="shared" ca="1" si="21"/>
        <v>#DIV/0!</v>
      </c>
      <c r="F291" s="8">
        <f t="shared" ca="1" si="21"/>
        <v>0</v>
      </c>
      <c r="G291" s="8">
        <f t="shared" ca="1" si="21"/>
        <v>0</v>
      </c>
      <c r="H291" s="8">
        <f t="shared" ca="1" si="21"/>
        <v>0</v>
      </c>
      <c r="J291" s="8" t="e">
        <f t="shared" ca="1" si="10"/>
        <v>#DIV/0!</v>
      </c>
    </row>
    <row r="292" spans="1:10" x14ac:dyDescent="0.25">
      <c r="A292">
        <v>39</v>
      </c>
      <c r="C292">
        <f ca="1">OFFSET('1344p stat'!$A$1,A292*20,0)</f>
        <v>0</v>
      </c>
      <c r="D292" s="8" t="e">
        <f t="shared" ref="D292:H292" ca="1" si="22">$D$252*SQRT(D217)/$E$252</f>
        <v>#DIV/0!</v>
      </c>
      <c r="E292" s="8" t="e">
        <f t="shared" ca="1" si="22"/>
        <v>#DIV/0!</v>
      </c>
      <c r="F292" s="8">
        <f t="shared" ca="1" si="22"/>
        <v>0</v>
      </c>
      <c r="G292" s="8">
        <f t="shared" ca="1" si="22"/>
        <v>0</v>
      </c>
      <c r="H292" s="8">
        <f t="shared" ca="1" si="22"/>
        <v>0</v>
      </c>
      <c r="J292" s="8" t="e">
        <f t="shared" ca="1" si="10"/>
        <v>#DIV/0!</v>
      </c>
    </row>
    <row r="293" spans="1:10" x14ac:dyDescent="0.25">
      <c r="A293">
        <v>40</v>
      </c>
      <c r="C293">
        <f ca="1">OFFSET('1344p stat'!$A$1,A293*20,0)</f>
        <v>0</v>
      </c>
      <c r="D293" s="8" t="e">
        <f t="shared" ref="D293:H293" ca="1" si="23">$D$252*SQRT(D218)/$E$252</f>
        <v>#DIV/0!</v>
      </c>
      <c r="E293" s="8" t="e">
        <f t="shared" ca="1" si="23"/>
        <v>#DIV/0!</v>
      </c>
      <c r="F293" s="8">
        <f t="shared" ca="1" si="23"/>
        <v>0</v>
      </c>
      <c r="G293" s="8">
        <f t="shared" ca="1" si="23"/>
        <v>0</v>
      </c>
      <c r="H293" s="8">
        <f t="shared" ca="1" si="23"/>
        <v>0</v>
      </c>
      <c r="J293" s="8" t="e">
        <f t="shared" ca="1" si="10"/>
        <v>#DIV/0!</v>
      </c>
    </row>
    <row r="294" spans="1:10" x14ac:dyDescent="0.25">
      <c r="A294">
        <v>41</v>
      </c>
      <c r="C294">
        <f ca="1">OFFSET('1344p stat'!$A$1,A294*20,0)</f>
        <v>0</v>
      </c>
      <c r="D294" s="8" t="e">
        <f t="shared" ref="D294:H294" ca="1" si="24">$D$252*SQRT(D219)/$E$252</f>
        <v>#DIV/0!</v>
      </c>
      <c r="E294" s="8" t="e">
        <f t="shared" ca="1" si="24"/>
        <v>#DIV/0!</v>
      </c>
      <c r="F294" s="8">
        <f t="shared" ca="1" si="24"/>
        <v>0</v>
      </c>
      <c r="G294" s="8">
        <f t="shared" ca="1" si="24"/>
        <v>0</v>
      </c>
      <c r="H294" s="8">
        <f t="shared" ca="1" si="24"/>
        <v>0</v>
      </c>
      <c r="J294" s="8" t="e">
        <f t="shared" ca="1" si="10"/>
        <v>#DIV/0!</v>
      </c>
    </row>
    <row r="295" spans="1:10" x14ac:dyDescent="0.25">
      <c r="A295">
        <v>42</v>
      </c>
      <c r="C295">
        <f ca="1">OFFSET('1344p stat'!$A$1,A295*20,0)</f>
        <v>0</v>
      </c>
      <c r="D295" s="8" t="e">
        <f t="shared" ref="D295:H295" ca="1" si="25">$D$252*SQRT(D220)/$E$252</f>
        <v>#DIV/0!</v>
      </c>
      <c r="E295" s="8" t="e">
        <f t="shared" ca="1" si="25"/>
        <v>#DIV/0!</v>
      </c>
      <c r="F295" s="8">
        <f t="shared" ca="1" si="25"/>
        <v>0</v>
      </c>
      <c r="G295" s="8">
        <f t="shared" ca="1" si="25"/>
        <v>0</v>
      </c>
      <c r="H295" s="8">
        <f t="shared" ca="1" si="25"/>
        <v>0</v>
      </c>
      <c r="J295" s="8" t="e">
        <f t="shared" ca="1" si="10"/>
        <v>#DIV/0!</v>
      </c>
    </row>
    <row r="296" spans="1:10" x14ac:dyDescent="0.25">
      <c r="A296">
        <v>43</v>
      </c>
      <c r="C296">
        <f ca="1">OFFSET('1344p stat'!$A$1,A296*20,0)</f>
        <v>0</v>
      </c>
      <c r="D296" s="8" t="e">
        <f t="shared" ref="D296:H296" ca="1" si="26">$D$252*SQRT(D221)/$E$252</f>
        <v>#DIV/0!</v>
      </c>
      <c r="E296" s="8" t="e">
        <f t="shared" ca="1" si="26"/>
        <v>#DIV/0!</v>
      </c>
      <c r="F296" s="8">
        <f t="shared" ca="1" si="26"/>
        <v>0</v>
      </c>
      <c r="G296" s="8">
        <f t="shared" ca="1" si="26"/>
        <v>0</v>
      </c>
      <c r="H296" s="8">
        <f t="shared" ca="1" si="26"/>
        <v>0</v>
      </c>
      <c r="J296" s="8" t="e">
        <f t="shared" ca="1" si="10"/>
        <v>#DIV/0!</v>
      </c>
    </row>
    <row r="297" spans="1:10" x14ac:dyDescent="0.25">
      <c r="A297">
        <v>44</v>
      </c>
      <c r="C297">
        <f ca="1">OFFSET('1344p stat'!$A$1,A297*20,0)</f>
        <v>0</v>
      </c>
      <c r="D297" s="8" t="e">
        <f t="shared" ref="D297:H297" ca="1" si="27">$D$252*SQRT(D222)/$E$252</f>
        <v>#DIV/0!</v>
      </c>
      <c r="E297" s="8" t="e">
        <f t="shared" ca="1" si="27"/>
        <v>#DIV/0!</v>
      </c>
      <c r="F297" s="8">
        <f t="shared" ca="1" si="27"/>
        <v>0</v>
      </c>
      <c r="G297" s="8">
        <f t="shared" ca="1" si="27"/>
        <v>0</v>
      </c>
      <c r="H297" s="8">
        <f t="shared" ca="1" si="27"/>
        <v>0</v>
      </c>
      <c r="J297" s="8" t="e">
        <f t="shared" ca="1" si="10"/>
        <v>#DIV/0!</v>
      </c>
    </row>
    <row r="298" spans="1:10" x14ac:dyDescent="0.25">
      <c r="A298">
        <v>45</v>
      </c>
      <c r="C298">
        <f ca="1">OFFSET('1344p stat'!$A$1,A298*20,0)</f>
        <v>0</v>
      </c>
      <c r="D298" s="8" t="e">
        <f t="shared" ref="D298:H298" ca="1" si="28">$D$252*SQRT(D223)/$E$252</f>
        <v>#DIV/0!</v>
      </c>
      <c r="E298" s="8" t="e">
        <f t="shared" ca="1" si="28"/>
        <v>#DIV/0!</v>
      </c>
      <c r="F298" s="8">
        <f t="shared" ca="1" si="28"/>
        <v>0</v>
      </c>
      <c r="G298" s="8">
        <f t="shared" ca="1" si="28"/>
        <v>0</v>
      </c>
      <c r="H298" s="8">
        <f t="shared" ca="1" si="28"/>
        <v>0</v>
      </c>
      <c r="J298" s="8" t="e">
        <f t="shared" ca="1" si="10"/>
        <v>#DIV/0!</v>
      </c>
    </row>
    <row r="299" spans="1:10" x14ac:dyDescent="0.25">
      <c r="A299">
        <v>46</v>
      </c>
      <c r="C299">
        <f ca="1">OFFSET('1344p stat'!$A$1,A299*20,0)</f>
        <v>0</v>
      </c>
      <c r="D299" s="8" t="e">
        <f t="shared" ref="D299:H299" ca="1" si="29">$D$252*SQRT(D224)/$E$252</f>
        <v>#DIV/0!</v>
      </c>
      <c r="E299" s="8" t="e">
        <f t="shared" ca="1" si="29"/>
        <v>#DIV/0!</v>
      </c>
      <c r="F299" s="8">
        <f t="shared" ca="1" si="29"/>
        <v>0</v>
      </c>
      <c r="G299" s="8">
        <f t="shared" ca="1" si="29"/>
        <v>0</v>
      </c>
      <c r="H299" s="8">
        <f t="shared" ca="1" si="29"/>
        <v>0</v>
      </c>
      <c r="J299" s="8" t="e">
        <f t="shared" ca="1" si="10"/>
        <v>#DIV/0!</v>
      </c>
    </row>
    <row r="300" spans="1:10" x14ac:dyDescent="0.25">
      <c r="A300">
        <v>47</v>
      </c>
      <c r="C300">
        <f ca="1">OFFSET('1344p stat'!$A$1,A300*20,0)</f>
        <v>0</v>
      </c>
      <c r="D300" s="8" t="e">
        <f t="shared" ref="D300:H300" ca="1" si="30">$D$252*SQRT(D225)/$E$252</f>
        <v>#DIV/0!</v>
      </c>
      <c r="E300" s="8" t="e">
        <f t="shared" ca="1" si="30"/>
        <v>#DIV/0!</v>
      </c>
      <c r="F300" s="8">
        <f t="shared" ca="1" si="30"/>
        <v>0</v>
      </c>
      <c r="G300" s="8">
        <f t="shared" ca="1" si="30"/>
        <v>0</v>
      </c>
      <c r="H300" s="8">
        <f t="shared" ca="1" si="30"/>
        <v>0</v>
      </c>
      <c r="J300" s="8" t="e">
        <f t="shared" ca="1" si="10"/>
        <v>#DIV/0!</v>
      </c>
    </row>
    <row r="301" spans="1:10" x14ac:dyDescent="0.25">
      <c r="A301">
        <v>48</v>
      </c>
      <c r="C301">
        <f ca="1">OFFSET('1344p stat'!$A$1,A301*20,0)</f>
        <v>0</v>
      </c>
      <c r="D301" s="8" t="e">
        <f t="shared" ref="D301:H301" ca="1" si="31">$D$252*SQRT(D226)/$E$252</f>
        <v>#DIV/0!</v>
      </c>
      <c r="E301" s="8" t="e">
        <f t="shared" ca="1" si="31"/>
        <v>#DIV/0!</v>
      </c>
      <c r="F301" s="8">
        <f t="shared" ca="1" si="31"/>
        <v>0</v>
      </c>
      <c r="G301" s="8">
        <f t="shared" ca="1" si="31"/>
        <v>0</v>
      </c>
      <c r="H301" s="8">
        <f t="shared" ca="1" si="31"/>
        <v>0</v>
      </c>
      <c r="J301" s="8" t="e">
        <f t="shared" ca="1" si="10"/>
        <v>#DIV/0!</v>
      </c>
    </row>
    <row r="302" spans="1:10" x14ac:dyDescent="0.25">
      <c r="A302">
        <v>49</v>
      </c>
      <c r="C302">
        <f ca="1">OFFSET('1344p stat'!$A$1,A302*20,0)</f>
        <v>0</v>
      </c>
      <c r="D302" s="8" t="e">
        <f t="shared" ref="D302:H302" ca="1" si="32">$D$252*SQRT(D227)/$E$252</f>
        <v>#DIV/0!</v>
      </c>
      <c r="E302" s="8" t="e">
        <f t="shared" ca="1" si="32"/>
        <v>#DIV/0!</v>
      </c>
      <c r="F302" s="8">
        <f t="shared" ca="1" si="32"/>
        <v>0</v>
      </c>
      <c r="G302" s="8">
        <f t="shared" ca="1" si="32"/>
        <v>0</v>
      </c>
      <c r="H302" s="8">
        <f t="shared" ca="1" si="32"/>
        <v>0</v>
      </c>
      <c r="J302" s="8" t="e">
        <f t="shared" ca="1" si="10"/>
        <v>#DIV/0!</v>
      </c>
    </row>
    <row r="303" spans="1:10" x14ac:dyDescent="0.25">
      <c r="A303">
        <v>50</v>
      </c>
      <c r="C303">
        <f ca="1">OFFSET('1344p stat'!$A$1,A303*20,0)</f>
        <v>0</v>
      </c>
      <c r="D303" s="8" t="e">
        <f t="shared" ref="D303:H303" ca="1" si="33">$D$252*SQRT(D228)/$E$252</f>
        <v>#DIV/0!</v>
      </c>
      <c r="E303" s="8" t="e">
        <f t="shared" ca="1" si="33"/>
        <v>#DIV/0!</v>
      </c>
      <c r="F303" s="8">
        <f t="shared" ca="1" si="33"/>
        <v>0</v>
      </c>
      <c r="G303" s="8">
        <f t="shared" ca="1" si="33"/>
        <v>0</v>
      </c>
      <c r="H303" s="8">
        <f t="shared" ca="1" si="33"/>
        <v>0</v>
      </c>
    </row>
    <row r="304" spans="1:10" x14ac:dyDescent="0.25">
      <c r="A304">
        <v>51</v>
      </c>
      <c r="C304">
        <f ca="1">OFFSET('1344p stat'!$A$1,A304*20,0)</f>
        <v>0</v>
      </c>
      <c r="D304" s="8" t="e">
        <f t="shared" ref="D304:H304" ca="1" si="34">$D$252*SQRT(D229)/$E$252</f>
        <v>#DIV/0!</v>
      </c>
      <c r="E304" s="8" t="e">
        <f t="shared" ca="1" si="34"/>
        <v>#DIV/0!</v>
      </c>
      <c r="F304" s="8">
        <f t="shared" ca="1" si="34"/>
        <v>0</v>
      </c>
      <c r="G304" s="8">
        <f t="shared" ca="1" si="34"/>
        <v>0</v>
      </c>
      <c r="H304" s="8">
        <f t="shared" ca="1" si="34"/>
        <v>0</v>
      </c>
    </row>
    <row r="305" spans="1:8" x14ac:dyDescent="0.25">
      <c r="A305">
        <v>52</v>
      </c>
      <c r="C305">
        <f ca="1">OFFSET('1344p stat'!$A$1,A305*20,0)</f>
        <v>0</v>
      </c>
      <c r="D305" s="8" t="e">
        <f t="shared" ref="D305:H305" ca="1" si="35">$D$252*SQRT(D230)/$E$252</f>
        <v>#DIV/0!</v>
      </c>
      <c r="E305" s="8" t="e">
        <f t="shared" ca="1" si="35"/>
        <v>#DIV/0!</v>
      </c>
      <c r="F305" s="8">
        <f t="shared" ca="1" si="35"/>
        <v>0</v>
      </c>
      <c r="G305" s="8">
        <f t="shared" ca="1" si="35"/>
        <v>0</v>
      </c>
      <c r="H305" s="8">
        <f t="shared" ca="1" si="35"/>
        <v>0</v>
      </c>
    </row>
    <row r="306" spans="1:8" x14ac:dyDescent="0.25">
      <c r="A306">
        <v>53</v>
      </c>
      <c r="C306">
        <f ca="1">OFFSET('1344p stat'!$A$1,A306*20,0)</f>
        <v>0</v>
      </c>
      <c r="D306" s="8" t="e">
        <f t="shared" ref="D306:H306" ca="1" si="36">$D$252*SQRT(D231)/$E$252</f>
        <v>#DIV/0!</v>
      </c>
      <c r="E306" s="8" t="e">
        <f t="shared" ca="1" si="36"/>
        <v>#DIV/0!</v>
      </c>
      <c r="F306" s="8">
        <f t="shared" ca="1" si="36"/>
        <v>0</v>
      </c>
      <c r="G306" s="8">
        <f t="shared" ca="1" si="36"/>
        <v>0</v>
      </c>
      <c r="H306" s="8">
        <f t="shared" ca="1" si="36"/>
        <v>0</v>
      </c>
    </row>
    <row r="307" spans="1:8" x14ac:dyDescent="0.25">
      <c r="A307">
        <v>54</v>
      </c>
      <c r="C307">
        <f ca="1">OFFSET('1344p stat'!$A$1,A307*20,0)</f>
        <v>0</v>
      </c>
      <c r="D307" s="8" t="e">
        <f t="shared" ref="D307:H307" ca="1" si="37">$D$252*SQRT(D232)/$E$252</f>
        <v>#DIV/0!</v>
      </c>
      <c r="E307" s="8" t="e">
        <f t="shared" ca="1" si="37"/>
        <v>#DIV/0!</v>
      </c>
      <c r="F307" s="8">
        <f t="shared" ca="1" si="37"/>
        <v>0</v>
      </c>
      <c r="G307" s="8">
        <f t="shared" ca="1" si="37"/>
        <v>0</v>
      </c>
      <c r="H307" s="8">
        <f t="shared" ca="1" si="37"/>
        <v>0</v>
      </c>
    </row>
    <row r="308" spans="1:8" x14ac:dyDescent="0.25">
      <c r="A308">
        <v>55</v>
      </c>
      <c r="C308">
        <f ca="1">OFFSET('1344p stat'!$A$1,A308*20,0)</f>
        <v>0</v>
      </c>
      <c r="D308" s="8" t="e">
        <f t="shared" ref="D308:H308" ca="1" si="38">$D$252*SQRT(D233)/$E$252</f>
        <v>#DIV/0!</v>
      </c>
      <c r="E308" s="8" t="e">
        <f t="shared" ca="1" si="38"/>
        <v>#DIV/0!</v>
      </c>
      <c r="F308" s="8">
        <f t="shared" ca="1" si="38"/>
        <v>0</v>
      </c>
      <c r="G308" s="8">
        <f t="shared" ca="1" si="38"/>
        <v>0</v>
      </c>
      <c r="H308" s="8">
        <f t="shared" ca="1" si="38"/>
        <v>0</v>
      </c>
    </row>
    <row r="309" spans="1:8" x14ac:dyDescent="0.25">
      <c r="A309">
        <v>56</v>
      </c>
      <c r="C309">
        <f ca="1">OFFSET('1344p stat'!$A$1,A309*20,0)</f>
        <v>0</v>
      </c>
      <c r="D309" s="8" t="e">
        <f t="shared" ref="D309:H309" ca="1" si="39">$D$252*SQRT(D234)/$E$252</f>
        <v>#DIV/0!</v>
      </c>
      <c r="E309" s="8" t="e">
        <f t="shared" ca="1" si="39"/>
        <v>#DIV/0!</v>
      </c>
      <c r="F309" s="8">
        <f t="shared" ca="1" si="39"/>
        <v>0</v>
      </c>
      <c r="G309" s="8">
        <f t="shared" ca="1" si="39"/>
        <v>0</v>
      </c>
      <c r="H309" s="8">
        <f t="shared" ca="1" si="39"/>
        <v>0</v>
      </c>
    </row>
    <row r="310" spans="1:8" x14ac:dyDescent="0.25">
      <c r="A310">
        <v>57</v>
      </c>
      <c r="C310">
        <f ca="1">OFFSET('1344p stat'!$A$1,A310*20,0)</f>
        <v>0</v>
      </c>
      <c r="D310" s="8" t="e">
        <f t="shared" ref="D310:H310" ca="1" si="40">$D$252*SQRT(D235)/$E$252</f>
        <v>#DIV/0!</v>
      </c>
      <c r="E310" s="8" t="e">
        <f t="shared" ca="1" si="40"/>
        <v>#DIV/0!</v>
      </c>
      <c r="F310" s="8">
        <f t="shared" ca="1" si="40"/>
        <v>0</v>
      </c>
      <c r="G310" s="8">
        <f t="shared" ca="1" si="40"/>
        <v>0</v>
      </c>
      <c r="H310" s="8">
        <f t="shared" ca="1" si="40"/>
        <v>0</v>
      </c>
    </row>
    <row r="311" spans="1:8" x14ac:dyDescent="0.25">
      <c r="A311">
        <v>58</v>
      </c>
      <c r="C311">
        <f ca="1">OFFSET('1344p stat'!$A$1,A311*20,0)</f>
        <v>0</v>
      </c>
      <c r="D311" s="8" t="e">
        <f t="shared" ref="D311:H311" ca="1" si="41">$D$252*SQRT(D236)/$E$252</f>
        <v>#DIV/0!</v>
      </c>
      <c r="E311" s="8" t="e">
        <f t="shared" ca="1" si="41"/>
        <v>#DIV/0!</v>
      </c>
      <c r="F311" s="8">
        <f t="shared" ca="1" si="41"/>
        <v>0</v>
      </c>
      <c r="G311" s="8">
        <f t="shared" ca="1" si="41"/>
        <v>0</v>
      </c>
      <c r="H311" s="8">
        <f t="shared" ca="1" si="41"/>
        <v>0</v>
      </c>
    </row>
    <row r="312" spans="1:8" x14ac:dyDescent="0.25">
      <c r="A312">
        <v>59</v>
      </c>
      <c r="C312">
        <f ca="1">OFFSET('1344p stat'!$A$1,A312*20,0)</f>
        <v>0</v>
      </c>
      <c r="D312" s="8" t="e">
        <f t="shared" ref="D312:H312" ca="1" si="42">$D$252*SQRT(D237)/$E$252</f>
        <v>#DIV/0!</v>
      </c>
      <c r="E312" s="8" t="e">
        <f t="shared" ca="1" si="42"/>
        <v>#DIV/0!</v>
      </c>
      <c r="F312" s="8">
        <f t="shared" ca="1" si="42"/>
        <v>0</v>
      </c>
      <c r="G312" s="8">
        <f t="shared" ca="1" si="42"/>
        <v>0</v>
      </c>
      <c r="H312" s="8">
        <f t="shared" ca="1" si="42"/>
        <v>0</v>
      </c>
    </row>
    <row r="313" spans="1:8" x14ac:dyDescent="0.25">
      <c r="A313">
        <v>60</v>
      </c>
      <c r="C313">
        <f ca="1">OFFSET('1344p stat'!$A$1,A313*20,0)</f>
        <v>0</v>
      </c>
      <c r="D313" s="8" t="e">
        <f t="shared" ref="D313:H313" ca="1" si="43">$D$252*SQRT(D238)/$E$252</f>
        <v>#DIV/0!</v>
      </c>
      <c r="E313" s="8" t="e">
        <f t="shared" ca="1" si="43"/>
        <v>#DIV/0!</v>
      </c>
      <c r="F313" s="8">
        <f t="shared" ca="1" si="43"/>
        <v>0</v>
      </c>
      <c r="G313" s="8">
        <f t="shared" ca="1" si="43"/>
        <v>0</v>
      </c>
      <c r="H313" s="8">
        <f t="shared" ca="1" si="43"/>
        <v>0</v>
      </c>
    </row>
    <row r="314" spans="1:8" x14ac:dyDescent="0.25">
      <c r="A314">
        <v>61</v>
      </c>
      <c r="C314">
        <f ca="1">OFFSET('1344p stat'!$A$1,A314*20,0)</f>
        <v>0</v>
      </c>
      <c r="D314" s="8" t="e">
        <f t="shared" ref="D314:H314" ca="1" si="44">$D$252*SQRT(D239)/$E$252</f>
        <v>#DIV/0!</v>
      </c>
      <c r="E314" s="8" t="e">
        <f t="shared" ca="1" si="44"/>
        <v>#DIV/0!</v>
      </c>
      <c r="F314" s="8">
        <f t="shared" ca="1" si="44"/>
        <v>0</v>
      </c>
      <c r="G314" s="8">
        <f t="shared" ca="1" si="44"/>
        <v>0</v>
      </c>
      <c r="H314" s="8">
        <f t="shared" ca="1" si="44"/>
        <v>0</v>
      </c>
    </row>
    <row r="315" spans="1:8" x14ac:dyDescent="0.25">
      <c r="A315">
        <v>62</v>
      </c>
      <c r="C315">
        <f ca="1">OFFSET('1344p stat'!$A$1,A315*20,0)</f>
        <v>0</v>
      </c>
      <c r="D315" s="8" t="e">
        <f t="shared" ref="D315:H315" ca="1" si="45">$D$252*SQRT(D240)/$E$252</f>
        <v>#DIV/0!</v>
      </c>
      <c r="E315" s="8" t="e">
        <f t="shared" ca="1" si="45"/>
        <v>#DIV/0!</v>
      </c>
      <c r="F315" s="8">
        <f t="shared" ca="1" si="45"/>
        <v>0</v>
      </c>
      <c r="G315" s="8">
        <f t="shared" ca="1" si="45"/>
        <v>0</v>
      </c>
      <c r="H315" s="8">
        <f t="shared" ca="1" si="45"/>
        <v>0</v>
      </c>
    </row>
    <row r="316" spans="1:8" x14ac:dyDescent="0.25">
      <c r="A316">
        <v>63</v>
      </c>
      <c r="C316">
        <f ca="1">OFFSET('1344p stat'!$A$1,A316*20,0)</f>
        <v>0</v>
      </c>
      <c r="D316" s="8" t="e">
        <f t="shared" ref="D316:H316" ca="1" si="46">$D$252*SQRT(D241)/$E$252</f>
        <v>#DIV/0!</v>
      </c>
      <c r="E316" s="8" t="e">
        <f t="shared" ca="1" si="46"/>
        <v>#DIV/0!</v>
      </c>
      <c r="F316" s="8">
        <f t="shared" ca="1" si="46"/>
        <v>0</v>
      </c>
      <c r="G316" s="8">
        <f t="shared" ca="1" si="46"/>
        <v>0</v>
      </c>
      <c r="H316" s="8">
        <f t="shared" ca="1" si="46"/>
        <v>0</v>
      </c>
    </row>
    <row r="317" spans="1:8" x14ac:dyDescent="0.25">
      <c r="A317">
        <v>64</v>
      </c>
      <c r="C317">
        <f ca="1">OFFSET('1344p stat'!$A$1,A317*20,0)</f>
        <v>0</v>
      </c>
      <c r="D317" s="8" t="e">
        <f t="shared" ref="D317:H317" ca="1" si="47">$D$252*SQRT(D242)/$E$252</f>
        <v>#DIV/0!</v>
      </c>
      <c r="E317" s="8" t="e">
        <f t="shared" ca="1" si="47"/>
        <v>#DIV/0!</v>
      </c>
      <c r="F317" s="8">
        <f t="shared" ca="1" si="47"/>
        <v>0</v>
      </c>
      <c r="G317" s="8">
        <f t="shared" ca="1" si="47"/>
        <v>0</v>
      </c>
      <c r="H317" s="8">
        <f t="shared" ca="1" si="47"/>
        <v>0</v>
      </c>
    </row>
    <row r="318" spans="1:8" x14ac:dyDescent="0.25">
      <c r="A318">
        <v>65</v>
      </c>
      <c r="C318">
        <f ca="1">OFFSET('1344p stat'!$A$1,A318*20,0)</f>
        <v>0</v>
      </c>
      <c r="D318" s="8" t="e">
        <f t="shared" ref="D318:H318" ca="1" si="48">$D$252*SQRT(D243)/$E$252</f>
        <v>#DIV/0!</v>
      </c>
      <c r="E318" s="8" t="e">
        <f t="shared" ca="1" si="48"/>
        <v>#DIV/0!</v>
      </c>
      <c r="F318" s="8">
        <f t="shared" ca="1" si="48"/>
        <v>0</v>
      </c>
      <c r="G318" s="8">
        <f t="shared" ca="1" si="48"/>
        <v>0</v>
      </c>
      <c r="H318" s="8">
        <f t="shared" ca="1" si="48"/>
        <v>0</v>
      </c>
    </row>
    <row r="319" spans="1:8" x14ac:dyDescent="0.25">
      <c r="A319">
        <v>66</v>
      </c>
      <c r="C319">
        <f ca="1">OFFSET('1344p stat'!$A$1,A319*20,0)</f>
        <v>0</v>
      </c>
      <c r="D319" s="8" t="e">
        <f t="shared" ref="D319:H319" ca="1" si="49">$D$252*SQRT(D244)/$E$252</f>
        <v>#DIV/0!</v>
      </c>
      <c r="E319" s="8" t="e">
        <f t="shared" ca="1" si="49"/>
        <v>#DIV/0!</v>
      </c>
      <c r="F319" s="8">
        <f t="shared" ca="1" si="49"/>
        <v>0</v>
      </c>
      <c r="G319" s="8">
        <f t="shared" ca="1" si="49"/>
        <v>0</v>
      </c>
      <c r="H319" s="8">
        <f t="shared" ca="1" si="49"/>
        <v>0</v>
      </c>
    </row>
    <row r="320" spans="1:8" x14ac:dyDescent="0.25">
      <c r="A320">
        <v>67</v>
      </c>
      <c r="C320">
        <f ca="1">OFFSET('1344p stat'!$A$1,A320*20,0)</f>
        <v>0</v>
      </c>
      <c r="D320" s="8" t="e">
        <f t="shared" ref="D320:H320" ca="1" si="50">$D$252*SQRT(D245)/$E$252</f>
        <v>#DIV/0!</v>
      </c>
      <c r="E320" s="8" t="e">
        <f t="shared" ca="1" si="50"/>
        <v>#DIV/0!</v>
      </c>
      <c r="F320" s="8">
        <f t="shared" ca="1" si="50"/>
        <v>0</v>
      </c>
      <c r="G320" s="8">
        <f t="shared" ca="1" si="50"/>
        <v>0</v>
      </c>
      <c r="H320" s="8">
        <f t="shared" ca="1" si="50"/>
        <v>0</v>
      </c>
    </row>
    <row r="321" spans="1:8" x14ac:dyDescent="0.25">
      <c r="A321">
        <v>68</v>
      </c>
      <c r="C321">
        <f ca="1">OFFSET('1344p stat'!$A$1,A321*20,0)</f>
        <v>0</v>
      </c>
      <c r="D321" s="8" t="e">
        <f t="shared" ref="D321:H321" ca="1" si="51">$D$252*SQRT(D246)/$E$252</f>
        <v>#DIV/0!</v>
      </c>
      <c r="E321" s="8" t="e">
        <f t="shared" ca="1" si="51"/>
        <v>#DIV/0!</v>
      </c>
      <c r="F321" s="8">
        <f t="shared" ca="1" si="51"/>
        <v>0</v>
      </c>
      <c r="G321" s="8">
        <f t="shared" ca="1" si="51"/>
        <v>0</v>
      </c>
      <c r="H321" s="8">
        <f t="shared" ca="1" si="51"/>
        <v>0</v>
      </c>
    </row>
    <row r="322" spans="1:8" x14ac:dyDescent="0.25">
      <c r="A322">
        <v>69</v>
      </c>
      <c r="C322">
        <f ca="1">OFFSET('1344p stat'!$A$1,A322*20,0)</f>
        <v>0</v>
      </c>
      <c r="D322" s="8" t="e">
        <f t="shared" ref="D322:H322" ca="1" si="52">$D$252*SQRT(D247)/$E$252</f>
        <v>#DIV/0!</v>
      </c>
      <c r="E322" s="8" t="e">
        <f t="shared" ca="1" si="52"/>
        <v>#DIV/0!</v>
      </c>
      <c r="F322" s="8">
        <f t="shared" ca="1" si="52"/>
        <v>0</v>
      </c>
      <c r="G322" s="8">
        <f t="shared" ca="1" si="52"/>
        <v>0</v>
      </c>
      <c r="H322" s="8">
        <f t="shared" ca="1" si="52"/>
        <v>0</v>
      </c>
    </row>
    <row r="323" spans="1:8" x14ac:dyDescent="0.25">
      <c r="A323">
        <v>70</v>
      </c>
      <c r="C323">
        <f ca="1">OFFSET('1344p stat'!$A$1,A323*20,0)</f>
        <v>0</v>
      </c>
      <c r="D323" s="8" t="e">
        <f t="shared" ref="D323:H323" ca="1" si="53">$D$252*SQRT(D248)/$E$252</f>
        <v>#DIV/0!</v>
      </c>
      <c r="E323" s="8" t="e">
        <f t="shared" ca="1" si="53"/>
        <v>#DIV/0!</v>
      </c>
      <c r="F323" s="8">
        <f t="shared" ca="1" si="53"/>
        <v>0</v>
      </c>
      <c r="G323" s="8">
        <f t="shared" ca="1" si="53"/>
        <v>0</v>
      </c>
      <c r="H323" s="8">
        <f t="shared" ca="1" si="53"/>
        <v>0</v>
      </c>
    </row>
    <row r="326" spans="1:8" x14ac:dyDescent="0.25">
      <c r="C326" t="s">
        <v>47</v>
      </c>
      <c r="D326">
        <v>1.96</v>
      </c>
      <c r="E326">
        <v>50</v>
      </c>
    </row>
    <row r="327" spans="1:8" x14ac:dyDescent="0.25">
      <c r="D327" t="s">
        <v>40</v>
      </c>
      <c r="E327" t="s">
        <v>36</v>
      </c>
      <c r="F327" t="s">
        <v>37</v>
      </c>
      <c r="G327" t="s">
        <v>38</v>
      </c>
      <c r="H327" t="s">
        <v>39</v>
      </c>
    </row>
    <row r="328" spans="1:8" x14ac:dyDescent="0.25">
      <c r="A328">
        <v>1</v>
      </c>
      <c r="C328" t="str">
        <f ca="1">OFFSET('1344p stat'!$A$1,A328*20,0)</f>
        <v>CUDA Time</v>
      </c>
      <c r="D328" s="9">
        <f t="shared" ref="D328:H337" ca="1" si="54">POWER(SQRT(D179)/D105,2)</f>
        <v>1.3675419094516859E-5</v>
      </c>
      <c r="E328" s="9">
        <f t="shared" ca="1" si="54"/>
        <v>1.3668544222427682E-5</v>
      </c>
      <c r="F328" s="9">
        <f t="shared" ca="1" si="54"/>
        <v>1.3600493436354104E-5</v>
      </c>
      <c r="G328" s="9">
        <f t="shared" ca="1" si="54"/>
        <v>1.3600541928476197E-5</v>
      </c>
      <c r="H328" s="9">
        <f t="shared" ca="1" si="54"/>
        <v>1.5577464422142203E-5</v>
      </c>
    </row>
    <row r="329" spans="1:8" x14ac:dyDescent="0.25">
      <c r="A329">
        <v>2</v>
      </c>
      <c r="C329" t="str">
        <f ca="1">OFFSET('1344p stat'!$A$1,A329*20,0)</f>
        <v>CUDA ant par</v>
      </c>
      <c r="D329" s="9">
        <f t="shared" ca="1" si="54"/>
        <v>2.3117742303370026E-6</v>
      </c>
      <c r="E329" s="9">
        <f t="shared" ca="1" si="54"/>
        <v>2.1468099906737977E-6</v>
      </c>
      <c r="F329" s="9">
        <f t="shared" ca="1" si="54"/>
        <v>9.9150515061236392E-8</v>
      </c>
      <c r="G329" s="9">
        <f t="shared" ca="1" si="54"/>
        <v>2.6153854464522623E-9</v>
      </c>
      <c r="H329" s="9">
        <f t="shared" ca="1" si="54"/>
        <v>3.6998784263355416E-9</v>
      </c>
    </row>
    <row r="330" spans="1:8" x14ac:dyDescent="0.25">
      <c r="A330">
        <v>3</v>
      </c>
      <c r="C330" t="str">
        <f ca="1">OFFSET('1344p stat'!$A$1,A330*20,0)</f>
        <v>CUDA ant add CPU Time</v>
      </c>
      <c r="D330" s="9">
        <f t="shared" ca="1" si="54"/>
        <v>2.2525373874545125E-4</v>
      </c>
      <c r="E330" s="9">
        <f t="shared" ca="1" si="54"/>
        <v>2.2889140308683859E-4</v>
      </c>
      <c r="F330" s="9">
        <f t="shared" ca="1" si="54"/>
        <v>2.0701783722552278E-4</v>
      </c>
      <c r="G330" s="9">
        <f t="shared" ca="1" si="54"/>
        <v>2.0724400124354808E-4</v>
      </c>
      <c r="H330" s="9">
        <f t="shared" ca="1" si="54"/>
        <v>4.7819534000817374E-4</v>
      </c>
    </row>
    <row r="331" spans="1:8" x14ac:dyDescent="0.25">
      <c r="A331">
        <v>4</v>
      </c>
      <c r="C331" t="str">
        <f ca="1">OFFSET('1344p stat'!$A$1,A331*20,0)</f>
        <v>CUDA opt Time</v>
      </c>
      <c r="D331" s="9">
        <f t="shared" ca="1" si="54"/>
        <v>2.0862676915672354E-8</v>
      </c>
      <c r="E331" s="9">
        <f t="shared" ca="1" si="54"/>
        <v>2.0348818069067931E-8</v>
      </c>
      <c r="F331" s="9">
        <f t="shared" ca="1" si="54"/>
        <v>2.4748733156836823E-9</v>
      </c>
      <c r="G331" s="9">
        <f t="shared" ca="1" si="54"/>
        <v>3.092960896104165E-10</v>
      </c>
      <c r="H331" s="9" t="e">
        <f t="shared" ca="1" si="54"/>
        <v>#DIV/0!</v>
      </c>
    </row>
    <row r="332" spans="1:8" x14ac:dyDescent="0.25">
      <c r="A332">
        <v>5</v>
      </c>
      <c r="C332" t="str">
        <f ca="1">OFFSET('1344p stat'!$A$1,A332*20,0)</f>
        <v>CUDA opt ant</v>
      </c>
      <c r="D332" s="9">
        <f t="shared" ca="1" si="54"/>
        <v>1.8124224467606799E-5</v>
      </c>
      <c r="E332" s="9">
        <f t="shared" ca="1" si="54"/>
        <v>1.8120499989043521E-5</v>
      </c>
      <c r="F332" s="9">
        <f t="shared" ca="1" si="54"/>
        <v>9.4129622041553493E-6</v>
      </c>
      <c r="G332" s="9">
        <f t="shared" ca="1" si="54"/>
        <v>6.2325094750948658E-6</v>
      </c>
      <c r="H332" s="9" t="e">
        <f t="shared" ca="1" si="54"/>
        <v>#DIV/0!</v>
      </c>
    </row>
    <row r="333" spans="1:8" x14ac:dyDescent="0.25">
      <c r="A333">
        <v>6</v>
      </c>
      <c r="C333" t="str">
        <f ca="1">OFFSET('1344p stat'!$A$1,A333*20,0)</f>
        <v>CUDA opt ant par</v>
      </c>
      <c r="D333" s="9">
        <f t="shared" ca="1" si="54"/>
        <v>6.4898807172016766E-6</v>
      </c>
      <c r="E333" s="9">
        <f t="shared" ca="1" si="54"/>
        <v>6.4754149375672039E-6</v>
      </c>
      <c r="F333" s="9">
        <f t="shared" ca="1" si="54"/>
        <v>1.0864471920396088E-7</v>
      </c>
      <c r="G333" s="9">
        <f t="shared" ca="1" si="54"/>
        <v>1.5630236223860931E-9</v>
      </c>
      <c r="H333" s="9" t="e">
        <f t="shared" ca="1" si="54"/>
        <v>#DIV/0!</v>
      </c>
    </row>
    <row r="334" spans="1:8" x14ac:dyDescent="0.25">
      <c r="A334">
        <v>7</v>
      </c>
      <c r="C334" t="str">
        <f ca="1">OFFSET('1344p stat'!$A$1,A334*20,0)</f>
        <v>non CUDA Time</v>
      </c>
      <c r="D334" s="9">
        <f t="shared" ca="1" si="54"/>
        <v>3.4214804559140822E-5</v>
      </c>
      <c r="E334" s="9">
        <f t="shared" ca="1" si="54"/>
        <v>3.4203405709856516E-5</v>
      </c>
      <c r="F334" s="9">
        <f t="shared" ca="1" si="54"/>
        <v>3.4196916960763317E-5</v>
      </c>
      <c r="G334" s="9">
        <f t="shared" ca="1" si="54"/>
        <v>3.4196815371950428E-5</v>
      </c>
      <c r="H334" s="9">
        <f t="shared" ca="1" si="54"/>
        <v>6.1684118710105901E-5</v>
      </c>
    </row>
    <row r="335" spans="1:8" x14ac:dyDescent="0.25">
      <c r="A335">
        <v>8</v>
      </c>
      <c r="C335" t="str">
        <f ca="1">OFFSET('1344p stat'!$A$1,A335*20,0)</f>
        <v>Classic ACO</v>
      </c>
      <c r="D335" s="9">
        <f t="shared" ca="1" si="54"/>
        <v>4.5746776596875427E-4</v>
      </c>
      <c r="E335" s="9">
        <f t="shared" ca="1" si="54"/>
        <v>3.3949273880311997E-4</v>
      </c>
      <c r="F335" s="9">
        <f t="shared" ca="1" si="54"/>
        <v>3.3986247339120495E-4</v>
      </c>
      <c r="G335" s="9">
        <f t="shared" ca="1" si="54"/>
        <v>3.3984536408297224E-4</v>
      </c>
      <c r="H335" s="9">
        <f t="shared" ca="1" si="54"/>
        <v>4.6338433996659584E-4</v>
      </c>
    </row>
    <row r="336" spans="1:8" x14ac:dyDescent="0.25">
      <c r="A336">
        <v>9</v>
      </c>
      <c r="C336" t="str">
        <f ca="1">OFFSET('1344p stat'!$A$1,A336*20,0)</f>
        <v>omp</v>
      </c>
      <c r="D336" s="9">
        <f t="shared" ca="1" si="54"/>
        <v>1.1632554688778143E-5</v>
      </c>
      <c r="E336" s="9">
        <f t="shared" ca="1" si="54"/>
        <v>1.1661990347545118E-5</v>
      </c>
      <c r="F336" s="9">
        <f t="shared" ca="1" si="54"/>
        <v>1.1663938011361869E-5</v>
      </c>
      <c r="G336" s="9">
        <f t="shared" ca="1" si="54"/>
        <v>1.1667046968964976E-5</v>
      </c>
      <c r="H336" s="9">
        <f t="shared" ca="1" si="54"/>
        <v>4.5226470733446394E-5</v>
      </c>
    </row>
    <row r="337" spans="1:8" x14ac:dyDescent="0.25">
      <c r="A337">
        <v>10</v>
      </c>
      <c r="C337" t="str">
        <f ca="1">OFFSET('1344p stat'!$A$1,A337*20,0)</f>
        <v>non CUDA transp Time</v>
      </c>
      <c r="D337" s="9">
        <f t="shared" ca="1" si="54"/>
        <v>3.0287653974711996E-5</v>
      </c>
      <c r="E337" s="9">
        <f t="shared" ca="1" si="54"/>
        <v>3.041371120933578E-5</v>
      </c>
      <c r="F337" s="9">
        <f t="shared" ca="1" si="54"/>
        <v>3.0410027573465252E-5</v>
      </c>
      <c r="G337" s="9">
        <f t="shared" ca="1" si="54"/>
        <v>3.0424127705759388E-5</v>
      </c>
      <c r="H337" s="9">
        <f t="shared" ca="1" si="54"/>
        <v>4.9408218345440517E-4</v>
      </c>
    </row>
    <row r="338" spans="1:8" x14ac:dyDescent="0.25">
      <c r="A338">
        <v>11</v>
      </c>
      <c r="C338" t="str">
        <f ca="1">OFFSET('1344p stat'!$A$1,A338*20,0)</f>
        <v>non CUDA transp_AVX Time</v>
      </c>
      <c r="D338" s="9">
        <f t="shared" ref="D338:H347" ca="1" si="55">POWER(SQRT(D189)/D115,2)</f>
        <v>3.190263553902386E-5</v>
      </c>
      <c r="E338" s="9">
        <f t="shared" ca="1" si="55"/>
        <v>3.1975646697662439E-5</v>
      </c>
      <c r="F338" s="9">
        <f t="shared" ca="1" si="55"/>
        <v>3.1961643180490422E-5</v>
      </c>
      <c r="G338" s="9">
        <f t="shared" ca="1" si="55"/>
        <v>3.1931514386250909E-5</v>
      </c>
      <c r="H338" s="9">
        <f t="shared" ca="1" si="55"/>
        <v>2.6113088201374464E-4</v>
      </c>
    </row>
    <row r="339" spans="1:8" x14ac:dyDescent="0.25">
      <c r="A339">
        <v>12</v>
      </c>
      <c r="C339" t="str">
        <f ca="1">OFFSET('1344p stat'!$A$1,A339*20,0)</f>
        <v>non CUDA transp_AVX_OMP Time</v>
      </c>
      <c r="D339" s="9">
        <f t="shared" ca="1" si="55"/>
        <v>1.2420089692196564E-4</v>
      </c>
      <c r="E339" s="9">
        <f t="shared" ca="1" si="55"/>
        <v>1.2448990380792651E-4</v>
      </c>
      <c r="F339" s="9">
        <f t="shared" ca="1" si="55"/>
        <v>1.2443883610026077E-4</v>
      </c>
      <c r="G339" s="9">
        <f t="shared" ca="1" si="55"/>
        <v>1.2418603600337122E-4</v>
      </c>
      <c r="H339" s="9">
        <f t="shared" ca="1" si="55"/>
        <v>1.0023716126161774E-4</v>
      </c>
    </row>
    <row r="340" spans="1:8" x14ac:dyDescent="0.25">
      <c r="A340">
        <v>13</v>
      </c>
      <c r="C340" t="str">
        <f ca="1">OFFSET('1344p stat'!$A$1,A340*20,0)</f>
        <v>CUDA ant add CPU_AVX_transp Time</v>
      </c>
      <c r="D340" s="9">
        <f t="shared" ca="1" si="55"/>
        <v>1.7769602940217441E-4</v>
      </c>
      <c r="E340" s="9">
        <f t="shared" ca="1" si="55"/>
        <v>1.7864960341235141E-4</v>
      </c>
      <c r="F340" s="9">
        <f t="shared" ca="1" si="55"/>
        <v>1.4758717244822719E-4</v>
      </c>
      <c r="G340" s="9">
        <f t="shared" ca="1" si="55"/>
        <v>1.4567985464205606E-4</v>
      </c>
      <c r="H340" s="9">
        <f t="shared" ca="1" si="55"/>
        <v>1.427828989163257E-4</v>
      </c>
    </row>
    <row r="341" spans="1:8" x14ac:dyDescent="0.25">
      <c r="A341">
        <v>14</v>
      </c>
      <c r="C341" t="str">
        <f ca="1">OFFSET('1344p stat'!$A$1,A341*20,0)</f>
        <v>CUDA Const</v>
      </c>
      <c r="D341" s="9">
        <f t="shared" ca="1" si="55"/>
        <v>2.431869016404379E-8</v>
      </c>
      <c r="E341" s="9">
        <f t="shared" ca="1" si="55"/>
        <v>2.4506549625795304E-8</v>
      </c>
      <c r="F341" s="9">
        <f t="shared" ca="1" si="55"/>
        <v>1.9269842497666035E-8</v>
      </c>
      <c r="G341" s="9">
        <f t="shared" ca="1" si="55"/>
        <v>1.7711794128354113E-8</v>
      </c>
      <c r="H341" s="9">
        <f t="shared" ca="1" si="55"/>
        <v>1.2438107525063676E-6</v>
      </c>
    </row>
    <row r="342" spans="1:8" x14ac:dyDescent="0.25">
      <c r="A342">
        <v>15</v>
      </c>
      <c r="C342" t="str">
        <f ca="1">OFFSET('1344p stat'!$A$1,A342*20,0)</f>
        <v>CUDA ant Const</v>
      </c>
      <c r="D342" s="9">
        <f t="shared" ca="1" si="55"/>
        <v>3.0538897804192808E-6</v>
      </c>
      <c r="E342" s="9">
        <f t="shared" ca="1" si="55"/>
        <v>3.0771108523497921E-6</v>
      </c>
      <c r="F342" s="9">
        <f t="shared" ca="1" si="55"/>
        <v>2.8577174367321572E-7</v>
      </c>
      <c r="G342" s="9">
        <f t="shared" ca="1" si="55"/>
        <v>1.4307204434924505E-7</v>
      </c>
      <c r="H342" s="9">
        <f t="shared" ca="1" si="55"/>
        <v>2.3373673278965086E-7</v>
      </c>
    </row>
    <row r="343" spans="1:8" x14ac:dyDescent="0.25">
      <c r="A343">
        <v>16</v>
      </c>
      <c r="C343" t="str">
        <f ca="1">OFFSET('1344p stat'!$A$1,A343*20,0)</f>
        <v>CUDA ant par Const</v>
      </c>
      <c r="D343" s="9">
        <f t="shared" ca="1" si="55"/>
        <v>2.0325253832311624E-6</v>
      </c>
      <c r="E343" s="9">
        <f t="shared" ca="1" si="55"/>
        <v>2.0501079382735208E-6</v>
      </c>
      <c r="F343" s="9">
        <f t="shared" ca="1" si="55"/>
        <v>1.6696717966574805E-7</v>
      </c>
      <c r="G343" s="9">
        <f t="shared" ca="1" si="55"/>
        <v>1.4256682719790556E-7</v>
      </c>
      <c r="H343" s="9">
        <f t="shared" ca="1" si="55"/>
        <v>2.6364940193391614E-7</v>
      </c>
    </row>
    <row r="344" spans="1:8" x14ac:dyDescent="0.25">
      <c r="A344">
        <v>17</v>
      </c>
      <c r="C344" t="str">
        <f ca="1">OFFSET('1344p stat'!$A$1,A344*20,0)</f>
        <v>CUDA ant add CPU Const</v>
      </c>
      <c r="D344" s="9">
        <f t="shared" ca="1" si="55"/>
        <v>5.4384472546914697E-5</v>
      </c>
      <c r="E344" s="9">
        <f t="shared" ca="1" si="55"/>
        <v>5.4298386587245527E-5</v>
      </c>
      <c r="F344" s="9">
        <f t="shared" ca="1" si="55"/>
        <v>5.2917532036253102E-5</v>
      </c>
      <c r="G344" s="9">
        <f t="shared" ca="1" si="55"/>
        <v>5.0902659970119104E-5</v>
      </c>
      <c r="H344" s="9">
        <f t="shared" ca="1" si="55"/>
        <v>1.6966608315247588E-4</v>
      </c>
    </row>
    <row r="345" spans="1:8" x14ac:dyDescent="0.25">
      <c r="A345">
        <v>18</v>
      </c>
      <c r="C345" t="str">
        <f ca="1">OFFSET('1344p stat'!$A$1,A345*20,0)</f>
        <v>CUDA opt Const</v>
      </c>
      <c r="D345" s="9">
        <f t="shared" ca="1" si="55"/>
        <v>1.2740259429613641E-7</v>
      </c>
      <c r="E345" s="9">
        <f t="shared" ca="1" si="55"/>
        <v>1.2799993434536679E-7</v>
      </c>
      <c r="F345" s="9">
        <f t="shared" ca="1" si="55"/>
        <v>1.4041692756183227E-7</v>
      </c>
      <c r="G345" s="9">
        <f t="shared" ca="1" si="55"/>
        <v>1.6782404669845282E-7</v>
      </c>
      <c r="H345" s="9" t="e">
        <f t="shared" ca="1" si="55"/>
        <v>#DIV/0!</v>
      </c>
    </row>
    <row r="346" spans="1:8" x14ac:dyDescent="0.25">
      <c r="A346">
        <v>19</v>
      </c>
      <c r="C346" t="str">
        <f ca="1">OFFSET('1344p stat'!$A$1,A346*20,0)</f>
        <v>CUDA opt ant Const</v>
      </c>
      <c r="D346" s="9">
        <f t="shared" ca="1" si="55"/>
        <v>2.0120602545087629E-6</v>
      </c>
      <c r="E346" s="9">
        <f t="shared" ca="1" si="55"/>
        <v>2.0246431855761598E-6</v>
      </c>
      <c r="F346" s="9">
        <f t="shared" ca="1" si="55"/>
        <v>1.6417806297582874E-7</v>
      </c>
      <c r="G346" s="9">
        <f t="shared" ca="1" si="55"/>
        <v>3.3070584011470666E-7</v>
      </c>
      <c r="H346" s="9" t="e">
        <f t="shared" ca="1" si="55"/>
        <v>#DIV/0!</v>
      </c>
    </row>
    <row r="347" spans="1:8" x14ac:dyDescent="0.25">
      <c r="A347">
        <v>20</v>
      </c>
      <c r="C347" t="str">
        <f ca="1">OFFSET('1344p stat'!$A$1,A347*20,0)</f>
        <v>CUDA opt ant par Const</v>
      </c>
      <c r="D347" s="9">
        <f t="shared" ca="1" si="55"/>
        <v>2.4034225863382005E-6</v>
      </c>
      <c r="E347" s="9">
        <f t="shared" ca="1" si="55"/>
        <v>2.4228008455725798E-6</v>
      </c>
      <c r="F347" s="9">
        <f t="shared" ca="1" si="55"/>
        <v>1.2711398510692204E-7</v>
      </c>
      <c r="G347" s="9">
        <f t="shared" ca="1" si="55"/>
        <v>2.9027962067755433E-7</v>
      </c>
      <c r="H347" s="9" t="e">
        <f t="shared" ca="1" si="55"/>
        <v>#DIV/0!</v>
      </c>
    </row>
    <row r="348" spans="1:8" x14ac:dyDescent="0.25">
      <c r="A348">
        <v>21</v>
      </c>
      <c r="C348" t="str">
        <f ca="1">OFFSET('1344p stat'!$A$1,A348*20,0)</f>
        <v>CUDA ant par not f</v>
      </c>
      <c r="D348" s="9">
        <f t="shared" ref="D348:H356" ca="1" si="56">POWER(SQRT(D199)/D125,2)</f>
        <v>7.3805552548997542E-7</v>
      </c>
      <c r="E348" s="9">
        <f t="shared" ca="1" si="56"/>
        <v>7.683467299043503E-7</v>
      </c>
      <c r="F348" s="9">
        <f t="shared" ca="1" si="56"/>
        <v>1.6391970500992068E-7</v>
      </c>
      <c r="G348" s="9">
        <f t="shared" ca="1" si="56"/>
        <v>1.1347190472211142E-7</v>
      </c>
      <c r="H348" s="9">
        <f t="shared" ca="1" si="56"/>
        <v>4.3751023365006814E-7</v>
      </c>
    </row>
    <row r="349" spans="1:8" x14ac:dyDescent="0.25">
      <c r="A349">
        <v>22</v>
      </c>
      <c r="C349" t="str">
        <f ca="1">OFFSET('1344p stat'!$A$1,A349*20,0)</f>
        <v>CUDA ant par sort</v>
      </c>
      <c r="D349" s="9">
        <f t="shared" ca="1" si="56"/>
        <v>2.4372036468093802E-6</v>
      </c>
      <c r="E349" s="9">
        <f t="shared" ca="1" si="56"/>
        <v>2.500541310939721E-6</v>
      </c>
      <c r="F349" s="9">
        <f t="shared" ca="1" si="56"/>
        <v>1.8979733220891573E-7</v>
      </c>
      <c r="G349" s="9">
        <f t="shared" ca="1" si="56"/>
        <v>1.1084270896762617E-7</v>
      </c>
      <c r="H349" s="9">
        <f t="shared" ca="1" si="56"/>
        <v>2.4500751834804816E-7</v>
      </c>
    </row>
    <row r="350" spans="1:8" x14ac:dyDescent="0.25">
      <c r="A350">
        <v>23</v>
      </c>
      <c r="C350">
        <f ca="1">OFFSET('1344p stat'!$A$1,A350*20,0)</f>
        <v>0</v>
      </c>
      <c r="D350" s="9" t="e">
        <f t="shared" ca="1" si="56"/>
        <v>#DIV/0!</v>
      </c>
      <c r="E350" s="9" t="e">
        <f t="shared" ca="1" si="56"/>
        <v>#DIV/0!</v>
      </c>
      <c r="F350" s="9" t="e">
        <f t="shared" ca="1" si="56"/>
        <v>#DIV/0!</v>
      </c>
      <c r="G350" s="9" t="e">
        <f t="shared" ca="1" si="56"/>
        <v>#DIV/0!</v>
      </c>
      <c r="H350" s="9" t="e">
        <f t="shared" ca="1" si="56"/>
        <v>#DIV/0!</v>
      </c>
    </row>
    <row r="351" spans="1:8" x14ac:dyDescent="0.25">
      <c r="A351">
        <v>24</v>
      </c>
      <c r="C351">
        <f ca="1">OFFSET('1344p stat'!$A$1,A351*20,0)</f>
        <v>0</v>
      </c>
      <c r="D351" s="9" t="e">
        <f t="shared" ca="1" si="56"/>
        <v>#DIV/0!</v>
      </c>
      <c r="E351" s="9" t="e">
        <f t="shared" ca="1" si="56"/>
        <v>#DIV/0!</v>
      </c>
      <c r="F351" s="9" t="e">
        <f t="shared" ca="1" si="56"/>
        <v>#DIV/0!</v>
      </c>
      <c r="G351" s="9" t="e">
        <f t="shared" ca="1" si="56"/>
        <v>#DIV/0!</v>
      </c>
      <c r="H351" s="9" t="e">
        <f t="shared" ca="1" si="56"/>
        <v>#DIV/0!</v>
      </c>
    </row>
    <row r="352" spans="1:8" x14ac:dyDescent="0.25">
      <c r="A352">
        <v>25</v>
      </c>
      <c r="C352">
        <f ca="1">OFFSET('1344p stat'!$A$1,A352*20,0)</f>
        <v>0</v>
      </c>
      <c r="D352" s="9" t="e">
        <f t="shared" ca="1" si="56"/>
        <v>#DIV/0!</v>
      </c>
      <c r="E352" s="9" t="e">
        <f t="shared" ca="1" si="56"/>
        <v>#DIV/0!</v>
      </c>
      <c r="F352" s="9" t="e">
        <f t="shared" ca="1" si="56"/>
        <v>#DIV/0!</v>
      </c>
      <c r="G352" s="9" t="e">
        <f t="shared" ca="1" si="56"/>
        <v>#DIV/0!</v>
      </c>
      <c r="H352" s="9" t="e">
        <f t="shared" ca="1" si="56"/>
        <v>#DIV/0!</v>
      </c>
    </row>
    <row r="353" spans="1:8" x14ac:dyDescent="0.25">
      <c r="A353">
        <v>26</v>
      </c>
      <c r="C353">
        <f ca="1">OFFSET('1344p stat'!$A$1,A353*20,0)</f>
        <v>0</v>
      </c>
      <c r="D353" s="9" t="e">
        <f t="shared" ca="1" si="56"/>
        <v>#DIV/0!</v>
      </c>
      <c r="E353" s="9" t="e">
        <f t="shared" ca="1" si="56"/>
        <v>#DIV/0!</v>
      </c>
      <c r="F353" s="9" t="e">
        <f t="shared" ca="1" si="56"/>
        <v>#DIV/0!</v>
      </c>
      <c r="G353" s="9" t="e">
        <f t="shared" ca="1" si="56"/>
        <v>#DIV/0!</v>
      </c>
      <c r="H353" s="9" t="e">
        <f t="shared" ca="1" si="56"/>
        <v>#DIV/0!</v>
      </c>
    </row>
    <row r="354" spans="1:8" x14ac:dyDescent="0.25">
      <c r="A354">
        <v>27</v>
      </c>
      <c r="C354">
        <f ca="1">OFFSET('1344p stat'!$A$1,A354*20,0)</f>
        <v>0</v>
      </c>
      <c r="D354" s="9" t="e">
        <f t="shared" ca="1" si="56"/>
        <v>#DIV/0!</v>
      </c>
      <c r="E354" s="9" t="e">
        <f t="shared" ca="1" si="56"/>
        <v>#DIV/0!</v>
      </c>
      <c r="F354" s="9" t="e">
        <f t="shared" ca="1" si="56"/>
        <v>#DIV/0!</v>
      </c>
      <c r="G354" s="9" t="e">
        <f t="shared" ca="1" si="56"/>
        <v>#DIV/0!</v>
      </c>
      <c r="H354" s="9" t="e">
        <f t="shared" ca="1" si="56"/>
        <v>#DIV/0!</v>
      </c>
    </row>
    <row r="355" spans="1:8" x14ac:dyDescent="0.25">
      <c r="A355">
        <v>28</v>
      </c>
      <c r="C355">
        <f ca="1">OFFSET('1344p stat'!$A$1,A355*20,0)</f>
        <v>0</v>
      </c>
      <c r="D355" s="9" t="e">
        <f t="shared" ca="1" si="56"/>
        <v>#DIV/0!</v>
      </c>
      <c r="E355" s="9" t="e">
        <f t="shared" ca="1" si="56"/>
        <v>#DIV/0!</v>
      </c>
      <c r="F355" s="9" t="e">
        <f t="shared" ca="1" si="56"/>
        <v>#DIV/0!</v>
      </c>
      <c r="G355" s="9" t="e">
        <f t="shared" ca="1" si="56"/>
        <v>#DIV/0!</v>
      </c>
      <c r="H355" s="9" t="e">
        <f t="shared" ca="1" si="56"/>
        <v>#DIV/0!</v>
      </c>
    </row>
    <row r="356" spans="1:8" x14ac:dyDescent="0.25">
      <c r="A356">
        <v>29</v>
      </c>
      <c r="C356">
        <f ca="1">OFFSET('1344p stat'!$A$1,A356*20,0)</f>
        <v>0</v>
      </c>
      <c r="D356" s="9" t="e">
        <f t="shared" ca="1" si="56"/>
        <v>#DIV/0!</v>
      </c>
      <c r="E356" s="9" t="e">
        <f t="shared" ca="1" si="56"/>
        <v>#DIV/0!</v>
      </c>
      <c r="F356" s="9" t="e">
        <f t="shared" ca="1" si="56"/>
        <v>#DIV/0!</v>
      </c>
      <c r="G356" s="9" t="e">
        <f t="shared" ca="1" si="56"/>
        <v>#DIV/0!</v>
      </c>
      <c r="H356" s="9" t="e">
        <f t="shared" ca="1" si="56"/>
        <v>#DIV/0!</v>
      </c>
    </row>
    <row r="357" spans="1:8" x14ac:dyDescent="0.25">
      <c r="A357">
        <v>30</v>
      </c>
      <c r="C357">
        <f ca="1">OFFSET('1344p stat'!$A$1,A357*20,0)</f>
        <v>0</v>
      </c>
      <c r="D357" s="9" t="e">
        <f t="shared" ref="D357:H357" ca="1" si="57">POWER(SQRT(D208)/D134,2)</f>
        <v>#DIV/0!</v>
      </c>
      <c r="E357" s="9" t="e">
        <f t="shared" ca="1" si="57"/>
        <v>#DIV/0!</v>
      </c>
      <c r="F357" s="9" t="e">
        <f t="shared" ca="1" si="57"/>
        <v>#DIV/0!</v>
      </c>
      <c r="G357" s="9" t="e">
        <f t="shared" ca="1" si="57"/>
        <v>#DIV/0!</v>
      </c>
      <c r="H357" s="9" t="e">
        <f t="shared" ca="1" si="57"/>
        <v>#DIV/0!</v>
      </c>
    </row>
    <row r="358" spans="1:8" x14ac:dyDescent="0.25">
      <c r="A358">
        <v>31</v>
      </c>
      <c r="C358">
        <f ca="1">OFFSET('1344p stat'!$A$1,A358*20,0)</f>
        <v>0</v>
      </c>
      <c r="D358" s="9" t="e">
        <f t="shared" ref="D358:H358" ca="1" si="58">POWER(SQRT(D209)/D135,2)</f>
        <v>#DIV/0!</v>
      </c>
      <c r="E358" s="9" t="e">
        <f t="shared" ca="1" si="58"/>
        <v>#DIV/0!</v>
      </c>
      <c r="F358" s="9" t="e">
        <f t="shared" ca="1" si="58"/>
        <v>#DIV/0!</v>
      </c>
      <c r="G358" s="9" t="e">
        <f t="shared" ca="1" si="58"/>
        <v>#DIV/0!</v>
      </c>
      <c r="H358" s="9" t="e">
        <f t="shared" ca="1" si="58"/>
        <v>#DIV/0!</v>
      </c>
    </row>
    <row r="359" spans="1:8" x14ac:dyDescent="0.25">
      <c r="A359">
        <v>32</v>
      </c>
      <c r="C359">
        <f ca="1">OFFSET('1344p stat'!$A$1,A359*20,0)</f>
        <v>0</v>
      </c>
      <c r="D359" s="9" t="e">
        <f t="shared" ref="D359:H359" ca="1" si="59">POWER(SQRT(D210)/D136,2)</f>
        <v>#DIV/0!</v>
      </c>
      <c r="E359" s="9" t="e">
        <f t="shared" ca="1" si="59"/>
        <v>#DIV/0!</v>
      </c>
      <c r="F359" s="9" t="e">
        <f t="shared" ca="1" si="59"/>
        <v>#DIV/0!</v>
      </c>
      <c r="G359" s="9" t="e">
        <f t="shared" ca="1" si="59"/>
        <v>#DIV/0!</v>
      </c>
      <c r="H359" s="9" t="e">
        <f t="shared" ca="1" si="59"/>
        <v>#DIV/0!</v>
      </c>
    </row>
    <row r="360" spans="1:8" x14ac:dyDescent="0.25">
      <c r="A360">
        <v>33</v>
      </c>
      <c r="C360">
        <f ca="1">OFFSET('1344p stat'!$A$1,A360*20,0)</f>
        <v>0</v>
      </c>
      <c r="D360" s="9" t="e">
        <f t="shared" ref="D360:H360" ca="1" si="60">POWER(SQRT(D211)/D137,2)</f>
        <v>#DIV/0!</v>
      </c>
      <c r="E360" s="9" t="e">
        <f t="shared" ca="1" si="60"/>
        <v>#DIV/0!</v>
      </c>
      <c r="F360" s="9" t="e">
        <f t="shared" ca="1" si="60"/>
        <v>#DIV/0!</v>
      </c>
      <c r="G360" s="9" t="e">
        <f t="shared" ca="1" si="60"/>
        <v>#DIV/0!</v>
      </c>
      <c r="H360" s="9" t="e">
        <f t="shared" ca="1" si="60"/>
        <v>#DIV/0!</v>
      </c>
    </row>
    <row r="361" spans="1:8" x14ac:dyDescent="0.25">
      <c r="A361">
        <v>34</v>
      </c>
      <c r="C361">
        <f ca="1">OFFSET('1344p stat'!$A$1,A361*20,0)</f>
        <v>0</v>
      </c>
      <c r="D361" s="9" t="e">
        <f t="shared" ref="D361:H361" ca="1" si="61">POWER(SQRT(D212)/D138,2)</f>
        <v>#DIV/0!</v>
      </c>
      <c r="E361" s="9" t="e">
        <f t="shared" ca="1" si="61"/>
        <v>#DIV/0!</v>
      </c>
      <c r="F361" s="9" t="e">
        <f t="shared" ca="1" si="61"/>
        <v>#DIV/0!</v>
      </c>
      <c r="G361" s="9" t="e">
        <f t="shared" ca="1" si="61"/>
        <v>#DIV/0!</v>
      </c>
      <c r="H361" s="9" t="e">
        <f t="shared" ca="1" si="61"/>
        <v>#DIV/0!</v>
      </c>
    </row>
    <row r="362" spans="1:8" x14ac:dyDescent="0.25">
      <c r="A362">
        <v>35</v>
      </c>
      <c r="C362">
        <f ca="1">OFFSET('1344p stat'!$A$1,A362*20,0)</f>
        <v>0</v>
      </c>
      <c r="D362" s="9" t="e">
        <f t="shared" ref="D362:H362" ca="1" si="62">POWER(SQRT(D213)/D139,2)</f>
        <v>#DIV/0!</v>
      </c>
      <c r="E362" s="9" t="e">
        <f t="shared" ca="1" si="62"/>
        <v>#DIV/0!</v>
      </c>
      <c r="F362" s="9" t="e">
        <f t="shared" ca="1" si="62"/>
        <v>#DIV/0!</v>
      </c>
      <c r="G362" s="9" t="e">
        <f t="shared" ca="1" si="62"/>
        <v>#DIV/0!</v>
      </c>
      <c r="H362" s="9" t="e">
        <f t="shared" ca="1" si="62"/>
        <v>#DIV/0!</v>
      </c>
    </row>
    <row r="363" spans="1:8" x14ac:dyDescent="0.25">
      <c r="A363">
        <v>36</v>
      </c>
      <c r="C363">
        <f ca="1">OFFSET('1344p stat'!$A$1,A363*20,0)</f>
        <v>0</v>
      </c>
      <c r="D363" s="9" t="e">
        <f t="shared" ref="D363:H363" ca="1" si="63">POWER(SQRT(D214)/D140,2)</f>
        <v>#DIV/0!</v>
      </c>
      <c r="E363" s="9" t="e">
        <f t="shared" ca="1" si="63"/>
        <v>#DIV/0!</v>
      </c>
      <c r="F363" s="9" t="e">
        <f t="shared" ca="1" si="63"/>
        <v>#DIV/0!</v>
      </c>
      <c r="G363" s="9" t="e">
        <f t="shared" ca="1" si="63"/>
        <v>#DIV/0!</v>
      </c>
      <c r="H363" s="9" t="e">
        <f t="shared" ca="1" si="63"/>
        <v>#DIV/0!</v>
      </c>
    </row>
    <row r="364" spans="1:8" x14ac:dyDescent="0.25">
      <c r="A364">
        <v>37</v>
      </c>
      <c r="C364">
        <f ca="1">OFFSET('1344p stat'!$A$1,A364*20,0)</f>
        <v>0</v>
      </c>
      <c r="D364" s="9" t="e">
        <f t="shared" ref="D364:H364" ca="1" si="64">POWER(SQRT(D215)/D141,2)</f>
        <v>#DIV/0!</v>
      </c>
      <c r="E364" s="9" t="e">
        <f t="shared" ca="1" si="64"/>
        <v>#DIV/0!</v>
      </c>
      <c r="F364" s="9" t="e">
        <f t="shared" ca="1" si="64"/>
        <v>#DIV/0!</v>
      </c>
      <c r="G364" s="9" t="e">
        <f t="shared" ca="1" si="64"/>
        <v>#DIV/0!</v>
      </c>
      <c r="H364" s="9" t="e">
        <f t="shared" ca="1" si="64"/>
        <v>#DIV/0!</v>
      </c>
    </row>
    <row r="365" spans="1:8" x14ac:dyDescent="0.25">
      <c r="A365">
        <v>38</v>
      </c>
      <c r="C365">
        <f ca="1">OFFSET('1344p stat'!$A$1,A365*20,0)</f>
        <v>0</v>
      </c>
      <c r="D365" s="9" t="e">
        <f t="shared" ref="D365:H365" ca="1" si="65">POWER(SQRT(D216)/D142,2)</f>
        <v>#DIV/0!</v>
      </c>
      <c r="E365" s="9" t="e">
        <f t="shared" ca="1" si="65"/>
        <v>#DIV/0!</v>
      </c>
      <c r="F365" s="9" t="e">
        <f t="shared" ca="1" si="65"/>
        <v>#DIV/0!</v>
      </c>
      <c r="G365" s="9" t="e">
        <f t="shared" ca="1" si="65"/>
        <v>#DIV/0!</v>
      </c>
      <c r="H365" s="9" t="e">
        <f t="shared" ca="1" si="65"/>
        <v>#DIV/0!</v>
      </c>
    </row>
    <row r="366" spans="1:8" x14ac:dyDescent="0.25">
      <c r="A366">
        <v>39</v>
      </c>
      <c r="C366">
        <f ca="1">OFFSET('1344p stat'!$A$1,A366*20,0)</f>
        <v>0</v>
      </c>
      <c r="D366" s="9" t="e">
        <f t="shared" ref="D366:H366" ca="1" si="66">POWER(SQRT(D217)/D143,2)</f>
        <v>#DIV/0!</v>
      </c>
      <c r="E366" s="9" t="e">
        <f t="shared" ca="1" si="66"/>
        <v>#DIV/0!</v>
      </c>
      <c r="F366" s="9" t="e">
        <f t="shared" ca="1" si="66"/>
        <v>#DIV/0!</v>
      </c>
      <c r="G366" s="9" t="e">
        <f t="shared" ca="1" si="66"/>
        <v>#DIV/0!</v>
      </c>
      <c r="H366" s="9" t="e">
        <f t="shared" ca="1" si="66"/>
        <v>#DIV/0!</v>
      </c>
    </row>
    <row r="367" spans="1:8" x14ac:dyDescent="0.25">
      <c r="A367">
        <v>40</v>
      </c>
      <c r="C367">
        <f ca="1">OFFSET('1344p stat'!$A$1,A367*20,0)</f>
        <v>0</v>
      </c>
      <c r="D367" s="9" t="e">
        <f t="shared" ref="D367:H367" ca="1" si="67">POWER(SQRT(D218)/D144,2)</f>
        <v>#DIV/0!</v>
      </c>
      <c r="E367" s="9" t="e">
        <f t="shared" ca="1" si="67"/>
        <v>#DIV/0!</v>
      </c>
      <c r="F367" s="9" t="e">
        <f t="shared" ca="1" si="67"/>
        <v>#DIV/0!</v>
      </c>
      <c r="G367" s="9" t="e">
        <f t="shared" ca="1" si="67"/>
        <v>#DIV/0!</v>
      </c>
      <c r="H367" s="9" t="e">
        <f t="shared" ca="1" si="67"/>
        <v>#DIV/0!</v>
      </c>
    </row>
    <row r="368" spans="1:8" x14ac:dyDescent="0.25">
      <c r="A368">
        <v>41</v>
      </c>
      <c r="C368">
        <f ca="1">OFFSET('1344p stat'!$A$1,A368*20,0)</f>
        <v>0</v>
      </c>
      <c r="D368" s="9" t="e">
        <f t="shared" ref="D368:H368" ca="1" si="68">POWER(SQRT(D219)/D145,2)</f>
        <v>#DIV/0!</v>
      </c>
      <c r="E368" s="9" t="e">
        <f t="shared" ca="1" si="68"/>
        <v>#DIV/0!</v>
      </c>
      <c r="F368" s="9" t="e">
        <f t="shared" ca="1" si="68"/>
        <v>#DIV/0!</v>
      </c>
      <c r="G368" s="9" t="e">
        <f t="shared" ca="1" si="68"/>
        <v>#DIV/0!</v>
      </c>
      <c r="H368" s="9" t="e">
        <f t="shared" ca="1" si="68"/>
        <v>#DIV/0!</v>
      </c>
    </row>
    <row r="369" spans="1:8" x14ac:dyDescent="0.25">
      <c r="A369">
        <v>42</v>
      </c>
      <c r="C369">
        <f ca="1">OFFSET('1344p stat'!$A$1,A369*20,0)</f>
        <v>0</v>
      </c>
      <c r="D369" s="9" t="e">
        <f t="shared" ref="D369:H369" ca="1" si="69">POWER(SQRT(D220)/D146,2)</f>
        <v>#DIV/0!</v>
      </c>
      <c r="E369" s="9" t="e">
        <f t="shared" ca="1" si="69"/>
        <v>#DIV/0!</v>
      </c>
      <c r="F369" s="9" t="e">
        <f t="shared" ca="1" si="69"/>
        <v>#DIV/0!</v>
      </c>
      <c r="G369" s="9" t="e">
        <f t="shared" ca="1" si="69"/>
        <v>#DIV/0!</v>
      </c>
      <c r="H369" s="9" t="e">
        <f t="shared" ca="1" si="69"/>
        <v>#DIV/0!</v>
      </c>
    </row>
    <row r="370" spans="1:8" x14ac:dyDescent="0.25">
      <c r="A370">
        <v>43</v>
      </c>
      <c r="C370">
        <f ca="1">OFFSET('1344p stat'!$A$1,A370*20,0)</f>
        <v>0</v>
      </c>
      <c r="D370" s="9" t="e">
        <f t="shared" ref="D370:H370" ca="1" si="70">POWER(SQRT(D221)/D147,2)</f>
        <v>#DIV/0!</v>
      </c>
      <c r="E370" s="9" t="e">
        <f t="shared" ca="1" si="70"/>
        <v>#DIV/0!</v>
      </c>
      <c r="F370" s="9" t="e">
        <f t="shared" ca="1" si="70"/>
        <v>#DIV/0!</v>
      </c>
      <c r="G370" s="9" t="e">
        <f t="shared" ca="1" si="70"/>
        <v>#DIV/0!</v>
      </c>
      <c r="H370" s="9" t="e">
        <f t="shared" ca="1" si="70"/>
        <v>#DIV/0!</v>
      </c>
    </row>
    <row r="371" spans="1:8" x14ac:dyDescent="0.25">
      <c r="A371">
        <v>44</v>
      </c>
      <c r="C371">
        <f ca="1">OFFSET('1344p stat'!$A$1,A371*20,0)</f>
        <v>0</v>
      </c>
      <c r="D371" s="9" t="e">
        <f t="shared" ref="D371:H371" ca="1" si="71">POWER(SQRT(D222)/D148,2)</f>
        <v>#DIV/0!</v>
      </c>
      <c r="E371" s="9" t="e">
        <f t="shared" ca="1" si="71"/>
        <v>#DIV/0!</v>
      </c>
      <c r="F371" s="9" t="e">
        <f t="shared" ca="1" si="71"/>
        <v>#DIV/0!</v>
      </c>
      <c r="G371" s="9" t="e">
        <f t="shared" ca="1" si="71"/>
        <v>#DIV/0!</v>
      </c>
      <c r="H371" s="9" t="e">
        <f t="shared" ca="1" si="71"/>
        <v>#DIV/0!</v>
      </c>
    </row>
    <row r="372" spans="1:8" x14ac:dyDescent="0.25">
      <c r="A372">
        <v>45</v>
      </c>
      <c r="C372">
        <f ca="1">OFFSET('1344p stat'!$A$1,A372*20,0)</f>
        <v>0</v>
      </c>
      <c r="D372" s="9" t="e">
        <f t="shared" ref="D372:H372" ca="1" si="72">POWER(SQRT(D223)/D149,2)</f>
        <v>#DIV/0!</v>
      </c>
      <c r="E372" s="9" t="e">
        <f t="shared" ca="1" si="72"/>
        <v>#DIV/0!</v>
      </c>
      <c r="F372" s="9" t="e">
        <f t="shared" ca="1" si="72"/>
        <v>#DIV/0!</v>
      </c>
      <c r="G372" s="9" t="e">
        <f t="shared" ca="1" si="72"/>
        <v>#DIV/0!</v>
      </c>
      <c r="H372" s="9" t="e">
        <f t="shared" ca="1" si="72"/>
        <v>#DIV/0!</v>
      </c>
    </row>
    <row r="373" spans="1:8" x14ac:dyDescent="0.25">
      <c r="A373">
        <v>46</v>
      </c>
      <c r="C373">
        <f ca="1">OFFSET('1344p stat'!$A$1,A373*20,0)</f>
        <v>0</v>
      </c>
      <c r="D373" s="9" t="e">
        <f t="shared" ref="D373:H373" ca="1" si="73">POWER(SQRT(D224)/D150,2)</f>
        <v>#DIV/0!</v>
      </c>
      <c r="E373" s="9" t="e">
        <f t="shared" ca="1" si="73"/>
        <v>#DIV/0!</v>
      </c>
      <c r="F373" s="9" t="e">
        <f t="shared" ca="1" si="73"/>
        <v>#DIV/0!</v>
      </c>
      <c r="G373" s="9" t="e">
        <f t="shared" ca="1" si="73"/>
        <v>#DIV/0!</v>
      </c>
      <c r="H373" s="9" t="e">
        <f t="shared" ca="1" si="73"/>
        <v>#DIV/0!</v>
      </c>
    </row>
    <row r="374" spans="1:8" x14ac:dyDescent="0.25">
      <c r="A374">
        <v>47</v>
      </c>
      <c r="C374">
        <f ca="1">OFFSET('1344p stat'!$A$1,A374*20,0)</f>
        <v>0</v>
      </c>
      <c r="D374" s="9" t="e">
        <f t="shared" ref="D374:H374" ca="1" si="74">POWER(SQRT(D225)/D151,2)</f>
        <v>#DIV/0!</v>
      </c>
      <c r="E374" s="9" t="e">
        <f t="shared" ca="1" si="74"/>
        <v>#DIV/0!</v>
      </c>
      <c r="F374" s="9" t="e">
        <f t="shared" ca="1" si="74"/>
        <v>#DIV/0!</v>
      </c>
      <c r="G374" s="9" t="e">
        <f t="shared" ca="1" si="74"/>
        <v>#DIV/0!</v>
      </c>
      <c r="H374" s="9" t="e">
        <f t="shared" ca="1" si="74"/>
        <v>#DIV/0!</v>
      </c>
    </row>
    <row r="375" spans="1:8" x14ac:dyDescent="0.25">
      <c r="A375">
        <v>48</v>
      </c>
      <c r="C375">
        <f ca="1">OFFSET('1344p stat'!$A$1,A375*20,0)</f>
        <v>0</v>
      </c>
      <c r="D375" s="9" t="e">
        <f t="shared" ref="D375:H375" ca="1" si="75">POWER(SQRT(D226)/D152,2)</f>
        <v>#DIV/0!</v>
      </c>
      <c r="E375" s="9" t="e">
        <f t="shared" ca="1" si="75"/>
        <v>#DIV/0!</v>
      </c>
      <c r="F375" s="9" t="e">
        <f t="shared" ca="1" si="75"/>
        <v>#DIV/0!</v>
      </c>
      <c r="G375" s="9" t="e">
        <f t="shared" ca="1" si="75"/>
        <v>#DIV/0!</v>
      </c>
      <c r="H375" s="9" t="e">
        <f t="shared" ca="1" si="75"/>
        <v>#DIV/0!</v>
      </c>
    </row>
    <row r="376" spans="1:8" x14ac:dyDescent="0.25">
      <c r="A376">
        <v>49</v>
      </c>
      <c r="C376">
        <f ca="1">OFFSET('1344p stat'!$A$1,A376*20,0)</f>
        <v>0</v>
      </c>
      <c r="D376" s="9" t="e">
        <f t="shared" ref="D376:H376" ca="1" si="76">POWER(SQRT(D227)/D153,2)</f>
        <v>#DIV/0!</v>
      </c>
      <c r="E376" s="9" t="e">
        <f t="shared" ca="1" si="76"/>
        <v>#DIV/0!</v>
      </c>
      <c r="F376" s="9" t="e">
        <f t="shared" ca="1" si="76"/>
        <v>#DIV/0!</v>
      </c>
      <c r="G376" s="9" t="e">
        <f t="shared" ca="1" si="76"/>
        <v>#DIV/0!</v>
      </c>
      <c r="H376" s="9" t="e">
        <f t="shared" ca="1" si="76"/>
        <v>#DIV/0!</v>
      </c>
    </row>
    <row r="377" spans="1:8" x14ac:dyDescent="0.25">
      <c r="A377">
        <v>50</v>
      </c>
      <c r="C377">
        <f ca="1">OFFSET('1344p stat'!$A$1,A377*20,0)</f>
        <v>0</v>
      </c>
      <c r="D377" s="9" t="e">
        <f t="shared" ref="D377:H377" ca="1" si="77">POWER(SQRT(D228)/D154,2)</f>
        <v>#DIV/0!</v>
      </c>
      <c r="E377" s="9" t="e">
        <f t="shared" ca="1" si="77"/>
        <v>#DIV/0!</v>
      </c>
      <c r="F377" s="9" t="e">
        <f t="shared" ca="1" si="77"/>
        <v>#DIV/0!</v>
      </c>
      <c r="G377" s="9" t="e">
        <f t="shared" ca="1" si="77"/>
        <v>#DIV/0!</v>
      </c>
      <c r="H377" s="9" t="e">
        <f t="shared" ca="1" si="77"/>
        <v>#DIV/0!</v>
      </c>
    </row>
    <row r="378" spans="1:8" x14ac:dyDescent="0.25">
      <c r="A378">
        <v>51</v>
      </c>
      <c r="C378">
        <f ca="1">OFFSET('1344p stat'!$A$1,A378*20,0)</f>
        <v>0</v>
      </c>
      <c r="D378" s="9" t="e">
        <f t="shared" ref="D378:H378" ca="1" si="78">POWER(SQRT(D229)/D155,2)</f>
        <v>#DIV/0!</v>
      </c>
      <c r="E378" s="9" t="e">
        <f t="shared" ca="1" si="78"/>
        <v>#DIV/0!</v>
      </c>
      <c r="F378" s="9" t="e">
        <f t="shared" ca="1" si="78"/>
        <v>#DIV/0!</v>
      </c>
      <c r="G378" s="9" t="e">
        <f t="shared" ca="1" si="78"/>
        <v>#DIV/0!</v>
      </c>
      <c r="H378" s="9" t="e">
        <f t="shared" ca="1" si="78"/>
        <v>#DIV/0!</v>
      </c>
    </row>
    <row r="379" spans="1:8" x14ac:dyDescent="0.25">
      <c r="A379">
        <v>52</v>
      </c>
      <c r="C379">
        <f ca="1">OFFSET('1344p stat'!$A$1,A379*20,0)</f>
        <v>0</v>
      </c>
      <c r="D379" s="9" t="e">
        <f t="shared" ref="D379:H379" ca="1" si="79">POWER(SQRT(D230)/D156,2)</f>
        <v>#DIV/0!</v>
      </c>
      <c r="E379" s="9" t="e">
        <f t="shared" ca="1" si="79"/>
        <v>#DIV/0!</v>
      </c>
      <c r="F379" s="9" t="e">
        <f t="shared" ca="1" si="79"/>
        <v>#DIV/0!</v>
      </c>
      <c r="G379" s="9" t="e">
        <f t="shared" ca="1" si="79"/>
        <v>#DIV/0!</v>
      </c>
      <c r="H379" s="9" t="e">
        <f t="shared" ca="1" si="79"/>
        <v>#DIV/0!</v>
      </c>
    </row>
    <row r="380" spans="1:8" x14ac:dyDescent="0.25">
      <c r="A380">
        <v>53</v>
      </c>
      <c r="C380">
        <f ca="1">OFFSET('1344p stat'!$A$1,A380*20,0)</f>
        <v>0</v>
      </c>
      <c r="D380" s="9" t="e">
        <f t="shared" ref="D380:H380" ca="1" si="80">POWER(SQRT(D231)/D157,2)</f>
        <v>#DIV/0!</v>
      </c>
      <c r="E380" s="9" t="e">
        <f t="shared" ca="1" si="80"/>
        <v>#DIV/0!</v>
      </c>
      <c r="F380" s="9" t="e">
        <f t="shared" ca="1" si="80"/>
        <v>#DIV/0!</v>
      </c>
      <c r="G380" s="9" t="e">
        <f t="shared" ca="1" si="80"/>
        <v>#DIV/0!</v>
      </c>
      <c r="H380" s="9" t="e">
        <f t="shared" ca="1" si="80"/>
        <v>#DIV/0!</v>
      </c>
    </row>
    <row r="381" spans="1:8" x14ac:dyDescent="0.25">
      <c r="A381">
        <v>54</v>
      </c>
      <c r="C381">
        <f ca="1">OFFSET('1344p stat'!$A$1,A381*20,0)</f>
        <v>0</v>
      </c>
      <c r="D381" s="9" t="e">
        <f t="shared" ref="D381:H381" ca="1" si="81">POWER(SQRT(D232)/D158,2)</f>
        <v>#DIV/0!</v>
      </c>
      <c r="E381" s="9" t="e">
        <f t="shared" ca="1" si="81"/>
        <v>#DIV/0!</v>
      </c>
      <c r="F381" s="9" t="e">
        <f t="shared" ca="1" si="81"/>
        <v>#DIV/0!</v>
      </c>
      <c r="G381" s="9" t="e">
        <f t="shared" ca="1" si="81"/>
        <v>#DIV/0!</v>
      </c>
      <c r="H381" s="9" t="e">
        <f t="shared" ca="1" si="81"/>
        <v>#DIV/0!</v>
      </c>
    </row>
    <row r="382" spans="1:8" x14ac:dyDescent="0.25">
      <c r="A382">
        <v>55</v>
      </c>
      <c r="C382">
        <f ca="1">OFFSET('1344p stat'!$A$1,A382*20,0)</f>
        <v>0</v>
      </c>
      <c r="D382" s="9" t="e">
        <f t="shared" ref="D382:H382" ca="1" si="82">POWER(SQRT(D233)/D159,2)</f>
        <v>#DIV/0!</v>
      </c>
      <c r="E382" s="9" t="e">
        <f t="shared" ca="1" si="82"/>
        <v>#DIV/0!</v>
      </c>
      <c r="F382" s="9" t="e">
        <f t="shared" ca="1" si="82"/>
        <v>#DIV/0!</v>
      </c>
      <c r="G382" s="9" t="e">
        <f t="shared" ca="1" si="82"/>
        <v>#DIV/0!</v>
      </c>
      <c r="H382" s="9" t="e">
        <f t="shared" ca="1" si="82"/>
        <v>#DIV/0!</v>
      </c>
    </row>
    <row r="383" spans="1:8" x14ac:dyDescent="0.25">
      <c r="A383">
        <v>56</v>
      </c>
      <c r="C383">
        <f ca="1">OFFSET('1344p stat'!$A$1,A383*20,0)</f>
        <v>0</v>
      </c>
      <c r="D383" s="9" t="e">
        <f t="shared" ref="D383:H383" ca="1" si="83">POWER(SQRT(D234)/D160,2)</f>
        <v>#DIV/0!</v>
      </c>
      <c r="E383" s="9" t="e">
        <f t="shared" ca="1" si="83"/>
        <v>#DIV/0!</v>
      </c>
      <c r="F383" s="9" t="e">
        <f t="shared" ca="1" si="83"/>
        <v>#DIV/0!</v>
      </c>
      <c r="G383" s="9" t="e">
        <f t="shared" ca="1" si="83"/>
        <v>#DIV/0!</v>
      </c>
      <c r="H383" s="9" t="e">
        <f t="shared" ca="1" si="83"/>
        <v>#DIV/0!</v>
      </c>
    </row>
    <row r="384" spans="1:8" x14ac:dyDescent="0.25">
      <c r="A384">
        <v>57</v>
      </c>
      <c r="C384">
        <f ca="1">OFFSET('1344p stat'!$A$1,A384*20,0)</f>
        <v>0</v>
      </c>
      <c r="D384" s="9" t="e">
        <f t="shared" ref="D384:H384" ca="1" si="84">POWER(SQRT(D235)/D161,2)</f>
        <v>#DIV/0!</v>
      </c>
      <c r="E384" s="9" t="e">
        <f t="shared" ca="1" si="84"/>
        <v>#DIV/0!</v>
      </c>
      <c r="F384" s="9" t="e">
        <f t="shared" ca="1" si="84"/>
        <v>#DIV/0!</v>
      </c>
      <c r="G384" s="9" t="e">
        <f t="shared" ca="1" si="84"/>
        <v>#DIV/0!</v>
      </c>
      <c r="H384" s="9" t="e">
        <f t="shared" ca="1" si="84"/>
        <v>#DIV/0!</v>
      </c>
    </row>
    <row r="385" spans="1:8" x14ac:dyDescent="0.25">
      <c r="A385">
        <v>58</v>
      </c>
      <c r="C385">
        <f ca="1">OFFSET('1344p stat'!$A$1,A385*20,0)</f>
        <v>0</v>
      </c>
      <c r="D385" s="9" t="e">
        <f t="shared" ref="D385:H385" ca="1" si="85">POWER(SQRT(D236)/D162,2)</f>
        <v>#DIV/0!</v>
      </c>
      <c r="E385" s="9" t="e">
        <f t="shared" ca="1" si="85"/>
        <v>#DIV/0!</v>
      </c>
      <c r="F385" s="9" t="e">
        <f t="shared" ca="1" si="85"/>
        <v>#DIV/0!</v>
      </c>
      <c r="G385" s="9" t="e">
        <f t="shared" ca="1" si="85"/>
        <v>#DIV/0!</v>
      </c>
      <c r="H385" s="9" t="e">
        <f t="shared" ca="1" si="85"/>
        <v>#DIV/0!</v>
      </c>
    </row>
    <row r="386" spans="1:8" x14ac:dyDescent="0.25">
      <c r="A386">
        <v>59</v>
      </c>
      <c r="C386">
        <f ca="1">OFFSET('1344p stat'!$A$1,A386*20,0)</f>
        <v>0</v>
      </c>
      <c r="D386" s="9" t="e">
        <f t="shared" ref="D386:H386" ca="1" si="86">POWER(SQRT(D237)/D163,2)</f>
        <v>#DIV/0!</v>
      </c>
      <c r="E386" s="9" t="e">
        <f t="shared" ca="1" si="86"/>
        <v>#DIV/0!</v>
      </c>
      <c r="F386" s="9" t="e">
        <f t="shared" ca="1" si="86"/>
        <v>#DIV/0!</v>
      </c>
      <c r="G386" s="9" t="e">
        <f t="shared" ca="1" si="86"/>
        <v>#DIV/0!</v>
      </c>
      <c r="H386" s="9" t="e">
        <f t="shared" ca="1" si="86"/>
        <v>#DIV/0!</v>
      </c>
    </row>
    <row r="387" spans="1:8" x14ac:dyDescent="0.25">
      <c r="A387">
        <v>60</v>
      </c>
      <c r="C387">
        <f ca="1">OFFSET('1344p stat'!$A$1,A387*20,0)</f>
        <v>0</v>
      </c>
      <c r="D387" s="9" t="e">
        <f t="shared" ref="D387:H387" ca="1" si="87">POWER(SQRT(D238)/D164,2)</f>
        <v>#DIV/0!</v>
      </c>
      <c r="E387" s="9" t="e">
        <f t="shared" ca="1" si="87"/>
        <v>#DIV/0!</v>
      </c>
      <c r="F387" s="9" t="e">
        <f t="shared" ca="1" si="87"/>
        <v>#DIV/0!</v>
      </c>
      <c r="G387" s="9" t="e">
        <f t="shared" ca="1" si="87"/>
        <v>#DIV/0!</v>
      </c>
      <c r="H387" s="9" t="e">
        <f t="shared" ca="1" si="87"/>
        <v>#DIV/0!</v>
      </c>
    </row>
    <row r="388" spans="1:8" x14ac:dyDescent="0.25">
      <c r="A388">
        <v>61</v>
      </c>
      <c r="C388">
        <f ca="1">OFFSET('1344p stat'!$A$1,A388*20,0)</f>
        <v>0</v>
      </c>
      <c r="D388" s="9" t="e">
        <f t="shared" ref="D388:H388" ca="1" si="88">POWER(SQRT(D239)/D165,2)</f>
        <v>#DIV/0!</v>
      </c>
      <c r="E388" s="9" t="e">
        <f t="shared" ca="1" si="88"/>
        <v>#DIV/0!</v>
      </c>
      <c r="F388" s="9" t="e">
        <f t="shared" ca="1" si="88"/>
        <v>#DIV/0!</v>
      </c>
      <c r="G388" s="9" t="e">
        <f t="shared" ca="1" si="88"/>
        <v>#DIV/0!</v>
      </c>
      <c r="H388" s="9" t="e">
        <f t="shared" ca="1" si="88"/>
        <v>#DIV/0!</v>
      </c>
    </row>
    <row r="389" spans="1:8" x14ac:dyDescent="0.25">
      <c r="A389">
        <v>62</v>
      </c>
      <c r="C389">
        <f ca="1">OFFSET('1344p stat'!$A$1,A389*20,0)</f>
        <v>0</v>
      </c>
      <c r="D389" s="9" t="e">
        <f t="shared" ref="D389:H389" ca="1" si="89">POWER(SQRT(D240)/D166,2)</f>
        <v>#DIV/0!</v>
      </c>
      <c r="E389" s="9" t="e">
        <f t="shared" ca="1" si="89"/>
        <v>#DIV/0!</v>
      </c>
      <c r="F389" s="9" t="e">
        <f t="shared" ca="1" si="89"/>
        <v>#DIV/0!</v>
      </c>
      <c r="G389" s="9" t="e">
        <f t="shared" ca="1" si="89"/>
        <v>#DIV/0!</v>
      </c>
      <c r="H389" s="9" t="e">
        <f t="shared" ca="1" si="89"/>
        <v>#DIV/0!</v>
      </c>
    </row>
    <row r="390" spans="1:8" x14ac:dyDescent="0.25">
      <c r="A390">
        <v>63</v>
      </c>
      <c r="C390">
        <f ca="1">OFFSET('1344p stat'!$A$1,A390*20,0)</f>
        <v>0</v>
      </c>
      <c r="D390" s="9" t="e">
        <f t="shared" ref="D390:H390" ca="1" si="90">POWER(SQRT(D241)/D167,2)</f>
        <v>#DIV/0!</v>
      </c>
      <c r="E390" s="9" t="e">
        <f t="shared" ca="1" si="90"/>
        <v>#DIV/0!</v>
      </c>
      <c r="F390" s="9" t="e">
        <f t="shared" ca="1" si="90"/>
        <v>#DIV/0!</v>
      </c>
      <c r="G390" s="9" t="e">
        <f t="shared" ca="1" si="90"/>
        <v>#DIV/0!</v>
      </c>
      <c r="H390" s="9" t="e">
        <f t="shared" ca="1" si="90"/>
        <v>#DIV/0!</v>
      </c>
    </row>
    <row r="391" spans="1:8" x14ac:dyDescent="0.25">
      <c r="A391">
        <v>64</v>
      </c>
      <c r="C391">
        <f ca="1">OFFSET('1344p stat'!$A$1,A391*20,0)</f>
        <v>0</v>
      </c>
      <c r="D391" s="9" t="e">
        <f t="shared" ref="D391:H391" ca="1" si="91">POWER(SQRT(D242)/D168,2)</f>
        <v>#DIV/0!</v>
      </c>
      <c r="E391" s="9" t="e">
        <f t="shared" ca="1" si="91"/>
        <v>#DIV/0!</v>
      </c>
      <c r="F391" s="9" t="e">
        <f t="shared" ca="1" si="91"/>
        <v>#DIV/0!</v>
      </c>
      <c r="G391" s="9" t="e">
        <f t="shared" ca="1" si="91"/>
        <v>#DIV/0!</v>
      </c>
      <c r="H391" s="9" t="e">
        <f t="shared" ca="1" si="91"/>
        <v>#DIV/0!</v>
      </c>
    </row>
    <row r="392" spans="1:8" x14ac:dyDescent="0.25">
      <c r="A392">
        <v>65</v>
      </c>
      <c r="C392">
        <f ca="1">OFFSET('1344p stat'!$A$1,A392*20,0)</f>
        <v>0</v>
      </c>
      <c r="D392" s="9" t="e">
        <f t="shared" ref="D392:H392" ca="1" si="92">POWER(SQRT(D243)/D169,2)</f>
        <v>#DIV/0!</v>
      </c>
      <c r="E392" s="9" t="e">
        <f t="shared" ca="1" si="92"/>
        <v>#DIV/0!</v>
      </c>
      <c r="F392" s="9" t="e">
        <f t="shared" ca="1" si="92"/>
        <v>#DIV/0!</v>
      </c>
      <c r="G392" s="9" t="e">
        <f t="shared" ca="1" si="92"/>
        <v>#DIV/0!</v>
      </c>
      <c r="H392" s="9" t="e">
        <f t="shared" ca="1" si="92"/>
        <v>#DIV/0!</v>
      </c>
    </row>
    <row r="393" spans="1:8" x14ac:dyDescent="0.25">
      <c r="A393">
        <v>66</v>
      </c>
      <c r="C393">
        <f ca="1">OFFSET('1344p stat'!$A$1,A393*20,0)</f>
        <v>0</v>
      </c>
      <c r="D393" s="9" t="e">
        <f t="shared" ref="D393:H393" ca="1" si="93">POWER(SQRT(D244)/D170,2)</f>
        <v>#DIV/0!</v>
      </c>
      <c r="E393" s="9" t="e">
        <f t="shared" ca="1" si="93"/>
        <v>#DIV/0!</v>
      </c>
      <c r="F393" s="9" t="e">
        <f t="shared" ca="1" si="93"/>
        <v>#DIV/0!</v>
      </c>
      <c r="G393" s="9" t="e">
        <f t="shared" ca="1" si="93"/>
        <v>#DIV/0!</v>
      </c>
      <c r="H393" s="9" t="e">
        <f t="shared" ca="1" si="93"/>
        <v>#DIV/0!</v>
      </c>
    </row>
    <row r="394" spans="1:8" x14ac:dyDescent="0.25">
      <c r="A394">
        <v>67</v>
      </c>
      <c r="C394">
        <f ca="1">OFFSET('1344p stat'!$A$1,A394*20,0)</f>
        <v>0</v>
      </c>
      <c r="D394" s="9" t="e">
        <f t="shared" ref="D394:H394" ca="1" si="94">POWER(SQRT(D245)/D171,2)</f>
        <v>#DIV/0!</v>
      </c>
      <c r="E394" s="9" t="e">
        <f t="shared" ca="1" si="94"/>
        <v>#DIV/0!</v>
      </c>
      <c r="F394" s="9" t="e">
        <f t="shared" ca="1" si="94"/>
        <v>#DIV/0!</v>
      </c>
      <c r="G394" s="9" t="e">
        <f t="shared" ca="1" si="94"/>
        <v>#DIV/0!</v>
      </c>
      <c r="H394" s="9" t="e">
        <f t="shared" ca="1" si="94"/>
        <v>#DIV/0!</v>
      </c>
    </row>
    <row r="395" spans="1:8" x14ac:dyDescent="0.25">
      <c r="A395">
        <v>68</v>
      </c>
      <c r="C395">
        <f ca="1">OFFSET('1344p stat'!$A$1,A395*20,0)</f>
        <v>0</v>
      </c>
      <c r="D395" s="9" t="e">
        <f t="shared" ref="D395:H395" ca="1" si="95">POWER(SQRT(D246)/D172,2)</f>
        <v>#DIV/0!</v>
      </c>
      <c r="E395" s="9" t="e">
        <f t="shared" ca="1" si="95"/>
        <v>#DIV/0!</v>
      </c>
      <c r="F395" s="9" t="e">
        <f t="shared" ca="1" si="95"/>
        <v>#DIV/0!</v>
      </c>
      <c r="G395" s="9" t="e">
        <f t="shared" ca="1" si="95"/>
        <v>#DIV/0!</v>
      </c>
      <c r="H395" s="9" t="e">
        <f t="shared" ca="1" si="95"/>
        <v>#DIV/0!</v>
      </c>
    </row>
    <row r="396" spans="1:8" x14ac:dyDescent="0.25">
      <c r="A396">
        <v>69</v>
      </c>
      <c r="C396">
        <f ca="1">OFFSET('1344p stat'!$A$1,A396*20,0)</f>
        <v>0</v>
      </c>
      <c r="D396" s="9" t="e">
        <f t="shared" ref="D396:H396" ca="1" si="96">POWER(SQRT(D247)/D173,2)</f>
        <v>#DIV/0!</v>
      </c>
      <c r="E396" s="9" t="e">
        <f t="shared" ca="1" si="96"/>
        <v>#DIV/0!</v>
      </c>
      <c r="F396" s="9" t="e">
        <f t="shared" ca="1" si="96"/>
        <v>#DIV/0!</v>
      </c>
      <c r="G396" s="9" t="e">
        <f t="shared" ca="1" si="96"/>
        <v>#DIV/0!</v>
      </c>
      <c r="H396" s="9" t="e">
        <f t="shared" ca="1" si="96"/>
        <v>#DIV/0!</v>
      </c>
    </row>
    <row r="397" spans="1:8" x14ac:dyDescent="0.25">
      <c r="A397">
        <v>70</v>
      </c>
      <c r="C397">
        <f ca="1">OFFSET('1344p stat'!$A$1,A397*20,0)</f>
        <v>0</v>
      </c>
      <c r="D397" s="9" t="e">
        <f t="shared" ref="D397:H397" ca="1" si="97">POWER(SQRT(D248)/D174,2)</f>
        <v>#DIV/0!</v>
      </c>
      <c r="E397" s="9" t="e">
        <f t="shared" ca="1" si="97"/>
        <v>#DIV/0!</v>
      </c>
      <c r="F397" s="9" t="e">
        <f t="shared" ca="1" si="97"/>
        <v>#DIV/0!</v>
      </c>
      <c r="G397" s="9" t="e">
        <f t="shared" ca="1" si="97"/>
        <v>#DIV/0!</v>
      </c>
      <c r="H397" s="9" t="e">
        <f t="shared" ca="1" si="97"/>
        <v>#DIV/0!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1201"/>
  <sheetViews>
    <sheetView workbookViewId="0">
      <selection activeCell="A2" sqref="A2:AN441"/>
    </sheetView>
  </sheetViews>
  <sheetFormatPr defaultRowHeight="15" x14ac:dyDescent="0.25"/>
  <cols>
    <col min="1" max="1" width="35.140625" bestFit="1" customWidth="1"/>
  </cols>
  <sheetData>
    <row r="2" spans="1:39" x14ac:dyDescent="0.25">
      <c r="A2" t="s">
        <v>65</v>
      </c>
      <c r="B2">
        <v>1</v>
      </c>
      <c r="C2">
        <v>25</v>
      </c>
      <c r="D2" t="s">
        <v>0</v>
      </c>
      <c r="E2">
        <v>0</v>
      </c>
      <c r="F2">
        <v>0</v>
      </c>
      <c r="G2" t="s">
        <v>1</v>
      </c>
      <c r="H2">
        <v>2696.3768749999999</v>
      </c>
      <c r="I2">
        <v>25.961511000000002</v>
      </c>
      <c r="J2" t="s">
        <v>2</v>
      </c>
      <c r="K2">
        <v>2694.64165</v>
      </c>
      <c r="L2">
        <v>25.817450000000001</v>
      </c>
      <c r="M2" t="s">
        <v>3</v>
      </c>
      <c r="N2">
        <v>125.70637000000001</v>
      </c>
      <c r="O2">
        <v>0.138463</v>
      </c>
      <c r="P2" t="s">
        <v>4</v>
      </c>
      <c r="Q2">
        <v>0</v>
      </c>
      <c r="R2">
        <v>0</v>
      </c>
      <c r="S2" t="s">
        <v>5</v>
      </c>
      <c r="T2">
        <v>0</v>
      </c>
      <c r="U2">
        <v>0</v>
      </c>
      <c r="V2" t="s">
        <v>6</v>
      </c>
      <c r="W2">
        <v>0</v>
      </c>
      <c r="X2">
        <v>0</v>
      </c>
      <c r="Y2" t="s">
        <v>7</v>
      </c>
      <c r="Z2">
        <v>0</v>
      </c>
      <c r="AA2">
        <v>0</v>
      </c>
      <c r="AB2" t="s">
        <v>8</v>
      </c>
      <c r="AC2">
        <v>0</v>
      </c>
      <c r="AD2">
        <v>0</v>
      </c>
      <c r="AE2" t="s">
        <v>9</v>
      </c>
      <c r="AF2">
        <v>1</v>
      </c>
      <c r="AG2">
        <v>0</v>
      </c>
      <c r="AH2" t="s">
        <v>10</v>
      </c>
      <c r="AI2">
        <v>1</v>
      </c>
      <c r="AJ2">
        <v>0</v>
      </c>
      <c r="AK2" t="s">
        <v>11</v>
      </c>
      <c r="AL2">
        <v>0</v>
      </c>
      <c r="AM2">
        <v>0</v>
      </c>
    </row>
    <row r="3" spans="1:39" x14ac:dyDescent="0.25">
      <c r="A3" t="s">
        <v>65</v>
      </c>
      <c r="B3">
        <v>2</v>
      </c>
      <c r="C3">
        <v>50</v>
      </c>
      <c r="D3" t="s">
        <v>0</v>
      </c>
      <c r="E3">
        <v>0</v>
      </c>
      <c r="F3">
        <v>0</v>
      </c>
      <c r="G3" t="s">
        <v>1</v>
      </c>
      <c r="H3">
        <v>5392.9802440000003</v>
      </c>
      <c r="I3">
        <v>102.9521</v>
      </c>
      <c r="J3" t="s">
        <v>2</v>
      </c>
      <c r="K3">
        <v>5389.5029789999999</v>
      </c>
      <c r="L3">
        <v>102.439375</v>
      </c>
      <c r="M3" t="s">
        <v>3</v>
      </c>
      <c r="N3">
        <v>251.46754999999999</v>
      </c>
      <c r="O3">
        <v>0.43557000000000001</v>
      </c>
      <c r="P3" t="s">
        <v>4</v>
      </c>
      <c r="Q3">
        <v>0</v>
      </c>
      <c r="R3">
        <v>0</v>
      </c>
      <c r="S3" t="s">
        <v>5</v>
      </c>
      <c r="T3">
        <v>0</v>
      </c>
      <c r="U3">
        <v>0</v>
      </c>
      <c r="V3" t="s">
        <v>6</v>
      </c>
      <c r="W3">
        <v>0</v>
      </c>
      <c r="X3">
        <v>0</v>
      </c>
      <c r="Y3" t="s">
        <v>7</v>
      </c>
      <c r="Z3">
        <v>0</v>
      </c>
      <c r="AA3">
        <v>0</v>
      </c>
      <c r="AB3" t="s">
        <v>8</v>
      </c>
      <c r="AC3">
        <v>0</v>
      </c>
      <c r="AD3">
        <v>0</v>
      </c>
      <c r="AE3" t="s">
        <v>9</v>
      </c>
      <c r="AF3">
        <v>1</v>
      </c>
      <c r="AG3">
        <v>0</v>
      </c>
      <c r="AH3" t="s">
        <v>10</v>
      </c>
      <c r="AI3">
        <v>1</v>
      </c>
      <c r="AJ3">
        <v>0</v>
      </c>
      <c r="AK3" t="s">
        <v>11</v>
      </c>
      <c r="AL3">
        <v>0</v>
      </c>
      <c r="AM3">
        <v>0</v>
      </c>
    </row>
    <row r="4" spans="1:39" x14ac:dyDescent="0.25">
      <c r="A4" t="s">
        <v>65</v>
      </c>
      <c r="B4">
        <v>3</v>
      </c>
      <c r="C4">
        <v>75</v>
      </c>
      <c r="D4" t="s">
        <v>0</v>
      </c>
      <c r="E4">
        <v>0</v>
      </c>
      <c r="F4">
        <v>0</v>
      </c>
      <c r="G4" t="s">
        <v>1</v>
      </c>
      <c r="H4">
        <v>8089.7003999999997</v>
      </c>
      <c r="I4">
        <v>224.87353200000001</v>
      </c>
      <c r="J4" t="s">
        <v>2</v>
      </c>
      <c r="K4">
        <v>8084.5090229999996</v>
      </c>
      <c r="L4">
        <v>224.07993500000001</v>
      </c>
      <c r="M4" t="s">
        <v>3</v>
      </c>
      <c r="N4">
        <v>377.14268600000003</v>
      </c>
      <c r="O4">
        <v>0.86037200000000003</v>
      </c>
      <c r="P4" t="s">
        <v>4</v>
      </c>
      <c r="Q4">
        <v>0</v>
      </c>
      <c r="R4">
        <v>0</v>
      </c>
      <c r="S4" t="s">
        <v>5</v>
      </c>
      <c r="T4">
        <v>0</v>
      </c>
      <c r="U4">
        <v>0</v>
      </c>
      <c r="V4" t="s">
        <v>6</v>
      </c>
      <c r="W4">
        <v>0</v>
      </c>
      <c r="X4">
        <v>0</v>
      </c>
      <c r="Y4" t="s">
        <v>7</v>
      </c>
      <c r="Z4">
        <v>0</v>
      </c>
      <c r="AA4">
        <v>0</v>
      </c>
      <c r="AB4" t="s">
        <v>8</v>
      </c>
      <c r="AC4">
        <v>0</v>
      </c>
      <c r="AD4">
        <v>0</v>
      </c>
      <c r="AE4" t="s">
        <v>9</v>
      </c>
      <c r="AF4">
        <v>1</v>
      </c>
      <c r="AG4">
        <v>0</v>
      </c>
      <c r="AH4" t="s">
        <v>10</v>
      </c>
      <c r="AI4">
        <v>1</v>
      </c>
      <c r="AJ4">
        <v>0</v>
      </c>
      <c r="AK4" t="s">
        <v>11</v>
      </c>
      <c r="AL4">
        <v>0</v>
      </c>
      <c r="AM4">
        <v>0</v>
      </c>
    </row>
    <row r="5" spans="1:39" x14ac:dyDescent="0.25">
      <c r="A5" t="s">
        <v>65</v>
      </c>
      <c r="B5">
        <v>4</v>
      </c>
      <c r="C5">
        <v>100</v>
      </c>
      <c r="D5" t="s">
        <v>0</v>
      </c>
      <c r="E5">
        <v>0</v>
      </c>
      <c r="F5">
        <v>0</v>
      </c>
      <c r="G5" t="s">
        <v>1</v>
      </c>
      <c r="H5">
        <v>10786.473164000001</v>
      </c>
      <c r="I5">
        <v>402.40716099999997</v>
      </c>
      <c r="J5" t="s">
        <v>2</v>
      </c>
      <c r="K5">
        <v>10779.566895</v>
      </c>
      <c r="L5">
        <v>400.93779000000001</v>
      </c>
      <c r="M5" t="s">
        <v>3</v>
      </c>
      <c r="N5">
        <v>502.90942100000001</v>
      </c>
      <c r="O5">
        <v>1.488855</v>
      </c>
      <c r="P5" t="s">
        <v>4</v>
      </c>
      <c r="Q5">
        <v>0</v>
      </c>
      <c r="R5">
        <v>0</v>
      </c>
      <c r="S5" t="s">
        <v>5</v>
      </c>
      <c r="T5">
        <v>0</v>
      </c>
      <c r="U5">
        <v>0</v>
      </c>
      <c r="V5" t="s">
        <v>6</v>
      </c>
      <c r="W5">
        <v>0</v>
      </c>
      <c r="X5">
        <v>0</v>
      </c>
      <c r="Y5" t="s">
        <v>7</v>
      </c>
      <c r="Z5">
        <v>0</v>
      </c>
      <c r="AA5">
        <v>0</v>
      </c>
      <c r="AB5" t="s">
        <v>8</v>
      </c>
      <c r="AC5">
        <v>0</v>
      </c>
      <c r="AD5">
        <v>0</v>
      </c>
      <c r="AE5" t="s">
        <v>9</v>
      </c>
      <c r="AF5">
        <v>1</v>
      </c>
      <c r="AG5">
        <v>0</v>
      </c>
      <c r="AH5" t="s">
        <v>10</v>
      </c>
      <c r="AI5">
        <v>1</v>
      </c>
      <c r="AJ5">
        <v>0</v>
      </c>
      <c r="AK5" t="s">
        <v>11</v>
      </c>
      <c r="AL5">
        <v>0</v>
      </c>
      <c r="AM5">
        <v>0</v>
      </c>
    </row>
    <row r="6" spans="1:39" x14ac:dyDescent="0.25">
      <c r="A6" t="s">
        <v>65</v>
      </c>
      <c r="B6">
        <v>5</v>
      </c>
      <c r="C6">
        <v>125</v>
      </c>
      <c r="D6" t="s">
        <v>0</v>
      </c>
      <c r="E6">
        <v>0</v>
      </c>
      <c r="F6">
        <v>0</v>
      </c>
      <c r="G6" t="s">
        <v>1</v>
      </c>
      <c r="H6">
        <v>13483.305391</v>
      </c>
      <c r="I6">
        <v>619.15372000000002</v>
      </c>
      <c r="J6" t="s">
        <v>2</v>
      </c>
      <c r="K6">
        <v>13474.669023</v>
      </c>
      <c r="L6">
        <v>617.13777300000004</v>
      </c>
      <c r="M6" t="s">
        <v>3</v>
      </c>
      <c r="N6">
        <v>628.68776400000002</v>
      </c>
      <c r="O6">
        <v>2.227446</v>
      </c>
      <c r="P6" t="s">
        <v>4</v>
      </c>
      <c r="Q6">
        <v>0</v>
      </c>
      <c r="R6">
        <v>0</v>
      </c>
      <c r="S6" t="s">
        <v>5</v>
      </c>
      <c r="T6">
        <v>0</v>
      </c>
      <c r="U6">
        <v>0</v>
      </c>
      <c r="V6" t="s">
        <v>6</v>
      </c>
      <c r="W6">
        <v>0</v>
      </c>
      <c r="X6">
        <v>0</v>
      </c>
      <c r="Y6" t="s">
        <v>7</v>
      </c>
      <c r="Z6">
        <v>0</v>
      </c>
      <c r="AA6">
        <v>0</v>
      </c>
      <c r="AB6" t="s">
        <v>8</v>
      </c>
      <c r="AC6">
        <v>0</v>
      </c>
      <c r="AD6">
        <v>0</v>
      </c>
      <c r="AE6" t="s">
        <v>9</v>
      </c>
      <c r="AF6">
        <v>1</v>
      </c>
      <c r="AG6">
        <v>0</v>
      </c>
      <c r="AH6" t="s">
        <v>10</v>
      </c>
      <c r="AI6">
        <v>1</v>
      </c>
      <c r="AJ6">
        <v>0</v>
      </c>
      <c r="AK6" t="s">
        <v>11</v>
      </c>
      <c r="AL6">
        <v>0</v>
      </c>
      <c r="AM6">
        <v>0</v>
      </c>
    </row>
    <row r="7" spans="1:39" x14ac:dyDescent="0.25">
      <c r="A7" t="s">
        <v>65</v>
      </c>
      <c r="B7">
        <v>6</v>
      </c>
      <c r="C7">
        <v>150</v>
      </c>
      <c r="D7" t="s">
        <v>0</v>
      </c>
      <c r="E7">
        <v>0</v>
      </c>
      <c r="F7">
        <v>0</v>
      </c>
      <c r="G7" t="s">
        <v>1</v>
      </c>
      <c r="H7">
        <v>16180.330840000001</v>
      </c>
      <c r="I7">
        <v>886.92404099999999</v>
      </c>
      <c r="J7" t="s">
        <v>2</v>
      </c>
      <c r="K7">
        <v>16169.959258000001</v>
      </c>
      <c r="L7">
        <v>885.13323000000003</v>
      </c>
      <c r="M7" t="s">
        <v>3</v>
      </c>
      <c r="N7">
        <v>754.45186999999999</v>
      </c>
      <c r="O7">
        <v>2.9439280000000001</v>
      </c>
      <c r="P7" t="s">
        <v>4</v>
      </c>
      <c r="Q7">
        <v>0</v>
      </c>
      <c r="R7">
        <v>0</v>
      </c>
      <c r="S7" t="s">
        <v>5</v>
      </c>
      <c r="T7">
        <v>0</v>
      </c>
      <c r="U7">
        <v>0</v>
      </c>
      <c r="V7" t="s">
        <v>6</v>
      </c>
      <c r="W7">
        <v>0</v>
      </c>
      <c r="X7">
        <v>0</v>
      </c>
      <c r="Y7" t="s">
        <v>7</v>
      </c>
      <c r="Z7">
        <v>0</v>
      </c>
      <c r="AA7">
        <v>0</v>
      </c>
      <c r="AB7" t="s">
        <v>8</v>
      </c>
      <c r="AC7">
        <v>0</v>
      </c>
      <c r="AD7">
        <v>0</v>
      </c>
      <c r="AE7" t="s">
        <v>9</v>
      </c>
      <c r="AF7">
        <v>1</v>
      </c>
      <c r="AG7">
        <v>0</v>
      </c>
      <c r="AH7" t="s">
        <v>10</v>
      </c>
      <c r="AI7">
        <v>1</v>
      </c>
      <c r="AJ7">
        <v>0</v>
      </c>
      <c r="AK7" t="s">
        <v>11</v>
      </c>
      <c r="AL7">
        <v>0</v>
      </c>
      <c r="AM7">
        <v>0</v>
      </c>
    </row>
    <row r="8" spans="1:39" x14ac:dyDescent="0.25">
      <c r="A8" t="s">
        <v>65</v>
      </c>
      <c r="B8">
        <v>7</v>
      </c>
      <c r="C8">
        <v>175</v>
      </c>
      <c r="D8" t="s">
        <v>0</v>
      </c>
      <c r="E8">
        <v>0</v>
      </c>
      <c r="F8">
        <v>0</v>
      </c>
      <c r="G8" t="s">
        <v>1</v>
      </c>
      <c r="H8">
        <v>18877.207852</v>
      </c>
      <c r="I8">
        <v>1201.958071</v>
      </c>
      <c r="J8" t="s">
        <v>2</v>
      </c>
      <c r="K8">
        <v>18865.112733999998</v>
      </c>
      <c r="L8">
        <v>1200.4888080000001</v>
      </c>
      <c r="M8" t="s">
        <v>3</v>
      </c>
      <c r="N8">
        <v>880.191642</v>
      </c>
      <c r="O8">
        <v>3.938761</v>
      </c>
      <c r="P8" t="s">
        <v>4</v>
      </c>
      <c r="Q8">
        <v>0</v>
      </c>
      <c r="R8">
        <v>0</v>
      </c>
      <c r="S8" t="s">
        <v>5</v>
      </c>
      <c r="T8">
        <v>0</v>
      </c>
      <c r="U8">
        <v>0</v>
      </c>
      <c r="V8" t="s">
        <v>6</v>
      </c>
      <c r="W8">
        <v>0</v>
      </c>
      <c r="X8">
        <v>0</v>
      </c>
      <c r="Y8" t="s">
        <v>7</v>
      </c>
      <c r="Z8">
        <v>0</v>
      </c>
      <c r="AA8">
        <v>0</v>
      </c>
      <c r="AB8" t="s">
        <v>8</v>
      </c>
      <c r="AC8">
        <v>0</v>
      </c>
      <c r="AD8">
        <v>0</v>
      </c>
      <c r="AE8" t="s">
        <v>9</v>
      </c>
      <c r="AF8">
        <v>1</v>
      </c>
      <c r="AG8">
        <v>0</v>
      </c>
      <c r="AH8" t="s">
        <v>10</v>
      </c>
      <c r="AI8">
        <v>1</v>
      </c>
      <c r="AJ8">
        <v>0</v>
      </c>
      <c r="AK8" t="s">
        <v>11</v>
      </c>
      <c r="AL8">
        <v>0</v>
      </c>
      <c r="AM8">
        <v>0</v>
      </c>
    </row>
    <row r="9" spans="1:39" x14ac:dyDescent="0.25">
      <c r="A9" t="s">
        <v>65</v>
      </c>
      <c r="B9">
        <v>8</v>
      </c>
      <c r="C9">
        <v>200</v>
      </c>
      <c r="D9" t="s">
        <v>0</v>
      </c>
      <c r="E9">
        <v>0</v>
      </c>
      <c r="F9">
        <v>0</v>
      </c>
      <c r="G9" t="s">
        <v>1</v>
      </c>
      <c r="H9">
        <v>21574.226601999999</v>
      </c>
      <c r="I9">
        <v>1566.5812960000001</v>
      </c>
      <c r="J9" t="s">
        <v>2</v>
      </c>
      <c r="K9">
        <v>21560.411367000001</v>
      </c>
      <c r="L9">
        <v>1564.867577</v>
      </c>
      <c r="M9" t="s">
        <v>3</v>
      </c>
      <c r="N9">
        <v>1005.853308</v>
      </c>
      <c r="O9">
        <v>5.0942949999999998</v>
      </c>
      <c r="P9" t="s">
        <v>4</v>
      </c>
      <c r="Q9">
        <v>0</v>
      </c>
      <c r="R9">
        <v>0</v>
      </c>
      <c r="S9" t="s">
        <v>5</v>
      </c>
      <c r="T9">
        <v>0</v>
      </c>
      <c r="U9">
        <v>0</v>
      </c>
      <c r="V9" t="s">
        <v>6</v>
      </c>
      <c r="W9">
        <v>0</v>
      </c>
      <c r="X9">
        <v>0</v>
      </c>
      <c r="Y9" t="s">
        <v>7</v>
      </c>
      <c r="Z9">
        <v>0</v>
      </c>
      <c r="AA9">
        <v>0</v>
      </c>
      <c r="AB9" t="s">
        <v>8</v>
      </c>
      <c r="AC9">
        <v>0</v>
      </c>
      <c r="AD9">
        <v>0</v>
      </c>
      <c r="AE9" t="s">
        <v>9</v>
      </c>
      <c r="AF9">
        <v>1</v>
      </c>
      <c r="AG9">
        <v>0</v>
      </c>
      <c r="AH9" t="s">
        <v>10</v>
      </c>
      <c r="AI9">
        <v>1</v>
      </c>
      <c r="AJ9">
        <v>0</v>
      </c>
      <c r="AK9" t="s">
        <v>11</v>
      </c>
      <c r="AL9">
        <v>0</v>
      </c>
      <c r="AM9">
        <v>0</v>
      </c>
    </row>
    <row r="10" spans="1:39" x14ac:dyDescent="0.25">
      <c r="A10" t="s">
        <v>65</v>
      </c>
      <c r="B10">
        <v>9</v>
      </c>
      <c r="C10">
        <v>225</v>
      </c>
      <c r="D10" t="s">
        <v>0</v>
      </c>
      <c r="E10">
        <v>0</v>
      </c>
      <c r="F10">
        <v>0</v>
      </c>
      <c r="G10" t="s">
        <v>1</v>
      </c>
      <c r="H10">
        <v>24271.345547000001</v>
      </c>
      <c r="I10">
        <v>1984.713894</v>
      </c>
      <c r="J10" t="s">
        <v>2</v>
      </c>
      <c r="K10">
        <v>24255.796406000001</v>
      </c>
      <c r="L10">
        <v>1983.2207960000001</v>
      </c>
      <c r="M10" t="s">
        <v>3</v>
      </c>
      <c r="N10">
        <v>1131.6028659999999</v>
      </c>
      <c r="O10">
        <v>6.3620229999999998</v>
      </c>
      <c r="P10" t="s">
        <v>4</v>
      </c>
      <c r="Q10">
        <v>0</v>
      </c>
      <c r="R10">
        <v>0</v>
      </c>
      <c r="S10" t="s">
        <v>5</v>
      </c>
      <c r="T10">
        <v>0</v>
      </c>
      <c r="U10">
        <v>0</v>
      </c>
      <c r="V10" t="s">
        <v>6</v>
      </c>
      <c r="W10">
        <v>0</v>
      </c>
      <c r="X10">
        <v>0</v>
      </c>
      <c r="Y10" t="s">
        <v>7</v>
      </c>
      <c r="Z10">
        <v>0</v>
      </c>
      <c r="AA10">
        <v>0</v>
      </c>
      <c r="AB10" t="s">
        <v>8</v>
      </c>
      <c r="AC10">
        <v>0</v>
      </c>
      <c r="AD10">
        <v>0</v>
      </c>
      <c r="AE10" t="s">
        <v>9</v>
      </c>
      <c r="AF10">
        <v>1</v>
      </c>
      <c r="AG10">
        <v>0</v>
      </c>
      <c r="AH10" t="s">
        <v>10</v>
      </c>
      <c r="AI10">
        <v>1</v>
      </c>
      <c r="AJ10">
        <v>0</v>
      </c>
      <c r="AK10" t="s">
        <v>11</v>
      </c>
      <c r="AL10">
        <v>0</v>
      </c>
      <c r="AM10">
        <v>0</v>
      </c>
    </row>
    <row r="11" spans="1:39" x14ac:dyDescent="0.25">
      <c r="A11" t="s">
        <v>65</v>
      </c>
      <c r="B11">
        <v>10</v>
      </c>
      <c r="C11">
        <v>250</v>
      </c>
      <c r="D11" t="s">
        <v>0</v>
      </c>
      <c r="E11">
        <v>0</v>
      </c>
      <c r="F11">
        <v>0</v>
      </c>
      <c r="G11" t="s">
        <v>1</v>
      </c>
      <c r="H11">
        <v>26968.497969</v>
      </c>
      <c r="I11">
        <v>2455.1819999999998</v>
      </c>
      <c r="J11" t="s">
        <v>2</v>
      </c>
      <c r="K11">
        <v>26951.222578000001</v>
      </c>
      <c r="L11">
        <v>2453.3673950000002</v>
      </c>
      <c r="M11" t="s">
        <v>3</v>
      </c>
      <c r="N11">
        <v>1257.3070310000001</v>
      </c>
      <c r="O11">
        <v>7.9920049999999998</v>
      </c>
      <c r="P11" t="s">
        <v>4</v>
      </c>
      <c r="Q11">
        <v>0</v>
      </c>
      <c r="R11">
        <v>0</v>
      </c>
      <c r="S11" t="s">
        <v>5</v>
      </c>
      <c r="T11">
        <v>0</v>
      </c>
      <c r="U11">
        <v>0</v>
      </c>
      <c r="V11" t="s">
        <v>6</v>
      </c>
      <c r="W11">
        <v>0</v>
      </c>
      <c r="X11">
        <v>0</v>
      </c>
      <c r="Y11" t="s">
        <v>7</v>
      </c>
      <c r="Z11">
        <v>0</v>
      </c>
      <c r="AA11">
        <v>0</v>
      </c>
      <c r="AB11" t="s">
        <v>8</v>
      </c>
      <c r="AC11">
        <v>0</v>
      </c>
      <c r="AD11">
        <v>0</v>
      </c>
      <c r="AE11" t="s">
        <v>9</v>
      </c>
      <c r="AF11">
        <v>1</v>
      </c>
      <c r="AG11">
        <v>0</v>
      </c>
      <c r="AH11" t="s">
        <v>10</v>
      </c>
      <c r="AI11">
        <v>1</v>
      </c>
      <c r="AJ11">
        <v>0</v>
      </c>
      <c r="AK11" t="s">
        <v>11</v>
      </c>
      <c r="AL11">
        <v>0</v>
      </c>
      <c r="AM11">
        <v>0</v>
      </c>
    </row>
    <row r="12" spans="1:39" x14ac:dyDescent="0.25">
      <c r="A12" t="s">
        <v>65</v>
      </c>
      <c r="B12">
        <v>11</v>
      </c>
      <c r="C12">
        <v>275</v>
      </c>
      <c r="D12" t="s">
        <v>0</v>
      </c>
      <c r="E12">
        <v>0</v>
      </c>
      <c r="F12">
        <v>0</v>
      </c>
      <c r="G12" t="s">
        <v>1</v>
      </c>
      <c r="H12">
        <v>29665.751484</v>
      </c>
      <c r="I12">
        <v>2966.5867979999998</v>
      </c>
      <c r="J12" t="s">
        <v>2</v>
      </c>
      <c r="K12">
        <v>29646.734530999998</v>
      </c>
      <c r="L12">
        <v>2965.332735</v>
      </c>
      <c r="M12" t="s">
        <v>3</v>
      </c>
      <c r="N12">
        <v>1383.060671</v>
      </c>
      <c r="O12">
        <v>9.7473290000000006</v>
      </c>
      <c r="P12" t="s">
        <v>4</v>
      </c>
      <c r="Q12">
        <v>0</v>
      </c>
      <c r="R12">
        <v>0</v>
      </c>
      <c r="S12" t="s">
        <v>5</v>
      </c>
      <c r="T12">
        <v>0</v>
      </c>
      <c r="U12">
        <v>0</v>
      </c>
      <c r="V12" t="s">
        <v>6</v>
      </c>
      <c r="W12">
        <v>0</v>
      </c>
      <c r="X12">
        <v>0</v>
      </c>
      <c r="Y12" t="s">
        <v>7</v>
      </c>
      <c r="Z12">
        <v>0</v>
      </c>
      <c r="AA12">
        <v>0</v>
      </c>
      <c r="AB12" t="s">
        <v>8</v>
      </c>
      <c r="AC12">
        <v>0</v>
      </c>
      <c r="AD12">
        <v>0</v>
      </c>
      <c r="AE12" t="s">
        <v>9</v>
      </c>
      <c r="AF12">
        <v>1</v>
      </c>
      <c r="AG12">
        <v>0</v>
      </c>
      <c r="AH12" t="s">
        <v>10</v>
      </c>
      <c r="AI12">
        <v>1</v>
      </c>
      <c r="AJ12">
        <v>0</v>
      </c>
      <c r="AK12" t="s">
        <v>11</v>
      </c>
      <c r="AL12">
        <v>0</v>
      </c>
      <c r="AM12">
        <v>0</v>
      </c>
    </row>
    <row r="13" spans="1:39" x14ac:dyDescent="0.25">
      <c r="A13" t="s">
        <v>65</v>
      </c>
      <c r="B13">
        <v>12</v>
      </c>
      <c r="C13">
        <v>300</v>
      </c>
      <c r="D13" t="s">
        <v>0</v>
      </c>
      <c r="E13">
        <v>0</v>
      </c>
      <c r="F13">
        <v>0</v>
      </c>
      <c r="G13" t="s">
        <v>1</v>
      </c>
      <c r="H13">
        <v>32363.097616999999</v>
      </c>
      <c r="I13">
        <v>3527.3729760000001</v>
      </c>
      <c r="J13" t="s">
        <v>2</v>
      </c>
      <c r="K13">
        <v>32342.338359000001</v>
      </c>
      <c r="L13">
        <v>3525.8709920000001</v>
      </c>
      <c r="M13" t="s">
        <v>3</v>
      </c>
      <c r="N13">
        <v>1508.6533669999999</v>
      </c>
      <c r="O13">
        <v>11.574973999999999</v>
      </c>
      <c r="P13" t="s">
        <v>4</v>
      </c>
      <c r="Q13">
        <v>0</v>
      </c>
      <c r="R13">
        <v>0</v>
      </c>
      <c r="S13" t="s">
        <v>5</v>
      </c>
      <c r="T13">
        <v>0</v>
      </c>
      <c r="U13">
        <v>0</v>
      </c>
      <c r="V13" t="s">
        <v>6</v>
      </c>
      <c r="W13">
        <v>0</v>
      </c>
      <c r="X13">
        <v>0</v>
      </c>
      <c r="Y13" t="s">
        <v>7</v>
      </c>
      <c r="Z13">
        <v>0</v>
      </c>
      <c r="AA13">
        <v>0</v>
      </c>
      <c r="AB13" t="s">
        <v>8</v>
      </c>
      <c r="AC13">
        <v>0</v>
      </c>
      <c r="AD13">
        <v>0</v>
      </c>
      <c r="AE13" t="s">
        <v>9</v>
      </c>
      <c r="AF13">
        <v>1</v>
      </c>
      <c r="AG13">
        <v>0</v>
      </c>
      <c r="AH13" t="s">
        <v>10</v>
      </c>
      <c r="AI13">
        <v>1</v>
      </c>
      <c r="AJ13">
        <v>0</v>
      </c>
      <c r="AK13" t="s">
        <v>11</v>
      </c>
      <c r="AL13">
        <v>0</v>
      </c>
      <c r="AM13">
        <v>0</v>
      </c>
    </row>
    <row r="14" spans="1:39" x14ac:dyDescent="0.25">
      <c r="A14" t="s">
        <v>65</v>
      </c>
      <c r="B14">
        <v>13</v>
      </c>
      <c r="C14">
        <v>325</v>
      </c>
      <c r="D14" t="s">
        <v>0</v>
      </c>
      <c r="E14">
        <v>0</v>
      </c>
      <c r="F14">
        <v>0</v>
      </c>
      <c r="G14" t="s">
        <v>1</v>
      </c>
      <c r="H14">
        <v>35060.669922000001</v>
      </c>
      <c r="I14">
        <v>4154.0050639999999</v>
      </c>
      <c r="J14" t="s">
        <v>2</v>
      </c>
      <c r="K14">
        <v>35038.167500000003</v>
      </c>
      <c r="L14">
        <v>4151.3495750000002</v>
      </c>
      <c r="M14" t="s">
        <v>3</v>
      </c>
      <c r="N14">
        <v>1634.3807979999999</v>
      </c>
      <c r="O14">
        <v>13.403791999999999</v>
      </c>
      <c r="P14" t="s">
        <v>4</v>
      </c>
      <c r="Q14">
        <v>0</v>
      </c>
      <c r="R14">
        <v>0</v>
      </c>
      <c r="S14" t="s">
        <v>5</v>
      </c>
      <c r="T14">
        <v>0</v>
      </c>
      <c r="U14">
        <v>0</v>
      </c>
      <c r="V14" t="s">
        <v>6</v>
      </c>
      <c r="W14">
        <v>0</v>
      </c>
      <c r="X14">
        <v>0</v>
      </c>
      <c r="Y14" t="s">
        <v>7</v>
      </c>
      <c r="Z14">
        <v>0</v>
      </c>
      <c r="AA14">
        <v>0</v>
      </c>
      <c r="AB14" t="s">
        <v>8</v>
      </c>
      <c r="AC14">
        <v>0</v>
      </c>
      <c r="AD14">
        <v>0</v>
      </c>
      <c r="AE14" t="s">
        <v>9</v>
      </c>
      <c r="AF14">
        <v>1</v>
      </c>
      <c r="AG14">
        <v>0</v>
      </c>
      <c r="AH14" t="s">
        <v>10</v>
      </c>
      <c r="AI14">
        <v>1</v>
      </c>
      <c r="AJ14">
        <v>0</v>
      </c>
      <c r="AK14" t="s">
        <v>11</v>
      </c>
      <c r="AL14">
        <v>0</v>
      </c>
      <c r="AM14">
        <v>0</v>
      </c>
    </row>
    <row r="15" spans="1:39" x14ac:dyDescent="0.25">
      <c r="A15" t="s">
        <v>65</v>
      </c>
      <c r="B15">
        <v>14</v>
      </c>
      <c r="C15">
        <v>350</v>
      </c>
      <c r="D15" t="s">
        <v>0</v>
      </c>
      <c r="E15">
        <v>0</v>
      </c>
      <c r="F15">
        <v>0</v>
      </c>
      <c r="G15" t="s">
        <v>1</v>
      </c>
      <c r="H15">
        <v>37758.388828000003</v>
      </c>
      <c r="I15">
        <v>4814.6581050000004</v>
      </c>
      <c r="J15" t="s">
        <v>2</v>
      </c>
      <c r="K15">
        <v>37734.148672000003</v>
      </c>
      <c r="L15">
        <v>4810.2948800000004</v>
      </c>
      <c r="M15" t="s">
        <v>3</v>
      </c>
      <c r="N15">
        <v>1760.1188400000001</v>
      </c>
      <c r="O15">
        <v>15.736343</v>
      </c>
      <c r="P15" t="s">
        <v>4</v>
      </c>
      <c r="Q15">
        <v>0</v>
      </c>
      <c r="R15">
        <v>0</v>
      </c>
      <c r="S15" t="s">
        <v>5</v>
      </c>
      <c r="T15">
        <v>0</v>
      </c>
      <c r="U15">
        <v>0</v>
      </c>
      <c r="V15" t="s">
        <v>6</v>
      </c>
      <c r="W15">
        <v>0</v>
      </c>
      <c r="X15">
        <v>0</v>
      </c>
      <c r="Y15" t="s">
        <v>7</v>
      </c>
      <c r="Z15">
        <v>0</v>
      </c>
      <c r="AA15">
        <v>0</v>
      </c>
      <c r="AB15" t="s">
        <v>8</v>
      </c>
      <c r="AC15">
        <v>0</v>
      </c>
      <c r="AD15">
        <v>0</v>
      </c>
      <c r="AE15" t="s">
        <v>9</v>
      </c>
      <c r="AF15">
        <v>1</v>
      </c>
      <c r="AG15">
        <v>0</v>
      </c>
      <c r="AH15" t="s">
        <v>10</v>
      </c>
      <c r="AI15">
        <v>1</v>
      </c>
      <c r="AJ15">
        <v>0</v>
      </c>
      <c r="AK15" t="s">
        <v>11</v>
      </c>
      <c r="AL15">
        <v>0</v>
      </c>
      <c r="AM15">
        <v>0</v>
      </c>
    </row>
    <row r="16" spans="1:39" x14ac:dyDescent="0.25">
      <c r="A16" t="s">
        <v>65</v>
      </c>
      <c r="B16">
        <v>15</v>
      </c>
      <c r="C16">
        <v>375</v>
      </c>
      <c r="D16" t="s">
        <v>0</v>
      </c>
      <c r="E16">
        <v>0</v>
      </c>
      <c r="F16">
        <v>0</v>
      </c>
      <c r="G16" t="s">
        <v>1</v>
      </c>
      <c r="H16">
        <v>40456.091483999997</v>
      </c>
      <c r="I16">
        <v>5558.342404</v>
      </c>
      <c r="J16" t="s">
        <v>2</v>
      </c>
      <c r="K16">
        <v>40430.106405999999</v>
      </c>
      <c r="L16">
        <v>5554.8677790000002</v>
      </c>
      <c r="M16" t="s">
        <v>3</v>
      </c>
      <c r="N16">
        <v>1885.8080299999999</v>
      </c>
      <c r="O16">
        <v>17.976666999999999</v>
      </c>
      <c r="P16" t="s">
        <v>4</v>
      </c>
      <c r="Q16">
        <v>0</v>
      </c>
      <c r="R16">
        <v>0</v>
      </c>
      <c r="S16" t="s">
        <v>5</v>
      </c>
      <c r="T16">
        <v>0</v>
      </c>
      <c r="U16">
        <v>0</v>
      </c>
      <c r="V16" t="s">
        <v>6</v>
      </c>
      <c r="W16">
        <v>0</v>
      </c>
      <c r="X16">
        <v>0</v>
      </c>
      <c r="Y16" t="s">
        <v>7</v>
      </c>
      <c r="Z16">
        <v>0</v>
      </c>
      <c r="AA16">
        <v>0</v>
      </c>
      <c r="AB16" t="s">
        <v>8</v>
      </c>
      <c r="AC16">
        <v>0</v>
      </c>
      <c r="AD16">
        <v>0</v>
      </c>
      <c r="AE16" t="s">
        <v>9</v>
      </c>
      <c r="AF16">
        <v>1</v>
      </c>
      <c r="AG16">
        <v>0</v>
      </c>
      <c r="AH16" t="s">
        <v>10</v>
      </c>
      <c r="AI16">
        <v>1</v>
      </c>
      <c r="AJ16">
        <v>0</v>
      </c>
      <c r="AK16" t="s">
        <v>11</v>
      </c>
      <c r="AL16">
        <v>0</v>
      </c>
      <c r="AM16">
        <v>0</v>
      </c>
    </row>
    <row r="17" spans="1:39" x14ac:dyDescent="0.25">
      <c r="A17" t="s">
        <v>65</v>
      </c>
      <c r="B17">
        <v>16</v>
      </c>
      <c r="C17">
        <v>400</v>
      </c>
      <c r="D17" t="s">
        <v>0</v>
      </c>
      <c r="E17">
        <v>0</v>
      </c>
      <c r="F17">
        <v>0</v>
      </c>
      <c r="G17" t="s">
        <v>1</v>
      </c>
      <c r="H17">
        <v>43154.057344000001</v>
      </c>
      <c r="I17">
        <v>6348.1617930000002</v>
      </c>
      <c r="J17" t="s">
        <v>2</v>
      </c>
      <c r="K17">
        <v>43126.337812999998</v>
      </c>
      <c r="L17">
        <v>6343.1763849999998</v>
      </c>
      <c r="M17" t="s">
        <v>3</v>
      </c>
      <c r="N17">
        <v>2011.5329999999999</v>
      </c>
      <c r="O17">
        <v>20.374117999999999</v>
      </c>
      <c r="P17" t="s">
        <v>4</v>
      </c>
      <c r="Q17">
        <v>0</v>
      </c>
      <c r="R17">
        <v>0</v>
      </c>
      <c r="S17" t="s">
        <v>5</v>
      </c>
      <c r="T17">
        <v>0</v>
      </c>
      <c r="U17">
        <v>0</v>
      </c>
      <c r="V17" t="s">
        <v>6</v>
      </c>
      <c r="W17">
        <v>0</v>
      </c>
      <c r="X17">
        <v>0</v>
      </c>
      <c r="Y17" t="s">
        <v>7</v>
      </c>
      <c r="Z17">
        <v>0</v>
      </c>
      <c r="AA17">
        <v>0</v>
      </c>
      <c r="AB17" t="s">
        <v>8</v>
      </c>
      <c r="AC17">
        <v>0</v>
      </c>
      <c r="AD17">
        <v>0</v>
      </c>
      <c r="AE17" t="s">
        <v>9</v>
      </c>
      <c r="AF17">
        <v>1</v>
      </c>
      <c r="AG17">
        <v>0</v>
      </c>
      <c r="AH17" t="s">
        <v>10</v>
      </c>
      <c r="AI17">
        <v>1</v>
      </c>
      <c r="AJ17">
        <v>0</v>
      </c>
      <c r="AK17" t="s">
        <v>11</v>
      </c>
      <c r="AL17">
        <v>0</v>
      </c>
      <c r="AM17">
        <v>0</v>
      </c>
    </row>
    <row r="18" spans="1:39" x14ac:dyDescent="0.25">
      <c r="A18" t="s">
        <v>65</v>
      </c>
      <c r="B18">
        <v>17</v>
      </c>
      <c r="C18">
        <v>425</v>
      </c>
      <c r="D18" t="s">
        <v>0</v>
      </c>
      <c r="E18">
        <v>0</v>
      </c>
      <c r="F18">
        <v>0</v>
      </c>
      <c r="G18" t="s">
        <v>1</v>
      </c>
      <c r="H18">
        <v>45851.943672000001</v>
      </c>
      <c r="I18">
        <v>7172.2715879999996</v>
      </c>
      <c r="J18" t="s">
        <v>2</v>
      </c>
      <c r="K18">
        <v>45822.495546999999</v>
      </c>
      <c r="L18">
        <v>7168.047106</v>
      </c>
      <c r="M18" t="s">
        <v>3</v>
      </c>
      <c r="N18">
        <v>2137.2658350000002</v>
      </c>
      <c r="O18">
        <v>22.741951</v>
      </c>
      <c r="P18" t="s">
        <v>4</v>
      </c>
      <c r="Q18">
        <v>0</v>
      </c>
      <c r="R18">
        <v>0</v>
      </c>
      <c r="S18" t="s">
        <v>5</v>
      </c>
      <c r="T18">
        <v>0</v>
      </c>
      <c r="U18">
        <v>0</v>
      </c>
      <c r="V18" t="s">
        <v>6</v>
      </c>
      <c r="W18">
        <v>0</v>
      </c>
      <c r="X18">
        <v>0</v>
      </c>
      <c r="Y18" t="s">
        <v>7</v>
      </c>
      <c r="Z18">
        <v>0</v>
      </c>
      <c r="AA18">
        <v>0</v>
      </c>
      <c r="AB18" t="s">
        <v>8</v>
      </c>
      <c r="AC18">
        <v>0</v>
      </c>
      <c r="AD18">
        <v>0</v>
      </c>
      <c r="AE18" t="s">
        <v>9</v>
      </c>
      <c r="AF18">
        <v>1</v>
      </c>
      <c r="AG18">
        <v>0</v>
      </c>
      <c r="AH18" t="s">
        <v>10</v>
      </c>
      <c r="AI18">
        <v>1</v>
      </c>
      <c r="AJ18">
        <v>0</v>
      </c>
      <c r="AK18" t="s">
        <v>11</v>
      </c>
      <c r="AL18">
        <v>0</v>
      </c>
      <c r="AM18">
        <v>0</v>
      </c>
    </row>
    <row r="19" spans="1:39" x14ac:dyDescent="0.25">
      <c r="A19" t="s">
        <v>65</v>
      </c>
      <c r="B19">
        <v>18</v>
      </c>
      <c r="C19">
        <v>450</v>
      </c>
      <c r="D19" t="s">
        <v>0</v>
      </c>
      <c r="E19">
        <v>0</v>
      </c>
      <c r="F19">
        <v>0</v>
      </c>
      <c r="G19" t="s">
        <v>1</v>
      </c>
      <c r="H19">
        <v>48550.064375000002</v>
      </c>
      <c r="I19">
        <v>8061.8335209999996</v>
      </c>
      <c r="J19" t="s">
        <v>2</v>
      </c>
      <c r="K19">
        <v>48518.874452999997</v>
      </c>
      <c r="L19">
        <v>8056.2465089999996</v>
      </c>
      <c r="M19" t="s">
        <v>3</v>
      </c>
      <c r="N19">
        <v>2263.0012160000001</v>
      </c>
      <c r="O19">
        <v>25.745170999999999</v>
      </c>
      <c r="P19" t="s">
        <v>4</v>
      </c>
      <c r="Q19">
        <v>0</v>
      </c>
      <c r="R19">
        <v>0</v>
      </c>
      <c r="S19" t="s">
        <v>5</v>
      </c>
      <c r="T19">
        <v>0</v>
      </c>
      <c r="U19">
        <v>0</v>
      </c>
      <c r="V19" t="s">
        <v>6</v>
      </c>
      <c r="W19">
        <v>0</v>
      </c>
      <c r="X19">
        <v>0</v>
      </c>
      <c r="Y19" t="s">
        <v>7</v>
      </c>
      <c r="Z19">
        <v>0</v>
      </c>
      <c r="AA19">
        <v>0</v>
      </c>
      <c r="AB19" t="s">
        <v>8</v>
      </c>
      <c r="AC19">
        <v>0</v>
      </c>
      <c r="AD19">
        <v>0</v>
      </c>
      <c r="AE19" t="s">
        <v>9</v>
      </c>
      <c r="AF19">
        <v>1</v>
      </c>
      <c r="AG19">
        <v>0</v>
      </c>
      <c r="AH19" t="s">
        <v>10</v>
      </c>
      <c r="AI19">
        <v>1</v>
      </c>
      <c r="AJ19">
        <v>0</v>
      </c>
      <c r="AK19" t="s">
        <v>11</v>
      </c>
      <c r="AL19">
        <v>0</v>
      </c>
      <c r="AM19">
        <v>0</v>
      </c>
    </row>
    <row r="20" spans="1:39" x14ac:dyDescent="0.25">
      <c r="A20" t="s">
        <v>65</v>
      </c>
      <c r="B20">
        <v>19</v>
      </c>
      <c r="C20">
        <v>475</v>
      </c>
      <c r="D20" t="s">
        <v>0</v>
      </c>
      <c r="E20">
        <v>0</v>
      </c>
      <c r="F20">
        <v>0</v>
      </c>
      <c r="G20" t="s">
        <v>1</v>
      </c>
      <c r="H20">
        <v>51248.290234</v>
      </c>
      <c r="I20">
        <v>8999.1482520000009</v>
      </c>
      <c r="J20" t="s">
        <v>2</v>
      </c>
      <c r="K20">
        <v>51215.379609000003</v>
      </c>
      <c r="L20">
        <v>8992.6735640000006</v>
      </c>
      <c r="M20" t="s">
        <v>3</v>
      </c>
      <c r="N20">
        <v>2388.6720460000001</v>
      </c>
      <c r="O20">
        <v>28.098738000000001</v>
      </c>
      <c r="P20" t="s">
        <v>4</v>
      </c>
      <c r="Q20">
        <v>0</v>
      </c>
      <c r="R20">
        <v>0</v>
      </c>
      <c r="S20" t="s">
        <v>5</v>
      </c>
      <c r="T20">
        <v>0</v>
      </c>
      <c r="U20">
        <v>0</v>
      </c>
      <c r="V20" t="s">
        <v>6</v>
      </c>
      <c r="W20">
        <v>0</v>
      </c>
      <c r="X20">
        <v>0</v>
      </c>
      <c r="Y20" t="s">
        <v>7</v>
      </c>
      <c r="Z20">
        <v>0</v>
      </c>
      <c r="AA20">
        <v>0</v>
      </c>
      <c r="AB20" t="s">
        <v>8</v>
      </c>
      <c r="AC20">
        <v>0</v>
      </c>
      <c r="AD20">
        <v>0</v>
      </c>
      <c r="AE20" t="s">
        <v>9</v>
      </c>
      <c r="AF20">
        <v>1</v>
      </c>
      <c r="AG20">
        <v>0</v>
      </c>
      <c r="AH20" t="s">
        <v>10</v>
      </c>
      <c r="AI20">
        <v>1</v>
      </c>
      <c r="AJ20">
        <v>0</v>
      </c>
      <c r="AK20" t="s">
        <v>11</v>
      </c>
      <c r="AL20">
        <v>0</v>
      </c>
      <c r="AM20">
        <v>0</v>
      </c>
    </row>
    <row r="21" spans="1:39" x14ac:dyDescent="0.25">
      <c r="A21" t="s">
        <v>65</v>
      </c>
      <c r="B21">
        <v>20</v>
      </c>
      <c r="C21">
        <v>500</v>
      </c>
      <c r="D21" t="s">
        <v>0</v>
      </c>
      <c r="E21">
        <v>0</v>
      </c>
      <c r="F21">
        <v>0</v>
      </c>
      <c r="G21" t="s">
        <v>1</v>
      </c>
      <c r="H21">
        <v>53946.632031000001</v>
      </c>
      <c r="I21">
        <v>9971.8503409999994</v>
      </c>
      <c r="J21" t="s">
        <v>2</v>
      </c>
      <c r="K21">
        <v>53912.003671999999</v>
      </c>
      <c r="L21">
        <v>9966.7615060000007</v>
      </c>
      <c r="M21" t="s">
        <v>3</v>
      </c>
      <c r="N21">
        <v>2514.3828960000001</v>
      </c>
      <c r="O21">
        <v>31.423445999999998</v>
      </c>
      <c r="P21" t="s">
        <v>4</v>
      </c>
      <c r="Q21">
        <v>0</v>
      </c>
      <c r="R21">
        <v>0</v>
      </c>
      <c r="S21" t="s">
        <v>5</v>
      </c>
      <c r="T21">
        <v>0</v>
      </c>
      <c r="U21">
        <v>0</v>
      </c>
      <c r="V21" t="s">
        <v>6</v>
      </c>
      <c r="W21">
        <v>0</v>
      </c>
      <c r="X21">
        <v>0</v>
      </c>
      <c r="Y21" t="s">
        <v>7</v>
      </c>
      <c r="Z21">
        <v>0</v>
      </c>
      <c r="AA21">
        <v>0</v>
      </c>
      <c r="AB21" t="s">
        <v>8</v>
      </c>
      <c r="AC21">
        <v>0</v>
      </c>
      <c r="AD21">
        <v>0</v>
      </c>
      <c r="AE21" t="s">
        <v>9</v>
      </c>
      <c r="AF21">
        <v>1</v>
      </c>
      <c r="AG21">
        <v>0</v>
      </c>
      <c r="AH21" t="s">
        <v>10</v>
      </c>
      <c r="AI21">
        <v>1</v>
      </c>
      <c r="AJ21">
        <v>0</v>
      </c>
      <c r="AK21" t="s">
        <v>11</v>
      </c>
      <c r="AL21">
        <v>0</v>
      </c>
      <c r="AM21">
        <v>0</v>
      </c>
    </row>
    <row r="22" spans="1:39" x14ac:dyDescent="0.25">
      <c r="A22" t="s">
        <v>66</v>
      </c>
      <c r="B22">
        <v>1</v>
      </c>
      <c r="C22">
        <v>25</v>
      </c>
      <c r="D22" t="s">
        <v>0</v>
      </c>
      <c r="E22">
        <v>0</v>
      </c>
      <c r="F22">
        <v>0</v>
      </c>
      <c r="G22" t="s">
        <v>1</v>
      </c>
      <c r="H22">
        <v>248.171932</v>
      </c>
      <c r="I22">
        <v>5.2533999999999997E-2</v>
      </c>
      <c r="J22" t="s">
        <v>2</v>
      </c>
      <c r="K22">
        <v>246.699917</v>
      </c>
      <c r="L22">
        <v>3.7366000000000003E-2</v>
      </c>
      <c r="M22" t="s">
        <v>3</v>
      </c>
      <c r="N22">
        <v>167.38305600000001</v>
      </c>
      <c r="O22">
        <v>6.5907999999999994E-2</v>
      </c>
      <c r="P22" t="s">
        <v>4</v>
      </c>
      <c r="Q22">
        <v>0</v>
      </c>
      <c r="R22">
        <v>0</v>
      </c>
      <c r="S22" t="s">
        <v>5</v>
      </c>
      <c r="T22">
        <v>0</v>
      </c>
      <c r="U22">
        <v>0</v>
      </c>
      <c r="V22" t="s">
        <v>6</v>
      </c>
      <c r="W22">
        <v>0</v>
      </c>
      <c r="X22">
        <v>0</v>
      </c>
      <c r="Y22" t="s">
        <v>7</v>
      </c>
      <c r="Z22">
        <v>0</v>
      </c>
      <c r="AA22">
        <v>0</v>
      </c>
      <c r="AB22" t="s">
        <v>8</v>
      </c>
      <c r="AC22">
        <v>0</v>
      </c>
      <c r="AD22">
        <v>0</v>
      </c>
      <c r="AE22" t="s">
        <v>9</v>
      </c>
      <c r="AF22">
        <v>32767</v>
      </c>
      <c r="AG22">
        <v>0</v>
      </c>
      <c r="AH22" t="s">
        <v>10</v>
      </c>
      <c r="AI22">
        <v>-32767</v>
      </c>
      <c r="AJ22">
        <v>0</v>
      </c>
      <c r="AK22" t="s">
        <v>11</v>
      </c>
      <c r="AL22">
        <v>0</v>
      </c>
      <c r="AM22">
        <v>0</v>
      </c>
    </row>
    <row r="23" spans="1:39" x14ac:dyDescent="0.25">
      <c r="A23" t="s">
        <v>66</v>
      </c>
      <c r="B23">
        <v>2</v>
      </c>
      <c r="C23">
        <v>50</v>
      </c>
      <c r="D23" t="s">
        <v>0</v>
      </c>
      <c r="E23">
        <v>0</v>
      </c>
      <c r="F23">
        <v>0</v>
      </c>
      <c r="G23" t="s">
        <v>1</v>
      </c>
      <c r="H23">
        <v>496.31225999999998</v>
      </c>
      <c r="I23">
        <v>0.11317000000000001</v>
      </c>
      <c r="J23" t="s">
        <v>2</v>
      </c>
      <c r="K23">
        <v>493.39050800000001</v>
      </c>
      <c r="L23">
        <v>8.0980999999999997E-2</v>
      </c>
      <c r="M23" t="s">
        <v>3</v>
      </c>
      <c r="N23">
        <v>334.74230999999997</v>
      </c>
      <c r="O23">
        <v>0.102357</v>
      </c>
      <c r="P23" t="s">
        <v>4</v>
      </c>
      <c r="Q23">
        <v>0</v>
      </c>
      <c r="R23">
        <v>0</v>
      </c>
      <c r="S23" t="s">
        <v>5</v>
      </c>
      <c r="T23">
        <v>0</v>
      </c>
      <c r="U23">
        <v>0</v>
      </c>
      <c r="V23" t="s">
        <v>6</v>
      </c>
      <c r="W23">
        <v>0</v>
      </c>
      <c r="X23">
        <v>0</v>
      </c>
      <c r="Y23" t="s">
        <v>7</v>
      </c>
      <c r="Z23">
        <v>0</v>
      </c>
      <c r="AA23">
        <v>0</v>
      </c>
      <c r="AB23" t="s">
        <v>8</v>
      </c>
      <c r="AC23">
        <v>0</v>
      </c>
      <c r="AD23">
        <v>0</v>
      </c>
      <c r="AE23" t="s">
        <v>9</v>
      </c>
      <c r="AF23">
        <v>32767</v>
      </c>
      <c r="AG23">
        <v>0</v>
      </c>
      <c r="AH23" t="s">
        <v>10</v>
      </c>
      <c r="AI23">
        <v>-32767</v>
      </c>
      <c r="AJ23">
        <v>0</v>
      </c>
      <c r="AK23" t="s">
        <v>11</v>
      </c>
      <c r="AL23">
        <v>0</v>
      </c>
      <c r="AM23">
        <v>0</v>
      </c>
    </row>
    <row r="24" spans="1:39" x14ac:dyDescent="0.25">
      <c r="A24" t="s">
        <v>66</v>
      </c>
      <c r="B24">
        <v>3</v>
      </c>
      <c r="C24">
        <v>75</v>
      </c>
      <c r="D24" t="s">
        <v>0</v>
      </c>
      <c r="E24">
        <v>0</v>
      </c>
      <c r="F24">
        <v>0</v>
      </c>
      <c r="G24" t="s">
        <v>1</v>
      </c>
      <c r="H24">
        <v>744.46918100000005</v>
      </c>
      <c r="I24">
        <v>0.196936</v>
      </c>
      <c r="J24" t="s">
        <v>2</v>
      </c>
      <c r="K24">
        <v>740.11247400000002</v>
      </c>
      <c r="L24">
        <v>0.16861999999999999</v>
      </c>
      <c r="M24" t="s">
        <v>3</v>
      </c>
      <c r="N24">
        <v>502.14312699999999</v>
      </c>
      <c r="O24">
        <v>0.22353100000000001</v>
      </c>
      <c r="P24" t="s">
        <v>4</v>
      </c>
      <c r="Q24">
        <v>0</v>
      </c>
      <c r="R24">
        <v>0</v>
      </c>
      <c r="S24" t="s">
        <v>5</v>
      </c>
      <c r="T24">
        <v>0</v>
      </c>
      <c r="U24">
        <v>0</v>
      </c>
      <c r="V24" t="s">
        <v>6</v>
      </c>
      <c r="W24">
        <v>0</v>
      </c>
      <c r="X24">
        <v>0</v>
      </c>
      <c r="Y24" t="s">
        <v>7</v>
      </c>
      <c r="Z24">
        <v>0</v>
      </c>
      <c r="AA24">
        <v>0</v>
      </c>
      <c r="AB24" t="s">
        <v>8</v>
      </c>
      <c r="AC24">
        <v>0</v>
      </c>
      <c r="AD24">
        <v>0</v>
      </c>
      <c r="AE24" t="s">
        <v>9</v>
      </c>
      <c r="AF24">
        <v>32767</v>
      </c>
      <c r="AG24">
        <v>0</v>
      </c>
      <c r="AH24" t="s">
        <v>10</v>
      </c>
      <c r="AI24">
        <v>-32767</v>
      </c>
      <c r="AJ24">
        <v>0</v>
      </c>
      <c r="AK24" t="s">
        <v>11</v>
      </c>
      <c r="AL24">
        <v>0</v>
      </c>
      <c r="AM24">
        <v>0</v>
      </c>
    </row>
    <row r="25" spans="1:39" x14ac:dyDescent="0.25">
      <c r="A25" t="s">
        <v>66</v>
      </c>
      <c r="B25">
        <v>4</v>
      </c>
      <c r="C25">
        <v>100</v>
      </c>
      <c r="D25" t="s">
        <v>0</v>
      </c>
      <c r="E25">
        <v>0</v>
      </c>
      <c r="F25">
        <v>0</v>
      </c>
      <c r="G25" t="s">
        <v>1</v>
      </c>
      <c r="H25">
        <v>992.59322899999995</v>
      </c>
      <c r="I25">
        <v>0.295045</v>
      </c>
      <c r="J25" t="s">
        <v>2</v>
      </c>
      <c r="K25">
        <v>986.78412100000003</v>
      </c>
      <c r="L25">
        <v>0.21978300000000001</v>
      </c>
      <c r="M25" t="s">
        <v>3</v>
      </c>
      <c r="N25">
        <v>669.52732100000003</v>
      </c>
      <c r="O25">
        <v>0.28438799999999997</v>
      </c>
      <c r="P25" t="s">
        <v>4</v>
      </c>
      <c r="Q25">
        <v>0</v>
      </c>
      <c r="R25">
        <v>0</v>
      </c>
      <c r="S25" t="s">
        <v>5</v>
      </c>
      <c r="T25">
        <v>0</v>
      </c>
      <c r="U25">
        <v>0</v>
      </c>
      <c r="V25" t="s">
        <v>6</v>
      </c>
      <c r="W25">
        <v>0</v>
      </c>
      <c r="X25">
        <v>0</v>
      </c>
      <c r="Y25" t="s">
        <v>7</v>
      </c>
      <c r="Z25">
        <v>0</v>
      </c>
      <c r="AA25">
        <v>0</v>
      </c>
      <c r="AB25" t="s">
        <v>8</v>
      </c>
      <c r="AC25">
        <v>0</v>
      </c>
      <c r="AD25">
        <v>0</v>
      </c>
      <c r="AE25" t="s">
        <v>9</v>
      </c>
      <c r="AF25">
        <v>32767</v>
      </c>
      <c r="AG25">
        <v>0</v>
      </c>
      <c r="AH25" t="s">
        <v>10</v>
      </c>
      <c r="AI25">
        <v>-32767</v>
      </c>
      <c r="AJ25">
        <v>0</v>
      </c>
      <c r="AK25" t="s">
        <v>11</v>
      </c>
      <c r="AL25">
        <v>0</v>
      </c>
      <c r="AM25">
        <v>0</v>
      </c>
    </row>
    <row r="26" spans="1:39" x14ac:dyDescent="0.25">
      <c r="A26" t="s">
        <v>66</v>
      </c>
      <c r="B26">
        <v>5</v>
      </c>
      <c r="C26">
        <v>125</v>
      </c>
      <c r="D26" t="s">
        <v>0</v>
      </c>
      <c r="E26">
        <v>0</v>
      </c>
      <c r="F26">
        <v>0</v>
      </c>
      <c r="G26" t="s">
        <v>1</v>
      </c>
      <c r="H26">
        <v>1240.799041</v>
      </c>
      <c r="I26">
        <v>0.38179800000000003</v>
      </c>
      <c r="J26" t="s">
        <v>2</v>
      </c>
      <c r="K26">
        <v>1233.5465670000001</v>
      </c>
      <c r="L26">
        <v>0.26886500000000002</v>
      </c>
      <c r="M26" t="s">
        <v>3</v>
      </c>
      <c r="N26">
        <v>836.91574300000002</v>
      </c>
      <c r="O26">
        <v>0.35545100000000002</v>
      </c>
      <c r="P26" t="s">
        <v>4</v>
      </c>
      <c r="Q26">
        <v>0</v>
      </c>
      <c r="R26">
        <v>0</v>
      </c>
      <c r="S26" t="s">
        <v>5</v>
      </c>
      <c r="T26">
        <v>0</v>
      </c>
      <c r="U26">
        <v>0</v>
      </c>
      <c r="V26" t="s">
        <v>6</v>
      </c>
      <c r="W26">
        <v>0</v>
      </c>
      <c r="X26">
        <v>0</v>
      </c>
      <c r="Y26" t="s">
        <v>7</v>
      </c>
      <c r="Z26">
        <v>0</v>
      </c>
      <c r="AA26">
        <v>0</v>
      </c>
      <c r="AB26" t="s">
        <v>8</v>
      </c>
      <c r="AC26">
        <v>0</v>
      </c>
      <c r="AD26">
        <v>0</v>
      </c>
      <c r="AE26" t="s">
        <v>9</v>
      </c>
      <c r="AF26">
        <v>32767</v>
      </c>
      <c r="AG26">
        <v>0</v>
      </c>
      <c r="AH26" t="s">
        <v>10</v>
      </c>
      <c r="AI26">
        <v>-32767</v>
      </c>
      <c r="AJ26">
        <v>0</v>
      </c>
      <c r="AK26" t="s">
        <v>11</v>
      </c>
      <c r="AL26">
        <v>0</v>
      </c>
      <c r="AM26">
        <v>0</v>
      </c>
    </row>
    <row r="27" spans="1:39" x14ac:dyDescent="0.25">
      <c r="A27" t="s">
        <v>66</v>
      </c>
      <c r="B27">
        <v>6</v>
      </c>
      <c r="C27">
        <v>150</v>
      </c>
      <c r="D27" t="s">
        <v>0</v>
      </c>
      <c r="E27">
        <v>0</v>
      </c>
      <c r="F27">
        <v>0</v>
      </c>
      <c r="G27" t="s">
        <v>1</v>
      </c>
      <c r="H27">
        <v>1489.029219</v>
      </c>
      <c r="I27">
        <v>0.53108</v>
      </c>
      <c r="J27" t="s">
        <v>2</v>
      </c>
      <c r="K27">
        <v>1480.266138</v>
      </c>
      <c r="L27">
        <v>0.33192899999999997</v>
      </c>
      <c r="M27" t="s">
        <v>3</v>
      </c>
      <c r="N27">
        <v>1004.3314360000001</v>
      </c>
      <c r="O27">
        <v>0.457484</v>
      </c>
      <c r="P27" t="s">
        <v>4</v>
      </c>
      <c r="Q27">
        <v>0</v>
      </c>
      <c r="R27">
        <v>0</v>
      </c>
      <c r="S27" t="s">
        <v>5</v>
      </c>
      <c r="T27">
        <v>0</v>
      </c>
      <c r="U27">
        <v>0</v>
      </c>
      <c r="V27" t="s">
        <v>6</v>
      </c>
      <c r="W27">
        <v>0</v>
      </c>
      <c r="X27">
        <v>0</v>
      </c>
      <c r="Y27" t="s">
        <v>7</v>
      </c>
      <c r="Z27">
        <v>0</v>
      </c>
      <c r="AA27">
        <v>0</v>
      </c>
      <c r="AB27" t="s">
        <v>8</v>
      </c>
      <c r="AC27">
        <v>0</v>
      </c>
      <c r="AD27">
        <v>0</v>
      </c>
      <c r="AE27" t="s">
        <v>9</v>
      </c>
      <c r="AF27">
        <v>32767</v>
      </c>
      <c r="AG27">
        <v>0</v>
      </c>
      <c r="AH27" t="s">
        <v>10</v>
      </c>
      <c r="AI27">
        <v>-32767</v>
      </c>
      <c r="AJ27">
        <v>0</v>
      </c>
      <c r="AK27" t="s">
        <v>11</v>
      </c>
      <c r="AL27">
        <v>0</v>
      </c>
      <c r="AM27">
        <v>0</v>
      </c>
    </row>
    <row r="28" spans="1:39" x14ac:dyDescent="0.25">
      <c r="A28" t="s">
        <v>66</v>
      </c>
      <c r="B28">
        <v>7</v>
      </c>
      <c r="C28">
        <v>175</v>
      </c>
      <c r="D28" t="s">
        <v>0</v>
      </c>
      <c r="E28">
        <v>0</v>
      </c>
      <c r="F28">
        <v>0</v>
      </c>
      <c r="G28" t="s">
        <v>1</v>
      </c>
      <c r="H28">
        <v>1737.2460940000001</v>
      </c>
      <c r="I28">
        <v>0.62788900000000003</v>
      </c>
      <c r="J28" t="s">
        <v>2</v>
      </c>
      <c r="K28">
        <v>1727.0331180000001</v>
      </c>
      <c r="L28">
        <v>0.33556900000000001</v>
      </c>
      <c r="M28" t="s">
        <v>3</v>
      </c>
      <c r="N28">
        <v>1171.708228</v>
      </c>
      <c r="O28">
        <v>0.44392100000000001</v>
      </c>
      <c r="P28" t="s">
        <v>4</v>
      </c>
      <c r="Q28">
        <v>0</v>
      </c>
      <c r="R28">
        <v>0</v>
      </c>
      <c r="S28" t="s">
        <v>5</v>
      </c>
      <c r="T28">
        <v>0</v>
      </c>
      <c r="U28">
        <v>0</v>
      </c>
      <c r="V28" t="s">
        <v>6</v>
      </c>
      <c r="W28">
        <v>0</v>
      </c>
      <c r="X28">
        <v>0</v>
      </c>
      <c r="Y28" t="s">
        <v>7</v>
      </c>
      <c r="Z28">
        <v>0</v>
      </c>
      <c r="AA28">
        <v>0</v>
      </c>
      <c r="AB28" t="s">
        <v>8</v>
      </c>
      <c r="AC28">
        <v>0</v>
      </c>
      <c r="AD28">
        <v>0</v>
      </c>
      <c r="AE28" t="s">
        <v>9</v>
      </c>
      <c r="AF28">
        <v>32767</v>
      </c>
      <c r="AG28">
        <v>0</v>
      </c>
      <c r="AH28" t="s">
        <v>10</v>
      </c>
      <c r="AI28">
        <v>-32767</v>
      </c>
      <c r="AJ28">
        <v>0</v>
      </c>
      <c r="AK28" t="s">
        <v>11</v>
      </c>
      <c r="AL28">
        <v>0</v>
      </c>
      <c r="AM28">
        <v>0</v>
      </c>
    </row>
    <row r="29" spans="1:39" x14ac:dyDescent="0.25">
      <c r="A29" t="s">
        <v>66</v>
      </c>
      <c r="B29">
        <v>8</v>
      </c>
      <c r="C29">
        <v>200</v>
      </c>
      <c r="D29" t="s">
        <v>0</v>
      </c>
      <c r="E29">
        <v>0</v>
      </c>
      <c r="F29">
        <v>0</v>
      </c>
      <c r="G29" t="s">
        <v>1</v>
      </c>
      <c r="H29">
        <v>1985.41436</v>
      </c>
      <c r="I29">
        <v>0.74457300000000004</v>
      </c>
      <c r="J29" t="s">
        <v>2</v>
      </c>
      <c r="K29">
        <v>1973.745627</v>
      </c>
      <c r="L29">
        <v>0.382351</v>
      </c>
      <c r="M29" t="s">
        <v>3</v>
      </c>
      <c r="N29">
        <v>1339.02271</v>
      </c>
      <c r="O29">
        <v>0.54900499999999997</v>
      </c>
      <c r="P29" t="s">
        <v>4</v>
      </c>
      <c r="Q29">
        <v>0</v>
      </c>
      <c r="R29">
        <v>0</v>
      </c>
      <c r="S29" t="s">
        <v>5</v>
      </c>
      <c r="T29">
        <v>0</v>
      </c>
      <c r="U29">
        <v>0</v>
      </c>
      <c r="V29" t="s">
        <v>6</v>
      </c>
      <c r="W29">
        <v>0</v>
      </c>
      <c r="X29">
        <v>0</v>
      </c>
      <c r="Y29" t="s">
        <v>7</v>
      </c>
      <c r="Z29">
        <v>0</v>
      </c>
      <c r="AA29">
        <v>0</v>
      </c>
      <c r="AB29" t="s">
        <v>8</v>
      </c>
      <c r="AC29">
        <v>0</v>
      </c>
      <c r="AD29">
        <v>0</v>
      </c>
      <c r="AE29" t="s">
        <v>9</v>
      </c>
      <c r="AF29">
        <v>32767</v>
      </c>
      <c r="AG29">
        <v>0</v>
      </c>
      <c r="AH29" t="s">
        <v>10</v>
      </c>
      <c r="AI29">
        <v>-32767</v>
      </c>
      <c r="AJ29">
        <v>0</v>
      </c>
      <c r="AK29" t="s">
        <v>11</v>
      </c>
      <c r="AL29">
        <v>0</v>
      </c>
      <c r="AM29">
        <v>0</v>
      </c>
    </row>
    <row r="30" spans="1:39" x14ac:dyDescent="0.25">
      <c r="A30" t="s">
        <v>66</v>
      </c>
      <c r="B30">
        <v>9</v>
      </c>
      <c r="C30">
        <v>225</v>
      </c>
      <c r="D30" t="s">
        <v>0</v>
      </c>
      <c r="E30">
        <v>0</v>
      </c>
      <c r="F30">
        <v>0</v>
      </c>
      <c r="G30" t="s">
        <v>1</v>
      </c>
      <c r="H30">
        <v>2233.7000880000001</v>
      </c>
      <c r="I30">
        <v>0.86080800000000002</v>
      </c>
      <c r="J30" t="s">
        <v>2</v>
      </c>
      <c r="K30">
        <v>2220.567603</v>
      </c>
      <c r="L30">
        <v>0.40685100000000002</v>
      </c>
      <c r="M30" t="s">
        <v>3</v>
      </c>
      <c r="N30">
        <v>1506.430269</v>
      </c>
      <c r="O30">
        <v>0.63185599999999997</v>
      </c>
      <c r="P30" t="s">
        <v>4</v>
      </c>
      <c r="Q30">
        <v>0</v>
      </c>
      <c r="R30">
        <v>0</v>
      </c>
      <c r="S30" t="s">
        <v>5</v>
      </c>
      <c r="T30">
        <v>0</v>
      </c>
      <c r="U30">
        <v>0</v>
      </c>
      <c r="V30" t="s">
        <v>6</v>
      </c>
      <c r="W30">
        <v>0</v>
      </c>
      <c r="X30">
        <v>0</v>
      </c>
      <c r="Y30" t="s">
        <v>7</v>
      </c>
      <c r="Z30">
        <v>0</v>
      </c>
      <c r="AA30">
        <v>0</v>
      </c>
      <c r="AB30" t="s">
        <v>8</v>
      </c>
      <c r="AC30">
        <v>0</v>
      </c>
      <c r="AD30">
        <v>0</v>
      </c>
      <c r="AE30" t="s">
        <v>9</v>
      </c>
      <c r="AF30">
        <v>32767</v>
      </c>
      <c r="AG30">
        <v>0</v>
      </c>
      <c r="AH30" t="s">
        <v>10</v>
      </c>
      <c r="AI30">
        <v>-32767</v>
      </c>
      <c r="AJ30">
        <v>0</v>
      </c>
      <c r="AK30" t="s">
        <v>11</v>
      </c>
      <c r="AL30">
        <v>0</v>
      </c>
      <c r="AM30">
        <v>0</v>
      </c>
    </row>
    <row r="31" spans="1:39" x14ac:dyDescent="0.25">
      <c r="A31" t="s">
        <v>66</v>
      </c>
      <c r="B31">
        <v>10</v>
      </c>
      <c r="C31">
        <v>250</v>
      </c>
      <c r="D31" t="s">
        <v>0</v>
      </c>
      <c r="E31">
        <v>0</v>
      </c>
      <c r="F31">
        <v>0</v>
      </c>
      <c r="G31" t="s">
        <v>1</v>
      </c>
      <c r="H31">
        <v>2481.964414</v>
      </c>
      <c r="I31">
        <v>1.0622020000000001</v>
      </c>
      <c r="J31" t="s">
        <v>2</v>
      </c>
      <c r="K31">
        <v>2467.3507810000001</v>
      </c>
      <c r="L31">
        <v>0.456926</v>
      </c>
      <c r="M31" t="s">
        <v>3</v>
      </c>
      <c r="N31">
        <v>1673.7816600000001</v>
      </c>
      <c r="O31">
        <v>0.72040499999999996</v>
      </c>
      <c r="P31" t="s">
        <v>4</v>
      </c>
      <c r="Q31">
        <v>0</v>
      </c>
      <c r="R31">
        <v>0</v>
      </c>
      <c r="S31" t="s">
        <v>5</v>
      </c>
      <c r="T31">
        <v>0</v>
      </c>
      <c r="U31">
        <v>0</v>
      </c>
      <c r="V31" t="s">
        <v>6</v>
      </c>
      <c r="W31">
        <v>0</v>
      </c>
      <c r="X31">
        <v>0</v>
      </c>
      <c r="Y31" t="s">
        <v>7</v>
      </c>
      <c r="Z31">
        <v>0</v>
      </c>
      <c r="AA31">
        <v>0</v>
      </c>
      <c r="AB31" t="s">
        <v>8</v>
      </c>
      <c r="AC31">
        <v>0</v>
      </c>
      <c r="AD31">
        <v>0</v>
      </c>
      <c r="AE31" t="s">
        <v>9</v>
      </c>
      <c r="AF31">
        <v>32767</v>
      </c>
      <c r="AG31">
        <v>0</v>
      </c>
      <c r="AH31" t="s">
        <v>10</v>
      </c>
      <c r="AI31">
        <v>-32767</v>
      </c>
      <c r="AJ31">
        <v>0</v>
      </c>
      <c r="AK31" t="s">
        <v>11</v>
      </c>
      <c r="AL31">
        <v>0</v>
      </c>
      <c r="AM31">
        <v>0</v>
      </c>
    </row>
    <row r="32" spans="1:39" x14ac:dyDescent="0.25">
      <c r="A32" t="s">
        <v>66</v>
      </c>
      <c r="B32">
        <v>11</v>
      </c>
      <c r="C32">
        <v>275</v>
      </c>
      <c r="D32" t="s">
        <v>0</v>
      </c>
      <c r="E32">
        <v>0</v>
      </c>
      <c r="F32">
        <v>0</v>
      </c>
      <c r="G32" t="s">
        <v>1</v>
      </c>
      <c r="H32">
        <v>2730.2521139999999</v>
      </c>
      <c r="I32">
        <v>1.202898</v>
      </c>
      <c r="J32" t="s">
        <v>2</v>
      </c>
      <c r="K32">
        <v>2714.1355709999998</v>
      </c>
      <c r="L32">
        <v>0.47053699999999998</v>
      </c>
      <c r="M32" t="s">
        <v>3</v>
      </c>
      <c r="N32">
        <v>1841.139365</v>
      </c>
      <c r="O32">
        <v>0.74016099999999996</v>
      </c>
      <c r="P32" t="s">
        <v>4</v>
      </c>
      <c r="Q32">
        <v>0</v>
      </c>
      <c r="R32">
        <v>0</v>
      </c>
      <c r="S32" t="s">
        <v>5</v>
      </c>
      <c r="T32">
        <v>0</v>
      </c>
      <c r="U32">
        <v>0</v>
      </c>
      <c r="V32" t="s">
        <v>6</v>
      </c>
      <c r="W32">
        <v>0</v>
      </c>
      <c r="X32">
        <v>0</v>
      </c>
      <c r="Y32" t="s">
        <v>7</v>
      </c>
      <c r="Z32">
        <v>0</v>
      </c>
      <c r="AA32">
        <v>0</v>
      </c>
      <c r="AB32" t="s">
        <v>8</v>
      </c>
      <c r="AC32">
        <v>0</v>
      </c>
      <c r="AD32">
        <v>0</v>
      </c>
      <c r="AE32" t="s">
        <v>9</v>
      </c>
      <c r="AF32">
        <v>32767</v>
      </c>
      <c r="AG32">
        <v>0</v>
      </c>
      <c r="AH32" t="s">
        <v>10</v>
      </c>
      <c r="AI32">
        <v>-32767</v>
      </c>
      <c r="AJ32">
        <v>0</v>
      </c>
      <c r="AK32" t="s">
        <v>11</v>
      </c>
      <c r="AL32">
        <v>0</v>
      </c>
      <c r="AM32">
        <v>0</v>
      </c>
    </row>
    <row r="33" spans="1:39" x14ac:dyDescent="0.25">
      <c r="A33" t="s">
        <v>66</v>
      </c>
      <c r="B33">
        <v>12</v>
      </c>
      <c r="C33">
        <v>300</v>
      </c>
      <c r="D33" t="s">
        <v>0</v>
      </c>
      <c r="E33">
        <v>0</v>
      </c>
      <c r="F33">
        <v>0</v>
      </c>
      <c r="G33" t="s">
        <v>1</v>
      </c>
      <c r="H33">
        <v>2978.5321479999998</v>
      </c>
      <c r="I33">
        <v>1.4621170000000001</v>
      </c>
      <c r="J33" t="s">
        <v>2</v>
      </c>
      <c r="K33">
        <v>2960.9572020000001</v>
      </c>
      <c r="L33">
        <v>0.57410000000000005</v>
      </c>
      <c r="M33" t="s">
        <v>3</v>
      </c>
      <c r="N33">
        <v>2008.5487989999999</v>
      </c>
      <c r="O33">
        <v>0.88030600000000003</v>
      </c>
      <c r="P33" t="s">
        <v>4</v>
      </c>
      <c r="Q33">
        <v>0</v>
      </c>
      <c r="R33">
        <v>0</v>
      </c>
      <c r="S33" t="s">
        <v>5</v>
      </c>
      <c r="T33">
        <v>0</v>
      </c>
      <c r="U33">
        <v>0</v>
      </c>
      <c r="V33" t="s">
        <v>6</v>
      </c>
      <c r="W33">
        <v>0</v>
      </c>
      <c r="X33">
        <v>0</v>
      </c>
      <c r="Y33" t="s">
        <v>7</v>
      </c>
      <c r="Z33">
        <v>0</v>
      </c>
      <c r="AA33">
        <v>0</v>
      </c>
      <c r="AB33" t="s">
        <v>8</v>
      </c>
      <c r="AC33">
        <v>0</v>
      </c>
      <c r="AD33">
        <v>0</v>
      </c>
      <c r="AE33" t="s">
        <v>9</v>
      </c>
      <c r="AF33">
        <v>32767</v>
      </c>
      <c r="AG33">
        <v>0</v>
      </c>
      <c r="AH33" t="s">
        <v>10</v>
      </c>
      <c r="AI33">
        <v>-32767</v>
      </c>
      <c r="AJ33">
        <v>0</v>
      </c>
      <c r="AK33" t="s">
        <v>11</v>
      </c>
      <c r="AL33">
        <v>0</v>
      </c>
      <c r="AM33">
        <v>0</v>
      </c>
    </row>
    <row r="34" spans="1:39" x14ac:dyDescent="0.25">
      <c r="A34" t="s">
        <v>66</v>
      </c>
      <c r="B34">
        <v>13</v>
      </c>
      <c r="C34">
        <v>325</v>
      </c>
      <c r="D34" t="s">
        <v>0</v>
      </c>
      <c r="E34">
        <v>0</v>
      </c>
      <c r="F34">
        <v>0</v>
      </c>
      <c r="G34" t="s">
        <v>1</v>
      </c>
      <c r="H34">
        <v>3226.8029350000002</v>
      </c>
      <c r="I34">
        <v>1.44651</v>
      </c>
      <c r="J34" t="s">
        <v>2</v>
      </c>
      <c r="K34">
        <v>3207.7905660000001</v>
      </c>
      <c r="L34">
        <v>0.54831399999999997</v>
      </c>
      <c r="M34" t="s">
        <v>3</v>
      </c>
      <c r="N34">
        <v>2175.9206450000001</v>
      </c>
      <c r="O34">
        <v>0.89309099999999997</v>
      </c>
      <c r="P34" t="s">
        <v>4</v>
      </c>
      <c r="Q34">
        <v>0</v>
      </c>
      <c r="R34">
        <v>0</v>
      </c>
      <c r="S34" t="s">
        <v>5</v>
      </c>
      <c r="T34">
        <v>0</v>
      </c>
      <c r="U34">
        <v>0</v>
      </c>
      <c r="V34" t="s">
        <v>6</v>
      </c>
      <c r="W34">
        <v>0</v>
      </c>
      <c r="X34">
        <v>0</v>
      </c>
      <c r="Y34" t="s">
        <v>7</v>
      </c>
      <c r="Z34">
        <v>0</v>
      </c>
      <c r="AA34">
        <v>0</v>
      </c>
      <c r="AB34" t="s">
        <v>8</v>
      </c>
      <c r="AC34">
        <v>0</v>
      </c>
      <c r="AD34">
        <v>0</v>
      </c>
      <c r="AE34" t="s">
        <v>9</v>
      </c>
      <c r="AF34">
        <v>32767</v>
      </c>
      <c r="AG34">
        <v>0</v>
      </c>
      <c r="AH34" t="s">
        <v>10</v>
      </c>
      <c r="AI34">
        <v>-32767</v>
      </c>
      <c r="AJ34">
        <v>0</v>
      </c>
      <c r="AK34" t="s">
        <v>11</v>
      </c>
      <c r="AL34">
        <v>0</v>
      </c>
      <c r="AM34">
        <v>0</v>
      </c>
    </row>
    <row r="35" spans="1:39" x14ac:dyDescent="0.25">
      <c r="A35" t="s">
        <v>66</v>
      </c>
      <c r="B35">
        <v>14</v>
      </c>
      <c r="C35">
        <v>350</v>
      </c>
      <c r="D35" t="s">
        <v>0</v>
      </c>
      <c r="E35">
        <v>0</v>
      </c>
      <c r="F35">
        <v>0</v>
      </c>
      <c r="G35" t="s">
        <v>1</v>
      </c>
      <c r="H35">
        <v>3475.0864790000001</v>
      </c>
      <c r="I35">
        <v>1.5803659999999999</v>
      </c>
      <c r="J35" t="s">
        <v>2</v>
      </c>
      <c r="K35">
        <v>3454.614634</v>
      </c>
      <c r="L35">
        <v>0.69530899999999995</v>
      </c>
      <c r="M35" t="s">
        <v>3</v>
      </c>
      <c r="N35">
        <v>2343.304658</v>
      </c>
      <c r="O35">
        <v>1.099504</v>
      </c>
      <c r="P35" t="s">
        <v>4</v>
      </c>
      <c r="Q35">
        <v>0</v>
      </c>
      <c r="R35">
        <v>0</v>
      </c>
      <c r="S35" t="s">
        <v>5</v>
      </c>
      <c r="T35">
        <v>0</v>
      </c>
      <c r="U35">
        <v>0</v>
      </c>
      <c r="V35" t="s">
        <v>6</v>
      </c>
      <c r="W35">
        <v>0</v>
      </c>
      <c r="X35">
        <v>0</v>
      </c>
      <c r="Y35" t="s">
        <v>7</v>
      </c>
      <c r="Z35">
        <v>0</v>
      </c>
      <c r="AA35">
        <v>0</v>
      </c>
      <c r="AB35" t="s">
        <v>8</v>
      </c>
      <c r="AC35">
        <v>0</v>
      </c>
      <c r="AD35">
        <v>0</v>
      </c>
      <c r="AE35" t="s">
        <v>9</v>
      </c>
      <c r="AF35">
        <v>32767</v>
      </c>
      <c r="AG35">
        <v>0</v>
      </c>
      <c r="AH35" t="s">
        <v>10</v>
      </c>
      <c r="AI35">
        <v>-32767</v>
      </c>
      <c r="AJ35">
        <v>0</v>
      </c>
      <c r="AK35" t="s">
        <v>11</v>
      </c>
      <c r="AL35">
        <v>0</v>
      </c>
      <c r="AM35">
        <v>0</v>
      </c>
    </row>
    <row r="36" spans="1:39" x14ac:dyDescent="0.25">
      <c r="A36" t="s">
        <v>66</v>
      </c>
      <c r="B36">
        <v>15</v>
      </c>
      <c r="C36">
        <v>375</v>
      </c>
      <c r="D36" t="s">
        <v>0</v>
      </c>
      <c r="E36">
        <v>0</v>
      </c>
      <c r="F36">
        <v>0</v>
      </c>
      <c r="G36" t="s">
        <v>1</v>
      </c>
      <c r="H36">
        <v>3723.4118020000001</v>
      </c>
      <c r="I36">
        <v>1.6324590000000001</v>
      </c>
      <c r="J36" t="s">
        <v>2</v>
      </c>
      <c r="K36">
        <v>3701.4535299999998</v>
      </c>
      <c r="L36">
        <v>0.71091499999999996</v>
      </c>
      <c r="M36" t="s">
        <v>3</v>
      </c>
      <c r="N36">
        <v>2510.7103809999999</v>
      </c>
      <c r="O36">
        <v>1.168569</v>
      </c>
      <c r="P36" t="s">
        <v>4</v>
      </c>
      <c r="Q36">
        <v>0</v>
      </c>
      <c r="R36">
        <v>0</v>
      </c>
      <c r="S36" t="s">
        <v>5</v>
      </c>
      <c r="T36">
        <v>0</v>
      </c>
      <c r="U36">
        <v>0</v>
      </c>
      <c r="V36" t="s">
        <v>6</v>
      </c>
      <c r="W36">
        <v>0</v>
      </c>
      <c r="X36">
        <v>0</v>
      </c>
      <c r="Y36" t="s">
        <v>7</v>
      </c>
      <c r="Z36">
        <v>0</v>
      </c>
      <c r="AA36">
        <v>0</v>
      </c>
      <c r="AB36" t="s">
        <v>8</v>
      </c>
      <c r="AC36">
        <v>0</v>
      </c>
      <c r="AD36">
        <v>0</v>
      </c>
      <c r="AE36" t="s">
        <v>9</v>
      </c>
      <c r="AF36">
        <v>32767</v>
      </c>
      <c r="AG36">
        <v>0</v>
      </c>
      <c r="AH36" t="s">
        <v>10</v>
      </c>
      <c r="AI36">
        <v>-32767</v>
      </c>
      <c r="AJ36">
        <v>0</v>
      </c>
      <c r="AK36" t="s">
        <v>11</v>
      </c>
      <c r="AL36">
        <v>0</v>
      </c>
      <c r="AM36">
        <v>0</v>
      </c>
    </row>
    <row r="37" spans="1:39" x14ac:dyDescent="0.25">
      <c r="A37" t="s">
        <v>66</v>
      </c>
      <c r="B37">
        <v>16</v>
      </c>
      <c r="C37">
        <v>400</v>
      </c>
      <c r="D37" t="s">
        <v>0</v>
      </c>
      <c r="E37">
        <v>0</v>
      </c>
      <c r="F37">
        <v>0</v>
      </c>
      <c r="G37" t="s">
        <v>1</v>
      </c>
      <c r="H37">
        <v>3971.707476</v>
      </c>
      <c r="I37">
        <v>1.719635</v>
      </c>
      <c r="J37" t="s">
        <v>2</v>
      </c>
      <c r="K37">
        <v>3948.2813179999998</v>
      </c>
      <c r="L37">
        <v>0.79695199999999999</v>
      </c>
      <c r="M37" t="s">
        <v>3</v>
      </c>
      <c r="N37">
        <v>2678.0359130000002</v>
      </c>
      <c r="O37">
        <v>1.3000830000000001</v>
      </c>
      <c r="P37" t="s">
        <v>4</v>
      </c>
      <c r="Q37">
        <v>0</v>
      </c>
      <c r="R37">
        <v>0</v>
      </c>
      <c r="S37" t="s">
        <v>5</v>
      </c>
      <c r="T37">
        <v>0</v>
      </c>
      <c r="U37">
        <v>0</v>
      </c>
      <c r="V37" t="s">
        <v>6</v>
      </c>
      <c r="W37">
        <v>0</v>
      </c>
      <c r="X37">
        <v>0</v>
      </c>
      <c r="Y37" t="s">
        <v>7</v>
      </c>
      <c r="Z37">
        <v>0</v>
      </c>
      <c r="AA37">
        <v>0</v>
      </c>
      <c r="AB37" t="s">
        <v>8</v>
      </c>
      <c r="AC37">
        <v>0</v>
      </c>
      <c r="AD37">
        <v>0</v>
      </c>
      <c r="AE37" t="s">
        <v>9</v>
      </c>
      <c r="AF37">
        <v>32767</v>
      </c>
      <c r="AG37">
        <v>0</v>
      </c>
      <c r="AH37" t="s">
        <v>10</v>
      </c>
      <c r="AI37">
        <v>-32767</v>
      </c>
      <c r="AJ37">
        <v>0</v>
      </c>
      <c r="AK37" t="s">
        <v>11</v>
      </c>
      <c r="AL37">
        <v>0</v>
      </c>
      <c r="AM37">
        <v>0</v>
      </c>
    </row>
    <row r="38" spans="1:39" x14ac:dyDescent="0.25">
      <c r="A38" t="s">
        <v>66</v>
      </c>
      <c r="B38">
        <v>17</v>
      </c>
      <c r="C38">
        <v>425</v>
      </c>
      <c r="D38" t="s">
        <v>0</v>
      </c>
      <c r="E38">
        <v>0</v>
      </c>
      <c r="F38">
        <v>0</v>
      </c>
      <c r="G38" t="s">
        <v>1</v>
      </c>
      <c r="H38">
        <v>4220.0039550000001</v>
      </c>
      <c r="I38">
        <v>1.7946009999999999</v>
      </c>
      <c r="J38" t="s">
        <v>2</v>
      </c>
      <c r="K38">
        <v>4195.1263959999997</v>
      </c>
      <c r="L38">
        <v>0.81168099999999999</v>
      </c>
      <c r="M38" t="s">
        <v>3</v>
      </c>
      <c r="N38">
        <v>2845.4383200000002</v>
      </c>
      <c r="O38">
        <v>1.390809</v>
      </c>
      <c r="P38" t="s">
        <v>4</v>
      </c>
      <c r="Q38">
        <v>0</v>
      </c>
      <c r="R38">
        <v>0</v>
      </c>
      <c r="S38" t="s">
        <v>5</v>
      </c>
      <c r="T38">
        <v>0</v>
      </c>
      <c r="U38">
        <v>0</v>
      </c>
      <c r="V38" t="s">
        <v>6</v>
      </c>
      <c r="W38">
        <v>0</v>
      </c>
      <c r="X38">
        <v>0</v>
      </c>
      <c r="Y38" t="s">
        <v>7</v>
      </c>
      <c r="Z38">
        <v>0</v>
      </c>
      <c r="AA38">
        <v>0</v>
      </c>
      <c r="AB38" t="s">
        <v>8</v>
      </c>
      <c r="AC38">
        <v>0</v>
      </c>
      <c r="AD38">
        <v>0</v>
      </c>
      <c r="AE38" t="s">
        <v>9</v>
      </c>
      <c r="AF38">
        <v>32767</v>
      </c>
      <c r="AG38">
        <v>0</v>
      </c>
      <c r="AH38" t="s">
        <v>10</v>
      </c>
      <c r="AI38">
        <v>-32767</v>
      </c>
      <c r="AJ38">
        <v>0</v>
      </c>
      <c r="AK38" t="s">
        <v>11</v>
      </c>
      <c r="AL38">
        <v>0</v>
      </c>
      <c r="AM38">
        <v>0</v>
      </c>
    </row>
    <row r="39" spans="1:39" x14ac:dyDescent="0.25">
      <c r="A39" t="s">
        <v>66</v>
      </c>
      <c r="B39">
        <v>18</v>
      </c>
      <c r="C39">
        <v>450</v>
      </c>
      <c r="D39" t="s">
        <v>0</v>
      </c>
      <c r="E39">
        <v>0</v>
      </c>
      <c r="F39">
        <v>0</v>
      </c>
      <c r="G39" t="s">
        <v>1</v>
      </c>
      <c r="H39">
        <v>4468.4249900000004</v>
      </c>
      <c r="I39">
        <v>2.1694849999999999</v>
      </c>
      <c r="J39" t="s">
        <v>2</v>
      </c>
      <c r="K39">
        <v>4442.0743359999997</v>
      </c>
      <c r="L39">
        <v>0.99972499999999997</v>
      </c>
      <c r="M39" t="s">
        <v>3</v>
      </c>
      <c r="N39">
        <v>3012.9038919999998</v>
      </c>
      <c r="O39">
        <v>1.522224</v>
      </c>
      <c r="P39" t="s">
        <v>4</v>
      </c>
      <c r="Q39">
        <v>0</v>
      </c>
      <c r="R39">
        <v>0</v>
      </c>
      <c r="S39" t="s">
        <v>5</v>
      </c>
      <c r="T39">
        <v>0</v>
      </c>
      <c r="U39">
        <v>0</v>
      </c>
      <c r="V39" t="s">
        <v>6</v>
      </c>
      <c r="W39">
        <v>0</v>
      </c>
      <c r="X39">
        <v>0</v>
      </c>
      <c r="Y39" t="s">
        <v>7</v>
      </c>
      <c r="Z39">
        <v>0</v>
      </c>
      <c r="AA39">
        <v>0</v>
      </c>
      <c r="AB39" t="s">
        <v>8</v>
      </c>
      <c r="AC39">
        <v>0</v>
      </c>
      <c r="AD39">
        <v>0</v>
      </c>
      <c r="AE39" t="s">
        <v>9</v>
      </c>
      <c r="AF39">
        <v>32767</v>
      </c>
      <c r="AG39">
        <v>0</v>
      </c>
      <c r="AH39" t="s">
        <v>10</v>
      </c>
      <c r="AI39">
        <v>-32767</v>
      </c>
      <c r="AJ39">
        <v>0</v>
      </c>
      <c r="AK39" t="s">
        <v>11</v>
      </c>
      <c r="AL39">
        <v>0</v>
      </c>
      <c r="AM39">
        <v>0</v>
      </c>
    </row>
    <row r="40" spans="1:39" x14ac:dyDescent="0.25">
      <c r="A40" t="s">
        <v>66</v>
      </c>
      <c r="B40">
        <v>19</v>
      </c>
      <c r="C40">
        <v>475</v>
      </c>
      <c r="D40" t="s">
        <v>0</v>
      </c>
      <c r="E40">
        <v>0</v>
      </c>
      <c r="F40">
        <v>0</v>
      </c>
      <c r="G40" t="s">
        <v>1</v>
      </c>
      <c r="H40">
        <v>4716.736699</v>
      </c>
      <c r="I40">
        <v>2.2108810000000001</v>
      </c>
      <c r="J40" t="s">
        <v>2</v>
      </c>
      <c r="K40">
        <v>4688.9165819999998</v>
      </c>
      <c r="L40">
        <v>1.0313509999999999</v>
      </c>
      <c r="M40" t="s">
        <v>3</v>
      </c>
      <c r="N40">
        <v>3180.2946870000001</v>
      </c>
      <c r="O40">
        <v>1.484262</v>
      </c>
      <c r="P40" t="s">
        <v>4</v>
      </c>
      <c r="Q40">
        <v>0</v>
      </c>
      <c r="R40">
        <v>0</v>
      </c>
      <c r="S40" t="s">
        <v>5</v>
      </c>
      <c r="T40">
        <v>0</v>
      </c>
      <c r="U40">
        <v>0</v>
      </c>
      <c r="V40" t="s">
        <v>6</v>
      </c>
      <c r="W40">
        <v>0</v>
      </c>
      <c r="X40">
        <v>0</v>
      </c>
      <c r="Y40" t="s">
        <v>7</v>
      </c>
      <c r="Z40">
        <v>0</v>
      </c>
      <c r="AA40">
        <v>0</v>
      </c>
      <c r="AB40" t="s">
        <v>8</v>
      </c>
      <c r="AC40">
        <v>0</v>
      </c>
      <c r="AD40">
        <v>0</v>
      </c>
      <c r="AE40" t="s">
        <v>9</v>
      </c>
      <c r="AF40">
        <v>32767</v>
      </c>
      <c r="AG40">
        <v>0</v>
      </c>
      <c r="AH40" t="s">
        <v>10</v>
      </c>
      <c r="AI40">
        <v>-32767</v>
      </c>
      <c r="AJ40">
        <v>0</v>
      </c>
      <c r="AK40" t="s">
        <v>11</v>
      </c>
      <c r="AL40">
        <v>0</v>
      </c>
      <c r="AM40">
        <v>0</v>
      </c>
    </row>
    <row r="41" spans="1:39" x14ac:dyDescent="0.25">
      <c r="A41" t="s">
        <v>66</v>
      </c>
      <c r="B41">
        <v>20</v>
      </c>
      <c r="C41">
        <v>500</v>
      </c>
      <c r="D41" t="s">
        <v>0</v>
      </c>
      <c r="E41">
        <v>0</v>
      </c>
      <c r="F41">
        <v>0</v>
      </c>
      <c r="G41" t="s">
        <v>1</v>
      </c>
      <c r="H41">
        <v>4965.0867680000001</v>
      </c>
      <c r="I41">
        <v>2.310162</v>
      </c>
      <c r="J41" t="s">
        <v>2</v>
      </c>
      <c r="K41">
        <v>4935.8030470000003</v>
      </c>
      <c r="L41">
        <v>0.96922900000000001</v>
      </c>
      <c r="M41" t="s">
        <v>3</v>
      </c>
      <c r="N41">
        <v>3347.6650540000001</v>
      </c>
      <c r="O41">
        <v>1.3145469999999999</v>
      </c>
      <c r="P41" t="s">
        <v>4</v>
      </c>
      <c r="Q41">
        <v>0</v>
      </c>
      <c r="R41">
        <v>0</v>
      </c>
      <c r="S41" t="s">
        <v>5</v>
      </c>
      <c r="T41">
        <v>0</v>
      </c>
      <c r="U41">
        <v>0</v>
      </c>
      <c r="V41" t="s">
        <v>6</v>
      </c>
      <c r="W41">
        <v>0</v>
      </c>
      <c r="X41">
        <v>0</v>
      </c>
      <c r="Y41" t="s">
        <v>7</v>
      </c>
      <c r="Z41">
        <v>0</v>
      </c>
      <c r="AA41">
        <v>0</v>
      </c>
      <c r="AB41" t="s">
        <v>8</v>
      </c>
      <c r="AC41">
        <v>0</v>
      </c>
      <c r="AD41">
        <v>0</v>
      </c>
      <c r="AE41" t="s">
        <v>9</v>
      </c>
      <c r="AF41">
        <v>32767</v>
      </c>
      <c r="AG41">
        <v>0</v>
      </c>
      <c r="AH41" t="s">
        <v>10</v>
      </c>
      <c r="AI41">
        <v>-32767</v>
      </c>
      <c r="AJ41">
        <v>0</v>
      </c>
      <c r="AK41" t="s">
        <v>11</v>
      </c>
      <c r="AL41">
        <v>0</v>
      </c>
      <c r="AM41">
        <v>0</v>
      </c>
    </row>
    <row r="42" spans="1:39" x14ac:dyDescent="0.25">
      <c r="A42" t="s">
        <v>67</v>
      </c>
      <c r="B42">
        <v>1</v>
      </c>
      <c r="C42">
        <v>25</v>
      </c>
      <c r="D42" t="s">
        <v>0</v>
      </c>
      <c r="E42">
        <v>0</v>
      </c>
      <c r="F42">
        <v>0</v>
      </c>
      <c r="G42" t="s">
        <v>1</v>
      </c>
      <c r="H42">
        <v>213.33888300000001</v>
      </c>
      <c r="I42">
        <v>18.294246999999999</v>
      </c>
      <c r="J42" t="s">
        <v>2</v>
      </c>
      <c r="K42">
        <v>213.62607399999999</v>
      </c>
      <c r="L42">
        <v>18.105445</v>
      </c>
      <c r="M42" t="s">
        <v>3</v>
      </c>
      <c r="N42">
        <v>114.87069700000001</v>
      </c>
      <c r="O42">
        <v>15.640069</v>
      </c>
      <c r="P42" t="s">
        <v>4</v>
      </c>
      <c r="Q42">
        <v>0.37648999999999999</v>
      </c>
      <c r="R42">
        <v>2.0040000000000001E-3</v>
      </c>
      <c r="S42" t="s">
        <v>5</v>
      </c>
      <c r="T42">
        <v>79.408518999999998</v>
      </c>
      <c r="U42">
        <v>0.159413</v>
      </c>
      <c r="V42" t="s">
        <v>6</v>
      </c>
      <c r="W42">
        <v>0.387042</v>
      </c>
      <c r="X42">
        <v>8.2129999999999998E-3</v>
      </c>
      <c r="Y42" t="s">
        <v>7</v>
      </c>
      <c r="Z42">
        <v>0</v>
      </c>
      <c r="AA42">
        <v>0</v>
      </c>
      <c r="AB42" t="s">
        <v>8</v>
      </c>
      <c r="AC42">
        <v>0</v>
      </c>
      <c r="AD42">
        <v>0</v>
      </c>
      <c r="AE42" t="s">
        <v>9</v>
      </c>
      <c r="AF42">
        <v>7.3497000000000007E-2</v>
      </c>
      <c r="AG42">
        <v>1.3300000000000001E-4</v>
      </c>
      <c r="AH42" t="s">
        <v>10</v>
      </c>
      <c r="AI42">
        <v>0.93100000000000005</v>
      </c>
      <c r="AJ42">
        <v>4.5000000000000003E-5</v>
      </c>
      <c r="AK42" t="s">
        <v>11</v>
      </c>
      <c r="AL42">
        <v>0</v>
      </c>
      <c r="AM42">
        <v>0</v>
      </c>
    </row>
    <row r="43" spans="1:39" x14ac:dyDescent="0.25">
      <c r="A43" t="s">
        <v>67</v>
      </c>
      <c r="B43">
        <v>2</v>
      </c>
      <c r="C43">
        <v>50</v>
      </c>
      <c r="D43" t="s">
        <v>0</v>
      </c>
      <c r="E43">
        <v>0</v>
      </c>
      <c r="F43">
        <v>0</v>
      </c>
      <c r="G43" t="s">
        <v>1</v>
      </c>
      <c r="H43">
        <v>428.03899699999999</v>
      </c>
      <c r="I43">
        <v>47.407119000000002</v>
      </c>
      <c r="J43" t="s">
        <v>2</v>
      </c>
      <c r="K43">
        <v>428.68913600000002</v>
      </c>
      <c r="L43">
        <v>46.799092000000002</v>
      </c>
      <c r="M43" t="s">
        <v>3</v>
      </c>
      <c r="N43">
        <v>230.998232</v>
      </c>
      <c r="O43">
        <v>40.699142000000002</v>
      </c>
      <c r="P43" t="s">
        <v>4</v>
      </c>
      <c r="Q43">
        <v>0.75415200000000004</v>
      </c>
      <c r="R43">
        <v>4.6509999999999998E-3</v>
      </c>
      <c r="S43" t="s">
        <v>5</v>
      </c>
      <c r="T43">
        <v>158.73573400000001</v>
      </c>
      <c r="U43">
        <v>0.401231</v>
      </c>
      <c r="V43" t="s">
        <v>6</v>
      </c>
      <c r="W43">
        <v>0.77543799999999996</v>
      </c>
      <c r="X43">
        <v>1.8742999999999999E-2</v>
      </c>
      <c r="Y43" t="s">
        <v>7</v>
      </c>
      <c r="Z43">
        <v>0</v>
      </c>
      <c r="AA43">
        <v>0</v>
      </c>
      <c r="AB43" t="s">
        <v>8</v>
      </c>
      <c r="AC43">
        <v>0</v>
      </c>
      <c r="AD43">
        <v>0</v>
      </c>
      <c r="AE43" t="s">
        <v>9</v>
      </c>
      <c r="AF43">
        <v>6.6586999999999993E-2</v>
      </c>
      <c r="AG43">
        <v>1.4200000000000001E-4</v>
      </c>
      <c r="AH43" t="s">
        <v>10</v>
      </c>
      <c r="AI43">
        <v>0.93533699999999997</v>
      </c>
      <c r="AJ43">
        <v>7.2999999999999999E-5</v>
      </c>
      <c r="AK43" t="s">
        <v>11</v>
      </c>
      <c r="AL43">
        <v>0</v>
      </c>
      <c r="AM43">
        <v>0</v>
      </c>
    </row>
    <row r="44" spans="1:39" x14ac:dyDescent="0.25">
      <c r="A44" t="s">
        <v>67</v>
      </c>
      <c r="B44">
        <v>3</v>
      </c>
      <c r="C44">
        <v>75</v>
      </c>
      <c r="D44" t="s">
        <v>0</v>
      </c>
      <c r="E44">
        <v>0</v>
      </c>
      <c r="F44">
        <v>0</v>
      </c>
      <c r="G44" t="s">
        <v>1</v>
      </c>
      <c r="H44">
        <v>643.15883199999996</v>
      </c>
      <c r="I44">
        <v>81.066299000000001</v>
      </c>
      <c r="J44" t="s">
        <v>2</v>
      </c>
      <c r="K44">
        <v>644.19911100000002</v>
      </c>
      <c r="L44">
        <v>80.910921000000002</v>
      </c>
      <c r="M44" t="s">
        <v>3</v>
      </c>
      <c r="N44">
        <v>347.62236200000001</v>
      </c>
      <c r="O44">
        <v>70.596306999999996</v>
      </c>
      <c r="P44" t="s">
        <v>4</v>
      </c>
      <c r="Q44">
        <v>1.1313800000000001</v>
      </c>
      <c r="R44">
        <v>7.4570000000000001E-3</v>
      </c>
      <c r="S44" t="s">
        <v>5</v>
      </c>
      <c r="T44">
        <v>238.117188</v>
      </c>
      <c r="U44">
        <v>0.48880200000000001</v>
      </c>
      <c r="V44" t="s">
        <v>6</v>
      </c>
      <c r="W44">
        <v>1.1689160000000001</v>
      </c>
      <c r="X44">
        <v>3.5534999999999997E-2</v>
      </c>
      <c r="Y44" t="s">
        <v>7</v>
      </c>
      <c r="Z44">
        <v>0</v>
      </c>
      <c r="AA44">
        <v>0</v>
      </c>
      <c r="AB44" t="s">
        <v>8</v>
      </c>
      <c r="AC44">
        <v>0</v>
      </c>
      <c r="AD44">
        <v>0</v>
      </c>
      <c r="AE44" t="s">
        <v>9</v>
      </c>
      <c r="AF44">
        <v>6.2094000000000003E-2</v>
      </c>
      <c r="AG44">
        <v>9.8999999999999994E-5</v>
      </c>
      <c r="AH44" t="s">
        <v>10</v>
      </c>
      <c r="AI44">
        <v>0.93635800000000002</v>
      </c>
      <c r="AJ44">
        <v>8.7000000000000001E-5</v>
      </c>
      <c r="AK44" t="s">
        <v>11</v>
      </c>
      <c r="AL44">
        <v>0</v>
      </c>
      <c r="AM44">
        <v>0</v>
      </c>
    </row>
    <row r="45" spans="1:39" x14ac:dyDescent="0.25">
      <c r="A45" t="s">
        <v>67</v>
      </c>
      <c r="B45">
        <v>4</v>
      </c>
      <c r="C45">
        <v>100</v>
      </c>
      <c r="D45" t="s">
        <v>0</v>
      </c>
      <c r="E45">
        <v>0</v>
      </c>
      <c r="F45">
        <v>0</v>
      </c>
      <c r="G45" t="s">
        <v>1</v>
      </c>
      <c r="H45">
        <v>857.91838099999995</v>
      </c>
      <c r="I45">
        <v>113.760604</v>
      </c>
      <c r="J45" t="s">
        <v>2</v>
      </c>
      <c r="K45">
        <v>859.38069900000005</v>
      </c>
      <c r="L45">
        <v>114.275723</v>
      </c>
      <c r="M45" t="s">
        <v>3</v>
      </c>
      <c r="N45">
        <v>463.80377600000003</v>
      </c>
      <c r="O45">
        <v>100.420327</v>
      </c>
      <c r="P45" t="s">
        <v>4</v>
      </c>
      <c r="Q45">
        <v>1.50902</v>
      </c>
      <c r="R45">
        <v>9.1339999999999998E-3</v>
      </c>
      <c r="S45" t="s">
        <v>5</v>
      </c>
      <c r="T45">
        <v>317.55255799999998</v>
      </c>
      <c r="U45">
        <v>0.62209300000000001</v>
      </c>
      <c r="V45" t="s">
        <v>6</v>
      </c>
      <c r="W45">
        <v>1.5539799999999999</v>
      </c>
      <c r="X45">
        <v>3.6282000000000002E-2</v>
      </c>
      <c r="Y45" t="s">
        <v>7</v>
      </c>
      <c r="Z45">
        <v>0</v>
      </c>
      <c r="AA45">
        <v>0</v>
      </c>
      <c r="AB45" t="s">
        <v>8</v>
      </c>
      <c r="AC45">
        <v>0</v>
      </c>
      <c r="AD45">
        <v>0</v>
      </c>
      <c r="AE45" t="s">
        <v>9</v>
      </c>
      <c r="AF45">
        <v>5.8498000000000001E-2</v>
      </c>
      <c r="AG45">
        <v>7.2000000000000002E-5</v>
      </c>
      <c r="AH45" t="s">
        <v>10</v>
      </c>
      <c r="AI45">
        <v>0.93670699999999996</v>
      </c>
      <c r="AJ45">
        <v>8.7000000000000001E-5</v>
      </c>
      <c r="AK45" t="s">
        <v>11</v>
      </c>
      <c r="AL45">
        <v>0</v>
      </c>
      <c r="AM45">
        <v>0</v>
      </c>
    </row>
    <row r="46" spans="1:39" x14ac:dyDescent="0.25">
      <c r="A46" t="s">
        <v>67</v>
      </c>
      <c r="B46">
        <v>5</v>
      </c>
      <c r="C46">
        <v>125</v>
      </c>
      <c r="D46" t="s">
        <v>0</v>
      </c>
      <c r="E46">
        <v>0</v>
      </c>
      <c r="F46">
        <v>0</v>
      </c>
      <c r="G46" t="s">
        <v>1</v>
      </c>
      <c r="H46">
        <v>1072.6364840000001</v>
      </c>
      <c r="I46">
        <v>153.33999399999999</v>
      </c>
      <c r="J46" t="s">
        <v>2</v>
      </c>
      <c r="K46">
        <v>1074.45614</v>
      </c>
      <c r="L46">
        <v>154.321529</v>
      </c>
      <c r="M46" t="s">
        <v>3</v>
      </c>
      <c r="N46">
        <v>579.82417099999998</v>
      </c>
      <c r="O46">
        <v>125.51839099999999</v>
      </c>
      <c r="P46" t="s">
        <v>4</v>
      </c>
      <c r="Q46">
        <v>1.8812040000000001</v>
      </c>
      <c r="R46">
        <v>1.1924000000000001E-2</v>
      </c>
      <c r="S46" t="s">
        <v>5</v>
      </c>
      <c r="T46">
        <v>396.86211400000002</v>
      </c>
      <c r="U46">
        <v>0.81387900000000002</v>
      </c>
      <c r="V46" t="s">
        <v>6</v>
      </c>
      <c r="W46">
        <v>1.955346</v>
      </c>
      <c r="X46">
        <v>5.8972999999999998E-2</v>
      </c>
      <c r="Y46" t="s">
        <v>7</v>
      </c>
      <c r="Z46">
        <v>0</v>
      </c>
      <c r="AA46">
        <v>0</v>
      </c>
      <c r="AB46" t="s">
        <v>8</v>
      </c>
      <c r="AC46">
        <v>0</v>
      </c>
      <c r="AD46">
        <v>0</v>
      </c>
      <c r="AE46" t="s">
        <v>9</v>
      </c>
      <c r="AF46">
        <v>5.7613999999999999E-2</v>
      </c>
      <c r="AG46">
        <v>5.5999999999999999E-5</v>
      </c>
      <c r="AH46" t="s">
        <v>10</v>
      </c>
      <c r="AI46">
        <v>0.93740800000000002</v>
      </c>
      <c r="AJ46">
        <v>9.5000000000000005E-5</v>
      </c>
      <c r="AK46" t="s">
        <v>11</v>
      </c>
      <c r="AL46">
        <v>0</v>
      </c>
      <c r="AM46">
        <v>0</v>
      </c>
    </row>
    <row r="47" spans="1:39" x14ac:dyDescent="0.25">
      <c r="A47" t="s">
        <v>67</v>
      </c>
      <c r="B47">
        <v>6</v>
      </c>
      <c r="C47">
        <v>150</v>
      </c>
      <c r="D47" t="s">
        <v>0</v>
      </c>
      <c r="E47">
        <v>0</v>
      </c>
      <c r="F47">
        <v>0</v>
      </c>
      <c r="G47" t="s">
        <v>1</v>
      </c>
      <c r="H47">
        <v>1287.6048539999999</v>
      </c>
      <c r="I47">
        <v>168.84062800000001</v>
      </c>
      <c r="J47" t="s">
        <v>2</v>
      </c>
      <c r="K47">
        <v>1289.7999239999999</v>
      </c>
      <c r="L47">
        <v>171.15794</v>
      </c>
      <c r="M47" t="s">
        <v>3</v>
      </c>
      <c r="N47">
        <v>696.35337800000002</v>
      </c>
      <c r="O47">
        <v>135.73741200000001</v>
      </c>
      <c r="P47" t="s">
        <v>4</v>
      </c>
      <c r="Q47">
        <v>2.2596419999999999</v>
      </c>
      <c r="R47">
        <v>1.3629E-2</v>
      </c>
      <c r="S47" t="s">
        <v>5</v>
      </c>
      <c r="T47">
        <v>476.24874499999999</v>
      </c>
      <c r="U47">
        <v>1.052224</v>
      </c>
      <c r="V47" t="s">
        <v>6</v>
      </c>
      <c r="W47">
        <v>2.3312460000000002</v>
      </c>
      <c r="X47">
        <v>6.3104999999999994E-2</v>
      </c>
      <c r="Y47" t="s">
        <v>7</v>
      </c>
      <c r="Z47">
        <v>0</v>
      </c>
      <c r="AA47">
        <v>0</v>
      </c>
      <c r="AB47" t="s">
        <v>8</v>
      </c>
      <c r="AC47">
        <v>0</v>
      </c>
      <c r="AD47">
        <v>0</v>
      </c>
      <c r="AE47" t="s">
        <v>9</v>
      </c>
      <c r="AF47">
        <v>5.6100999999999998E-2</v>
      </c>
      <c r="AG47">
        <v>2.9E-5</v>
      </c>
      <c r="AH47" t="s">
        <v>10</v>
      </c>
      <c r="AI47">
        <v>0.93871700000000002</v>
      </c>
      <c r="AJ47">
        <v>1.06E-4</v>
      </c>
      <c r="AK47" t="s">
        <v>11</v>
      </c>
      <c r="AL47">
        <v>0</v>
      </c>
      <c r="AM47">
        <v>0</v>
      </c>
    </row>
    <row r="48" spans="1:39" x14ac:dyDescent="0.25">
      <c r="A48" t="s">
        <v>67</v>
      </c>
      <c r="B48">
        <v>7</v>
      </c>
      <c r="C48">
        <v>175</v>
      </c>
      <c r="D48" t="s">
        <v>0</v>
      </c>
      <c r="E48">
        <v>0</v>
      </c>
      <c r="F48">
        <v>0</v>
      </c>
      <c r="G48" t="s">
        <v>1</v>
      </c>
      <c r="H48">
        <v>1502.7801710000001</v>
      </c>
      <c r="I48">
        <v>218.396288</v>
      </c>
      <c r="J48" t="s">
        <v>2</v>
      </c>
      <c r="K48">
        <v>1505.356082</v>
      </c>
      <c r="L48">
        <v>218.79780500000001</v>
      </c>
      <c r="M48" t="s">
        <v>3</v>
      </c>
      <c r="N48">
        <v>813.20174599999996</v>
      </c>
      <c r="O48">
        <v>174.41901200000001</v>
      </c>
      <c r="P48" t="s">
        <v>4</v>
      </c>
      <c r="Q48">
        <v>2.6342180000000002</v>
      </c>
      <c r="R48">
        <v>1.6641E-2</v>
      </c>
      <c r="S48" t="s">
        <v>5</v>
      </c>
      <c r="T48">
        <v>555.59596099999999</v>
      </c>
      <c r="U48">
        <v>1.23092</v>
      </c>
      <c r="V48" t="s">
        <v>6</v>
      </c>
      <c r="W48">
        <v>2.70567</v>
      </c>
      <c r="X48">
        <v>8.2638000000000003E-2</v>
      </c>
      <c r="Y48" t="s">
        <v>7</v>
      </c>
      <c r="Z48">
        <v>0</v>
      </c>
      <c r="AA48">
        <v>0</v>
      </c>
      <c r="AB48" t="s">
        <v>8</v>
      </c>
      <c r="AC48">
        <v>0</v>
      </c>
      <c r="AD48">
        <v>0</v>
      </c>
      <c r="AE48" t="s">
        <v>9</v>
      </c>
      <c r="AF48">
        <v>5.5421999999999999E-2</v>
      </c>
      <c r="AG48">
        <v>1.5E-5</v>
      </c>
      <c r="AH48" t="s">
        <v>10</v>
      </c>
      <c r="AI48">
        <v>0.93949199999999999</v>
      </c>
      <c r="AJ48">
        <v>1.1E-4</v>
      </c>
      <c r="AK48" t="s">
        <v>11</v>
      </c>
      <c r="AL48">
        <v>0</v>
      </c>
      <c r="AM48">
        <v>0</v>
      </c>
    </row>
    <row r="49" spans="1:39" x14ac:dyDescent="0.25">
      <c r="A49" t="s">
        <v>67</v>
      </c>
      <c r="B49">
        <v>8</v>
      </c>
      <c r="C49">
        <v>200</v>
      </c>
      <c r="D49" t="s">
        <v>0</v>
      </c>
      <c r="E49">
        <v>0</v>
      </c>
      <c r="F49">
        <v>0</v>
      </c>
      <c r="G49" t="s">
        <v>1</v>
      </c>
      <c r="H49">
        <v>1717.830923</v>
      </c>
      <c r="I49">
        <v>311.29969599999998</v>
      </c>
      <c r="J49" t="s">
        <v>2</v>
      </c>
      <c r="K49">
        <v>1720.774985</v>
      </c>
      <c r="L49">
        <v>310.90799700000002</v>
      </c>
      <c r="M49" t="s">
        <v>3</v>
      </c>
      <c r="N49">
        <v>929.51980500000002</v>
      </c>
      <c r="O49">
        <v>250.53671600000001</v>
      </c>
      <c r="P49" t="s">
        <v>4</v>
      </c>
      <c r="Q49">
        <v>3.0072640000000002</v>
      </c>
      <c r="R49">
        <v>2.3252999999999999E-2</v>
      </c>
      <c r="S49" t="s">
        <v>5</v>
      </c>
      <c r="T49">
        <v>635.08780200000001</v>
      </c>
      <c r="U49">
        <v>1.3029189999999999</v>
      </c>
      <c r="V49" t="s">
        <v>6</v>
      </c>
      <c r="W49">
        <v>3.0965919999999998</v>
      </c>
      <c r="X49">
        <v>0.11484</v>
      </c>
      <c r="Y49" t="s">
        <v>7</v>
      </c>
      <c r="Z49">
        <v>0</v>
      </c>
      <c r="AA49">
        <v>0</v>
      </c>
      <c r="AB49" t="s">
        <v>8</v>
      </c>
      <c r="AC49">
        <v>0</v>
      </c>
      <c r="AD49">
        <v>0</v>
      </c>
      <c r="AE49" t="s">
        <v>9</v>
      </c>
      <c r="AF49">
        <v>5.4717000000000002E-2</v>
      </c>
      <c r="AG49">
        <v>5.0000000000000004E-6</v>
      </c>
      <c r="AH49" t="s">
        <v>10</v>
      </c>
      <c r="AI49">
        <v>0.94109699999999996</v>
      </c>
      <c r="AJ49">
        <v>1.1400000000000001E-4</v>
      </c>
      <c r="AK49" t="s">
        <v>11</v>
      </c>
      <c r="AL49">
        <v>0</v>
      </c>
      <c r="AM49">
        <v>0</v>
      </c>
    </row>
    <row r="50" spans="1:39" x14ac:dyDescent="0.25">
      <c r="A50" t="s">
        <v>67</v>
      </c>
      <c r="B50">
        <v>9</v>
      </c>
      <c r="C50">
        <v>225</v>
      </c>
      <c r="D50" t="s">
        <v>0</v>
      </c>
      <c r="E50">
        <v>0</v>
      </c>
      <c r="F50">
        <v>0</v>
      </c>
      <c r="G50" t="s">
        <v>1</v>
      </c>
      <c r="H50">
        <v>1931.994856</v>
      </c>
      <c r="I50">
        <v>390.842333</v>
      </c>
      <c r="J50" t="s">
        <v>2</v>
      </c>
      <c r="K50">
        <v>1935.2788499999999</v>
      </c>
      <c r="L50">
        <v>390.045661</v>
      </c>
      <c r="M50" t="s">
        <v>3</v>
      </c>
      <c r="N50">
        <v>1045.127866</v>
      </c>
      <c r="O50">
        <v>322.80724400000003</v>
      </c>
      <c r="P50" t="s">
        <v>4</v>
      </c>
      <c r="Q50">
        <v>3.3882949999999998</v>
      </c>
      <c r="R50">
        <v>2.7074999999999998E-2</v>
      </c>
      <c r="S50" t="s">
        <v>5</v>
      </c>
      <c r="T50">
        <v>714.46266500000002</v>
      </c>
      <c r="U50">
        <v>1.6151709999999999</v>
      </c>
      <c r="V50" t="s">
        <v>6</v>
      </c>
      <c r="W50">
        <v>3.477306</v>
      </c>
      <c r="X50">
        <v>0.12893099999999999</v>
      </c>
      <c r="Y50" t="s">
        <v>7</v>
      </c>
      <c r="Z50">
        <v>0</v>
      </c>
      <c r="AA50">
        <v>0</v>
      </c>
      <c r="AB50" t="s">
        <v>8</v>
      </c>
      <c r="AC50">
        <v>0</v>
      </c>
      <c r="AD50">
        <v>0</v>
      </c>
      <c r="AE50" t="s">
        <v>9</v>
      </c>
      <c r="AF50">
        <v>5.4512999999999999E-2</v>
      </c>
      <c r="AG50">
        <v>5.0000000000000004E-6</v>
      </c>
      <c r="AH50" t="s">
        <v>10</v>
      </c>
      <c r="AI50">
        <v>0.94176000000000004</v>
      </c>
      <c r="AJ50">
        <v>1.2E-4</v>
      </c>
      <c r="AK50" t="s">
        <v>11</v>
      </c>
      <c r="AL50">
        <v>0</v>
      </c>
      <c r="AM50">
        <v>0</v>
      </c>
    </row>
    <row r="51" spans="1:39" x14ac:dyDescent="0.25">
      <c r="A51" t="s">
        <v>67</v>
      </c>
      <c r="B51">
        <v>10</v>
      </c>
      <c r="C51">
        <v>250</v>
      </c>
      <c r="D51" t="s">
        <v>0</v>
      </c>
      <c r="E51">
        <v>0</v>
      </c>
      <c r="F51">
        <v>0</v>
      </c>
      <c r="G51" t="s">
        <v>1</v>
      </c>
      <c r="H51">
        <v>2146.6630369999998</v>
      </c>
      <c r="I51">
        <v>406.797507</v>
      </c>
      <c r="J51" t="s">
        <v>2</v>
      </c>
      <c r="K51">
        <v>2150.288818</v>
      </c>
      <c r="L51">
        <v>406.34319099999999</v>
      </c>
      <c r="M51" t="s">
        <v>3</v>
      </c>
      <c r="N51">
        <v>1161.224397</v>
      </c>
      <c r="O51">
        <v>344.59696300000002</v>
      </c>
      <c r="P51" t="s">
        <v>4</v>
      </c>
      <c r="Q51">
        <v>3.7551369999999999</v>
      </c>
      <c r="R51">
        <v>3.0772000000000001E-2</v>
      </c>
      <c r="S51" t="s">
        <v>5</v>
      </c>
      <c r="T51">
        <v>793.91356699999994</v>
      </c>
      <c r="U51">
        <v>1.7928120000000001</v>
      </c>
      <c r="V51" t="s">
        <v>6</v>
      </c>
      <c r="W51">
        <v>3.8577439999999998</v>
      </c>
      <c r="X51">
        <v>0.130049</v>
      </c>
      <c r="Y51" t="s">
        <v>7</v>
      </c>
      <c r="Z51">
        <v>0</v>
      </c>
      <c r="AA51">
        <v>0</v>
      </c>
      <c r="AB51" t="s">
        <v>8</v>
      </c>
      <c r="AC51">
        <v>0</v>
      </c>
      <c r="AD51">
        <v>0</v>
      </c>
      <c r="AE51" t="s">
        <v>9</v>
      </c>
      <c r="AF51">
        <v>5.4355000000000001E-2</v>
      </c>
      <c r="AG51">
        <v>3.0000000000000001E-6</v>
      </c>
      <c r="AH51" t="s">
        <v>10</v>
      </c>
      <c r="AI51">
        <v>0.94232700000000003</v>
      </c>
      <c r="AJ51">
        <v>1.2E-4</v>
      </c>
      <c r="AK51" t="s">
        <v>11</v>
      </c>
      <c r="AL51">
        <v>0</v>
      </c>
      <c r="AM51">
        <v>0</v>
      </c>
    </row>
    <row r="52" spans="1:39" x14ac:dyDescent="0.25">
      <c r="A52" t="s">
        <v>67</v>
      </c>
      <c r="B52">
        <v>11</v>
      </c>
      <c r="C52">
        <v>275</v>
      </c>
      <c r="D52" t="s">
        <v>0</v>
      </c>
      <c r="E52">
        <v>0</v>
      </c>
      <c r="F52">
        <v>0</v>
      </c>
      <c r="G52" t="s">
        <v>1</v>
      </c>
      <c r="H52">
        <v>2362.1310939999998</v>
      </c>
      <c r="I52">
        <v>471.31643800000001</v>
      </c>
      <c r="J52" t="s">
        <v>2</v>
      </c>
      <c r="K52">
        <v>2366.1428030000002</v>
      </c>
      <c r="L52">
        <v>469.966521</v>
      </c>
      <c r="M52" t="s">
        <v>3</v>
      </c>
      <c r="N52">
        <v>1278.0132450000001</v>
      </c>
      <c r="O52">
        <v>411.40704899999997</v>
      </c>
      <c r="P52" t="s">
        <v>4</v>
      </c>
      <c r="Q52">
        <v>4.1312350000000002</v>
      </c>
      <c r="R52">
        <v>3.8754999999999998E-2</v>
      </c>
      <c r="S52" t="s">
        <v>5</v>
      </c>
      <c r="T52">
        <v>873.34680500000002</v>
      </c>
      <c r="U52">
        <v>2.110554</v>
      </c>
      <c r="V52" t="s">
        <v>6</v>
      </c>
      <c r="W52">
        <v>4.259798</v>
      </c>
      <c r="X52">
        <v>0.13575899999999999</v>
      </c>
      <c r="Y52" t="s">
        <v>7</v>
      </c>
      <c r="Z52">
        <v>0</v>
      </c>
      <c r="AA52">
        <v>0</v>
      </c>
      <c r="AB52" t="s">
        <v>8</v>
      </c>
      <c r="AC52">
        <v>0</v>
      </c>
      <c r="AD52">
        <v>0</v>
      </c>
      <c r="AE52" t="s">
        <v>9</v>
      </c>
      <c r="AF52">
        <v>5.4300000000000001E-2</v>
      </c>
      <c r="AG52">
        <v>3.0000000000000001E-6</v>
      </c>
      <c r="AH52" t="s">
        <v>10</v>
      </c>
      <c r="AI52">
        <v>0.94368099999999999</v>
      </c>
      <c r="AJ52">
        <v>1.25E-4</v>
      </c>
      <c r="AK52" t="s">
        <v>11</v>
      </c>
      <c r="AL52">
        <v>0</v>
      </c>
      <c r="AM52">
        <v>0</v>
      </c>
    </row>
    <row r="53" spans="1:39" x14ac:dyDescent="0.25">
      <c r="A53" t="s">
        <v>67</v>
      </c>
      <c r="B53">
        <v>12</v>
      </c>
      <c r="C53">
        <v>300</v>
      </c>
      <c r="D53" t="s">
        <v>0</v>
      </c>
      <c r="E53">
        <v>0</v>
      </c>
      <c r="F53">
        <v>0</v>
      </c>
      <c r="G53" t="s">
        <v>1</v>
      </c>
      <c r="H53">
        <v>2577.1813480000001</v>
      </c>
      <c r="I53">
        <v>505.01516900000001</v>
      </c>
      <c r="J53" t="s">
        <v>2</v>
      </c>
      <c r="K53">
        <v>2581.5657369999999</v>
      </c>
      <c r="L53">
        <v>505.592243</v>
      </c>
      <c r="M53" t="s">
        <v>3</v>
      </c>
      <c r="N53">
        <v>1394.238877</v>
      </c>
      <c r="O53">
        <v>449.55199800000003</v>
      </c>
      <c r="P53" t="s">
        <v>4</v>
      </c>
      <c r="Q53">
        <v>4.5128110000000001</v>
      </c>
      <c r="R53">
        <v>4.4804999999999998E-2</v>
      </c>
      <c r="S53" t="s">
        <v>5</v>
      </c>
      <c r="T53">
        <v>952.85176300000001</v>
      </c>
      <c r="U53">
        <v>2.2914620000000001</v>
      </c>
      <c r="V53" t="s">
        <v>6</v>
      </c>
      <c r="W53">
        <v>4.6633040000000001</v>
      </c>
      <c r="X53">
        <v>0.16465399999999999</v>
      </c>
      <c r="Y53" t="s">
        <v>7</v>
      </c>
      <c r="Z53">
        <v>0</v>
      </c>
      <c r="AA53">
        <v>0</v>
      </c>
      <c r="AB53" t="s">
        <v>8</v>
      </c>
      <c r="AC53">
        <v>0</v>
      </c>
      <c r="AD53">
        <v>0</v>
      </c>
      <c r="AE53" t="s">
        <v>9</v>
      </c>
      <c r="AF53">
        <v>5.4261999999999998E-2</v>
      </c>
      <c r="AG53">
        <v>3.0000000000000001E-6</v>
      </c>
      <c r="AH53" t="s">
        <v>10</v>
      </c>
      <c r="AI53">
        <v>0.94433299999999998</v>
      </c>
      <c r="AJ53">
        <v>1.22E-4</v>
      </c>
      <c r="AK53" t="s">
        <v>11</v>
      </c>
      <c r="AL53">
        <v>0</v>
      </c>
      <c r="AM53">
        <v>0</v>
      </c>
    </row>
    <row r="54" spans="1:39" x14ac:dyDescent="0.25">
      <c r="A54" t="s">
        <v>67</v>
      </c>
      <c r="B54">
        <v>13</v>
      </c>
      <c r="C54">
        <v>325</v>
      </c>
      <c r="D54" t="s">
        <v>0</v>
      </c>
      <c r="E54">
        <v>0</v>
      </c>
      <c r="F54">
        <v>0</v>
      </c>
      <c r="G54" t="s">
        <v>1</v>
      </c>
      <c r="H54">
        <v>2791.8189699999998</v>
      </c>
      <c r="I54">
        <v>586.98308399999996</v>
      </c>
      <c r="J54" t="s">
        <v>2</v>
      </c>
      <c r="K54">
        <v>2796.5927099999999</v>
      </c>
      <c r="L54">
        <v>587.39653799999996</v>
      </c>
      <c r="M54" t="s">
        <v>3</v>
      </c>
      <c r="N54">
        <v>1510.3833669999999</v>
      </c>
      <c r="O54">
        <v>528.25854800000002</v>
      </c>
      <c r="P54" t="s">
        <v>4</v>
      </c>
      <c r="Q54">
        <v>4.8906890000000001</v>
      </c>
      <c r="R54">
        <v>4.9532E-2</v>
      </c>
      <c r="S54" t="s">
        <v>5</v>
      </c>
      <c r="T54">
        <v>1032.37949</v>
      </c>
      <c r="U54">
        <v>2.5657770000000002</v>
      </c>
      <c r="V54" t="s">
        <v>6</v>
      </c>
      <c r="W54">
        <v>5.0538040000000004</v>
      </c>
      <c r="X54">
        <v>0.15562899999999999</v>
      </c>
      <c r="Y54" t="s">
        <v>7</v>
      </c>
      <c r="Z54">
        <v>0</v>
      </c>
      <c r="AA54">
        <v>0</v>
      </c>
      <c r="AB54" t="s">
        <v>8</v>
      </c>
      <c r="AC54">
        <v>0</v>
      </c>
      <c r="AD54">
        <v>0</v>
      </c>
      <c r="AE54" t="s">
        <v>9</v>
      </c>
      <c r="AF54">
        <v>5.3712999999999997E-2</v>
      </c>
      <c r="AG54">
        <v>1.5E-5</v>
      </c>
      <c r="AH54" t="s">
        <v>10</v>
      </c>
      <c r="AI54">
        <v>0.94441699999999995</v>
      </c>
      <c r="AJ54">
        <v>1.2400000000000001E-4</v>
      </c>
      <c r="AK54" t="s">
        <v>11</v>
      </c>
      <c r="AL54">
        <v>0</v>
      </c>
      <c r="AM54">
        <v>0</v>
      </c>
    </row>
    <row r="55" spans="1:39" x14ac:dyDescent="0.25">
      <c r="A55" t="s">
        <v>67</v>
      </c>
      <c r="B55">
        <v>14</v>
      </c>
      <c r="C55">
        <v>350</v>
      </c>
      <c r="D55" t="s">
        <v>0</v>
      </c>
      <c r="E55">
        <v>0</v>
      </c>
      <c r="F55">
        <v>0</v>
      </c>
      <c r="G55" t="s">
        <v>1</v>
      </c>
      <c r="H55">
        <v>3007.5364500000001</v>
      </c>
      <c r="I55">
        <v>647.75958200000002</v>
      </c>
      <c r="J55" t="s">
        <v>2</v>
      </c>
      <c r="K55">
        <v>3012.7205130000002</v>
      </c>
      <c r="L55">
        <v>648.42638899999997</v>
      </c>
      <c r="M55" t="s">
        <v>3</v>
      </c>
      <c r="N55">
        <v>1627.4010960000001</v>
      </c>
      <c r="O55">
        <v>569.66069700000003</v>
      </c>
      <c r="P55" t="s">
        <v>4</v>
      </c>
      <c r="Q55">
        <v>5.2676439999999998</v>
      </c>
      <c r="R55">
        <v>5.4986E-2</v>
      </c>
      <c r="S55" t="s">
        <v>5</v>
      </c>
      <c r="T55">
        <v>1111.846074</v>
      </c>
      <c r="U55">
        <v>2.8370099999999998</v>
      </c>
      <c r="V55" t="s">
        <v>6</v>
      </c>
      <c r="W55">
        <v>5.4597660000000001</v>
      </c>
      <c r="X55">
        <v>0.17313400000000001</v>
      </c>
      <c r="Y55" t="s">
        <v>7</v>
      </c>
      <c r="Z55">
        <v>0</v>
      </c>
      <c r="AA55">
        <v>0</v>
      </c>
      <c r="AB55" t="s">
        <v>8</v>
      </c>
      <c r="AC55">
        <v>0</v>
      </c>
      <c r="AD55">
        <v>0</v>
      </c>
      <c r="AE55" t="s">
        <v>9</v>
      </c>
      <c r="AF55">
        <v>5.3688E-2</v>
      </c>
      <c r="AG55">
        <v>1.5E-5</v>
      </c>
      <c r="AH55" t="s">
        <v>10</v>
      </c>
      <c r="AI55">
        <v>0.94509500000000002</v>
      </c>
      <c r="AJ55">
        <v>1.27E-4</v>
      </c>
      <c r="AK55" t="s">
        <v>11</v>
      </c>
      <c r="AL55">
        <v>0</v>
      </c>
      <c r="AM55">
        <v>0</v>
      </c>
    </row>
    <row r="56" spans="1:39" x14ac:dyDescent="0.25">
      <c r="A56" t="s">
        <v>67</v>
      </c>
      <c r="B56">
        <v>15</v>
      </c>
      <c r="C56">
        <v>375</v>
      </c>
      <c r="D56" t="s">
        <v>0</v>
      </c>
      <c r="E56">
        <v>0</v>
      </c>
      <c r="F56">
        <v>0</v>
      </c>
      <c r="G56" t="s">
        <v>1</v>
      </c>
      <c r="H56">
        <v>3222.5627730000001</v>
      </c>
      <c r="I56">
        <v>706.21024</v>
      </c>
      <c r="J56" t="s">
        <v>2</v>
      </c>
      <c r="K56">
        <v>3228.067231</v>
      </c>
      <c r="L56">
        <v>705.29501500000003</v>
      </c>
      <c r="M56" t="s">
        <v>3</v>
      </c>
      <c r="N56">
        <v>1743.7184199999999</v>
      </c>
      <c r="O56">
        <v>615.04670399999998</v>
      </c>
      <c r="P56" t="s">
        <v>4</v>
      </c>
      <c r="Q56">
        <v>5.6422319999999999</v>
      </c>
      <c r="R56">
        <v>6.1636000000000003E-2</v>
      </c>
      <c r="S56" t="s">
        <v>5</v>
      </c>
      <c r="T56">
        <v>1191.334282</v>
      </c>
      <c r="U56">
        <v>2.9497979999999999</v>
      </c>
      <c r="V56" t="s">
        <v>6</v>
      </c>
      <c r="W56">
        <v>5.8460409999999996</v>
      </c>
      <c r="X56">
        <v>0.20049400000000001</v>
      </c>
      <c r="Y56" t="s">
        <v>7</v>
      </c>
      <c r="Z56">
        <v>0</v>
      </c>
      <c r="AA56">
        <v>0</v>
      </c>
      <c r="AB56" t="s">
        <v>8</v>
      </c>
      <c r="AC56">
        <v>0</v>
      </c>
      <c r="AD56">
        <v>0</v>
      </c>
      <c r="AE56" t="s">
        <v>9</v>
      </c>
      <c r="AF56">
        <v>5.3661E-2</v>
      </c>
      <c r="AG56">
        <v>1.5E-5</v>
      </c>
      <c r="AH56" t="s">
        <v>10</v>
      </c>
      <c r="AI56">
        <v>0.94643200000000005</v>
      </c>
      <c r="AJ56">
        <v>1.2300000000000001E-4</v>
      </c>
      <c r="AK56" t="s">
        <v>11</v>
      </c>
      <c r="AL56">
        <v>0</v>
      </c>
      <c r="AM56">
        <v>0</v>
      </c>
    </row>
    <row r="57" spans="1:39" x14ac:dyDescent="0.25">
      <c r="A57" t="s">
        <v>67</v>
      </c>
      <c r="B57">
        <v>16</v>
      </c>
      <c r="C57">
        <v>400</v>
      </c>
      <c r="D57" t="s">
        <v>0</v>
      </c>
      <c r="E57">
        <v>0</v>
      </c>
      <c r="F57">
        <v>0</v>
      </c>
      <c r="G57" t="s">
        <v>1</v>
      </c>
      <c r="H57">
        <v>3437.4864160000002</v>
      </c>
      <c r="I57">
        <v>755.64672099999996</v>
      </c>
      <c r="J57" t="s">
        <v>2</v>
      </c>
      <c r="K57">
        <v>3443.3598539999998</v>
      </c>
      <c r="L57">
        <v>757.36123799999996</v>
      </c>
      <c r="M57" t="s">
        <v>3</v>
      </c>
      <c r="N57">
        <v>1860.0650880000001</v>
      </c>
      <c r="O57">
        <v>651.22170900000003</v>
      </c>
      <c r="P57" t="s">
        <v>4</v>
      </c>
      <c r="Q57">
        <v>6.0114559999999999</v>
      </c>
      <c r="R57">
        <v>6.6288E-2</v>
      </c>
      <c r="S57" t="s">
        <v>5</v>
      </c>
      <c r="T57">
        <v>1270.8475659999999</v>
      </c>
      <c r="U57">
        <v>3.2920720000000001</v>
      </c>
      <c r="V57" t="s">
        <v>6</v>
      </c>
      <c r="W57">
        <v>6.2289630000000002</v>
      </c>
      <c r="X57">
        <v>0.23855199999999999</v>
      </c>
      <c r="Y57" t="s">
        <v>7</v>
      </c>
      <c r="Z57">
        <v>0</v>
      </c>
      <c r="AA57">
        <v>0</v>
      </c>
      <c r="AB57" t="s">
        <v>8</v>
      </c>
      <c r="AC57">
        <v>0</v>
      </c>
      <c r="AD57">
        <v>0</v>
      </c>
      <c r="AE57" t="s">
        <v>9</v>
      </c>
      <c r="AF57">
        <v>5.3617999999999999E-2</v>
      </c>
      <c r="AG57">
        <v>1.5E-5</v>
      </c>
      <c r="AH57" t="s">
        <v>10</v>
      </c>
      <c r="AI57">
        <v>0.946994</v>
      </c>
      <c r="AJ57">
        <v>1.22E-4</v>
      </c>
      <c r="AK57" t="s">
        <v>11</v>
      </c>
      <c r="AL57">
        <v>0</v>
      </c>
      <c r="AM57">
        <v>0</v>
      </c>
    </row>
    <row r="58" spans="1:39" x14ac:dyDescent="0.25">
      <c r="A58" t="s">
        <v>67</v>
      </c>
      <c r="B58">
        <v>17</v>
      </c>
      <c r="C58">
        <v>425</v>
      </c>
      <c r="D58" t="s">
        <v>0</v>
      </c>
      <c r="E58">
        <v>0</v>
      </c>
      <c r="F58">
        <v>0</v>
      </c>
      <c r="G58" t="s">
        <v>1</v>
      </c>
      <c r="H58">
        <v>3651.7586670000001</v>
      </c>
      <c r="I58">
        <v>839.54771600000004</v>
      </c>
      <c r="J58" t="s">
        <v>2</v>
      </c>
      <c r="K58">
        <v>3657.9937500000001</v>
      </c>
      <c r="L58">
        <v>839.79819399999997</v>
      </c>
      <c r="M58" t="s">
        <v>3</v>
      </c>
      <c r="N58">
        <v>1975.846951</v>
      </c>
      <c r="O58">
        <v>715.86096099999997</v>
      </c>
      <c r="P58" t="s">
        <v>4</v>
      </c>
      <c r="Q58">
        <v>6.3833979999999997</v>
      </c>
      <c r="R58">
        <v>7.4060000000000001E-2</v>
      </c>
      <c r="S58" t="s">
        <v>5</v>
      </c>
      <c r="T58">
        <v>1350.271565</v>
      </c>
      <c r="U58">
        <v>3.3604349999999998</v>
      </c>
      <c r="V58" t="s">
        <v>6</v>
      </c>
      <c r="W58">
        <v>6.6106550000000004</v>
      </c>
      <c r="X58">
        <v>0.25807099999999999</v>
      </c>
      <c r="Y58" t="s">
        <v>7</v>
      </c>
      <c r="Z58">
        <v>0</v>
      </c>
      <c r="AA58">
        <v>0</v>
      </c>
      <c r="AB58" t="s">
        <v>8</v>
      </c>
      <c r="AC58">
        <v>0</v>
      </c>
      <c r="AD58">
        <v>0</v>
      </c>
      <c r="AE58" t="s">
        <v>9</v>
      </c>
      <c r="AF58">
        <v>5.3575999999999999E-2</v>
      </c>
      <c r="AG58">
        <v>1.5E-5</v>
      </c>
      <c r="AH58" t="s">
        <v>10</v>
      </c>
      <c r="AI58">
        <v>0.94716900000000004</v>
      </c>
      <c r="AJ58">
        <v>1.2400000000000001E-4</v>
      </c>
      <c r="AK58" t="s">
        <v>11</v>
      </c>
      <c r="AL58">
        <v>0</v>
      </c>
      <c r="AM58">
        <v>0</v>
      </c>
    </row>
    <row r="59" spans="1:39" x14ac:dyDescent="0.25">
      <c r="A59" t="s">
        <v>67</v>
      </c>
      <c r="B59">
        <v>18</v>
      </c>
      <c r="C59">
        <v>450</v>
      </c>
      <c r="D59" t="s">
        <v>0</v>
      </c>
      <c r="E59">
        <v>0</v>
      </c>
      <c r="F59">
        <v>0</v>
      </c>
      <c r="G59" t="s">
        <v>1</v>
      </c>
      <c r="H59">
        <v>3865.920063</v>
      </c>
      <c r="I59">
        <v>896.31289200000003</v>
      </c>
      <c r="J59" t="s">
        <v>2</v>
      </c>
      <c r="K59">
        <v>3872.556724</v>
      </c>
      <c r="L59">
        <v>899.95539299999996</v>
      </c>
      <c r="M59" t="s">
        <v>3</v>
      </c>
      <c r="N59">
        <v>2091.5713380000002</v>
      </c>
      <c r="O59">
        <v>771.01622099999997</v>
      </c>
      <c r="P59" t="s">
        <v>4</v>
      </c>
      <c r="Q59">
        <v>6.745304</v>
      </c>
      <c r="R59">
        <v>7.4529999999999999E-2</v>
      </c>
      <c r="S59" t="s">
        <v>5</v>
      </c>
      <c r="T59">
        <v>1429.838264</v>
      </c>
      <c r="U59">
        <v>3.493662</v>
      </c>
      <c r="V59" t="s">
        <v>6</v>
      </c>
      <c r="W59">
        <v>6.9923770000000003</v>
      </c>
      <c r="X59">
        <v>0.256415</v>
      </c>
      <c r="Y59" t="s">
        <v>7</v>
      </c>
      <c r="Z59">
        <v>0</v>
      </c>
      <c r="AA59">
        <v>0</v>
      </c>
      <c r="AB59" t="s">
        <v>8</v>
      </c>
      <c r="AC59">
        <v>0</v>
      </c>
      <c r="AD59">
        <v>0</v>
      </c>
      <c r="AE59" t="s">
        <v>9</v>
      </c>
      <c r="AF59">
        <v>5.3495000000000001E-2</v>
      </c>
      <c r="AG59">
        <v>1.5E-5</v>
      </c>
      <c r="AH59" t="s">
        <v>10</v>
      </c>
      <c r="AI59">
        <v>0.94742300000000002</v>
      </c>
      <c r="AJ59">
        <v>1.1900000000000001E-4</v>
      </c>
      <c r="AK59" t="s">
        <v>11</v>
      </c>
      <c r="AL59">
        <v>0</v>
      </c>
      <c r="AM59">
        <v>0</v>
      </c>
    </row>
    <row r="60" spans="1:39" x14ac:dyDescent="0.25">
      <c r="A60" t="s">
        <v>67</v>
      </c>
      <c r="B60">
        <v>19</v>
      </c>
      <c r="C60">
        <v>475</v>
      </c>
      <c r="D60" t="s">
        <v>0</v>
      </c>
      <c r="E60">
        <v>0</v>
      </c>
      <c r="F60">
        <v>0</v>
      </c>
      <c r="G60" t="s">
        <v>1</v>
      </c>
      <c r="H60">
        <v>4080.9633450000001</v>
      </c>
      <c r="I60">
        <v>1052.2228729999999</v>
      </c>
      <c r="J60" t="s">
        <v>2</v>
      </c>
      <c r="K60">
        <v>4087.9888919999999</v>
      </c>
      <c r="L60">
        <v>1055.4515329999999</v>
      </c>
      <c r="M60" t="s">
        <v>3</v>
      </c>
      <c r="N60">
        <v>2208.014561</v>
      </c>
      <c r="O60">
        <v>912.27342999999996</v>
      </c>
      <c r="P60" t="s">
        <v>4</v>
      </c>
      <c r="Q60">
        <v>7.1134490000000001</v>
      </c>
      <c r="R60">
        <v>7.8401999999999999E-2</v>
      </c>
      <c r="S60" t="s">
        <v>5</v>
      </c>
      <c r="T60">
        <v>1509.3097560000001</v>
      </c>
      <c r="U60">
        <v>3.688815</v>
      </c>
      <c r="V60" t="s">
        <v>6</v>
      </c>
      <c r="W60">
        <v>7.3658669999999997</v>
      </c>
      <c r="X60">
        <v>0.27054800000000001</v>
      </c>
      <c r="Y60" t="s">
        <v>7</v>
      </c>
      <c r="Z60">
        <v>0</v>
      </c>
      <c r="AA60">
        <v>0</v>
      </c>
      <c r="AB60" t="s">
        <v>8</v>
      </c>
      <c r="AC60">
        <v>0</v>
      </c>
      <c r="AD60">
        <v>0</v>
      </c>
      <c r="AE60" t="s">
        <v>9</v>
      </c>
      <c r="AF60">
        <v>5.3074000000000003E-2</v>
      </c>
      <c r="AG60">
        <v>2.3E-5</v>
      </c>
      <c r="AH60" t="s">
        <v>10</v>
      </c>
      <c r="AI60">
        <v>0.94794599999999996</v>
      </c>
      <c r="AJ60">
        <v>1.17E-4</v>
      </c>
      <c r="AK60" t="s">
        <v>11</v>
      </c>
      <c r="AL60">
        <v>0</v>
      </c>
      <c r="AM60">
        <v>0</v>
      </c>
    </row>
    <row r="61" spans="1:39" x14ac:dyDescent="0.25">
      <c r="A61" t="s">
        <v>67</v>
      </c>
      <c r="B61">
        <v>20</v>
      </c>
      <c r="C61">
        <v>500</v>
      </c>
      <c r="D61" t="s">
        <v>0</v>
      </c>
      <c r="E61">
        <v>0</v>
      </c>
      <c r="F61">
        <v>0</v>
      </c>
      <c r="G61" t="s">
        <v>1</v>
      </c>
      <c r="H61">
        <v>4294.9169529999999</v>
      </c>
      <c r="I61">
        <v>1142.0771560000001</v>
      </c>
      <c r="J61" t="s">
        <v>2</v>
      </c>
      <c r="K61">
        <v>4302.2960640000001</v>
      </c>
      <c r="L61">
        <v>1150.0539289999999</v>
      </c>
      <c r="M61" t="s">
        <v>3</v>
      </c>
      <c r="N61">
        <v>2323.503213</v>
      </c>
      <c r="O61">
        <v>1002.066871</v>
      </c>
      <c r="P61" t="s">
        <v>4</v>
      </c>
      <c r="Q61">
        <v>7.4910750000000004</v>
      </c>
      <c r="R61">
        <v>8.3182000000000006E-2</v>
      </c>
      <c r="S61" t="s">
        <v>5</v>
      </c>
      <c r="T61">
        <v>1588.8774410000001</v>
      </c>
      <c r="U61">
        <v>3.5822919999999998</v>
      </c>
      <c r="V61" t="s">
        <v>6</v>
      </c>
      <c r="W61">
        <v>7.7460589999999998</v>
      </c>
      <c r="X61">
        <v>0.28654800000000002</v>
      </c>
      <c r="Y61" t="s">
        <v>7</v>
      </c>
      <c r="Z61">
        <v>0</v>
      </c>
      <c r="AA61">
        <v>0</v>
      </c>
      <c r="AB61" t="s">
        <v>8</v>
      </c>
      <c r="AC61">
        <v>0</v>
      </c>
      <c r="AD61">
        <v>0</v>
      </c>
      <c r="AE61" t="s">
        <v>9</v>
      </c>
      <c r="AF61">
        <v>5.3073000000000002E-2</v>
      </c>
      <c r="AG61">
        <v>2.3E-5</v>
      </c>
      <c r="AH61" t="s">
        <v>10</v>
      </c>
      <c r="AI61">
        <v>0.94820000000000004</v>
      </c>
      <c r="AJ61">
        <v>1.1900000000000001E-4</v>
      </c>
      <c r="AK61" t="s">
        <v>11</v>
      </c>
      <c r="AL61">
        <v>0</v>
      </c>
      <c r="AM61">
        <v>0</v>
      </c>
    </row>
    <row r="62" spans="1:39" x14ac:dyDescent="0.25">
      <c r="A62" t="s">
        <v>12</v>
      </c>
      <c r="B62">
        <v>1</v>
      </c>
      <c r="C62">
        <v>25</v>
      </c>
      <c r="D62" t="s">
        <v>0</v>
      </c>
      <c r="E62">
        <v>0</v>
      </c>
      <c r="F62">
        <v>0</v>
      </c>
      <c r="G62" t="s">
        <v>1</v>
      </c>
      <c r="H62">
        <v>2713.9345950000002</v>
      </c>
      <c r="I62">
        <v>15.088894</v>
      </c>
      <c r="J62" t="s">
        <v>2</v>
      </c>
      <c r="K62">
        <v>2581.2294040000002</v>
      </c>
      <c r="L62">
        <v>13.608814000000001</v>
      </c>
      <c r="M62" t="s">
        <v>3</v>
      </c>
      <c r="N62">
        <v>0</v>
      </c>
      <c r="O62">
        <v>0</v>
      </c>
      <c r="P62" t="s">
        <v>4</v>
      </c>
      <c r="Q62">
        <v>0</v>
      </c>
      <c r="R62">
        <v>0</v>
      </c>
      <c r="S62" t="s">
        <v>5</v>
      </c>
      <c r="T62">
        <v>0</v>
      </c>
      <c r="U62">
        <v>0</v>
      </c>
      <c r="V62" t="s">
        <v>6</v>
      </c>
      <c r="W62">
        <v>0</v>
      </c>
      <c r="X62">
        <v>0</v>
      </c>
      <c r="Y62" t="s">
        <v>7</v>
      </c>
      <c r="Z62">
        <v>0</v>
      </c>
      <c r="AA62">
        <v>0</v>
      </c>
      <c r="AB62" t="s">
        <v>8</v>
      </c>
      <c r="AC62">
        <v>0</v>
      </c>
      <c r="AD62">
        <v>0</v>
      </c>
      <c r="AE62" t="s">
        <v>9</v>
      </c>
      <c r="AF62">
        <v>32767</v>
      </c>
      <c r="AG62">
        <v>0</v>
      </c>
      <c r="AH62" t="s">
        <v>10</v>
      </c>
      <c r="AI62">
        <v>-32767</v>
      </c>
      <c r="AJ62">
        <v>0</v>
      </c>
      <c r="AK62" t="s">
        <v>11</v>
      </c>
      <c r="AL62">
        <v>0</v>
      </c>
      <c r="AM62">
        <v>0</v>
      </c>
    </row>
    <row r="63" spans="1:39" x14ac:dyDescent="0.25">
      <c r="A63" t="s">
        <v>12</v>
      </c>
      <c r="B63">
        <v>2</v>
      </c>
      <c r="C63">
        <v>50</v>
      </c>
      <c r="D63" t="s">
        <v>0</v>
      </c>
      <c r="E63">
        <v>0</v>
      </c>
      <c r="F63">
        <v>0</v>
      </c>
      <c r="G63" t="s">
        <v>1</v>
      </c>
      <c r="H63">
        <v>5428.1637600000004</v>
      </c>
      <c r="I63">
        <v>61.102558999999999</v>
      </c>
      <c r="J63" t="s">
        <v>2</v>
      </c>
      <c r="K63">
        <v>5162.345088</v>
      </c>
      <c r="L63">
        <v>55.314346</v>
      </c>
      <c r="M63" t="s">
        <v>3</v>
      </c>
      <c r="N63">
        <v>0</v>
      </c>
      <c r="O63">
        <v>0</v>
      </c>
      <c r="P63" t="s">
        <v>4</v>
      </c>
      <c r="Q63">
        <v>0</v>
      </c>
      <c r="R63">
        <v>0</v>
      </c>
      <c r="S63" t="s">
        <v>5</v>
      </c>
      <c r="T63">
        <v>0</v>
      </c>
      <c r="U63">
        <v>0</v>
      </c>
      <c r="V63" t="s">
        <v>6</v>
      </c>
      <c r="W63">
        <v>0</v>
      </c>
      <c r="X63">
        <v>0</v>
      </c>
      <c r="Y63" t="s">
        <v>7</v>
      </c>
      <c r="Z63">
        <v>0</v>
      </c>
      <c r="AA63">
        <v>0</v>
      </c>
      <c r="AB63" t="s">
        <v>8</v>
      </c>
      <c r="AC63">
        <v>0</v>
      </c>
      <c r="AD63">
        <v>0</v>
      </c>
      <c r="AE63" t="s">
        <v>9</v>
      </c>
      <c r="AF63">
        <v>32767</v>
      </c>
      <c r="AG63">
        <v>0</v>
      </c>
      <c r="AH63" t="s">
        <v>10</v>
      </c>
      <c r="AI63">
        <v>-32767</v>
      </c>
      <c r="AJ63">
        <v>0</v>
      </c>
      <c r="AK63" t="s">
        <v>11</v>
      </c>
      <c r="AL63">
        <v>0</v>
      </c>
      <c r="AM63">
        <v>0</v>
      </c>
    </row>
    <row r="64" spans="1:39" x14ac:dyDescent="0.25">
      <c r="A64" t="s">
        <v>12</v>
      </c>
      <c r="B64">
        <v>3</v>
      </c>
      <c r="C64">
        <v>75</v>
      </c>
      <c r="D64" t="s">
        <v>0</v>
      </c>
      <c r="E64">
        <v>0</v>
      </c>
      <c r="F64">
        <v>0</v>
      </c>
      <c r="G64" t="s">
        <v>1</v>
      </c>
      <c r="H64">
        <v>8142.4636909999999</v>
      </c>
      <c r="I64">
        <v>132.62168399999999</v>
      </c>
      <c r="J64" t="s">
        <v>2</v>
      </c>
      <c r="K64">
        <v>7743.6514749999997</v>
      </c>
      <c r="L64">
        <v>119.58003100000001</v>
      </c>
      <c r="M64" t="s">
        <v>3</v>
      </c>
      <c r="N64">
        <v>0</v>
      </c>
      <c r="O64">
        <v>0</v>
      </c>
      <c r="P64" t="s">
        <v>4</v>
      </c>
      <c r="Q64">
        <v>0</v>
      </c>
      <c r="R64">
        <v>0</v>
      </c>
      <c r="S64" t="s">
        <v>5</v>
      </c>
      <c r="T64">
        <v>0</v>
      </c>
      <c r="U64">
        <v>0</v>
      </c>
      <c r="V64" t="s">
        <v>6</v>
      </c>
      <c r="W64">
        <v>0</v>
      </c>
      <c r="X64">
        <v>0</v>
      </c>
      <c r="Y64" t="s">
        <v>7</v>
      </c>
      <c r="Z64">
        <v>0</v>
      </c>
      <c r="AA64">
        <v>0</v>
      </c>
      <c r="AB64" t="s">
        <v>8</v>
      </c>
      <c r="AC64">
        <v>0</v>
      </c>
      <c r="AD64">
        <v>0</v>
      </c>
      <c r="AE64" t="s">
        <v>9</v>
      </c>
      <c r="AF64">
        <v>32767</v>
      </c>
      <c r="AG64">
        <v>0</v>
      </c>
      <c r="AH64" t="s">
        <v>10</v>
      </c>
      <c r="AI64">
        <v>-32767</v>
      </c>
      <c r="AJ64">
        <v>0</v>
      </c>
      <c r="AK64" t="s">
        <v>11</v>
      </c>
      <c r="AL64">
        <v>0</v>
      </c>
      <c r="AM64">
        <v>0</v>
      </c>
    </row>
    <row r="65" spans="1:39" x14ac:dyDescent="0.25">
      <c r="A65" t="s">
        <v>12</v>
      </c>
      <c r="B65">
        <v>4</v>
      </c>
      <c r="C65">
        <v>100</v>
      </c>
      <c r="D65" t="s">
        <v>0</v>
      </c>
      <c r="E65">
        <v>0</v>
      </c>
      <c r="F65">
        <v>0</v>
      </c>
      <c r="G65" t="s">
        <v>1</v>
      </c>
      <c r="H65">
        <v>10856.761836</v>
      </c>
      <c r="I65">
        <v>237.300984</v>
      </c>
      <c r="J65" t="s">
        <v>2</v>
      </c>
      <c r="K65">
        <v>10324.885</v>
      </c>
      <c r="L65">
        <v>214.39097699999999</v>
      </c>
      <c r="M65" t="s">
        <v>3</v>
      </c>
      <c r="N65">
        <v>0</v>
      </c>
      <c r="O65">
        <v>0</v>
      </c>
      <c r="P65" t="s">
        <v>4</v>
      </c>
      <c r="Q65">
        <v>0</v>
      </c>
      <c r="R65">
        <v>0</v>
      </c>
      <c r="S65" t="s">
        <v>5</v>
      </c>
      <c r="T65">
        <v>0</v>
      </c>
      <c r="U65">
        <v>0</v>
      </c>
      <c r="V65" t="s">
        <v>6</v>
      </c>
      <c r="W65">
        <v>0</v>
      </c>
      <c r="X65">
        <v>0</v>
      </c>
      <c r="Y65" t="s">
        <v>7</v>
      </c>
      <c r="Z65">
        <v>0</v>
      </c>
      <c r="AA65">
        <v>0</v>
      </c>
      <c r="AB65" t="s">
        <v>8</v>
      </c>
      <c r="AC65">
        <v>0</v>
      </c>
      <c r="AD65">
        <v>0</v>
      </c>
      <c r="AE65" t="s">
        <v>9</v>
      </c>
      <c r="AF65">
        <v>32767</v>
      </c>
      <c r="AG65">
        <v>0</v>
      </c>
      <c r="AH65" t="s">
        <v>10</v>
      </c>
      <c r="AI65">
        <v>-32767</v>
      </c>
      <c r="AJ65">
        <v>0</v>
      </c>
      <c r="AK65" t="s">
        <v>11</v>
      </c>
      <c r="AL65">
        <v>0</v>
      </c>
      <c r="AM65">
        <v>0</v>
      </c>
    </row>
    <row r="66" spans="1:39" x14ac:dyDescent="0.25">
      <c r="A66" t="s">
        <v>12</v>
      </c>
      <c r="B66">
        <v>5</v>
      </c>
      <c r="C66">
        <v>125</v>
      </c>
      <c r="D66" t="s">
        <v>0</v>
      </c>
      <c r="E66">
        <v>0</v>
      </c>
      <c r="F66">
        <v>0</v>
      </c>
      <c r="G66" t="s">
        <v>1</v>
      </c>
      <c r="H66">
        <v>13570.97918</v>
      </c>
      <c r="I66">
        <v>367.70225699999997</v>
      </c>
      <c r="J66" t="s">
        <v>2</v>
      </c>
      <c r="K66">
        <v>12906.021563</v>
      </c>
      <c r="L66">
        <v>334.19917099999998</v>
      </c>
      <c r="M66" t="s">
        <v>3</v>
      </c>
      <c r="N66">
        <v>0</v>
      </c>
      <c r="O66">
        <v>0</v>
      </c>
      <c r="P66" t="s">
        <v>4</v>
      </c>
      <c r="Q66">
        <v>0</v>
      </c>
      <c r="R66">
        <v>0</v>
      </c>
      <c r="S66" t="s">
        <v>5</v>
      </c>
      <c r="T66">
        <v>0</v>
      </c>
      <c r="U66">
        <v>0</v>
      </c>
      <c r="V66" t="s">
        <v>6</v>
      </c>
      <c r="W66">
        <v>0</v>
      </c>
      <c r="X66">
        <v>0</v>
      </c>
      <c r="Y66" t="s">
        <v>7</v>
      </c>
      <c r="Z66">
        <v>0</v>
      </c>
      <c r="AA66">
        <v>0</v>
      </c>
      <c r="AB66" t="s">
        <v>8</v>
      </c>
      <c r="AC66">
        <v>0</v>
      </c>
      <c r="AD66">
        <v>0</v>
      </c>
      <c r="AE66" t="s">
        <v>9</v>
      </c>
      <c r="AF66">
        <v>32767</v>
      </c>
      <c r="AG66">
        <v>0</v>
      </c>
      <c r="AH66" t="s">
        <v>10</v>
      </c>
      <c r="AI66">
        <v>-32767</v>
      </c>
      <c r="AJ66">
        <v>0</v>
      </c>
      <c r="AK66" t="s">
        <v>11</v>
      </c>
      <c r="AL66">
        <v>0</v>
      </c>
      <c r="AM66">
        <v>0</v>
      </c>
    </row>
    <row r="67" spans="1:39" x14ac:dyDescent="0.25">
      <c r="A67" t="s">
        <v>12</v>
      </c>
      <c r="B67">
        <v>6</v>
      </c>
      <c r="C67">
        <v>150</v>
      </c>
      <c r="D67" t="s">
        <v>0</v>
      </c>
      <c r="E67">
        <v>0</v>
      </c>
      <c r="F67">
        <v>0</v>
      </c>
      <c r="G67" t="s">
        <v>1</v>
      </c>
      <c r="H67">
        <v>16285.406035</v>
      </c>
      <c r="I67">
        <v>523.379233</v>
      </c>
      <c r="J67" t="s">
        <v>2</v>
      </c>
      <c r="K67">
        <v>15487.363671999999</v>
      </c>
      <c r="L67">
        <v>472.70187600000003</v>
      </c>
      <c r="M67" t="s">
        <v>3</v>
      </c>
      <c r="N67">
        <v>0</v>
      </c>
      <c r="O67">
        <v>0</v>
      </c>
      <c r="P67" t="s">
        <v>4</v>
      </c>
      <c r="Q67">
        <v>0</v>
      </c>
      <c r="R67">
        <v>0</v>
      </c>
      <c r="S67" t="s">
        <v>5</v>
      </c>
      <c r="T67">
        <v>0</v>
      </c>
      <c r="U67">
        <v>0</v>
      </c>
      <c r="V67" t="s">
        <v>6</v>
      </c>
      <c r="W67">
        <v>0</v>
      </c>
      <c r="X67">
        <v>0</v>
      </c>
      <c r="Y67" t="s">
        <v>7</v>
      </c>
      <c r="Z67">
        <v>0</v>
      </c>
      <c r="AA67">
        <v>0</v>
      </c>
      <c r="AB67" t="s">
        <v>8</v>
      </c>
      <c r="AC67">
        <v>0</v>
      </c>
      <c r="AD67">
        <v>0</v>
      </c>
      <c r="AE67" t="s">
        <v>9</v>
      </c>
      <c r="AF67">
        <v>32767</v>
      </c>
      <c r="AG67">
        <v>0</v>
      </c>
      <c r="AH67" t="s">
        <v>10</v>
      </c>
      <c r="AI67">
        <v>-32767</v>
      </c>
      <c r="AJ67">
        <v>0</v>
      </c>
      <c r="AK67" t="s">
        <v>11</v>
      </c>
      <c r="AL67">
        <v>0</v>
      </c>
      <c r="AM67">
        <v>0</v>
      </c>
    </row>
    <row r="68" spans="1:39" x14ac:dyDescent="0.25">
      <c r="A68" t="s">
        <v>12</v>
      </c>
      <c r="B68">
        <v>7</v>
      </c>
      <c r="C68">
        <v>175</v>
      </c>
      <c r="D68" t="s">
        <v>0</v>
      </c>
      <c r="E68">
        <v>0</v>
      </c>
      <c r="F68">
        <v>0</v>
      </c>
      <c r="G68" t="s">
        <v>1</v>
      </c>
      <c r="H68">
        <v>19000.031211000001</v>
      </c>
      <c r="I68">
        <v>716.47215800000004</v>
      </c>
      <c r="J68" t="s">
        <v>2</v>
      </c>
      <c r="K68">
        <v>18068.910078000001</v>
      </c>
      <c r="L68">
        <v>646.09211500000004</v>
      </c>
      <c r="M68" t="s">
        <v>3</v>
      </c>
      <c r="N68">
        <v>0</v>
      </c>
      <c r="O68">
        <v>0</v>
      </c>
      <c r="P68" t="s">
        <v>4</v>
      </c>
      <c r="Q68">
        <v>0</v>
      </c>
      <c r="R68">
        <v>0</v>
      </c>
      <c r="S68" t="s">
        <v>5</v>
      </c>
      <c r="T68">
        <v>0</v>
      </c>
      <c r="U68">
        <v>0</v>
      </c>
      <c r="V68" t="s">
        <v>6</v>
      </c>
      <c r="W68">
        <v>0</v>
      </c>
      <c r="X68">
        <v>0</v>
      </c>
      <c r="Y68" t="s">
        <v>7</v>
      </c>
      <c r="Z68">
        <v>0</v>
      </c>
      <c r="AA68">
        <v>0</v>
      </c>
      <c r="AB68" t="s">
        <v>8</v>
      </c>
      <c r="AC68">
        <v>0</v>
      </c>
      <c r="AD68">
        <v>0</v>
      </c>
      <c r="AE68" t="s">
        <v>9</v>
      </c>
      <c r="AF68">
        <v>32767</v>
      </c>
      <c r="AG68">
        <v>0</v>
      </c>
      <c r="AH68" t="s">
        <v>10</v>
      </c>
      <c r="AI68">
        <v>-32767</v>
      </c>
      <c r="AJ68">
        <v>0</v>
      </c>
      <c r="AK68" t="s">
        <v>11</v>
      </c>
      <c r="AL68">
        <v>0</v>
      </c>
      <c r="AM68">
        <v>0</v>
      </c>
    </row>
    <row r="69" spans="1:39" x14ac:dyDescent="0.25">
      <c r="A69" t="s">
        <v>12</v>
      </c>
      <c r="B69">
        <v>8</v>
      </c>
      <c r="C69">
        <v>200</v>
      </c>
      <c r="D69" t="s">
        <v>0</v>
      </c>
      <c r="E69">
        <v>0</v>
      </c>
      <c r="F69">
        <v>0</v>
      </c>
      <c r="G69" t="s">
        <v>1</v>
      </c>
      <c r="H69">
        <v>21714.719101999999</v>
      </c>
      <c r="I69">
        <v>934.05626199999995</v>
      </c>
      <c r="J69" t="s">
        <v>2</v>
      </c>
      <c r="K69">
        <v>20650.535273000001</v>
      </c>
      <c r="L69">
        <v>844.86180899999999</v>
      </c>
      <c r="M69" t="s">
        <v>3</v>
      </c>
      <c r="N69">
        <v>0</v>
      </c>
      <c r="O69">
        <v>0</v>
      </c>
      <c r="P69" t="s">
        <v>4</v>
      </c>
      <c r="Q69">
        <v>0</v>
      </c>
      <c r="R69">
        <v>0</v>
      </c>
      <c r="S69" t="s">
        <v>5</v>
      </c>
      <c r="T69">
        <v>0</v>
      </c>
      <c r="U69">
        <v>0</v>
      </c>
      <c r="V69" t="s">
        <v>6</v>
      </c>
      <c r="W69">
        <v>0</v>
      </c>
      <c r="X69">
        <v>0</v>
      </c>
      <c r="Y69" t="s">
        <v>7</v>
      </c>
      <c r="Z69">
        <v>0</v>
      </c>
      <c r="AA69">
        <v>0</v>
      </c>
      <c r="AB69" t="s">
        <v>8</v>
      </c>
      <c r="AC69">
        <v>0</v>
      </c>
      <c r="AD69">
        <v>0</v>
      </c>
      <c r="AE69" t="s">
        <v>9</v>
      </c>
      <c r="AF69">
        <v>32767</v>
      </c>
      <c r="AG69">
        <v>0</v>
      </c>
      <c r="AH69" t="s">
        <v>10</v>
      </c>
      <c r="AI69">
        <v>-32767</v>
      </c>
      <c r="AJ69">
        <v>0</v>
      </c>
      <c r="AK69" t="s">
        <v>11</v>
      </c>
      <c r="AL69">
        <v>0</v>
      </c>
      <c r="AM69">
        <v>0</v>
      </c>
    </row>
    <row r="70" spans="1:39" x14ac:dyDescent="0.25">
      <c r="A70" t="s">
        <v>12</v>
      </c>
      <c r="B70">
        <v>9</v>
      </c>
      <c r="C70">
        <v>225</v>
      </c>
      <c r="D70" t="s">
        <v>0</v>
      </c>
      <c r="E70">
        <v>0</v>
      </c>
      <c r="F70">
        <v>0</v>
      </c>
      <c r="G70" t="s">
        <v>1</v>
      </c>
      <c r="H70">
        <v>24429.188515999998</v>
      </c>
      <c r="I70">
        <v>1174.448398</v>
      </c>
      <c r="J70" t="s">
        <v>2</v>
      </c>
      <c r="K70">
        <v>23231.937304999999</v>
      </c>
      <c r="L70">
        <v>1059.9682929999999</v>
      </c>
      <c r="M70" t="s">
        <v>3</v>
      </c>
      <c r="N70">
        <v>0</v>
      </c>
      <c r="O70">
        <v>0</v>
      </c>
      <c r="P70" t="s">
        <v>4</v>
      </c>
      <c r="Q70">
        <v>0</v>
      </c>
      <c r="R70">
        <v>0</v>
      </c>
      <c r="S70" t="s">
        <v>5</v>
      </c>
      <c r="T70">
        <v>0</v>
      </c>
      <c r="U70">
        <v>0</v>
      </c>
      <c r="V70" t="s">
        <v>6</v>
      </c>
      <c r="W70">
        <v>0</v>
      </c>
      <c r="X70">
        <v>0</v>
      </c>
      <c r="Y70" t="s">
        <v>7</v>
      </c>
      <c r="Z70">
        <v>0</v>
      </c>
      <c r="AA70">
        <v>0</v>
      </c>
      <c r="AB70" t="s">
        <v>8</v>
      </c>
      <c r="AC70">
        <v>0</v>
      </c>
      <c r="AD70">
        <v>0</v>
      </c>
      <c r="AE70" t="s">
        <v>9</v>
      </c>
      <c r="AF70">
        <v>32767</v>
      </c>
      <c r="AG70">
        <v>0</v>
      </c>
      <c r="AH70" t="s">
        <v>10</v>
      </c>
      <c r="AI70">
        <v>-32767</v>
      </c>
      <c r="AJ70">
        <v>0</v>
      </c>
      <c r="AK70" t="s">
        <v>11</v>
      </c>
      <c r="AL70">
        <v>0</v>
      </c>
      <c r="AM70">
        <v>0</v>
      </c>
    </row>
    <row r="71" spans="1:39" x14ac:dyDescent="0.25">
      <c r="A71" t="s">
        <v>12</v>
      </c>
      <c r="B71">
        <v>10</v>
      </c>
      <c r="C71">
        <v>250</v>
      </c>
      <c r="D71" t="s">
        <v>0</v>
      </c>
      <c r="E71">
        <v>0</v>
      </c>
      <c r="F71">
        <v>0</v>
      </c>
      <c r="G71" t="s">
        <v>1</v>
      </c>
      <c r="H71">
        <v>27143.976992</v>
      </c>
      <c r="I71">
        <v>1451.182695</v>
      </c>
      <c r="J71" t="s">
        <v>2</v>
      </c>
      <c r="K71">
        <v>25813.699336000001</v>
      </c>
      <c r="L71">
        <v>1307.7906129999999</v>
      </c>
      <c r="M71" t="s">
        <v>3</v>
      </c>
      <c r="N71">
        <v>0</v>
      </c>
      <c r="O71">
        <v>0</v>
      </c>
      <c r="P71" t="s">
        <v>4</v>
      </c>
      <c r="Q71">
        <v>0</v>
      </c>
      <c r="R71">
        <v>0</v>
      </c>
      <c r="S71" t="s">
        <v>5</v>
      </c>
      <c r="T71">
        <v>0</v>
      </c>
      <c r="U71">
        <v>0</v>
      </c>
      <c r="V71" t="s">
        <v>6</v>
      </c>
      <c r="W71">
        <v>0</v>
      </c>
      <c r="X71">
        <v>0</v>
      </c>
      <c r="Y71" t="s">
        <v>7</v>
      </c>
      <c r="Z71">
        <v>0</v>
      </c>
      <c r="AA71">
        <v>0</v>
      </c>
      <c r="AB71" t="s">
        <v>8</v>
      </c>
      <c r="AC71">
        <v>0</v>
      </c>
      <c r="AD71">
        <v>0</v>
      </c>
      <c r="AE71" t="s">
        <v>9</v>
      </c>
      <c r="AF71">
        <v>32767</v>
      </c>
      <c r="AG71">
        <v>0</v>
      </c>
      <c r="AH71" t="s">
        <v>10</v>
      </c>
      <c r="AI71">
        <v>-32767</v>
      </c>
      <c r="AJ71">
        <v>0</v>
      </c>
      <c r="AK71" t="s">
        <v>11</v>
      </c>
      <c r="AL71">
        <v>0</v>
      </c>
      <c r="AM71">
        <v>0</v>
      </c>
    </row>
    <row r="72" spans="1:39" x14ac:dyDescent="0.25">
      <c r="A72" t="s">
        <v>12</v>
      </c>
      <c r="B72">
        <v>11</v>
      </c>
      <c r="C72">
        <v>275</v>
      </c>
      <c r="D72" t="s">
        <v>0</v>
      </c>
      <c r="E72">
        <v>0</v>
      </c>
      <c r="F72">
        <v>0</v>
      </c>
      <c r="G72" t="s">
        <v>1</v>
      </c>
      <c r="H72">
        <v>29858.915155999999</v>
      </c>
      <c r="I72">
        <v>1761.7122629999999</v>
      </c>
      <c r="J72" t="s">
        <v>2</v>
      </c>
      <c r="K72">
        <v>28395.583008000001</v>
      </c>
      <c r="L72">
        <v>1587.1340540000001</v>
      </c>
      <c r="M72" t="s">
        <v>3</v>
      </c>
      <c r="N72">
        <v>0</v>
      </c>
      <c r="O72">
        <v>0</v>
      </c>
      <c r="P72" t="s">
        <v>4</v>
      </c>
      <c r="Q72">
        <v>0</v>
      </c>
      <c r="R72">
        <v>0</v>
      </c>
      <c r="S72" t="s">
        <v>5</v>
      </c>
      <c r="T72">
        <v>0</v>
      </c>
      <c r="U72">
        <v>0</v>
      </c>
      <c r="V72" t="s">
        <v>6</v>
      </c>
      <c r="W72">
        <v>0</v>
      </c>
      <c r="X72">
        <v>0</v>
      </c>
      <c r="Y72" t="s">
        <v>7</v>
      </c>
      <c r="Z72">
        <v>0</v>
      </c>
      <c r="AA72">
        <v>0</v>
      </c>
      <c r="AB72" t="s">
        <v>8</v>
      </c>
      <c r="AC72">
        <v>0</v>
      </c>
      <c r="AD72">
        <v>0</v>
      </c>
      <c r="AE72" t="s">
        <v>9</v>
      </c>
      <c r="AF72">
        <v>32767</v>
      </c>
      <c r="AG72">
        <v>0</v>
      </c>
      <c r="AH72" t="s">
        <v>10</v>
      </c>
      <c r="AI72">
        <v>-32767</v>
      </c>
      <c r="AJ72">
        <v>0</v>
      </c>
      <c r="AK72" t="s">
        <v>11</v>
      </c>
      <c r="AL72">
        <v>0</v>
      </c>
      <c r="AM72">
        <v>0</v>
      </c>
    </row>
    <row r="73" spans="1:39" x14ac:dyDescent="0.25">
      <c r="A73" t="s">
        <v>12</v>
      </c>
      <c r="B73">
        <v>12</v>
      </c>
      <c r="C73">
        <v>300</v>
      </c>
      <c r="D73" t="s">
        <v>0</v>
      </c>
      <c r="E73">
        <v>0</v>
      </c>
      <c r="F73">
        <v>0</v>
      </c>
      <c r="G73" t="s">
        <v>1</v>
      </c>
      <c r="H73">
        <v>32574.122188000001</v>
      </c>
      <c r="I73">
        <v>2095.9143439999998</v>
      </c>
      <c r="J73" t="s">
        <v>2</v>
      </c>
      <c r="K73">
        <v>30977.704609</v>
      </c>
      <c r="L73">
        <v>1892.1713649999999</v>
      </c>
      <c r="M73" t="s">
        <v>3</v>
      </c>
      <c r="N73">
        <v>0</v>
      </c>
      <c r="O73">
        <v>0</v>
      </c>
      <c r="P73" t="s">
        <v>4</v>
      </c>
      <c r="Q73">
        <v>0</v>
      </c>
      <c r="R73">
        <v>0</v>
      </c>
      <c r="S73" t="s">
        <v>5</v>
      </c>
      <c r="T73">
        <v>0</v>
      </c>
      <c r="U73">
        <v>0</v>
      </c>
      <c r="V73" t="s">
        <v>6</v>
      </c>
      <c r="W73">
        <v>0</v>
      </c>
      <c r="X73">
        <v>0</v>
      </c>
      <c r="Y73" t="s">
        <v>7</v>
      </c>
      <c r="Z73">
        <v>0</v>
      </c>
      <c r="AA73">
        <v>0</v>
      </c>
      <c r="AB73" t="s">
        <v>8</v>
      </c>
      <c r="AC73">
        <v>0</v>
      </c>
      <c r="AD73">
        <v>0</v>
      </c>
      <c r="AE73" t="s">
        <v>9</v>
      </c>
      <c r="AF73">
        <v>32767</v>
      </c>
      <c r="AG73">
        <v>0</v>
      </c>
      <c r="AH73" t="s">
        <v>10</v>
      </c>
      <c r="AI73">
        <v>-32767</v>
      </c>
      <c r="AJ73">
        <v>0</v>
      </c>
      <c r="AK73" t="s">
        <v>11</v>
      </c>
      <c r="AL73">
        <v>0</v>
      </c>
      <c r="AM73">
        <v>0</v>
      </c>
    </row>
    <row r="74" spans="1:39" x14ac:dyDescent="0.25">
      <c r="A74" t="s">
        <v>12</v>
      </c>
      <c r="B74">
        <v>13</v>
      </c>
      <c r="C74">
        <v>325</v>
      </c>
      <c r="D74" t="s">
        <v>0</v>
      </c>
      <c r="E74">
        <v>0</v>
      </c>
      <c r="F74">
        <v>0</v>
      </c>
      <c r="G74" t="s">
        <v>1</v>
      </c>
      <c r="H74">
        <v>35289.202031000001</v>
      </c>
      <c r="I74">
        <v>2452.803422</v>
      </c>
      <c r="J74" t="s">
        <v>2</v>
      </c>
      <c r="K74">
        <v>33559.677344000003</v>
      </c>
      <c r="L74">
        <v>2217.7388999999998</v>
      </c>
      <c r="M74" t="s">
        <v>3</v>
      </c>
      <c r="N74">
        <v>0</v>
      </c>
      <c r="O74">
        <v>0</v>
      </c>
      <c r="P74" t="s">
        <v>4</v>
      </c>
      <c r="Q74">
        <v>0</v>
      </c>
      <c r="R74">
        <v>0</v>
      </c>
      <c r="S74" t="s">
        <v>5</v>
      </c>
      <c r="T74">
        <v>0</v>
      </c>
      <c r="U74">
        <v>0</v>
      </c>
      <c r="V74" t="s">
        <v>6</v>
      </c>
      <c r="W74">
        <v>0</v>
      </c>
      <c r="X74">
        <v>0</v>
      </c>
      <c r="Y74" t="s">
        <v>7</v>
      </c>
      <c r="Z74">
        <v>0</v>
      </c>
      <c r="AA74">
        <v>0</v>
      </c>
      <c r="AB74" t="s">
        <v>8</v>
      </c>
      <c r="AC74">
        <v>0</v>
      </c>
      <c r="AD74">
        <v>0</v>
      </c>
      <c r="AE74" t="s">
        <v>9</v>
      </c>
      <c r="AF74">
        <v>32767</v>
      </c>
      <c r="AG74">
        <v>0</v>
      </c>
      <c r="AH74" t="s">
        <v>10</v>
      </c>
      <c r="AI74">
        <v>-32767</v>
      </c>
      <c r="AJ74">
        <v>0</v>
      </c>
      <c r="AK74" t="s">
        <v>11</v>
      </c>
      <c r="AL74">
        <v>0</v>
      </c>
      <c r="AM74">
        <v>0</v>
      </c>
    </row>
    <row r="75" spans="1:39" x14ac:dyDescent="0.25">
      <c r="A75" t="s">
        <v>12</v>
      </c>
      <c r="B75">
        <v>14</v>
      </c>
      <c r="C75">
        <v>350</v>
      </c>
      <c r="D75" t="s">
        <v>0</v>
      </c>
      <c r="E75">
        <v>0</v>
      </c>
      <c r="F75">
        <v>0</v>
      </c>
      <c r="G75" t="s">
        <v>1</v>
      </c>
      <c r="H75">
        <v>38004.346328</v>
      </c>
      <c r="I75">
        <v>2843.3903070000001</v>
      </c>
      <c r="J75" t="s">
        <v>2</v>
      </c>
      <c r="K75">
        <v>36141.802265999999</v>
      </c>
      <c r="L75">
        <v>2572.6583719999999</v>
      </c>
      <c r="M75" t="s">
        <v>3</v>
      </c>
      <c r="N75">
        <v>0</v>
      </c>
      <c r="O75">
        <v>0</v>
      </c>
      <c r="P75" t="s">
        <v>4</v>
      </c>
      <c r="Q75">
        <v>0</v>
      </c>
      <c r="R75">
        <v>0</v>
      </c>
      <c r="S75" t="s">
        <v>5</v>
      </c>
      <c r="T75">
        <v>0</v>
      </c>
      <c r="U75">
        <v>0</v>
      </c>
      <c r="V75" t="s">
        <v>6</v>
      </c>
      <c r="W75">
        <v>0</v>
      </c>
      <c r="X75">
        <v>0</v>
      </c>
      <c r="Y75" t="s">
        <v>7</v>
      </c>
      <c r="Z75">
        <v>0</v>
      </c>
      <c r="AA75">
        <v>0</v>
      </c>
      <c r="AB75" t="s">
        <v>8</v>
      </c>
      <c r="AC75">
        <v>0</v>
      </c>
      <c r="AD75">
        <v>0</v>
      </c>
      <c r="AE75" t="s">
        <v>9</v>
      </c>
      <c r="AF75">
        <v>32767</v>
      </c>
      <c r="AG75">
        <v>0</v>
      </c>
      <c r="AH75" t="s">
        <v>10</v>
      </c>
      <c r="AI75">
        <v>-32767</v>
      </c>
      <c r="AJ75">
        <v>0</v>
      </c>
      <c r="AK75" t="s">
        <v>11</v>
      </c>
      <c r="AL75">
        <v>0</v>
      </c>
      <c r="AM75">
        <v>0</v>
      </c>
    </row>
    <row r="76" spans="1:39" x14ac:dyDescent="0.25">
      <c r="A76" t="s">
        <v>12</v>
      </c>
      <c r="B76">
        <v>15</v>
      </c>
      <c r="C76">
        <v>375</v>
      </c>
      <c r="D76" t="s">
        <v>0</v>
      </c>
      <c r="E76">
        <v>0</v>
      </c>
      <c r="F76">
        <v>0</v>
      </c>
      <c r="G76" t="s">
        <v>1</v>
      </c>
      <c r="H76">
        <v>40719.713594000001</v>
      </c>
      <c r="I76">
        <v>3267.155702</v>
      </c>
      <c r="J76" t="s">
        <v>2</v>
      </c>
      <c r="K76">
        <v>38724.206875000003</v>
      </c>
      <c r="L76">
        <v>2952.5669280000002</v>
      </c>
      <c r="M76" t="s">
        <v>3</v>
      </c>
      <c r="N76">
        <v>0</v>
      </c>
      <c r="O76">
        <v>0</v>
      </c>
      <c r="P76" t="s">
        <v>4</v>
      </c>
      <c r="Q76">
        <v>0</v>
      </c>
      <c r="R76">
        <v>0</v>
      </c>
      <c r="S76" t="s">
        <v>5</v>
      </c>
      <c r="T76">
        <v>0</v>
      </c>
      <c r="U76">
        <v>0</v>
      </c>
      <c r="V76" t="s">
        <v>6</v>
      </c>
      <c r="W76">
        <v>0</v>
      </c>
      <c r="X76">
        <v>0</v>
      </c>
      <c r="Y76" t="s">
        <v>7</v>
      </c>
      <c r="Z76">
        <v>0</v>
      </c>
      <c r="AA76">
        <v>0</v>
      </c>
      <c r="AB76" t="s">
        <v>8</v>
      </c>
      <c r="AC76">
        <v>0</v>
      </c>
      <c r="AD76">
        <v>0</v>
      </c>
      <c r="AE76" t="s">
        <v>9</v>
      </c>
      <c r="AF76">
        <v>32767</v>
      </c>
      <c r="AG76">
        <v>0</v>
      </c>
      <c r="AH76" t="s">
        <v>10</v>
      </c>
      <c r="AI76">
        <v>-32767</v>
      </c>
      <c r="AJ76">
        <v>0</v>
      </c>
      <c r="AK76" t="s">
        <v>11</v>
      </c>
      <c r="AL76">
        <v>0</v>
      </c>
      <c r="AM76">
        <v>0</v>
      </c>
    </row>
    <row r="77" spans="1:39" x14ac:dyDescent="0.25">
      <c r="A77" t="s">
        <v>12</v>
      </c>
      <c r="B77">
        <v>16</v>
      </c>
      <c r="C77">
        <v>400</v>
      </c>
      <c r="D77" t="s">
        <v>0</v>
      </c>
      <c r="E77">
        <v>0</v>
      </c>
      <c r="F77">
        <v>0</v>
      </c>
      <c r="G77" t="s">
        <v>1</v>
      </c>
      <c r="H77">
        <v>43435.200469000003</v>
      </c>
      <c r="I77">
        <v>3726.3442049999999</v>
      </c>
      <c r="J77" t="s">
        <v>2</v>
      </c>
      <c r="K77">
        <v>41306.596796999998</v>
      </c>
      <c r="L77">
        <v>3366.2434370000001</v>
      </c>
      <c r="M77" t="s">
        <v>3</v>
      </c>
      <c r="N77">
        <v>0</v>
      </c>
      <c r="O77">
        <v>0</v>
      </c>
      <c r="P77" t="s">
        <v>4</v>
      </c>
      <c r="Q77">
        <v>0</v>
      </c>
      <c r="R77">
        <v>0</v>
      </c>
      <c r="S77" t="s">
        <v>5</v>
      </c>
      <c r="T77">
        <v>0</v>
      </c>
      <c r="U77">
        <v>0</v>
      </c>
      <c r="V77" t="s">
        <v>6</v>
      </c>
      <c r="W77">
        <v>0</v>
      </c>
      <c r="X77">
        <v>0</v>
      </c>
      <c r="Y77" t="s">
        <v>7</v>
      </c>
      <c r="Z77">
        <v>0</v>
      </c>
      <c r="AA77">
        <v>0</v>
      </c>
      <c r="AB77" t="s">
        <v>8</v>
      </c>
      <c r="AC77">
        <v>0</v>
      </c>
      <c r="AD77">
        <v>0</v>
      </c>
      <c r="AE77" t="s">
        <v>9</v>
      </c>
      <c r="AF77">
        <v>32767</v>
      </c>
      <c r="AG77">
        <v>0</v>
      </c>
      <c r="AH77" t="s">
        <v>10</v>
      </c>
      <c r="AI77">
        <v>-32767</v>
      </c>
      <c r="AJ77">
        <v>0</v>
      </c>
      <c r="AK77" t="s">
        <v>11</v>
      </c>
      <c r="AL77">
        <v>0</v>
      </c>
      <c r="AM77">
        <v>0</v>
      </c>
    </row>
    <row r="78" spans="1:39" x14ac:dyDescent="0.25">
      <c r="A78" t="s">
        <v>12</v>
      </c>
      <c r="B78">
        <v>17</v>
      </c>
      <c r="C78">
        <v>425</v>
      </c>
      <c r="D78" t="s">
        <v>0</v>
      </c>
      <c r="E78">
        <v>0</v>
      </c>
      <c r="F78">
        <v>0</v>
      </c>
      <c r="G78" t="s">
        <v>1</v>
      </c>
      <c r="H78">
        <v>46151.011094000001</v>
      </c>
      <c r="I78">
        <v>4015.2384729999999</v>
      </c>
      <c r="J78" t="s">
        <v>2</v>
      </c>
      <c r="K78">
        <v>43889.317030999999</v>
      </c>
      <c r="L78">
        <v>3625.4936990000001</v>
      </c>
      <c r="M78" t="s">
        <v>3</v>
      </c>
      <c r="N78">
        <v>0</v>
      </c>
      <c r="O78">
        <v>0</v>
      </c>
      <c r="P78" t="s">
        <v>4</v>
      </c>
      <c r="Q78">
        <v>0</v>
      </c>
      <c r="R78">
        <v>0</v>
      </c>
      <c r="S78" t="s">
        <v>5</v>
      </c>
      <c r="T78">
        <v>0</v>
      </c>
      <c r="U78">
        <v>0</v>
      </c>
      <c r="V78" t="s">
        <v>6</v>
      </c>
      <c r="W78">
        <v>0</v>
      </c>
      <c r="X78">
        <v>0</v>
      </c>
      <c r="Y78" t="s">
        <v>7</v>
      </c>
      <c r="Z78">
        <v>0</v>
      </c>
      <c r="AA78">
        <v>0</v>
      </c>
      <c r="AB78" t="s">
        <v>8</v>
      </c>
      <c r="AC78">
        <v>0</v>
      </c>
      <c r="AD78">
        <v>0</v>
      </c>
      <c r="AE78" t="s">
        <v>9</v>
      </c>
      <c r="AF78">
        <v>32767</v>
      </c>
      <c r="AG78">
        <v>0</v>
      </c>
      <c r="AH78" t="s">
        <v>10</v>
      </c>
      <c r="AI78">
        <v>-32767</v>
      </c>
      <c r="AJ78">
        <v>0</v>
      </c>
      <c r="AK78" t="s">
        <v>11</v>
      </c>
      <c r="AL78">
        <v>0</v>
      </c>
      <c r="AM78">
        <v>0</v>
      </c>
    </row>
    <row r="79" spans="1:39" x14ac:dyDescent="0.25">
      <c r="A79" t="s">
        <v>12</v>
      </c>
      <c r="B79">
        <v>18</v>
      </c>
      <c r="C79">
        <v>450</v>
      </c>
      <c r="D79" t="s">
        <v>0</v>
      </c>
      <c r="E79">
        <v>0</v>
      </c>
      <c r="F79">
        <v>0</v>
      </c>
      <c r="G79" t="s">
        <v>1</v>
      </c>
      <c r="H79">
        <v>48866.985702999998</v>
      </c>
      <c r="I79">
        <v>4287.5407299999997</v>
      </c>
      <c r="J79" t="s">
        <v>2</v>
      </c>
      <c r="K79">
        <v>46472.204452999998</v>
      </c>
      <c r="L79">
        <v>3878.4233989999998</v>
      </c>
      <c r="M79" t="s">
        <v>3</v>
      </c>
      <c r="N79">
        <v>0</v>
      </c>
      <c r="O79">
        <v>0</v>
      </c>
      <c r="P79" t="s">
        <v>4</v>
      </c>
      <c r="Q79">
        <v>0</v>
      </c>
      <c r="R79">
        <v>0</v>
      </c>
      <c r="S79" t="s">
        <v>5</v>
      </c>
      <c r="T79">
        <v>0</v>
      </c>
      <c r="U79">
        <v>0</v>
      </c>
      <c r="V79" t="s">
        <v>6</v>
      </c>
      <c r="W79">
        <v>0</v>
      </c>
      <c r="X79">
        <v>0</v>
      </c>
      <c r="Y79" t="s">
        <v>7</v>
      </c>
      <c r="Z79">
        <v>0</v>
      </c>
      <c r="AA79">
        <v>0</v>
      </c>
      <c r="AB79" t="s">
        <v>8</v>
      </c>
      <c r="AC79">
        <v>0</v>
      </c>
      <c r="AD79">
        <v>0</v>
      </c>
      <c r="AE79" t="s">
        <v>9</v>
      </c>
      <c r="AF79">
        <v>32767</v>
      </c>
      <c r="AG79">
        <v>0</v>
      </c>
      <c r="AH79" t="s">
        <v>10</v>
      </c>
      <c r="AI79">
        <v>-32767</v>
      </c>
      <c r="AJ79">
        <v>0</v>
      </c>
      <c r="AK79" t="s">
        <v>11</v>
      </c>
      <c r="AL79">
        <v>0</v>
      </c>
      <c r="AM79">
        <v>0</v>
      </c>
    </row>
    <row r="80" spans="1:39" x14ac:dyDescent="0.25">
      <c r="A80" t="s">
        <v>12</v>
      </c>
      <c r="B80">
        <v>19</v>
      </c>
      <c r="C80">
        <v>475</v>
      </c>
      <c r="D80" t="s">
        <v>0</v>
      </c>
      <c r="E80">
        <v>0</v>
      </c>
      <c r="F80">
        <v>0</v>
      </c>
      <c r="G80" t="s">
        <v>1</v>
      </c>
      <c r="H80">
        <v>51583.304922000003</v>
      </c>
      <c r="I80">
        <v>4569.5902370000003</v>
      </c>
      <c r="J80" t="s">
        <v>2</v>
      </c>
      <c r="K80">
        <v>49055.433594000002</v>
      </c>
      <c r="L80">
        <v>4128.132372</v>
      </c>
      <c r="M80" t="s">
        <v>3</v>
      </c>
      <c r="N80">
        <v>0</v>
      </c>
      <c r="O80">
        <v>0</v>
      </c>
      <c r="P80" t="s">
        <v>4</v>
      </c>
      <c r="Q80">
        <v>0</v>
      </c>
      <c r="R80">
        <v>0</v>
      </c>
      <c r="S80" t="s">
        <v>5</v>
      </c>
      <c r="T80">
        <v>0</v>
      </c>
      <c r="U80">
        <v>0</v>
      </c>
      <c r="V80" t="s">
        <v>6</v>
      </c>
      <c r="W80">
        <v>0</v>
      </c>
      <c r="X80">
        <v>0</v>
      </c>
      <c r="Y80" t="s">
        <v>7</v>
      </c>
      <c r="Z80">
        <v>0</v>
      </c>
      <c r="AA80">
        <v>0</v>
      </c>
      <c r="AB80" t="s">
        <v>8</v>
      </c>
      <c r="AC80">
        <v>0</v>
      </c>
      <c r="AD80">
        <v>0</v>
      </c>
      <c r="AE80" t="s">
        <v>9</v>
      </c>
      <c r="AF80">
        <v>32767</v>
      </c>
      <c r="AG80">
        <v>0</v>
      </c>
      <c r="AH80" t="s">
        <v>10</v>
      </c>
      <c r="AI80">
        <v>-32767</v>
      </c>
      <c r="AJ80">
        <v>0</v>
      </c>
      <c r="AK80" t="s">
        <v>11</v>
      </c>
      <c r="AL80">
        <v>0</v>
      </c>
      <c r="AM80">
        <v>0</v>
      </c>
    </row>
    <row r="81" spans="1:39" x14ac:dyDescent="0.25">
      <c r="A81" t="s">
        <v>12</v>
      </c>
      <c r="B81">
        <v>20</v>
      </c>
      <c r="C81">
        <v>500</v>
      </c>
      <c r="D81" t="s">
        <v>0</v>
      </c>
      <c r="E81">
        <v>0</v>
      </c>
      <c r="F81">
        <v>0</v>
      </c>
      <c r="G81" t="s">
        <v>1</v>
      </c>
      <c r="H81">
        <v>54299.746405999998</v>
      </c>
      <c r="I81">
        <v>4852.5426070000003</v>
      </c>
      <c r="J81" t="s">
        <v>2</v>
      </c>
      <c r="K81">
        <v>51638.841249999998</v>
      </c>
      <c r="L81">
        <v>4387.2803620000004</v>
      </c>
      <c r="M81" t="s">
        <v>3</v>
      </c>
      <c r="N81">
        <v>0</v>
      </c>
      <c r="O81">
        <v>0</v>
      </c>
      <c r="P81" t="s">
        <v>4</v>
      </c>
      <c r="Q81">
        <v>0</v>
      </c>
      <c r="R81">
        <v>0</v>
      </c>
      <c r="S81" t="s">
        <v>5</v>
      </c>
      <c r="T81">
        <v>0</v>
      </c>
      <c r="U81">
        <v>0</v>
      </c>
      <c r="V81" t="s">
        <v>6</v>
      </c>
      <c r="W81">
        <v>0</v>
      </c>
      <c r="X81">
        <v>0</v>
      </c>
      <c r="Y81" t="s">
        <v>7</v>
      </c>
      <c r="Z81">
        <v>0</v>
      </c>
      <c r="AA81">
        <v>0</v>
      </c>
      <c r="AB81" t="s">
        <v>8</v>
      </c>
      <c r="AC81">
        <v>0</v>
      </c>
      <c r="AD81">
        <v>0</v>
      </c>
      <c r="AE81" t="s">
        <v>9</v>
      </c>
      <c r="AF81">
        <v>32767</v>
      </c>
      <c r="AG81">
        <v>0</v>
      </c>
      <c r="AH81" t="s">
        <v>10</v>
      </c>
      <c r="AI81">
        <v>-32767</v>
      </c>
      <c r="AJ81">
        <v>0</v>
      </c>
      <c r="AK81" t="s">
        <v>11</v>
      </c>
      <c r="AL81">
        <v>0</v>
      </c>
      <c r="AM81">
        <v>0</v>
      </c>
    </row>
    <row r="82" spans="1:39" x14ac:dyDescent="0.25">
      <c r="A82" t="s">
        <v>63</v>
      </c>
      <c r="B82">
        <v>1</v>
      </c>
      <c r="C82">
        <v>25</v>
      </c>
      <c r="D82" t="s">
        <v>0</v>
      </c>
      <c r="E82">
        <v>0</v>
      </c>
      <c r="F82">
        <v>0</v>
      </c>
      <c r="G82" t="s">
        <v>1</v>
      </c>
      <c r="H82">
        <v>244.70393200000001</v>
      </c>
      <c r="I82">
        <v>0.25981399999999999</v>
      </c>
      <c r="J82" t="s">
        <v>2</v>
      </c>
      <c r="K82">
        <v>79.456462000000002</v>
      </c>
      <c r="L82">
        <v>0.105199</v>
      </c>
      <c r="M82" t="s">
        <v>3</v>
      </c>
      <c r="N82">
        <v>0</v>
      </c>
      <c r="O82">
        <v>0</v>
      </c>
      <c r="P82" t="s">
        <v>4</v>
      </c>
      <c r="Q82">
        <v>0</v>
      </c>
      <c r="R82">
        <v>0</v>
      </c>
      <c r="S82" t="s">
        <v>5</v>
      </c>
      <c r="T82">
        <v>0</v>
      </c>
      <c r="U82">
        <v>0</v>
      </c>
      <c r="V82" t="s">
        <v>6</v>
      </c>
      <c r="W82">
        <v>0</v>
      </c>
      <c r="X82">
        <v>0</v>
      </c>
      <c r="Y82" t="s">
        <v>7</v>
      </c>
      <c r="Z82">
        <v>0</v>
      </c>
      <c r="AA82">
        <v>0</v>
      </c>
      <c r="AB82" t="s">
        <v>8</v>
      </c>
      <c r="AC82">
        <v>0</v>
      </c>
      <c r="AD82">
        <v>0</v>
      </c>
      <c r="AE82" t="s">
        <v>9</v>
      </c>
      <c r="AF82">
        <v>32767</v>
      </c>
      <c r="AG82">
        <v>0</v>
      </c>
      <c r="AH82" t="s">
        <v>10</v>
      </c>
      <c r="AI82">
        <v>-32767</v>
      </c>
      <c r="AJ82">
        <v>0</v>
      </c>
      <c r="AK82" t="s">
        <v>11</v>
      </c>
      <c r="AL82">
        <v>0</v>
      </c>
      <c r="AM82">
        <v>0</v>
      </c>
    </row>
    <row r="83" spans="1:39" x14ac:dyDescent="0.25">
      <c r="A83" t="s">
        <v>63</v>
      </c>
      <c r="B83">
        <v>2</v>
      </c>
      <c r="C83">
        <v>50</v>
      </c>
      <c r="D83" t="s">
        <v>0</v>
      </c>
      <c r="E83">
        <v>0</v>
      </c>
      <c r="F83">
        <v>0</v>
      </c>
      <c r="G83" t="s">
        <v>1</v>
      </c>
      <c r="H83">
        <v>491.12071400000002</v>
      </c>
      <c r="I83">
        <v>0.91832899999999995</v>
      </c>
      <c r="J83" t="s">
        <v>2</v>
      </c>
      <c r="K83">
        <v>158.91523900000001</v>
      </c>
      <c r="L83">
        <v>0.33111800000000002</v>
      </c>
      <c r="M83" t="s">
        <v>3</v>
      </c>
      <c r="N83">
        <v>0</v>
      </c>
      <c r="O83">
        <v>0</v>
      </c>
      <c r="P83" t="s">
        <v>4</v>
      </c>
      <c r="Q83">
        <v>0</v>
      </c>
      <c r="R83">
        <v>0</v>
      </c>
      <c r="S83" t="s">
        <v>5</v>
      </c>
      <c r="T83">
        <v>0</v>
      </c>
      <c r="U83">
        <v>0</v>
      </c>
      <c r="V83" t="s">
        <v>6</v>
      </c>
      <c r="W83">
        <v>0</v>
      </c>
      <c r="X83">
        <v>0</v>
      </c>
      <c r="Y83" t="s">
        <v>7</v>
      </c>
      <c r="Z83">
        <v>0</v>
      </c>
      <c r="AA83">
        <v>0</v>
      </c>
      <c r="AB83" t="s">
        <v>8</v>
      </c>
      <c r="AC83">
        <v>0</v>
      </c>
      <c r="AD83">
        <v>0</v>
      </c>
      <c r="AE83" t="s">
        <v>9</v>
      </c>
      <c r="AF83">
        <v>32767</v>
      </c>
      <c r="AG83">
        <v>0</v>
      </c>
      <c r="AH83" t="s">
        <v>10</v>
      </c>
      <c r="AI83">
        <v>-32767</v>
      </c>
      <c r="AJ83">
        <v>0</v>
      </c>
      <c r="AK83" t="s">
        <v>11</v>
      </c>
      <c r="AL83">
        <v>0</v>
      </c>
      <c r="AM83">
        <v>0</v>
      </c>
    </row>
    <row r="84" spans="1:39" x14ac:dyDescent="0.25">
      <c r="A84" t="s">
        <v>63</v>
      </c>
      <c r="B84">
        <v>3</v>
      </c>
      <c r="C84">
        <v>75</v>
      </c>
      <c r="D84" t="s">
        <v>0</v>
      </c>
      <c r="E84">
        <v>0</v>
      </c>
      <c r="F84">
        <v>0</v>
      </c>
      <c r="G84" t="s">
        <v>1</v>
      </c>
      <c r="H84">
        <v>737.574027</v>
      </c>
      <c r="I84">
        <v>1.853704</v>
      </c>
      <c r="J84" t="s">
        <v>2</v>
      </c>
      <c r="K84">
        <v>238.40608599999999</v>
      </c>
      <c r="L84">
        <v>0.62822699999999998</v>
      </c>
      <c r="M84" t="s">
        <v>3</v>
      </c>
      <c r="N84">
        <v>0</v>
      </c>
      <c r="O84">
        <v>0</v>
      </c>
      <c r="P84" t="s">
        <v>4</v>
      </c>
      <c r="Q84">
        <v>0</v>
      </c>
      <c r="R84">
        <v>0</v>
      </c>
      <c r="S84" t="s">
        <v>5</v>
      </c>
      <c r="T84">
        <v>0</v>
      </c>
      <c r="U84">
        <v>0</v>
      </c>
      <c r="V84" t="s">
        <v>6</v>
      </c>
      <c r="W84">
        <v>0</v>
      </c>
      <c r="X84">
        <v>0</v>
      </c>
      <c r="Y84" t="s">
        <v>7</v>
      </c>
      <c r="Z84">
        <v>0</v>
      </c>
      <c r="AA84">
        <v>0</v>
      </c>
      <c r="AB84" t="s">
        <v>8</v>
      </c>
      <c r="AC84">
        <v>0</v>
      </c>
      <c r="AD84">
        <v>0</v>
      </c>
      <c r="AE84" t="s">
        <v>9</v>
      </c>
      <c r="AF84">
        <v>32767</v>
      </c>
      <c r="AG84">
        <v>0</v>
      </c>
      <c r="AH84" t="s">
        <v>10</v>
      </c>
      <c r="AI84">
        <v>-32767</v>
      </c>
      <c r="AJ84">
        <v>0</v>
      </c>
      <c r="AK84" t="s">
        <v>11</v>
      </c>
      <c r="AL84">
        <v>0</v>
      </c>
      <c r="AM84">
        <v>0</v>
      </c>
    </row>
    <row r="85" spans="1:39" x14ac:dyDescent="0.25">
      <c r="A85" t="s">
        <v>63</v>
      </c>
      <c r="B85">
        <v>4</v>
      </c>
      <c r="C85">
        <v>100</v>
      </c>
      <c r="D85" t="s">
        <v>0</v>
      </c>
      <c r="E85">
        <v>0</v>
      </c>
      <c r="F85">
        <v>0</v>
      </c>
      <c r="G85" t="s">
        <v>1</v>
      </c>
      <c r="H85">
        <v>984.08237699999995</v>
      </c>
      <c r="I85">
        <v>3.096209</v>
      </c>
      <c r="J85" t="s">
        <v>2</v>
      </c>
      <c r="K85">
        <v>317.88119599999999</v>
      </c>
      <c r="L85">
        <v>1.0907290000000001</v>
      </c>
      <c r="M85" t="s">
        <v>3</v>
      </c>
      <c r="N85">
        <v>0</v>
      </c>
      <c r="O85">
        <v>0</v>
      </c>
      <c r="P85" t="s">
        <v>4</v>
      </c>
      <c r="Q85">
        <v>0</v>
      </c>
      <c r="R85">
        <v>0</v>
      </c>
      <c r="S85" t="s">
        <v>5</v>
      </c>
      <c r="T85">
        <v>0</v>
      </c>
      <c r="U85">
        <v>0</v>
      </c>
      <c r="V85" t="s">
        <v>6</v>
      </c>
      <c r="W85">
        <v>0</v>
      </c>
      <c r="X85">
        <v>0</v>
      </c>
      <c r="Y85" t="s">
        <v>7</v>
      </c>
      <c r="Z85">
        <v>0</v>
      </c>
      <c r="AA85">
        <v>0</v>
      </c>
      <c r="AB85" t="s">
        <v>8</v>
      </c>
      <c r="AC85">
        <v>0</v>
      </c>
      <c r="AD85">
        <v>0</v>
      </c>
      <c r="AE85" t="s">
        <v>9</v>
      </c>
      <c r="AF85">
        <v>32767</v>
      </c>
      <c r="AG85">
        <v>0</v>
      </c>
      <c r="AH85" t="s">
        <v>10</v>
      </c>
      <c r="AI85">
        <v>-32767</v>
      </c>
      <c r="AJ85">
        <v>0</v>
      </c>
      <c r="AK85" t="s">
        <v>11</v>
      </c>
      <c r="AL85">
        <v>0</v>
      </c>
      <c r="AM85">
        <v>0</v>
      </c>
    </row>
    <row r="86" spans="1:39" x14ac:dyDescent="0.25">
      <c r="A86" t="s">
        <v>63</v>
      </c>
      <c r="B86">
        <v>5</v>
      </c>
      <c r="C86">
        <v>125</v>
      </c>
      <c r="D86" t="s">
        <v>0</v>
      </c>
      <c r="E86">
        <v>0</v>
      </c>
      <c r="F86">
        <v>0</v>
      </c>
      <c r="G86" t="s">
        <v>1</v>
      </c>
      <c r="H86">
        <v>1230.5674979999999</v>
      </c>
      <c r="I86">
        <v>4.8491569999999999</v>
      </c>
      <c r="J86" t="s">
        <v>2</v>
      </c>
      <c r="K86">
        <v>397.33155799999997</v>
      </c>
      <c r="L86">
        <v>1.503255</v>
      </c>
      <c r="M86" t="s">
        <v>3</v>
      </c>
      <c r="N86">
        <v>0</v>
      </c>
      <c r="O86">
        <v>0</v>
      </c>
      <c r="P86" t="s">
        <v>4</v>
      </c>
      <c r="Q86">
        <v>0</v>
      </c>
      <c r="R86">
        <v>0</v>
      </c>
      <c r="S86" t="s">
        <v>5</v>
      </c>
      <c r="T86">
        <v>0</v>
      </c>
      <c r="U86">
        <v>0</v>
      </c>
      <c r="V86" t="s">
        <v>6</v>
      </c>
      <c r="W86">
        <v>0</v>
      </c>
      <c r="X86">
        <v>0</v>
      </c>
      <c r="Y86" t="s">
        <v>7</v>
      </c>
      <c r="Z86">
        <v>0</v>
      </c>
      <c r="AA86">
        <v>0</v>
      </c>
      <c r="AB86" t="s">
        <v>8</v>
      </c>
      <c r="AC86">
        <v>0</v>
      </c>
      <c r="AD86">
        <v>0</v>
      </c>
      <c r="AE86" t="s">
        <v>9</v>
      </c>
      <c r="AF86">
        <v>32767</v>
      </c>
      <c r="AG86">
        <v>0</v>
      </c>
      <c r="AH86" t="s">
        <v>10</v>
      </c>
      <c r="AI86">
        <v>-32767</v>
      </c>
      <c r="AJ86">
        <v>0</v>
      </c>
      <c r="AK86" t="s">
        <v>11</v>
      </c>
      <c r="AL86">
        <v>0</v>
      </c>
      <c r="AM86">
        <v>0</v>
      </c>
    </row>
    <row r="87" spans="1:39" x14ac:dyDescent="0.25">
      <c r="A87" t="s">
        <v>63</v>
      </c>
      <c r="B87">
        <v>6</v>
      </c>
      <c r="C87">
        <v>150</v>
      </c>
      <c r="D87" t="s">
        <v>0</v>
      </c>
      <c r="E87">
        <v>0</v>
      </c>
      <c r="F87">
        <v>0</v>
      </c>
      <c r="G87" t="s">
        <v>1</v>
      </c>
      <c r="H87">
        <v>1477.1181670000001</v>
      </c>
      <c r="I87">
        <v>6.8253349999999999</v>
      </c>
      <c r="J87" t="s">
        <v>2</v>
      </c>
      <c r="K87">
        <v>476.810991</v>
      </c>
      <c r="L87">
        <v>2.097248</v>
      </c>
      <c r="M87" t="s">
        <v>3</v>
      </c>
      <c r="N87">
        <v>0</v>
      </c>
      <c r="O87">
        <v>0</v>
      </c>
      <c r="P87" t="s">
        <v>4</v>
      </c>
      <c r="Q87">
        <v>0</v>
      </c>
      <c r="R87">
        <v>0</v>
      </c>
      <c r="S87" t="s">
        <v>5</v>
      </c>
      <c r="T87">
        <v>0</v>
      </c>
      <c r="U87">
        <v>0</v>
      </c>
      <c r="V87" t="s">
        <v>6</v>
      </c>
      <c r="W87">
        <v>0</v>
      </c>
      <c r="X87">
        <v>0</v>
      </c>
      <c r="Y87" t="s">
        <v>7</v>
      </c>
      <c r="Z87">
        <v>0</v>
      </c>
      <c r="AA87">
        <v>0</v>
      </c>
      <c r="AB87" t="s">
        <v>8</v>
      </c>
      <c r="AC87">
        <v>0</v>
      </c>
      <c r="AD87">
        <v>0</v>
      </c>
      <c r="AE87" t="s">
        <v>9</v>
      </c>
      <c r="AF87">
        <v>32767</v>
      </c>
      <c r="AG87">
        <v>0</v>
      </c>
      <c r="AH87" t="s">
        <v>10</v>
      </c>
      <c r="AI87">
        <v>-32767</v>
      </c>
      <c r="AJ87">
        <v>0</v>
      </c>
      <c r="AK87" t="s">
        <v>11</v>
      </c>
      <c r="AL87">
        <v>0</v>
      </c>
      <c r="AM87">
        <v>0</v>
      </c>
    </row>
    <row r="88" spans="1:39" x14ac:dyDescent="0.25">
      <c r="A88" t="s">
        <v>63</v>
      </c>
      <c r="B88">
        <v>7</v>
      </c>
      <c r="C88">
        <v>175</v>
      </c>
      <c r="D88" t="s">
        <v>0</v>
      </c>
      <c r="E88">
        <v>0</v>
      </c>
      <c r="F88">
        <v>0</v>
      </c>
      <c r="G88" t="s">
        <v>1</v>
      </c>
      <c r="H88">
        <v>1723.5867020000001</v>
      </c>
      <c r="I88">
        <v>9.5344519999999999</v>
      </c>
      <c r="J88" t="s">
        <v>2</v>
      </c>
      <c r="K88">
        <v>556.35284100000001</v>
      </c>
      <c r="L88">
        <v>2.948321</v>
      </c>
      <c r="M88" t="s">
        <v>3</v>
      </c>
      <c r="N88">
        <v>0</v>
      </c>
      <c r="O88">
        <v>0</v>
      </c>
      <c r="P88" t="s">
        <v>4</v>
      </c>
      <c r="Q88">
        <v>0</v>
      </c>
      <c r="R88">
        <v>0</v>
      </c>
      <c r="S88" t="s">
        <v>5</v>
      </c>
      <c r="T88">
        <v>0</v>
      </c>
      <c r="U88">
        <v>0</v>
      </c>
      <c r="V88" t="s">
        <v>6</v>
      </c>
      <c r="W88">
        <v>0</v>
      </c>
      <c r="X88">
        <v>0</v>
      </c>
      <c r="Y88" t="s">
        <v>7</v>
      </c>
      <c r="Z88">
        <v>0</v>
      </c>
      <c r="AA88">
        <v>0</v>
      </c>
      <c r="AB88" t="s">
        <v>8</v>
      </c>
      <c r="AC88">
        <v>0</v>
      </c>
      <c r="AD88">
        <v>0</v>
      </c>
      <c r="AE88" t="s">
        <v>9</v>
      </c>
      <c r="AF88">
        <v>32767</v>
      </c>
      <c r="AG88">
        <v>0</v>
      </c>
      <c r="AH88" t="s">
        <v>10</v>
      </c>
      <c r="AI88">
        <v>-32767</v>
      </c>
      <c r="AJ88">
        <v>0</v>
      </c>
      <c r="AK88" t="s">
        <v>11</v>
      </c>
      <c r="AL88">
        <v>0</v>
      </c>
      <c r="AM88">
        <v>0</v>
      </c>
    </row>
    <row r="89" spans="1:39" x14ac:dyDescent="0.25">
      <c r="A89" t="s">
        <v>63</v>
      </c>
      <c r="B89">
        <v>8</v>
      </c>
      <c r="C89">
        <v>200</v>
      </c>
      <c r="D89" t="s">
        <v>0</v>
      </c>
      <c r="E89">
        <v>0</v>
      </c>
      <c r="F89">
        <v>0</v>
      </c>
      <c r="G89" t="s">
        <v>1</v>
      </c>
      <c r="H89">
        <v>1970.1169600000001</v>
      </c>
      <c r="I89">
        <v>12.200172</v>
      </c>
      <c r="J89" t="s">
        <v>2</v>
      </c>
      <c r="K89">
        <v>635.91541600000005</v>
      </c>
      <c r="L89">
        <v>3.843553</v>
      </c>
      <c r="M89" t="s">
        <v>3</v>
      </c>
      <c r="N89">
        <v>0</v>
      </c>
      <c r="O89">
        <v>0</v>
      </c>
      <c r="P89" t="s">
        <v>4</v>
      </c>
      <c r="Q89">
        <v>0</v>
      </c>
      <c r="R89">
        <v>0</v>
      </c>
      <c r="S89" t="s">
        <v>5</v>
      </c>
      <c r="T89">
        <v>0</v>
      </c>
      <c r="U89">
        <v>0</v>
      </c>
      <c r="V89" t="s">
        <v>6</v>
      </c>
      <c r="W89">
        <v>0</v>
      </c>
      <c r="X89">
        <v>0</v>
      </c>
      <c r="Y89" t="s">
        <v>7</v>
      </c>
      <c r="Z89">
        <v>0</v>
      </c>
      <c r="AA89">
        <v>0</v>
      </c>
      <c r="AB89" t="s">
        <v>8</v>
      </c>
      <c r="AC89">
        <v>0</v>
      </c>
      <c r="AD89">
        <v>0</v>
      </c>
      <c r="AE89" t="s">
        <v>9</v>
      </c>
      <c r="AF89">
        <v>32767</v>
      </c>
      <c r="AG89">
        <v>0</v>
      </c>
      <c r="AH89" t="s">
        <v>10</v>
      </c>
      <c r="AI89">
        <v>-32767</v>
      </c>
      <c r="AJ89">
        <v>0</v>
      </c>
      <c r="AK89" t="s">
        <v>11</v>
      </c>
      <c r="AL89">
        <v>0</v>
      </c>
      <c r="AM89">
        <v>0</v>
      </c>
    </row>
    <row r="90" spans="1:39" x14ac:dyDescent="0.25">
      <c r="A90" t="s">
        <v>63</v>
      </c>
      <c r="B90">
        <v>9</v>
      </c>
      <c r="C90">
        <v>225</v>
      </c>
      <c r="D90" t="s">
        <v>0</v>
      </c>
      <c r="E90">
        <v>0</v>
      </c>
      <c r="F90">
        <v>0</v>
      </c>
      <c r="G90" t="s">
        <v>1</v>
      </c>
      <c r="H90">
        <v>2216.6078029999999</v>
      </c>
      <c r="I90">
        <v>15.295678000000001</v>
      </c>
      <c r="J90" t="s">
        <v>2</v>
      </c>
      <c r="K90">
        <v>715.420072</v>
      </c>
      <c r="L90">
        <v>4.8941800000000004</v>
      </c>
      <c r="M90" t="s">
        <v>3</v>
      </c>
      <c r="N90">
        <v>0</v>
      </c>
      <c r="O90">
        <v>0</v>
      </c>
      <c r="P90" t="s">
        <v>4</v>
      </c>
      <c r="Q90">
        <v>0</v>
      </c>
      <c r="R90">
        <v>0</v>
      </c>
      <c r="S90" t="s">
        <v>5</v>
      </c>
      <c r="T90">
        <v>0</v>
      </c>
      <c r="U90">
        <v>0</v>
      </c>
      <c r="V90" t="s">
        <v>6</v>
      </c>
      <c r="W90">
        <v>0</v>
      </c>
      <c r="X90">
        <v>0</v>
      </c>
      <c r="Y90" t="s">
        <v>7</v>
      </c>
      <c r="Z90">
        <v>0</v>
      </c>
      <c r="AA90">
        <v>0</v>
      </c>
      <c r="AB90" t="s">
        <v>8</v>
      </c>
      <c r="AC90">
        <v>0</v>
      </c>
      <c r="AD90">
        <v>0</v>
      </c>
      <c r="AE90" t="s">
        <v>9</v>
      </c>
      <c r="AF90">
        <v>32767</v>
      </c>
      <c r="AG90">
        <v>0</v>
      </c>
      <c r="AH90" t="s">
        <v>10</v>
      </c>
      <c r="AI90">
        <v>-32767</v>
      </c>
      <c r="AJ90">
        <v>0</v>
      </c>
      <c r="AK90" t="s">
        <v>11</v>
      </c>
      <c r="AL90">
        <v>0</v>
      </c>
      <c r="AM90">
        <v>0</v>
      </c>
    </row>
    <row r="91" spans="1:39" x14ac:dyDescent="0.25">
      <c r="A91" t="s">
        <v>63</v>
      </c>
      <c r="B91">
        <v>10</v>
      </c>
      <c r="C91">
        <v>250</v>
      </c>
      <c r="D91" t="s">
        <v>0</v>
      </c>
      <c r="E91">
        <v>0</v>
      </c>
      <c r="F91">
        <v>0</v>
      </c>
      <c r="G91" t="s">
        <v>1</v>
      </c>
      <c r="H91">
        <v>2463.0907320000001</v>
      </c>
      <c r="I91">
        <v>19.083152999999999</v>
      </c>
      <c r="J91" t="s">
        <v>2</v>
      </c>
      <c r="K91">
        <v>794.939752</v>
      </c>
      <c r="L91">
        <v>6.1449429999999996</v>
      </c>
      <c r="M91" t="s">
        <v>3</v>
      </c>
      <c r="N91">
        <v>0</v>
      </c>
      <c r="O91">
        <v>0</v>
      </c>
      <c r="P91" t="s">
        <v>4</v>
      </c>
      <c r="Q91">
        <v>0</v>
      </c>
      <c r="R91">
        <v>0</v>
      </c>
      <c r="S91" t="s">
        <v>5</v>
      </c>
      <c r="T91">
        <v>0</v>
      </c>
      <c r="U91">
        <v>0</v>
      </c>
      <c r="V91" t="s">
        <v>6</v>
      </c>
      <c r="W91">
        <v>0</v>
      </c>
      <c r="X91">
        <v>0</v>
      </c>
      <c r="Y91" t="s">
        <v>7</v>
      </c>
      <c r="Z91">
        <v>0</v>
      </c>
      <c r="AA91">
        <v>0</v>
      </c>
      <c r="AB91" t="s">
        <v>8</v>
      </c>
      <c r="AC91">
        <v>0</v>
      </c>
      <c r="AD91">
        <v>0</v>
      </c>
      <c r="AE91" t="s">
        <v>9</v>
      </c>
      <c r="AF91">
        <v>32767</v>
      </c>
      <c r="AG91">
        <v>0</v>
      </c>
      <c r="AH91" t="s">
        <v>10</v>
      </c>
      <c r="AI91">
        <v>-32767</v>
      </c>
      <c r="AJ91">
        <v>0</v>
      </c>
      <c r="AK91" t="s">
        <v>11</v>
      </c>
      <c r="AL91">
        <v>0</v>
      </c>
      <c r="AM91">
        <v>0</v>
      </c>
    </row>
    <row r="92" spans="1:39" x14ac:dyDescent="0.25">
      <c r="A92" t="s">
        <v>63</v>
      </c>
      <c r="B92">
        <v>11</v>
      </c>
      <c r="C92">
        <v>275</v>
      </c>
      <c r="D92" t="s">
        <v>0</v>
      </c>
      <c r="E92">
        <v>0</v>
      </c>
      <c r="F92">
        <v>0</v>
      </c>
      <c r="G92" t="s">
        <v>1</v>
      </c>
      <c r="H92">
        <v>2709.67373</v>
      </c>
      <c r="I92">
        <v>23.003343999999998</v>
      </c>
      <c r="J92" t="s">
        <v>2</v>
      </c>
      <c r="K92">
        <v>874.49761999999998</v>
      </c>
      <c r="L92">
        <v>7.7415469999999997</v>
      </c>
      <c r="M92" t="s">
        <v>3</v>
      </c>
      <c r="N92">
        <v>0</v>
      </c>
      <c r="O92">
        <v>0</v>
      </c>
      <c r="P92" t="s">
        <v>4</v>
      </c>
      <c r="Q92">
        <v>0</v>
      </c>
      <c r="R92">
        <v>0</v>
      </c>
      <c r="S92" t="s">
        <v>5</v>
      </c>
      <c r="T92">
        <v>0</v>
      </c>
      <c r="U92">
        <v>0</v>
      </c>
      <c r="V92" t="s">
        <v>6</v>
      </c>
      <c r="W92">
        <v>0</v>
      </c>
      <c r="X92">
        <v>0</v>
      </c>
      <c r="Y92" t="s">
        <v>7</v>
      </c>
      <c r="Z92">
        <v>0</v>
      </c>
      <c r="AA92">
        <v>0</v>
      </c>
      <c r="AB92" t="s">
        <v>8</v>
      </c>
      <c r="AC92">
        <v>0</v>
      </c>
      <c r="AD92">
        <v>0</v>
      </c>
      <c r="AE92" t="s">
        <v>9</v>
      </c>
      <c r="AF92">
        <v>32767</v>
      </c>
      <c r="AG92">
        <v>0</v>
      </c>
      <c r="AH92" t="s">
        <v>10</v>
      </c>
      <c r="AI92">
        <v>-32767</v>
      </c>
      <c r="AJ92">
        <v>0</v>
      </c>
      <c r="AK92" t="s">
        <v>11</v>
      </c>
      <c r="AL92">
        <v>0</v>
      </c>
      <c r="AM92">
        <v>0</v>
      </c>
    </row>
    <row r="93" spans="1:39" x14ac:dyDescent="0.25">
      <c r="A93" t="s">
        <v>63</v>
      </c>
      <c r="B93">
        <v>12</v>
      </c>
      <c r="C93">
        <v>300</v>
      </c>
      <c r="D93" t="s">
        <v>0</v>
      </c>
      <c r="E93">
        <v>0</v>
      </c>
      <c r="F93">
        <v>0</v>
      </c>
      <c r="G93" t="s">
        <v>1</v>
      </c>
      <c r="H93">
        <v>2956.2031449999999</v>
      </c>
      <c r="I93">
        <v>27.807528000000001</v>
      </c>
      <c r="J93" t="s">
        <v>2</v>
      </c>
      <c r="K93">
        <v>954.05068500000004</v>
      </c>
      <c r="L93">
        <v>8.6685549999999996</v>
      </c>
      <c r="M93" t="s">
        <v>3</v>
      </c>
      <c r="N93">
        <v>0</v>
      </c>
      <c r="O93">
        <v>0</v>
      </c>
      <c r="P93" t="s">
        <v>4</v>
      </c>
      <c r="Q93">
        <v>0</v>
      </c>
      <c r="R93">
        <v>0</v>
      </c>
      <c r="S93" t="s">
        <v>5</v>
      </c>
      <c r="T93">
        <v>0</v>
      </c>
      <c r="U93">
        <v>0</v>
      </c>
      <c r="V93" t="s">
        <v>6</v>
      </c>
      <c r="W93">
        <v>0</v>
      </c>
      <c r="X93">
        <v>0</v>
      </c>
      <c r="Y93" t="s">
        <v>7</v>
      </c>
      <c r="Z93">
        <v>0</v>
      </c>
      <c r="AA93">
        <v>0</v>
      </c>
      <c r="AB93" t="s">
        <v>8</v>
      </c>
      <c r="AC93">
        <v>0</v>
      </c>
      <c r="AD93">
        <v>0</v>
      </c>
      <c r="AE93" t="s">
        <v>9</v>
      </c>
      <c r="AF93">
        <v>32767</v>
      </c>
      <c r="AG93">
        <v>0</v>
      </c>
      <c r="AH93" t="s">
        <v>10</v>
      </c>
      <c r="AI93">
        <v>-32767</v>
      </c>
      <c r="AJ93">
        <v>0</v>
      </c>
      <c r="AK93" t="s">
        <v>11</v>
      </c>
      <c r="AL93">
        <v>0</v>
      </c>
      <c r="AM93">
        <v>0</v>
      </c>
    </row>
    <row r="94" spans="1:39" x14ac:dyDescent="0.25">
      <c r="A94" t="s">
        <v>63</v>
      </c>
      <c r="B94">
        <v>13</v>
      </c>
      <c r="C94">
        <v>325</v>
      </c>
      <c r="D94" t="s">
        <v>0</v>
      </c>
      <c r="E94">
        <v>0</v>
      </c>
      <c r="F94">
        <v>0</v>
      </c>
      <c r="G94" t="s">
        <v>1</v>
      </c>
      <c r="H94">
        <v>3202.7833740000001</v>
      </c>
      <c r="I94">
        <v>31.903663999999999</v>
      </c>
      <c r="J94" t="s">
        <v>2</v>
      </c>
      <c r="K94">
        <v>1033.6180300000001</v>
      </c>
      <c r="L94">
        <v>10.240308000000001</v>
      </c>
      <c r="M94" t="s">
        <v>3</v>
      </c>
      <c r="N94">
        <v>0</v>
      </c>
      <c r="O94">
        <v>0</v>
      </c>
      <c r="P94" t="s">
        <v>4</v>
      </c>
      <c r="Q94">
        <v>0</v>
      </c>
      <c r="R94">
        <v>0</v>
      </c>
      <c r="S94" t="s">
        <v>5</v>
      </c>
      <c r="T94">
        <v>0</v>
      </c>
      <c r="U94">
        <v>0</v>
      </c>
      <c r="V94" t="s">
        <v>6</v>
      </c>
      <c r="W94">
        <v>0</v>
      </c>
      <c r="X94">
        <v>0</v>
      </c>
      <c r="Y94" t="s">
        <v>7</v>
      </c>
      <c r="Z94">
        <v>0</v>
      </c>
      <c r="AA94">
        <v>0</v>
      </c>
      <c r="AB94" t="s">
        <v>8</v>
      </c>
      <c r="AC94">
        <v>0</v>
      </c>
      <c r="AD94">
        <v>0</v>
      </c>
      <c r="AE94" t="s">
        <v>9</v>
      </c>
      <c r="AF94">
        <v>32767</v>
      </c>
      <c r="AG94">
        <v>0</v>
      </c>
      <c r="AH94" t="s">
        <v>10</v>
      </c>
      <c r="AI94">
        <v>-32767</v>
      </c>
      <c r="AJ94">
        <v>0</v>
      </c>
      <c r="AK94" t="s">
        <v>11</v>
      </c>
      <c r="AL94">
        <v>0</v>
      </c>
      <c r="AM94">
        <v>0</v>
      </c>
    </row>
    <row r="95" spans="1:39" x14ac:dyDescent="0.25">
      <c r="A95" t="s">
        <v>63</v>
      </c>
      <c r="B95">
        <v>14</v>
      </c>
      <c r="C95">
        <v>350</v>
      </c>
      <c r="D95" t="s">
        <v>0</v>
      </c>
      <c r="E95">
        <v>0</v>
      </c>
      <c r="F95">
        <v>0</v>
      </c>
      <c r="G95" t="s">
        <v>1</v>
      </c>
      <c r="H95">
        <v>3449.281567</v>
      </c>
      <c r="I95">
        <v>37.480189000000003</v>
      </c>
      <c r="J95" t="s">
        <v>2</v>
      </c>
      <c r="K95">
        <v>1113.109766</v>
      </c>
      <c r="L95">
        <v>12.042106</v>
      </c>
      <c r="M95" t="s">
        <v>3</v>
      </c>
      <c r="N95">
        <v>0</v>
      </c>
      <c r="O95">
        <v>0</v>
      </c>
      <c r="P95" t="s">
        <v>4</v>
      </c>
      <c r="Q95">
        <v>0</v>
      </c>
      <c r="R95">
        <v>0</v>
      </c>
      <c r="S95" t="s">
        <v>5</v>
      </c>
      <c r="T95">
        <v>0</v>
      </c>
      <c r="U95">
        <v>0</v>
      </c>
      <c r="V95" t="s">
        <v>6</v>
      </c>
      <c r="W95">
        <v>0</v>
      </c>
      <c r="X95">
        <v>0</v>
      </c>
      <c r="Y95" t="s">
        <v>7</v>
      </c>
      <c r="Z95">
        <v>0</v>
      </c>
      <c r="AA95">
        <v>0</v>
      </c>
      <c r="AB95" t="s">
        <v>8</v>
      </c>
      <c r="AC95">
        <v>0</v>
      </c>
      <c r="AD95">
        <v>0</v>
      </c>
      <c r="AE95" t="s">
        <v>9</v>
      </c>
      <c r="AF95">
        <v>32767</v>
      </c>
      <c r="AG95">
        <v>0</v>
      </c>
      <c r="AH95" t="s">
        <v>10</v>
      </c>
      <c r="AI95">
        <v>-32767</v>
      </c>
      <c r="AJ95">
        <v>0</v>
      </c>
      <c r="AK95" t="s">
        <v>11</v>
      </c>
      <c r="AL95">
        <v>0</v>
      </c>
      <c r="AM95">
        <v>0</v>
      </c>
    </row>
    <row r="96" spans="1:39" x14ac:dyDescent="0.25">
      <c r="A96" t="s">
        <v>63</v>
      </c>
      <c r="B96">
        <v>15</v>
      </c>
      <c r="C96">
        <v>375</v>
      </c>
      <c r="D96" t="s">
        <v>0</v>
      </c>
      <c r="E96">
        <v>0</v>
      </c>
      <c r="F96">
        <v>0</v>
      </c>
      <c r="G96" t="s">
        <v>1</v>
      </c>
      <c r="H96">
        <v>3695.8925239999999</v>
      </c>
      <c r="I96">
        <v>42.900576999999998</v>
      </c>
      <c r="J96" t="s">
        <v>2</v>
      </c>
      <c r="K96">
        <v>1192.7320139999999</v>
      </c>
      <c r="L96">
        <v>13.737095999999999</v>
      </c>
      <c r="M96" t="s">
        <v>3</v>
      </c>
      <c r="N96">
        <v>0</v>
      </c>
      <c r="O96">
        <v>0</v>
      </c>
      <c r="P96" t="s">
        <v>4</v>
      </c>
      <c r="Q96">
        <v>0</v>
      </c>
      <c r="R96">
        <v>0</v>
      </c>
      <c r="S96" t="s">
        <v>5</v>
      </c>
      <c r="T96">
        <v>0</v>
      </c>
      <c r="U96">
        <v>0</v>
      </c>
      <c r="V96" t="s">
        <v>6</v>
      </c>
      <c r="W96">
        <v>0</v>
      </c>
      <c r="X96">
        <v>0</v>
      </c>
      <c r="Y96" t="s">
        <v>7</v>
      </c>
      <c r="Z96">
        <v>0</v>
      </c>
      <c r="AA96">
        <v>0</v>
      </c>
      <c r="AB96" t="s">
        <v>8</v>
      </c>
      <c r="AC96">
        <v>0</v>
      </c>
      <c r="AD96">
        <v>0</v>
      </c>
      <c r="AE96" t="s">
        <v>9</v>
      </c>
      <c r="AF96">
        <v>32767</v>
      </c>
      <c r="AG96">
        <v>0</v>
      </c>
      <c r="AH96" t="s">
        <v>10</v>
      </c>
      <c r="AI96">
        <v>-32767</v>
      </c>
      <c r="AJ96">
        <v>0</v>
      </c>
      <c r="AK96" t="s">
        <v>11</v>
      </c>
      <c r="AL96">
        <v>0</v>
      </c>
      <c r="AM96">
        <v>0</v>
      </c>
    </row>
    <row r="97" spans="1:39" x14ac:dyDescent="0.25">
      <c r="A97" t="s">
        <v>63</v>
      </c>
      <c r="B97">
        <v>16</v>
      </c>
      <c r="C97">
        <v>400</v>
      </c>
      <c r="D97" t="s">
        <v>0</v>
      </c>
      <c r="E97">
        <v>0</v>
      </c>
      <c r="F97">
        <v>0</v>
      </c>
      <c r="G97" t="s">
        <v>1</v>
      </c>
      <c r="H97">
        <v>3942.4700979999998</v>
      </c>
      <c r="I97">
        <v>49.364744999999999</v>
      </c>
      <c r="J97" t="s">
        <v>2</v>
      </c>
      <c r="K97">
        <v>1272.316626</v>
      </c>
      <c r="L97">
        <v>15.625876999999999</v>
      </c>
      <c r="M97" t="s">
        <v>3</v>
      </c>
      <c r="N97">
        <v>0</v>
      </c>
      <c r="O97">
        <v>0</v>
      </c>
      <c r="P97" t="s">
        <v>4</v>
      </c>
      <c r="Q97">
        <v>0</v>
      </c>
      <c r="R97">
        <v>0</v>
      </c>
      <c r="S97" t="s">
        <v>5</v>
      </c>
      <c r="T97">
        <v>0</v>
      </c>
      <c r="U97">
        <v>0</v>
      </c>
      <c r="V97" t="s">
        <v>6</v>
      </c>
      <c r="W97">
        <v>0</v>
      </c>
      <c r="X97">
        <v>0</v>
      </c>
      <c r="Y97" t="s">
        <v>7</v>
      </c>
      <c r="Z97">
        <v>0</v>
      </c>
      <c r="AA97">
        <v>0</v>
      </c>
      <c r="AB97" t="s">
        <v>8</v>
      </c>
      <c r="AC97">
        <v>0</v>
      </c>
      <c r="AD97">
        <v>0</v>
      </c>
      <c r="AE97" t="s">
        <v>9</v>
      </c>
      <c r="AF97">
        <v>32767</v>
      </c>
      <c r="AG97">
        <v>0</v>
      </c>
      <c r="AH97" t="s">
        <v>10</v>
      </c>
      <c r="AI97">
        <v>-32767</v>
      </c>
      <c r="AJ97">
        <v>0</v>
      </c>
      <c r="AK97" t="s">
        <v>11</v>
      </c>
      <c r="AL97">
        <v>0</v>
      </c>
      <c r="AM97">
        <v>0</v>
      </c>
    </row>
    <row r="98" spans="1:39" x14ac:dyDescent="0.25">
      <c r="A98" t="s">
        <v>63</v>
      </c>
      <c r="B98">
        <v>17</v>
      </c>
      <c r="C98">
        <v>425</v>
      </c>
      <c r="D98" t="s">
        <v>0</v>
      </c>
      <c r="E98">
        <v>0</v>
      </c>
      <c r="F98">
        <v>0</v>
      </c>
      <c r="G98" t="s">
        <v>1</v>
      </c>
      <c r="H98">
        <v>4189.1091990000004</v>
      </c>
      <c r="I98">
        <v>55.815871000000001</v>
      </c>
      <c r="J98" t="s">
        <v>2</v>
      </c>
      <c r="K98">
        <v>1351.899919</v>
      </c>
      <c r="L98">
        <v>17.197165999999999</v>
      </c>
      <c r="M98" t="s">
        <v>3</v>
      </c>
      <c r="N98">
        <v>0</v>
      </c>
      <c r="O98">
        <v>0</v>
      </c>
      <c r="P98" t="s">
        <v>4</v>
      </c>
      <c r="Q98">
        <v>0</v>
      </c>
      <c r="R98">
        <v>0</v>
      </c>
      <c r="S98" t="s">
        <v>5</v>
      </c>
      <c r="T98">
        <v>0</v>
      </c>
      <c r="U98">
        <v>0</v>
      </c>
      <c r="V98" t="s">
        <v>6</v>
      </c>
      <c r="W98">
        <v>0</v>
      </c>
      <c r="X98">
        <v>0</v>
      </c>
      <c r="Y98" t="s">
        <v>7</v>
      </c>
      <c r="Z98">
        <v>0</v>
      </c>
      <c r="AA98">
        <v>0</v>
      </c>
      <c r="AB98" t="s">
        <v>8</v>
      </c>
      <c r="AC98">
        <v>0</v>
      </c>
      <c r="AD98">
        <v>0</v>
      </c>
      <c r="AE98" t="s">
        <v>9</v>
      </c>
      <c r="AF98">
        <v>32767</v>
      </c>
      <c r="AG98">
        <v>0</v>
      </c>
      <c r="AH98" t="s">
        <v>10</v>
      </c>
      <c r="AI98">
        <v>-32767</v>
      </c>
      <c r="AJ98">
        <v>0</v>
      </c>
      <c r="AK98" t="s">
        <v>11</v>
      </c>
      <c r="AL98">
        <v>0</v>
      </c>
      <c r="AM98">
        <v>0</v>
      </c>
    </row>
    <row r="99" spans="1:39" x14ac:dyDescent="0.25">
      <c r="A99" t="s">
        <v>63</v>
      </c>
      <c r="B99">
        <v>18</v>
      </c>
      <c r="C99">
        <v>450</v>
      </c>
      <c r="D99" t="s">
        <v>0</v>
      </c>
      <c r="E99">
        <v>0</v>
      </c>
      <c r="F99">
        <v>0</v>
      </c>
      <c r="G99" t="s">
        <v>1</v>
      </c>
      <c r="H99">
        <v>4435.699482</v>
      </c>
      <c r="I99">
        <v>61.563381</v>
      </c>
      <c r="J99" t="s">
        <v>2</v>
      </c>
      <c r="K99">
        <v>1431.473872</v>
      </c>
      <c r="L99">
        <v>19.178601</v>
      </c>
      <c r="M99" t="s">
        <v>3</v>
      </c>
      <c r="N99">
        <v>0</v>
      </c>
      <c r="O99">
        <v>0</v>
      </c>
      <c r="P99" t="s">
        <v>4</v>
      </c>
      <c r="Q99">
        <v>0</v>
      </c>
      <c r="R99">
        <v>0</v>
      </c>
      <c r="S99" t="s">
        <v>5</v>
      </c>
      <c r="T99">
        <v>0</v>
      </c>
      <c r="U99">
        <v>0</v>
      </c>
      <c r="V99" t="s">
        <v>6</v>
      </c>
      <c r="W99">
        <v>0</v>
      </c>
      <c r="X99">
        <v>0</v>
      </c>
      <c r="Y99" t="s">
        <v>7</v>
      </c>
      <c r="Z99">
        <v>0</v>
      </c>
      <c r="AA99">
        <v>0</v>
      </c>
      <c r="AB99" t="s">
        <v>8</v>
      </c>
      <c r="AC99">
        <v>0</v>
      </c>
      <c r="AD99">
        <v>0</v>
      </c>
      <c r="AE99" t="s">
        <v>9</v>
      </c>
      <c r="AF99">
        <v>32767</v>
      </c>
      <c r="AG99">
        <v>0</v>
      </c>
      <c r="AH99" t="s">
        <v>10</v>
      </c>
      <c r="AI99">
        <v>-32767</v>
      </c>
      <c r="AJ99">
        <v>0</v>
      </c>
      <c r="AK99" t="s">
        <v>11</v>
      </c>
      <c r="AL99">
        <v>0</v>
      </c>
      <c r="AM99">
        <v>0</v>
      </c>
    </row>
    <row r="100" spans="1:39" x14ac:dyDescent="0.25">
      <c r="A100" t="s">
        <v>63</v>
      </c>
      <c r="B100">
        <v>19</v>
      </c>
      <c r="C100">
        <v>475</v>
      </c>
      <c r="D100" t="s">
        <v>0</v>
      </c>
      <c r="E100">
        <v>0</v>
      </c>
      <c r="F100">
        <v>0</v>
      </c>
      <c r="G100" t="s">
        <v>1</v>
      </c>
      <c r="H100">
        <v>4682.2716890000002</v>
      </c>
      <c r="I100">
        <v>68.330464000000006</v>
      </c>
      <c r="J100" t="s">
        <v>2</v>
      </c>
      <c r="K100">
        <v>1511.0746220000001</v>
      </c>
      <c r="L100">
        <v>21.270437999999999</v>
      </c>
      <c r="M100" t="s">
        <v>3</v>
      </c>
      <c r="N100">
        <v>0</v>
      </c>
      <c r="O100">
        <v>0</v>
      </c>
      <c r="P100" t="s">
        <v>4</v>
      </c>
      <c r="Q100">
        <v>0</v>
      </c>
      <c r="R100">
        <v>0</v>
      </c>
      <c r="S100" t="s">
        <v>5</v>
      </c>
      <c r="T100">
        <v>0</v>
      </c>
      <c r="U100">
        <v>0</v>
      </c>
      <c r="V100" t="s">
        <v>6</v>
      </c>
      <c r="W100">
        <v>0</v>
      </c>
      <c r="X100">
        <v>0</v>
      </c>
      <c r="Y100" t="s">
        <v>7</v>
      </c>
      <c r="Z100">
        <v>0</v>
      </c>
      <c r="AA100">
        <v>0</v>
      </c>
      <c r="AB100" t="s">
        <v>8</v>
      </c>
      <c r="AC100">
        <v>0</v>
      </c>
      <c r="AD100">
        <v>0</v>
      </c>
      <c r="AE100" t="s">
        <v>9</v>
      </c>
      <c r="AF100">
        <v>32767</v>
      </c>
      <c r="AG100">
        <v>0</v>
      </c>
      <c r="AH100" t="s">
        <v>10</v>
      </c>
      <c r="AI100">
        <v>-32767</v>
      </c>
      <c r="AJ100">
        <v>0</v>
      </c>
      <c r="AK100" t="s">
        <v>11</v>
      </c>
      <c r="AL100">
        <v>0</v>
      </c>
      <c r="AM100">
        <v>0</v>
      </c>
    </row>
    <row r="101" spans="1:39" x14ac:dyDescent="0.25">
      <c r="A101" t="s">
        <v>63</v>
      </c>
      <c r="B101">
        <v>20</v>
      </c>
      <c r="C101">
        <v>500</v>
      </c>
      <c r="D101" t="s">
        <v>0</v>
      </c>
      <c r="E101">
        <v>0</v>
      </c>
      <c r="F101">
        <v>0</v>
      </c>
      <c r="G101" t="s">
        <v>1</v>
      </c>
      <c r="H101">
        <v>4928.9277439999996</v>
      </c>
      <c r="I101">
        <v>75.929564999999997</v>
      </c>
      <c r="J101" t="s">
        <v>2</v>
      </c>
      <c r="K101">
        <v>1590.65886</v>
      </c>
      <c r="L101">
        <v>22.746022</v>
      </c>
      <c r="M101" t="s">
        <v>3</v>
      </c>
      <c r="N101">
        <v>0</v>
      </c>
      <c r="O101">
        <v>0</v>
      </c>
      <c r="P101" t="s">
        <v>4</v>
      </c>
      <c r="Q101">
        <v>0</v>
      </c>
      <c r="R101">
        <v>0</v>
      </c>
      <c r="S101" t="s">
        <v>5</v>
      </c>
      <c r="T101">
        <v>0</v>
      </c>
      <c r="U101">
        <v>0</v>
      </c>
      <c r="V101" t="s">
        <v>6</v>
      </c>
      <c r="W101">
        <v>0</v>
      </c>
      <c r="X101">
        <v>0</v>
      </c>
      <c r="Y101" t="s">
        <v>7</v>
      </c>
      <c r="Z101">
        <v>0</v>
      </c>
      <c r="AA101">
        <v>0</v>
      </c>
      <c r="AB101" t="s">
        <v>8</v>
      </c>
      <c r="AC101">
        <v>0</v>
      </c>
      <c r="AD101">
        <v>0</v>
      </c>
      <c r="AE101" t="s">
        <v>9</v>
      </c>
      <c r="AF101">
        <v>32767</v>
      </c>
      <c r="AG101">
        <v>0</v>
      </c>
      <c r="AH101" t="s">
        <v>10</v>
      </c>
      <c r="AI101">
        <v>-32767</v>
      </c>
      <c r="AJ101">
        <v>0</v>
      </c>
      <c r="AK101" t="s">
        <v>11</v>
      </c>
      <c r="AL101">
        <v>0</v>
      </c>
      <c r="AM101">
        <v>0</v>
      </c>
    </row>
    <row r="102" spans="1:39" x14ac:dyDescent="0.25">
      <c r="A102" t="s">
        <v>68</v>
      </c>
      <c r="B102">
        <v>1</v>
      </c>
      <c r="C102">
        <v>25</v>
      </c>
      <c r="D102" t="s">
        <v>0</v>
      </c>
      <c r="E102">
        <v>0</v>
      </c>
      <c r="F102">
        <v>0</v>
      </c>
      <c r="G102" t="s">
        <v>1</v>
      </c>
      <c r="H102">
        <v>245.46398600000001</v>
      </c>
      <c r="I102">
        <v>0.42175699999999999</v>
      </c>
      <c r="J102" t="s">
        <v>2</v>
      </c>
      <c r="K102">
        <v>79.092640000000003</v>
      </c>
      <c r="L102">
        <v>7.0885000000000004E-2</v>
      </c>
      <c r="M102" t="s">
        <v>3</v>
      </c>
      <c r="N102">
        <v>0</v>
      </c>
      <c r="O102">
        <v>0</v>
      </c>
      <c r="P102" t="s">
        <v>4</v>
      </c>
      <c r="Q102">
        <v>0</v>
      </c>
      <c r="R102">
        <v>0</v>
      </c>
      <c r="S102" t="s">
        <v>5</v>
      </c>
      <c r="T102">
        <v>0</v>
      </c>
      <c r="U102">
        <v>0</v>
      </c>
      <c r="V102" t="s">
        <v>6</v>
      </c>
      <c r="W102">
        <v>0</v>
      </c>
      <c r="X102">
        <v>0</v>
      </c>
      <c r="Y102" t="s">
        <v>7</v>
      </c>
      <c r="Z102">
        <v>0</v>
      </c>
      <c r="AA102">
        <v>0</v>
      </c>
      <c r="AB102" t="s">
        <v>8</v>
      </c>
      <c r="AC102">
        <v>0</v>
      </c>
      <c r="AD102">
        <v>0</v>
      </c>
      <c r="AE102" t="s">
        <v>9</v>
      </c>
      <c r="AF102">
        <v>32767</v>
      </c>
      <c r="AG102">
        <v>0</v>
      </c>
      <c r="AH102" t="s">
        <v>10</v>
      </c>
      <c r="AI102">
        <v>-32767</v>
      </c>
      <c r="AJ102">
        <v>0</v>
      </c>
      <c r="AK102" t="s">
        <v>11</v>
      </c>
      <c r="AL102">
        <v>0</v>
      </c>
      <c r="AM102">
        <v>0</v>
      </c>
    </row>
    <row r="103" spans="1:39" x14ac:dyDescent="0.25">
      <c r="A103" t="s">
        <v>68</v>
      </c>
      <c r="B103">
        <v>2</v>
      </c>
      <c r="C103">
        <v>50</v>
      </c>
      <c r="D103" t="s">
        <v>0</v>
      </c>
      <c r="E103">
        <v>0</v>
      </c>
      <c r="F103">
        <v>0</v>
      </c>
      <c r="G103" t="s">
        <v>1</v>
      </c>
      <c r="H103">
        <v>492.74979200000001</v>
      </c>
      <c r="I103">
        <v>1.6564490000000001</v>
      </c>
      <c r="J103" t="s">
        <v>2</v>
      </c>
      <c r="K103">
        <v>158.19695300000001</v>
      </c>
      <c r="L103">
        <v>0.21215400000000001</v>
      </c>
      <c r="M103" t="s">
        <v>3</v>
      </c>
      <c r="N103">
        <v>0</v>
      </c>
      <c r="O103">
        <v>0</v>
      </c>
      <c r="P103" t="s">
        <v>4</v>
      </c>
      <c r="Q103">
        <v>0</v>
      </c>
      <c r="R103">
        <v>0</v>
      </c>
      <c r="S103" t="s">
        <v>5</v>
      </c>
      <c r="T103">
        <v>0</v>
      </c>
      <c r="U103">
        <v>0</v>
      </c>
      <c r="V103" t="s">
        <v>6</v>
      </c>
      <c r="W103">
        <v>0</v>
      </c>
      <c r="X103">
        <v>0</v>
      </c>
      <c r="Y103" t="s">
        <v>7</v>
      </c>
      <c r="Z103">
        <v>0</v>
      </c>
      <c r="AA103">
        <v>0</v>
      </c>
      <c r="AB103" t="s">
        <v>8</v>
      </c>
      <c r="AC103">
        <v>0</v>
      </c>
      <c r="AD103">
        <v>0</v>
      </c>
      <c r="AE103" t="s">
        <v>9</v>
      </c>
      <c r="AF103">
        <v>32767</v>
      </c>
      <c r="AG103">
        <v>0</v>
      </c>
      <c r="AH103" t="s">
        <v>10</v>
      </c>
      <c r="AI103">
        <v>-32767</v>
      </c>
      <c r="AJ103">
        <v>0</v>
      </c>
      <c r="AK103" t="s">
        <v>11</v>
      </c>
      <c r="AL103">
        <v>0</v>
      </c>
      <c r="AM103">
        <v>0</v>
      </c>
    </row>
    <row r="104" spans="1:39" x14ac:dyDescent="0.25">
      <c r="A104" t="s">
        <v>68</v>
      </c>
      <c r="B104">
        <v>3</v>
      </c>
      <c r="C104">
        <v>75</v>
      </c>
      <c r="D104" t="s">
        <v>0</v>
      </c>
      <c r="E104">
        <v>0</v>
      </c>
      <c r="F104">
        <v>0</v>
      </c>
      <c r="G104" t="s">
        <v>1</v>
      </c>
      <c r="H104">
        <v>740.08564899999999</v>
      </c>
      <c r="I104">
        <v>3.6429490000000002</v>
      </c>
      <c r="J104" t="s">
        <v>2</v>
      </c>
      <c r="K104">
        <v>237.258554</v>
      </c>
      <c r="L104">
        <v>0.35563499999999998</v>
      </c>
      <c r="M104" t="s">
        <v>3</v>
      </c>
      <c r="N104">
        <v>0</v>
      </c>
      <c r="O104">
        <v>0</v>
      </c>
      <c r="P104" t="s">
        <v>4</v>
      </c>
      <c r="Q104">
        <v>0</v>
      </c>
      <c r="R104">
        <v>0</v>
      </c>
      <c r="S104" t="s">
        <v>5</v>
      </c>
      <c r="T104">
        <v>0</v>
      </c>
      <c r="U104">
        <v>0</v>
      </c>
      <c r="V104" t="s">
        <v>6</v>
      </c>
      <c r="W104">
        <v>0</v>
      </c>
      <c r="X104">
        <v>0</v>
      </c>
      <c r="Y104" t="s">
        <v>7</v>
      </c>
      <c r="Z104">
        <v>0</v>
      </c>
      <c r="AA104">
        <v>0</v>
      </c>
      <c r="AB104" t="s">
        <v>8</v>
      </c>
      <c r="AC104">
        <v>0</v>
      </c>
      <c r="AD104">
        <v>0</v>
      </c>
      <c r="AE104" t="s">
        <v>9</v>
      </c>
      <c r="AF104">
        <v>32767</v>
      </c>
      <c r="AG104">
        <v>0</v>
      </c>
      <c r="AH104" t="s">
        <v>10</v>
      </c>
      <c r="AI104">
        <v>-32767</v>
      </c>
      <c r="AJ104">
        <v>0</v>
      </c>
      <c r="AK104" t="s">
        <v>11</v>
      </c>
      <c r="AL104">
        <v>0</v>
      </c>
      <c r="AM104">
        <v>0</v>
      </c>
    </row>
    <row r="105" spans="1:39" x14ac:dyDescent="0.25">
      <c r="A105" t="s">
        <v>68</v>
      </c>
      <c r="B105">
        <v>4</v>
      </c>
      <c r="C105">
        <v>100</v>
      </c>
      <c r="D105" t="s">
        <v>0</v>
      </c>
      <c r="E105">
        <v>0</v>
      </c>
      <c r="F105">
        <v>0</v>
      </c>
      <c r="G105" t="s">
        <v>1</v>
      </c>
      <c r="H105">
        <v>987.34655999999995</v>
      </c>
      <c r="I105">
        <v>6.5606030000000004</v>
      </c>
      <c r="J105" t="s">
        <v>2</v>
      </c>
      <c r="K105">
        <v>316.36637899999999</v>
      </c>
      <c r="L105">
        <v>0.57840400000000003</v>
      </c>
      <c r="M105" t="s">
        <v>3</v>
      </c>
      <c r="N105">
        <v>0</v>
      </c>
      <c r="O105">
        <v>0</v>
      </c>
      <c r="P105" t="s">
        <v>4</v>
      </c>
      <c r="Q105">
        <v>0</v>
      </c>
      <c r="R105">
        <v>0</v>
      </c>
      <c r="S105" t="s">
        <v>5</v>
      </c>
      <c r="T105">
        <v>0</v>
      </c>
      <c r="U105">
        <v>0</v>
      </c>
      <c r="V105" t="s">
        <v>6</v>
      </c>
      <c r="W105">
        <v>0</v>
      </c>
      <c r="X105">
        <v>0</v>
      </c>
      <c r="Y105" t="s">
        <v>7</v>
      </c>
      <c r="Z105">
        <v>0</v>
      </c>
      <c r="AA105">
        <v>0</v>
      </c>
      <c r="AB105" t="s">
        <v>8</v>
      </c>
      <c r="AC105">
        <v>0</v>
      </c>
      <c r="AD105">
        <v>0</v>
      </c>
      <c r="AE105" t="s">
        <v>9</v>
      </c>
      <c r="AF105">
        <v>32767</v>
      </c>
      <c r="AG105">
        <v>0</v>
      </c>
      <c r="AH105" t="s">
        <v>10</v>
      </c>
      <c r="AI105">
        <v>-32767</v>
      </c>
      <c r="AJ105">
        <v>0</v>
      </c>
      <c r="AK105" t="s">
        <v>11</v>
      </c>
      <c r="AL105">
        <v>0</v>
      </c>
      <c r="AM105">
        <v>0</v>
      </c>
    </row>
    <row r="106" spans="1:39" x14ac:dyDescent="0.25">
      <c r="A106" t="s">
        <v>68</v>
      </c>
      <c r="B106">
        <v>5</v>
      </c>
      <c r="C106">
        <v>125</v>
      </c>
      <c r="D106" t="s">
        <v>0</v>
      </c>
      <c r="E106">
        <v>0</v>
      </c>
      <c r="F106">
        <v>0</v>
      </c>
      <c r="G106" t="s">
        <v>1</v>
      </c>
      <c r="H106">
        <v>1234.7280149999999</v>
      </c>
      <c r="I106">
        <v>10.252981</v>
      </c>
      <c r="J106" t="s">
        <v>2</v>
      </c>
      <c r="K106">
        <v>395.51839100000001</v>
      </c>
      <c r="L106">
        <v>0.86216400000000004</v>
      </c>
      <c r="M106" t="s">
        <v>3</v>
      </c>
      <c r="N106">
        <v>0</v>
      </c>
      <c r="O106">
        <v>0</v>
      </c>
      <c r="P106" t="s">
        <v>4</v>
      </c>
      <c r="Q106">
        <v>0</v>
      </c>
      <c r="R106">
        <v>0</v>
      </c>
      <c r="S106" t="s">
        <v>5</v>
      </c>
      <c r="T106">
        <v>0</v>
      </c>
      <c r="U106">
        <v>0</v>
      </c>
      <c r="V106" t="s">
        <v>6</v>
      </c>
      <c r="W106">
        <v>0</v>
      </c>
      <c r="X106">
        <v>0</v>
      </c>
      <c r="Y106" t="s">
        <v>7</v>
      </c>
      <c r="Z106">
        <v>0</v>
      </c>
      <c r="AA106">
        <v>0</v>
      </c>
      <c r="AB106" t="s">
        <v>8</v>
      </c>
      <c r="AC106">
        <v>0</v>
      </c>
      <c r="AD106">
        <v>0</v>
      </c>
      <c r="AE106" t="s">
        <v>9</v>
      </c>
      <c r="AF106">
        <v>32767</v>
      </c>
      <c r="AG106">
        <v>0</v>
      </c>
      <c r="AH106" t="s">
        <v>10</v>
      </c>
      <c r="AI106">
        <v>-32767</v>
      </c>
      <c r="AJ106">
        <v>0</v>
      </c>
      <c r="AK106" t="s">
        <v>11</v>
      </c>
      <c r="AL106">
        <v>0</v>
      </c>
      <c r="AM106">
        <v>0</v>
      </c>
    </row>
    <row r="107" spans="1:39" x14ac:dyDescent="0.25">
      <c r="A107" t="s">
        <v>68</v>
      </c>
      <c r="B107">
        <v>6</v>
      </c>
      <c r="C107">
        <v>150</v>
      </c>
      <c r="D107" t="s">
        <v>0</v>
      </c>
      <c r="E107">
        <v>0</v>
      </c>
      <c r="F107">
        <v>0</v>
      </c>
      <c r="G107" t="s">
        <v>1</v>
      </c>
      <c r="H107">
        <v>1482.0705640000001</v>
      </c>
      <c r="I107">
        <v>14.851278000000001</v>
      </c>
      <c r="J107" t="s">
        <v>2</v>
      </c>
      <c r="K107">
        <v>474.63210199999997</v>
      </c>
      <c r="L107">
        <v>1.3349279999999999</v>
      </c>
      <c r="M107" t="s">
        <v>3</v>
      </c>
      <c r="N107">
        <v>0</v>
      </c>
      <c r="O107">
        <v>0</v>
      </c>
      <c r="P107" t="s">
        <v>4</v>
      </c>
      <c r="Q107">
        <v>0</v>
      </c>
      <c r="R107">
        <v>0</v>
      </c>
      <c r="S107" t="s">
        <v>5</v>
      </c>
      <c r="T107">
        <v>0</v>
      </c>
      <c r="U107">
        <v>0</v>
      </c>
      <c r="V107" t="s">
        <v>6</v>
      </c>
      <c r="W107">
        <v>0</v>
      </c>
      <c r="X107">
        <v>0</v>
      </c>
      <c r="Y107" t="s">
        <v>7</v>
      </c>
      <c r="Z107">
        <v>0</v>
      </c>
      <c r="AA107">
        <v>0</v>
      </c>
      <c r="AB107" t="s">
        <v>8</v>
      </c>
      <c r="AC107">
        <v>0</v>
      </c>
      <c r="AD107">
        <v>0</v>
      </c>
      <c r="AE107" t="s">
        <v>9</v>
      </c>
      <c r="AF107">
        <v>32767</v>
      </c>
      <c r="AG107">
        <v>0</v>
      </c>
      <c r="AH107" t="s">
        <v>10</v>
      </c>
      <c r="AI107">
        <v>-32767</v>
      </c>
      <c r="AJ107">
        <v>0</v>
      </c>
      <c r="AK107" t="s">
        <v>11</v>
      </c>
      <c r="AL107">
        <v>0</v>
      </c>
      <c r="AM107">
        <v>0</v>
      </c>
    </row>
    <row r="108" spans="1:39" x14ac:dyDescent="0.25">
      <c r="A108" t="s">
        <v>68</v>
      </c>
      <c r="B108">
        <v>7</v>
      </c>
      <c r="C108">
        <v>175</v>
      </c>
      <c r="D108" t="s">
        <v>0</v>
      </c>
      <c r="E108">
        <v>0</v>
      </c>
      <c r="F108">
        <v>0</v>
      </c>
      <c r="G108" t="s">
        <v>1</v>
      </c>
      <c r="H108">
        <v>1729.3907280000001</v>
      </c>
      <c r="I108">
        <v>19.556767000000001</v>
      </c>
      <c r="J108" t="s">
        <v>2</v>
      </c>
      <c r="K108">
        <v>553.75341900000001</v>
      </c>
      <c r="L108">
        <v>1.8299559999999999</v>
      </c>
      <c r="M108" t="s">
        <v>3</v>
      </c>
      <c r="N108">
        <v>0</v>
      </c>
      <c r="O108">
        <v>0</v>
      </c>
      <c r="P108" t="s">
        <v>4</v>
      </c>
      <c r="Q108">
        <v>0</v>
      </c>
      <c r="R108">
        <v>0</v>
      </c>
      <c r="S108" t="s">
        <v>5</v>
      </c>
      <c r="T108">
        <v>0</v>
      </c>
      <c r="U108">
        <v>0</v>
      </c>
      <c r="V108" t="s">
        <v>6</v>
      </c>
      <c r="W108">
        <v>0</v>
      </c>
      <c r="X108">
        <v>0</v>
      </c>
      <c r="Y108" t="s">
        <v>7</v>
      </c>
      <c r="Z108">
        <v>0</v>
      </c>
      <c r="AA108">
        <v>0</v>
      </c>
      <c r="AB108" t="s">
        <v>8</v>
      </c>
      <c r="AC108">
        <v>0</v>
      </c>
      <c r="AD108">
        <v>0</v>
      </c>
      <c r="AE108" t="s">
        <v>9</v>
      </c>
      <c r="AF108">
        <v>32767</v>
      </c>
      <c r="AG108">
        <v>0</v>
      </c>
      <c r="AH108" t="s">
        <v>10</v>
      </c>
      <c r="AI108">
        <v>-32767</v>
      </c>
      <c r="AJ108">
        <v>0</v>
      </c>
      <c r="AK108" t="s">
        <v>11</v>
      </c>
      <c r="AL108">
        <v>0</v>
      </c>
      <c r="AM108">
        <v>0</v>
      </c>
    </row>
    <row r="109" spans="1:39" x14ac:dyDescent="0.25">
      <c r="A109" t="s">
        <v>68</v>
      </c>
      <c r="B109">
        <v>8</v>
      </c>
      <c r="C109">
        <v>200</v>
      </c>
      <c r="D109" t="s">
        <v>0</v>
      </c>
      <c r="E109">
        <v>0</v>
      </c>
      <c r="F109">
        <v>0</v>
      </c>
      <c r="G109" t="s">
        <v>1</v>
      </c>
      <c r="H109">
        <v>1976.730605</v>
      </c>
      <c r="I109">
        <v>25.957256000000001</v>
      </c>
      <c r="J109" t="s">
        <v>2</v>
      </c>
      <c r="K109">
        <v>632.95090200000004</v>
      </c>
      <c r="L109">
        <v>2.4248349999999999</v>
      </c>
      <c r="M109" t="s">
        <v>3</v>
      </c>
      <c r="N109">
        <v>0</v>
      </c>
      <c r="O109">
        <v>0</v>
      </c>
      <c r="P109" t="s">
        <v>4</v>
      </c>
      <c r="Q109">
        <v>0</v>
      </c>
      <c r="R109">
        <v>0</v>
      </c>
      <c r="S109" t="s">
        <v>5</v>
      </c>
      <c r="T109">
        <v>0</v>
      </c>
      <c r="U109">
        <v>0</v>
      </c>
      <c r="V109" t="s">
        <v>6</v>
      </c>
      <c r="W109">
        <v>0</v>
      </c>
      <c r="X109">
        <v>0</v>
      </c>
      <c r="Y109" t="s">
        <v>7</v>
      </c>
      <c r="Z109">
        <v>0</v>
      </c>
      <c r="AA109">
        <v>0</v>
      </c>
      <c r="AB109" t="s">
        <v>8</v>
      </c>
      <c r="AC109">
        <v>0</v>
      </c>
      <c r="AD109">
        <v>0</v>
      </c>
      <c r="AE109" t="s">
        <v>9</v>
      </c>
      <c r="AF109">
        <v>32767</v>
      </c>
      <c r="AG109">
        <v>0</v>
      </c>
      <c r="AH109" t="s">
        <v>10</v>
      </c>
      <c r="AI109">
        <v>-32767</v>
      </c>
      <c r="AJ109">
        <v>0</v>
      </c>
      <c r="AK109" t="s">
        <v>11</v>
      </c>
      <c r="AL109">
        <v>0</v>
      </c>
      <c r="AM109">
        <v>0</v>
      </c>
    </row>
    <row r="110" spans="1:39" x14ac:dyDescent="0.25">
      <c r="A110" t="s">
        <v>68</v>
      </c>
      <c r="B110">
        <v>9</v>
      </c>
      <c r="C110">
        <v>225</v>
      </c>
      <c r="D110" t="s">
        <v>0</v>
      </c>
      <c r="E110">
        <v>0</v>
      </c>
      <c r="F110">
        <v>0</v>
      </c>
      <c r="G110" t="s">
        <v>1</v>
      </c>
      <c r="H110">
        <v>2224.0459179999998</v>
      </c>
      <c r="I110">
        <v>32.779434999999999</v>
      </c>
      <c r="J110" t="s">
        <v>2</v>
      </c>
      <c r="K110">
        <v>712.07385299999999</v>
      </c>
      <c r="L110">
        <v>2.9592299999999998</v>
      </c>
      <c r="M110" t="s">
        <v>3</v>
      </c>
      <c r="N110">
        <v>0</v>
      </c>
      <c r="O110">
        <v>0</v>
      </c>
      <c r="P110" t="s">
        <v>4</v>
      </c>
      <c r="Q110">
        <v>0</v>
      </c>
      <c r="R110">
        <v>0</v>
      </c>
      <c r="S110" t="s">
        <v>5</v>
      </c>
      <c r="T110">
        <v>0</v>
      </c>
      <c r="U110">
        <v>0</v>
      </c>
      <c r="V110" t="s">
        <v>6</v>
      </c>
      <c r="W110">
        <v>0</v>
      </c>
      <c r="X110">
        <v>0</v>
      </c>
      <c r="Y110" t="s">
        <v>7</v>
      </c>
      <c r="Z110">
        <v>0</v>
      </c>
      <c r="AA110">
        <v>0</v>
      </c>
      <c r="AB110" t="s">
        <v>8</v>
      </c>
      <c r="AC110">
        <v>0</v>
      </c>
      <c r="AD110">
        <v>0</v>
      </c>
      <c r="AE110" t="s">
        <v>9</v>
      </c>
      <c r="AF110">
        <v>32767</v>
      </c>
      <c r="AG110">
        <v>0</v>
      </c>
      <c r="AH110" t="s">
        <v>10</v>
      </c>
      <c r="AI110">
        <v>-32767</v>
      </c>
      <c r="AJ110">
        <v>0</v>
      </c>
      <c r="AK110" t="s">
        <v>11</v>
      </c>
      <c r="AL110">
        <v>0</v>
      </c>
      <c r="AM110">
        <v>0</v>
      </c>
    </row>
    <row r="111" spans="1:39" x14ac:dyDescent="0.25">
      <c r="A111" t="s">
        <v>68</v>
      </c>
      <c r="B111">
        <v>10</v>
      </c>
      <c r="C111">
        <v>250</v>
      </c>
      <c r="D111" t="s">
        <v>0</v>
      </c>
      <c r="E111">
        <v>0</v>
      </c>
      <c r="F111">
        <v>0</v>
      </c>
      <c r="G111" t="s">
        <v>1</v>
      </c>
      <c r="H111">
        <v>2471.4042720000002</v>
      </c>
      <c r="I111">
        <v>39.898904000000002</v>
      </c>
      <c r="J111" t="s">
        <v>2</v>
      </c>
      <c r="K111">
        <v>791.23942999999997</v>
      </c>
      <c r="L111">
        <v>3.7932399999999999</v>
      </c>
      <c r="M111" t="s">
        <v>3</v>
      </c>
      <c r="N111">
        <v>0</v>
      </c>
      <c r="O111">
        <v>0</v>
      </c>
      <c r="P111" t="s">
        <v>4</v>
      </c>
      <c r="Q111">
        <v>0</v>
      </c>
      <c r="R111">
        <v>0</v>
      </c>
      <c r="S111" t="s">
        <v>5</v>
      </c>
      <c r="T111">
        <v>0</v>
      </c>
      <c r="U111">
        <v>0</v>
      </c>
      <c r="V111" t="s">
        <v>6</v>
      </c>
      <c r="W111">
        <v>0</v>
      </c>
      <c r="X111">
        <v>0</v>
      </c>
      <c r="Y111" t="s">
        <v>7</v>
      </c>
      <c r="Z111">
        <v>0</v>
      </c>
      <c r="AA111">
        <v>0</v>
      </c>
      <c r="AB111" t="s">
        <v>8</v>
      </c>
      <c r="AC111">
        <v>0</v>
      </c>
      <c r="AD111">
        <v>0</v>
      </c>
      <c r="AE111" t="s">
        <v>9</v>
      </c>
      <c r="AF111">
        <v>32767</v>
      </c>
      <c r="AG111">
        <v>0</v>
      </c>
      <c r="AH111" t="s">
        <v>10</v>
      </c>
      <c r="AI111">
        <v>-32767</v>
      </c>
      <c r="AJ111">
        <v>0</v>
      </c>
      <c r="AK111" t="s">
        <v>11</v>
      </c>
      <c r="AL111">
        <v>0</v>
      </c>
      <c r="AM111">
        <v>0</v>
      </c>
    </row>
    <row r="112" spans="1:39" x14ac:dyDescent="0.25">
      <c r="A112" t="s">
        <v>68</v>
      </c>
      <c r="B112">
        <v>11</v>
      </c>
      <c r="C112">
        <v>275</v>
      </c>
      <c r="D112" t="s">
        <v>0</v>
      </c>
      <c r="E112">
        <v>0</v>
      </c>
      <c r="F112">
        <v>0</v>
      </c>
      <c r="G112" t="s">
        <v>1</v>
      </c>
      <c r="H112">
        <v>2718.8150730000002</v>
      </c>
      <c r="I112">
        <v>48.319709000000003</v>
      </c>
      <c r="J112" t="s">
        <v>2</v>
      </c>
      <c r="K112">
        <v>870.39575600000001</v>
      </c>
      <c r="L112">
        <v>4.6903009999999998</v>
      </c>
      <c r="M112" t="s">
        <v>3</v>
      </c>
      <c r="N112">
        <v>0</v>
      </c>
      <c r="O112">
        <v>0</v>
      </c>
      <c r="P112" t="s">
        <v>4</v>
      </c>
      <c r="Q112">
        <v>0</v>
      </c>
      <c r="R112">
        <v>0</v>
      </c>
      <c r="S112" t="s">
        <v>5</v>
      </c>
      <c r="T112">
        <v>0</v>
      </c>
      <c r="U112">
        <v>0</v>
      </c>
      <c r="V112" t="s">
        <v>6</v>
      </c>
      <c r="W112">
        <v>0</v>
      </c>
      <c r="X112">
        <v>0</v>
      </c>
      <c r="Y112" t="s">
        <v>7</v>
      </c>
      <c r="Z112">
        <v>0</v>
      </c>
      <c r="AA112">
        <v>0</v>
      </c>
      <c r="AB112" t="s">
        <v>8</v>
      </c>
      <c r="AC112">
        <v>0</v>
      </c>
      <c r="AD112">
        <v>0</v>
      </c>
      <c r="AE112" t="s">
        <v>9</v>
      </c>
      <c r="AF112">
        <v>32767</v>
      </c>
      <c r="AG112">
        <v>0</v>
      </c>
      <c r="AH112" t="s">
        <v>10</v>
      </c>
      <c r="AI112">
        <v>-32767</v>
      </c>
      <c r="AJ112">
        <v>0</v>
      </c>
      <c r="AK112" t="s">
        <v>11</v>
      </c>
      <c r="AL112">
        <v>0</v>
      </c>
      <c r="AM112">
        <v>0</v>
      </c>
    </row>
    <row r="113" spans="1:39" x14ac:dyDescent="0.25">
      <c r="A113" t="s">
        <v>68</v>
      </c>
      <c r="B113">
        <v>12</v>
      </c>
      <c r="C113">
        <v>300</v>
      </c>
      <c r="D113" t="s">
        <v>0</v>
      </c>
      <c r="E113">
        <v>0</v>
      </c>
      <c r="F113">
        <v>0</v>
      </c>
      <c r="G113" t="s">
        <v>1</v>
      </c>
      <c r="H113">
        <v>2966.1816699999999</v>
      </c>
      <c r="I113">
        <v>56.939410000000002</v>
      </c>
      <c r="J113" t="s">
        <v>2</v>
      </c>
      <c r="K113">
        <v>949.55697899999996</v>
      </c>
      <c r="L113">
        <v>5.4434829999999996</v>
      </c>
      <c r="M113" t="s">
        <v>3</v>
      </c>
      <c r="N113">
        <v>0</v>
      </c>
      <c r="O113">
        <v>0</v>
      </c>
      <c r="P113" t="s">
        <v>4</v>
      </c>
      <c r="Q113">
        <v>0</v>
      </c>
      <c r="R113">
        <v>0</v>
      </c>
      <c r="S113" t="s">
        <v>5</v>
      </c>
      <c r="T113">
        <v>0</v>
      </c>
      <c r="U113">
        <v>0</v>
      </c>
      <c r="V113" t="s">
        <v>6</v>
      </c>
      <c r="W113">
        <v>0</v>
      </c>
      <c r="X113">
        <v>0</v>
      </c>
      <c r="Y113" t="s">
        <v>7</v>
      </c>
      <c r="Z113">
        <v>0</v>
      </c>
      <c r="AA113">
        <v>0</v>
      </c>
      <c r="AB113" t="s">
        <v>8</v>
      </c>
      <c r="AC113">
        <v>0</v>
      </c>
      <c r="AD113">
        <v>0</v>
      </c>
      <c r="AE113" t="s">
        <v>9</v>
      </c>
      <c r="AF113">
        <v>32767</v>
      </c>
      <c r="AG113">
        <v>0</v>
      </c>
      <c r="AH113" t="s">
        <v>10</v>
      </c>
      <c r="AI113">
        <v>-32767</v>
      </c>
      <c r="AJ113">
        <v>0</v>
      </c>
      <c r="AK113" t="s">
        <v>11</v>
      </c>
      <c r="AL113">
        <v>0</v>
      </c>
      <c r="AM113">
        <v>0</v>
      </c>
    </row>
    <row r="114" spans="1:39" x14ac:dyDescent="0.25">
      <c r="A114" t="s">
        <v>68</v>
      </c>
      <c r="B114">
        <v>13</v>
      </c>
      <c r="C114">
        <v>325</v>
      </c>
      <c r="D114" t="s">
        <v>0</v>
      </c>
      <c r="E114">
        <v>0</v>
      </c>
      <c r="F114">
        <v>0</v>
      </c>
      <c r="G114" t="s">
        <v>1</v>
      </c>
      <c r="H114">
        <v>3213.5948680000001</v>
      </c>
      <c r="I114">
        <v>66.455579</v>
      </c>
      <c r="J114" t="s">
        <v>2</v>
      </c>
      <c r="K114">
        <v>1028.7924849999999</v>
      </c>
      <c r="L114">
        <v>6.4350909999999999</v>
      </c>
      <c r="M114" t="s">
        <v>3</v>
      </c>
      <c r="N114">
        <v>0</v>
      </c>
      <c r="O114">
        <v>0</v>
      </c>
      <c r="P114" t="s">
        <v>4</v>
      </c>
      <c r="Q114">
        <v>0</v>
      </c>
      <c r="R114">
        <v>0</v>
      </c>
      <c r="S114" t="s">
        <v>5</v>
      </c>
      <c r="T114">
        <v>0</v>
      </c>
      <c r="U114">
        <v>0</v>
      </c>
      <c r="V114" t="s">
        <v>6</v>
      </c>
      <c r="W114">
        <v>0</v>
      </c>
      <c r="X114">
        <v>0</v>
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
        <v>0</v>
      </c>
      <c r="AE114" t="s">
        <v>9</v>
      </c>
      <c r="AF114">
        <v>32767</v>
      </c>
      <c r="AG114">
        <v>0</v>
      </c>
      <c r="AH114" t="s">
        <v>10</v>
      </c>
      <c r="AI114">
        <v>-32767</v>
      </c>
      <c r="AJ114">
        <v>0</v>
      </c>
      <c r="AK114" t="s">
        <v>11</v>
      </c>
      <c r="AL114">
        <v>0</v>
      </c>
      <c r="AM114">
        <v>0</v>
      </c>
    </row>
    <row r="115" spans="1:39" x14ac:dyDescent="0.25">
      <c r="A115" t="s">
        <v>68</v>
      </c>
      <c r="B115">
        <v>14</v>
      </c>
      <c r="C115">
        <v>350</v>
      </c>
      <c r="D115" t="s">
        <v>0</v>
      </c>
      <c r="E115">
        <v>0</v>
      </c>
      <c r="F115">
        <v>0</v>
      </c>
      <c r="G115" t="s">
        <v>1</v>
      </c>
      <c r="H115">
        <v>3461.0470070000001</v>
      </c>
      <c r="I115">
        <v>76.949394999999996</v>
      </c>
      <c r="J115" t="s">
        <v>2</v>
      </c>
      <c r="K115">
        <v>1108.0003979999999</v>
      </c>
      <c r="L115">
        <v>7.4594069999999997</v>
      </c>
      <c r="M115" t="s">
        <v>3</v>
      </c>
      <c r="N115">
        <v>0</v>
      </c>
      <c r="O115">
        <v>0</v>
      </c>
      <c r="P115" t="s">
        <v>4</v>
      </c>
      <c r="Q115">
        <v>0</v>
      </c>
      <c r="R115">
        <v>0</v>
      </c>
      <c r="S115" t="s">
        <v>5</v>
      </c>
      <c r="T115">
        <v>0</v>
      </c>
      <c r="U115">
        <v>0</v>
      </c>
      <c r="V115" t="s">
        <v>6</v>
      </c>
      <c r="W115">
        <v>0</v>
      </c>
      <c r="X115">
        <v>0</v>
      </c>
      <c r="Y115" t="s">
        <v>7</v>
      </c>
      <c r="Z115">
        <v>0</v>
      </c>
      <c r="AA115">
        <v>0</v>
      </c>
      <c r="AB115" t="s">
        <v>8</v>
      </c>
      <c r="AC115">
        <v>0</v>
      </c>
      <c r="AD115">
        <v>0</v>
      </c>
      <c r="AE115" t="s">
        <v>9</v>
      </c>
      <c r="AF115">
        <v>32767</v>
      </c>
      <c r="AG115">
        <v>0</v>
      </c>
      <c r="AH115" t="s">
        <v>10</v>
      </c>
      <c r="AI115">
        <v>-32767</v>
      </c>
      <c r="AJ115">
        <v>0</v>
      </c>
      <c r="AK115" t="s">
        <v>11</v>
      </c>
      <c r="AL115">
        <v>0</v>
      </c>
      <c r="AM115">
        <v>0</v>
      </c>
    </row>
    <row r="116" spans="1:39" x14ac:dyDescent="0.25">
      <c r="A116" t="s">
        <v>68</v>
      </c>
      <c r="B116">
        <v>15</v>
      </c>
      <c r="C116">
        <v>375</v>
      </c>
      <c r="D116" t="s">
        <v>0</v>
      </c>
      <c r="E116">
        <v>0</v>
      </c>
      <c r="F116">
        <v>0</v>
      </c>
      <c r="G116" t="s">
        <v>1</v>
      </c>
      <c r="H116">
        <v>3708.4395460000001</v>
      </c>
      <c r="I116">
        <v>88.431055000000001</v>
      </c>
      <c r="J116" t="s">
        <v>2</v>
      </c>
      <c r="K116">
        <v>1187.201609</v>
      </c>
      <c r="L116">
        <v>8.1905549999999998</v>
      </c>
      <c r="M116" t="s">
        <v>3</v>
      </c>
      <c r="N116">
        <v>0</v>
      </c>
      <c r="O116">
        <v>0</v>
      </c>
      <c r="P116" t="s">
        <v>4</v>
      </c>
      <c r="Q116">
        <v>0</v>
      </c>
      <c r="R116">
        <v>0</v>
      </c>
      <c r="S116" t="s">
        <v>5</v>
      </c>
      <c r="T116">
        <v>0</v>
      </c>
      <c r="U116">
        <v>0</v>
      </c>
      <c r="V116" t="s">
        <v>6</v>
      </c>
      <c r="W116">
        <v>0</v>
      </c>
      <c r="X116">
        <v>0</v>
      </c>
      <c r="Y116" t="s">
        <v>7</v>
      </c>
      <c r="Z116">
        <v>0</v>
      </c>
      <c r="AA116">
        <v>0</v>
      </c>
      <c r="AB116" t="s">
        <v>8</v>
      </c>
      <c r="AC116">
        <v>0</v>
      </c>
      <c r="AD116">
        <v>0</v>
      </c>
      <c r="AE116" t="s">
        <v>9</v>
      </c>
      <c r="AF116">
        <v>32767</v>
      </c>
      <c r="AG116">
        <v>0</v>
      </c>
      <c r="AH116" t="s">
        <v>10</v>
      </c>
      <c r="AI116">
        <v>-32767</v>
      </c>
      <c r="AJ116">
        <v>0</v>
      </c>
      <c r="AK116" t="s">
        <v>11</v>
      </c>
      <c r="AL116">
        <v>0</v>
      </c>
      <c r="AM116">
        <v>0</v>
      </c>
    </row>
    <row r="117" spans="1:39" x14ac:dyDescent="0.25">
      <c r="A117" t="s">
        <v>68</v>
      </c>
      <c r="B117">
        <v>16</v>
      </c>
      <c r="C117">
        <v>400</v>
      </c>
      <c r="D117" t="s">
        <v>0</v>
      </c>
      <c r="E117">
        <v>0</v>
      </c>
      <c r="F117">
        <v>0</v>
      </c>
      <c r="G117" t="s">
        <v>1</v>
      </c>
      <c r="H117">
        <v>3955.873638</v>
      </c>
      <c r="I117">
        <v>99.754189999999994</v>
      </c>
      <c r="J117" t="s">
        <v>2</v>
      </c>
      <c r="K117">
        <v>1266.391521</v>
      </c>
      <c r="L117">
        <v>9.1555149999999994</v>
      </c>
      <c r="M117" t="s">
        <v>3</v>
      </c>
      <c r="N117">
        <v>0</v>
      </c>
      <c r="O117">
        <v>0</v>
      </c>
      <c r="P117" t="s">
        <v>4</v>
      </c>
      <c r="Q117">
        <v>0</v>
      </c>
      <c r="R117">
        <v>0</v>
      </c>
      <c r="S117" t="s">
        <v>5</v>
      </c>
      <c r="T117">
        <v>0</v>
      </c>
      <c r="U117">
        <v>0</v>
      </c>
      <c r="V117" t="s">
        <v>6</v>
      </c>
      <c r="W117">
        <v>0</v>
      </c>
      <c r="X117">
        <v>0</v>
      </c>
      <c r="Y117" t="s">
        <v>7</v>
      </c>
      <c r="Z117">
        <v>0</v>
      </c>
      <c r="AA117">
        <v>0</v>
      </c>
      <c r="AB117" t="s">
        <v>8</v>
      </c>
      <c r="AC117">
        <v>0</v>
      </c>
      <c r="AD117">
        <v>0</v>
      </c>
      <c r="AE117" t="s">
        <v>9</v>
      </c>
      <c r="AF117">
        <v>32767</v>
      </c>
      <c r="AG117">
        <v>0</v>
      </c>
      <c r="AH117" t="s">
        <v>10</v>
      </c>
      <c r="AI117">
        <v>-32767</v>
      </c>
      <c r="AJ117">
        <v>0</v>
      </c>
      <c r="AK117" t="s">
        <v>11</v>
      </c>
      <c r="AL117">
        <v>0</v>
      </c>
      <c r="AM117">
        <v>0</v>
      </c>
    </row>
    <row r="118" spans="1:39" x14ac:dyDescent="0.25">
      <c r="A118" t="s">
        <v>68</v>
      </c>
      <c r="B118">
        <v>17</v>
      </c>
      <c r="C118">
        <v>425</v>
      </c>
      <c r="D118" t="s">
        <v>0</v>
      </c>
      <c r="E118">
        <v>0</v>
      </c>
      <c r="F118">
        <v>0</v>
      </c>
      <c r="G118" t="s">
        <v>1</v>
      </c>
      <c r="H118">
        <v>4203.4035549999999</v>
      </c>
      <c r="I118">
        <v>111.72276599999999</v>
      </c>
      <c r="J118" t="s">
        <v>2</v>
      </c>
      <c r="K118">
        <v>1345.659819</v>
      </c>
      <c r="L118">
        <v>10.606861</v>
      </c>
      <c r="M118" t="s">
        <v>3</v>
      </c>
      <c r="N118">
        <v>0</v>
      </c>
      <c r="O118">
        <v>0</v>
      </c>
      <c r="P118" t="s">
        <v>4</v>
      </c>
      <c r="Q118">
        <v>0</v>
      </c>
      <c r="R118">
        <v>0</v>
      </c>
      <c r="S118" t="s">
        <v>5</v>
      </c>
      <c r="T118">
        <v>0</v>
      </c>
      <c r="U118">
        <v>0</v>
      </c>
      <c r="V118" t="s">
        <v>6</v>
      </c>
      <c r="W118">
        <v>0</v>
      </c>
      <c r="X118">
        <v>0</v>
      </c>
      <c r="Y118" t="s">
        <v>7</v>
      </c>
      <c r="Z118">
        <v>0</v>
      </c>
      <c r="AA118">
        <v>0</v>
      </c>
      <c r="AB118" t="s">
        <v>8</v>
      </c>
      <c r="AC118">
        <v>0</v>
      </c>
      <c r="AD118">
        <v>0</v>
      </c>
      <c r="AE118" t="s">
        <v>9</v>
      </c>
      <c r="AF118">
        <v>32767</v>
      </c>
      <c r="AG118">
        <v>0</v>
      </c>
      <c r="AH118" t="s">
        <v>10</v>
      </c>
      <c r="AI118">
        <v>-32767</v>
      </c>
      <c r="AJ118">
        <v>0</v>
      </c>
      <c r="AK118" t="s">
        <v>11</v>
      </c>
      <c r="AL118">
        <v>0</v>
      </c>
      <c r="AM118">
        <v>0</v>
      </c>
    </row>
    <row r="119" spans="1:39" x14ac:dyDescent="0.25">
      <c r="A119" t="s">
        <v>68</v>
      </c>
      <c r="B119">
        <v>18</v>
      </c>
      <c r="C119">
        <v>450</v>
      </c>
      <c r="D119" t="s">
        <v>0</v>
      </c>
      <c r="E119">
        <v>0</v>
      </c>
      <c r="F119">
        <v>0</v>
      </c>
      <c r="G119" t="s">
        <v>1</v>
      </c>
      <c r="H119">
        <v>4450.7766890000003</v>
      </c>
      <c r="I119">
        <v>125.270326</v>
      </c>
      <c r="J119" t="s">
        <v>2</v>
      </c>
      <c r="K119">
        <v>1424.8405540000001</v>
      </c>
      <c r="L119">
        <v>11.740589999999999</v>
      </c>
      <c r="M119" t="s">
        <v>3</v>
      </c>
      <c r="N119">
        <v>0</v>
      </c>
      <c r="O119">
        <v>0</v>
      </c>
      <c r="P119" t="s">
        <v>4</v>
      </c>
      <c r="Q119">
        <v>0</v>
      </c>
      <c r="R119">
        <v>0</v>
      </c>
      <c r="S119" t="s">
        <v>5</v>
      </c>
      <c r="T119">
        <v>0</v>
      </c>
      <c r="U119">
        <v>0</v>
      </c>
      <c r="V119" t="s">
        <v>6</v>
      </c>
      <c r="W119">
        <v>0</v>
      </c>
      <c r="X119">
        <v>0</v>
      </c>
      <c r="Y119" t="s">
        <v>7</v>
      </c>
      <c r="Z119">
        <v>0</v>
      </c>
      <c r="AA119">
        <v>0</v>
      </c>
      <c r="AB119" t="s">
        <v>8</v>
      </c>
      <c r="AC119">
        <v>0</v>
      </c>
      <c r="AD119">
        <v>0</v>
      </c>
      <c r="AE119" t="s">
        <v>9</v>
      </c>
      <c r="AF119">
        <v>32767</v>
      </c>
      <c r="AG119">
        <v>0</v>
      </c>
      <c r="AH119" t="s">
        <v>10</v>
      </c>
      <c r="AI119">
        <v>-32767</v>
      </c>
      <c r="AJ119">
        <v>0</v>
      </c>
      <c r="AK119" t="s">
        <v>11</v>
      </c>
      <c r="AL119">
        <v>0</v>
      </c>
      <c r="AM119">
        <v>0</v>
      </c>
    </row>
    <row r="120" spans="1:39" x14ac:dyDescent="0.25">
      <c r="A120" t="s">
        <v>68</v>
      </c>
      <c r="B120">
        <v>19</v>
      </c>
      <c r="C120">
        <v>475</v>
      </c>
      <c r="D120" t="s">
        <v>0</v>
      </c>
      <c r="E120">
        <v>0</v>
      </c>
      <c r="F120">
        <v>0</v>
      </c>
      <c r="G120" t="s">
        <v>1</v>
      </c>
      <c r="H120">
        <v>4698.190098</v>
      </c>
      <c r="I120">
        <v>139.62104400000001</v>
      </c>
      <c r="J120" t="s">
        <v>2</v>
      </c>
      <c r="K120">
        <v>1504.099211</v>
      </c>
      <c r="L120">
        <v>12.891616000000001</v>
      </c>
      <c r="M120" t="s">
        <v>3</v>
      </c>
      <c r="N120">
        <v>0</v>
      </c>
      <c r="O120">
        <v>0</v>
      </c>
      <c r="P120" t="s">
        <v>4</v>
      </c>
      <c r="Q120">
        <v>0</v>
      </c>
      <c r="R120">
        <v>0</v>
      </c>
      <c r="S120" t="s">
        <v>5</v>
      </c>
      <c r="T120">
        <v>0</v>
      </c>
      <c r="U120">
        <v>0</v>
      </c>
      <c r="V120" t="s">
        <v>6</v>
      </c>
      <c r="W120">
        <v>0</v>
      </c>
      <c r="X120">
        <v>0</v>
      </c>
      <c r="Y120" t="s">
        <v>7</v>
      </c>
      <c r="Z120">
        <v>0</v>
      </c>
      <c r="AA120">
        <v>0</v>
      </c>
      <c r="AB120" t="s">
        <v>8</v>
      </c>
      <c r="AC120">
        <v>0</v>
      </c>
      <c r="AD120">
        <v>0</v>
      </c>
      <c r="AE120" t="s">
        <v>9</v>
      </c>
      <c r="AF120">
        <v>32767</v>
      </c>
      <c r="AG120">
        <v>0</v>
      </c>
      <c r="AH120" t="s">
        <v>10</v>
      </c>
      <c r="AI120">
        <v>-32767</v>
      </c>
      <c r="AJ120">
        <v>0</v>
      </c>
      <c r="AK120" t="s">
        <v>11</v>
      </c>
      <c r="AL120">
        <v>0</v>
      </c>
      <c r="AM120">
        <v>0</v>
      </c>
    </row>
    <row r="121" spans="1:39" x14ac:dyDescent="0.25">
      <c r="A121" t="s">
        <v>68</v>
      </c>
      <c r="B121">
        <v>20</v>
      </c>
      <c r="C121">
        <v>500</v>
      </c>
      <c r="D121" t="s">
        <v>0</v>
      </c>
      <c r="E121">
        <v>0</v>
      </c>
      <c r="F121">
        <v>0</v>
      </c>
      <c r="G121" t="s">
        <v>1</v>
      </c>
      <c r="H121">
        <v>4945.6434669999999</v>
      </c>
      <c r="I121">
        <v>154.31975499999999</v>
      </c>
      <c r="J121" t="s">
        <v>2</v>
      </c>
      <c r="K121">
        <v>1583.3308420000001</v>
      </c>
      <c r="L121">
        <v>14.169112999999999</v>
      </c>
      <c r="M121" t="s">
        <v>3</v>
      </c>
      <c r="N121">
        <v>0</v>
      </c>
      <c r="O121">
        <v>0</v>
      </c>
      <c r="P121" t="s">
        <v>4</v>
      </c>
      <c r="Q121">
        <v>0</v>
      </c>
      <c r="R121">
        <v>0</v>
      </c>
      <c r="S121" t="s">
        <v>5</v>
      </c>
      <c r="T121">
        <v>0</v>
      </c>
      <c r="U121">
        <v>0</v>
      </c>
      <c r="V121" t="s">
        <v>6</v>
      </c>
      <c r="W121">
        <v>0</v>
      </c>
      <c r="X121">
        <v>0</v>
      </c>
      <c r="Y121" t="s">
        <v>7</v>
      </c>
      <c r="Z121">
        <v>0</v>
      </c>
      <c r="AA121">
        <v>0</v>
      </c>
      <c r="AB121" t="s">
        <v>8</v>
      </c>
      <c r="AC121">
        <v>0</v>
      </c>
      <c r="AD121">
        <v>0</v>
      </c>
      <c r="AE121" t="s">
        <v>9</v>
      </c>
      <c r="AF121">
        <v>32767</v>
      </c>
      <c r="AG121">
        <v>0</v>
      </c>
      <c r="AH121" t="s">
        <v>10</v>
      </c>
      <c r="AI121">
        <v>-32767</v>
      </c>
      <c r="AJ121">
        <v>0</v>
      </c>
      <c r="AK121" t="s">
        <v>11</v>
      </c>
      <c r="AL121">
        <v>0</v>
      </c>
      <c r="AM121">
        <v>0</v>
      </c>
    </row>
    <row r="122" spans="1:39" s="3" customFormat="1" x14ac:dyDescent="0.25">
      <c r="A122" s="3" t="s">
        <v>14</v>
      </c>
      <c r="B122" s="3">
        <v>1</v>
      </c>
      <c r="C122" s="3">
        <v>25</v>
      </c>
      <c r="D122" s="3" t="s">
        <v>0</v>
      </c>
      <c r="E122" s="3">
        <v>0</v>
      </c>
      <c r="F122" s="3">
        <v>0</v>
      </c>
      <c r="G122" s="3" t="s">
        <v>1</v>
      </c>
      <c r="H122" s="3">
        <v>1402.671214</v>
      </c>
      <c r="I122" s="3">
        <v>425.95785999999998</v>
      </c>
      <c r="J122" s="3" t="s">
        <v>2</v>
      </c>
      <c r="K122" s="3">
        <v>1402.315912</v>
      </c>
      <c r="L122" s="3">
        <v>425.80094700000001</v>
      </c>
      <c r="M122" s="3" t="s">
        <v>3</v>
      </c>
      <c r="N122" s="3">
        <v>118.672112</v>
      </c>
      <c r="O122" s="3">
        <v>7.2624849999999999</v>
      </c>
      <c r="P122" s="3" t="s">
        <v>4</v>
      </c>
      <c r="Q122" s="3">
        <v>147.81388200000001</v>
      </c>
      <c r="R122" s="3">
        <v>7.628539</v>
      </c>
      <c r="S122" s="3" t="s">
        <v>5</v>
      </c>
      <c r="T122" s="3">
        <v>48.837175999999999</v>
      </c>
      <c r="U122" s="3">
        <v>0.65894399999999997</v>
      </c>
      <c r="V122" s="3" t="s">
        <v>6</v>
      </c>
      <c r="W122" s="3">
        <v>34.187967999999998</v>
      </c>
      <c r="X122" s="3">
        <v>0.46090500000000001</v>
      </c>
      <c r="Y122" s="3" t="s">
        <v>7</v>
      </c>
      <c r="Z122" s="3">
        <v>55.059522000000001</v>
      </c>
      <c r="AA122" s="3">
        <v>1.7809740000000001</v>
      </c>
      <c r="AB122" s="3" t="s">
        <v>8</v>
      </c>
      <c r="AC122" s="3">
        <v>1129.489538</v>
      </c>
      <c r="AD122" s="3">
        <v>287.27439099999998</v>
      </c>
      <c r="AE122" s="3" t="s">
        <v>9</v>
      </c>
      <c r="AF122" s="3">
        <v>7.1431999999999995E-2</v>
      </c>
      <c r="AG122" s="3">
        <v>1.5300000000000001E-4</v>
      </c>
      <c r="AH122" s="3" t="s">
        <v>10</v>
      </c>
      <c r="AI122" s="3">
        <v>0.93105199999999999</v>
      </c>
      <c r="AJ122" s="3">
        <v>5.1E-5</v>
      </c>
      <c r="AK122" s="3" t="s">
        <v>11</v>
      </c>
      <c r="AL122" s="3">
        <v>0</v>
      </c>
      <c r="AM122" s="3">
        <v>0</v>
      </c>
    </row>
    <row r="123" spans="1:39" x14ac:dyDescent="0.25">
      <c r="A123" t="s">
        <v>14</v>
      </c>
      <c r="B123">
        <v>2</v>
      </c>
      <c r="C123">
        <v>50</v>
      </c>
      <c r="D123" t="s">
        <v>0</v>
      </c>
      <c r="E123">
        <v>0</v>
      </c>
      <c r="F123">
        <v>0</v>
      </c>
      <c r="G123" t="s">
        <v>1</v>
      </c>
      <c r="H123">
        <v>2810.609704</v>
      </c>
      <c r="I123">
        <v>1631.7798760000001</v>
      </c>
      <c r="J123" t="s">
        <v>2</v>
      </c>
      <c r="K123">
        <v>2809.883914</v>
      </c>
      <c r="L123">
        <v>1631.3044669999999</v>
      </c>
      <c r="M123" t="s">
        <v>3</v>
      </c>
      <c r="N123">
        <v>237.644564</v>
      </c>
      <c r="O123">
        <v>19.35632</v>
      </c>
      <c r="P123" t="s">
        <v>4</v>
      </c>
      <c r="Q123">
        <v>296.37458199999998</v>
      </c>
      <c r="R123">
        <v>28.323808</v>
      </c>
      <c r="S123" t="s">
        <v>5</v>
      </c>
      <c r="T123">
        <v>97.840451999999999</v>
      </c>
      <c r="U123">
        <v>2.2334809999999998</v>
      </c>
      <c r="V123" t="s">
        <v>6</v>
      </c>
      <c r="W123">
        <v>68.570787999999993</v>
      </c>
      <c r="X123">
        <v>1.773102</v>
      </c>
      <c r="Y123" t="s">
        <v>7</v>
      </c>
      <c r="Z123">
        <v>110.44868200000001</v>
      </c>
      <c r="AA123">
        <v>6.2653559999999997</v>
      </c>
      <c r="AB123" t="s">
        <v>8</v>
      </c>
      <c r="AC123">
        <v>2263.1499640000002</v>
      </c>
      <c r="AD123">
        <v>1102.6761799999999</v>
      </c>
      <c r="AE123" t="s">
        <v>9</v>
      </c>
      <c r="AF123">
        <v>6.6880999999999996E-2</v>
      </c>
      <c r="AG123">
        <v>1.44E-4</v>
      </c>
      <c r="AH123" t="s">
        <v>10</v>
      </c>
      <c r="AI123">
        <v>0.93383400000000005</v>
      </c>
      <c r="AJ123">
        <v>5.8999999999999998E-5</v>
      </c>
      <c r="AK123" t="s">
        <v>11</v>
      </c>
      <c r="AL123">
        <v>0</v>
      </c>
      <c r="AM123">
        <v>0</v>
      </c>
    </row>
    <row r="124" spans="1:39" x14ac:dyDescent="0.25">
      <c r="A124" t="s">
        <v>14</v>
      </c>
      <c r="B124">
        <v>3</v>
      </c>
      <c r="C124">
        <v>75</v>
      </c>
      <c r="D124" t="s">
        <v>0</v>
      </c>
      <c r="E124">
        <v>0</v>
      </c>
      <c r="F124">
        <v>0</v>
      </c>
      <c r="G124" t="s">
        <v>1</v>
      </c>
      <c r="H124">
        <v>4217.1038779999999</v>
      </c>
      <c r="I124">
        <v>3141.0361790000002</v>
      </c>
      <c r="J124" t="s">
        <v>2</v>
      </c>
      <c r="K124">
        <v>4216.0251900000003</v>
      </c>
      <c r="L124">
        <v>3139.6532480000001</v>
      </c>
      <c r="M124" t="s">
        <v>3</v>
      </c>
      <c r="N124">
        <v>357.01216399999998</v>
      </c>
      <c r="O124">
        <v>34.845151999999999</v>
      </c>
      <c r="P124" t="s">
        <v>4</v>
      </c>
      <c r="Q124">
        <v>444.88957199999999</v>
      </c>
      <c r="R124">
        <v>53.881926</v>
      </c>
      <c r="S124" t="s">
        <v>5</v>
      </c>
      <c r="T124">
        <v>147.09364199999999</v>
      </c>
      <c r="U124">
        <v>4.3390599999999999</v>
      </c>
      <c r="V124" t="s">
        <v>6</v>
      </c>
      <c r="W124">
        <v>102.830978</v>
      </c>
      <c r="X124">
        <v>3.4384109999999999</v>
      </c>
      <c r="Y124" t="s">
        <v>7</v>
      </c>
      <c r="Z124">
        <v>165.70489799999999</v>
      </c>
      <c r="AA124">
        <v>11.870714</v>
      </c>
      <c r="AB124" t="s">
        <v>8</v>
      </c>
      <c r="AC124">
        <v>3395.0240720000002</v>
      </c>
      <c r="AD124">
        <v>2066.7750339999998</v>
      </c>
      <c r="AE124" t="s">
        <v>9</v>
      </c>
      <c r="AF124">
        <v>6.0053000000000002E-2</v>
      </c>
      <c r="AG124">
        <v>6.7999999999999999E-5</v>
      </c>
      <c r="AH124" t="s">
        <v>10</v>
      </c>
      <c r="AI124">
        <v>0.93527400000000005</v>
      </c>
      <c r="AJ124">
        <v>6.7000000000000002E-5</v>
      </c>
      <c r="AK124" t="s">
        <v>11</v>
      </c>
      <c r="AL124">
        <v>0</v>
      </c>
      <c r="AM124">
        <v>0</v>
      </c>
    </row>
    <row r="125" spans="1:39" x14ac:dyDescent="0.25">
      <c r="A125" t="s">
        <v>14</v>
      </c>
      <c r="B125">
        <v>4</v>
      </c>
      <c r="C125">
        <v>100</v>
      </c>
      <c r="D125" t="s">
        <v>0</v>
      </c>
      <c r="E125">
        <v>0</v>
      </c>
      <c r="F125">
        <v>0</v>
      </c>
      <c r="G125" t="s">
        <v>1</v>
      </c>
      <c r="H125">
        <v>5619.9132499999996</v>
      </c>
      <c r="I125">
        <v>4872.4184910000004</v>
      </c>
      <c r="J125" t="s">
        <v>2</v>
      </c>
      <c r="K125">
        <v>5618.4838879999998</v>
      </c>
      <c r="L125">
        <v>4870.1883930000004</v>
      </c>
      <c r="M125" t="s">
        <v>3</v>
      </c>
      <c r="N125">
        <v>475.87030600000003</v>
      </c>
      <c r="O125">
        <v>57.331626999999997</v>
      </c>
      <c r="P125" t="s">
        <v>4</v>
      </c>
      <c r="Q125">
        <v>592.75921800000003</v>
      </c>
      <c r="R125">
        <v>84.609740000000002</v>
      </c>
      <c r="S125" t="s">
        <v>5</v>
      </c>
      <c r="T125">
        <v>195.98687200000001</v>
      </c>
      <c r="U125">
        <v>6.4952379999999996</v>
      </c>
      <c r="V125" t="s">
        <v>6</v>
      </c>
      <c r="W125">
        <v>137.08544000000001</v>
      </c>
      <c r="X125">
        <v>4.9171820000000004</v>
      </c>
      <c r="Y125" t="s">
        <v>7</v>
      </c>
      <c r="Z125">
        <v>220.64820399999999</v>
      </c>
      <c r="AA125">
        <v>18.486215999999999</v>
      </c>
      <c r="AB125" t="s">
        <v>8</v>
      </c>
      <c r="AC125">
        <v>4524.4500479999997</v>
      </c>
      <c r="AD125">
        <v>3171.455285</v>
      </c>
      <c r="AE125" t="s">
        <v>9</v>
      </c>
      <c r="AF125">
        <v>5.7971000000000002E-2</v>
      </c>
      <c r="AG125">
        <v>4.1E-5</v>
      </c>
      <c r="AH125" t="s">
        <v>10</v>
      </c>
      <c r="AI125">
        <v>0.93630800000000003</v>
      </c>
      <c r="AJ125">
        <v>8.1000000000000004E-5</v>
      </c>
      <c r="AK125" t="s">
        <v>11</v>
      </c>
      <c r="AL125">
        <v>0</v>
      </c>
      <c r="AM125">
        <v>0</v>
      </c>
    </row>
    <row r="126" spans="1:39" x14ac:dyDescent="0.25">
      <c r="A126" t="s">
        <v>14</v>
      </c>
      <c r="B126">
        <v>5</v>
      </c>
      <c r="C126">
        <v>125</v>
      </c>
      <c r="D126" t="s">
        <v>0</v>
      </c>
      <c r="E126">
        <v>0</v>
      </c>
      <c r="F126">
        <v>0</v>
      </c>
      <c r="G126" t="s">
        <v>1</v>
      </c>
      <c r="H126">
        <v>7025.8974340000004</v>
      </c>
      <c r="I126">
        <v>8101.3704749999997</v>
      </c>
      <c r="J126" t="s">
        <v>2</v>
      </c>
      <c r="K126">
        <v>7024.1164220000001</v>
      </c>
      <c r="L126">
        <v>8096.973696</v>
      </c>
      <c r="M126" t="s">
        <v>3</v>
      </c>
      <c r="N126">
        <v>595.14486999999997</v>
      </c>
      <c r="O126">
        <v>88.335312999999999</v>
      </c>
      <c r="P126" t="s">
        <v>4</v>
      </c>
      <c r="Q126">
        <v>741.20031200000005</v>
      </c>
      <c r="R126">
        <v>138.96472299999999</v>
      </c>
      <c r="S126" t="s">
        <v>5</v>
      </c>
      <c r="T126">
        <v>245.06890999999999</v>
      </c>
      <c r="U126">
        <v>11.342457</v>
      </c>
      <c r="V126" t="s">
        <v>6</v>
      </c>
      <c r="W126">
        <v>171.420288</v>
      </c>
      <c r="X126">
        <v>7.4004099999999999</v>
      </c>
      <c r="Y126" t="s">
        <v>7</v>
      </c>
      <c r="Z126">
        <v>275.89932399999998</v>
      </c>
      <c r="AA126">
        <v>28.695065</v>
      </c>
      <c r="AB126" t="s">
        <v>8</v>
      </c>
      <c r="AC126">
        <v>5655.972976</v>
      </c>
      <c r="AD126">
        <v>5176.6799170000004</v>
      </c>
      <c r="AE126" t="s">
        <v>9</v>
      </c>
      <c r="AF126">
        <v>5.6285000000000002E-2</v>
      </c>
      <c r="AG126">
        <v>3.4E-5</v>
      </c>
      <c r="AH126" t="s">
        <v>10</v>
      </c>
      <c r="AI126">
        <v>0.93703700000000001</v>
      </c>
      <c r="AJ126">
        <v>8.6000000000000003E-5</v>
      </c>
      <c r="AK126" t="s">
        <v>11</v>
      </c>
      <c r="AL126">
        <v>0</v>
      </c>
      <c r="AM126">
        <v>0</v>
      </c>
    </row>
    <row r="127" spans="1:39" x14ac:dyDescent="0.25">
      <c r="A127" t="s">
        <v>14</v>
      </c>
      <c r="B127">
        <v>6</v>
      </c>
      <c r="C127">
        <v>150</v>
      </c>
      <c r="D127" t="s">
        <v>0</v>
      </c>
      <c r="E127">
        <v>0</v>
      </c>
      <c r="F127">
        <v>0</v>
      </c>
      <c r="G127" t="s">
        <v>1</v>
      </c>
      <c r="H127">
        <v>8433.3742839999995</v>
      </c>
      <c r="I127">
        <v>11987.001552</v>
      </c>
      <c r="J127" t="s">
        <v>2</v>
      </c>
      <c r="K127">
        <v>8431.2439219999997</v>
      </c>
      <c r="L127">
        <v>11980.421322</v>
      </c>
      <c r="M127" t="s">
        <v>3</v>
      </c>
      <c r="N127">
        <v>714.41093599999999</v>
      </c>
      <c r="O127">
        <v>121.25877</v>
      </c>
      <c r="P127" t="s">
        <v>4</v>
      </c>
      <c r="Q127">
        <v>889.75750600000003</v>
      </c>
      <c r="R127">
        <v>217.549261</v>
      </c>
      <c r="S127" t="s">
        <v>5</v>
      </c>
      <c r="T127">
        <v>293.97369600000002</v>
      </c>
      <c r="U127">
        <v>17.011583000000002</v>
      </c>
      <c r="V127" t="s">
        <v>6</v>
      </c>
      <c r="W127">
        <v>205.888576</v>
      </c>
      <c r="X127">
        <v>12.609097</v>
      </c>
      <c r="Y127" t="s">
        <v>7</v>
      </c>
      <c r="Z127">
        <v>331.30793599999998</v>
      </c>
      <c r="AA127">
        <v>43.313606</v>
      </c>
      <c r="AB127" t="s">
        <v>8</v>
      </c>
      <c r="AC127">
        <v>6788.9108980000001</v>
      </c>
      <c r="AD127">
        <v>7654.7529649999997</v>
      </c>
      <c r="AE127" t="s">
        <v>9</v>
      </c>
      <c r="AF127">
        <v>5.5310999999999999E-2</v>
      </c>
      <c r="AG127">
        <v>2.0000000000000002E-5</v>
      </c>
      <c r="AH127" t="s">
        <v>10</v>
      </c>
      <c r="AI127">
        <v>0.93704299999999996</v>
      </c>
      <c r="AJ127">
        <v>8.6000000000000003E-5</v>
      </c>
      <c r="AK127" t="s">
        <v>11</v>
      </c>
      <c r="AL127">
        <v>0</v>
      </c>
      <c r="AM127">
        <v>0</v>
      </c>
    </row>
    <row r="128" spans="1:39" x14ac:dyDescent="0.25">
      <c r="A128" t="s">
        <v>14</v>
      </c>
      <c r="B128">
        <v>7</v>
      </c>
      <c r="C128">
        <v>175</v>
      </c>
      <c r="D128" t="s">
        <v>0</v>
      </c>
      <c r="E128">
        <v>0</v>
      </c>
      <c r="F128">
        <v>0</v>
      </c>
      <c r="G128" t="s">
        <v>1</v>
      </c>
      <c r="H128">
        <v>9835.6675759999998</v>
      </c>
      <c r="I128">
        <v>15658.495733</v>
      </c>
      <c r="J128" t="s">
        <v>2</v>
      </c>
      <c r="K128">
        <v>9833.1810619999997</v>
      </c>
      <c r="L128">
        <v>15649.693493999999</v>
      </c>
      <c r="M128" t="s">
        <v>3</v>
      </c>
      <c r="N128">
        <v>832.804394</v>
      </c>
      <c r="O128">
        <v>162.08169799999999</v>
      </c>
      <c r="P128" t="s">
        <v>4</v>
      </c>
      <c r="Q128">
        <v>1037.7368959999999</v>
      </c>
      <c r="R128">
        <v>280.57323000000002</v>
      </c>
      <c r="S128" t="s">
        <v>5</v>
      </c>
      <c r="T128">
        <v>342.81433199999998</v>
      </c>
      <c r="U128">
        <v>22.425920999999999</v>
      </c>
      <c r="V128" t="s">
        <v>6</v>
      </c>
      <c r="W128">
        <v>240.1533</v>
      </c>
      <c r="X128">
        <v>16.106460999999999</v>
      </c>
      <c r="Y128" t="s">
        <v>7</v>
      </c>
      <c r="Z128">
        <v>386.35970200000003</v>
      </c>
      <c r="AA128">
        <v>55.445968999999998</v>
      </c>
      <c r="AB128" t="s">
        <v>8</v>
      </c>
      <c r="AC128">
        <v>7918.1073740000002</v>
      </c>
      <c r="AD128">
        <v>10041.171281999999</v>
      </c>
      <c r="AE128" t="s">
        <v>9</v>
      </c>
      <c r="AF128">
        <v>5.4871000000000003E-2</v>
      </c>
      <c r="AG128">
        <v>1.8E-5</v>
      </c>
      <c r="AH128" t="s">
        <v>10</v>
      </c>
      <c r="AI128">
        <v>0.93828500000000004</v>
      </c>
      <c r="AJ128">
        <v>1E-4</v>
      </c>
      <c r="AK128" t="s">
        <v>11</v>
      </c>
      <c r="AL128">
        <v>0</v>
      </c>
      <c r="AM128">
        <v>0</v>
      </c>
    </row>
    <row r="129" spans="1:39" x14ac:dyDescent="0.25">
      <c r="A129" t="s">
        <v>14</v>
      </c>
      <c r="B129">
        <v>8</v>
      </c>
      <c r="C129">
        <v>200</v>
      </c>
      <c r="D129" t="s">
        <v>0</v>
      </c>
      <c r="E129">
        <v>0</v>
      </c>
      <c r="F129">
        <v>0</v>
      </c>
      <c r="G129" t="s">
        <v>1</v>
      </c>
      <c r="H129">
        <v>11240.228216</v>
      </c>
      <c r="I129">
        <v>20325.441567999998</v>
      </c>
      <c r="J129" t="s">
        <v>2</v>
      </c>
      <c r="K129">
        <v>11237.389998000001</v>
      </c>
      <c r="L129">
        <v>20314.002581000001</v>
      </c>
      <c r="M129" t="s">
        <v>3</v>
      </c>
      <c r="N129">
        <v>951.94462799999997</v>
      </c>
      <c r="O129">
        <v>215.839113</v>
      </c>
      <c r="P129" t="s">
        <v>4</v>
      </c>
      <c r="Q129">
        <v>1185.74902</v>
      </c>
      <c r="R129">
        <v>362.64754499999998</v>
      </c>
      <c r="S129" t="s">
        <v>5</v>
      </c>
      <c r="T129">
        <v>391.62122199999999</v>
      </c>
      <c r="U129">
        <v>28.54579</v>
      </c>
      <c r="V129" t="s">
        <v>6</v>
      </c>
      <c r="W129">
        <v>274.42848400000003</v>
      </c>
      <c r="X129">
        <v>20.253405000000001</v>
      </c>
      <c r="Y129" t="s">
        <v>7</v>
      </c>
      <c r="Z129">
        <v>441.5641</v>
      </c>
      <c r="AA129">
        <v>72.067463000000004</v>
      </c>
      <c r="AB129" t="s">
        <v>8</v>
      </c>
      <c r="AC129">
        <v>9048.7915840000005</v>
      </c>
      <c r="AD129">
        <v>12903.714499</v>
      </c>
      <c r="AE129" t="s">
        <v>9</v>
      </c>
      <c r="AF129">
        <v>5.4715E-2</v>
      </c>
      <c r="AG129">
        <v>1.7E-5</v>
      </c>
      <c r="AH129" t="s">
        <v>10</v>
      </c>
      <c r="AI129">
        <v>0.93960100000000002</v>
      </c>
      <c r="AJ129">
        <v>1.1E-4</v>
      </c>
      <c r="AK129" t="s">
        <v>11</v>
      </c>
      <c r="AL129">
        <v>0</v>
      </c>
      <c r="AM129">
        <v>0</v>
      </c>
    </row>
    <row r="130" spans="1:39" x14ac:dyDescent="0.25">
      <c r="A130" t="s">
        <v>14</v>
      </c>
      <c r="B130">
        <v>9</v>
      </c>
      <c r="C130">
        <v>225</v>
      </c>
      <c r="D130" t="s">
        <v>0</v>
      </c>
      <c r="E130">
        <v>0</v>
      </c>
      <c r="F130">
        <v>0</v>
      </c>
      <c r="G130" t="s">
        <v>1</v>
      </c>
      <c r="H130">
        <v>12644.6967</v>
      </c>
      <c r="I130">
        <v>25406.074218000002</v>
      </c>
      <c r="J130" t="s">
        <v>2</v>
      </c>
      <c r="K130">
        <v>12641.508038</v>
      </c>
      <c r="L130">
        <v>25392.479210000001</v>
      </c>
      <c r="M130" t="s">
        <v>3</v>
      </c>
      <c r="N130">
        <v>1071.1509719999999</v>
      </c>
      <c r="O130">
        <v>287.58813400000003</v>
      </c>
      <c r="P130" t="s">
        <v>4</v>
      </c>
      <c r="Q130">
        <v>1334.084566</v>
      </c>
      <c r="R130">
        <v>458.16130600000002</v>
      </c>
      <c r="S130" t="s">
        <v>5</v>
      </c>
      <c r="T130">
        <v>440.42347000000001</v>
      </c>
      <c r="U130">
        <v>35.904958999999998</v>
      </c>
      <c r="V130" t="s">
        <v>6</v>
      </c>
      <c r="W130">
        <v>308.802638</v>
      </c>
      <c r="X130">
        <v>24.963623999999999</v>
      </c>
      <c r="Y130" t="s">
        <v>7</v>
      </c>
      <c r="Z130">
        <v>496.94749400000001</v>
      </c>
      <c r="AA130">
        <v>90.932653000000002</v>
      </c>
      <c r="AB130" t="s">
        <v>8</v>
      </c>
      <c r="AC130">
        <v>10179.015132</v>
      </c>
      <c r="AD130">
        <v>16131.741620000001</v>
      </c>
      <c r="AE130" t="s">
        <v>9</v>
      </c>
      <c r="AF130">
        <v>5.4518999999999998E-2</v>
      </c>
      <c r="AG130">
        <v>1.5999999999999999E-5</v>
      </c>
      <c r="AH130" t="s">
        <v>10</v>
      </c>
      <c r="AI130">
        <v>0.93987200000000004</v>
      </c>
      <c r="AJ130">
        <v>1.0900000000000001E-4</v>
      </c>
      <c r="AK130" t="s">
        <v>11</v>
      </c>
      <c r="AL130">
        <v>0</v>
      </c>
      <c r="AM130">
        <v>0</v>
      </c>
    </row>
    <row r="131" spans="1:39" x14ac:dyDescent="0.25">
      <c r="A131" t="s">
        <v>14</v>
      </c>
      <c r="B131">
        <v>10</v>
      </c>
      <c r="C131">
        <v>250</v>
      </c>
      <c r="D131" t="s">
        <v>0</v>
      </c>
      <c r="E131">
        <v>0</v>
      </c>
      <c r="F131">
        <v>0</v>
      </c>
      <c r="G131" t="s">
        <v>1</v>
      </c>
      <c r="H131">
        <v>14048.406838000001</v>
      </c>
      <c r="I131">
        <v>30007.820548</v>
      </c>
      <c r="J131" t="s">
        <v>2</v>
      </c>
      <c r="K131">
        <v>14044.868641999999</v>
      </c>
      <c r="L131">
        <v>29991.921987000002</v>
      </c>
      <c r="M131" t="s">
        <v>3</v>
      </c>
      <c r="N131">
        <v>1189.2636319999999</v>
      </c>
      <c r="O131">
        <v>363.70132799999999</v>
      </c>
      <c r="P131" t="s">
        <v>4</v>
      </c>
      <c r="Q131">
        <v>1482.3476860000001</v>
      </c>
      <c r="R131">
        <v>530.87998800000003</v>
      </c>
      <c r="S131" t="s">
        <v>5</v>
      </c>
      <c r="T131">
        <v>489.39146399999998</v>
      </c>
      <c r="U131">
        <v>42.240454</v>
      </c>
      <c r="V131" t="s">
        <v>6</v>
      </c>
      <c r="W131">
        <v>343.17817200000002</v>
      </c>
      <c r="X131">
        <v>28.025732999999999</v>
      </c>
      <c r="Y131" t="s">
        <v>7</v>
      </c>
      <c r="Z131">
        <v>552.09928000000002</v>
      </c>
      <c r="AA131">
        <v>106.411827</v>
      </c>
      <c r="AB131" t="s">
        <v>8</v>
      </c>
      <c r="AC131">
        <v>11309.633736</v>
      </c>
      <c r="AD131">
        <v>18964.977318000001</v>
      </c>
      <c r="AE131" t="s">
        <v>9</v>
      </c>
      <c r="AF131">
        <v>5.4307000000000001E-2</v>
      </c>
      <c r="AG131">
        <v>1.5E-5</v>
      </c>
      <c r="AH131" t="s">
        <v>10</v>
      </c>
      <c r="AI131">
        <v>0.93987200000000004</v>
      </c>
      <c r="AJ131">
        <v>1.0900000000000001E-4</v>
      </c>
      <c r="AK131" t="s">
        <v>11</v>
      </c>
      <c r="AL131">
        <v>0</v>
      </c>
      <c r="AM131">
        <v>0</v>
      </c>
    </row>
    <row r="132" spans="1:39" x14ac:dyDescent="0.25">
      <c r="A132" t="s">
        <v>14</v>
      </c>
      <c r="B132">
        <v>11</v>
      </c>
      <c r="C132">
        <v>275</v>
      </c>
      <c r="D132" t="s">
        <v>0</v>
      </c>
      <c r="E132">
        <v>0</v>
      </c>
      <c r="F132">
        <v>0</v>
      </c>
      <c r="G132" t="s">
        <v>1</v>
      </c>
      <c r="H132">
        <v>15454.714472</v>
      </c>
      <c r="I132">
        <v>33751.328542000003</v>
      </c>
      <c r="J132" t="s">
        <v>2</v>
      </c>
      <c r="K132">
        <v>15450.825034</v>
      </c>
      <c r="L132">
        <v>33732.851748000001</v>
      </c>
      <c r="M132" t="s">
        <v>3</v>
      </c>
      <c r="N132">
        <v>1307.9217900000001</v>
      </c>
      <c r="O132">
        <v>430.94044400000001</v>
      </c>
      <c r="P132" t="s">
        <v>4</v>
      </c>
      <c r="Q132">
        <v>1630.9713380000001</v>
      </c>
      <c r="R132">
        <v>597.60257799999999</v>
      </c>
      <c r="S132" t="s">
        <v>5</v>
      </c>
      <c r="T132">
        <v>538.364282</v>
      </c>
      <c r="U132">
        <v>47.502158000000001</v>
      </c>
      <c r="V132" t="s">
        <v>6</v>
      </c>
      <c r="W132">
        <v>377.63173999999998</v>
      </c>
      <c r="X132">
        <v>31.420545000000001</v>
      </c>
      <c r="Y132" t="s">
        <v>7</v>
      </c>
      <c r="Z132">
        <v>607.52396199999998</v>
      </c>
      <c r="AA132">
        <v>120.407242</v>
      </c>
      <c r="AB132" t="s">
        <v>8</v>
      </c>
      <c r="AC132">
        <v>12441.882882</v>
      </c>
      <c r="AD132">
        <v>21351.776582999999</v>
      </c>
      <c r="AE132" t="s">
        <v>9</v>
      </c>
      <c r="AF132">
        <v>5.389E-2</v>
      </c>
      <c r="AG132">
        <v>1.2999999999999999E-5</v>
      </c>
      <c r="AH132" t="s">
        <v>10</v>
      </c>
      <c r="AI132">
        <v>0.94006299999999998</v>
      </c>
      <c r="AJ132">
        <v>1.08E-4</v>
      </c>
      <c r="AK132" t="s">
        <v>11</v>
      </c>
      <c r="AL132">
        <v>0</v>
      </c>
      <c r="AM132">
        <v>0</v>
      </c>
    </row>
    <row r="133" spans="1:39" x14ac:dyDescent="0.25">
      <c r="A133" t="s">
        <v>14</v>
      </c>
      <c r="B133">
        <v>12</v>
      </c>
      <c r="C133">
        <v>300</v>
      </c>
      <c r="D133" t="s">
        <v>0</v>
      </c>
      <c r="E133">
        <v>0</v>
      </c>
      <c r="F133">
        <v>0</v>
      </c>
      <c r="G133" t="s">
        <v>1</v>
      </c>
      <c r="H133">
        <v>16861.797884</v>
      </c>
      <c r="I133">
        <v>38655.742805000002</v>
      </c>
      <c r="J133" t="s">
        <v>2</v>
      </c>
      <c r="K133">
        <v>16857.558440000001</v>
      </c>
      <c r="L133">
        <v>38634.687973</v>
      </c>
      <c r="M133" t="s">
        <v>3</v>
      </c>
      <c r="N133">
        <v>1427.3853959999999</v>
      </c>
      <c r="O133">
        <v>492.35580099999999</v>
      </c>
      <c r="P133" t="s">
        <v>4</v>
      </c>
      <c r="Q133">
        <v>1779.5297720000001</v>
      </c>
      <c r="R133">
        <v>679.54422699999998</v>
      </c>
      <c r="S133" t="s">
        <v>5</v>
      </c>
      <c r="T133">
        <v>587.28463399999998</v>
      </c>
      <c r="U133">
        <v>54.596446999999998</v>
      </c>
      <c r="V133" t="s">
        <v>6</v>
      </c>
      <c r="W133">
        <v>412.09387199999998</v>
      </c>
      <c r="X133">
        <v>34.993600999999998</v>
      </c>
      <c r="Y133" t="s">
        <v>7</v>
      </c>
      <c r="Z133">
        <v>662.94754999999998</v>
      </c>
      <c r="AA133">
        <v>136.75663800000001</v>
      </c>
      <c r="AB133" t="s">
        <v>8</v>
      </c>
      <c r="AC133">
        <v>13574.258206</v>
      </c>
      <c r="AD133">
        <v>24469.662132000001</v>
      </c>
      <c r="AE133" t="s">
        <v>9</v>
      </c>
      <c r="AF133">
        <v>5.3883E-2</v>
      </c>
      <c r="AG133">
        <v>1.2999999999999999E-5</v>
      </c>
      <c r="AH133" t="s">
        <v>10</v>
      </c>
      <c r="AI133">
        <v>0.94216500000000003</v>
      </c>
      <c r="AJ133">
        <v>1.18E-4</v>
      </c>
      <c r="AK133" t="s">
        <v>11</v>
      </c>
      <c r="AL133">
        <v>0</v>
      </c>
      <c r="AM133">
        <v>0</v>
      </c>
    </row>
    <row r="134" spans="1:39" x14ac:dyDescent="0.25">
      <c r="A134" t="s">
        <v>14</v>
      </c>
      <c r="B134">
        <v>13</v>
      </c>
      <c r="C134">
        <v>325</v>
      </c>
      <c r="D134" t="s">
        <v>0</v>
      </c>
      <c r="E134">
        <v>0</v>
      </c>
      <c r="F134">
        <v>0</v>
      </c>
      <c r="G134" t="s">
        <v>1</v>
      </c>
      <c r="H134">
        <v>18267.547331999998</v>
      </c>
      <c r="I134">
        <v>44132.166017000003</v>
      </c>
      <c r="J134" t="s">
        <v>2</v>
      </c>
      <c r="K134">
        <v>18262.955730000001</v>
      </c>
      <c r="L134">
        <v>44107.123054000003</v>
      </c>
      <c r="M134" t="s">
        <v>3</v>
      </c>
      <c r="N134">
        <v>1546.1232520000001</v>
      </c>
      <c r="O134">
        <v>546.28560800000002</v>
      </c>
      <c r="P134" t="s">
        <v>4</v>
      </c>
      <c r="Q134">
        <v>1928.02351</v>
      </c>
      <c r="R134">
        <v>765.09718799999996</v>
      </c>
      <c r="S134" t="s">
        <v>5</v>
      </c>
      <c r="T134">
        <v>636.28173800000002</v>
      </c>
      <c r="U134">
        <v>62.068461999999997</v>
      </c>
      <c r="V134" t="s">
        <v>6</v>
      </c>
      <c r="W134">
        <v>446.45083199999999</v>
      </c>
      <c r="X134">
        <v>39.713714000000003</v>
      </c>
      <c r="Y134" t="s">
        <v>7</v>
      </c>
      <c r="Z134">
        <v>718.30337599999996</v>
      </c>
      <c r="AA134">
        <v>152.31614200000001</v>
      </c>
      <c r="AB134" t="s">
        <v>8</v>
      </c>
      <c r="AC134">
        <v>14706.07681</v>
      </c>
      <c r="AD134">
        <v>27932.169508999999</v>
      </c>
      <c r="AE134" t="s">
        <v>9</v>
      </c>
      <c r="AF134">
        <v>5.3872999999999997E-2</v>
      </c>
      <c r="AG134">
        <v>1.2999999999999999E-5</v>
      </c>
      <c r="AH134" t="s">
        <v>10</v>
      </c>
      <c r="AI134">
        <v>0.942249</v>
      </c>
      <c r="AJ134">
        <v>1.16E-4</v>
      </c>
      <c r="AK134" t="s">
        <v>11</v>
      </c>
      <c r="AL134">
        <v>0</v>
      </c>
      <c r="AM134">
        <v>0</v>
      </c>
    </row>
    <row r="135" spans="1:39" x14ac:dyDescent="0.25">
      <c r="A135" t="s">
        <v>14</v>
      </c>
      <c r="B135">
        <v>14</v>
      </c>
      <c r="C135">
        <v>350</v>
      </c>
      <c r="D135" t="s">
        <v>0</v>
      </c>
      <c r="E135">
        <v>0</v>
      </c>
      <c r="F135">
        <v>0</v>
      </c>
      <c r="G135" t="s">
        <v>1</v>
      </c>
      <c r="H135">
        <v>19670.33741</v>
      </c>
      <c r="I135">
        <v>48526.315831</v>
      </c>
      <c r="J135" t="s">
        <v>2</v>
      </c>
      <c r="K135">
        <v>19665.393575999999</v>
      </c>
      <c r="L135">
        <v>48498.572123999998</v>
      </c>
      <c r="M135" t="s">
        <v>3</v>
      </c>
      <c r="N135">
        <v>1664.884178</v>
      </c>
      <c r="O135">
        <v>636.16948300000001</v>
      </c>
      <c r="P135" t="s">
        <v>4</v>
      </c>
      <c r="Q135">
        <v>2076.219912</v>
      </c>
      <c r="R135">
        <v>849.473928</v>
      </c>
      <c r="S135" t="s">
        <v>5</v>
      </c>
      <c r="T135">
        <v>685.16170399999999</v>
      </c>
      <c r="U135">
        <v>68.320712999999998</v>
      </c>
      <c r="V135" t="s">
        <v>6</v>
      </c>
      <c r="W135">
        <v>480.76293800000002</v>
      </c>
      <c r="X135">
        <v>43.177802999999997</v>
      </c>
      <c r="Y135" t="s">
        <v>7</v>
      </c>
      <c r="Z135">
        <v>773.60397599999999</v>
      </c>
      <c r="AA135">
        <v>171.33776499999999</v>
      </c>
      <c r="AB135" t="s">
        <v>8</v>
      </c>
      <c r="AC135">
        <v>15835.211884</v>
      </c>
      <c r="AD135">
        <v>30492.154030000002</v>
      </c>
      <c r="AE135" t="s">
        <v>9</v>
      </c>
      <c r="AF135">
        <v>5.3792E-2</v>
      </c>
      <c r="AG135">
        <v>1.2999999999999999E-5</v>
      </c>
      <c r="AH135" t="s">
        <v>10</v>
      </c>
      <c r="AI135">
        <v>0.94388300000000003</v>
      </c>
      <c r="AJ135">
        <v>1.21E-4</v>
      </c>
      <c r="AK135" t="s">
        <v>11</v>
      </c>
      <c r="AL135">
        <v>0</v>
      </c>
      <c r="AM135">
        <v>0</v>
      </c>
    </row>
    <row r="136" spans="1:39" x14ac:dyDescent="0.25">
      <c r="A136" t="s">
        <v>14</v>
      </c>
      <c r="B136">
        <v>15</v>
      </c>
      <c r="C136">
        <v>375</v>
      </c>
      <c r="D136" t="s">
        <v>0</v>
      </c>
      <c r="E136">
        <v>0</v>
      </c>
      <c r="F136">
        <v>0</v>
      </c>
      <c r="G136" t="s">
        <v>1</v>
      </c>
      <c r="H136">
        <v>21074.210416000002</v>
      </c>
      <c r="I136">
        <v>54218.091086</v>
      </c>
      <c r="J136" t="s">
        <v>2</v>
      </c>
      <c r="K136">
        <v>21068.914074</v>
      </c>
      <c r="L136">
        <v>54186.370379</v>
      </c>
      <c r="M136" t="s">
        <v>3</v>
      </c>
      <c r="N136">
        <v>1783.6659239999999</v>
      </c>
      <c r="O136">
        <v>724.22765300000003</v>
      </c>
      <c r="P136" t="s">
        <v>4</v>
      </c>
      <c r="Q136">
        <v>2224.4021619999999</v>
      </c>
      <c r="R136">
        <v>954.33889699999997</v>
      </c>
      <c r="S136" t="s">
        <v>5</v>
      </c>
      <c r="T136">
        <v>733.98457599999995</v>
      </c>
      <c r="U136">
        <v>77.014983000000001</v>
      </c>
      <c r="V136" t="s">
        <v>6</v>
      </c>
      <c r="W136">
        <v>515.10358799999995</v>
      </c>
      <c r="X136">
        <v>47.627175000000001</v>
      </c>
      <c r="Y136" t="s">
        <v>7</v>
      </c>
      <c r="Z136">
        <v>828.87467400000003</v>
      </c>
      <c r="AA136">
        <v>194.25443100000001</v>
      </c>
      <c r="AB136" t="s">
        <v>8</v>
      </c>
      <c r="AC136">
        <v>16965.392019999999</v>
      </c>
      <c r="AD136">
        <v>34103.114755000002</v>
      </c>
      <c r="AE136" t="s">
        <v>9</v>
      </c>
      <c r="AF136">
        <v>5.3766000000000001E-2</v>
      </c>
      <c r="AG136">
        <v>1.2999999999999999E-5</v>
      </c>
      <c r="AH136" t="s">
        <v>10</v>
      </c>
      <c r="AI136">
        <v>0.94450199999999995</v>
      </c>
      <c r="AJ136">
        <v>1.2300000000000001E-4</v>
      </c>
      <c r="AK136" t="s">
        <v>11</v>
      </c>
      <c r="AL136">
        <v>0</v>
      </c>
      <c r="AM136">
        <v>0</v>
      </c>
    </row>
    <row r="137" spans="1:39" x14ac:dyDescent="0.25">
      <c r="A137" t="s">
        <v>14</v>
      </c>
      <c r="B137">
        <v>16</v>
      </c>
      <c r="C137">
        <v>400</v>
      </c>
      <c r="D137" t="s">
        <v>0</v>
      </c>
      <c r="E137">
        <v>0</v>
      </c>
      <c r="F137">
        <v>0</v>
      </c>
      <c r="G137" t="s">
        <v>1</v>
      </c>
      <c r="H137">
        <v>22391.389016000001</v>
      </c>
      <c r="I137">
        <v>50723.862050000003</v>
      </c>
      <c r="J137" t="s">
        <v>2</v>
      </c>
      <c r="K137">
        <v>22385.739130000002</v>
      </c>
      <c r="L137">
        <v>50691.160566999999</v>
      </c>
      <c r="M137" t="s">
        <v>3</v>
      </c>
      <c r="N137">
        <v>1875.589894</v>
      </c>
      <c r="O137">
        <v>570.36200299999996</v>
      </c>
      <c r="P137" t="s">
        <v>4</v>
      </c>
      <c r="Q137">
        <v>2311.8685959999998</v>
      </c>
      <c r="R137">
        <v>321.28519899999998</v>
      </c>
      <c r="S137" t="s">
        <v>5</v>
      </c>
      <c r="T137">
        <v>749.19899999999996</v>
      </c>
      <c r="U137">
        <v>5.3777910000000002</v>
      </c>
      <c r="V137" t="s">
        <v>6</v>
      </c>
      <c r="W137">
        <v>525.76521400000001</v>
      </c>
      <c r="X137">
        <v>5.7874780000000001</v>
      </c>
      <c r="Y137" t="s">
        <v>7</v>
      </c>
      <c r="Z137">
        <v>882.96022600000003</v>
      </c>
      <c r="AA137">
        <v>212.434517</v>
      </c>
      <c r="AB137" t="s">
        <v>8</v>
      </c>
      <c r="AC137">
        <v>18096.49209</v>
      </c>
      <c r="AD137">
        <v>38633.801957000003</v>
      </c>
      <c r="AE137" t="s">
        <v>9</v>
      </c>
      <c r="AF137">
        <v>5.3763999999999999E-2</v>
      </c>
      <c r="AG137">
        <v>1.2999999999999999E-5</v>
      </c>
      <c r="AH137" t="s">
        <v>10</v>
      </c>
      <c r="AI137">
        <v>0.94513599999999998</v>
      </c>
      <c r="AJ137">
        <v>1.25E-4</v>
      </c>
      <c r="AK137" t="s">
        <v>11</v>
      </c>
      <c r="AL137">
        <v>60133.78</v>
      </c>
      <c r="AM137">
        <v>216133903.73159999</v>
      </c>
    </row>
    <row r="138" spans="1:39" x14ac:dyDescent="0.25">
      <c r="A138" t="s">
        <v>14</v>
      </c>
      <c r="B138">
        <v>17</v>
      </c>
      <c r="C138">
        <v>425</v>
      </c>
      <c r="D138" t="s">
        <v>0</v>
      </c>
      <c r="E138">
        <v>0</v>
      </c>
      <c r="F138">
        <v>0</v>
      </c>
      <c r="G138" t="s">
        <v>1</v>
      </c>
      <c r="H138">
        <v>23667.41791</v>
      </c>
      <c r="I138">
        <v>58086.177185</v>
      </c>
      <c r="J138" t="s">
        <v>2</v>
      </c>
      <c r="K138">
        <v>23661.413278</v>
      </c>
      <c r="L138">
        <v>58050.006937999999</v>
      </c>
      <c r="M138" t="s">
        <v>3</v>
      </c>
      <c r="N138">
        <v>1954.852954</v>
      </c>
      <c r="O138">
        <v>609.33215199999995</v>
      </c>
      <c r="P138" t="s">
        <v>4</v>
      </c>
      <c r="Q138">
        <v>2371.676962</v>
      </c>
      <c r="R138">
        <v>362.09895599999999</v>
      </c>
      <c r="S138" t="s">
        <v>5</v>
      </c>
      <c r="T138">
        <v>749.19899999999996</v>
      </c>
      <c r="U138">
        <v>5.3777910000000002</v>
      </c>
      <c r="V138" t="s">
        <v>6</v>
      </c>
      <c r="W138">
        <v>525.76521400000001</v>
      </c>
      <c r="X138">
        <v>5.7874780000000001</v>
      </c>
      <c r="Y138" t="s">
        <v>7</v>
      </c>
      <c r="Z138">
        <v>936.30408199999999</v>
      </c>
      <c r="AA138">
        <v>244.123087</v>
      </c>
      <c r="AB138" t="s">
        <v>8</v>
      </c>
      <c r="AC138">
        <v>19226.716103999999</v>
      </c>
      <c r="AD138">
        <v>44090.946142000001</v>
      </c>
      <c r="AE138" t="s">
        <v>9</v>
      </c>
      <c r="AF138">
        <v>5.3763999999999999E-2</v>
      </c>
      <c r="AG138">
        <v>1.2999999999999999E-5</v>
      </c>
      <c r="AH138" t="s">
        <v>10</v>
      </c>
      <c r="AI138">
        <v>0.94513599999999998</v>
      </c>
      <c r="AJ138">
        <v>1.25E-4</v>
      </c>
      <c r="AK138" t="s">
        <v>11</v>
      </c>
      <c r="AL138">
        <v>147633.78</v>
      </c>
      <c r="AM138">
        <v>216133903.73160201</v>
      </c>
    </row>
    <row r="139" spans="1:39" x14ac:dyDescent="0.25">
      <c r="A139" t="s">
        <v>14</v>
      </c>
      <c r="B139">
        <v>18</v>
      </c>
      <c r="C139">
        <v>450</v>
      </c>
      <c r="D139" t="s">
        <v>0</v>
      </c>
      <c r="E139">
        <v>0</v>
      </c>
      <c r="F139">
        <v>0</v>
      </c>
      <c r="G139" t="s">
        <v>1</v>
      </c>
      <c r="H139">
        <v>24943.694068000001</v>
      </c>
      <c r="I139">
        <v>62948.164539999998</v>
      </c>
      <c r="J139" t="s">
        <v>2</v>
      </c>
      <c r="K139">
        <v>24937.337586000001</v>
      </c>
      <c r="L139">
        <v>62909.038826000004</v>
      </c>
      <c r="M139" t="s">
        <v>3</v>
      </c>
      <c r="N139">
        <v>2034.1862100000001</v>
      </c>
      <c r="O139">
        <v>643.25207699999999</v>
      </c>
      <c r="P139" t="s">
        <v>4</v>
      </c>
      <c r="Q139">
        <v>2431.38672</v>
      </c>
      <c r="R139">
        <v>385.64158500000002</v>
      </c>
      <c r="S139" t="s">
        <v>5</v>
      </c>
      <c r="T139">
        <v>749.19905000000006</v>
      </c>
      <c r="U139">
        <v>5.377713</v>
      </c>
      <c r="V139" t="s">
        <v>6</v>
      </c>
      <c r="W139">
        <v>525.76522599999998</v>
      </c>
      <c r="X139">
        <v>5.7874559999999997</v>
      </c>
      <c r="Y139" t="s">
        <v>7</v>
      </c>
      <c r="Z139">
        <v>989.55987000000005</v>
      </c>
      <c r="AA139">
        <v>261.13723599999997</v>
      </c>
      <c r="AB139" t="s">
        <v>8</v>
      </c>
      <c r="AC139">
        <v>20357.294030000001</v>
      </c>
      <c r="AD139">
        <v>47825.697482000003</v>
      </c>
      <c r="AE139" t="s">
        <v>9</v>
      </c>
      <c r="AF139">
        <v>5.3763999999999999E-2</v>
      </c>
      <c r="AG139">
        <v>1.2999999999999999E-5</v>
      </c>
      <c r="AH139" t="s">
        <v>10</v>
      </c>
      <c r="AI139">
        <v>0.94513599999999998</v>
      </c>
      <c r="AJ139">
        <v>1.25E-4</v>
      </c>
      <c r="AK139" t="s">
        <v>11</v>
      </c>
      <c r="AL139">
        <v>235133.76</v>
      </c>
      <c r="AM139">
        <v>216133371.742401</v>
      </c>
    </row>
    <row r="140" spans="1:39" x14ac:dyDescent="0.25">
      <c r="A140" t="s">
        <v>14</v>
      </c>
      <c r="B140">
        <v>19</v>
      </c>
      <c r="C140">
        <v>475</v>
      </c>
      <c r="D140" t="s">
        <v>0</v>
      </c>
      <c r="E140">
        <v>0</v>
      </c>
      <c r="F140">
        <v>0</v>
      </c>
      <c r="G140" t="s">
        <v>1</v>
      </c>
      <c r="H140">
        <v>26218.67671</v>
      </c>
      <c r="I140">
        <v>70204.308136000007</v>
      </c>
      <c r="J140" t="s">
        <v>2</v>
      </c>
      <c r="K140">
        <v>26211.965948000001</v>
      </c>
      <c r="L140">
        <v>70161.556964999996</v>
      </c>
      <c r="M140" t="s">
        <v>3</v>
      </c>
      <c r="N140">
        <v>2113.481538</v>
      </c>
      <c r="O140">
        <v>684.81986700000004</v>
      </c>
      <c r="P140" t="s">
        <v>4</v>
      </c>
      <c r="Q140">
        <v>2490.9273020000001</v>
      </c>
      <c r="R140">
        <v>425.46033899999998</v>
      </c>
      <c r="S140" t="s">
        <v>5</v>
      </c>
      <c r="T140">
        <v>749.19913799999995</v>
      </c>
      <c r="U140">
        <v>5.3778980000000001</v>
      </c>
      <c r="V140" t="s">
        <v>6</v>
      </c>
      <c r="W140">
        <v>525.76525000000004</v>
      </c>
      <c r="X140">
        <v>5.7875990000000002</v>
      </c>
      <c r="Y140" t="s">
        <v>7</v>
      </c>
      <c r="Z140">
        <v>1042.6516140000001</v>
      </c>
      <c r="AA140">
        <v>291.64668499999999</v>
      </c>
      <c r="AB140" t="s">
        <v>8</v>
      </c>
      <c r="AC140">
        <v>21486.763768000001</v>
      </c>
      <c r="AD140">
        <v>53256.117575999997</v>
      </c>
      <c r="AE140" t="s">
        <v>9</v>
      </c>
      <c r="AF140">
        <v>5.3763999999999999E-2</v>
      </c>
      <c r="AG140">
        <v>1.2999999999999999E-5</v>
      </c>
      <c r="AH140" t="s">
        <v>10</v>
      </c>
      <c r="AI140">
        <v>0.94513599999999998</v>
      </c>
      <c r="AJ140">
        <v>1.25E-4</v>
      </c>
      <c r="AK140" t="s">
        <v>11</v>
      </c>
      <c r="AL140">
        <v>322633.71999999997</v>
      </c>
      <c r="AM140">
        <v>216132587.641617</v>
      </c>
    </row>
    <row r="141" spans="1:39" x14ac:dyDescent="0.25">
      <c r="A141" t="s">
        <v>14</v>
      </c>
      <c r="B141">
        <v>20</v>
      </c>
      <c r="C141">
        <v>500</v>
      </c>
      <c r="D141" t="s">
        <v>0</v>
      </c>
      <c r="E141">
        <v>0</v>
      </c>
      <c r="F141">
        <v>0</v>
      </c>
      <c r="G141" t="s">
        <v>1</v>
      </c>
      <c r="H141">
        <v>27491.365698000001</v>
      </c>
      <c r="I141">
        <v>76291.697046000001</v>
      </c>
      <c r="J141" t="s">
        <v>2</v>
      </c>
      <c r="K141">
        <v>27484.305039999999</v>
      </c>
      <c r="L141">
        <v>76246.597555999993</v>
      </c>
      <c r="M141" t="s">
        <v>3</v>
      </c>
      <c r="N141">
        <v>2192.177036</v>
      </c>
      <c r="O141">
        <v>722.37813400000005</v>
      </c>
      <c r="P141" t="s">
        <v>4</v>
      </c>
      <c r="Q141">
        <v>2550.692634</v>
      </c>
      <c r="R141">
        <v>455.94449400000002</v>
      </c>
      <c r="S141" t="s">
        <v>5</v>
      </c>
      <c r="T141">
        <v>749.19913799999995</v>
      </c>
      <c r="U141">
        <v>5.3778980000000001</v>
      </c>
      <c r="V141" t="s">
        <v>6</v>
      </c>
      <c r="W141">
        <v>525.76525000000004</v>
      </c>
      <c r="X141">
        <v>5.7875990000000002</v>
      </c>
      <c r="Y141" t="s">
        <v>7</v>
      </c>
      <c r="Z141">
        <v>1095.965762</v>
      </c>
      <c r="AA141">
        <v>316.36829499999999</v>
      </c>
      <c r="AB141" t="s">
        <v>8</v>
      </c>
      <c r="AC141">
        <v>22614.343489999999</v>
      </c>
      <c r="AD141">
        <v>57787.180253999999</v>
      </c>
      <c r="AE141" t="s">
        <v>9</v>
      </c>
      <c r="AF141">
        <v>5.3763999999999999E-2</v>
      </c>
      <c r="AG141">
        <v>1.2999999999999999E-5</v>
      </c>
      <c r="AH141" t="s">
        <v>10</v>
      </c>
      <c r="AI141">
        <v>0.94513599999999998</v>
      </c>
      <c r="AJ141">
        <v>1.25E-4</v>
      </c>
      <c r="AK141" t="s">
        <v>11</v>
      </c>
      <c r="AL141">
        <v>410133.72</v>
      </c>
      <c r="AM141">
        <v>216132587.64160201</v>
      </c>
    </row>
    <row r="142" spans="1:39" x14ac:dyDescent="0.25">
      <c r="A142" t="s">
        <v>15</v>
      </c>
      <c r="B142">
        <v>1</v>
      </c>
      <c r="C142">
        <v>25</v>
      </c>
      <c r="D142" t="s">
        <v>0</v>
      </c>
      <c r="E142">
        <v>0</v>
      </c>
      <c r="F142">
        <v>0</v>
      </c>
      <c r="G142" t="s">
        <v>1</v>
      </c>
      <c r="H142">
        <v>16379.92707</v>
      </c>
      <c r="I142">
        <v>21857.900955000001</v>
      </c>
      <c r="J142" t="s">
        <v>2</v>
      </c>
      <c r="K142">
        <v>16379.062362999999</v>
      </c>
      <c r="L142">
        <v>21855.464542999998</v>
      </c>
      <c r="M142" t="s">
        <v>3</v>
      </c>
      <c r="N142">
        <v>299.12182300000001</v>
      </c>
      <c r="O142">
        <v>24.571062000000001</v>
      </c>
      <c r="P142" t="s">
        <v>4</v>
      </c>
      <c r="Q142">
        <v>429.211387</v>
      </c>
      <c r="R142">
        <v>372.37404700000002</v>
      </c>
      <c r="S142" t="s">
        <v>5</v>
      </c>
      <c r="T142">
        <v>215.843008</v>
      </c>
      <c r="U142">
        <v>16.274218999999999</v>
      </c>
      <c r="V142" t="s">
        <v>6</v>
      </c>
      <c r="W142">
        <v>0</v>
      </c>
      <c r="X142">
        <v>0</v>
      </c>
      <c r="Y142" t="s">
        <v>7</v>
      </c>
      <c r="Z142">
        <v>0</v>
      </c>
      <c r="AA142">
        <v>0</v>
      </c>
      <c r="AB142" t="s">
        <v>8</v>
      </c>
      <c r="AC142">
        <v>0</v>
      </c>
      <c r="AD142">
        <v>0</v>
      </c>
      <c r="AE142" t="s">
        <v>9</v>
      </c>
      <c r="AF142">
        <v>6.8557000000000007E-2</v>
      </c>
      <c r="AG142">
        <v>1.5699999999999999E-4</v>
      </c>
      <c r="AH142" t="s">
        <v>10</v>
      </c>
      <c r="AI142">
        <v>0.931782</v>
      </c>
      <c r="AJ142">
        <v>5.0000000000000002E-5</v>
      </c>
      <c r="AK142" t="s">
        <v>11</v>
      </c>
      <c r="AL142">
        <v>0</v>
      </c>
      <c r="AM142">
        <v>0</v>
      </c>
    </row>
    <row r="143" spans="1:39" x14ac:dyDescent="0.25">
      <c r="A143" t="s">
        <v>15</v>
      </c>
      <c r="B143">
        <v>2</v>
      </c>
      <c r="C143">
        <v>50</v>
      </c>
      <c r="D143" t="s">
        <v>0</v>
      </c>
      <c r="E143">
        <v>0</v>
      </c>
      <c r="F143">
        <v>0</v>
      </c>
      <c r="G143" t="s">
        <v>1</v>
      </c>
      <c r="H143">
        <v>32745.377382999999</v>
      </c>
      <c r="I143">
        <v>75860.183204999994</v>
      </c>
      <c r="J143" t="s">
        <v>2</v>
      </c>
      <c r="K143">
        <v>32743.649335999999</v>
      </c>
      <c r="L143">
        <v>75848.955352000004</v>
      </c>
      <c r="M143" t="s">
        <v>3</v>
      </c>
      <c r="N143">
        <v>598.24417400000004</v>
      </c>
      <c r="O143">
        <v>92.290857000000003</v>
      </c>
      <c r="P143" t="s">
        <v>4</v>
      </c>
      <c r="Q143">
        <v>859.20242599999995</v>
      </c>
      <c r="R143">
        <v>1782.120559</v>
      </c>
      <c r="S143" t="s">
        <v>5</v>
      </c>
      <c r="T143">
        <v>431.10251</v>
      </c>
      <c r="U143">
        <v>51.622455000000002</v>
      </c>
      <c r="V143" t="s">
        <v>6</v>
      </c>
      <c r="W143">
        <v>0</v>
      </c>
      <c r="X143">
        <v>0</v>
      </c>
      <c r="Y143" t="s">
        <v>7</v>
      </c>
      <c r="Z143">
        <v>0</v>
      </c>
      <c r="AA143">
        <v>0</v>
      </c>
      <c r="AB143" t="s">
        <v>8</v>
      </c>
      <c r="AC143">
        <v>0</v>
      </c>
      <c r="AD143">
        <v>0</v>
      </c>
      <c r="AE143" t="s">
        <v>9</v>
      </c>
      <c r="AF143">
        <v>6.4375000000000002E-2</v>
      </c>
      <c r="AG143">
        <v>1.27E-4</v>
      </c>
      <c r="AH143" t="s">
        <v>10</v>
      </c>
      <c r="AI143">
        <v>0.93307499999999999</v>
      </c>
      <c r="AJ143">
        <v>5.8E-5</v>
      </c>
      <c r="AK143" t="s">
        <v>11</v>
      </c>
      <c r="AL143">
        <v>0</v>
      </c>
      <c r="AM143">
        <v>0</v>
      </c>
    </row>
    <row r="144" spans="1:39" x14ac:dyDescent="0.25">
      <c r="A144" t="s">
        <v>15</v>
      </c>
      <c r="B144">
        <v>3</v>
      </c>
      <c r="C144">
        <v>75</v>
      </c>
      <c r="D144" t="s">
        <v>0</v>
      </c>
      <c r="E144">
        <v>0</v>
      </c>
      <c r="F144">
        <v>0</v>
      </c>
      <c r="G144" t="s">
        <v>1</v>
      </c>
      <c r="H144">
        <v>49134.609297000003</v>
      </c>
      <c r="I144">
        <v>157220.35842400001</v>
      </c>
      <c r="J144" t="s">
        <v>2</v>
      </c>
      <c r="K144">
        <v>49132.022656000001</v>
      </c>
      <c r="L144">
        <v>157195.59138100001</v>
      </c>
      <c r="M144" t="s">
        <v>3</v>
      </c>
      <c r="N144">
        <v>897.30967399999997</v>
      </c>
      <c r="O144">
        <v>192.55244200000001</v>
      </c>
      <c r="P144" t="s">
        <v>4</v>
      </c>
      <c r="Q144">
        <v>1294.415115</v>
      </c>
      <c r="R144">
        <v>4760.3218850000003</v>
      </c>
      <c r="S144" t="s">
        <v>5</v>
      </c>
      <c r="T144">
        <v>646.72781399999997</v>
      </c>
      <c r="U144">
        <v>104.575801</v>
      </c>
      <c r="V144" t="s">
        <v>6</v>
      </c>
      <c r="W144">
        <v>0</v>
      </c>
      <c r="X144">
        <v>0</v>
      </c>
      <c r="Y144" t="s">
        <v>7</v>
      </c>
      <c r="Z144">
        <v>0</v>
      </c>
      <c r="AA144">
        <v>0</v>
      </c>
      <c r="AB144" t="s">
        <v>8</v>
      </c>
      <c r="AC144">
        <v>0</v>
      </c>
      <c r="AD144">
        <v>0</v>
      </c>
      <c r="AE144" t="s">
        <v>9</v>
      </c>
      <c r="AF144">
        <v>6.0025000000000002E-2</v>
      </c>
      <c r="AG144">
        <v>9.6000000000000002E-5</v>
      </c>
      <c r="AH144" t="s">
        <v>10</v>
      </c>
      <c r="AI144">
        <v>0.93479100000000004</v>
      </c>
      <c r="AJ144">
        <v>6.8999999999999997E-5</v>
      </c>
      <c r="AK144" t="s">
        <v>11</v>
      </c>
      <c r="AL144">
        <v>0</v>
      </c>
      <c r="AM144">
        <v>0</v>
      </c>
    </row>
    <row r="145" spans="1:39" x14ac:dyDescent="0.25">
      <c r="A145" t="s">
        <v>15</v>
      </c>
      <c r="B145">
        <v>4</v>
      </c>
      <c r="C145">
        <v>100</v>
      </c>
      <c r="D145" t="s">
        <v>0</v>
      </c>
      <c r="E145">
        <v>0</v>
      </c>
      <c r="F145">
        <v>0</v>
      </c>
      <c r="G145" t="s">
        <v>1</v>
      </c>
      <c r="H145">
        <v>65515.881797000002</v>
      </c>
      <c r="I145">
        <v>258241.84611700001</v>
      </c>
      <c r="J145" t="s">
        <v>2</v>
      </c>
      <c r="K145">
        <v>65512.423202999998</v>
      </c>
      <c r="L145">
        <v>258193.64215199999</v>
      </c>
      <c r="M145" t="s">
        <v>3</v>
      </c>
      <c r="N145">
        <v>1196.8391939999999</v>
      </c>
      <c r="O145">
        <v>301.24087800000001</v>
      </c>
      <c r="P145" t="s">
        <v>4</v>
      </c>
      <c r="Q145">
        <v>1730.2794120000001</v>
      </c>
      <c r="R145">
        <v>9301.6968410000009</v>
      </c>
      <c r="S145" t="s">
        <v>5</v>
      </c>
      <c r="T145">
        <v>862.13608399999998</v>
      </c>
      <c r="U145">
        <v>165.985502</v>
      </c>
      <c r="V145" t="s">
        <v>6</v>
      </c>
      <c r="W145">
        <v>0</v>
      </c>
      <c r="X145">
        <v>0</v>
      </c>
      <c r="Y145" t="s">
        <v>7</v>
      </c>
      <c r="Z145">
        <v>0</v>
      </c>
      <c r="AA145">
        <v>0</v>
      </c>
      <c r="AB145" t="s">
        <v>8</v>
      </c>
      <c r="AC145">
        <v>0</v>
      </c>
      <c r="AD145">
        <v>0</v>
      </c>
      <c r="AE145" t="s">
        <v>9</v>
      </c>
      <c r="AF145">
        <v>5.7660000000000003E-2</v>
      </c>
      <c r="AG145">
        <v>5.1999999999999997E-5</v>
      </c>
      <c r="AH145" t="s">
        <v>10</v>
      </c>
      <c r="AI145">
        <v>0.93563399999999997</v>
      </c>
      <c r="AJ145">
        <v>7.2000000000000002E-5</v>
      </c>
      <c r="AK145" t="s">
        <v>11</v>
      </c>
      <c r="AL145">
        <v>0</v>
      </c>
      <c r="AM145">
        <v>0</v>
      </c>
    </row>
    <row r="146" spans="1:39" x14ac:dyDescent="0.25">
      <c r="A146" t="s">
        <v>15</v>
      </c>
      <c r="B146">
        <v>5</v>
      </c>
      <c r="C146">
        <v>125</v>
      </c>
      <c r="D146" t="s">
        <v>0</v>
      </c>
      <c r="E146">
        <v>0</v>
      </c>
      <c r="F146">
        <v>0</v>
      </c>
      <c r="G146" t="s">
        <v>1</v>
      </c>
      <c r="H146">
        <v>81903.818906</v>
      </c>
      <c r="I146">
        <v>364760.26034099999</v>
      </c>
      <c r="J146" t="s">
        <v>2</v>
      </c>
      <c r="K146">
        <v>81899.499219000005</v>
      </c>
      <c r="L146">
        <v>364698.01383100002</v>
      </c>
      <c r="M146" t="s">
        <v>3</v>
      </c>
      <c r="N146">
        <v>1496.5880520000001</v>
      </c>
      <c r="O146">
        <v>456.55924399999998</v>
      </c>
      <c r="P146" t="s">
        <v>4</v>
      </c>
      <c r="Q146">
        <v>2169.8627860000001</v>
      </c>
      <c r="R146">
        <v>14775.574299</v>
      </c>
      <c r="S146" t="s">
        <v>5</v>
      </c>
      <c r="T146">
        <v>1077.6363940000001</v>
      </c>
      <c r="U146">
        <v>237.92461</v>
      </c>
      <c r="V146" t="s">
        <v>6</v>
      </c>
      <c r="W146">
        <v>0</v>
      </c>
      <c r="X146">
        <v>0</v>
      </c>
      <c r="Y146" t="s">
        <v>7</v>
      </c>
      <c r="Z146">
        <v>0</v>
      </c>
      <c r="AA146">
        <v>0</v>
      </c>
      <c r="AB146" t="s">
        <v>8</v>
      </c>
      <c r="AC146">
        <v>0</v>
      </c>
      <c r="AD146">
        <v>0</v>
      </c>
      <c r="AE146" t="s">
        <v>9</v>
      </c>
      <c r="AF146">
        <v>5.7208000000000002E-2</v>
      </c>
      <c r="AG146">
        <v>4.8999999999999998E-5</v>
      </c>
      <c r="AH146" t="s">
        <v>10</v>
      </c>
      <c r="AI146">
        <v>0.93666899999999997</v>
      </c>
      <c r="AJ146">
        <v>9.0000000000000006E-5</v>
      </c>
      <c r="AK146" t="s">
        <v>11</v>
      </c>
      <c r="AL146">
        <v>0</v>
      </c>
      <c r="AM146">
        <v>0</v>
      </c>
    </row>
    <row r="147" spans="1:39" x14ac:dyDescent="0.25">
      <c r="A147" t="s">
        <v>15</v>
      </c>
      <c r="B147">
        <v>6</v>
      </c>
      <c r="C147">
        <v>150</v>
      </c>
      <c r="D147" t="s">
        <v>0</v>
      </c>
      <c r="E147">
        <v>0</v>
      </c>
      <c r="F147">
        <v>0</v>
      </c>
      <c r="G147" t="s">
        <v>1</v>
      </c>
      <c r="H147">
        <v>98306.658125000002</v>
      </c>
      <c r="I147">
        <v>497795.608679</v>
      </c>
      <c r="J147" t="s">
        <v>2</v>
      </c>
      <c r="K147">
        <v>98301.483124999999</v>
      </c>
      <c r="L147">
        <v>497713.07091900002</v>
      </c>
      <c r="M147" t="s">
        <v>3</v>
      </c>
      <c r="N147">
        <v>1796.0295040000001</v>
      </c>
      <c r="O147">
        <v>620.28638699999999</v>
      </c>
      <c r="P147" t="s">
        <v>4</v>
      </c>
      <c r="Q147">
        <v>2616.279771</v>
      </c>
      <c r="R147">
        <v>22530.526641</v>
      </c>
      <c r="S147" t="s">
        <v>5</v>
      </c>
      <c r="T147">
        <v>1293.289002</v>
      </c>
      <c r="U147">
        <v>318.18676199999999</v>
      </c>
      <c r="V147" t="s">
        <v>6</v>
      </c>
      <c r="W147">
        <v>0</v>
      </c>
      <c r="X147">
        <v>0</v>
      </c>
      <c r="Y147" t="s">
        <v>7</v>
      </c>
      <c r="Z147">
        <v>0</v>
      </c>
      <c r="AA147">
        <v>0</v>
      </c>
      <c r="AB147" t="s">
        <v>8</v>
      </c>
      <c r="AC147">
        <v>0</v>
      </c>
      <c r="AD147">
        <v>0</v>
      </c>
      <c r="AE147" t="s">
        <v>9</v>
      </c>
      <c r="AF147">
        <v>5.6335999999999997E-2</v>
      </c>
      <c r="AG147">
        <v>3.4E-5</v>
      </c>
      <c r="AH147" t="s">
        <v>10</v>
      </c>
      <c r="AI147">
        <v>0.93741699999999994</v>
      </c>
      <c r="AJ147">
        <v>1.05E-4</v>
      </c>
      <c r="AK147" t="s">
        <v>11</v>
      </c>
      <c r="AL147">
        <v>0</v>
      </c>
      <c r="AM147">
        <v>0</v>
      </c>
    </row>
    <row r="148" spans="1:39" x14ac:dyDescent="0.25">
      <c r="A148" t="s">
        <v>15</v>
      </c>
      <c r="B148">
        <v>7</v>
      </c>
      <c r="C148">
        <v>175</v>
      </c>
      <c r="D148" t="s">
        <v>0</v>
      </c>
      <c r="E148">
        <v>0</v>
      </c>
      <c r="F148">
        <v>0</v>
      </c>
      <c r="G148" t="s">
        <v>1</v>
      </c>
      <c r="H148">
        <v>114727.037656</v>
      </c>
      <c r="I148">
        <v>702510.19504499994</v>
      </c>
      <c r="J148" t="s">
        <v>2</v>
      </c>
      <c r="K148">
        <v>114721.00359399999</v>
      </c>
      <c r="L148">
        <v>702408.58173900004</v>
      </c>
      <c r="M148" t="s">
        <v>3</v>
      </c>
      <c r="N148">
        <v>2094.8984030000001</v>
      </c>
      <c r="O148">
        <v>817.14268200000004</v>
      </c>
      <c r="P148" t="s">
        <v>4</v>
      </c>
      <c r="Q148">
        <v>3065.5166159999999</v>
      </c>
      <c r="R148">
        <v>35032.196281999997</v>
      </c>
      <c r="S148" t="s">
        <v>5</v>
      </c>
      <c r="T148">
        <v>1508.95723</v>
      </c>
      <c r="U148">
        <v>417.204204</v>
      </c>
      <c r="V148" t="s">
        <v>6</v>
      </c>
      <c r="W148">
        <v>0</v>
      </c>
      <c r="X148">
        <v>0</v>
      </c>
      <c r="Y148" t="s">
        <v>7</v>
      </c>
      <c r="Z148">
        <v>0</v>
      </c>
      <c r="AA148">
        <v>0</v>
      </c>
      <c r="AB148" t="s">
        <v>8</v>
      </c>
      <c r="AC148">
        <v>0</v>
      </c>
      <c r="AD148">
        <v>0</v>
      </c>
      <c r="AE148" t="s">
        <v>9</v>
      </c>
      <c r="AF148">
        <v>5.5802999999999998E-2</v>
      </c>
      <c r="AG148">
        <v>3.1000000000000001E-5</v>
      </c>
      <c r="AH148" t="s">
        <v>10</v>
      </c>
      <c r="AI148">
        <v>0.93845900000000004</v>
      </c>
      <c r="AJ148">
        <v>1.1900000000000001E-4</v>
      </c>
      <c r="AK148" t="s">
        <v>11</v>
      </c>
      <c r="AL148">
        <v>0</v>
      </c>
      <c r="AM148">
        <v>0</v>
      </c>
    </row>
    <row r="149" spans="1:39" x14ac:dyDescent="0.25">
      <c r="A149" t="s">
        <v>15</v>
      </c>
      <c r="B149">
        <v>8</v>
      </c>
      <c r="C149">
        <v>200</v>
      </c>
      <c r="D149" t="s">
        <v>0</v>
      </c>
      <c r="E149">
        <v>0</v>
      </c>
      <c r="F149">
        <v>0</v>
      </c>
      <c r="G149" t="s">
        <v>1</v>
      </c>
      <c r="H149">
        <v>131148.603906</v>
      </c>
      <c r="I149">
        <v>962831.71131100005</v>
      </c>
      <c r="J149" t="s">
        <v>2</v>
      </c>
      <c r="K149">
        <v>131141.71812500001</v>
      </c>
      <c r="L149">
        <v>962717.66375399998</v>
      </c>
      <c r="M149" t="s">
        <v>3</v>
      </c>
      <c r="N149">
        <v>2393.915708</v>
      </c>
      <c r="O149">
        <v>1036.4621090000001</v>
      </c>
      <c r="P149" t="s">
        <v>4</v>
      </c>
      <c r="Q149">
        <v>3517.011172</v>
      </c>
      <c r="R149">
        <v>53237.502510999999</v>
      </c>
      <c r="S149" t="s">
        <v>5</v>
      </c>
      <c r="T149">
        <v>1724.6844779999999</v>
      </c>
      <c r="U149">
        <v>528.31732199999999</v>
      </c>
      <c r="V149" t="s">
        <v>6</v>
      </c>
      <c r="W149">
        <v>0</v>
      </c>
      <c r="X149">
        <v>0</v>
      </c>
      <c r="Y149" t="s">
        <v>7</v>
      </c>
      <c r="Z149">
        <v>0</v>
      </c>
      <c r="AA149">
        <v>0</v>
      </c>
      <c r="AB149" t="s">
        <v>8</v>
      </c>
      <c r="AC149">
        <v>0</v>
      </c>
      <c r="AD149">
        <v>0</v>
      </c>
      <c r="AE149" t="s">
        <v>9</v>
      </c>
      <c r="AF149">
        <v>5.4504999999999998E-2</v>
      </c>
      <c r="AG149">
        <v>2.8E-5</v>
      </c>
      <c r="AH149" t="s">
        <v>10</v>
      </c>
      <c r="AI149">
        <v>0.938554</v>
      </c>
      <c r="AJ149">
        <v>1.18E-4</v>
      </c>
      <c r="AK149" t="s">
        <v>11</v>
      </c>
      <c r="AL149">
        <v>0</v>
      </c>
      <c r="AM149">
        <v>0</v>
      </c>
    </row>
    <row r="150" spans="1:39" x14ac:dyDescent="0.25">
      <c r="A150" t="s">
        <v>15</v>
      </c>
      <c r="B150">
        <v>9</v>
      </c>
      <c r="C150">
        <v>225</v>
      </c>
      <c r="D150" t="s">
        <v>0</v>
      </c>
      <c r="E150">
        <v>0</v>
      </c>
      <c r="F150">
        <v>0</v>
      </c>
      <c r="G150" t="s">
        <v>1</v>
      </c>
      <c r="H150">
        <v>147566.397187</v>
      </c>
      <c r="I150">
        <v>1308590.565372</v>
      </c>
      <c r="J150" t="s">
        <v>2</v>
      </c>
      <c r="K150">
        <v>147558.66062499999</v>
      </c>
      <c r="L150">
        <v>1308456.661446</v>
      </c>
      <c r="M150" t="s">
        <v>3</v>
      </c>
      <c r="N150">
        <v>2693.224287</v>
      </c>
      <c r="O150">
        <v>1332.7295329999999</v>
      </c>
      <c r="P150" t="s">
        <v>4</v>
      </c>
      <c r="Q150">
        <v>3968.0749949999999</v>
      </c>
      <c r="R150">
        <v>78257.099126999994</v>
      </c>
      <c r="S150" t="s">
        <v>5</v>
      </c>
      <c r="T150">
        <v>1940.468568</v>
      </c>
      <c r="U150">
        <v>656.97956699999997</v>
      </c>
      <c r="V150" t="s">
        <v>6</v>
      </c>
      <c r="W150">
        <v>0</v>
      </c>
      <c r="X150">
        <v>0</v>
      </c>
      <c r="Y150" t="s">
        <v>7</v>
      </c>
      <c r="Z150">
        <v>0</v>
      </c>
      <c r="AA150">
        <v>0</v>
      </c>
      <c r="AB150" t="s">
        <v>8</v>
      </c>
      <c r="AC150">
        <v>0</v>
      </c>
      <c r="AD150">
        <v>0</v>
      </c>
      <c r="AE150" t="s">
        <v>9</v>
      </c>
      <c r="AF150">
        <v>5.3904000000000001E-2</v>
      </c>
      <c r="AG150">
        <v>2.4000000000000001E-5</v>
      </c>
      <c r="AH150" t="s">
        <v>10</v>
      </c>
      <c r="AI150">
        <v>0.93906400000000001</v>
      </c>
      <c r="AJ150">
        <v>1.2400000000000001E-4</v>
      </c>
      <c r="AK150" t="s">
        <v>11</v>
      </c>
      <c r="AL150">
        <v>0</v>
      </c>
      <c r="AM150">
        <v>0</v>
      </c>
    </row>
    <row r="151" spans="1:39" x14ac:dyDescent="0.25">
      <c r="A151" t="s">
        <v>15</v>
      </c>
      <c r="B151">
        <v>10</v>
      </c>
      <c r="C151">
        <v>250</v>
      </c>
      <c r="D151" t="s">
        <v>0</v>
      </c>
      <c r="E151">
        <v>0</v>
      </c>
      <c r="F151">
        <v>0</v>
      </c>
      <c r="G151" t="s">
        <v>1</v>
      </c>
      <c r="H151">
        <v>163981.30281299999</v>
      </c>
      <c r="I151">
        <v>1710948.57354</v>
      </c>
      <c r="J151" t="s">
        <v>2</v>
      </c>
      <c r="K151">
        <v>163972.71625</v>
      </c>
      <c r="L151">
        <v>1710758.128429</v>
      </c>
      <c r="M151" t="s">
        <v>3</v>
      </c>
      <c r="N151">
        <v>2991.8527250000002</v>
      </c>
      <c r="O151">
        <v>1645.8927759999999</v>
      </c>
      <c r="P151" t="s">
        <v>4</v>
      </c>
      <c r="Q151">
        <v>4415.3792190000004</v>
      </c>
      <c r="R151">
        <v>110035.70857800001</v>
      </c>
      <c r="S151" t="s">
        <v>5</v>
      </c>
      <c r="T151">
        <v>2156.1606539999998</v>
      </c>
      <c r="U151">
        <v>789.543094</v>
      </c>
      <c r="V151" t="s">
        <v>6</v>
      </c>
      <c r="W151">
        <v>0</v>
      </c>
      <c r="X151">
        <v>0</v>
      </c>
      <c r="Y151" t="s">
        <v>7</v>
      </c>
      <c r="Z151">
        <v>0</v>
      </c>
      <c r="AA151">
        <v>0</v>
      </c>
      <c r="AB151" t="s">
        <v>8</v>
      </c>
      <c r="AC151">
        <v>0</v>
      </c>
      <c r="AD151">
        <v>0</v>
      </c>
      <c r="AE151" t="s">
        <v>9</v>
      </c>
      <c r="AF151">
        <v>5.3794000000000002E-2</v>
      </c>
      <c r="AG151">
        <v>2.3E-5</v>
      </c>
      <c r="AH151" t="s">
        <v>10</v>
      </c>
      <c r="AI151">
        <v>0.939944</v>
      </c>
      <c r="AJ151">
        <v>1.3100000000000001E-4</v>
      </c>
      <c r="AK151" t="s">
        <v>11</v>
      </c>
      <c r="AL151">
        <v>0</v>
      </c>
      <c r="AM151">
        <v>0</v>
      </c>
    </row>
    <row r="152" spans="1:39" x14ac:dyDescent="0.25">
      <c r="A152" t="s">
        <v>15</v>
      </c>
      <c r="B152">
        <v>11</v>
      </c>
      <c r="C152">
        <v>275</v>
      </c>
      <c r="D152" t="s">
        <v>0</v>
      </c>
      <c r="E152">
        <v>0</v>
      </c>
      <c r="F152">
        <v>0</v>
      </c>
      <c r="G152" t="s">
        <v>1</v>
      </c>
      <c r="H152">
        <v>180360.055938</v>
      </c>
      <c r="I152">
        <v>2146459.8740619998</v>
      </c>
      <c r="J152" t="s">
        <v>2</v>
      </c>
      <c r="K152">
        <v>180350.61656299999</v>
      </c>
      <c r="L152">
        <v>2146214.35244</v>
      </c>
      <c r="M152" t="s">
        <v>3</v>
      </c>
      <c r="N152">
        <v>3290.8649070000001</v>
      </c>
      <c r="O152">
        <v>2113.2613550000001</v>
      </c>
      <c r="P152" t="s">
        <v>4</v>
      </c>
      <c r="Q152">
        <v>4855.5845209999998</v>
      </c>
      <c r="R152">
        <v>144786.95925499999</v>
      </c>
      <c r="S152" t="s">
        <v>5</v>
      </c>
      <c r="T152">
        <v>2370.9530960000002</v>
      </c>
      <c r="U152">
        <v>938.61212699999999</v>
      </c>
      <c r="V152" t="s">
        <v>6</v>
      </c>
      <c r="W152">
        <v>0</v>
      </c>
      <c r="X152">
        <v>0</v>
      </c>
      <c r="Y152" t="s">
        <v>7</v>
      </c>
      <c r="Z152">
        <v>0</v>
      </c>
      <c r="AA152">
        <v>0</v>
      </c>
      <c r="AB152" t="s">
        <v>8</v>
      </c>
      <c r="AC152">
        <v>0</v>
      </c>
      <c r="AD152">
        <v>0</v>
      </c>
      <c r="AE152" t="s">
        <v>9</v>
      </c>
      <c r="AF152">
        <v>5.3664000000000003E-2</v>
      </c>
      <c r="AG152">
        <v>2.3E-5</v>
      </c>
      <c r="AH152" t="s">
        <v>10</v>
      </c>
      <c r="AI152">
        <v>0.94046799999999997</v>
      </c>
      <c r="AJ152">
        <v>1.35E-4</v>
      </c>
      <c r="AK152" t="s">
        <v>11</v>
      </c>
      <c r="AL152">
        <v>0</v>
      </c>
      <c r="AM152">
        <v>0</v>
      </c>
    </row>
    <row r="153" spans="1:39" x14ac:dyDescent="0.25">
      <c r="A153" t="s">
        <v>15</v>
      </c>
      <c r="B153">
        <v>12</v>
      </c>
      <c r="C153">
        <v>300</v>
      </c>
      <c r="D153" t="s">
        <v>0</v>
      </c>
      <c r="E153">
        <v>0</v>
      </c>
      <c r="F153">
        <v>0</v>
      </c>
      <c r="G153" t="s">
        <v>1</v>
      </c>
      <c r="H153">
        <v>196728.64249999999</v>
      </c>
      <c r="I153">
        <v>2635538.603691</v>
      </c>
      <c r="J153" t="s">
        <v>2</v>
      </c>
      <c r="K153">
        <v>196718.34937499999</v>
      </c>
      <c r="L153">
        <v>2635227.9606249998</v>
      </c>
      <c r="M153" t="s">
        <v>3</v>
      </c>
      <c r="N153">
        <v>3589.8513720000001</v>
      </c>
      <c r="O153">
        <v>2464.9304670000001</v>
      </c>
      <c r="P153" t="s">
        <v>4</v>
      </c>
      <c r="Q153">
        <v>5289.6786519999996</v>
      </c>
      <c r="R153">
        <v>180974.65091</v>
      </c>
      <c r="S153" t="s">
        <v>5</v>
      </c>
      <c r="T153">
        <v>2586.2766360000001</v>
      </c>
      <c r="U153">
        <v>1086.2458509999999</v>
      </c>
      <c r="V153" t="s">
        <v>6</v>
      </c>
      <c r="W153">
        <v>0</v>
      </c>
      <c r="X153">
        <v>0</v>
      </c>
      <c r="Y153" t="s">
        <v>7</v>
      </c>
      <c r="Z153">
        <v>0</v>
      </c>
      <c r="AA153">
        <v>0</v>
      </c>
      <c r="AB153" t="s">
        <v>8</v>
      </c>
      <c r="AC153">
        <v>0</v>
      </c>
      <c r="AD153">
        <v>0</v>
      </c>
      <c r="AE153" t="s">
        <v>9</v>
      </c>
      <c r="AF153">
        <v>5.3260000000000002E-2</v>
      </c>
      <c r="AG153">
        <v>2.6999999999999999E-5</v>
      </c>
      <c r="AH153" t="s">
        <v>10</v>
      </c>
      <c r="AI153">
        <v>0.94095300000000004</v>
      </c>
      <c r="AJ153">
        <v>1.3200000000000001E-4</v>
      </c>
      <c r="AK153" t="s">
        <v>11</v>
      </c>
      <c r="AL153">
        <v>0</v>
      </c>
      <c r="AM153">
        <v>0</v>
      </c>
    </row>
    <row r="154" spans="1:39" x14ac:dyDescent="0.25">
      <c r="A154" t="s">
        <v>15</v>
      </c>
      <c r="B154">
        <v>13</v>
      </c>
      <c r="C154">
        <v>325</v>
      </c>
      <c r="D154" t="s">
        <v>0</v>
      </c>
      <c r="E154">
        <v>0</v>
      </c>
      <c r="F154">
        <v>0</v>
      </c>
      <c r="G154" t="s">
        <v>1</v>
      </c>
      <c r="H154">
        <v>213077.787812</v>
      </c>
      <c r="I154">
        <v>3092187.145432</v>
      </c>
      <c r="J154" t="s">
        <v>2</v>
      </c>
      <c r="K154">
        <v>213066.64031300001</v>
      </c>
      <c r="L154">
        <v>3091785.2852710001</v>
      </c>
      <c r="M154" t="s">
        <v>3</v>
      </c>
      <c r="N154">
        <v>3888.5613960000001</v>
      </c>
      <c r="O154">
        <v>2846.303093</v>
      </c>
      <c r="P154" t="s">
        <v>4</v>
      </c>
      <c r="Q154">
        <v>5715.0961820000002</v>
      </c>
      <c r="R154">
        <v>206541.17471799999</v>
      </c>
      <c r="S154" t="s">
        <v>5</v>
      </c>
      <c r="T154">
        <v>2801.9266400000001</v>
      </c>
      <c r="U154">
        <v>1244.22936</v>
      </c>
      <c r="V154" t="s">
        <v>6</v>
      </c>
      <c r="W154">
        <v>0</v>
      </c>
      <c r="X154">
        <v>0</v>
      </c>
      <c r="Y154" t="s">
        <v>7</v>
      </c>
      <c r="Z154">
        <v>0</v>
      </c>
      <c r="AA154">
        <v>0</v>
      </c>
      <c r="AB154" t="s">
        <v>8</v>
      </c>
      <c r="AC154">
        <v>0</v>
      </c>
      <c r="AD154">
        <v>0</v>
      </c>
      <c r="AE154" t="s">
        <v>9</v>
      </c>
      <c r="AF154">
        <v>5.3158999999999998E-2</v>
      </c>
      <c r="AG154">
        <v>2.6999999999999999E-5</v>
      </c>
      <c r="AH154" t="s">
        <v>10</v>
      </c>
      <c r="AI154">
        <v>0.94186599999999998</v>
      </c>
      <c r="AJ154">
        <v>1.35E-4</v>
      </c>
      <c r="AK154" t="s">
        <v>11</v>
      </c>
      <c r="AL154">
        <v>0</v>
      </c>
      <c r="AM154">
        <v>0</v>
      </c>
    </row>
    <row r="155" spans="1:39" x14ac:dyDescent="0.25">
      <c r="A155" t="s">
        <v>15</v>
      </c>
      <c r="B155">
        <v>14</v>
      </c>
      <c r="C155">
        <v>350</v>
      </c>
      <c r="D155" t="s">
        <v>0</v>
      </c>
      <c r="E155">
        <v>0</v>
      </c>
      <c r="F155">
        <v>0</v>
      </c>
      <c r="G155" t="s">
        <v>1</v>
      </c>
      <c r="H155">
        <v>229397.97750000001</v>
      </c>
      <c r="I155">
        <v>3392733.3340230002</v>
      </c>
      <c r="J155" t="s">
        <v>2</v>
      </c>
      <c r="K155">
        <v>229385.98468699999</v>
      </c>
      <c r="L155">
        <v>3392247.2525249999</v>
      </c>
      <c r="M155" t="s">
        <v>3</v>
      </c>
      <c r="N155">
        <v>4187.2265429999998</v>
      </c>
      <c r="O155">
        <v>3290.6737560000001</v>
      </c>
      <c r="P155" t="s">
        <v>4</v>
      </c>
      <c r="Q155">
        <v>6131.0242770000004</v>
      </c>
      <c r="R155">
        <v>211935.82285</v>
      </c>
      <c r="S155" t="s">
        <v>5</v>
      </c>
      <c r="T155">
        <v>3017.1402819999998</v>
      </c>
      <c r="U155">
        <v>1442.81386</v>
      </c>
      <c r="V155" t="s">
        <v>6</v>
      </c>
      <c r="W155">
        <v>0</v>
      </c>
      <c r="X155">
        <v>0</v>
      </c>
      <c r="Y155" t="s">
        <v>7</v>
      </c>
      <c r="Z155">
        <v>0</v>
      </c>
      <c r="AA155">
        <v>0</v>
      </c>
      <c r="AB155" t="s">
        <v>8</v>
      </c>
      <c r="AC155">
        <v>0</v>
      </c>
      <c r="AD155">
        <v>0</v>
      </c>
      <c r="AE155" t="s">
        <v>9</v>
      </c>
      <c r="AF155">
        <v>5.3158999999999998E-2</v>
      </c>
      <c r="AG155">
        <v>2.6999999999999999E-5</v>
      </c>
      <c r="AH155" t="s">
        <v>10</v>
      </c>
      <c r="AI155">
        <v>0.94360699999999997</v>
      </c>
      <c r="AJ155">
        <v>1.37E-4</v>
      </c>
      <c r="AK155" t="s">
        <v>11</v>
      </c>
      <c r="AL155">
        <v>0</v>
      </c>
      <c r="AM155">
        <v>0</v>
      </c>
    </row>
    <row r="156" spans="1:39" x14ac:dyDescent="0.25">
      <c r="A156" t="s">
        <v>15</v>
      </c>
      <c r="B156">
        <v>15</v>
      </c>
      <c r="C156">
        <v>375</v>
      </c>
      <c r="D156" t="s">
        <v>0</v>
      </c>
      <c r="E156">
        <v>0</v>
      </c>
      <c r="F156">
        <v>0</v>
      </c>
      <c r="G156" t="s">
        <v>1</v>
      </c>
      <c r="H156">
        <v>245728.62593800001</v>
      </c>
      <c r="I156">
        <v>3762241.4646609998</v>
      </c>
      <c r="J156" t="s">
        <v>2</v>
      </c>
      <c r="K156">
        <v>245715.78093800001</v>
      </c>
      <c r="L156">
        <v>3761676.3025130001</v>
      </c>
      <c r="M156" t="s">
        <v>3</v>
      </c>
      <c r="N156">
        <v>4485.7433789999995</v>
      </c>
      <c r="O156">
        <v>3673.224956</v>
      </c>
      <c r="P156" t="s">
        <v>4</v>
      </c>
      <c r="Q156">
        <v>6550.3194139999996</v>
      </c>
      <c r="R156">
        <v>220565.91695899999</v>
      </c>
      <c r="S156" t="s">
        <v>5</v>
      </c>
      <c r="T156">
        <v>3232.6493479999999</v>
      </c>
      <c r="U156">
        <v>1680.0586149999999</v>
      </c>
      <c r="V156" t="s">
        <v>6</v>
      </c>
      <c r="W156">
        <v>0</v>
      </c>
      <c r="X156">
        <v>0</v>
      </c>
      <c r="Y156" t="s">
        <v>7</v>
      </c>
      <c r="Z156">
        <v>0</v>
      </c>
      <c r="AA156">
        <v>0</v>
      </c>
      <c r="AB156" t="s">
        <v>8</v>
      </c>
      <c r="AC156">
        <v>0</v>
      </c>
      <c r="AD156">
        <v>0</v>
      </c>
      <c r="AE156" t="s">
        <v>9</v>
      </c>
      <c r="AF156">
        <v>5.3154E-2</v>
      </c>
      <c r="AG156">
        <v>2.6999999999999999E-5</v>
      </c>
      <c r="AH156" t="s">
        <v>10</v>
      </c>
      <c r="AI156">
        <v>0.94392799999999999</v>
      </c>
      <c r="AJ156">
        <v>1.34E-4</v>
      </c>
      <c r="AK156" t="s">
        <v>11</v>
      </c>
      <c r="AL156">
        <v>0</v>
      </c>
      <c r="AM156">
        <v>0</v>
      </c>
    </row>
    <row r="157" spans="1:39" x14ac:dyDescent="0.25">
      <c r="A157" t="s">
        <v>15</v>
      </c>
      <c r="B157">
        <v>16</v>
      </c>
      <c r="C157">
        <v>400</v>
      </c>
      <c r="D157" t="s">
        <v>0</v>
      </c>
      <c r="E157">
        <v>0</v>
      </c>
      <c r="F157">
        <v>0</v>
      </c>
      <c r="G157" t="s">
        <v>1</v>
      </c>
      <c r="H157">
        <v>262081.03812499999</v>
      </c>
      <c r="I157">
        <v>4096547.634941</v>
      </c>
      <c r="J157" t="s">
        <v>2</v>
      </c>
      <c r="K157">
        <v>262067.33937500001</v>
      </c>
      <c r="L157">
        <v>4095954.4999389998</v>
      </c>
      <c r="M157" t="s">
        <v>3</v>
      </c>
      <c r="N157">
        <v>4784.366094</v>
      </c>
      <c r="O157">
        <v>4067.3276580000002</v>
      </c>
      <c r="P157" t="s">
        <v>4</v>
      </c>
      <c r="Q157">
        <v>6972.3883589999996</v>
      </c>
      <c r="R157">
        <v>230034.83363000001</v>
      </c>
      <c r="S157" t="s">
        <v>5</v>
      </c>
      <c r="T157">
        <v>3448.3038879999999</v>
      </c>
      <c r="U157">
        <v>1922.3699389999999</v>
      </c>
      <c r="V157" t="s">
        <v>6</v>
      </c>
      <c r="W157">
        <v>0</v>
      </c>
      <c r="X157">
        <v>0</v>
      </c>
      <c r="Y157" t="s">
        <v>7</v>
      </c>
      <c r="Z157">
        <v>0</v>
      </c>
      <c r="AA157">
        <v>0</v>
      </c>
      <c r="AB157" t="s">
        <v>8</v>
      </c>
      <c r="AC157">
        <v>0</v>
      </c>
      <c r="AD157">
        <v>0</v>
      </c>
      <c r="AE157" t="s">
        <v>9</v>
      </c>
      <c r="AF157">
        <v>5.3107000000000001E-2</v>
      </c>
      <c r="AG157">
        <v>2.6999999999999999E-5</v>
      </c>
      <c r="AH157" t="s">
        <v>10</v>
      </c>
      <c r="AI157">
        <v>0.94495899999999999</v>
      </c>
      <c r="AJ157">
        <v>1.34E-4</v>
      </c>
      <c r="AK157" t="s">
        <v>11</v>
      </c>
      <c r="AL157">
        <v>0</v>
      </c>
      <c r="AM157">
        <v>0</v>
      </c>
    </row>
    <row r="158" spans="1:39" x14ac:dyDescent="0.25">
      <c r="A158" t="s">
        <v>15</v>
      </c>
      <c r="B158">
        <v>17</v>
      </c>
      <c r="C158">
        <v>425</v>
      </c>
      <c r="D158" t="s">
        <v>0</v>
      </c>
      <c r="E158">
        <v>0</v>
      </c>
      <c r="F158">
        <v>0</v>
      </c>
      <c r="G158" t="s">
        <v>1</v>
      </c>
      <c r="H158">
        <v>278442.82874999999</v>
      </c>
      <c r="I158">
        <v>4513289.3226779997</v>
      </c>
      <c r="J158" t="s">
        <v>2</v>
      </c>
      <c r="K158">
        <v>278428.270625</v>
      </c>
      <c r="L158">
        <v>4512624.0054169996</v>
      </c>
      <c r="M158" t="s">
        <v>3</v>
      </c>
      <c r="N158">
        <v>5082.914941</v>
      </c>
      <c r="O158">
        <v>4576.5143090000001</v>
      </c>
      <c r="P158" t="s">
        <v>4</v>
      </c>
      <c r="Q158">
        <v>7394.7045120000002</v>
      </c>
      <c r="R158">
        <v>240752.29719899999</v>
      </c>
      <c r="S158" t="s">
        <v>5</v>
      </c>
      <c r="T158">
        <v>3664.039804</v>
      </c>
      <c r="U158">
        <v>2214.796065</v>
      </c>
      <c r="V158" t="s">
        <v>6</v>
      </c>
      <c r="W158">
        <v>0</v>
      </c>
      <c r="X158">
        <v>0</v>
      </c>
      <c r="Y158" t="s">
        <v>7</v>
      </c>
      <c r="Z158">
        <v>0</v>
      </c>
      <c r="AA158">
        <v>0</v>
      </c>
      <c r="AB158" t="s">
        <v>8</v>
      </c>
      <c r="AC158">
        <v>0</v>
      </c>
      <c r="AD158">
        <v>0</v>
      </c>
      <c r="AE158" t="s">
        <v>9</v>
      </c>
      <c r="AF158">
        <v>5.3090999999999999E-2</v>
      </c>
      <c r="AG158">
        <v>2.6999999999999999E-5</v>
      </c>
      <c r="AH158" t="s">
        <v>10</v>
      </c>
      <c r="AI158">
        <v>0.94564499999999996</v>
      </c>
      <c r="AJ158">
        <v>1.36E-4</v>
      </c>
      <c r="AK158" t="s">
        <v>11</v>
      </c>
      <c r="AL158">
        <v>0</v>
      </c>
      <c r="AM158">
        <v>0</v>
      </c>
    </row>
    <row r="159" spans="1:39" x14ac:dyDescent="0.25">
      <c r="A159" t="s">
        <v>15</v>
      </c>
      <c r="B159">
        <v>18</v>
      </c>
      <c r="C159">
        <v>450</v>
      </c>
      <c r="D159" t="s">
        <v>0</v>
      </c>
      <c r="E159">
        <v>0</v>
      </c>
      <c r="F159">
        <v>0</v>
      </c>
      <c r="G159" t="s">
        <v>1</v>
      </c>
      <c r="H159">
        <v>294834.50687500002</v>
      </c>
      <c r="I159">
        <v>4981115.1771090003</v>
      </c>
      <c r="J159" t="s">
        <v>2</v>
      </c>
      <c r="K159">
        <v>294819.06874999998</v>
      </c>
      <c r="L159">
        <v>4980371.361176</v>
      </c>
      <c r="M159" t="s">
        <v>3</v>
      </c>
      <c r="N159">
        <v>5382.6227250000002</v>
      </c>
      <c r="O159">
        <v>4994.6064569999999</v>
      </c>
      <c r="P159" t="s">
        <v>4</v>
      </c>
      <c r="Q159">
        <v>7822.2300100000002</v>
      </c>
      <c r="R159">
        <v>253887.79910500001</v>
      </c>
      <c r="S159" t="s">
        <v>5</v>
      </c>
      <c r="T159">
        <v>3880.5099100000002</v>
      </c>
      <c r="U159">
        <v>2478.7406919999999</v>
      </c>
      <c r="V159" t="s">
        <v>6</v>
      </c>
      <c r="W159">
        <v>0</v>
      </c>
      <c r="X159">
        <v>0</v>
      </c>
      <c r="Y159" t="s">
        <v>7</v>
      </c>
      <c r="Z159">
        <v>0</v>
      </c>
      <c r="AA159">
        <v>0</v>
      </c>
      <c r="AB159" t="s">
        <v>8</v>
      </c>
      <c r="AC159">
        <v>0</v>
      </c>
      <c r="AD159">
        <v>0</v>
      </c>
      <c r="AE159" t="s">
        <v>9</v>
      </c>
      <c r="AF159">
        <v>5.3090999999999999E-2</v>
      </c>
      <c r="AG159">
        <v>2.6999999999999999E-5</v>
      </c>
      <c r="AH159" t="s">
        <v>10</v>
      </c>
      <c r="AI159">
        <v>0.94714600000000004</v>
      </c>
      <c r="AJ159">
        <v>1.2999999999999999E-4</v>
      </c>
      <c r="AK159" t="s">
        <v>11</v>
      </c>
      <c r="AL159">
        <v>0</v>
      </c>
      <c r="AM159">
        <v>0</v>
      </c>
    </row>
    <row r="160" spans="1:39" x14ac:dyDescent="0.25">
      <c r="A160" t="s">
        <v>15</v>
      </c>
      <c r="B160">
        <v>19</v>
      </c>
      <c r="C160">
        <v>475</v>
      </c>
      <c r="D160" t="s">
        <v>0</v>
      </c>
      <c r="E160">
        <v>0</v>
      </c>
      <c r="F160">
        <v>0</v>
      </c>
      <c r="G160" t="s">
        <v>1</v>
      </c>
      <c r="H160">
        <v>311203.02</v>
      </c>
      <c r="I160">
        <v>5514538.7029879997</v>
      </c>
      <c r="J160" t="s">
        <v>2</v>
      </c>
      <c r="K160">
        <v>311186.71250000002</v>
      </c>
      <c r="L160">
        <v>5513606.1848600004</v>
      </c>
      <c r="M160" t="s">
        <v>3</v>
      </c>
      <c r="N160">
        <v>5682.3014649999996</v>
      </c>
      <c r="O160">
        <v>5657.3611899999996</v>
      </c>
      <c r="P160" t="s">
        <v>4</v>
      </c>
      <c r="Q160">
        <v>8250.46875</v>
      </c>
      <c r="R160">
        <v>268748.90730000002</v>
      </c>
      <c r="S160" t="s">
        <v>5</v>
      </c>
      <c r="T160">
        <v>4096.3797640000003</v>
      </c>
      <c r="U160">
        <v>2779.9369510000001</v>
      </c>
      <c r="V160" t="s">
        <v>6</v>
      </c>
      <c r="W160">
        <v>0</v>
      </c>
      <c r="X160">
        <v>0</v>
      </c>
      <c r="Y160" t="s">
        <v>7</v>
      </c>
      <c r="Z160">
        <v>0</v>
      </c>
      <c r="AA160">
        <v>0</v>
      </c>
      <c r="AB160" t="s">
        <v>8</v>
      </c>
      <c r="AC160">
        <v>0</v>
      </c>
      <c r="AD160">
        <v>0</v>
      </c>
      <c r="AE160" t="s">
        <v>9</v>
      </c>
      <c r="AF160">
        <v>5.2976000000000002E-2</v>
      </c>
      <c r="AG160">
        <v>2.5999999999999998E-5</v>
      </c>
      <c r="AH160" t="s">
        <v>10</v>
      </c>
      <c r="AI160">
        <v>0.94767699999999999</v>
      </c>
      <c r="AJ160">
        <v>1.2799999999999999E-4</v>
      </c>
      <c r="AK160" t="s">
        <v>11</v>
      </c>
      <c r="AL160">
        <v>0</v>
      </c>
      <c r="AM160">
        <v>0</v>
      </c>
    </row>
    <row r="161" spans="1:39" x14ac:dyDescent="0.25">
      <c r="A161" t="s">
        <v>15</v>
      </c>
      <c r="B161">
        <v>20</v>
      </c>
      <c r="C161">
        <v>500</v>
      </c>
      <c r="D161" t="s">
        <v>0</v>
      </c>
      <c r="E161">
        <v>0</v>
      </c>
      <c r="F161">
        <v>0</v>
      </c>
      <c r="G161" t="s">
        <v>1</v>
      </c>
      <c r="H161">
        <v>327560.84187499998</v>
      </c>
      <c r="I161">
        <v>6037017.4120479999</v>
      </c>
      <c r="J161" t="s">
        <v>2</v>
      </c>
      <c r="K161">
        <v>327543.69062499999</v>
      </c>
      <c r="L161">
        <v>6035962.2878569998</v>
      </c>
      <c r="M161" t="s">
        <v>3</v>
      </c>
      <c r="N161">
        <v>5980.7564060000004</v>
      </c>
      <c r="O161">
        <v>6272.6472020000001</v>
      </c>
      <c r="P161" t="s">
        <v>4</v>
      </c>
      <c r="Q161">
        <v>8680.5813959999996</v>
      </c>
      <c r="R161">
        <v>286233.51210300002</v>
      </c>
      <c r="S161" t="s">
        <v>5</v>
      </c>
      <c r="T161">
        <v>4311.5062639999996</v>
      </c>
      <c r="U161">
        <v>3089.8480249999998</v>
      </c>
      <c r="V161" t="s">
        <v>6</v>
      </c>
      <c r="W161">
        <v>0</v>
      </c>
      <c r="X161">
        <v>0</v>
      </c>
      <c r="Y161" t="s">
        <v>7</v>
      </c>
      <c r="Z161">
        <v>0</v>
      </c>
      <c r="AA161">
        <v>0</v>
      </c>
      <c r="AB161" t="s">
        <v>8</v>
      </c>
      <c r="AC161">
        <v>0</v>
      </c>
      <c r="AD161">
        <v>0</v>
      </c>
      <c r="AE161" t="s">
        <v>9</v>
      </c>
      <c r="AF161">
        <v>5.2976000000000002E-2</v>
      </c>
      <c r="AG161">
        <v>2.5999999999999998E-5</v>
      </c>
      <c r="AH161" t="s">
        <v>10</v>
      </c>
      <c r="AI161">
        <v>0.94856600000000002</v>
      </c>
      <c r="AJ161">
        <v>1.2E-4</v>
      </c>
      <c r="AK161" t="s">
        <v>11</v>
      </c>
      <c r="AL161">
        <v>0</v>
      </c>
      <c r="AM161">
        <v>0</v>
      </c>
    </row>
    <row r="162" spans="1:39" x14ac:dyDescent="0.25">
      <c r="A162" t="s">
        <v>16</v>
      </c>
      <c r="B162">
        <v>1</v>
      </c>
      <c r="C162">
        <v>25</v>
      </c>
      <c r="D162" t="s">
        <v>0</v>
      </c>
      <c r="E162">
        <v>0</v>
      </c>
      <c r="F162">
        <v>0</v>
      </c>
      <c r="G162" t="s">
        <v>1</v>
      </c>
      <c r="H162">
        <v>1337.3163939999999</v>
      </c>
      <c r="I162">
        <v>72.576378000000005</v>
      </c>
      <c r="J162" t="s">
        <v>2</v>
      </c>
      <c r="K162">
        <v>1336.9774299999999</v>
      </c>
      <c r="L162">
        <v>72.527195000000006</v>
      </c>
      <c r="M162" t="s">
        <v>3</v>
      </c>
      <c r="N162">
        <v>105.43909600000001</v>
      </c>
      <c r="O162">
        <v>4.9947749999999997</v>
      </c>
      <c r="P162" t="s">
        <v>4</v>
      </c>
      <c r="Q162">
        <v>132.71829399999999</v>
      </c>
      <c r="R162">
        <v>1.6903379999999999</v>
      </c>
      <c r="S162" t="s">
        <v>5</v>
      </c>
      <c r="T162">
        <v>48.150593999999998</v>
      </c>
      <c r="U162">
        <v>0.28132299999999999</v>
      </c>
      <c r="V162" t="s">
        <v>6</v>
      </c>
      <c r="W162">
        <v>0</v>
      </c>
      <c r="X162">
        <v>0</v>
      </c>
      <c r="Y162" t="s">
        <v>7</v>
      </c>
      <c r="Z162">
        <v>0</v>
      </c>
      <c r="AA162">
        <v>0</v>
      </c>
      <c r="AB162" t="s">
        <v>8</v>
      </c>
      <c r="AC162">
        <v>0</v>
      </c>
      <c r="AD162">
        <v>0</v>
      </c>
      <c r="AE162" t="s">
        <v>9</v>
      </c>
      <c r="AF162">
        <v>7.1376999999999996E-2</v>
      </c>
      <c r="AG162">
        <v>1.65E-4</v>
      </c>
      <c r="AH162" t="s">
        <v>10</v>
      </c>
      <c r="AI162">
        <v>0.93072600000000005</v>
      </c>
      <c r="AJ162">
        <v>1.4E-5</v>
      </c>
      <c r="AK162" t="s">
        <v>11</v>
      </c>
      <c r="AL162">
        <v>0</v>
      </c>
      <c r="AM162">
        <v>0</v>
      </c>
    </row>
    <row r="163" spans="1:39" x14ac:dyDescent="0.25">
      <c r="A163" t="s">
        <v>16</v>
      </c>
      <c r="B163">
        <v>2</v>
      </c>
      <c r="C163">
        <v>50</v>
      </c>
      <c r="D163" t="s">
        <v>0</v>
      </c>
      <c r="E163">
        <v>0</v>
      </c>
      <c r="F163">
        <v>0</v>
      </c>
      <c r="G163" t="s">
        <v>1</v>
      </c>
      <c r="H163">
        <v>2675.2965819999999</v>
      </c>
      <c r="I163">
        <v>184.961386</v>
      </c>
      <c r="J163" t="s">
        <v>2</v>
      </c>
      <c r="K163">
        <v>2674.6195899999998</v>
      </c>
      <c r="L163">
        <v>184.90303299999999</v>
      </c>
      <c r="M163" t="s">
        <v>3</v>
      </c>
      <c r="N163">
        <v>210.96011200000001</v>
      </c>
      <c r="O163">
        <v>13.011779000000001</v>
      </c>
      <c r="P163" t="s">
        <v>4</v>
      </c>
      <c r="Q163">
        <v>265.40795400000002</v>
      </c>
      <c r="R163">
        <v>3.7669160000000002</v>
      </c>
      <c r="S163" t="s">
        <v>5</v>
      </c>
      <c r="T163">
        <v>96.217601999999999</v>
      </c>
      <c r="U163">
        <v>0.51744999999999997</v>
      </c>
      <c r="V163" t="s">
        <v>6</v>
      </c>
      <c r="W163">
        <v>0</v>
      </c>
      <c r="X163">
        <v>0</v>
      </c>
      <c r="Y163" t="s">
        <v>7</v>
      </c>
      <c r="Z163">
        <v>0</v>
      </c>
      <c r="AA163">
        <v>0</v>
      </c>
      <c r="AB163" t="s">
        <v>8</v>
      </c>
      <c r="AC163">
        <v>0</v>
      </c>
      <c r="AD163">
        <v>0</v>
      </c>
      <c r="AE163" t="s">
        <v>9</v>
      </c>
      <c r="AF163">
        <v>6.3955999999999999E-2</v>
      </c>
      <c r="AG163">
        <v>1.4100000000000001E-4</v>
      </c>
      <c r="AH163" t="s">
        <v>10</v>
      </c>
      <c r="AI163">
        <v>0.93298000000000003</v>
      </c>
      <c r="AJ163">
        <v>2.5999999999999998E-5</v>
      </c>
      <c r="AK163" t="s">
        <v>11</v>
      </c>
      <c r="AL163">
        <v>0</v>
      </c>
      <c r="AM163">
        <v>0</v>
      </c>
    </row>
    <row r="164" spans="1:39" x14ac:dyDescent="0.25">
      <c r="A164" t="s">
        <v>16</v>
      </c>
      <c r="B164">
        <v>3</v>
      </c>
      <c r="C164">
        <v>75</v>
      </c>
      <c r="D164" t="s">
        <v>0</v>
      </c>
      <c r="E164">
        <v>0</v>
      </c>
      <c r="F164">
        <v>0</v>
      </c>
      <c r="G164" t="s">
        <v>1</v>
      </c>
      <c r="H164">
        <v>4012.592478</v>
      </c>
      <c r="I164">
        <v>311.78643</v>
      </c>
      <c r="J164" t="s">
        <v>2</v>
      </c>
      <c r="K164">
        <v>4011.5794780000001</v>
      </c>
      <c r="L164">
        <v>311.70764500000001</v>
      </c>
      <c r="M164" t="s">
        <v>3</v>
      </c>
      <c r="N164">
        <v>316.48339199999998</v>
      </c>
      <c r="O164">
        <v>22.995827999999999</v>
      </c>
      <c r="P164" t="s">
        <v>4</v>
      </c>
      <c r="Q164">
        <v>398.128784</v>
      </c>
      <c r="R164">
        <v>6.8948479999999996</v>
      </c>
      <c r="S164" t="s">
        <v>5</v>
      </c>
      <c r="T164">
        <v>144.22918799999999</v>
      </c>
      <c r="U164">
        <v>0.643459</v>
      </c>
      <c r="V164" t="s">
        <v>6</v>
      </c>
      <c r="W164">
        <v>0</v>
      </c>
      <c r="X164">
        <v>0</v>
      </c>
      <c r="Y164" t="s">
        <v>7</v>
      </c>
      <c r="Z164">
        <v>0</v>
      </c>
      <c r="AA164">
        <v>0</v>
      </c>
      <c r="AB164" t="s">
        <v>8</v>
      </c>
      <c r="AC164">
        <v>0</v>
      </c>
      <c r="AD164">
        <v>0</v>
      </c>
      <c r="AE164" t="s">
        <v>9</v>
      </c>
      <c r="AF164">
        <v>6.0796000000000003E-2</v>
      </c>
      <c r="AG164">
        <v>9.7999999999999997E-5</v>
      </c>
      <c r="AH164" t="s">
        <v>10</v>
      </c>
      <c r="AI164">
        <v>0.933674</v>
      </c>
      <c r="AJ164">
        <v>3.3000000000000003E-5</v>
      </c>
      <c r="AK164" t="s">
        <v>11</v>
      </c>
      <c r="AL164">
        <v>0</v>
      </c>
      <c r="AM164">
        <v>0</v>
      </c>
    </row>
    <row r="165" spans="1:39" x14ac:dyDescent="0.25">
      <c r="A165" t="s">
        <v>16</v>
      </c>
      <c r="B165">
        <v>4</v>
      </c>
      <c r="C165">
        <v>100</v>
      </c>
      <c r="D165" t="s">
        <v>0</v>
      </c>
      <c r="E165">
        <v>0</v>
      </c>
      <c r="F165">
        <v>0</v>
      </c>
      <c r="G165" t="s">
        <v>1</v>
      </c>
      <c r="H165">
        <v>5350.2461579999999</v>
      </c>
      <c r="I165">
        <v>532.30043499999999</v>
      </c>
      <c r="J165" t="s">
        <v>2</v>
      </c>
      <c r="K165">
        <v>5348.8939200000004</v>
      </c>
      <c r="L165">
        <v>532.32104100000004</v>
      </c>
      <c r="M165" t="s">
        <v>3</v>
      </c>
      <c r="N165">
        <v>421.62871000000001</v>
      </c>
      <c r="O165">
        <v>37.690035999999999</v>
      </c>
      <c r="P165" t="s">
        <v>4</v>
      </c>
      <c r="Q165">
        <v>531.13477599999999</v>
      </c>
      <c r="R165">
        <v>11.215752999999999</v>
      </c>
      <c r="S165" t="s">
        <v>5</v>
      </c>
      <c r="T165">
        <v>192.439842</v>
      </c>
      <c r="U165">
        <v>1.313145</v>
      </c>
      <c r="V165" t="s">
        <v>6</v>
      </c>
      <c r="W165">
        <v>0</v>
      </c>
      <c r="X165">
        <v>0</v>
      </c>
      <c r="Y165" t="s">
        <v>7</v>
      </c>
      <c r="Z165">
        <v>0</v>
      </c>
      <c r="AA165">
        <v>0</v>
      </c>
      <c r="AB165" t="s">
        <v>8</v>
      </c>
      <c r="AC165">
        <v>0</v>
      </c>
      <c r="AD165">
        <v>0</v>
      </c>
      <c r="AE165" t="s">
        <v>9</v>
      </c>
      <c r="AF165">
        <v>5.8958000000000003E-2</v>
      </c>
      <c r="AG165">
        <v>6.4999999999999994E-5</v>
      </c>
      <c r="AH165" t="s">
        <v>10</v>
      </c>
      <c r="AI165">
        <v>0.93525100000000005</v>
      </c>
      <c r="AJ165">
        <v>6.4999999999999994E-5</v>
      </c>
      <c r="AK165" t="s">
        <v>11</v>
      </c>
      <c r="AL165">
        <v>0</v>
      </c>
      <c r="AM165">
        <v>0</v>
      </c>
    </row>
    <row r="166" spans="1:39" x14ac:dyDescent="0.25">
      <c r="A166" t="s">
        <v>16</v>
      </c>
      <c r="B166">
        <v>5</v>
      </c>
      <c r="C166">
        <v>125</v>
      </c>
      <c r="D166" t="s">
        <v>0</v>
      </c>
      <c r="E166">
        <v>0</v>
      </c>
      <c r="F166">
        <v>0</v>
      </c>
      <c r="G166" t="s">
        <v>1</v>
      </c>
      <c r="H166">
        <v>6686.4164739999997</v>
      </c>
      <c r="I166">
        <v>730.23434999999995</v>
      </c>
      <c r="J166" t="s">
        <v>2</v>
      </c>
      <c r="K166">
        <v>6684.7213700000002</v>
      </c>
      <c r="L166">
        <v>729.70550500000002</v>
      </c>
      <c r="M166" t="s">
        <v>3</v>
      </c>
      <c r="N166">
        <v>526.67673000000002</v>
      </c>
      <c r="O166">
        <v>56.003405999999998</v>
      </c>
      <c r="P166" t="s">
        <v>4</v>
      </c>
      <c r="Q166">
        <v>663.87764600000003</v>
      </c>
      <c r="R166">
        <v>14.636659</v>
      </c>
      <c r="S166" t="s">
        <v>5</v>
      </c>
      <c r="T166">
        <v>240.58714000000001</v>
      </c>
      <c r="U166">
        <v>1.7638419999999999</v>
      </c>
      <c r="V166" t="s">
        <v>6</v>
      </c>
      <c r="W166">
        <v>0</v>
      </c>
      <c r="X166">
        <v>0</v>
      </c>
      <c r="Y166" t="s">
        <v>7</v>
      </c>
      <c r="Z166">
        <v>0</v>
      </c>
      <c r="AA166">
        <v>0</v>
      </c>
      <c r="AB166" t="s">
        <v>8</v>
      </c>
      <c r="AC166">
        <v>0</v>
      </c>
      <c r="AD166">
        <v>0</v>
      </c>
      <c r="AE166" t="s">
        <v>9</v>
      </c>
      <c r="AF166">
        <v>5.7894000000000001E-2</v>
      </c>
      <c r="AG166">
        <v>5.7000000000000003E-5</v>
      </c>
      <c r="AH166" t="s">
        <v>10</v>
      </c>
      <c r="AI166">
        <v>0.936473</v>
      </c>
      <c r="AJ166">
        <v>8.6000000000000003E-5</v>
      </c>
      <c r="AK166" t="s">
        <v>11</v>
      </c>
      <c r="AL166">
        <v>0</v>
      </c>
      <c r="AM166">
        <v>0</v>
      </c>
    </row>
    <row r="167" spans="1:39" x14ac:dyDescent="0.25">
      <c r="A167" t="s">
        <v>16</v>
      </c>
      <c r="B167">
        <v>6</v>
      </c>
      <c r="C167">
        <v>150</v>
      </c>
      <c r="D167" t="s">
        <v>0</v>
      </c>
      <c r="E167">
        <v>0</v>
      </c>
      <c r="F167">
        <v>0</v>
      </c>
      <c r="G167" t="s">
        <v>1</v>
      </c>
      <c r="H167">
        <v>8024.6534240000001</v>
      </c>
      <c r="I167">
        <v>1027.058888</v>
      </c>
      <c r="J167" t="s">
        <v>2</v>
      </c>
      <c r="K167">
        <v>8022.6206080000002</v>
      </c>
      <c r="L167">
        <v>1026.385358</v>
      </c>
      <c r="M167" t="s">
        <v>3</v>
      </c>
      <c r="N167">
        <v>632.39955199999997</v>
      </c>
      <c r="O167">
        <v>83.391322000000002</v>
      </c>
      <c r="P167" t="s">
        <v>4</v>
      </c>
      <c r="Q167">
        <v>796.88659399999995</v>
      </c>
      <c r="R167">
        <v>21.467924</v>
      </c>
      <c r="S167" t="s">
        <v>5</v>
      </c>
      <c r="T167">
        <v>288.76961799999998</v>
      </c>
      <c r="U167">
        <v>2.4311509999999998</v>
      </c>
      <c r="V167" t="s">
        <v>6</v>
      </c>
      <c r="W167">
        <v>0</v>
      </c>
      <c r="X167">
        <v>0</v>
      </c>
      <c r="Y167" t="s">
        <v>7</v>
      </c>
      <c r="Z167">
        <v>0</v>
      </c>
      <c r="AA167">
        <v>0</v>
      </c>
      <c r="AB167" t="s">
        <v>8</v>
      </c>
      <c r="AC167">
        <v>0</v>
      </c>
      <c r="AD167">
        <v>0</v>
      </c>
      <c r="AE167" t="s">
        <v>9</v>
      </c>
      <c r="AF167">
        <v>5.6672E-2</v>
      </c>
      <c r="AG167">
        <v>3.4999999999999997E-5</v>
      </c>
      <c r="AH167" t="s">
        <v>10</v>
      </c>
      <c r="AI167">
        <v>0.93665699999999996</v>
      </c>
      <c r="AJ167">
        <v>8.6000000000000003E-5</v>
      </c>
      <c r="AK167" t="s">
        <v>11</v>
      </c>
      <c r="AL167">
        <v>0</v>
      </c>
      <c r="AM167">
        <v>0</v>
      </c>
    </row>
    <row r="168" spans="1:39" x14ac:dyDescent="0.25">
      <c r="A168" t="s">
        <v>16</v>
      </c>
      <c r="B168">
        <v>7</v>
      </c>
      <c r="C168">
        <v>175</v>
      </c>
      <c r="D168" t="s">
        <v>0</v>
      </c>
      <c r="E168">
        <v>0</v>
      </c>
      <c r="F168">
        <v>0</v>
      </c>
      <c r="G168" t="s">
        <v>1</v>
      </c>
      <c r="H168">
        <v>9362.3093559999998</v>
      </c>
      <c r="I168">
        <v>1350.995234</v>
      </c>
      <c r="J168" t="s">
        <v>2</v>
      </c>
      <c r="K168">
        <v>9359.9345979999998</v>
      </c>
      <c r="L168">
        <v>1350.0763019999999</v>
      </c>
      <c r="M168" t="s">
        <v>3</v>
      </c>
      <c r="N168">
        <v>737.80755799999997</v>
      </c>
      <c r="O168">
        <v>111.607153</v>
      </c>
      <c r="P168" t="s">
        <v>4</v>
      </c>
      <c r="Q168">
        <v>929.75036799999998</v>
      </c>
      <c r="R168">
        <v>27.376360999999999</v>
      </c>
      <c r="S168" t="s">
        <v>5</v>
      </c>
      <c r="T168">
        <v>336.81310400000001</v>
      </c>
      <c r="U168">
        <v>2.9260670000000002</v>
      </c>
      <c r="V168" t="s">
        <v>6</v>
      </c>
      <c r="W168">
        <v>0</v>
      </c>
      <c r="X168">
        <v>0</v>
      </c>
      <c r="Y168" t="s">
        <v>7</v>
      </c>
      <c r="Z168">
        <v>0</v>
      </c>
      <c r="AA168">
        <v>0</v>
      </c>
      <c r="AB168" t="s">
        <v>8</v>
      </c>
      <c r="AC168">
        <v>0</v>
      </c>
      <c r="AD168">
        <v>0</v>
      </c>
      <c r="AE168" t="s">
        <v>9</v>
      </c>
      <c r="AF168">
        <v>5.6149999999999999E-2</v>
      </c>
      <c r="AG168">
        <v>3.0000000000000001E-5</v>
      </c>
      <c r="AH168" t="s">
        <v>10</v>
      </c>
      <c r="AI168">
        <v>0.93844700000000003</v>
      </c>
      <c r="AJ168">
        <v>1.08E-4</v>
      </c>
      <c r="AK168" t="s">
        <v>11</v>
      </c>
      <c r="AL168">
        <v>0</v>
      </c>
      <c r="AM168">
        <v>0</v>
      </c>
    </row>
    <row r="169" spans="1:39" x14ac:dyDescent="0.25">
      <c r="A169" t="s">
        <v>16</v>
      </c>
      <c r="B169">
        <v>8</v>
      </c>
      <c r="C169">
        <v>200</v>
      </c>
      <c r="D169" t="s">
        <v>0</v>
      </c>
      <c r="E169">
        <v>0</v>
      </c>
      <c r="F169">
        <v>0</v>
      </c>
      <c r="G169" t="s">
        <v>1</v>
      </c>
      <c r="H169">
        <v>10699.924956000001</v>
      </c>
      <c r="I169">
        <v>1775.15996</v>
      </c>
      <c r="J169" t="s">
        <v>2</v>
      </c>
      <c r="K169">
        <v>10697.19277</v>
      </c>
      <c r="L169">
        <v>1773.1755410000001</v>
      </c>
      <c r="M169" t="s">
        <v>3</v>
      </c>
      <c r="N169">
        <v>843.43259</v>
      </c>
      <c r="O169">
        <v>135.45147700000001</v>
      </c>
      <c r="P169" t="s">
        <v>4</v>
      </c>
      <c r="Q169">
        <v>1062.967136</v>
      </c>
      <c r="R169">
        <v>38.656981999999999</v>
      </c>
      <c r="S169" t="s">
        <v>5</v>
      </c>
      <c r="T169">
        <v>385.04647999999997</v>
      </c>
      <c r="U169">
        <v>4.1098549999999996</v>
      </c>
      <c r="V169" t="s">
        <v>6</v>
      </c>
      <c r="W169">
        <v>0</v>
      </c>
      <c r="X169">
        <v>0</v>
      </c>
      <c r="Y169" t="s">
        <v>7</v>
      </c>
      <c r="Z169">
        <v>0</v>
      </c>
      <c r="AA169">
        <v>0</v>
      </c>
      <c r="AB169" t="s">
        <v>8</v>
      </c>
      <c r="AC169">
        <v>0</v>
      </c>
      <c r="AD169">
        <v>0</v>
      </c>
      <c r="AE169" t="s">
        <v>9</v>
      </c>
      <c r="AF169">
        <v>5.5435999999999999E-2</v>
      </c>
      <c r="AG169">
        <v>2.5999999999999998E-5</v>
      </c>
      <c r="AH169" t="s">
        <v>10</v>
      </c>
      <c r="AI169">
        <v>0.93966400000000005</v>
      </c>
      <c r="AJ169">
        <v>1.17E-4</v>
      </c>
      <c r="AK169" t="s">
        <v>11</v>
      </c>
      <c r="AL169">
        <v>0</v>
      </c>
      <c r="AM169">
        <v>0</v>
      </c>
    </row>
    <row r="170" spans="1:39" x14ac:dyDescent="0.25">
      <c r="A170" t="s">
        <v>16</v>
      </c>
      <c r="B170">
        <v>9</v>
      </c>
      <c r="C170">
        <v>225</v>
      </c>
      <c r="D170" t="s">
        <v>0</v>
      </c>
      <c r="E170">
        <v>0</v>
      </c>
      <c r="F170">
        <v>0</v>
      </c>
      <c r="G170" t="s">
        <v>1</v>
      </c>
      <c r="H170">
        <v>12038.347034</v>
      </c>
      <c r="I170">
        <v>2089.6245009999998</v>
      </c>
      <c r="J170" t="s">
        <v>2</v>
      </c>
      <c r="K170">
        <v>12035.275838</v>
      </c>
      <c r="L170">
        <v>2087.1421810000002</v>
      </c>
      <c r="M170" t="s">
        <v>3</v>
      </c>
      <c r="N170">
        <v>949.14931999999999</v>
      </c>
      <c r="O170">
        <v>157.85877500000001</v>
      </c>
      <c r="P170" t="s">
        <v>4</v>
      </c>
      <c r="Q170">
        <v>1196.2208880000001</v>
      </c>
      <c r="R170">
        <v>45.404586999999999</v>
      </c>
      <c r="S170" t="s">
        <v>5</v>
      </c>
      <c r="T170">
        <v>433.211996</v>
      </c>
      <c r="U170">
        <v>5.0307539999999999</v>
      </c>
      <c r="V170" t="s">
        <v>6</v>
      </c>
      <c r="W170">
        <v>0</v>
      </c>
      <c r="X170">
        <v>0</v>
      </c>
      <c r="Y170" t="s">
        <v>7</v>
      </c>
      <c r="Z170">
        <v>0</v>
      </c>
      <c r="AA170">
        <v>0</v>
      </c>
      <c r="AB170" t="s">
        <v>8</v>
      </c>
      <c r="AC170">
        <v>0</v>
      </c>
      <c r="AD170">
        <v>0</v>
      </c>
      <c r="AE170" t="s">
        <v>9</v>
      </c>
      <c r="AF170">
        <v>5.5225000000000003E-2</v>
      </c>
      <c r="AG170">
        <v>2.6999999999999999E-5</v>
      </c>
      <c r="AH170" t="s">
        <v>10</v>
      </c>
      <c r="AI170">
        <v>0.94082100000000002</v>
      </c>
      <c r="AJ170">
        <v>1.2799999999999999E-4</v>
      </c>
      <c r="AK170" t="s">
        <v>11</v>
      </c>
      <c r="AL170">
        <v>0</v>
      </c>
      <c r="AM170">
        <v>0</v>
      </c>
    </row>
    <row r="171" spans="1:39" x14ac:dyDescent="0.25">
      <c r="A171" t="s">
        <v>16</v>
      </c>
      <c r="B171">
        <v>10</v>
      </c>
      <c r="C171">
        <v>250</v>
      </c>
      <c r="D171" t="s">
        <v>0</v>
      </c>
      <c r="E171">
        <v>0</v>
      </c>
      <c r="F171">
        <v>0</v>
      </c>
      <c r="G171" t="s">
        <v>1</v>
      </c>
      <c r="H171">
        <v>13376.42431</v>
      </c>
      <c r="I171">
        <v>2451.6351949999998</v>
      </c>
      <c r="J171" t="s">
        <v>2</v>
      </c>
      <c r="K171">
        <v>13373.017726</v>
      </c>
      <c r="L171">
        <v>2449.2755069999998</v>
      </c>
      <c r="M171" t="s">
        <v>3</v>
      </c>
      <c r="N171">
        <v>1054.861294</v>
      </c>
      <c r="O171">
        <v>178.470607</v>
      </c>
      <c r="P171" t="s">
        <v>4</v>
      </c>
      <c r="Q171">
        <v>1329.1504219999999</v>
      </c>
      <c r="R171">
        <v>52.404198999999998</v>
      </c>
      <c r="S171" t="s">
        <v>5</v>
      </c>
      <c r="T171">
        <v>481.258262</v>
      </c>
      <c r="U171">
        <v>5.4061349999999999</v>
      </c>
      <c r="V171" t="s">
        <v>6</v>
      </c>
      <c r="W171">
        <v>0</v>
      </c>
      <c r="X171">
        <v>0</v>
      </c>
      <c r="Y171" t="s">
        <v>7</v>
      </c>
      <c r="Z171">
        <v>0</v>
      </c>
      <c r="AA171">
        <v>0</v>
      </c>
      <c r="AB171" t="s">
        <v>8</v>
      </c>
      <c r="AC171">
        <v>0</v>
      </c>
      <c r="AD171">
        <v>0</v>
      </c>
      <c r="AE171" t="s">
        <v>9</v>
      </c>
      <c r="AF171">
        <v>5.4044000000000002E-2</v>
      </c>
      <c r="AG171">
        <v>1.2999999999999999E-5</v>
      </c>
      <c r="AH171" t="s">
        <v>10</v>
      </c>
      <c r="AI171">
        <v>0.94199999999999995</v>
      </c>
      <c r="AJ171">
        <v>1.2799999999999999E-4</v>
      </c>
      <c r="AK171" t="s">
        <v>11</v>
      </c>
      <c r="AL171">
        <v>0</v>
      </c>
      <c r="AM171">
        <v>0</v>
      </c>
    </row>
    <row r="172" spans="1:39" x14ac:dyDescent="0.25">
      <c r="A172" t="s">
        <v>16</v>
      </c>
      <c r="B172">
        <v>11</v>
      </c>
      <c r="C172">
        <v>275</v>
      </c>
      <c r="D172" t="s">
        <v>0</v>
      </c>
      <c r="E172">
        <v>0</v>
      </c>
      <c r="F172">
        <v>0</v>
      </c>
      <c r="G172" t="s">
        <v>1</v>
      </c>
      <c r="H172">
        <v>14714.865981999999</v>
      </c>
      <c r="I172">
        <v>2691.5979299999999</v>
      </c>
      <c r="J172" t="s">
        <v>2</v>
      </c>
      <c r="K172">
        <v>14711.12269</v>
      </c>
      <c r="L172">
        <v>2689.0746089999998</v>
      </c>
      <c r="M172" t="s">
        <v>3</v>
      </c>
      <c r="N172">
        <v>1160.721986</v>
      </c>
      <c r="O172">
        <v>201.626563</v>
      </c>
      <c r="P172" t="s">
        <v>4</v>
      </c>
      <c r="Q172">
        <v>1462.10888</v>
      </c>
      <c r="R172">
        <v>58.066571000000003</v>
      </c>
      <c r="S172" t="s">
        <v>5</v>
      </c>
      <c r="T172">
        <v>529.30080999999996</v>
      </c>
      <c r="U172">
        <v>5.7857529999999997</v>
      </c>
      <c r="V172" t="s">
        <v>6</v>
      </c>
      <c r="W172">
        <v>0</v>
      </c>
      <c r="X172">
        <v>0</v>
      </c>
      <c r="Y172" t="s">
        <v>7</v>
      </c>
      <c r="Z172">
        <v>0</v>
      </c>
      <c r="AA172">
        <v>0</v>
      </c>
      <c r="AB172" t="s">
        <v>8</v>
      </c>
      <c r="AC172">
        <v>0</v>
      </c>
      <c r="AD172">
        <v>0</v>
      </c>
      <c r="AE172" t="s">
        <v>9</v>
      </c>
      <c r="AF172">
        <v>5.3856000000000001E-2</v>
      </c>
      <c r="AG172">
        <v>1.2999999999999999E-5</v>
      </c>
      <c r="AH172" t="s">
        <v>10</v>
      </c>
      <c r="AI172">
        <v>0.942743</v>
      </c>
      <c r="AJ172">
        <v>1.2899999999999999E-4</v>
      </c>
      <c r="AK172" t="s">
        <v>11</v>
      </c>
      <c r="AL172">
        <v>0</v>
      </c>
      <c r="AM172">
        <v>0</v>
      </c>
    </row>
    <row r="173" spans="1:39" x14ac:dyDescent="0.25">
      <c r="A173" t="s">
        <v>16</v>
      </c>
      <c r="B173">
        <v>12</v>
      </c>
      <c r="C173">
        <v>300</v>
      </c>
      <c r="D173" t="s">
        <v>0</v>
      </c>
      <c r="E173">
        <v>0</v>
      </c>
      <c r="F173">
        <v>0</v>
      </c>
      <c r="G173" t="s">
        <v>1</v>
      </c>
      <c r="H173">
        <v>16055.604337999999</v>
      </c>
      <c r="I173">
        <v>3076.7453999999998</v>
      </c>
      <c r="J173" t="s">
        <v>2</v>
      </c>
      <c r="K173">
        <v>16051.520782</v>
      </c>
      <c r="L173">
        <v>3074.3448199999998</v>
      </c>
      <c r="M173" t="s">
        <v>3</v>
      </c>
      <c r="N173">
        <v>1266.3484699999999</v>
      </c>
      <c r="O173">
        <v>233.53312600000001</v>
      </c>
      <c r="P173" t="s">
        <v>4</v>
      </c>
      <c r="Q173">
        <v>1595.576382</v>
      </c>
      <c r="R173">
        <v>64.255899999999997</v>
      </c>
      <c r="S173" t="s">
        <v>5</v>
      </c>
      <c r="T173">
        <v>577.38109199999997</v>
      </c>
      <c r="U173">
        <v>5.8342000000000001</v>
      </c>
      <c r="V173" t="s">
        <v>6</v>
      </c>
      <c r="W173">
        <v>0</v>
      </c>
      <c r="X173">
        <v>0</v>
      </c>
      <c r="Y173" t="s">
        <v>7</v>
      </c>
      <c r="Z173">
        <v>0</v>
      </c>
      <c r="AA173">
        <v>0</v>
      </c>
      <c r="AB173" t="s">
        <v>8</v>
      </c>
      <c r="AC173">
        <v>0</v>
      </c>
      <c r="AD173">
        <v>0</v>
      </c>
      <c r="AE173" t="s">
        <v>9</v>
      </c>
      <c r="AF173">
        <v>5.3754999999999997E-2</v>
      </c>
      <c r="AG173">
        <v>1.1E-5</v>
      </c>
      <c r="AH173" t="s">
        <v>10</v>
      </c>
      <c r="AI173">
        <v>0.94313199999999997</v>
      </c>
      <c r="AJ173">
        <v>1.2799999999999999E-4</v>
      </c>
      <c r="AK173" t="s">
        <v>11</v>
      </c>
      <c r="AL173">
        <v>0</v>
      </c>
      <c r="AM173">
        <v>0</v>
      </c>
    </row>
    <row r="174" spans="1:39" x14ac:dyDescent="0.25">
      <c r="A174" t="s">
        <v>16</v>
      </c>
      <c r="B174">
        <v>13</v>
      </c>
      <c r="C174">
        <v>325</v>
      </c>
      <c r="D174" t="s">
        <v>0</v>
      </c>
      <c r="E174">
        <v>0</v>
      </c>
      <c r="F174">
        <v>0</v>
      </c>
      <c r="G174" t="s">
        <v>1</v>
      </c>
      <c r="H174">
        <v>17395.335545999998</v>
      </c>
      <c r="I174">
        <v>3335.8014429999998</v>
      </c>
      <c r="J174" t="s">
        <v>2</v>
      </c>
      <c r="K174">
        <v>17390.911039999999</v>
      </c>
      <c r="L174">
        <v>3333.0751279999999</v>
      </c>
      <c r="M174" t="s">
        <v>3</v>
      </c>
      <c r="N174">
        <v>1371.8459700000001</v>
      </c>
      <c r="O174">
        <v>268.93767200000002</v>
      </c>
      <c r="P174" t="s">
        <v>4</v>
      </c>
      <c r="Q174">
        <v>1729.0049280000001</v>
      </c>
      <c r="R174">
        <v>66.893838000000002</v>
      </c>
      <c r="S174" t="s">
        <v>5</v>
      </c>
      <c r="T174">
        <v>625.56249600000001</v>
      </c>
      <c r="U174">
        <v>5.9697149999999999</v>
      </c>
      <c r="V174" t="s">
        <v>6</v>
      </c>
      <c r="W174">
        <v>0</v>
      </c>
      <c r="X174">
        <v>0</v>
      </c>
      <c r="Y174" t="s">
        <v>7</v>
      </c>
      <c r="Z174">
        <v>0</v>
      </c>
      <c r="AA174">
        <v>0</v>
      </c>
      <c r="AB174" t="s">
        <v>8</v>
      </c>
      <c r="AC174">
        <v>0</v>
      </c>
      <c r="AD174">
        <v>0</v>
      </c>
      <c r="AE174" t="s">
        <v>9</v>
      </c>
      <c r="AF174">
        <v>5.3706999999999998E-2</v>
      </c>
      <c r="AG174">
        <v>1.1E-5</v>
      </c>
      <c r="AH174" t="s">
        <v>10</v>
      </c>
      <c r="AI174">
        <v>0.94367100000000004</v>
      </c>
      <c r="AJ174">
        <v>1.2999999999999999E-4</v>
      </c>
      <c r="AK174" t="s">
        <v>11</v>
      </c>
      <c r="AL174">
        <v>0</v>
      </c>
      <c r="AM174">
        <v>0</v>
      </c>
    </row>
    <row r="175" spans="1:39" x14ac:dyDescent="0.25">
      <c r="A175" t="s">
        <v>16</v>
      </c>
      <c r="B175">
        <v>14</v>
      </c>
      <c r="C175">
        <v>350</v>
      </c>
      <c r="D175" t="s">
        <v>0</v>
      </c>
      <c r="E175">
        <v>0</v>
      </c>
      <c r="F175">
        <v>0</v>
      </c>
      <c r="G175" t="s">
        <v>1</v>
      </c>
      <c r="H175">
        <v>18733.296783999998</v>
      </c>
      <c r="I175">
        <v>3792.4093160000002</v>
      </c>
      <c r="J175" t="s">
        <v>2</v>
      </c>
      <c r="K175">
        <v>18728.534866000002</v>
      </c>
      <c r="L175">
        <v>3789.5299519999999</v>
      </c>
      <c r="M175" t="s">
        <v>3</v>
      </c>
      <c r="N175">
        <v>1477.885882</v>
      </c>
      <c r="O175">
        <v>304.82703800000002</v>
      </c>
      <c r="P175" t="s">
        <v>4</v>
      </c>
      <c r="Q175">
        <v>1862.2244860000001</v>
      </c>
      <c r="R175">
        <v>74.884752000000006</v>
      </c>
      <c r="S175" t="s">
        <v>5</v>
      </c>
      <c r="T175">
        <v>673.58336199999997</v>
      </c>
      <c r="U175">
        <v>6.4876620000000003</v>
      </c>
      <c r="V175" t="s">
        <v>6</v>
      </c>
      <c r="W175">
        <v>0</v>
      </c>
      <c r="X175">
        <v>0</v>
      </c>
      <c r="Y175" t="s">
        <v>7</v>
      </c>
      <c r="Z175">
        <v>0</v>
      </c>
      <c r="AA175">
        <v>0</v>
      </c>
      <c r="AB175" t="s">
        <v>8</v>
      </c>
      <c r="AC175">
        <v>0</v>
      </c>
      <c r="AD175">
        <v>0</v>
      </c>
      <c r="AE175" t="s">
        <v>9</v>
      </c>
      <c r="AF175">
        <v>5.3657999999999997E-2</v>
      </c>
      <c r="AG175">
        <v>1.1E-5</v>
      </c>
      <c r="AH175" t="s">
        <v>10</v>
      </c>
      <c r="AI175">
        <v>0.94412099999999999</v>
      </c>
      <c r="AJ175">
        <v>1.26E-4</v>
      </c>
      <c r="AK175" t="s">
        <v>11</v>
      </c>
      <c r="AL175">
        <v>0</v>
      </c>
      <c r="AM175">
        <v>0</v>
      </c>
    </row>
    <row r="176" spans="1:39" x14ac:dyDescent="0.25">
      <c r="A176" t="s">
        <v>16</v>
      </c>
      <c r="B176">
        <v>15</v>
      </c>
      <c r="C176">
        <v>375</v>
      </c>
      <c r="D176" t="s">
        <v>0</v>
      </c>
      <c r="E176">
        <v>0</v>
      </c>
      <c r="F176">
        <v>0</v>
      </c>
      <c r="G176" t="s">
        <v>1</v>
      </c>
      <c r="H176">
        <v>20073.859258</v>
      </c>
      <c r="I176">
        <v>4137.4395009999998</v>
      </c>
      <c r="J176" t="s">
        <v>2</v>
      </c>
      <c r="K176">
        <v>20068.760072000001</v>
      </c>
      <c r="L176">
        <v>4134.5481710000004</v>
      </c>
      <c r="M176" t="s">
        <v>3</v>
      </c>
      <c r="N176">
        <v>1583.5282199999999</v>
      </c>
      <c r="O176">
        <v>353.58694500000001</v>
      </c>
      <c r="P176" t="s">
        <v>4</v>
      </c>
      <c r="Q176">
        <v>1995.9834920000001</v>
      </c>
      <c r="R176">
        <v>81.633083999999997</v>
      </c>
      <c r="S176" t="s">
        <v>5</v>
      </c>
      <c r="T176">
        <v>721.81995800000004</v>
      </c>
      <c r="U176">
        <v>7.3269820000000001</v>
      </c>
      <c r="V176" t="s">
        <v>6</v>
      </c>
      <c r="W176">
        <v>0</v>
      </c>
      <c r="X176">
        <v>0</v>
      </c>
      <c r="Y176" t="s">
        <v>7</v>
      </c>
      <c r="Z176">
        <v>0</v>
      </c>
      <c r="AA176">
        <v>0</v>
      </c>
      <c r="AB176" t="s">
        <v>8</v>
      </c>
      <c r="AC176">
        <v>0</v>
      </c>
      <c r="AD176">
        <v>0</v>
      </c>
      <c r="AE176" t="s">
        <v>9</v>
      </c>
      <c r="AF176">
        <v>5.3643999999999997E-2</v>
      </c>
      <c r="AG176">
        <v>1.1E-5</v>
      </c>
      <c r="AH176" t="s">
        <v>10</v>
      </c>
      <c r="AI176">
        <v>0.94412099999999999</v>
      </c>
      <c r="AJ176">
        <v>1.26E-4</v>
      </c>
      <c r="AK176" t="s">
        <v>11</v>
      </c>
      <c r="AL176">
        <v>0</v>
      </c>
      <c r="AM176">
        <v>0</v>
      </c>
    </row>
    <row r="177" spans="1:39" x14ac:dyDescent="0.25">
      <c r="A177" t="s">
        <v>16</v>
      </c>
      <c r="B177">
        <v>16</v>
      </c>
      <c r="C177">
        <v>400</v>
      </c>
      <c r="D177" t="s">
        <v>0</v>
      </c>
      <c r="E177">
        <v>0</v>
      </c>
      <c r="F177">
        <v>0</v>
      </c>
      <c r="G177" t="s">
        <v>1</v>
      </c>
      <c r="H177">
        <v>21413.357184</v>
      </c>
      <c r="I177">
        <v>4867.2674530000004</v>
      </c>
      <c r="J177" t="s">
        <v>2</v>
      </c>
      <c r="K177">
        <v>21407.920497999999</v>
      </c>
      <c r="L177">
        <v>4864.2838430000002</v>
      </c>
      <c r="M177" t="s">
        <v>3</v>
      </c>
      <c r="N177">
        <v>1689.02037</v>
      </c>
      <c r="O177">
        <v>408.02901100000003</v>
      </c>
      <c r="P177" t="s">
        <v>4</v>
      </c>
      <c r="Q177">
        <v>2129.4433680000002</v>
      </c>
      <c r="R177">
        <v>92.994380000000007</v>
      </c>
      <c r="S177" t="s">
        <v>5</v>
      </c>
      <c r="T177">
        <v>769.89516800000001</v>
      </c>
      <c r="U177">
        <v>9.0318559999999994</v>
      </c>
      <c r="V177" t="s">
        <v>6</v>
      </c>
      <c r="W177">
        <v>0</v>
      </c>
      <c r="X177">
        <v>0</v>
      </c>
      <c r="Y177" t="s">
        <v>7</v>
      </c>
      <c r="Z177">
        <v>0</v>
      </c>
      <c r="AA177">
        <v>0</v>
      </c>
      <c r="AB177" t="s">
        <v>8</v>
      </c>
      <c r="AC177">
        <v>0</v>
      </c>
      <c r="AD177">
        <v>0</v>
      </c>
      <c r="AE177" t="s">
        <v>9</v>
      </c>
      <c r="AF177">
        <v>5.3546000000000003E-2</v>
      </c>
      <c r="AG177">
        <v>1.0000000000000001E-5</v>
      </c>
      <c r="AH177" t="s">
        <v>10</v>
      </c>
      <c r="AI177">
        <v>0.94483099999999998</v>
      </c>
      <c r="AJ177">
        <v>1.25E-4</v>
      </c>
      <c r="AK177" t="s">
        <v>11</v>
      </c>
      <c r="AL177">
        <v>206.3</v>
      </c>
      <c r="AM177">
        <v>666770.49</v>
      </c>
    </row>
    <row r="178" spans="1:39" x14ac:dyDescent="0.25">
      <c r="A178" t="s">
        <v>16</v>
      </c>
      <c r="B178">
        <v>17</v>
      </c>
      <c r="C178">
        <v>425</v>
      </c>
      <c r="D178" t="s">
        <v>0</v>
      </c>
      <c r="E178">
        <v>0</v>
      </c>
      <c r="F178">
        <v>0</v>
      </c>
      <c r="G178" t="s">
        <v>1</v>
      </c>
      <c r="H178">
        <v>22637.943859999999</v>
      </c>
      <c r="I178">
        <v>4328.5488599999999</v>
      </c>
      <c r="J178" t="s">
        <v>2</v>
      </c>
      <c r="K178">
        <v>22632.169666000002</v>
      </c>
      <c r="L178">
        <v>4325.4078829999999</v>
      </c>
      <c r="M178" t="s">
        <v>3</v>
      </c>
      <c r="N178">
        <v>1760.6500880000001</v>
      </c>
      <c r="O178">
        <v>362.73632700000002</v>
      </c>
      <c r="P178" t="s">
        <v>4</v>
      </c>
      <c r="Q178">
        <v>2184.4175879999998</v>
      </c>
      <c r="R178">
        <v>37.886946999999999</v>
      </c>
      <c r="S178" t="s">
        <v>5</v>
      </c>
      <c r="T178">
        <v>773.19863199999998</v>
      </c>
      <c r="U178">
        <v>3.8327619999999998</v>
      </c>
      <c r="V178" t="s">
        <v>6</v>
      </c>
      <c r="W178">
        <v>0</v>
      </c>
      <c r="X178">
        <v>0</v>
      </c>
      <c r="Y178" t="s">
        <v>7</v>
      </c>
      <c r="Z178">
        <v>0</v>
      </c>
      <c r="AA178">
        <v>0</v>
      </c>
      <c r="AB178" t="s">
        <v>8</v>
      </c>
      <c r="AC178">
        <v>0</v>
      </c>
      <c r="AD178">
        <v>0</v>
      </c>
      <c r="AE178" t="s">
        <v>9</v>
      </c>
      <c r="AF178">
        <v>5.3546000000000003E-2</v>
      </c>
      <c r="AG178">
        <v>1.0000000000000001E-5</v>
      </c>
      <c r="AH178" t="s">
        <v>10</v>
      </c>
      <c r="AI178">
        <v>0.94483099999999998</v>
      </c>
      <c r="AJ178">
        <v>1.25E-4</v>
      </c>
      <c r="AK178" t="s">
        <v>11</v>
      </c>
      <c r="AL178">
        <v>81696.3</v>
      </c>
      <c r="AM178">
        <v>24864711.370000001</v>
      </c>
    </row>
    <row r="179" spans="1:39" x14ac:dyDescent="0.25">
      <c r="A179" t="s">
        <v>16</v>
      </c>
      <c r="B179">
        <v>18</v>
      </c>
      <c r="C179">
        <v>450</v>
      </c>
      <c r="D179" t="s">
        <v>0</v>
      </c>
      <c r="E179">
        <v>0</v>
      </c>
      <c r="F179">
        <v>0</v>
      </c>
      <c r="G179" t="s">
        <v>1</v>
      </c>
      <c r="H179">
        <v>23854.9624</v>
      </c>
      <c r="I179">
        <v>4406.984899</v>
      </c>
      <c r="J179" t="s">
        <v>2</v>
      </c>
      <c r="K179">
        <v>23848.852545999998</v>
      </c>
      <c r="L179">
        <v>4403.7774630000004</v>
      </c>
      <c r="M179" t="s">
        <v>3</v>
      </c>
      <c r="N179">
        <v>1829.5768860000001</v>
      </c>
      <c r="O179">
        <v>387.06619799999999</v>
      </c>
      <c r="P179" t="s">
        <v>4</v>
      </c>
      <c r="Q179">
        <v>2233.7523759999999</v>
      </c>
      <c r="R179">
        <v>39.289341</v>
      </c>
      <c r="S179" t="s">
        <v>5</v>
      </c>
      <c r="T179">
        <v>773.19863199999998</v>
      </c>
      <c r="U179">
        <v>3.8327619999999998</v>
      </c>
      <c r="V179" t="s">
        <v>6</v>
      </c>
      <c r="W179">
        <v>0</v>
      </c>
      <c r="X179">
        <v>0</v>
      </c>
      <c r="Y179" t="s">
        <v>7</v>
      </c>
      <c r="Z179">
        <v>0</v>
      </c>
      <c r="AA179">
        <v>0</v>
      </c>
      <c r="AB179" t="s">
        <v>8</v>
      </c>
      <c r="AC179">
        <v>0</v>
      </c>
      <c r="AD179">
        <v>0</v>
      </c>
      <c r="AE179" t="s">
        <v>9</v>
      </c>
      <c r="AF179">
        <v>5.3546000000000003E-2</v>
      </c>
      <c r="AG179">
        <v>1.0000000000000001E-5</v>
      </c>
      <c r="AH179" t="s">
        <v>10</v>
      </c>
      <c r="AI179">
        <v>0.94483099999999998</v>
      </c>
      <c r="AJ179">
        <v>1.25E-4</v>
      </c>
      <c r="AK179" t="s">
        <v>11</v>
      </c>
      <c r="AL179">
        <v>169196.3</v>
      </c>
      <c r="AM179">
        <v>24864711.370007001</v>
      </c>
    </row>
    <row r="180" spans="1:39" x14ac:dyDescent="0.25">
      <c r="A180" t="s">
        <v>16</v>
      </c>
      <c r="B180">
        <v>19</v>
      </c>
      <c r="C180">
        <v>475</v>
      </c>
      <c r="D180" t="s">
        <v>0</v>
      </c>
      <c r="E180">
        <v>0</v>
      </c>
      <c r="F180">
        <v>0</v>
      </c>
      <c r="G180" t="s">
        <v>1</v>
      </c>
      <c r="H180">
        <v>25070.85814</v>
      </c>
      <c r="I180">
        <v>4925.1294420000004</v>
      </c>
      <c r="J180" t="s">
        <v>2</v>
      </c>
      <c r="K180">
        <v>25064.390446000001</v>
      </c>
      <c r="L180">
        <v>4919.7226360000004</v>
      </c>
      <c r="M180" t="s">
        <v>3</v>
      </c>
      <c r="N180">
        <v>1898.6651059999999</v>
      </c>
      <c r="O180">
        <v>410.81500599999998</v>
      </c>
      <c r="P180" t="s">
        <v>4</v>
      </c>
      <c r="Q180">
        <v>2282.921644</v>
      </c>
      <c r="R180">
        <v>41.738405</v>
      </c>
      <c r="S180" t="s">
        <v>5</v>
      </c>
      <c r="T180">
        <v>773.19863199999998</v>
      </c>
      <c r="U180">
        <v>3.8327619999999998</v>
      </c>
      <c r="V180" t="s">
        <v>6</v>
      </c>
      <c r="W180">
        <v>0</v>
      </c>
      <c r="X180">
        <v>0</v>
      </c>
      <c r="Y180" t="s">
        <v>7</v>
      </c>
      <c r="Z180">
        <v>0</v>
      </c>
      <c r="AA180">
        <v>0</v>
      </c>
      <c r="AB180" t="s">
        <v>8</v>
      </c>
      <c r="AC180">
        <v>0</v>
      </c>
      <c r="AD180">
        <v>0</v>
      </c>
      <c r="AE180" t="s">
        <v>9</v>
      </c>
      <c r="AF180">
        <v>5.3546000000000003E-2</v>
      </c>
      <c r="AG180">
        <v>1.0000000000000001E-5</v>
      </c>
      <c r="AH180" t="s">
        <v>10</v>
      </c>
      <c r="AI180">
        <v>0.94483099999999998</v>
      </c>
      <c r="AJ180">
        <v>1.25E-4</v>
      </c>
      <c r="AK180" t="s">
        <v>11</v>
      </c>
      <c r="AL180">
        <v>256696.3</v>
      </c>
      <c r="AM180">
        <v>24864711.370003</v>
      </c>
    </row>
    <row r="181" spans="1:39" x14ac:dyDescent="0.25">
      <c r="A181" t="s">
        <v>16</v>
      </c>
      <c r="B181">
        <v>20</v>
      </c>
      <c r="C181">
        <v>500</v>
      </c>
      <c r="D181" t="s">
        <v>0</v>
      </c>
      <c r="E181">
        <v>0</v>
      </c>
      <c r="F181">
        <v>0</v>
      </c>
      <c r="G181" t="s">
        <v>1</v>
      </c>
      <c r="H181">
        <v>26285.965577999999</v>
      </c>
      <c r="I181">
        <v>5350.2026230000001</v>
      </c>
      <c r="J181" t="s">
        <v>2</v>
      </c>
      <c r="K181">
        <v>26279.164416</v>
      </c>
      <c r="L181">
        <v>5344.3898559999998</v>
      </c>
      <c r="M181" t="s">
        <v>3</v>
      </c>
      <c r="N181">
        <v>1967.396714</v>
      </c>
      <c r="O181">
        <v>432.20115199999998</v>
      </c>
      <c r="P181" t="s">
        <v>4</v>
      </c>
      <c r="Q181">
        <v>2332.2216659999999</v>
      </c>
      <c r="R181">
        <v>46.362279000000001</v>
      </c>
      <c r="S181" t="s">
        <v>5</v>
      </c>
      <c r="T181">
        <v>773.19863199999998</v>
      </c>
      <c r="U181">
        <v>3.8327619999999998</v>
      </c>
      <c r="V181" t="s">
        <v>6</v>
      </c>
      <c r="W181">
        <v>0</v>
      </c>
      <c r="X181">
        <v>0</v>
      </c>
      <c r="Y181" t="s">
        <v>7</v>
      </c>
      <c r="Z181">
        <v>0</v>
      </c>
      <c r="AA181">
        <v>0</v>
      </c>
      <c r="AB181" t="s">
        <v>8</v>
      </c>
      <c r="AC181">
        <v>0</v>
      </c>
      <c r="AD181">
        <v>0</v>
      </c>
      <c r="AE181" t="s">
        <v>9</v>
      </c>
      <c r="AF181">
        <v>5.3546000000000003E-2</v>
      </c>
      <c r="AG181">
        <v>1.0000000000000001E-5</v>
      </c>
      <c r="AH181" t="s">
        <v>10</v>
      </c>
      <c r="AI181">
        <v>0.94483099999999998</v>
      </c>
      <c r="AJ181">
        <v>1.25E-4</v>
      </c>
      <c r="AK181" t="s">
        <v>11</v>
      </c>
      <c r="AL181">
        <v>344196.3</v>
      </c>
      <c r="AM181">
        <v>24864711.37001</v>
      </c>
    </row>
    <row r="182" spans="1:39" x14ac:dyDescent="0.25">
      <c r="A182" t="s">
        <v>100</v>
      </c>
      <c r="B182">
        <v>1</v>
      </c>
      <c r="C182">
        <v>25</v>
      </c>
      <c r="D182" t="s">
        <v>0</v>
      </c>
      <c r="E182">
        <v>0</v>
      </c>
      <c r="F182">
        <v>0</v>
      </c>
      <c r="G182" t="s">
        <v>1</v>
      </c>
      <c r="H182">
        <v>1343.5193859999999</v>
      </c>
      <c r="I182">
        <v>114.60169999999999</v>
      </c>
      <c r="J182" t="s">
        <v>2</v>
      </c>
      <c r="K182">
        <v>1342.9559300000001</v>
      </c>
      <c r="L182">
        <v>114.45877900000001</v>
      </c>
      <c r="M182" t="s">
        <v>3</v>
      </c>
      <c r="N182">
        <v>91.903844000000007</v>
      </c>
      <c r="O182">
        <v>7.0164879999999998</v>
      </c>
      <c r="P182" t="s">
        <v>4</v>
      </c>
      <c r="Q182">
        <v>142.67658800000001</v>
      </c>
      <c r="R182">
        <v>1.836006</v>
      </c>
      <c r="S182" t="s">
        <v>5</v>
      </c>
      <c r="T182">
        <v>48.708463999999999</v>
      </c>
      <c r="U182">
        <v>0.43870999999999999</v>
      </c>
      <c r="V182" t="s">
        <v>6</v>
      </c>
      <c r="W182">
        <v>33.913556</v>
      </c>
      <c r="X182">
        <v>0.25301099999999999</v>
      </c>
      <c r="Y182" t="s">
        <v>7</v>
      </c>
      <c r="Z182">
        <v>50.426065999999999</v>
      </c>
      <c r="AA182">
        <v>0.50289600000000001</v>
      </c>
      <c r="AB182" t="s">
        <v>8</v>
      </c>
      <c r="AC182">
        <v>1102.279436</v>
      </c>
      <c r="AD182">
        <v>81.366664</v>
      </c>
      <c r="AE182" t="s">
        <v>9</v>
      </c>
      <c r="AF182">
        <v>6.9677000000000003E-2</v>
      </c>
      <c r="AG182">
        <v>1.6200000000000001E-4</v>
      </c>
      <c r="AH182" t="s">
        <v>10</v>
      </c>
      <c r="AI182">
        <v>0.93142100000000005</v>
      </c>
      <c r="AJ182">
        <v>5.5000000000000002E-5</v>
      </c>
      <c r="AK182" t="s">
        <v>11</v>
      </c>
      <c r="AL182">
        <v>0</v>
      </c>
      <c r="AM182">
        <v>0</v>
      </c>
    </row>
    <row r="183" spans="1:39" x14ac:dyDescent="0.25">
      <c r="A183" t="s">
        <v>100</v>
      </c>
      <c r="B183">
        <v>2</v>
      </c>
      <c r="C183">
        <v>50</v>
      </c>
      <c r="D183" t="s">
        <v>0</v>
      </c>
      <c r="E183">
        <v>0</v>
      </c>
      <c r="F183">
        <v>0</v>
      </c>
      <c r="G183" t="s">
        <v>1</v>
      </c>
      <c r="H183">
        <v>2685.2616520000001</v>
      </c>
      <c r="I183">
        <v>213.07013799999999</v>
      </c>
      <c r="J183" t="s">
        <v>2</v>
      </c>
      <c r="K183">
        <v>2684.128494</v>
      </c>
      <c r="L183">
        <v>212.77449100000001</v>
      </c>
      <c r="M183" t="s">
        <v>3</v>
      </c>
      <c r="N183">
        <v>183.69587799999999</v>
      </c>
      <c r="O183">
        <v>21.730936</v>
      </c>
      <c r="P183" t="s">
        <v>4</v>
      </c>
      <c r="Q183">
        <v>285.22168799999997</v>
      </c>
      <c r="R183">
        <v>4.1691149999999997</v>
      </c>
      <c r="S183" t="s">
        <v>5</v>
      </c>
      <c r="T183">
        <v>97.380949999999999</v>
      </c>
      <c r="U183">
        <v>0.80692900000000001</v>
      </c>
      <c r="V183" t="s">
        <v>6</v>
      </c>
      <c r="W183">
        <v>67.751007999999999</v>
      </c>
      <c r="X183">
        <v>0.539296</v>
      </c>
      <c r="Y183" t="s">
        <v>7</v>
      </c>
      <c r="Z183">
        <v>100.82716000000001</v>
      </c>
      <c r="AA183">
        <v>1.1682239999999999</v>
      </c>
      <c r="AB183" t="s">
        <v>8</v>
      </c>
      <c r="AC183">
        <v>2202.9631720000002</v>
      </c>
      <c r="AD183">
        <v>135.65518499999999</v>
      </c>
      <c r="AE183" t="s">
        <v>9</v>
      </c>
      <c r="AF183">
        <v>6.2012999999999999E-2</v>
      </c>
      <c r="AG183">
        <v>1.0399999999999999E-4</v>
      </c>
      <c r="AH183" t="s">
        <v>10</v>
      </c>
      <c r="AI183">
        <v>0.93345800000000001</v>
      </c>
      <c r="AJ183">
        <v>4.0000000000000003E-5</v>
      </c>
      <c r="AK183" t="s">
        <v>11</v>
      </c>
      <c r="AL183">
        <v>0</v>
      </c>
      <c r="AM183">
        <v>0</v>
      </c>
    </row>
    <row r="184" spans="1:39" x14ac:dyDescent="0.25">
      <c r="A184" t="s">
        <v>100</v>
      </c>
      <c r="B184">
        <v>3</v>
      </c>
      <c r="C184">
        <v>75</v>
      </c>
      <c r="D184" t="s">
        <v>0</v>
      </c>
      <c r="E184">
        <v>0</v>
      </c>
      <c r="F184">
        <v>0</v>
      </c>
      <c r="G184" t="s">
        <v>1</v>
      </c>
      <c r="H184">
        <v>4028.8187119999998</v>
      </c>
      <c r="I184">
        <v>386.87141000000003</v>
      </c>
      <c r="J184" t="s">
        <v>2</v>
      </c>
      <c r="K184">
        <v>4027.115808</v>
      </c>
      <c r="L184">
        <v>386.51642199999998</v>
      </c>
      <c r="M184" t="s">
        <v>3</v>
      </c>
      <c r="N184">
        <v>275.41335400000003</v>
      </c>
      <c r="O184">
        <v>49.403306000000001</v>
      </c>
      <c r="P184" t="s">
        <v>4</v>
      </c>
      <c r="Q184">
        <v>428.026296</v>
      </c>
      <c r="R184">
        <v>7.8324400000000001</v>
      </c>
      <c r="S184" t="s">
        <v>5</v>
      </c>
      <c r="T184">
        <v>146.07218</v>
      </c>
      <c r="U184">
        <v>1.1732899999999999</v>
      </c>
      <c r="V184" t="s">
        <v>6</v>
      </c>
      <c r="W184">
        <v>101.69739800000001</v>
      </c>
      <c r="X184">
        <v>0.82613300000000001</v>
      </c>
      <c r="Y184" t="s">
        <v>7</v>
      </c>
      <c r="Z184">
        <v>151.33045200000001</v>
      </c>
      <c r="AA184">
        <v>1.9555709999999999</v>
      </c>
      <c r="AB184" t="s">
        <v>8</v>
      </c>
      <c r="AC184">
        <v>3305.246674</v>
      </c>
      <c r="AD184">
        <v>247.723433</v>
      </c>
      <c r="AE184" t="s">
        <v>9</v>
      </c>
      <c r="AF184">
        <v>5.8370999999999999E-2</v>
      </c>
      <c r="AG184">
        <v>4.8000000000000001E-5</v>
      </c>
      <c r="AH184" t="s">
        <v>10</v>
      </c>
      <c r="AI184">
        <v>0.93405099999999996</v>
      </c>
      <c r="AJ184">
        <v>4.0000000000000003E-5</v>
      </c>
      <c r="AK184" t="s">
        <v>11</v>
      </c>
      <c r="AL184">
        <v>0</v>
      </c>
      <c r="AM184">
        <v>0</v>
      </c>
    </row>
    <row r="185" spans="1:39" x14ac:dyDescent="0.25">
      <c r="A185" t="s">
        <v>100</v>
      </c>
      <c r="B185">
        <v>4</v>
      </c>
      <c r="C185">
        <v>100</v>
      </c>
      <c r="D185" t="s">
        <v>0</v>
      </c>
      <c r="E185">
        <v>0</v>
      </c>
      <c r="F185">
        <v>0</v>
      </c>
      <c r="G185" t="s">
        <v>1</v>
      </c>
      <c r="H185">
        <v>5370.0895659999996</v>
      </c>
      <c r="I185">
        <v>665.53989899999999</v>
      </c>
      <c r="J185" t="s">
        <v>2</v>
      </c>
      <c r="K185">
        <v>5367.8057140000001</v>
      </c>
      <c r="L185">
        <v>665.01645199999996</v>
      </c>
      <c r="M185" t="s">
        <v>3</v>
      </c>
      <c r="N185">
        <v>366.978296</v>
      </c>
      <c r="O185">
        <v>85.766859999999994</v>
      </c>
      <c r="P185" t="s">
        <v>4</v>
      </c>
      <c r="Q185">
        <v>570.64684799999998</v>
      </c>
      <c r="R185">
        <v>12.75637</v>
      </c>
      <c r="S185" t="s">
        <v>5</v>
      </c>
      <c r="T185">
        <v>194.67160999999999</v>
      </c>
      <c r="U185">
        <v>1.632914</v>
      </c>
      <c r="V185" t="s">
        <v>6</v>
      </c>
      <c r="W185">
        <v>135.66843399999999</v>
      </c>
      <c r="X185">
        <v>1.6266510000000001</v>
      </c>
      <c r="Y185" t="s">
        <v>7</v>
      </c>
      <c r="Z185">
        <v>201.81123199999999</v>
      </c>
      <c r="AA185">
        <v>3.0564330000000002</v>
      </c>
      <c r="AB185" t="s">
        <v>8</v>
      </c>
      <c r="AC185">
        <v>4405.6596559999998</v>
      </c>
      <c r="AD185">
        <v>391.39769999999999</v>
      </c>
      <c r="AE185" t="s">
        <v>9</v>
      </c>
      <c r="AF185">
        <v>5.7577000000000003E-2</v>
      </c>
      <c r="AG185">
        <v>3.6999999999999998E-5</v>
      </c>
      <c r="AH185" t="s">
        <v>10</v>
      </c>
      <c r="AI185">
        <v>0.93494600000000005</v>
      </c>
      <c r="AJ185">
        <v>6.0000000000000002E-5</v>
      </c>
      <c r="AK185" t="s">
        <v>11</v>
      </c>
      <c r="AL185">
        <v>0</v>
      </c>
      <c r="AM185">
        <v>0</v>
      </c>
    </row>
    <row r="186" spans="1:39" x14ac:dyDescent="0.25">
      <c r="A186" t="s">
        <v>100</v>
      </c>
      <c r="B186">
        <v>5</v>
      </c>
      <c r="C186">
        <v>125</v>
      </c>
      <c r="D186" t="s">
        <v>0</v>
      </c>
      <c r="E186">
        <v>0</v>
      </c>
      <c r="F186">
        <v>0</v>
      </c>
      <c r="G186" t="s">
        <v>1</v>
      </c>
      <c r="H186">
        <v>6712.7212499999996</v>
      </c>
      <c r="I186">
        <v>1000.714486</v>
      </c>
      <c r="J186" t="s">
        <v>2</v>
      </c>
      <c r="K186">
        <v>6709.8669540000001</v>
      </c>
      <c r="L186">
        <v>1000.072126</v>
      </c>
      <c r="M186" t="s">
        <v>3</v>
      </c>
      <c r="N186">
        <v>458.31730800000003</v>
      </c>
      <c r="O186">
        <v>128.02689699999999</v>
      </c>
      <c r="P186" t="s">
        <v>4</v>
      </c>
      <c r="Q186">
        <v>713.49937799999998</v>
      </c>
      <c r="R186">
        <v>20.959672000000001</v>
      </c>
      <c r="S186" t="s">
        <v>5</v>
      </c>
      <c r="T186">
        <v>243.29773599999999</v>
      </c>
      <c r="U186">
        <v>2.3286570000000002</v>
      </c>
      <c r="V186" t="s">
        <v>6</v>
      </c>
      <c r="W186">
        <v>169.64098999999999</v>
      </c>
      <c r="X186">
        <v>2.2671969999999999</v>
      </c>
      <c r="Y186" t="s">
        <v>7</v>
      </c>
      <c r="Z186">
        <v>252.389016</v>
      </c>
      <c r="AA186">
        <v>4.7279249999999999</v>
      </c>
      <c r="AB186" t="s">
        <v>8</v>
      </c>
      <c r="AC186">
        <v>5507.4401379999999</v>
      </c>
      <c r="AD186">
        <v>569.15008799999998</v>
      </c>
      <c r="AE186" t="s">
        <v>9</v>
      </c>
      <c r="AF186">
        <v>5.6217000000000003E-2</v>
      </c>
      <c r="AG186">
        <v>1.9000000000000001E-5</v>
      </c>
      <c r="AH186" t="s">
        <v>10</v>
      </c>
      <c r="AI186">
        <v>0.93661499999999998</v>
      </c>
      <c r="AJ186">
        <v>8.1000000000000004E-5</v>
      </c>
      <c r="AK186" t="s">
        <v>11</v>
      </c>
      <c r="AL186">
        <v>0</v>
      </c>
      <c r="AM186">
        <v>0</v>
      </c>
    </row>
    <row r="187" spans="1:39" x14ac:dyDescent="0.25">
      <c r="A187" t="s">
        <v>100</v>
      </c>
      <c r="B187">
        <v>6</v>
      </c>
      <c r="C187">
        <v>150</v>
      </c>
      <c r="D187" t="s">
        <v>0</v>
      </c>
      <c r="E187">
        <v>0</v>
      </c>
      <c r="F187">
        <v>0</v>
      </c>
      <c r="G187" t="s">
        <v>1</v>
      </c>
      <c r="H187">
        <v>8055.6999939999996</v>
      </c>
      <c r="I187">
        <v>1211.58762</v>
      </c>
      <c r="J187" t="s">
        <v>2</v>
      </c>
      <c r="K187">
        <v>8052.2760580000004</v>
      </c>
      <c r="L187">
        <v>1211.029297</v>
      </c>
      <c r="M187" t="s">
        <v>3</v>
      </c>
      <c r="N187">
        <v>550.09096399999999</v>
      </c>
      <c r="O187">
        <v>186.26077900000001</v>
      </c>
      <c r="P187" t="s">
        <v>4</v>
      </c>
      <c r="Q187">
        <v>856.40998000000002</v>
      </c>
      <c r="R187">
        <v>25.272207999999999</v>
      </c>
      <c r="S187" t="s">
        <v>5</v>
      </c>
      <c r="T187">
        <v>291.94700799999998</v>
      </c>
      <c r="U187">
        <v>2.8546109999999998</v>
      </c>
      <c r="V187" t="s">
        <v>6</v>
      </c>
      <c r="W187">
        <v>203.750912</v>
      </c>
      <c r="X187">
        <v>3.094846</v>
      </c>
      <c r="Y187" t="s">
        <v>7</v>
      </c>
      <c r="Z187">
        <v>302.90971000000002</v>
      </c>
      <c r="AA187">
        <v>5.6814520000000002</v>
      </c>
      <c r="AB187" t="s">
        <v>8</v>
      </c>
      <c r="AC187">
        <v>6609.0284359999996</v>
      </c>
      <c r="AD187">
        <v>648.80797399999994</v>
      </c>
      <c r="AE187" t="s">
        <v>9</v>
      </c>
      <c r="AF187">
        <v>5.5611000000000001E-2</v>
      </c>
      <c r="AG187">
        <v>1.5999999999999999E-5</v>
      </c>
      <c r="AH187" t="s">
        <v>10</v>
      </c>
      <c r="AI187">
        <v>0.93699600000000005</v>
      </c>
      <c r="AJ187">
        <v>8.2999999999999998E-5</v>
      </c>
      <c r="AK187" t="s">
        <v>11</v>
      </c>
      <c r="AL187">
        <v>0</v>
      </c>
      <c r="AM187">
        <v>0</v>
      </c>
    </row>
    <row r="188" spans="1:39" x14ac:dyDescent="0.25">
      <c r="A188" t="s">
        <v>100</v>
      </c>
      <c r="B188">
        <v>7</v>
      </c>
      <c r="C188">
        <v>175</v>
      </c>
      <c r="D188" t="s">
        <v>0</v>
      </c>
      <c r="E188">
        <v>0</v>
      </c>
      <c r="F188">
        <v>0</v>
      </c>
      <c r="G188" t="s">
        <v>1</v>
      </c>
      <c r="H188">
        <v>9400.8554320000003</v>
      </c>
      <c r="I188">
        <v>1532.8616219999999</v>
      </c>
      <c r="J188" t="s">
        <v>2</v>
      </c>
      <c r="K188">
        <v>9396.8607780000002</v>
      </c>
      <c r="L188">
        <v>1532.6465909999999</v>
      </c>
      <c r="M188" t="s">
        <v>3</v>
      </c>
      <c r="N188">
        <v>642.096676</v>
      </c>
      <c r="O188">
        <v>258.68305600000002</v>
      </c>
      <c r="P188" t="s">
        <v>4</v>
      </c>
      <c r="Q188">
        <v>999.40559599999995</v>
      </c>
      <c r="R188">
        <v>32.687624</v>
      </c>
      <c r="S188" t="s">
        <v>5</v>
      </c>
      <c r="T188">
        <v>340.59457600000002</v>
      </c>
      <c r="U188">
        <v>3.0492520000000001</v>
      </c>
      <c r="V188" t="s">
        <v>6</v>
      </c>
      <c r="W188">
        <v>237.813176</v>
      </c>
      <c r="X188">
        <v>4.1878010000000003</v>
      </c>
      <c r="Y188" t="s">
        <v>7</v>
      </c>
      <c r="Z188">
        <v>353.56037800000001</v>
      </c>
      <c r="AA188">
        <v>7.3061829999999999</v>
      </c>
      <c r="AB188" t="s">
        <v>8</v>
      </c>
      <c r="AC188">
        <v>7712.4153619999997</v>
      </c>
      <c r="AD188">
        <v>825.81917299999998</v>
      </c>
      <c r="AE188" t="s">
        <v>9</v>
      </c>
      <c r="AF188">
        <v>5.5052999999999998E-2</v>
      </c>
      <c r="AG188">
        <v>6.0000000000000002E-6</v>
      </c>
      <c r="AH188" t="s">
        <v>10</v>
      </c>
      <c r="AI188">
        <v>0.93909799999999999</v>
      </c>
      <c r="AJ188">
        <v>1.08E-4</v>
      </c>
      <c r="AK188" t="s">
        <v>11</v>
      </c>
      <c r="AL188">
        <v>0</v>
      </c>
      <c r="AM188">
        <v>0</v>
      </c>
    </row>
    <row r="189" spans="1:39" x14ac:dyDescent="0.25">
      <c r="A189" t="s">
        <v>100</v>
      </c>
      <c r="B189">
        <v>8</v>
      </c>
      <c r="C189">
        <v>200</v>
      </c>
      <c r="D189" t="s">
        <v>0</v>
      </c>
      <c r="E189">
        <v>0</v>
      </c>
      <c r="F189">
        <v>0</v>
      </c>
      <c r="G189" t="s">
        <v>1</v>
      </c>
      <c r="H189">
        <v>10743.187226</v>
      </c>
      <c r="I189">
        <v>1775.5532909999999</v>
      </c>
      <c r="J189" t="s">
        <v>2</v>
      </c>
      <c r="K189">
        <v>10738.615076</v>
      </c>
      <c r="L189">
        <v>1774.4267420000001</v>
      </c>
      <c r="M189" t="s">
        <v>3</v>
      </c>
      <c r="N189">
        <v>733.62027</v>
      </c>
      <c r="O189">
        <v>321.126643</v>
      </c>
      <c r="P189" t="s">
        <v>4</v>
      </c>
      <c r="Q189">
        <v>1142.2838979999999</v>
      </c>
      <c r="R189">
        <v>38.095216999999998</v>
      </c>
      <c r="S189" t="s">
        <v>5</v>
      </c>
      <c r="T189">
        <v>389.19314800000001</v>
      </c>
      <c r="U189">
        <v>3.3878789999999999</v>
      </c>
      <c r="V189" t="s">
        <v>6</v>
      </c>
      <c r="W189">
        <v>271.80992800000001</v>
      </c>
      <c r="X189">
        <v>5.0308859999999997</v>
      </c>
      <c r="Y189" t="s">
        <v>7</v>
      </c>
      <c r="Z189">
        <v>404.19447400000001</v>
      </c>
      <c r="AA189">
        <v>8.1336300000000001</v>
      </c>
      <c r="AB189" t="s">
        <v>8</v>
      </c>
      <c r="AC189">
        <v>8813.6758040000004</v>
      </c>
      <c r="AD189">
        <v>944.289534</v>
      </c>
      <c r="AE189" t="s">
        <v>9</v>
      </c>
      <c r="AF189">
        <v>5.4781999999999997E-2</v>
      </c>
      <c r="AG189">
        <v>1.9999999999999999E-6</v>
      </c>
      <c r="AH189" t="s">
        <v>10</v>
      </c>
      <c r="AI189">
        <v>0.94122499999999998</v>
      </c>
      <c r="AJ189">
        <v>1.26E-4</v>
      </c>
      <c r="AK189" t="s">
        <v>11</v>
      </c>
      <c r="AL189">
        <v>0</v>
      </c>
      <c r="AM189">
        <v>0</v>
      </c>
    </row>
    <row r="190" spans="1:39" x14ac:dyDescent="0.25">
      <c r="A190" t="s">
        <v>100</v>
      </c>
      <c r="B190">
        <v>9</v>
      </c>
      <c r="C190">
        <v>225</v>
      </c>
      <c r="D190" t="s">
        <v>0</v>
      </c>
      <c r="E190">
        <v>0</v>
      </c>
      <c r="F190">
        <v>0</v>
      </c>
      <c r="G190" t="s">
        <v>1</v>
      </c>
      <c r="H190">
        <v>12085.341166</v>
      </c>
      <c r="I190">
        <v>2027.027306</v>
      </c>
      <c r="J190" t="s">
        <v>2</v>
      </c>
      <c r="K190">
        <v>12080.196414</v>
      </c>
      <c r="L190">
        <v>2026.6521230000001</v>
      </c>
      <c r="M190" t="s">
        <v>3</v>
      </c>
      <c r="N190">
        <v>825.35234800000001</v>
      </c>
      <c r="O190">
        <v>400.24685099999999</v>
      </c>
      <c r="P190" t="s">
        <v>4</v>
      </c>
      <c r="Q190">
        <v>1284.873394</v>
      </c>
      <c r="R190">
        <v>39.346057000000002</v>
      </c>
      <c r="S190" t="s">
        <v>5</v>
      </c>
      <c r="T190">
        <v>437.69443799999999</v>
      </c>
      <c r="U190">
        <v>3.8420540000000001</v>
      </c>
      <c r="V190" t="s">
        <v>6</v>
      </c>
      <c r="W190">
        <v>305.81322399999999</v>
      </c>
      <c r="X190">
        <v>5.218744</v>
      </c>
      <c r="Y190" t="s">
        <v>7</v>
      </c>
      <c r="Z190">
        <v>454.71674400000001</v>
      </c>
      <c r="AA190">
        <v>8.5999409999999994</v>
      </c>
      <c r="AB190" t="s">
        <v>8</v>
      </c>
      <c r="AC190">
        <v>9914.8376740000003</v>
      </c>
      <c r="AD190">
        <v>1084.1095809999999</v>
      </c>
      <c r="AE190" t="s">
        <v>9</v>
      </c>
      <c r="AF190">
        <v>5.4272000000000001E-2</v>
      </c>
      <c r="AG190">
        <v>1.2E-5</v>
      </c>
      <c r="AH190" t="s">
        <v>10</v>
      </c>
      <c r="AI190">
        <v>0.942052</v>
      </c>
      <c r="AJ190">
        <v>1.2899999999999999E-4</v>
      </c>
      <c r="AK190" t="s">
        <v>11</v>
      </c>
      <c r="AL190">
        <v>0</v>
      </c>
      <c r="AM190">
        <v>0</v>
      </c>
    </row>
    <row r="191" spans="1:39" x14ac:dyDescent="0.25">
      <c r="A191" t="s">
        <v>100</v>
      </c>
      <c r="B191">
        <v>10</v>
      </c>
      <c r="C191">
        <v>250</v>
      </c>
      <c r="D191" t="s">
        <v>0</v>
      </c>
      <c r="E191">
        <v>0</v>
      </c>
      <c r="F191">
        <v>0</v>
      </c>
      <c r="G191" t="s">
        <v>1</v>
      </c>
      <c r="H191">
        <v>13428.245833999999</v>
      </c>
      <c r="I191">
        <v>2439.4532559999998</v>
      </c>
      <c r="J191" t="s">
        <v>2</v>
      </c>
      <c r="K191">
        <v>13422.532810000001</v>
      </c>
      <c r="L191">
        <v>2439.073429</v>
      </c>
      <c r="M191" t="s">
        <v>3</v>
      </c>
      <c r="N191">
        <v>917.28754400000003</v>
      </c>
      <c r="O191">
        <v>478.635018</v>
      </c>
      <c r="P191" t="s">
        <v>4</v>
      </c>
      <c r="Q191">
        <v>1427.741098</v>
      </c>
      <c r="R191">
        <v>49.039464000000002</v>
      </c>
      <c r="S191" t="s">
        <v>5</v>
      </c>
      <c r="T191">
        <v>486.34138400000001</v>
      </c>
      <c r="U191">
        <v>4.8483400000000003</v>
      </c>
      <c r="V191" t="s">
        <v>6</v>
      </c>
      <c r="W191">
        <v>339.7115</v>
      </c>
      <c r="X191">
        <v>5.8883970000000003</v>
      </c>
      <c r="Y191" t="s">
        <v>7</v>
      </c>
      <c r="Z191">
        <v>505.35850799999997</v>
      </c>
      <c r="AA191">
        <v>11.089458</v>
      </c>
      <c r="AB191" t="s">
        <v>8</v>
      </c>
      <c r="AC191">
        <v>11016.24418</v>
      </c>
      <c r="AD191">
        <v>1297.878412</v>
      </c>
      <c r="AE191" t="s">
        <v>9</v>
      </c>
      <c r="AF191">
        <v>5.4196000000000001E-2</v>
      </c>
      <c r="AG191">
        <v>1.2E-5</v>
      </c>
      <c r="AH191" t="s">
        <v>10</v>
      </c>
      <c r="AI191">
        <v>0.94205700000000003</v>
      </c>
      <c r="AJ191">
        <v>1.2799999999999999E-4</v>
      </c>
      <c r="AK191" t="s">
        <v>11</v>
      </c>
      <c r="AL191">
        <v>0</v>
      </c>
      <c r="AM191">
        <v>0</v>
      </c>
    </row>
    <row r="192" spans="1:39" x14ac:dyDescent="0.25">
      <c r="A192" t="s">
        <v>100</v>
      </c>
      <c r="B192">
        <v>11</v>
      </c>
      <c r="C192">
        <v>275</v>
      </c>
      <c r="D192" t="s">
        <v>0</v>
      </c>
      <c r="E192">
        <v>0</v>
      </c>
      <c r="F192">
        <v>0</v>
      </c>
      <c r="G192" t="s">
        <v>1</v>
      </c>
      <c r="H192">
        <v>14770.339716</v>
      </c>
      <c r="I192">
        <v>2933.4082720000001</v>
      </c>
      <c r="J192" t="s">
        <v>2</v>
      </c>
      <c r="K192">
        <v>14764.054328</v>
      </c>
      <c r="L192">
        <v>2932.7986989999999</v>
      </c>
      <c r="M192" t="s">
        <v>3</v>
      </c>
      <c r="N192">
        <v>1008.909588</v>
      </c>
      <c r="O192">
        <v>597.89674300000001</v>
      </c>
      <c r="P192" t="s">
        <v>4</v>
      </c>
      <c r="Q192">
        <v>1570.6289899999999</v>
      </c>
      <c r="R192">
        <v>59.958635000000001</v>
      </c>
      <c r="S192" t="s">
        <v>5</v>
      </c>
      <c r="T192">
        <v>534.94629999999995</v>
      </c>
      <c r="U192">
        <v>5.799747</v>
      </c>
      <c r="V192" t="s">
        <v>6</v>
      </c>
      <c r="W192">
        <v>373.75441000000001</v>
      </c>
      <c r="X192">
        <v>7.1361520000000001</v>
      </c>
      <c r="Y192" t="s">
        <v>7</v>
      </c>
      <c r="Z192">
        <v>556.003198</v>
      </c>
      <c r="AA192">
        <v>13.359925</v>
      </c>
      <c r="AB192" t="s">
        <v>8</v>
      </c>
      <c r="AC192">
        <v>12117.188364</v>
      </c>
      <c r="AD192">
        <v>1508.089745</v>
      </c>
      <c r="AE192" t="s">
        <v>9</v>
      </c>
      <c r="AF192">
        <v>5.3668E-2</v>
      </c>
      <c r="AG192">
        <v>2.4000000000000001E-5</v>
      </c>
      <c r="AH192" t="s">
        <v>10</v>
      </c>
      <c r="AI192">
        <v>0.94362900000000005</v>
      </c>
      <c r="AJ192">
        <v>1.35E-4</v>
      </c>
      <c r="AK192" t="s">
        <v>11</v>
      </c>
      <c r="AL192">
        <v>0</v>
      </c>
      <c r="AM192">
        <v>0</v>
      </c>
    </row>
    <row r="193" spans="1:39" x14ac:dyDescent="0.25">
      <c r="A193" t="s">
        <v>100</v>
      </c>
      <c r="B193">
        <v>12</v>
      </c>
      <c r="C193">
        <v>300</v>
      </c>
      <c r="D193" t="s">
        <v>0</v>
      </c>
      <c r="E193">
        <v>0</v>
      </c>
      <c r="F193">
        <v>0</v>
      </c>
      <c r="G193" t="s">
        <v>1</v>
      </c>
      <c r="H193">
        <v>16113.657310000001</v>
      </c>
      <c r="I193">
        <v>3224.4374499999999</v>
      </c>
      <c r="J193" t="s">
        <v>2</v>
      </c>
      <c r="K193">
        <v>16106.801993999999</v>
      </c>
      <c r="L193">
        <v>3223.980145</v>
      </c>
      <c r="M193" t="s">
        <v>3</v>
      </c>
      <c r="N193">
        <v>1100.6848440000001</v>
      </c>
      <c r="O193">
        <v>703.06822299999999</v>
      </c>
      <c r="P193" t="s">
        <v>4</v>
      </c>
      <c r="Q193">
        <v>1713.647324</v>
      </c>
      <c r="R193">
        <v>67.341837999999996</v>
      </c>
      <c r="S193" t="s">
        <v>5</v>
      </c>
      <c r="T193">
        <v>583.65902400000004</v>
      </c>
      <c r="U193">
        <v>6.1949829999999997</v>
      </c>
      <c r="V193" t="s">
        <v>6</v>
      </c>
      <c r="W193">
        <v>407.85007999999999</v>
      </c>
      <c r="X193">
        <v>7.668628</v>
      </c>
      <c r="Y193" t="s">
        <v>7</v>
      </c>
      <c r="Z193">
        <v>606.55622000000005</v>
      </c>
      <c r="AA193">
        <v>14.960023</v>
      </c>
      <c r="AB193" t="s">
        <v>8</v>
      </c>
      <c r="AC193">
        <v>13219.023904</v>
      </c>
      <c r="AD193">
        <v>1678.6518590000001</v>
      </c>
      <c r="AE193" t="s">
        <v>9</v>
      </c>
      <c r="AF193">
        <v>5.3620000000000001E-2</v>
      </c>
      <c r="AG193">
        <v>2.4000000000000001E-5</v>
      </c>
      <c r="AH193" t="s">
        <v>10</v>
      </c>
      <c r="AI193">
        <v>0.94462400000000002</v>
      </c>
      <c r="AJ193">
        <v>1.35E-4</v>
      </c>
      <c r="AK193" t="s">
        <v>11</v>
      </c>
      <c r="AL193">
        <v>0</v>
      </c>
      <c r="AM193">
        <v>0</v>
      </c>
    </row>
    <row r="194" spans="1:39" x14ac:dyDescent="0.25">
      <c r="A194" t="s">
        <v>100</v>
      </c>
      <c r="B194">
        <v>13</v>
      </c>
      <c r="C194">
        <v>325</v>
      </c>
      <c r="D194" t="s">
        <v>0</v>
      </c>
      <c r="E194">
        <v>0</v>
      </c>
      <c r="F194">
        <v>0</v>
      </c>
      <c r="G194" t="s">
        <v>1</v>
      </c>
      <c r="H194">
        <v>17455.649121999999</v>
      </c>
      <c r="I194">
        <v>3492.2666450000002</v>
      </c>
      <c r="J194" t="s">
        <v>2</v>
      </c>
      <c r="K194">
        <v>17448.226424</v>
      </c>
      <c r="L194">
        <v>3491.6967159999999</v>
      </c>
      <c r="M194" t="s">
        <v>3</v>
      </c>
      <c r="N194">
        <v>1192.2942399999999</v>
      </c>
      <c r="O194">
        <v>819.59360300000003</v>
      </c>
      <c r="P194" t="s">
        <v>4</v>
      </c>
      <c r="Q194">
        <v>1856.5455219999999</v>
      </c>
      <c r="R194">
        <v>74.722813000000002</v>
      </c>
      <c r="S194" t="s">
        <v>5</v>
      </c>
      <c r="T194">
        <v>632.21464600000002</v>
      </c>
      <c r="U194">
        <v>6.219646</v>
      </c>
      <c r="V194" t="s">
        <v>6</v>
      </c>
      <c r="W194">
        <v>441.910482</v>
      </c>
      <c r="X194">
        <v>8.229813</v>
      </c>
      <c r="Y194" t="s">
        <v>7</v>
      </c>
      <c r="Z194">
        <v>657.20211600000005</v>
      </c>
      <c r="AA194">
        <v>17.01999</v>
      </c>
      <c r="AB194" t="s">
        <v>8</v>
      </c>
      <c r="AC194">
        <v>14319.816472</v>
      </c>
      <c r="AD194">
        <v>1734.2669880000001</v>
      </c>
      <c r="AE194" t="s">
        <v>9</v>
      </c>
      <c r="AF194">
        <v>5.3059000000000002E-2</v>
      </c>
      <c r="AG194">
        <v>3.1000000000000001E-5</v>
      </c>
      <c r="AH194" t="s">
        <v>10</v>
      </c>
      <c r="AI194">
        <v>0.94480799999999998</v>
      </c>
      <c r="AJ194">
        <v>1.3899999999999999E-4</v>
      </c>
      <c r="AK194" t="s">
        <v>11</v>
      </c>
      <c r="AL194">
        <v>0</v>
      </c>
      <c r="AM194">
        <v>0</v>
      </c>
    </row>
    <row r="195" spans="1:39" x14ac:dyDescent="0.25">
      <c r="A195" t="s">
        <v>100</v>
      </c>
      <c r="B195">
        <v>14</v>
      </c>
      <c r="C195">
        <v>350</v>
      </c>
      <c r="D195" t="s">
        <v>0</v>
      </c>
      <c r="E195">
        <v>0</v>
      </c>
      <c r="F195">
        <v>0</v>
      </c>
      <c r="G195" t="s">
        <v>1</v>
      </c>
      <c r="H195">
        <v>18797.919008000001</v>
      </c>
      <c r="I195">
        <v>4179.4624640000002</v>
      </c>
      <c r="J195" t="s">
        <v>2</v>
      </c>
      <c r="K195">
        <v>18789.923598000001</v>
      </c>
      <c r="L195">
        <v>4178.4664670000002</v>
      </c>
      <c r="M195" t="s">
        <v>3</v>
      </c>
      <c r="N195">
        <v>1283.967056</v>
      </c>
      <c r="O195">
        <v>945.37052200000005</v>
      </c>
      <c r="P195" t="s">
        <v>4</v>
      </c>
      <c r="Q195">
        <v>1999.59538</v>
      </c>
      <c r="R195">
        <v>84.176248000000001</v>
      </c>
      <c r="S195" t="s">
        <v>5</v>
      </c>
      <c r="T195">
        <v>680.76194799999996</v>
      </c>
      <c r="U195">
        <v>6.6523810000000001</v>
      </c>
      <c r="V195" t="s">
        <v>6</v>
      </c>
      <c r="W195">
        <v>476.00585999999998</v>
      </c>
      <c r="X195">
        <v>8.6953870000000002</v>
      </c>
      <c r="Y195" t="s">
        <v>7</v>
      </c>
      <c r="Z195">
        <v>707.99593000000004</v>
      </c>
      <c r="AA195">
        <v>19.591681000000001</v>
      </c>
      <c r="AB195" t="s">
        <v>8</v>
      </c>
      <c r="AC195">
        <v>15420.659084000001</v>
      </c>
      <c r="AD195">
        <v>2061.1904709999999</v>
      </c>
      <c r="AE195" t="s">
        <v>9</v>
      </c>
      <c r="AF195">
        <v>5.2988E-2</v>
      </c>
      <c r="AG195">
        <v>3.0000000000000001E-5</v>
      </c>
      <c r="AH195" t="s">
        <v>10</v>
      </c>
      <c r="AI195">
        <v>0.94480799999999998</v>
      </c>
      <c r="AJ195">
        <v>1.3899999999999999E-4</v>
      </c>
      <c r="AK195" t="s">
        <v>11</v>
      </c>
      <c r="AL195">
        <v>0</v>
      </c>
      <c r="AM195">
        <v>0</v>
      </c>
    </row>
    <row r="196" spans="1:39" x14ac:dyDescent="0.25">
      <c r="A196" t="s">
        <v>100</v>
      </c>
      <c r="B196">
        <v>15</v>
      </c>
      <c r="C196">
        <v>375</v>
      </c>
      <c r="D196" t="s">
        <v>0</v>
      </c>
      <c r="E196">
        <v>0</v>
      </c>
      <c r="F196">
        <v>0</v>
      </c>
      <c r="G196" t="s">
        <v>1</v>
      </c>
      <c r="H196">
        <v>20140.138456000001</v>
      </c>
      <c r="I196">
        <v>4772.4415749999998</v>
      </c>
      <c r="J196" t="s">
        <v>2</v>
      </c>
      <c r="K196">
        <v>20131.576128000001</v>
      </c>
      <c r="L196">
        <v>4770.8719119999996</v>
      </c>
      <c r="M196" t="s">
        <v>3</v>
      </c>
      <c r="N196">
        <v>1375.68337</v>
      </c>
      <c r="O196">
        <v>1070.774296</v>
      </c>
      <c r="P196" t="s">
        <v>4</v>
      </c>
      <c r="Q196">
        <v>2142.690368</v>
      </c>
      <c r="R196">
        <v>93.733406000000002</v>
      </c>
      <c r="S196" t="s">
        <v>5</v>
      </c>
      <c r="T196">
        <v>729.36717599999997</v>
      </c>
      <c r="U196">
        <v>7.6275110000000002</v>
      </c>
      <c r="V196" t="s">
        <v>6</v>
      </c>
      <c r="W196">
        <v>510.0412</v>
      </c>
      <c r="X196">
        <v>9.2757950000000005</v>
      </c>
      <c r="Y196" t="s">
        <v>7</v>
      </c>
      <c r="Z196">
        <v>758.78790400000003</v>
      </c>
      <c r="AA196">
        <v>21.042977</v>
      </c>
      <c r="AB196" t="s">
        <v>8</v>
      </c>
      <c r="AC196">
        <v>16521.412951999999</v>
      </c>
      <c r="AD196">
        <v>2301.673397</v>
      </c>
      <c r="AE196" t="s">
        <v>9</v>
      </c>
      <c r="AF196">
        <v>5.2803999999999997E-2</v>
      </c>
      <c r="AG196">
        <v>2.9E-5</v>
      </c>
      <c r="AH196" t="s">
        <v>10</v>
      </c>
      <c r="AI196">
        <v>0.945577</v>
      </c>
      <c r="AJ196">
        <v>1.35E-4</v>
      </c>
      <c r="AK196" t="s">
        <v>11</v>
      </c>
      <c r="AL196">
        <v>0</v>
      </c>
      <c r="AM196">
        <v>0</v>
      </c>
    </row>
    <row r="197" spans="1:39" x14ac:dyDescent="0.25">
      <c r="A197" t="s">
        <v>100</v>
      </c>
      <c r="B197">
        <v>16</v>
      </c>
      <c r="C197">
        <v>400</v>
      </c>
      <c r="D197" t="s">
        <v>0</v>
      </c>
      <c r="E197">
        <v>0</v>
      </c>
      <c r="F197">
        <v>0</v>
      </c>
      <c r="G197" t="s">
        <v>1</v>
      </c>
      <c r="H197">
        <v>21480.06007</v>
      </c>
      <c r="I197">
        <v>5137.8913300000004</v>
      </c>
      <c r="J197" t="s">
        <v>2</v>
      </c>
      <c r="K197">
        <v>21470.921711999999</v>
      </c>
      <c r="L197">
        <v>5136.947604</v>
      </c>
      <c r="M197" t="s">
        <v>3</v>
      </c>
      <c r="N197">
        <v>1466.440994</v>
      </c>
      <c r="O197">
        <v>1196.079782</v>
      </c>
      <c r="P197" t="s">
        <v>4</v>
      </c>
      <c r="Q197">
        <v>2284.4125939999999</v>
      </c>
      <c r="R197">
        <v>84.291568999999996</v>
      </c>
      <c r="S197" t="s">
        <v>5</v>
      </c>
      <c r="T197">
        <v>777.21063600000002</v>
      </c>
      <c r="U197">
        <v>6.4055229999999996</v>
      </c>
      <c r="V197" t="s">
        <v>6</v>
      </c>
      <c r="W197">
        <v>543.67344400000002</v>
      </c>
      <c r="X197">
        <v>7.6030920000000002</v>
      </c>
      <c r="Y197" t="s">
        <v>7</v>
      </c>
      <c r="Z197">
        <v>809.41908599999999</v>
      </c>
      <c r="AA197">
        <v>24.015826000000001</v>
      </c>
      <c r="AB197" t="s">
        <v>8</v>
      </c>
      <c r="AC197">
        <v>17622.180282000001</v>
      </c>
      <c r="AD197">
        <v>2553.4505479999998</v>
      </c>
      <c r="AE197" t="s">
        <v>9</v>
      </c>
      <c r="AF197">
        <v>5.2719000000000002E-2</v>
      </c>
      <c r="AG197">
        <v>2.8E-5</v>
      </c>
      <c r="AH197" t="s">
        <v>10</v>
      </c>
      <c r="AI197">
        <v>0.94622200000000001</v>
      </c>
      <c r="AJ197">
        <v>1.27E-4</v>
      </c>
      <c r="AK197" t="s">
        <v>11</v>
      </c>
      <c r="AL197">
        <v>1381.46</v>
      </c>
      <c r="AM197">
        <v>4791796.7684000004</v>
      </c>
    </row>
    <row r="198" spans="1:39" x14ac:dyDescent="0.25">
      <c r="A198" t="s">
        <v>100</v>
      </c>
      <c r="B198">
        <v>17</v>
      </c>
      <c r="C198">
        <v>425</v>
      </c>
      <c r="D198" t="s">
        <v>0</v>
      </c>
      <c r="E198">
        <v>0</v>
      </c>
      <c r="F198">
        <v>0</v>
      </c>
      <c r="G198" t="s">
        <v>1</v>
      </c>
      <c r="H198">
        <v>22697.429604000001</v>
      </c>
      <c r="I198">
        <v>4968.1306610000001</v>
      </c>
      <c r="J198" t="s">
        <v>2</v>
      </c>
      <c r="K198">
        <v>22687.708375999999</v>
      </c>
      <c r="L198">
        <v>4966.8660980000004</v>
      </c>
      <c r="M198" t="s">
        <v>3</v>
      </c>
      <c r="N198">
        <v>1521.4766279999999</v>
      </c>
      <c r="O198">
        <v>1217.3448470000001</v>
      </c>
      <c r="P198" t="s">
        <v>4</v>
      </c>
      <c r="Q198">
        <v>2342.1087339999999</v>
      </c>
      <c r="R198">
        <v>48.298689000000003</v>
      </c>
      <c r="S198" t="s">
        <v>5</v>
      </c>
      <c r="T198">
        <v>778.79320199999995</v>
      </c>
      <c r="U198">
        <v>5.8376669999999997</v>
      </c>
      <c r="V198" t="s">
        <v>6</v>
      </c>
      <c r="W198">
        <v>544.77452200000005</v>
      </c>
      <c r="X198">
        <v>4.0420879999999997</v>
      </c>
      <c r="Y198" t="s">
        <v>7</v>
      </c>
      <c r="Z198">
        <v>857.94386199999997</v>
      </c>
      <c r="AA198">
        <v>26.460737000000002</v>
      </c>
      <c r="AB198" t="s">
        <v>8</v>
      </c>
      <c r="AC198">
        <v>18720.141909999998</v>
      </c>
      <c r="AD198">
        <v>2789.5819510000001</v>
      </c>
      <c r="AE198" t="s">
        <v>9</v>
      </c>
      <c r="AF198">
        <v>5.2719000000000002E-2</v>
      </c>
      <c r="AG198">
        <v>2.8E-5</v>
      </c>
      <c r="AH198" t="s">
        <v>10</v>
      </c>
      <c r="AI198">
        <v>0.94622200000000001</v>
      </c>
      <c r="AJ198">
        <v>1.27E-4</v>
      </c>
      <c r="AK198" t="s">
        <v>11</v>
      </c>
      <c r="AL198">
        <v>86038.78</v>
      </c>
      <c r="AM198">
        <v>24486586.011599999</v>
      </c>
    </row>
    <row r="199" spans="1:39" x14ac:dyDescent="0.25">
      <c r="A199" t="s">
        <v>100</v>
      </c>
      <c r="B199">
        <v>18</v>
      </c>
      <c r="C199">
        <v>450</v>
      </c>
      <c r="D199" t="s">
        <v>0</v>
      </c>
      <c r="E199">
        <v>0</v>
      </c>
      <c r="F199">
        <v>0</v>
      </c>
      <c r="G199" t="s">
        <v>1</v>
      </c>
      <c r="H199">
        <v>23910.313888000001</v>
      </c>
      <c r="I199">
        <v>5591.1674059999996</v>
      </c>
      <c r="J199" t="s">
        <v>2</v>
      </c>
      <c r="K199">
        <v>23900.008246000001</v>
      </c>
      <c r="L199">
        <v>5589.3427080000001</v>
      </c>
      <c r="M199" t="s">
        <v>3</v>
      </c>
      <c r="N199">
        <v>1575.3330080000001</v>
      </c>
      <c r="O199">
        <v>1291.933219</v>
      </c>
      <c r="P199" t="s">
        <v>4</v>
      </c>
      <c r="Q199">
        <v>2396.979104</v>
      </c>
      <c r="R199">
        <v>53.388227000000001</v>
      </c>
      <c r="S199" t="s">
        <v>5</v>
      </c>
      <c r="T199">
        <v>778.79320199999995</v>
      </c>
      <c r="U199">
        <v>5.8376669999999997</v>
      </c>
      <c r="V199" t="s">
        <v>6</v>
      </c>
      <c r="W199">
        <v>544.77452200000005</v>
      </c>
      <c r="X199">
        <v>4.0420879999999997</v>
      </c>
      <c r="Y199" t="s">
        <v>7</v>
      </c>
      <c r="Z199">
        <v>906.47654599999998</v>
      </c>
      <c r="AA199">
        <v>30.329325000000001</v>
      </c>
      <c r="AB199" t="s">
        <v>8</v>
      </c>
      <c r="AC199">
        <v>19817.668124</v>
      </c>
      <c r="AD199">
        <v>3069.3665019999999</v>
      </c>
      <c r="AE199" t="s">
        <v>9</v>
      </c>
      <c r="AF199">
        <v>5.2719000000000002E-2</v>
      </c>
      <c r="AG199">
        <v>2.8E-5</v>
      </c>
      <c r="AH199" t="s">
        <v>10</v>
      </c>
      <c r="AI199">
        <v>0.94622200000000001</v>
      </c>
      <c r="AJ199">
        <v>1.27E-4</v>
      </c>
      <c r="AK199" t="s">
        <v>11</v>
      </c>
      <c r="AL199">
        <v>173538.78</v>
      </c>
      <c r="AM199">
        <v>24486586.011599999</v>
      </c>
    </row>
    <row r="200" spans="1:39" x14ac:dyDescent="0.25">
      <c r="A200" t="s">
        <v>100</v>
      </c>
      <c r="B200">
        <v>19</v>
      </c>
      <c r="C200">
        <v>475</v>
      </c>
      <c r="D200" t="s">
        <v>0</v>
      </c>
      <c r="E200">
        <v>0</v>
      </c>
      <c r="F200">
        <v>0</v>
      </c>
      <c r="G200" t="s">
        <v>1</v>
      </c>
      <c r="H200">
        <v>25122.627015999999</v>
      </c>
      <c r="I200">
        <v>6156.6296259999999</v>
      </c>
      <c r="J200" t="s">
        <v>2</v>
      </c>
      <c r="K200">
        <v>25111.737553999999</v>
      </c>
      <c r="L200">
        <v>6153.6847669999997</v>
      </c>
      <c r="M200" t="s">
        <v>3</v>
      </c>
      <c r="N200">
        <v>1629.0099620000001</v>
      </c>
      <c r="O200">
        <v>1365.824854</v>
      </c>
      <c r="P200" t="s">
        <v>4</v>
      </c>
      <c r="Q200">
        <v>2451.85446</v>
      </c>
      <c r="R200">
        <v>58.941071999999998</v>
      </c>
      <c r="S200" t="s">
        <v>5</v>
      </c>
      <c r="T200">
        <v>778.79320199999995</v>
      </c>
      <c r="U200">
        <v>5.8376669999999997</v>
      </c>
      <c r="V200" t="s">
        <v>6</v>
      </c>
      <c r="W200">
        <v>544.77452200000005</v>
      </c>
      <c r="X200">
        <v>4.0420879999999997</v>
      </c>
      <c r="Y200" t="s">
        <v>7</v>
      </c>
      <c r="Z200">
        <v>955.01991199999998</v>
      </c>
      <c r="AA200">
        <v>34.841740000000001</v>
      </c>
      <c r="AB200" t="s">
        <v>8</v>
      </c>
      <c r="AC200">
        <v>20914.788995999999</v>
      </c>
      <c r="AD200">
        <v>3466.8315929999999</v>
      </c>
      <c r="AE200" t="s">
        <v>9</v>
      </c>
      <c r="AF200">
        <v>5.2719000000000002E-2</v>
      </c>
      <c r="AG200">
        <v>2.8E-5</v>
      </c>
      <c r="AH200" t="s">
        <v>10</v>
      </c>
      <c r="AI200">
        <v>0.94622200000000001</v>
      </c>
      <c r="AJ200">
        <v>1.27E-4</v>
      </c>
      <c r="AK200" t="s">
        <v>11</v>
      </c>
      <c r="AL200">
        <v>261038.78</v>
      </c>
      <c r="AM200">
        <v>24486586.011604</v>
      </c>
    </row>
    <row r="201" spans="1:39" x14ac:dyDescent="0.25">
      <c r="A201" t="s">
        <v>100</v>
      </c>
      <c r="B201">
        <v>20</v>
      </c>
      <c r="C201">
        <v>500</v>
      </c>
      <c r="D201" t="s">
        <v>0</v>
      </c>
      <c r="E201">
        <v>0</v>
      </c>
      <c r="F201">
        <v>0</v>
      </c>
      <c r="G201" t="s">
        <v>1</v>
      </c>
      <c r="H201">
        <v>26336.827605999999</v>
      </c>
      <c r="I201">
        <v>6783.6295069999996</v>
      </c>
      <c r="J201" t="s">
        <v>2</v>
      </c>
      <c r="K201">
        <v>26325.357596000002</v>
      </c>
      <c r="L201">
        <v>6779.4959879999997</v>
      </c>
      <c r="M201" t="s">
        <v>3</v>
      </c>
      <c r="N201">
        <v>1683.0719280000001</v>
      </c>
      <c r="O201">
        <v>1445.562195</v>
      </c>
      <c r="P201" t="s">
        <v>4</v>
      </c>
      <c r="Q201">
        <v>2506.8800879999999</v>
      </c>
      <c r="R201">
        <v>66.426164999999997</v>
      </c>
      <c r="S201" t="s">
        <v>5</v>
      </c>
      <c r="T201">
        <v>778.79320199999995</v>
      </c>
      <c r="U201">
        <v>5.8376669999999997</v>
      </c>
      <c r="V201" t="s">
        <v>6</v>
      </c>
      <c r="W201">
        <v>544.77452200000005</v>
      </c>
      <c r="X201">
        <v>4.0420879999999997</v>
      </c>
      <c r="Y201" t="s">
        <v>7</v>
      </c>
      <c r="Z201">
        <v>1003.6992760000001</v>
      </c>
      <c r="AA201">
        <v>40.621972</v>
      </c>
      <c r="AB201" t="s">
        <v>8</v>
      </c>
      <c r="AC201">
        <v>22013.25416</v>
      </c>
      <c r="AD201">
        <v>3849.0882900000001</v>
      </c>
      <c r="AE201" t="s">
        <v>9</v>
      </c>
      <c r="AF201">
        <v>5.2719000000000002E-2</v>
      </c>
      <c r="AG201">
        <v>2.8E-5</v>
      </c>
      <c r="AH201" t="s">
        <v>10</v>
      </c>
      <c r="AI201">
        <v>0.94622200000000001</v>
      </c>
      <c r="AJ201">
        <v>1.27E-4</v>
      </c>
      <c r="AK201" t="s">
        <v>11</v>
      </c>
      <c r="AL201">
        <v>348538.78</v>
      </c>
      <c r="AM201">
        <v>24486586.011581</v>
      </c>
    </row>
    <row r="202" spans="1:39" x14ac:dyDescent="0.25">
      <c r="A202" t="s">
        <v>101</v>
      </c>
      <c r="B202">
        <v>1</v>
      </c>
      <c r="C202">
        <v>25</v>
      </c>
      <c r="D202" t="s">
        <v>0</v>
      </c>
      <c r="E202">
        <v>0</v>
      </c>
      <c r="F202">
        <v>0</v>
      </c>
      <c r="G202" t="s">
        <v>1</v>
      </c>
      <c r="H202">
        <v>1360.145874</v>
      </c>
      <c r="I202">
        <v>131.01589300000001</v>
      </c>
      <c r="J202" t="s">
        <v>2</v>
      </c>
      <c r="K202">
        <v>1359.5712980000001</v>
      </c>
      <c r="L202">
        <v>130.95254399999999</v>
      </c>
      <c r="M202" t="s">
        <v>3</v>
      </c>
      <c r="N202">
        <v>99.164270000000002</v>
      </c>
      <c r="O202">
        <v>13.533758000000001</v>
      </c>
      <c r="P202" t="s">
        <v>4</v>
      </c>
      <c r="Q202">
        <v>152.01123799999999</v>
      </c>
      <c r="R202">
        <v>2.1179359999999998</v>
      </c>
      <c r="S202" t="s">
        <v>5</v>
      </c>
      <c r="T202">
        <v>58.189039999999999</v>
      </c>
      <c r="U202">
        <v>0.39417999999999997</v>
      </c>
      <c r="V202" t="s">
        <v>6</v>
      </c>
      <c r="W202">
        <v>33.828116000000001</v>
      </c>
      <c r="X202">
        <v>0.38658100000000001</v>
      </c>
      <c r="Y202" t="s">
        <v>7</v>
      </c>
      <c r="Z202">
        <v>50.285898000000003</v>
      </c>
      <c r="AA202">
        <v>0.29483999999999999</v>
      </c>
      <c r="AB202" t="s">
        <v>8</v>
      </c>
      <c r="AC202">
        <v>1102.2991219999999</v>
      </c>
      <c r="AD202">
        <v>61.150931</v>
      </c>
      <c r="AE202" t="s">
        <v>9</v>
      </c>
      <c r="AF202">
        <v>7.0203000000000002E-2</v>
      </c>
      <c r="AG202">
        <v>1.63E-4</v>
      </c>
      <c r="AH202" t="s">
        <v>10</v>
      </c>
      <c r="AI202">
        <v>0.93101100000000003</v>
      </c>
      <c r="AJ202">
        <v>2.5999999999999998E-5</v>
      </c>
      <c r="AK202" t="s">
        <v>11</v>
      </c>
      <c r="AL202">
        <v>0</v>
      </c>
      <c r="AM202">
        <v>0</v>
      </c>
    </row>
    <row r="203" spans="1:39" x14ac:dyDescent="0.25">
      <c r="A203" t="s">
        <v>101</v>
      </c>
      <c r="B203">
        <v>2</v>
      </c>
      <c r="C203">
        <v>50</v>
      </c>
      <c r="D203" t="s">
        <v>0</v>
      </c>
      <c r="E203">
        <v>0</v>
      </c>
      <c r="F203">
        <v>0</v>
      </c>
      <c r="G203" t="s">
        <v>1</v>
      </c>
      <c r="H203">
        <v>2720.7680700000001</v>
      </c>
      <c r="I203">
        <v>265.45885199999998</v>
      </c>
      <c r="J203" t="s">
        <v>2</v>
      </c>
      <c r="K203">
        <v>2719.6112320000002</v>
      </c>
      <c r="L203">
        <v>265.283072</v>
      </c>
      <c r="M203" t="s">
        <v>3</v>
      </c>
      <c r="N203">
        <v>198.531882</v>
      </c>
      <c r="O203">
        <v>46.872720999999999</v>
      </c>
      <c r="P203" t="s">
        <v>4</v>
      </c>
      <c r="Q203">
        <v>304.21111000000002</v>
      </c>
      <c r="R203">
        <v>4.7071909999999999</v>
      </c>
      <c r="S203" t="s">
        <v>5</v>
      </c>
      <c r="T203">
        <v>116.447052</v>
      </c>
      <c r="U203">
        <v>0.78420299999999998</v>
      </c>
      <c r="V203" t="s">
        <v>6</v>
      </c>
      <c r="W203">
        <v>67.645638000000005</v>
      </c>
      <c r="X203">
        <v>0.65608500000000003</v>
      </c>
      <c r="Y203" t="s">
        <v>7</v>
      </c>
      <c r="Z203">
        <v>100.71166599999999</v>
      </c>
      <c r="AA203">
        <v>0.91377699999999995</v>
      </c>
      <c r="AB203" t="s">
        <v>8</v>
      </c>
      <c r="AC203">
        <v>2204.6468799999998</v>
      </c>
      <c r="AD203">
        <v>111.996556</v>
      </c>
      <c r="AE203" t="s">
        <v>9</v>
      </c>
      <c r="AF203">
        <v>6.4408000000000007E-2</v>
      </c>
      <c r="AG203">
        <v>1.3799999999999999E-4</v>
      </c>
      <c r="AH203" t="s">
        <v>10</v>
      </c>
      <c r="AI203">
        <v>0.93311599999999995</v>
      </c>
      <c r="AJ203">
        <v>3.6999999999999998E-5</v>
      </c>
      <c r="AK203" t="s">
        <v>11</v>
      </c>
      <c r="AL203">
        <v>0</v>
      </c>
      <c r="AM203">
        <v>0</v>
      </c>
    </row>
    <row r="204" spans="1:39" x14ac:dyDescent="0.25">
      <c r="A204" t="s">
        <v>101</v>
      </c>
      <c r="B204">
        <v>3</v>
      </c>
      <c r="C204">
        <v>75</v>
      </c>
      <c r="D204" t="s">
        <v>0</v>
      </c>
      <c r="E204">
        <v>0</v>
      </c>
      <c r="F204">
        <v>0</v>
      </c>
      <c r="G204" t="s">
        <v>1</v>
      </c>
      <c r="H204">
        <v>4081.9165819999998</v>
      </c>
      <c r="I204">
        <v>475.22606400000001</v>
      </c>
      <c r="J204" t="s">
        <v>2</v>
      </c>
      <c r="K204">
        <v>4080.1488920000002</v>
      </c>
      <c r="L204">
        <v>474.36786599999999</v>
      </c>
      <c r="M204" t="s">
        <v>3</v>
      </c>
      <c r="N204">
        <v>297.88584800000001</v>
      </c>
      <c r="O204">
        <v>97.814661999999998</v>
      </c>
      <c r="P204" t="s">
        <v>4</v>
      </c>
      <c r="Q204">
        <v>456.64321000000001</v>
      </c>
      <c r="R204">
        <v>9.3450059999999997</v>
      </c>
      <c r="S204" t="s">
        <v>5</v>
      </c>
      <c r="T204">
        <v>174.80959799999999</v>
      </c>
      <c r="U204">
        <v>1.2686139999999999</v>
      </c>
      <c r="V204" t="s">
        <v>6</v>
      </c>
      <c r="W204">
        <v>101.54653399999999</v>
      </c>
      <c r="X204">
        <v>1.3314280000000001</v>
      </c>
      <c r="Y204" t="s">
        <v>7</v>
      </c>
      <c r="Z204">
        <v>151.207582</v>
      </c>
      <c r="AA204">
        <v>1.9382170000000001</v>
      </c>
      <c r="AB204" t="s">
        <v>8</v>
      </c>
      <c r="AC204">
        <v>3307.2048239999999</v>
      </c>
      <c r="AD204">
        <v>190.85826299999999</v>
      </c>
      <c r="AE204" t="s">
        <v>9</v>
      </c>
      <c r="AF204">
        <v>6.1323000000000003E-2</v>
      </c>
      <c r="AG204">
        <v>1.08E-4</v>
      </c>
      <c r="AH204" t="s">
        <v>10</v>
      </c>
      <c r="AI204">
        <v>0.934388</v>
      </c>
      <c r="AJ204">
        <v>4.3000000000000002E-5</v>
      </c>
      <c r="AK204" t="s">
        <v>11</v>
      </c>
      <c r="AL204">
        <v>0</v>
      </c>
      <c r="AM204">
        <v>0</v>
      </c>
    </row>
    <row r="205" spans="1:39" x14ac:dyDescent="0.25">
      <c r="A205" t="s">
        <v>101</v>
      </c>
      <c r="B205">
        <v>4</v>
      </c>
      <c r="C205">
        <v>100</v>
      </c>
      <c r="D205" t="s">
        <v>0</v>
      </c>
      <c r="E205">
        <v>0</v>
      </c>
      <c r="F205">
        <v>0</v>
      </c>
      <c r="G205" t="s">
        <v>1</v>
      </c>
      <c r="H205">
        <v>5441.9182339999998</v>
      </c>
      <c r="I205">
        <v>831.61318900000003</v>
      </c>
      <c r="J205" t="s">
        <v>2</v>
      </c>
      <c r="K205">
        <v>5439.5667839999996</v>
      </c>
      <c r="L205">
        <v>830.52402500000005</v>
      </c>
      <c r="M205" t="s">
        <v>3</v>
      </c>
      <c r="N205">
        <v>397.42905400000001</v>
      </c>
      <c r="O205">
        <v>172.47068999999999</v>
      </c>
      <c r="P205" t="s">
        <v>4</v>
      </c>
      <c r="Q205">
        <v>608.73786399999995</v>
      </c>
      <c r="R205">
        <v>15.115069</v>
      </c>
      <c r="S205" t="s">
        <v>5</v>
      </c>
      <c r="T205">
        <v>232.983284</v>
      </c>
      <c r="U205">
        <v>1.9311339999999999</v>
      </c>
      <c r="V205" t="s">
        <v>6</v>
      </c>
      <c r="W205">
        <v>135.324794</v>
      </c>
      <c r="X205">
        <v>1.634352</v>
      </c>
      <c r="Y205" t="s">
        <v>7</v>
      </c>
      <c r="Z205">
        <v>201.66429199999999</v>
      </c>
      <c r="AA205">
        <v>3.353621</v>
      </c>
      <c r="AB205" t="s">
        <v>8</v>
      </c>
      <c r="AC205">
        <v>4408.8356679999997</v>
      </c>
      <c r="AD205">
        <v>319.984961</v>
      </c>
      <c r="AE205" t="s">
        <v>9</v>
      </c>
      <c r="AF205">
        <v>5.8990000000000001E-2</v>
      </c>
      <c r="AG205">
        <v>7.1000000000000005E-5</v>
      </c>
      <c r="AH205" t="s">
        <v>10</v>
      </c>
      <c r="AI205">
        <v>0.93457199999999996</v>
      </c>
      <c r="AJ205">
        <v>4.5000000000000003E-5</v>
      </c>
      <c r="AK205" t="s">
        <v>11</v>
      </c>
      <c r="AL205">
        <v>0</v>
      </c>
      <c r="AM205">
        <v>0</v>
      </c>
    </row>
    <row r="206" spans="1:39" x14ac:dyDescent="0.25">
      <c r="A206" t="s">
        <v>101</v>
      </c>
      <c r="B206">
        <v>5</v>
      </c>
      <c r="C206">
        <v>125</v>
      </c>
      <c r="D206" t="s">
        <v>0</v>
      </c>
      <c r="E206">
        <v>0</v>
      </c>
      <c r="F206">
        <v>0</v>
      </c>
      <c r="G206" t="s">
        <v>1</v>
      </c>
      <c r="H206">
        <v>6801.2900259999997</v>
      </c>
      <c r="I206">
        <v>1210.7883850000001</v>
      </c>
      <c r="J206" t="s">
        <v>2</v>
      </c>
      <c r="K206">
        <v>6798.3349179999996</v>
      </c>
      <c r="L206">
        <v>1209.419977</v>
      </c>
      <c r="M206" t="s">
        <v>3</v>
      </c>
      <c r="N206">
        <v>496.67327599999999</v>
      </c>
      <c r="O206">
        <v>274.38602400000002</v>
      </c>
      <c r="P206" t="s">
        <v>4</v>
      </c>
      <c r="Q206">
        <v>760.91997000000003</v>
      </c>
      <c r="R206">
        <v>19.956827000000001</v>
      </c>
      <c r="S206" t="s">
        <v>5</v>
      </c>
      <c r="T206">
        <v>291.24743999999998</v>
      </c>
      <c r="U206">
        <v>2.7943790000000002</v>
      </c>
      <c r="V206" t="s">
        <v>6</v>
      </c>
      <c r="W206">
        <v>169.17561000000001</v>
      </c>
      <c r="X206">
        <v>1.9019280000000001</v>
      </c>
      <c r="Y206" t="s">
        <v>7</v>
      </c>
      <c r="Z206">
        <v>252.072956</v>
      </c>
      <c r="AA206">
        <v>4.1863760000000001</v>
      </c>
      <c r="AB206" t="s">
        <v>8</v>
      </c>
      <c r="AC206">
        <v>5510.0091460000003</v>
      </c>
      <c r="AD206">
        <v>479.887291</v>
      </c>
      <c r="AE206" t="s">
        <v>9</v>
      </c>
      <c r="AF206">
        <v>5.7110000000000001E-2</v>
      </c>
      <c r="AG206">
        <v>4.1E-5</v>
      </c>
      <c r="AH206" t="s">
        <v>10</v>
      </c>
      <c r="AI206">
        <v>0.93566300000000002</v>
      </c>
      <c r="AJ206">
        <v>5.8999999999999998E-5</v>
      </c>
      <c r="AK206" t="s">
        <v>11</v>
      </c>
      <c r="AL206">
        <v>0</v>
      </c>
      <c r="AM206">
        <v>0</v>
      </c>
    </row>
    <row r="207" spans="1:39" x14ac:dyDescent="0.25">
      <c r="A207" t="s">
        <v>101</v>
      </c>
      <c r="B207">
        <v>6</v>
      </c>
      <c r="C207">
        <v>150</v>
      </c>
      <c r="D207" t="s">
        <v>0</v>
      </c>
      <c r="E207">
        <v>0</v>
      </c>
      <c r="F207">
        <v>0</v>
      </c>
      <c r="G207" t="s">
        <v>1</v>
      </c>
      <c r="H207">
        <v>8161.7741400000004</v>
      </c>
      <c r="I207">
        <v>1673.556251</v>
      </c>
      <c r="J207" t="s">
        <v>2</v>
      </c>
      <c r="K207">
        <v>8158.24118</v>
      </c>
      <c r="L207">
        <v>1671.561512</v>
      </c>
      <c r="M207" t="s">
        <v>3</v>
      </c>
      <c r="N207">
        <v>596.09685200000001</v>
      </c>
      <c r="O207">
        <v>391.979265</v>
      </c>
      <c r="P207" t="s">
        <v>4</v>
      </c>
      <c r="Q207">
        <v>913.19796199999996</v>
      </c>
      <c r="R207">
        <v>27.940334</v>
      </c>
      <c r="S207" t="s">
        <v>5</v>
      </c>
      <c r="T207">
        <v>349.57932399999999</v>
      </c>
      <c r="U207">
        <v>3.7688709999999999</v>
      </c>
      <c r="V207" t="s">
        <v>6</v>
      </c>
      <c r="W207">
        <v>202.96753799999999</v>
      </c>
      <c r="X207">
        <v>2.4660099999999998</v>
      </c>
      <c r="Y207" t="s">
        <v>7</v>
      </c>
      <c r="Z207">
        <v>302.55219</v>
      </c>
      <c r="AA207">
        <v>5.3635960000000003</v>
      </c>
      <c r="AB207" t="s">
        <v>8</v>
      </c>
      <c r="AC207">
        <v>6612.0400760000002</v>
      </c>
      <c r="AD207">
        <v>647.14525200000003</v>
      </c>
      <c r="AE207" t="s">
        <v>9</v>
      </c>
      <c r="AF207">
        <v>5.5899999999999998E-2</v>
      </c>
      <c r="AG207">
        <v>2.4000000000000001E-5</v>
      </c>
      <c r="AH207" t="s">
        <v>10</v>
      </c>
      <c r="AI207">
        <v>0.93572500000000003</v>
      </c>
      <c r="AJ207">
        <v>6.0000000000000002E-5</v>
      </c>
      <c r="AK207" t="s">
        <v>11</v>
      </c>
      <c r="AL207">
        <v>0</v>
      </c>
      <c r="AM207">
        <v>0</v>
      </c>
    </row>
    <row r="208" spans="1:39" x14ac:dyDescent="0.25">
      <c r="A208" t="s">
        <v>101</v>
      </c>
      <c r="B208">
        <v>7</v>
      </c>
      <c r="C208">
        <v>175</v>
      </c>
      <c r="D208" t="s">
        <v>0</v>
      </c>
      <c r="E208">
        <v>0</v>
      </c>
      <c r="F208">
        <v>0</v>
      </c>
      <c r="G208" t="s">
        <v>1</v>
      </c>
      <c r="H208">
        <v>9522.0001979999997</v>
      </c>
      <c r="I208">
        <v>2055.4368679999998</v>
      </c>
      <c r="J208" t="s">
        <v>2</v>
      </c>
      <c r="K208">
        <v>9517.8882379999995</v>
      </c>
      <c r="L208">
        <v>2052.9212900000002</v>
      </c>
      <c r="M208" t="s">
        <v>3</v>
      </c>
      <c r="N208">
        <v>695.231628</v>
      </c>
      <c r="O208">
        <v>527.43043399999999</v>
      </c>
      <c r="P208" t="s">
        <v>4</v>
      </c>
      <c r="Q208">
        <v>1065.558526</v>
      </c>
      <c r="R208">
        <v>32.940143999999997</v>
      </c>
      <c r="S208" t="s">
        <v>5</v>
      </c>
      <c r="T208">
        <v>407.74482</v>
      </c>
      <c r="U208">
        <v>4.0884400000000003</v>
      </c>
      <c r="V208" t="s">
        <v>6</v>
      </c>
      <c r="W208">
        <v>236.89638600000001</v>
      </c>
      <c r="X208">
        <v>2.8376380000000001</v>
      </c>
      <c r="Y208" t="s">
        <v>7</v>
      </c>
      <c r="Z208">
        <v>353.14280600000001</v>
      </c>
      <c r="AA208">
        <v>6.4490550000000004</v>
      </c>
      <c r="AB208" t="s">
        <v>8</v>
      </c>
      <c r="AC208">
        <v>7714.0879539999996</v>
      </c>
      <c r="AD208">
        <v>781.088167</v>
      </c>
      <c r="AE208" t="s">
        <v>9</v>
      </c>
      <c r="AF208">
        <v>5.5427999999999998E-2</v>
      </c>
      <c r="AG208">
        <v>1.5E-5</v>
      </c>
      <c r="AH208" t="s">
        <v>10</v>
      </c>
      <c r="AI208">
        <v>0.93736799999999998</v>
      </c>
      <c r="AJ208">
        <v>7.6000000000000004E-5</v>
      </c>
      <c r="AK208" t="s">
        <v>11</v>
      </c>
      <c r="AL208">
        <v>0</v>
      </c>
      <c r="AM208">
        <v>0</v>
      </c>
    </row>
    <row r="209" spans="1:39" x14ac:dyDescent="0.25">
      <c r="A209" t="s">
        <v>101</v>
      </c>
      <c r="B209">
        <v>8</v>
      </c>
      <c r="C209">
        <v>200</v>
      </c>
      <c r="D209" t="s">
        <v>0</v>
      </c>
      <c r="E209">
        <v>0</v>
      </c>
      <c r="F209">
        <v>0</v>
      </c>
      <c r="G209" t="s">
        <v>1</v>
      </c>
      <c r="H209">
        <v>10883.85514</v>
      </c>
      <c r="I209">
        <v>2443.477785</v>
      </c>
      <c r="J209" t="s">
        <v>2</v>
      </c>
      <c r="K209">
        <v>10879.165062</v>
      </c>
      <c r="L209">
        <v>2440.1378220000001</v>
      </c>
      <c r="M209" t="s">
        <v>3</v>
      </c>
      <c r="N209">
        <v>794.988698</v>
      </c>
      <c r="O209">
        <v>662.82608800000003</v>
      </c>
      <c r="P209" t="s">
        <v>4</v>
      </c>
      <c r="Q209">
        <v>1218.127628</v>
      </c>
      <c r="R209">
        <v>40.135128000000002</v>
      </c>
      <c r="S209" t="s">
        <v>5</v>
      </c>
      <c r="T209">
        <v>466.12480399999998</v>
      </c>
      <c r="U209">
        <v>5.4482679999999997</v>
      </c>
      <c r="V209" t="s">
        <v>6</v>
      </c>
      <c r="W209">
        <v>270.82374800000002</v>
      </c>
      <c r="X209">
        <v>3.091574</v>
      </c>
      <c r="Y209" t="s">
        <v>7</v>
      </c>
      <c r="Z209">
        <v>403.71337599999998</v>
      </c>
      <c r="AA209">
        <v>7.8994609999999996</v>
      </c>
      <c r="AB209" t="s">
        <v>8</v>
      </c>
      <c r="AC209">
        <v>8816.9081320000005</v>
      </c>
      <c r="AD209">
        <v>902.407017</v>
      </c>
      <c r="AE209" t="s">
        <v>9</v>
      </c>
      <c r="AF209">
        <v>5.5258000000000002E-2</v>
      </c>
      <c r="AG209">
        <v>1.4E-5</v>
      </c>
      <c r="AH209" t="s">
        <v>10</v>
      </c>
      <c r="AI209">
        <v>0.93773799999999996</v>
      </c>
      <c r="AJ209">
        <v>7.6000000000000004E-5</v>
      </c>
      <c r="AK209" t="s">
        <v>11</v>
      </c>
      <c r="AL209">
        <v>0</v>
      </c>
      <c r="AM209">
        <v>0</v>
      </c>
    </row>
    <row r="210" spans="1:39" x14ac:dyDescent="0.25">
      <c r="A210" t="s">
        <v>101</v>
      </c>
      <c r="B210">
        <v>9</v>
      </c>
      <c r="C210">
        <v>225</v>
      </c>
      <c r="D210" t="s">
        <v>0</v>
      </c>
      <c r="E210">
        <v>0</v>
      </c>
      <c r="F210">
        <v>0</v>
      </c>
      <c r="G210" t="s">
        <v>1</v>
      </c>
      <c r="H210">
        <v>12248.192660000001</v>
      </c>
      <c r="I210">
        <v>2988.9959899999999</v>
      </c>
      <c r="J210" t="s">
        <v>2</v>
      </c>
      <c r="K210">
        <v>12242.915638</v>
      </c>
      <c r="L210">
        <v>2985.4867709999999</v>
      </c>
      <c r="M210" t="s">
        <v>3</v>
      </c>
      <c r="N210">
        <v>894.46737399999995</v>
      </c>
      <c r="O210">
        <v>857.67934300000002</v>
      </c>
      <c r="P210" t="s">
        <v>4</v>
      </c>
      <c r="Q210">
        <v>1371.5166839999999</v>
      </c>
      <c r="R210">
        <v>49.479765999999998</v>
      </c>
      <c r="S210" t="s">
        <v>5</v>
      </c>
      <c r="T210">
        <v>524.65577399999995</v>
      </c>
      <c r="U210">
        <v>7.0912499999999996</v>
      </c>
      <c r="V210" t="s">
        <v>6</v>
      </c>
      <c r="W210">
        <v>304.92015400000003</v>
      </c>
      <c r="X210">
        <v>3.7974019999999999</v>
      </c>
      <c r="Y210" t="s">
        <v>7</v>
      </c>
      <c r="Z210">
        <v>454.76857999999999</v>
      </c>
      <c r="AA210">
        <v>9.021096</v>
      </c>
      <c r="AB210" t="s">
        <v>8</v>
      </c>
      <c r="AC210">
        <v>9921.6172279999992</v>
      </c>
      <c r="AD210">
        <v>1070.710372</v>
      </c>
      <c r="AE210" t="s">
        <v>9</v>
      </c>
      <c r="AF210">
        <v>5.5025999999999999E-2</v>
      </c>
      <c r="AG210">
        <v>1.2E-5</v>
      </c>
      <c r="AH210" t="s">
        <v>10</v>
      </c>
      <c r="AI210">
        <v>0.93938299999999997</v>
      </c>
      <c r="AJ210">
        <v>9.7E-5</v>
      </c>
      <c r="AK210" t="s">
        <v>11</v>
      </c>
      <c r="AL210">
        <v>0</v>
      </c>
      <c r="AM210">
        <v>0</v>
      </c>
    </row>
    <row r="211" spans="1:39" x14ac:dyDescent="0.25">
      <c r="A211" t="s">
        <v>101</v>
      </c>
      <c r="B211">
        <v>10</v>
      </c>
      <c r="C211">
        <v>250</v>
      </c>
      <c r="D211" t="s">
        <v>0</v>
      </c>
      <c r="E211">
        <v>0</v>
      </c>
      <c r="F211">
        <v>0</v>
      </c>
      <c r="G211" t="s">
        <v>1</v>
      </c>
      <c r="H211">
        <v>13609.827225999999</v>
      </c>
      <c r="I211">
        <v>3653.9559100000001</v>
      </c>
      <c r="J211" t="s">
        <v>2</v>
      </c>
      <c r="K211">
        <v>13603.968228</v>
      </c>
      <c r="L211">
        <v>3649.9535380000002</v>
      </c>
      <c r="M211" t="s">
        <v>3</v>
      </c>
      <c r="N211">
        <v>993.85252600000001</v>
      </c>
      <c r="O211">
        <v>1054.4616040000001</v>
      </c>
      <c r="P211" t="s">
        <v>4</v>
      </c>
      <c r="Q211">
        <v>1524.2770419999999</v>
      </c>
      <c r="R211">
        <v>59.722855000000003</v>
      </c>
      <c r="S211" t="s">
        <v>5</v>
      </c>
      <c r="T211">
        <v>583.06555600000002</v>
      </c>
      <c r="U211">
        <v>8.1546339999999997</v>
      </c>
      <c r="V211" t="s">
        <v>6</v>
      </c>
      <c r="W211">
        <v>338.91230200000001</v>
      </c>
      <c r="X211">
        <v>4.1606909999999999</v>
      </c>
      <c r="Y211" t="s">
        <v>7</v>
      </c>
      <c r="Z211">
        <v>505.41399200000001</v>
      </c>
      <c r="AA211">
        <v>11.39429</v>
      </c>
      <c r="AB211" t="s">
        <v>8</v>
      </c>
      <c r="AC211">
        <v>11024.401261999999</v>
      </c>
      <c r="AD211">
        <v>1271.3494290000001</v>
      </c>
      <c r="AE211" t="s">
        <v>9</v>
      </c>
      <c r="AF211">
        <v>5.4718999999999997E-2</v>
      </c>
      <c r="AG211">
        <v>9.0000000000000002E-6</v>
      </c>
      <c r="AH211" t="s">
        <v>10</v>
      </c>
      <c r="AI211">
        <v>0.94012200000000001</v>
      </c>
      <c r="AJ211">
        <v>9.7999999999999997E-5</v>
      </c>
      <c r="AK211" t="s">
        <v>11</v>
      </c>
      <c r="AL211">
        <v>0</v>
      </c>
      <c r="AM211">
        <v>0</v>
      </c>
    </row>
    <row r="212" spans="1:39" x14ac:dyDescent="0.25">
      <c r="A212" t="s">
        <v>101</v>
      </c>
      <c r="B212">
        <v>11</v>
      </c>
      <c r="C212">
        <v>275</v>
      </c>
      <c r="D212" t="s">
        <v>0</v>
      </c>
      <c r="E212">
        <v>0</v>
      </c>
      <c r="F212">
        <v>0</v>
      </c>
      <c r="G212" t="s">
        <v>1</v>
      </c>
      <c r="H212">
        <v>14971.109130000001</v>
      </c>
      <c r="I212">
        <v>4517.1370649999999</v>
      </c>
      <c r="J212" t="s">
        <v>2</v>
      </c>
      <c r="K212">
        <v>14964.666206</v>
      </c>
      <c r="L212">
        <v>4512.6356290000003</v>
      </c>
      <c r="M212" t="s">
        <v>3</v>
      </c>
      <c r="N212">
        <v>1093.2201259999999</v>
      </c>
      <c r="O212">
        <v>1293.8614359999999</v>
      </c>
      <c r="P212" t="s">
        <v>4</v>
      </c>
      <c r="Q212">
        <v>1676.921642</v>
      </c>
      <c r="R212">
        <v>73.419956999999997</v>
      </c>
      <c r="S212" t="s">
        <v>5</v>
      </c>
      <c r="T212">
        <v>641.44403</v>
      </c>
      <c r="U212">
        <v>10.322494000000001</v>
      </c>
      <c r="V212" t="s">
        <v>6</v>
      </c>
      <c r="W212">
        <v>372.90437200000002</v>
      </c>
      <c r="X212">
        <v>5.3444399999999996</v>
      </c>
      <c r="Y212" t="s">
        <v>7</v>
      </c>
      <c r="Z212">
        <v>556.00581799999998</v>
      </c>
      <c r="AA212">
        <v>13.113889</v>
      </c>
      <c r="AB212" t="s">
        <v>8</v>
      </c>
      <c r="AC212">
        <v>12126.927696000001</v>
      </c>
      <c r="AD212">
        <v>1598.4216100000001</v>
      </c>
      <c r="AE212" t="s">
        <v>9</v>
      </c>
      <c r="AF212">
        <v>5.4692999999999999E-2</v>
      </c>
      <c r="AG212">
        <v>9.0000000000000002E-6</v>
      </c>
      <c r="AH212" t="s">
        <v>10</v>
      </c>
      <c r="AI212">
        <v>0.94054099999999996</v>
      </c>
      <c r="AJ212">
        <v>9.8999999999999994E-5</v>
      </c>
      <c r="AK212" t="s">
        <v>11</v>
      </c>
      <c r="AL212">
        <v>0</v>
      </c>
      <c r="AM212">
        <v>0</v>
      </c>
    </row>
    <row r="213" spans="1:39" x14ac:dyDescent="0.25">
      <c r="A213" t="s">
        <v>101</v>
      </c>
      <c r="B213">
        <v>12</v>
      </c>
      <c r="C213">
        <v>300</v>
      </c>
      <c r="D213" t="s">
        <v>0</v>
      </c>
      <c r="E213">
        <v>0</v>
      </c>
      <c r="F213">
        <v>0</v>
      </c>
      <c r="G213" t="s">
        <v>1</v>
      </c>
      <c r="H213">
        <v>16333.662382</v>
      </c>
      <c r="I213">
        <v>5158.1501459999999</v>
      </c>
      <c r="J213" t="s">
        <v>2</v>
      </c>
      <c r="K213">
        <v>16326.630318</v>
      </c>
      <c r="L213">
        <v>5152.3393660000002</v>
      </c>
      <c r="M213" t="s">
        <v>3</v>
      </c>
      <c r="N213">
        <v>1192.9174760000001</v>
      </c>
      <c r="O213">
        <v>1543.7584890000001</v>
      </c>
      <c r="P213" t="s">
        <v>4</v>
      </c>
      <c r="Q213">
        <v>1829.71264</v>
      </c>
      <c r="R213">
        <v>83.969945999999993</v>
      </c>
      <c r="S213" t="s">
        <v>5</v>
      </c>
      <c r="T213">
        <v>699.71116800000004</v>
      </c>
      <c r="U213">
        <v>11.039312000000001</v>
      </c>
      <c r="V213" t="s">
        <v>6</v>
      </c>
      <c r="W213">
        <v>407.03715599999998</v>
      </c>
      <c r="X213">
        <v>6.414396</v>
      </c>
      <c r="Y213" t="s">
        <v>7</v>
      </c>
      <c r="Z213">
        <v>606.70712800000001</v>
      </c>
      <c r="AA213">
        <v>15.383369</v>
      </c>
      <c r="AB213" t="s">
        <v>8</v>
      </c>
      <c r="AC213">
        <v>13230.279673999999</v>
      </c>
      <c r="AD213">
        <v>1815.0624210000001</v>
      </c>
      <c r="AE213" t="s">
        <v>9</v>
      </c>
      <c r="AF213">
        <v>5.4251000000000001E-2</v>
      </c>
      <c r="AG213">
        <v>5.0000000000000004E-6</v>
      </c>
      <c r="AH213" t="s">
        <v>10</v>
      </c>
      <c r="AI213">
        <v>0.94139700000000004</v>
      </c>
      <c r="AJ213">
        <v>1.05E-4</v>
      </c>
      <c r="AK213" t="s">
        <v>11</v>
      </c>
      <c r="AL213">
        <v>0</v>
      </c>
      <c r="AM213">
        <v>0</v>
      </c>
    </row>
    <row r="214" spans="1:39" x14ac:dyDescent="0.25">
      <c r="A214" t="s">
        <v>101</v>
      </c>
      <c r="B214">
        <v>13</v>
      </c>
      <c r="C214">
        <v>325</v>
      </c>
      <c r="D214" t="s">
        <v>0</v>
      </c>
      <c r="E214">
        <v>0</v>
      </c>
      <c r="F214">
        <v>0</v>
      </c>
      <c r="G214" t="s">
        <v>1</v>
      </c>
      <c r="H214">
        <v>17695.566795999999</v>
      </c>
      <c r="I214">
        <v>5757.4423260000003</v>
      </c>
      <c r="J214" t="s">
        <v>2</v>
      </c>
      <c r="K214">
        <v>17687.95347</v>
      </c>
      <c r="L214">
        <v>5751.8407079999997</v>
      </c>
      <c r="M214" t="s">
        <v>3</v>
      </c>
      <c r="N214">
        <v>1292.16885</v>
      </c>
      <c r="O214">
        <v>1807.149459</v>
      </c>
      <c r="P214" t="s">
        <v>4</v>
      </c>
      <c r="Q214">
        <v>1982.5827340000001</v>
      </c>
      <c r="R214">
        <v>92.559917999999996</v>
      </c>
      <c r="S214" t="s">
        <v>5</v>
      </c>
      <c r="T214">
        <v>757.99648200000001</v>
      </c>
      <c r="U214">
        <v>10.350897</v>
      </c>
      <c r="V214" t="s">
        <v>6</v>
      </c>
      <c r="W214">
        <v>441.13040999999998</v>
      </c>
      <c r="X214">
        <v>7.4177860000000004</v>
      </c>
      <c r="Y214" t="s">
        <v>7</v>
      </c>
      <c r="Z214">
        <v>657.48065599999995</v>
      </c>
      <c r="AA214">
        <v>17.815487000000001</v>
      </c>
      <c r="AB214" t="s">
        <v>8</v>
      </c>
      <c r="AC214">
        <v>14333.361504</v>
      </c>
      <c r="AD214">
        <v>1989.1034850000001</v>
      </c>
      <c r="AE214" t="s">
        <v>9</v>
      </c>
      <c r="AF214">
        <v>5.4182000000000001E-2</v>
      </c>
      <c r="AG214">
        <v>5.0000000000000004E-6</v>
      </c>
      <c r="AH214" t="s">
        <v>10</v>
      </c>
      <c r="AI214">
        <v>0.94256099999999998</v>
      </c>
      <c r="AJ214">
        <v>1.0900000000000001E-4</v>
      </c>
      <c r="AK214" t="s">
        <v>11</v>
      </c>
      <c r="AL214">
        <v>0</v>
      </c>
      <c r="AM214">
        <v>0</v>
      </c>
    </row>
    <row r="215" spans="1:39" x14ac:dyDescent="0.25">
      <c r="A215" t="s">
        <v>101</v>
      </c>
      <c r="B215">
        <v>14</v>
      </c>
      <c r="C215">
        <v>350</v>
      </c>
      <c r="D215" t="s">
        <v>0</v>
      </c>
      <c r="E215">
        <v>0</v>
      </c>
      <c r="F215">
        <v>0</v>
      </c>
      <c r="G215" t="s">
        <v>1</v>
      </c>
      <c r="H215">
        <v>19059.710289999999</v>
      </c>
      <c r="I215">
        <v>6392.553105</v>
      </c>
      <c r="J215" t="s">
        <v>2</v>
      </c>
      <c r="K215">
        <v>19051.515820000001</v>
      </c>
      <c r="L215">
        <v>6387.9562820000001</v>
      </c>
      <c r="M215" t="s">
        <v>3</v>
      </c>
      <c r="N215">
        <v>1391.648586</v>
      </c>
      <c r="O215">
        <v>2110.5130949999998</v>
      </c>
      <c r="P215" t="s">
        <v>4</v>
      </c>
      <c r="Q215">
        <v>2135.598708</v>
      </c>
      <c r="R215">
        <v>98.734979999999993</v>
      </c>
      <c r="S215" t="s">
        <v>5</v>
      </c>
      <c r="T215">
        <v>816.37360799999999</v>
      </c>
      <c r="U215">
        <v>11.303725999999999</v>
      </c>
      <c r="V215" t="s">
        <v>6</v>
      </c>
      <c r="W215">
        <v>475.243922</v>
      </c>
      <c r="X215">
        <v>7.9358420000000001</v>
      </c>
      <c r="Y215" t="s">
        <v>7</v>
      </c>
      <c r="Z215">
        <v>708.23880599999995</v>
      </c>
      <c r="AA215">
        <v>19.327083999999999</v>
      </c>
      <c r="AB215" t="s">
        <v>8</v>
      </c>
      <c r="AC215">
        <v>15438.256015999999</v>
      </c>
      <c r="AD215">
        <v>2088.4171729999998</v>
      </c>
      <c r="AE215" t="s">
        <v>9</v>
      </c>
      <c r="AF215">
        <v>5.4030000000000002E-2</v>
      </c>
      <c r="AG215">
        <v>5.0000000000000004E-6</v>
      </c>
      <c r="AH215" t="s">
        <v>10</v>
      </c>
      <c r="AI215">
        <v>0.94314500000000001</v>
      </c>
      <c r="AJ215">
        <v>1.12E-4</v>
      </c>
      <c r="AK215" t="s">
        <v>11</v>
      </c>
      <c r="AL215">
        <v>0</v>
      </c>
      <c r="AM215">
        <v>0</v>
      </c>
    </row>
    <row r="216" spans="1:39" x14ac:dyDescent="0.25">
      <c r="A216" t="s">
        <v>101</v>
      </c>
      <c r="B216">
        <v>15</v>
      </c>
      <c r="C216">
        <v>375</v>
      </c>
      <c r="D216" t="s">
        <v>0</v>
      </c>
      <c r="E216">
        <v>0</v>
      </c>
      <c r="F216">
        <v>0</v>
      </c>
      <c r="G216" t="s">
        <v>1</v>
      </c>
      <c r="H216">
        <v>20423.907577999998</v>
      </c>
      <c r="I216">
        <v>7309.4658159999999</v>
      </c>
      <c r="J216" t="s">
        <v>2</v>
      </c>
      <c r="K216">
        <v>20415.131391999999</v>
      </c>
      <c r="L216">
        <v>7304.4645739999996</v>
      </c>
      <c r="M216" t="s">
        <v>3</v>
      </c>
      <c r="N216">
        <v>1491.252506</v>
      </c>
      <c r="O216">
        <v>2429.2925580000001</v>
      </c>
      <c r="P216" t="s">
        <v>4</v>
      </c>
      <c r="Q216">
        <v>2288.7309059999998</v>
      </c>
      <c r="R216">
        <v>116.169946</v>
      </c>
      <c r="S216" t="s">
        <v>5</v>
      </c>
      <c r="T216">
        <v>874.76125400000001</v>
      </c>
      <c r="U216">
        <v>14.107782</v>
      </c>
      <c r="V216" t="s">
        <v>6</v>
      </c>
      <c r="W216">
        <v>509.42992400000003</v>
      </c>
      <c r="X216">
        <v>9.3442550000000004</v>
      </c>
      <c r="Y216" t="s">
        <v>7</v>
      </c>
      <c r="Z216">
        <v>759.11740799999995</v>
      </c>
      <c r="AA216">
        <v>21.647216</v>
      </c>
      <c r="AB216" t="s">
        <v>8</v>
      </c>
      <c r="AC216">
        <v>16542.962172</v>
      </c>
      <c r="AD216">
        <v>2370.8758229999999</v>
      </c>
      <c r="AE216" t="s">
        <v>9</v>
      </c>
      <c r="AF216">
        <v>5.3860999999999999E-2</v>
      </c>
      <c r="AG216">
        <v>3.9999999999999998E-6</v>
      </c>
      <c r="AH216" t="s">
        <v>10</v>
      </c>
      <c r="AI216">
        <v>0.94344600000000001</v>
      </c>
      <c r="AJ216">
        <v>1.17E-4</v>
      </c>
      <c r="AK216" t="s">
        <v>11</v>
      </c>
      <c r="AL216">
        <v>0</v>
      </c>
      <c r="AM216">
        <v>0</v>
      </c>
    </row>
    <row r="217" spans="1:39" x14ac:dyDescent="0.25">
      <c r="A217" t="s">
        <v>101</v>
      </c>
      <c r="B217">
        <v>16</v>
      </c>
      <c r="C217">
        <v>400</v>
      </c>
      <c r="D217" t="s">
        <v>0</v>
      </c>
      <c r="E217">
        <v>0</v>
      </c>
      <c r="F217">
        <v>0</v>
      </c>
      <c r="G217" t="s">
        <v>1</v>
      </c>
      <c r="H217">
        <v>21756.850665999998</v>
      </c>
      <c r="I217">
        <v>6537.5549940000001</v>
      </c>
      <c r="J217" t="s">
        <v>2</v>
      </c>
      <c r="K217">
        <v>21747.489290000001</v>
      </c>
      <c r="L217">
        <v>6534.486879</v>
      </c>
      <c r="M217" t="s">
        <v>3</v>
      </c>
      <c r="N217">
        <v>1582.5024659999999</v>
      </c>
      <c r="O217">
        <v>2497.9688590000001</v>
      </c>
      <c r="P217" t="s">
        <v>4</v>
      </c>
      <c r="Q217">
        <v>2421.6410380000002</v>
      </c>
      <c r="R217">
        <v>60.981762000000003</v>
      </c>
      <c r="S217" t="s">
        <v>5</v>
      </c>
      <c r="T217">
        <v>921.09209399999997</v>
      </c>
      <c r="U217">
        <v>7.7553260000000002</v>
      </c>
      <c r="V217" t="s">
        <v>6</v>
      </c>
      <c r="W217">
        <v>536.52794400000005</v>
      </c>
      <c r="X217">
        <v>6.1193609999999996</v>
      </c>
      <c r="Y217" t="s">
        <v>7</v>
      </c>
      <c r="Z217">
        <v>809.54432599999996</v>
      </c>
      <c r="AA217">
        <v>22.978773</v>
      </c>
      <c r="AB217" t="s">
        <v>8</v>
      </c>
      <c r="AC217">
        <v>17645.029466</v>
      </c>
      <c r="AD217">
        <v>2548.4353639999999</v>
      </c>
      <c r="AE217" t="s">
        <v>9</v>
      </c>
      <c r="AF217">
        <v>5.3858000000000003E-2</v>
      </c>
      <c r="AG217">
        <v>3.9999999999999998E-6</v>
      </c>
      <c r="AH217" t="s">
        <v>10</v>
      </c>
      <c r="AI217">
        <v>0.944554</v>
      </c>
      <c r="AJ217">
        <v>1.21E-4</v>
      </c>
      <c r="AK217" t="s">
        <v>11</v>
      </c>
      <c r="AL217">
        <v>17838.7</v>
      </c>
      <c r="AM217">
        <v>34028281.009999998</v>
      </c>
    </row>
    <row r="218" spans="1:39" x14ac:dyDescent="0.25">
      <c r="A218" t="s">
        <v>101</v>
      </c>
      <c r="B218">
        <v>17</v>
      </c>
      <c r="C218">
        <v>425</v>
      </c>
      <c r="D218" t="s">
        <v>0</v>
      </c>
      <c r="E218">
        <v>0</v>
      </c>
      <c r="F218">
        <v>0</v>
      </c>
      <c r="G218" t="s">
        <v>1</v>
      </c>
      <c r="H218">
        <v>22979.685902000001</v>
      </c>
      <c r="I218">
        <v>6832.5579930000004</v>
      </c>
      <c r="J218" t="s">
        <v>2</v>
      </c>
      <c r="K218">
        <v>22969.775885999999</v>
      </c>
      <c r="L218">
        <v>6828.3992619999999</v>
      </c>
      <c r="M218" t="s">
        <v>3</v>
      </c>
      <c r="N218">
        <v>1643.8209979999999</v>
      </c>
      <c r="O218">
        <v>2564.097076</v>
      </c>
      <c r="P218" t="s">
        <v>4</v>
      </c>
      <c r="Q218">
        <v>2476.7244719999999</v>
      </c>
      <c r="R218">
        <v>62.433369999999996</v>
      </c>
      <c r="S218" t="s">
        <v>5</v>
      </c>
      <c r="T218">
        <v>921.25861799999996</v>
      </c>
      <c r="U218">
        <v>7.7581790000000002</v>
      </c>
      <c r="V218" t="s">
        <v>6</v>
      </c>
      <c r="W218">
        <v>536.57148800000004</v>
      </c>
      <c r="X218">
        <v>6.1208179999999999</v>
      </c>
      <c r="Y218" t="s">
        <v>7</v>
      </c>
      <c r="Z218">
        <v>858.04559400000005</v>
      </c>
      <c r="AA218">
        <v>24.735306999999999</v>
      </c>
      <c r="AB218" t="s">
        <v>8</v>
      </c>
      <c r="AC218">
        <v>18744.828472000001</v>
      </c>
      <c r="AD218">
        <v>2709.1745310000001</v>
      </c>
      <c r="AE218" t="s">
        <v>9</v>
      </c>
      <c r="AF218">
        <v>5.3858000000000003E-2</v>
      </c>
      <c r="AG218">
        <v>3.9999999999999998E-6</v>
      </c>
      <c r="AH218" t="s">
        <v>10</v>
      </c>
      <c r="AI218">
        <v>0.944554</v>
      </c>
      <c r="AJ218">
        <v>1.21E-4</v>
      </c>
      <c r="AK218" t="s">
        <v>11</v>
      </c>
      <c r="AL218">
        <v>105247.34</v>
      </c>
      <c r="AM218">
        <v>34043323.664399996</v>
      </c>
    </row>
    <row r="219" spans="1:39" x14ac:dyDescent="0.25">
      <c r="A219" t="s">
        <v>101</v>
      </c>
      <c r="B219">
        <v>18</v>
      </c>
      <c r="C219">
        <v>450</v>
      </c>
      <c r="D219" t="s">
        <v>0</v>
      </c>
      <c r="E219">
        <v>0</v>
      </c>
      <c r="F219">
        <v>0</v>
      </c>
      <c r="G219" t="s">
        <v>1</v>
      </c>
      <c r="H219">
        <v>24203.905901999999</v>
      </c>
      <c r="I219">
        <v>7256.4143309999999</v>
      </c>
      <c r="J219" t="s">
        <v>2</v>
      </c>
      <c r="K219">
        <v>24193.41603</v>
      </c>
      <c r="L219">
        <v>7248.2220299999999</v>
      </c>
      <c r="M219" t="s">
        <v>3</v>
      </c>
      <c r="N219">
        <v>1705.23848</v>
      </c>
      <c r="O219">
        <v>2657.4407930000002</v>
      </c>
      <c r="P219" t="s">
        <v>4</v>
      </c>
      <c r="Q219">
        <v>2531.9982380000001</v>
      </c>
      <c r="R219">
        <v>66.055497000000003</v>
      </c>
      <c r="S219" t="s">
        <v>5</v>
      </c>
      <c r="T219">
        <v>921.42201799999998</v>
      </c>
      <c r="U219">
        <v>7.7530320000000001</v>
      </c>
      <c r="V219" t="s">
        <v>6</v>
      </c>
      <c r="W219">
        <v>536.61460199999999</v>
      </c>
      <c r="X219">
        <v>6.1215479999999998</v>
      </c>
      <c r="Y219" t="s">
        <v>7</v>
      </c>
      <c r="Z219">
        <v>906.74050799999998</v>
      </c>
      <c r="AA219">
        <v>26.912344999999998</v>
      </c>
      <c r="AB219" t="s">
        <v>8</v>
      </c>
      <c r="AC219">
        <v>19845.633902000001</v>
      </c>
      <c r="AD219">
        <v>2992.0575859999999</v>
      </c>
      <c r="AE219" t="s">
        <v>9</v>
      </c>
      <c r="AF219">
        <v>5.3858000000000003E-2</v>
      </c>
      <c r="AG219">
        <v>3.9999999999999998E-6</v>
      </c>
      <c r="AH219" t="s">
        <v>10</v>
      </c>
      <c r="AI219">
        <v>0.944554</v>
      </c>
      <c r="AJ219">
        <v>1.21E-4</v>
      </c>
      <c r="AK219" t="s">
        <v>11</v>
      </c>
      <c r="AL219">
        <v>192658.52</v>
      </c>
      <c r="AM219">
        <v>34006977.169609003</v>
      </c>
    </row>
    <row r="220" spans="1:39" x14ac:dyDescent="0.25">
      <c r="A220" t="s">
        <v>101</v>
      </c>
      <c r="B220">
        <v>19</v>
      </c>
      <c r="C220">
        <v>475</v>
      </c>
      <c r="D220" t="s">
        <v>0</v>
      </c>
      <c r="E220">
        <v>0</v>
      </c>
      <c r="F220">
        <v>0</v>
      </c>
      <c r="G220" t="s">
        <v>1</v>
      </c>
      <c r="H220">
        <v>25426.361573999999</v>
      </c>
      <c r="I220">
        <v>7723.4471530000001</v>
      </c>
      <c r="J220" t="s">
        <v>2</v>
      </c>
      <c r="K220">
        <v>25415.313129999999</v>
      </c>
      <c r="L220">
        <v>7713.5744750000003</v>
      </c>
      <c r="M220" t="s">
        <v>3</v>
      </c>
      <c r="N220">
        <v>1766.156538</v>
      </c>
      <c r="O220">
        <v>2726.8457530000001</v>
      </c>
      <c r="P220" t="s">
        <v>4</v>
      </c>
      <c r="Q220">
        <v>2587.1316740000002</v>
      </c>
      <c r="R220">
        <v>72.398111</v>
      </c>
      <c r="S220" t="s">
        <v>5</v>
      </c>
      <c r="T220">
        <v>921.59121400000004</v>
      </c>
      <c r="U220">
        <v>7.747744</v>
      </c>
      <c r="V220" t="s">
        <v>6</v>
      </c>
      <c r="W220">
        <v>536.66269599999998</v>
      </c>
      <c r="X220">
        <v>6.1266259999999999</v>
      </c>
      <c r="Y220" t="s">
        <v>7</v>
      </c>
      <c r="Z220">
        <v>955.25883799999997</v>
      </c>
      <c r="AA220">
        <v>31.703507999999999</v>
      </c>
      <c r="AB220" t="s">
        <v>8</v>
      </c>
      <c r="AC220">
        <v>20945.389316000001</v>
      </c>
      <c r="AD220">
        <v>3224.7065130000001</v>
      </c>
      <c r="AE220" t="s">
        <v>9</v>
      </c>
      <c r="AF220">
        <v>5.3858000000000003E-2</v>
      </c>
      <c r="AG220">
        <v>3.9999999999999998E-6</v>
      </c>
      <c r="AH220" t="s">
        <v>10</v>
      </c>
      <c r="AI220">
        <v>0.944554</v>
      </c>
      <c r="AJ220">
        <v>1.21E-4</v>
      </c>
      <c r="AK220" t="s">
        <v>11</v>
      </c>
      <c r="AL220">
        <v>280065.91999999998</v>
      </c>
      <c r="AM220">
        <v>34035928.753601</v>
      </c>
    </row>
    <row r="221" spans="1:39" x14ac:dyDescent="0.25">
      <c r="A221" t="s">
        <v>101</v>
      </c>
      <c r="B221">
        <v>20</v>
      </c>
      <c r="C221">
        <v>500</v>
      </c>
      <c r="D221" t="s">
        <v>0</v>
      </c>
      <c r="E221">
        <v>0</v>
      </c>
      <c r="F221">
        <v>0</v>
      </c>
      <c r="G221" t="s">
        <v>1</v>
      </c>
      <c r="H221">
        <v>26647.783232000002</v>
      </c>
      <c r="I221">
        <v>8159.3440469999996</v>
      </c>
      <c r="J221" t="s">
        <v>2</v>
      </c>
      <c r="K221">
        <v>26636.183116</v>
      </c>
      <c r="L221">
        <v>8148.9945500000003</v>
      </c>
      <c r="M221" t="s">
        <v>3</v>
      </c>
      <c r="N221">
        <v>1827.1825980000001</v>
      </c>
      <c r="O221">
        <v>2788.7981239999999</v>
      </c>
      <c r="P221" t="s">
        <v>4</v>
      </c>
      <c r="Q221">
        <v>2642.281172</v>
      </c>
      <c r="R221">
        <v>76.432688999999996</v>
      </c>
      <c r="S221" t="s">
        <v>5</v>
      </c>
      <c r="T221">
        <v>921.76031999999998</v>
      </c>
      <c r="U221">
        <v>7.7176660000000004</v>
      </c>
      <c r="V221" t="s">
        <v>6</v>
      </c>
      <c r="W221">
        <v>536.707854</v>
      </c>
      <c r="X221">
        <v>6.1237329999999996</v>
      </c>
      <c r="Y221" t="s">
        <v>7</v>
      </c>
      <c r="Z221">
        <v>1003.833346</v>
      </c>
      <c r="AA221">
        <v>35.949945999999997</v>
      </c>
      <c r="AB221" t="s">
        <v>8</v>
      </c>
      <c r="AC221">
        <v>22043.938354000002</v>
      </c>
      <c r="AD221">
        <v>3638.0986429999998</v>
      </c>
      <c r="AE221" t="s">
        <v>9</v>
      </c>
      <c r="AF221">
        <v>5.3858000000000003E-2</v>
      </c>
      <c r="AG221">
        <v>3.9999999999999998E-6</v>
      </c>
      <c r="AH221" t="s">
        <v>10</v>
      </c>
      <c r="AI221">
        <v>0.944554</v>
      </c>
      <c r="AJ221">
        <v>1.21E-4</v>
      </c>
      <c r="AK221" t="s">
        <v>11</v>
      </c>
      <c r="AL221">
        <v>367472.62</v>
      </c>
      <c r="AM221">
        <v>34021714.275604002</v>
      </c>
    </row>
    <row r="222" spans="1:39" x14ac:dyDescent="0.25">
      <c r="A222" t="s">
        <v>102</v>
      </c>
      <c r="B222">
        <v>1</v>
      </c>
      <c r="C222">
        <v>25</v>
      </c>
      <c r="D222" t="s">
        <v>0</v>
      </c>
      <c r="E222">
        <v>0</v>
      </c>
      <c r="F222">
        <v>0</v>
      </c>
      <c r="G222" t="s">
        <v>1</v>
      </c>
      <c r="H222">
        <v>1362.3535300000001</v>
      </c>
      <c r="I222">
        <v>120.680761</v>
      </c>
      <c r="J222" t="s">
        <v>2</v>
      </c>
      <c r="K222">
        <v>1361.8007700000001</v>
      </c>
      <c r="L222">
        <v>120.48522</v>
      </c>
      <c r="M222" t="s">
        <v>3</v>
      </c>
      <c r="N222">
        <v>99.361766000000003</v>
      </c>
      <c r="O222">
        <v>13.574201</v>
      </c>
      <c r="P222" t="s">
        <v>4</v>
      </c>
      <c r="Q222">
        <v>152.33164199999999</v>
      </c>
      <c r="R222">
        <v>3.0085730000000002</v>
      </c>
      <c r="S222" t="s">
        <v>5</v>
      </c>
      <c r="T222">
        <v>58.295228000000002</v>
      </c>
      <c r="U222">
        <v>0.51848799999999995</v>
      </c>
      <c r="V222" t="s">
        <v>6</v>
      </c>
      <c r="W222">
        <v>33.928809999999999</v>
      </c>
      <c r="X222">
        <v>0.45366899999999999</v>
      </c>
      <c r="Y222" t="s">
        <v>7</v>
      </c>
      <c r="Z222">
        <v>50.444868</v>
      </c>
      <c r="AA222">
        <v>0.65578700000000001</v>
      </c>
      <c r="AB222" t="s">
        <v>8</v>
      </c>
      <c r="AC222">
        <v>1103.967772</v>
      </c>
      <c r="AD222">
        <v>81.308780999999996</v>
      </c>
      <c r="AE222" t="s">
        <v>9</v>
      </c>
      <c r="AF222">
        <v>7.2402999999999995E-2</v>
      </c>
      <c r="AG222">
        <v>1.54E-4</v>
      </c>
      <c r="AH222" t="s">
        <v>10</v>
      </c>
      <c r="AI222">
        <v>0.93087600000000004</v>
      </c>
      <c r="AJ222">
        <v>5.0000000000000002E-5</v>
      </c>
      <c r="AK222" t="s">
        <v>11</v>
      </c>
      <c r="AL222">
        <v>0</v>
      </c>
      <c r="AM222">
        <v>0</v>
      </c>
    </row>
    <row r="223" spans="1:39" x14ac:dyDescent="0.25">
      <c r="A223" t="s">
        <v>102</v>
      </c>
      <c r="B223">
        <v>2</v>
      </c>
      <c r="C223">
        <v>50</v>
      </c>
      <c r="D223" t="s">
        <v>0</v>
      </c>
      <c r="E223">
        <v>0</v>
      </c>
      <c r="F223">
        <v>0</v>
      </c>
      <c r="G223" t="s">
        <v>1</v>
      </c>
      <c r="H223">
        <v>2724.8086360000002</v>
      </c>
      <c r="I223">
        <v>402.43691200000001</v>
      </c>
      <c r="J223" t="s">
        <v>2</v>
      </c>
      <c r="K223">
        <v>2723.6859279999999</v>
      </c>
      <c r="L223">
        <v>401.68504200000001</v>
      </c>
      <c r="M223" t="s">
        <v>3</v>
      </c>
      <c r="N223">
        <v>198.49139600000001</v>
      </c>
      <c r="O223">
        <v>52.075391000000003</v>
      </c>
      <c r="P223" t="s">
        <v>4</v>
      </c>
      <c r="Q223">
        <v>304.66559000000001</v>
      </c>
      <c r="R223">
        <v>10.625792000000001</v>
      </c>
      <c r="S223" t="s">
        <v>5</v>
      </c>
      <c r="T223">
        <v>116.614114</v>
      </c>
      <c r="U223">
        <v>1.4701919999999999</v>
      </c>
      <c r="V223" t="s">
        <v>6</v>
      </c>
      <c r="W223">
        <v>67.763574000000006</v>
      </c>
      <c r="X223">
        <v>0.69745400000000002</v>
      </c>
      <c r="Y223" t="s">
        <v>7</v>
      </c>
      <c r="Z223">
        <v>100.96201600000001</v>
      </c>
      <c r="AA223">
        <v>2.4405890000000001</v>
      </c>
      <c r="AB223" t="s">
        <v>8</v>
      </c>
      <c r="AC223">
        <v>2208.253052</v>
      </c>
      <c r="AD223">
        <v>278.533053</v>
      </c>
      <c r="AE223" t="s">
        <v>9</v>
      </c>
      <c r="AF223">
        <v>6.5643000000000007E-2</v>
      </c>
      <c r="AG223">
        <v>1.4999999999999999E-4</v>
      </c>
      <c r="AH223" t="s">
        <v>10</v>
      </c>
      <c r="AI223">
        <v>0.93347999999999998</v>
      </c>
      <c r="AJ223">
        <v>3.6999999999999998E-5</v>
      </c>
      <c r="AK223" t="s">
        <v>11</v>
      </c>
      <c r="AL223">
        <v>0</v>
      </c>
      <c r="AM223">
        <v>0</v>
      </c>
    </row>
    <row r="224" spans="1:39" x14ac:dyDescent="0.25">
      <c r="A224" t="s">
        <v>102</v>
      </c>
      <c r="B224">
        <v>3</v>
      </c>
      <c r="C224">
        <v>75</v>
      </c>
      <c r="D224" t="s">
        <v>0</v>
      </c>
      <c r="E224">
        <v>0</v>
      </c>
      <c r="F224">
        <v>0</v>
      </c>
      <c r="G224" t="s">
        <v>1</v>
      </c>
      <c r="H224">
        <v>4085.6271539999998</v>
      </c>
      <c r="I224">
        <v>830.35813700000006</v>
      </c>
      <c r="J224" t="s">
        <v>2</v>
      </c>
      <c r="K224">
        <v>4083.9317540000002</v>
      </c>
      <c r="L224">
        <v>829.910033</v>
      </c>
      <c r="M224" t="s">
        <v>3</v>
      </c>
      <c r="N224">
        <v>297.95087799999999</v>
      </c>
      <c r="O224">
        <v>121.79073699999999</v>
      </c>
      <c r="P224" t="s">
        <v>4</v>
      </c>
      <c r="Q224">
        <v>456.92008800000002</v>
      </c>
      <c r="R224">
        <v>19.697547</v>
      </c>
      <c r="S224" t="s">
        <v>5</v>
      </c>
      <c r="T224">
        <v>174.88348999999999</v>
      </c>
      <c r="U224">
        <v>2.424175</v>
      </c>
      <c r="V224" t="s">
        <v>6</v>
      </c>
      <c r="W224">
        <v>101.590484</v>
      </c>
      <c r="X224">
        <v>1.255665</v>
      </c>
      <c r="Y224" t="s">
        <v>7</v>
      </c>
      <c r="Z224">
        <v>151.419858</v>
      </c>
      <c r="AA224">
        <v>4.8135839999999996</v>
      </c>
      <c r="AB224" t="s">
        <v>8</v>
      </c>
      <c r="AC224">
        <v>3310.6432719999998</v>
      </c>
      <c r="AD224">
        <v>545.108518</v>
      </c>
      <c r="AE224" t="s">
        <v>9</v>
      </c>
      <c r="AF224">
        <v>6.0425E-2</v>
      </c>
      <c r="AG224">
        <v>8.0000000000000007E-5</v>
      </c>
      <c r="AH224" t="s">
        <v>10</v>
      </c>
      <c r="AI224">
        <v>0.93447000000000002</v>
      </c>
      <c r="AJ224">
        <v>4.1999999999999998E-5</v>
      </c>
      <c r="AK224" t="s">
        <v>11</v>
      </c>
      <c r="AL224">
        <v>0</v>
      </c>
      <c r="AM224">
        <v>0</v>
      </c>
    </row>
    <row r="225" spans="1:39" x14ac:dyDescent="0.25">
      <c r="A225" t="s">
        <v>102</v>
      </c>
      <c r="B225">
        <v>4</v>
      </c>
      <c r="C225">
        <v>100</v>
      </c>
      <c r="D225" t="s">
        <v>0</v>
      </c>
      <c r="E225">
        <v>0</v>
      </c>
      <c r="F225">
        <v>0</v>
      </c>
      <c r="G225" t="s">
        <v>1</v>
      </c>
      <c r="H225">
        <v>5445.8804440000004</v>
      </c>
      <c r="I225">
        <v>1116.0830410000001</v>
      </c>
      <c r="J225" t="s">
        <v>2</v>
      </c>
      <c r="K225">
        <v>5443.6261139999997</v>
      </c>
      <c r="L225">
        <v>1115.288049</v>
      </c>
      <c r="M225" t="s">
        <v>3</v>
      </c>
      <c r="N225">
        <v>397.38380000000001</v>
      </c>
      <c r="O225">
        <v>206.71413999999999</v>
      </c>
      <c r="P225" t="s">
        <v>4</v>
      </c>
      <c r="Q225">
        <v>608.98144600000001</v>
      </c>
      <c r="R225">
        <v>29.007725000000001</v>
      </c>
      <c r="S225" t="s">
        <v>5</v>
      </c>
      <c r="T225">
        <v>232.97103999999999</v>
      </c>
      <c r="U225">
        <v>2.8285659999999999</v>
      </c>
      <c r="V225" t="s">
        <v>6</v>
      </c>
      <c r="W225">
        <v>135.47304</v>
      </c>
      <c r="X225">
        <v>1.7603629999999999</v>
      </c>
      <c r="Y225" t="s">
        <v>7</v>
      </c>
      <c r="Z225">
        <v>201.84322</v>
      </c>
      <c r="AA225">
        <v>8.0113660000000007</v>
      </c>
      <c r="AB225" t="s">
        <v>8</v>
      </c>
      <c r="AC225">
        <v>4412.7146819999998</v>
      </c>
      <c r="AD225">
        <v>711.57129399999997</v>
      </c>
      <c r="AE225" t="s">
        <v>9</v>
      </c>
      <c r="AF225">
        <v>5.7763000000000002E-2</v>
      </c>
      <c r="AG225">
        <v>4.8000000000000001E-5</v>
      </c>
      <c r="AH225" t="s">
        <v>10</v>
      </c>
      <c r="AI225">
        <v>0.93619200000000002</v>
      </c>
      <c r="AJ225">
        <v>5.7000000000000003E-5</v>
      </c>
      <c r="AK225" t="s">
        <v>11</v>
      </c>
      <c r="AL225">
        <v>0</v>
      </c>
      <c r="AM225">
        <v>0</v>
      </c>
    </row>
    <row r="226" spans="1:39" x14ac:dyDescent="0.25">
      <c r="A226" t="s">
        <v>102</v>
      </c>
      <c r="B226">
        <v>5</v>
      </c>
      <c r="C226">
        <v>125</v>
      </c>
      <c r="D226" t="s">
        <v>0</v>
      </c>
      <c r="E226">
        <v>0</v>
      </c>
      <c r="F226">
        <v>0</v>
      </c>
      <c r="G226" t="s">
        <v>1</v>
      </c>
      <c r="H226">
        <v>6806.6424440000001</v>
      </c>
      <c r="I226">
        <v>1652.3679119999999</v>
      </c>
      <c r="J226" t="s">
        <v>2</v>
      </c>
      <c r="K226">
        <v>6803.8274840000004</v>
      </c>
      <c r="L226">
        <v>1650.594372</v>
      </c>
      <c r="M226" t="s">
        <v>3</v>
      </c>
      <c r="N226">
        <v>496.78930400000002</v>
      </c>
      <c r="O226">
        <v>329.56136700000002</v>
      </c>
      <c r="P226" t="s">
        <v>4</v>
      </c>
      <c r="Q226">
        <v>761.15911200000005</v>
      </c>
      <c r="R226">
        <v>43.236553000000001</v>
      </c>
      <c r="S226" t="s">
        <v>5</v>
      </c>
      <c r="T226">
        <v>291.13502399999999</v>
      </c>
      <c r="U226">
        <v>4.068238</v>
      </c>
      <c r="V226" t="s">
        <v>6</v>
      </c>
      <c r="W226">
        <v>169.34877399999999</v>
      </c>
      <c r="X226">
        <v>2.2757459999999998</v>
      </c>
      <c r="Y226" t="s">
        <v>7</v>
      </c>
      <c r="Z226">
        <v>252.32802599999999</v>
      </c>
      <c r="AA226">
        <v>12.203167000000001</v>
      </c>
      <c r="AB226" t="s">
        <v>8</v>
      </c>
      <c r="AC226">
        <v>5515.1796059999997</v>
      </c>
      <c r="AD226">
        <v>1034.7088080000001</v>
      </c>
      <c r="AE226" t="s">
        <v>9</v>
      </c>
      <c r="AF226">
        <v>5.6704999999999998E-2</v>
      </c>
      <c r="AG226">
        <v>4.1E-5</v>
      </c>
      <c r="AH226" t="s">
        <v>10</v>
      </c>
      <c r="AI226">
        <v>0.93705300000000002</v>
      </c>
      <c r="AJ226">
        <v>6.6000000000000005E-5</v>
      </c>
      <c r="AK226" t="s">
        <v>11</v>
      </c>
      <c r="AL226">
        <v>0</v>
      </c>
      <c r="AM226">
        <v>0</v>
      </c>
    </row>
    <row r="227" spans="1:39" x14ac:dyDescent="0.25">
      <c r="A227" t="s">
        <v>102</v>
      </c>
      <c r="B227">
        <v>6</v>
      </c>
      <c r="C227">
        <v>150</v>
      </c>
      <c r="D227" t="s">
        <v>0</v>
      </c>
      <c r="E227">
        <v>0</v>
      </c>
      <c r="F227">
        <v>0</v>
      </c>
      <c r="G227" t="s">
        <v>1</v>
      </c>
      <c r="H227">
        <v>8169.3354840000002</v>
      </c>
      <c r="I227">
        <v>2452.7854710000001</v>
      </c>
      <c r="J227" t="s">
        <v>2</v>
      </c>
      <c r="K227">
        <v>8165.9582979999996</v>
      </c>
      <c r="L227">
        <v>2449.9443230000002</v>
      </c>
      <c r="M227" t="s">
        <v>3</v>
      </c>
      <c r="N227">
        <v>596.431916</v>
      </c>
      <c r="O227">
        <v>479.262406</v>
      </c>
      <c r="P227" t="s">
        <v>4</v>
      </c>
      <c r="Q227">
        <v>913.88019399999996</v>
      </c>
      <c r="R227">
        <v>61.552214999999997</v>
      </c>
      <c r="S227" t="s">
        <v>5</v>
      </c>
      <c r="T227">
        <v>349.40401400000002</v>
      </c>
      <c r="U227">
        <v>5.5516800000000002</v>
      </c>
      <c r="V227" t="s">
        <v>6</v>
      </c>
      <c r="W227">
        <v>203.350584</v>
      </c>
      <c r="X227">
        <v>3.204561</v>
      </c>
      <c r="Y227" t="s">
        <v>7</v>
      </c>
      <c r="Z227">
        <v>303.07565599999998</v>
      </c>
      <c r="AA227">
        <v>16.832592000000002</v>
      </c>
      <c r="AB227" t="s">
        <v>8</v>
      </c>
      <c r="AC227">
        <v>6618.8203780000003</v>
      </c>
      <c r="AD227">
        <v>1528.5763030000001</v>
      </c>
      <c r="AE227" t="s">
        <v>9</v>
      </c>
      <c r="AF227">
        <v>5.6363000000000003E-2</v>
      </c>
      <c r="AG227">
        <v>3.4E-5</v>
      </c>
      <c r="AH227" t="s">
        <v>10</v>
      </c>
      <c r="AI227">
        <v>0.93849499999999997</v>
      </c>
      <c r="AJ227">
        <v>8.0000000000000007E-5</v>
      </c>
      <c r="AK227" t="s">
        <v>11</v>
      </c>
      <c r="AL227">
        <v>0</v>
      </c>
      <c r="AM227">
        <v>0</v>
      </c>
    </row>
    <row r="228" spans="1:39" x14ac:dyDescent="0.25">
      <c r="A228" t="s">
        <v>102</v>
      </c>
      <c r="B228">
        <v>7</v>
      </c>
      <c r="C228">
        <v>175</v>
      </c>
      <c r="D228" t="s">
        <v>0</v>
      </c>
      <c r="E228">
        <v>0</v>
      </c>
      <c r="F228">
        <v>0</v>
      </c>
      <c r="G228" t="s">
        <v>1</v>
      </c>
      <c r="H228">
        <v>9530.4629440000008</v>
      </c>
      <c r="I228">
        <v>2853.6543499999998</v>
      </c>
      <c r="J228" t="s">
        <v>2</v>
      </c>
      <c r="K228">
        <v>9526.5264540000007</v>
      </c>
      <c r="L228">
        <v>2850.9042330000002</v>
      </c>
      <c r="M228" t="s">
        <v>3</v>
      </c>
      <c r="N228">
        <v>695.77133800000001</v>
      </c>
      <c r="O228">
        <v>668.99150899999995</v>
      </c>
      <c r="P228" t="s">
        <v>4</v>
      </c>
      <c r="Q228">
        <v>1066.277386</v>
      </c>
      <c r="R228">
        <v>76.116573000000002</v>
      </c>
      <c r="S228" t="s">
        <v>5</v>
      </c>
      <c r="T228">
        <v>407.63916399999999</v>
      </c>
      <c r="U228">
        <v>6.4790559999999999</v>
      </c>
      <c r="V228" t="s">
        <v>6</v>
      </c>
      <c r="W228">
        <v>237.29942399999999</v>
      </c>
      <c r="X228">
        <v>4.2081010000000001</v>
      </c>
      <c r="Y228" t="s">
        <v>7</v>
      </c>
      <c r="Z228">
        <v>353.62973399999998</v>
      </c>
      <c r="AA228">
        <v>21.293254999999998</v>
      </c>
      <c r="AB228" t="s">
        <v>8</v>
      </c>
      <c r="AC228">
        <v>7721.4970800000001</v>
      </c>
      <c r="AD228">
        <v>1723.9775970000001</v>
      </c>
      <c r="AE228" t="s">
        <v>9</v>
      </c>
      <c r="AF228">
        <v>5.5264000000000001E-2</v>
      </c>
      <c r="AG228">
        <v>9.0000000000000002E-6</v>
      </c>
      <c r="AH228" t="s">
        <v>10</v>
      </c>
      <c r="AI228">
        <v>0.93869100000000005</v>
      </c>
      <c r="AJ228">
        <v>8.2999999999999998E-5</v>
      </c>
      <c r="AK228" t="s">
        <v>11</v>
      </c>
      <c r="AL228">
        <v>0</v>
      </c>
      <c r="AM228">
        <v>0</v>
      </c>
    </row>
    <row r="229" spans="1:39" x14ac:dyDescent="0.25">
      <c r="A229" t="s">
        <v>102</v>
      </c>
      <c r="B229">
        <v>8</v>
      </c>
      <c r="C229">
        <v>200</v>
      </c>
      <c r="D229" t="s">
        <v>0</v>
      </c>
      <c r="E229">
        <v>0</v>
      </c>
      <c r="F229">
        <v>0</v>
      </c>
      <c r="G229" t="s">
        <v>1</v>
      </c>
      <c r="H229">
        <v>10891.015662</v>
      </c>
      <c r="I229">
        <v>3553.403037</v>
      </c>
      <c r="J229" t="s">
        <v>2</v>
      </c>
      <c r="K229">
        <v>10886.514836</v>
      </c>
      <c r="L229">
        <v>3550.2082</v>
      </c>
      <c r="M229" t="s">
        <v>3</v>
      </c>
      <c r="N229">
        <v>794.97098000000005</v>
      </c>
      <c r="O229">
        <v>881.08681000000001</v>
      </c>
      <c r="P229" t="s">
        <v>4</v>
      </c>
      <c r="Q229">
        <v>1218.7148400000001</v>
      </c>
      <c r="R229">
        <v>92.541280999999998</v>
      </c>
      <c r="S229" t="s">
        <v>5</v>
      </c>
      <c r="T229">
        <v>465.90307999999999</v>
      </c>
      <c r="U229">
        <v>8.4625489999999992</v>
      </c>
      <c r="V229" t="s">
        <v>6</v>
      </c>
      <c r="W229">
        <v>271.27943800000003</v>
      </c>
      <c r="X229">
        <v>4.5142850000000001</v>
      </c>
      <c r="Y229" t="s">
        <v>7</v>
      </c>
      <c r="Z229">
        <v>404.13589999999999</v>
      </c>
      <c r="AA229">
        <v>26.709347999999999</v>
      </c>
      <c r="AB229" t="s">
        <v>8</v>
      </c>
      <c r="AC229">
        <v>8823.7084439999999</v>
      </c>
      <c r="AD229">
        <v>2126.1825509999999</v>
      </c>
      <c r="AE229" t="s">
        <v>9</v>
      </c>
      <c r="AF229">
        <v>5.5037000000000003E-2</v>
      </c>
      <c r="AG229">
        <v>6.9999999999999999E-6</v>
      </c>
      <c r="AH229" t="s">
        <v>10</v>
      </c>
      <c r="AI229">
        <v>0.93931600000000004</v>
      </c>
      <c r="AJ229">
        <v>9.0000000000000006E-5</v>
      </c>
      <c r="AK229" t="s">
        <v>11</v>
      </c>
      <c r="AL229">
        <v>0</v>
      </c>
      <c r="AM229">
        <v>0</v>
      </c>
    </row>
    <row r="230" spans="1:39" x14ac:dyDescent="0.25">
      <c r="A230" t="s">
        <v>102</v>
      </c>
      <c r="B230">
        <v>9</v>
      </c>
      <c r="C230">
        <v>225</v>
      </c>
      <c r="D230" t="s">
        <v>0</v>
      </c>
      <c r="E230">
        <v>0</v>
      </c>
      <c r="F230">
        <v>0</v>
      </c>
      <c r="G230" t="s">
        <v>1</v>
      </c>
      <c r="H230">
        <v>12250.853224</v>
      </c>
      <c r="I230">
        <v>3861.6812880000002</v>
      </c>
      <c r="J230" t="s">
        <v>2</v>
      </c>
      <c r="K230">
        <v>12245.778582000001</v>
      </c>
      <c r="L230">
        <v>3859.5275390000002</v>
      </c>
      <c r="M230" t="s">
        <v>3</v>
      </c>
      <c r="N230">
        <v>894.32133599999997</v>
      </c>
      <c r="O230">
        <v>1108.3048229999999</v>
      </c>
      <c r="P230" t="s">
        <v>4</v>
      </c>
      <c r="Q230">
        <v>1370.9161160000001</v>
      </c>
      <c r="R230">
        <v>105.008163</v>
      </c>
      <c r="S230" t="s">
        <v>5</v>
      </c>
      <c r="T230">
        <v>524.18422199999998</v>
      </c>
      <c r="U230">
        <v>8.1440579999999994</v>
      </c>
      <c r="V230" t="s">
        <v>6</v>
      </c>
      <c r="W230">
        <v>305.13934999999998</v>
      </c>
      <c r="X230">
        <v>5.0748059999999997</v>
      </c>
      <c r="Y230" t="s">
        <v>7</v>
      </c>
      <c r="Z230">
        <v>454.494392</v>
      </c>
      <c r="AA230">
        <v>31.780631</v>
      </c>
      <c r="AB230" t="s">
        <v>8</v>
      </c>
      <c r="AC230">
        <v>9925.2971539999999</v>
      </c>
      <c r="AD230">
        <v>2293.4859999999999</v>
      </c>
      <c r="AE230" t="s">
        <v>9</v>
      </c>
      <c r="AF230">
        <v>5.4847E-2</v>
      </c>
      <c r="AG230">
        <v>6.9999999999999999E-6</v>
      </c>
      <c r="AH230" t="s">
        <v>10</v>
      </c>
      <c r="AI230">
        <v>0.94013400000000003</v>
      </c>
      <c r="AJ230">
        <v>9.1000000000000003E-5</v>
      </c>
      <c r="AK230" t="s">
        <v>11</v>
      </c>
      <c r="AL230">
        <v>0</v>
      </c>
      <c r="AM230">
        <v>0</v>
      </c>
    </row>
    <row r="231" spans="1:39" x14ac:dyDescent="0.25">
      <c r="A231" t="s">
        <v>102</v>
      </c>
      <c r="B231">
        <v>10</v>
      </c>
      <c r="C231">
        <v>250</v>
      </c>
      <c r="D231" t="s">
        <v>0</v>
      </c>
      <c r="E231">
        <v>0</v>
      </c>
      <c r="F231">
        <v>0</v>
      </c>
      <c r="G231" t="s">
        <v>1</v>
      </c>
      <c r="H231">
        <v>13612.518002000001</v>
      </c>
      <c r="I231">
        <v>4632.2514160000001</v>
      </c>
      <c r="J231" t="s">
        <v>2</v>
      </c>
      <c r="K231">
        <v>13606.876274</v>
      </c>
      <c r="L231">
        <v>4628.8355540000002</v>
      </c>
      <c r="M231" t="s">
        <v>3</v>
      </c>
      <c r="N231">
        <v>993.67199200000005</v>
      </c>
      <c r="O231">
        <v>1351.4157829999999</v>
      </c>
      <c r="P231" t="s">
        <v>4</v>
      </c>
      <c r="Q231">
        <v>1523.4091699999999</v>
      </c>
      <c r="R231">
        <v>128.47924599999999</v>
      </c>
      <c r="S231" t="s">
        <v>5</v>
      </c>
      <c r="T231">
        <v>582.40166999999997</v>
      </c>
      <c r="U231">
        <v>9.8756059999999994</v>
      </c>
      <c r="V231" t="s">
        <v>6</v>
      </c>
      <c r="W231">
        <v>339.11885999999998</v>
      </c>
      <c r="X231">
        <v>5.7977369999999997</v>
      </c>
      <c r="Y231" t="s">
        <v>7</v>
      </c>
      <c r="Z231">
        <v>505.08742599999999</v>
      </c>
      <c r="AA231">
        <v>39.686117000000003</v>
      </c>
      <c r="AB231" t="s">
        <v>8</v>
      </c>
      <c r="AC231">
        <v>11028.377157999999</v>
      </c>
      <c r="AD231">
        <v>2758.7461429999998</v>
      </c>
      <c r="AE231" t="s">
        <v>9</v>
      </c>
      <c r="AF231">
        <v>5.4038000000000003E-2</v>
      </c>
      <c r="AG231">
        <v>1.2999999999999999E-5</v>
      </c>
      <c r="AH231" t="s">
        <v>10</v>
      </c>
      <c r="AI231">
        <v>0.94110400000000005</v>
      </c>
      <c r="AJ231">
        <v>9.7999999999999997E-5</v>
      </c>
      <c r="AK231" t="s">
        <v>11</v>
      </c>
      <c r="AL231">
        <v>0</v>
      </c>
      <c r="AM231">
        <v>0</v>
      </c>
    </row>
    <row r="232" spans="1:39" x14ac:dyDescent="0.25">
      <c r="A232" t="s">
        <v>102</v>
      </c>
      <c r="B232">
        <v>11</v>
      </c>
      <c r="C232">
        <v>275</v>
      </c>
      <c r="D232" t="s">
        <v>0</v>
      </c>
      <c r="E232">
        <v>0</v>
      </c>
      <c r="F232">
        <v>0</v>
      </c>
      <c r="G232" t="s">
        <v>1</v>
      </c>
      <c r="H232">
        <v>14975.423842</v>
      </c>
      <c r="I232">
        <v>5330.4459800000004</v>
      </c>
      <c r="J232" t="s">
        <v>2</v>
      </c>
      <c r="K232">
        <v>14969.215953999999</v>
      </c>
      <c r="L232">
        <v>5326.9634619999997</v>
      </c>
      <c r="M232" t="s">
        <v>3</v>
      </c>
      <c r="N232">
        <v>1093.4779679999999</v>
      </c>
      <c r="O232">
        <v>1619.0309460000001</v>
      </c>
      <c r="P232" t="s">
        <v>4</v>
      </c>
      <c r="Q232">
        <v>1676.1486339999999</v>
      </c>
      <c r="R232">
        <v>148.72789599999999</v>
      </c>
      <c r="S232" t="s">
        <v>5</v>
      </c>
      <c r="T232">
        <v>640.75981200000001</v>
      </c>
      <c r="U232">
        <v>11.239542</v>
      </c>
      <c r="V232" t="s">
        <v>6</v>
      </c>
      <c r="W232">
        <v>373.10245600000002</v>
      </c>
      <c r="X232">
        <v>6.7544599999999999</v>
      </c>
      <c r="Y232" t="s">
        <v>7</v>
      </c>
      <c r="Z232">
        <v>555.85065799999995</v>
      </c>
      <c r="AA232">
        <v>46.960996999999999</v>
      </c>
      <c r="AB232" t="s">
        <v>8</v>
      </c>
      <c r="AC232">
        <v>12132.000512000001</v>
      </c>
      <c r="AD232">
        <v>3117.3223440000002</v>
      </c>
      <c r="AE232" t="s">
        <v>9</v>
      </c>
      <c r="AF232">
        <v>5.4024999999999997E-2</v>
      </c>
      <c r="AG232">
        <v>1.2999999999999999E-5</v>
      </c>
      <c r="AH232" t="s">
        <v>10</v>
      </c>
      <c r="AI232">
        <v>0.94119600000000003</v>
      </c>
      <c r="AJ232">
        <v>9.7E-5</v>
      </c>
      <c r="AK232" t="s">
        <v>11</v>
      </c>
      <c r="AL232">
        <v>0</v>
      </c>
      <c r="AM232">
        <v>0</v>
      </c>
    </row>
    <row r="233" spans="1:39" x14ac:dyDescent="0.25">
      <c r="A233" t="s">
        <v>102</v>
      </c>
      <c r="B233">
        <v>12</v>
      </c>
      <c r="C233">
        <v>300</v>
      </c>
      <c r="D233" t="s">
        <v>0</v>
      </c>
      <c r="E233">
        <v>0</v>
      </c>
      <c r="F233">
        <v>0</v>
      </c>
      <c r="G233" t="s">
        <v>1</v>
      </c>
      <c r="H233">
        <v>16336.909018</v>
      </c>
      <c r="I233">
        <v>5950.3874640000004</v>
      </c>
      <c r="J233" t="s">
        <v>2</v>
      </c>
      <c r="K233">
        <v>16330.143802000001</v>
      </c>
      <c r="L233">
        <v>5945.7917269999998</v>
      </c>
      <c r="M233" t="s">
        <v>3</v>
      </c>
      <c r="N233">
        <v>1193.122282</v>
      </c>
      <c r="O233">
        <v>1936.64759</v>
      </c>
      <c r="P233" t="s">
        <v>4</v>
      </c>
      <c r="Q233">
        <v>1828.8114599999999</v>
      </c>
      <c r="R233">
        <v>174.86027100000001</v>
      </c>
      <c r="S233" t="s">
        <v>5</v>
      </c>
      <c r="T233">
        <v>699.03048200000001</v>
      </c>
      <c r="U233">
        <v>13.682319</v>
      </c>
      <c r="V233" t="s">
        <v>6</v>
      </c>
      <c r="W233">
        <v>407.20774599999999</v>
      </c>
      <c r="X233">
        <v>7.9428390000000002</v>
      </c>
      <c r="Y233" t="s">
        <v>7</v>
      </c>
      <c r="Z233">
        <v>606.46109799999999</v>
      </c>
      <c r="AA233">
        <v>54.102978999999998</v>
      </c>
      <c r="AB233" t="s">
        <v>8</v>
      </c>
      <c r="AC233">
        <v>13234.484514</v>
      </c>
      <c r="AD233">
        <v>3465.3061210000001</v>
      </c>
      <c r="AE233" t="s">
        <v>9</v>
      </c>
      <c r="AF233">
        <v>5.3871000000000002E-2</v>
      </c>
      <c r="AG233">
        <v>1.2999999999999999E-5</v>
      </c>
      <c r="AH233" t="s">
        <v>10</v>
      </c>
      <c r="AI233">
        <v>0.941778</v>
      </c>
      <c r="AJ233">
        <v>1.02E-4</v>
      </c>
      <c r="AK233" t="s">
        <v>11</v>
      </c>
      <c r="AL233">
        <v>0</v>
      </c>
      <c r="AM233">
        <v>0</v>
      </c>
    </row>
    <row r="234" spans="1:39" x14ac:dyDescent="0.25">
      <c r="A234" t="s">
        <v>102</v>
      </c>
      <c r="B234">
        <v>13</v>
      </c>
      <c r="C234">
        <v>325</v>
      </c>
      <c r="D234" t="s">
        <v>0</v>
      </c>
      <c r="E234">
        <v>0</v>
      </c>
      <c r="F234">
        <v>0</v>
      </c>
      <c r="G234" t="s">
        <v>1</v>
      </c>
      <c r="H234">
        <v>17695.534012</v>
      </c>
      <c r="I234">
        <v>7003.199423</v>
      </c>
      <c r="J234" t="s">
        <v>2</v>
      </c>
      <c r="K234">
        <v>17688.207323999999</v>
      </c>
      <c r="L234">
        <v>6997.4986870000002</v>
      </c>
      <c r="M234" t="s">
        <v>3</v>
      </c>
      <c r="N234">
        <v>1292.164812</v>
      </c>
      <c r="O234">
        <v>2295.9860210000002</v>
      </c>
      <c r="P234" t="s">
        <v>4</v>
      </c>
      <c r="Q234">
        <v>1981.1748239999999</v>
      </c>
      <c r="R234">
        <v>199.17409599999999</v>
      </c>
      <c r="S234" t="s">
        <v>5</v>
      </c>
      <c r="T234">
        <v>757.31754799999999</v>
      </c>
      <c r="U234">
        <v>15.986610000000001</v>
      </c>
      <c r="V234" t="s">
        <v>6</v>
      </c>
      <c r="W234">
        <v>441.15793200000002</v>
      </c>
      <c r="X234">
        <v>8.7287560000000006</v>
      </c>
      <c r="Y234" t="s">
        <v>7</v>
      </c>
      <c r="Z234">
        <v>656.91217600000004</v>
      </c>
      <c r="AA234">
        <v>62.284266000000002</v>
      </c>
      <c r="AB234" t="s">
        <v>8</v>
      </c>
      <c r="AC234">
        <v>14335.019962</v>
      </c>
      <c r="AD234">
        <v>3950.773987</v>
      </c>
      <c r="AE234" t="s">
        <v>9</v>
      </c>
      <c r="AF234">
        <v>5.3792E-2</v>
      </c>
      <c r="AG234">
        <v>1.2999999999999999E-5</v>
      </c>
      <c r="AH234" t="s">
        <v>10</v>
      </c>
      <c r="AI234">
        <v>0.94255199999999995</v>
      </c>
      <c r="AJ234">
        <v>1.08E-4</v>
      </c>
      <c r="AK234" t="s">
        <v>11</v>
      </c>
      <c r="AL234">
        <v>0</v>
      </c>
      <c r="AM234">
        <v>0</v>
      </c>
    </row>
    <row r="235" spans="1:39" x14ac:dyDescent="0.25">
      <c r="A235" t="s">
        <v>102</v>
      </c>
      <c r="B235">
        <v>14</v>
      </c>
      <c r="C235">
        <v>350</v>
      </c>
      <c r="D235" t="s">
        <v>0</v>
      </c>
      <c r="E235">
        <v>0</v>
      </c>
      <c r="F235">
        <v>0</v>
      </c>
      <c r="G235" t="s">
        <v>1</v>
      </c>
      <c r="H235">
        <v>19054.112256</v>
      </c>
      <c r="I235">
        <v>8025.0179159999998</v>
      </c>
      <c r="J235" t="s">
        <v>2</v>
      </c>
      <c r="K235">
        <v>19046.226642000001</v>
      </c>
      <c r="L235">
        <v>8017.1977569999999</v>
      </c>
      <c r="M235" t="s">
        <v>3</v>
      </c>
      <c r="N235">
        <v>1391.258632</v>
      </c>
      <c r="O235">
        <v>2672.6712459999999</v>
      </c>
      <c r="P235" t="s">
        <v>4</v>
      </c>
      <c r="Q235">
        <v>2133.4941800000001</v>
      </c>
      <c r="R235">
        <v>218.82561000000001</v>
      </c>
      <c r="S235" t="s">
        <v>5</v>
      </c>
      <c r="T235">
        <v>815.42126800000005</v>
      </c>
      <c r="U235">
        <v>16.922650000000001</v>
      </c>
      <c r="V235" t="s">
        <v>6</v>
      </c>
      <c r="W235">
        <v>475.19880999999998</v>
      </c>
      <c r="X235">
        <v>9.5308659999999996</v>
      </c>
      <c r="Y235" t="s">
        <v>7</v>
      </c>
      <c r="Z235">
        <v>707.43957399999999</v>
      </c>
      <c r="AA235">
        <v>71.422494</v>
      </c>
      <c r="AB235" t="s">
        <v>8</v>
      </c>
      <c r="AC235">
        <v>15435.453106000001</v>
      </c>
      <c r="AD235">
        <v>4411.1697459999996</v>
      </c>
      <c r="AE235" t="s">
        <v>9</v>
      </c>
      <c r="AF235">
        <v>5.3690000000000002E-2</v>
      </c>
      <c r="AG235">
        <v>1.2E-5</v>
      </c>
      <c r="AH235" t="s">
        <v>10</v>
      </c>
      <c r="AI235">
        <v>0.94398000000000004</v>
      </c>
      <c r="AJ235">
        <v>1.15E-4</v>
      </c>
      <c r="AK235" t="s">
        <v>11</v>
      </c>
      <c r="AL235">
        <v>0</v>
      </c>
      <c r="AM235">
        <v>0</v>
      </c>
    </row>
    <row r="236" spans="1:39" x14ac:dyDescent="0.25">
      <c r="A236" t="s">
        <v>102</v>
      </c>
      <c r="B236">
        <v>15</v>
      </c>
      <c r="C236">
        <v>375</v>
      </c>
      <c r="D236" t="s">
        <v>0</v>
      </c>
      <c r="E236">
        <v>0</v>
      </c>
      <c r="F236">
        <v>0</v>
      </c>
      <c r="G236" t="s">
        <v>1</v>
      </c>
      <c r="H236">
        <v>20413.306693999999</v>
      </c>
      <c r="I236">
        <v>8725.6448980000005</v>
      </c>
      <c r="J236" t="s">
        <v>2</v>
      </c>
      <c r="K236">
        <v>20404.863234</v>
      </c>
      <c r="L236">
        <v>8716.3549870000006</v>
      </c>
      <c r="M236" t="s">
        <v>3</v>
      </c>
      <c r="N236">
        <v>1490.256936</v>
      </c>
      <c r="O236">
        <v>3078.6723710000001</v>
      </c>
      <c r="P236" t="s">
        <v>4</v>
      </c>
      <c r="Q236">
        <v>2285.7367479999998</v>
      </c>
      <c r="R236">
        <v>238.21727300000001</v>
      </c>
      <c r="S236" t="s">
        <v>5</v>
      </c>
      <c r="T236">
        <v>873.53497600000003</v>
      </c>
      <c r="U236">
        <v>17.501791000000001</v>
      </c>
      <c r="V236" t="s">
        <v>6</v>
      </c>
      <c r="W236">
        <v>509.15145799999999</v>
      </c>
      <c r="X236">
        <v>10.291509</v>
      </c>
      <c r="Y236" t="s">
        <v>7</v>
      </c>
      <c r="Z236">
        <v>757.93181600000003</v>
      </c>
      <c r="AA236">
        <v>79.675160000000005</v>
      </c>
      <c r="AB236" t="s">
        <v>8</v>
      </c>
      <c r="AC236">
        <v>16536.733804</v>
      </c>
      <c r="AD236">
        <v>4751.1119479999998</v>
      </c>
      <c r="AE236" t="s">
        <v>9</v>
      </c>
      <c r="AF236">
        <v>5.3690000000000002E-2</v>
      </c>
      <c r="AG236">
        <v>1.2E-5</v>
      </c>
      <c r="AH236" t="s">
        <v>10</v>
      </c>
      <c r="AI236">
        <v>0.94422499999999998</v>
      </c>
      <c r="AJ236">
        <v>1.12E-4</v>
      </c>
      <c r="AK236" t="s">
        <v>11</v>
      </c>
      <c r="AL236">
        <v>0</v>
      </c>
      <c r="AM236">
        <v>0</v>
      </c>
    </row>
    <row r="237" spans="1:39" x14ac:dyDescent="0.25">
      <c r="A237" t="s">
        <v>102</v>
      </c>
      <c r="B237">
        <v>16</v>
      </c>
      <c r="C237">
        <v>400</v>
      </c>
      <c r="D237" t="s">
        <v>0</v>
      </c>
      <c r="E237">
        <v>0</v>
      </c>
      <c r="F237">
        <v>0</v>
      </c>
      <c r="G237" t="s">
        <v>1</v>
      </c>
      <c r="H237">
        <v>21746.139576000001</v>
      </c>
      <c r="I237">
        <v>7715.1329779999996</v>
      </c>
      <c r="J237" t="s">
        <v>2</v>
      </c>
      <c r="K237">
        <v>21737.139211999998</v>
      </c>
      <c r="L237">
        <v>7705.6333629999999</v>
      </c>
      <c r="M237" t="s">
        <v>3</v>
      </c>
      <c r="N237">
        <v>1581.80009</v>
      </c>
      <c r="O237">
        <v>3308.438459</v>
      </c>
      <c r="P237" t="s">
        <v>4</v>
      </c>
      <c r="Q237">
        <v>2419.214774</v>
      </c>
      <c r="R237">
        <v>146.137665</v>
      </c>
      <c r="S237" t="s">
        <v>5</v>
      </c>
      <c r="T237">
        <v>920.35261800000001</v>
      </c>
      <c r="U237">
        <v>16.177053999999998</v>
      </c>
      <c r="V237" t="s">
        <v>6</v>
      </c>
      <c r="W237">
        <v>536.55771800000002</v>
      </c>
      <c r="X237">
        <v>6.3547209999999996</v>
      </c>
      <c r="Y237" t="s">
        <v>7</v>
      </c>
      <c r="Z237">
        <v>808.12820999999997</v>
      </c>
      <c r="AA237">
        <v>87.854674000000003</v>
      </c>
      <c r="AB237" t="s">
        <v>8</v>
      </c>
      <c r="AC237">
        <v>17637.892899999999</v>
      </c>
      <c r="AD237">
        <v>5108.7265930000003</v>
      </c>
      <c r="AE237" t="s">
        <v>9</v>
      </c>
      <c r="AF237">
        <v>5.3677999999999997E-2</v>
      </c>
      <c r="AG237">
        <v>1.2E-5</v>
      </c>
      <c r="AH237" t="s">
        <v>10</v>
      </c>
      <c r="AI237">
        <v>0.94427300000000003</v>
      </c>
      <c r="AJ237">
        <v>1.1400000000000001E-4</v>
      </c>
      <c r="AK237" t="s">
        <v>11</v>
      </c>
      <c r="AL237">
        <v>17280.02</v>
      </c>
      <c r="AM237">
        <v>42504565.5396</v>
      </c>
    </row>
    <row r="238" spans="1:39" x14ac:dyDescent="0.25">
      <c r="A238" t="s">
        <v>102</v>
      </c>
      <c r="B238">
        <v>17</v>
      </c>
      <c r="C238">
        <v>425</v>
      </c>
      <c r="D238" t="s">
        <v>0</v>
      </c>
      <c r="E238">
        <v>0</v>
      </c>
      <c r="F238">
        <v>0</v>
      </c>
      <c r="G238" t="s">
        <v>1</v>
      </c>
      <c r="H238">
        <v>22966.080836000001</v>
      </c>
      <c r="I238">
        <v>8927.2495240000007</v>
      </c>
      <c r="J238" t="s">
        <v>2</v>
      </c>
      <c r="K238">
        <v>22956.551437999999</v>
      </c>
      <c r="L238">
        <v>8915.1146169999993</v>
      </c>
      <c r="M238" t="s">
        <v>3</v>
      </c>
      <c r="N238">
        <v>1642.764148</v>
      </c>
      <c r="O238">
        <v>3458.2595999999999</v>
      </c>
      <c r="P238" t="s">
        <v>4</v>
      </c>
      <c r="Q238">
        <v>2474.1564079999998</v>
      </c>
      <c r="R238">
        <v>163.34044299999999</v>
      </c>
      <c r="S238" t="s">
        <v>5</v>
      </c>
      <c r="T238">
        <v>920.52455599999996</v>
      </c>
      <c r="U238">
        <v>16.209111</v>
      </c>
      <c r="V238" t="s">
        <v>6</v>
      </c>
      <c r="W238">
        <v>536.60202600000002</v>
      </c>
      <c r="X238">
        <v>6.3546760000000004</v>
      </c>
      <c r="Y238" t="s">
        <v>7</v>
      </c>
      <c r="Z238">
        <v>856.49803999999995</v>
      </c>
      <c r="AA238">
        <v>103.009668</v>
      </c>
      <c r="AB238" t="s">
        <v>8</v>
      </c>
      <c r="AC238">
        <v>18735.338513999999</v>
      </c>
      <c r="AD238">
        <v>5762.0203499999998</v>
      </c>
      <c r="AE238" t="s">
        <v>9</v>
      </c>
      <c r="AF238">
        <v>5.3677999999999997E-2</v>
      </c>
      <c r="AG238">
        <v>1.2E-5</v>
      </c>
      <c r="AH238" t="s">
        <v>10</v>
      </c>
      <c r="AI238">
        <v>0.94427300000000003</v>
      </c>
      <c r="AJ238">
        <v>1.1400000000000001E-4</v>
      </c>
      <c r="AK238" t="s">
        <v>11</v>
      </c>
      <c r="AL238">
        <v>104686.48</v>
      </c>
      <c r="AM238">
        <v>42536078.409601003</v>
      </c>
    </row>
    <row r="239" spans="1:39" x14ac:dyDescent="0.25">
      <c r="A239" t="s">
        <v>102</v>
      </c>
      <c r="B239">
        <v>18</v>
      </c>
      <c r="C239">
        <v>450</v>
      </c>
      <c r="D239" t="s">
        <v>0</v>
      </c>
      <c r="E239">
        <v>0</v>
      </c>
      <c r="F239">
        <v>0</v>
      </c>
      <c r="G239" t="s">
        <v>1</v>
      </c>
      <c r="H239">
        <v>24187.029772000002</v>
      </c>
      <c r="I239">
        <v>9869.7036489999991</v>
      </c>
      <c r="J239" t="s">
        <v>2</v>
      </c>
      <c r="K239">
        <v>24176.957945999999</v>
      </c>
      <c r="L239">
        <v>9854.3845829999991</v>
      </c>
      <c r="M239" t="s">
        <v>3</v>
      </c>
      <c r="N239">
        <v>1703.8834039999999</v>
      </c>
      <c r="O239">
        <v>3593.3602310000001</v>
      </c>
      <c r="P239" t="s">
        <v>4</v>
      </c>
      <c r="Q239">
        <v>2529.169238</v>
      </c>
      <c r="R239">
        <v>177.78473399999999</v>
      </c>
      <c r="S239" t="s">
        <v>5</v>
      </c>
      <c r="T239">
        <v>920.68771400000003</v>
      </c>
      <c r="U239">
        <v>16.216608999999998</v>
      </c>
      <c r="V239" t="s">
        <v>6</v>
      </c>
      <c r="W239">
        <v>536.64561600000002</v>
      </c>
      <c r="X239">
        <v>6.3593599999999997</v>
      </c>
      <c r="Y239" t="s">
        <v>7</v>
      </c>
      <c r="Z239">
        <v>904.95491000000004</v>
      </c>
      <c r="AA239">
        <v>116.99279</v>
      </c>
      <c r="AB239" t="s">
        <v>8</v>
      </c>
      <c r="AC239">
        <v>19833.537538</v>
      </c>
      <c r="AD239">
        <v>6266.8508160000001</v>
      </c>
      <c r="AE239" t="s">
        <v>9</v>
      </c>
      <c r="AF239">
        <v>5.3677999999999997E-2</v>
      </c>
      <c r="AG239">
        <v>1.2E-5</v>
      </c>
      <c r="AH239" t="s">
        <v>10</v>
      </c>
      <c r="AI239">
        <v>0.94427300000000003</v>
      </c>
      <c r="AJ239">
        <v>1.1400000000000001E-4</v>
      </c>
      <c r="AK239" t="s">
        <v>11</v>
      </c>
      <c r="AL239">
        <v>192094.58</v>
      </c>
      <c r="AM239">
        <v>42516725.883606002</v>
      </c>
    </row>
    <row r="240" spans="1:39" x14ac:dyDescent="0.25">
      <c r="A240" t="s">
        <v>102</v>
      </c>
      <c r="B240">
        <v>19</v>
      </c>
      <c r="C240">
        <v>475</v>
      </c>
      <c r="D240" t="s">
        <v>0</v>
      </c>
      <c r="E240">
        <v>0</v>
      </c>
      <c r="F240">
        <v>0</v>
      </c>
      <c r="G240" t="s">
        <v>1</v>
      </c>
      <c r="H240">
        <v>25407.387741999999</v>
      </c>
      <c r="I240">
        <v>10929.161223999999</v>
      </c>
      <c r="J240" t="s">
        <v>2</v>
      </c>
      <c r="K240">
        <v>25396.784221999998</v>
      </c>
      <c r="L240">
        <v>10909.888195</v>
      </c>
      <c r="M240" t="s">
        <v>3</v>
      </c>
      <c r="N240">
        <v>1764.9248</v>
      </c>
      <c r="O240">
        <v>3745.6868679999998</v>
      </c>
      <c r="P240" t="s">
        <v>4</v>
      </c>
      <c r="Q240">
        <v>2584.0509320000001</v>
      </c>
      <c r="R240">
        <v>194.185866</v>
      </c>
      <c r="S240" t="s">
        <v>5</v>
      </c>
      <c r="T240">
        <v>920.85827600000005</v>
      </c>
      <c r="U240">
        <v>16.200216000000001</v>
      </c>
      <c r="V240" t="s">
        <v>6</v>
      </c>
      <c r="W240">
        <v>536.68913399999997</v>
      </c>
      <c r="X240">
        <v>6.3577579999999996</v>
      </c>
      <c r="Y240" t="s">
        <v>7</v>
      </c>
      <c r="Z240">
        <v>953.20943799999998</v>
      </c>
      <c r="AA240">
        <v>130.58444399999999</v>
      </c>
      <c r="AB240" t="s">
        <v>8</v>
      </c>
      <c r="AC240">
        <v>20931.370842</v>
      </c>
      <c r="AD240">
        <v>6874.4807680000004</v>
      </c>
      <c r="AE240" t="s">
        <v>9</v>
      </c>
      <c r="AF240">
        <v>5.3677999999999997E-2</v>
      </c>
      <c r="AG240">
        <v>1.2E-5</v>
      </c>
      <c r="AH240" t="s">
        <v>10</v>
      </c>
      <c r="AI240">
        <v>0.94427300000000003</v>
      </c>
      <c r="AJ240">
        <v>1.1400000000000001E-4</v>
      </c>
      <c r="AK240" t="s">
        <v>11</v>
      </c>
      <c r="AL240">
        <v>279502.8</v>
      </c>
      <c r="AM240">
        <v>42527194.160003997</v>
      </c>
    </row>
    <row r="241" spans="1:39" x14ac:dyDescent="0.25">
      <c r="A241" t="s">
        <v>102</v>
      </c>
      <c r="B241">
        <v>20</v>
      </c>
      <c r="C241">
        <v>500</v>
      </c>
      <c r="D241" t="s">
        <v>0</v>
      </c>
      <c r="E241">
        <v>0</v>
      </c>
      <c r="F241">
        <v>0</v>
      </c>
      <c r="G241" t="s">
        <v>1</v>
      </c>
      <c r="H241">
        <v>26626.515908000001</v>
      </c>
      <c r="I241">
        <v>12556.635147999999</v>
      </c>
      <c r="J241" t="s">
        <v>2</v>
      </c>
      <c r="K241">
        <v>26615.380438</v>
      </c>
      <c r="L241">
        <v>12533.23558</v>
      </c>
      <c r="M241" t="s">
        <v>3</v>
      </c>
      <c r="N241">
        <v>1825.936968</v>
      </c>
      <c r="O241">
        <v>3885.3561719999998</v>
      </c>
      <c r="P241" t="s">
        <v>4</v>
      </c>
      <c r="Q241">
        <v>2638.9493600000001</v>
      </c>
      <c r="R241">
        <v>219.130774</v>
      </c>
      <c r="S241" t="s">
        <v>5</v>
      </c>
      <c r="T241">
        <v>921.03080799999998</v>
      </c>
      <c r="U241">
        <v>16.140740000000001</v>
      </c>
      <c r="V241" t="s">
        <v>6</v>
      </c>
      <c r="W241">
        <v>536.73420199999998</v>
      </c>
      <c r="X241">
        <v>6.3582190000000001</v>
      </c>
      <c r="Y241" t="s">
        <v>7</v>
      </c>
      <c r="Z241">
        <v>1001.56209</v>
      </c>
      <c r="AA241">
        <v>154.28972899999999</v>
      </c>
      <c r="AB241" t="s">
        <v>8</v>
      </c>
      <c r="AC241">
        <v>22027.94587</v>
      </c>
      <c r="AD241">
        <v>7715.536634</v>
      </c>
      <c r="AE241" t="s">
        <v>9</v>
      </c>
      <c r="AF241">
        <v>5.3677999999999997E-2</v>
      </c>
      <c r="AG241">
        <v>1.2E-5</v>
      </c>
      <c r="AH241" t="s">
        <v>10</v>
      </c>
      <c r="AI241">
        <v>0.94427300000000003</v>
      </c>
      <c r="AJ241">
        <v>1.1400000000000001E-4</v>
      </c>
      <c r="AK241" t="s">
        <v>11</v>
      </c>
      <c r="AL241">
        <v>366907.6</v>
      </c>
      <c r="AM241">
        <v>42521282.240020998</v>
      </c>
    </row>
    <row r="242" spans="1:39" x14ac:dyDescent="0.25">
      <c r="A242" t="s">
        <v>103</v>
      </c>
      <c r="B242">
        <v>1</v>
      </c>
      <c r="C242">
        <v>25</v>
      </c>
      <c r="D242" t="s">
        <v>0</v>
      </c>
      <c r="E242">
        <v>0</v>
      </c>
      <c r="F242">
        <v>0</v>
      </c>
      <c r="G242" t="s">
        <v>1</v>
      </c>
      <c r="H242">
        <v>194.267662</v>
      </c>
      <c r="I242">
        <v>10.748106999999999</v>
      </c>
      <c r="J242" t="s">
        <v>2</v>
      </c>
      <c r="K242">
        <v>194.36780300000001</v>
      </c>
      <c r="L242">
        <v>10.558991000000001</v>
      </c>
      <c r="M242" t="s">
        <v>3</v>
      </c>
      <c r="N242">
        <v>97.828998999999996</v>
      </c>
      <c r="O242">
        <v>7.8849819999999999</v>
      </c>
      <c r="P242" t="s">
        <v>4</v>
      </c>
      <c r="Q242">
        <v>0.49567</v>
      </c>
      <c r="R242">
        <v>2.3540000000000002E-3</v>
      </c>
      <c r="S242" t="s">
        <v>5</v>
      </c>
      <c r="T242">
        <v>77.913120000000006</v>
      </c>
      <c r="U242">
        <v>3.0287999999999999E-2</v>
      </c>
      <c r="V242" t="s">
        <v>6</v>
      </c>
      <c r="W242">
        <v>0.37214999999999998</v>
      </c>
      <c r="X242">
        <v>6.1019999999999998E-3</v>
      </c>
      <c r="Y242" t="s">
        <v>7</v>
      </c>
      <c r="Z242">
        <v>0</v>
      </c>
      <c r="AA242">
        <v>0</v>
      </c>
      <c r="AB242" t="s">
        <v>8</v>
      </c>
      <c r="AC242">
        <v>0</v>
      </c>
      <c r="AD242">
        <v>0</v>
      </c>
      <c r="AE242" t="s">
        <v>9</v>
      </c>
      <c r="AF242">
        <v>7.1070999999999995E-2</v>
      </c>
      <c r="AG242">
        <v>1.2999999999999999E-4</v>
      </c>
      <c r="AH242" t="s">
        <v>10</v>
      </c>
      <c r="AI242">
        <v>0.93074299999999999</v>
      </c>
      <c r="AJ242">
        <v>1.7E-5</v>
      </c>
      <c r="AK242" t="s">
        <v>11</v>
      </c>
      <c r="AL242">
        <v>0</v>
      </c>
      <c r="AM242">
        <v>0</v>
      </c>
    </row>
    <row r="243" spans="1:39" x14ac:dyDescent="0.25">
      <c r="A243" t="s">
        <v>103</v>
      </c>
      <c r="B243">
        <v>2</v>
      </c>
      <c r="C243">
        <v>50</v>
      </c>
      <c r="D243" t="s">
        <v>0</v>
      </c>
      <c r="E243">
        <v>0</v>
      </c>
      <c r="F243">
        <v>0</v>
      </c>
      <c r="G243" t="s">
        <v>1</v>
      </c>
      <c r="H243">
        <v>388.56504200000001</v>
      </c>
      <c r="I243">
        <v>20.302099999999999</v>
      </c>
      <c r="J243" t="s">
        <v>2</v>
      </c>
      <c r="K243">
        <v>388.77664600000003</v>
      </c>
      <c r="L243">
        <v>20.106131000000001</v>
      </c>
      <c r="M243" t="s">
        <v>3</v>
      </c>
      <c r="N243">
        <v>195.61437599999999</v>
      </c>
      <c r="O243">
        <v>16.013915000000001</v>
      </c>
      <c r="P243" t="s">
        <v>4</v>
      </c>
      <c r="Q243">
        <v>0.98295600000000005</v>
      </c>
      <c r="R243">
        <v>6.4859999999999996E-3</v>
      </c>
      <c r="S243" t="s">
        <v>5</v>
      </c>
      <c r="T243">
        <v>155.84488099999999</v>
      </c>
      <c r="U243">
        <v>9.8780000000000007E-2</v>
      </c>
      <c r="V243" t="s">
        <v>6</v>
      </c>
      <c r="W243">
        <v>0.73677999999999999</v>
      </c>
      <c r="X243">
        <v>2.3023999999999999E-2</v>
      </c>
      <c r="Y243" t="s">
        <v>7</v>
      </c>
      <c r="Z243">
        <v>0</v>
      </c>
      <c r="AA243">
        <v>0</v>
      </c>
      <c r="AB243" t="s">
        <v>8</v>
      </c>
      <c r="AC243">
        <v>0</v>
      </c>
      <c r="AD243">
        <v>0</v>
      </c>
      <c r="AE243" t="s">
        <v>9</v>
      </c>
      <c r="AF243">
        <v>6.4874000000000001E-2</v>
      </c>
      <c r="AG243">
        <v>1.45E-4</v>
      </c>
      <c r="AH243" t="s">
        <v>10</v>
      </c>
      <c r="AI243">
        <v>0.93233299999999997</v>
      </c>
      <c r="AJ243">
        <v>1.8E-5</v>
      </c>
      <c r="AK243" t="s">
        <v>11</v>
      </c>
      <c r="AL243">
        <v>0</v>
      </c>
      <c r="AM243">
        <v>0</v>
      </c>
    </row>
    <row r="244" spans="1:39" x14ac:dyDescent="0.25">
      <c r="A244" t="s">
        <v>103</v>
      </c>
      <c r="B244">
        <v>3</v>
      </c>
      <c r="C244">
        <v>75</v>
      </c>
      <c r="D244" t="s">
        <v>0</v>
      </c>
      <c r="E244">
        <v>0</v>
      </c>
      <c r="F244">
        <v>0</v>
      </c>
      <c r="G244" t="s">
        <v>1</v>
      </c>
      <c r="H244">
        <v>582.67015000000004</v>
      </c>
      <c r="I244">
        <v>35.490659999999998</v>
      </c>
      <c r="J244" t="s">
        <v>2</v>
      </c>
      <c r="K244">
        <v>582.94286499999998</v>
      </c>
      <c r="L244">
        <v>34.939430000000002</v>
      </c>
      <c r="M244" t="s">
        <v>3</v>
      </c>
      <c r="N244">
        <v>293.19562100000002</v>
      </c>
      <c r="O244">
        <v>32.190980000000003</v>
      </c>
      <c r="P244" t="s">
        <v>4</v>
      </c>
      <c r="Q244">
        <v>1.4773019999999999</v>
      </c>
      <c r="R244">
        <v>1.0559000000000001E-2</v>
      </c>
      <c r="S244" t="s">
        <v>5</v>
      </c>
      <c r="T244">
        <v>233.770959</v>
      </c>
      <c r="U244">
        <v>0.19592000000000001</v>
      </c>
      <c r="V244" t="s">
        <v>6</v>
      </c>
      <c r="W244">
        <v>1.1021620000000001</v>
      </c>
      <c r="X244">
        <v>3.041E-2</v>
      </c>
      <c r="Y244" t="s">
        <v>7</v>
      </c>
      <c r="Z244">
        <v>0</v>
      </c>
      <c r="AA244">
        <v>0</v>
      </c>
      <c r="AB244" t="s">
        <v>8</v>
      </c>
      <c r="AC244">
        <v>0</v>
      </c>
      <c r="AD244">
        <v>0</v>
      </c>
      <c r="AE244" t="s">
        <v>9</v>
      </c>
      <c r="AF244">
        <v>6.1237E-2</v>
      </c>
      <c r="AG244">
        <v>1.02E-4</v>
      </c>
      <c r="AH244" t="s">
        <v>10</v>
      </c>
      <c r="AI244">
        <v>0.93350200000000005</v>
      </c>
      <c r="AJ244">
        <v>3.4E-5</v>
      </c>
      <c r="AK244" t="s">
        <v>11</v>
      </c>
      <c r="AL244">
        <v>0</v>
      </c>
      <c r="AM244">
        <v>0</v>
      </c>
    </row>
    <row r="245" spans="1:39" x14ac:dyDescent="0.25">
      <c r="A245" t="s">
        <v>103</v>
      </c>
      <c r="B245">
        <v>4</v>
      </c>
      <c r="C245">
        <v>100</v>
      </c>
      <c r="D245" t="s">
        <v>0</v>
      </c>
      <c r="E245">
        <v>0</v>
      </c>
      <c r="F245">
        <v>0</v>
      </c>
      <c r="G245" t="s">
        <v>1</v>
      </c>
      <c r="H245">
        <v>776.67312400000003</v>
      </c>
      <c r="I245">
        <v>57.935372999999998</v>
      </c>
      <c r="J245" t="s">
        <v>2</v>
      </c>
      <c r="K245">
        <v>777.04296499999998</v>
      </c>
      <c r="L245">
        <v>56.590198000000001</v>
      </c>
      <c r="M245" t="s">
        <v>3</v>
      </c>
      <c r="N245">
        <v>390.66103900000002</v>
      </c>
      <c r="O245">
        <v>51.642626999999997</v>
      </c>
      <c r="P245" t="s">
        <v>4</v>
      </c>
      <c r="Q245">
        <v>1.9664379999999999</v>
      </c>
      <c r="R245">
        <v>1.5505E-2</v>
      </c>
      <c r="S245" t="s">
        <v>5</v>
      </c>
      <c r="T245">
        <v>311.69248700000003</v>
      </c>
      <c r="U245">
        <v>0.356018</v>
      </c>
      <c r="V245" t="s">
        <v>6</v>
      </c>
      <c r="W245">
        <v>1.453308</v>
      </c>
      <c r="X245">
        <v>3.8469999999999997E-2</v>
      </c>
      <c r="Y245" t="s">
        <v>7</v>
      </c>
      <c r="Z245">
        <v>0</v>
      </c>
      <c r="AA245">
        <v>0</v>
      </c>
      <c r="AB245" t="s">
        <v>8</v>
      </c>
      <c r="AC245">
        <v>0</v>
      </c>
      <c r="AD245">
        <v>0</v>
      </c>
      <c r="AE245" t="s">
        <v>9</v>
      </c>
      <c r="AF245">
        <v>5.8885E-2</v>
      </c>
      <c r="AG245">
        <v>6.2000000000000003E-5</v>
      </c>
      <c r="AH245" t="s">
        <v>10</v>
      </c>
      <c r="AI245">
        <v>0.93557400000000002</v>
      </c>
      <c r="AJ245">
        <v>6.4999999999999994E-5</v>
      </c>
      <c r="AK245" t="s">
        <v>11</v>
      </c>
      <c r="AL245">
        <v>0</v>
      </c>
      <c r="AM245">
        <v>0</v>
      </c>
    </row>
    <row r="246" spans="1:39" x14ac:dyDescent="0.25">
      <c r="A246" t="s">
        <v>103</v>
      </c>
      <c r="B246">
        <v>5</v>
      </c>
      <c r="C246">
        <v>125</v>
      </c>
      <c r="D246" t="s">
        <v>0</v>
      </c>
      <c r="E246">
        <v>0</v>
      </c>
      <c r="F246">
        <v>0</v>
      </c>
      <c r="G246" t="s">
        <v>1</v>
      </c>
      <c r="H246">
        <v>970.924441</v>
      </c>
      <c r="I246">
        <v>83.368104000000002</v>
      </c>
      <c r="J246" t="s">
        <v>2</v>
      </c>
      <c r="K246">
        <v>971.39184</v>
      </c>
      <c r="L246">
        <v>81.791929999999994</v>
      </c>
      <c r="M246" t="s">
        <v>3</v>
      </c>
      <c r="N246">
        <v>488.14961699999998</v>
      </c>
      <c r="O246">
        <v>72.615801000000005</v>
      </c>
      <c r="P246" t="s">
        <v>4</v>
      </c>
      <c r="Q246">
        <v>2.4546860000000001</v>
      </c>
      <c r="R246">
        <v>2.0140000000000002E-2</v>
      </c>
      <c r="S246" t="s">
        <v>5</v>
      </c>
      <c r="T246">
        <v>389.646749</v>
      </c>
      <c r="U246">
        <v>0.57193499999999997</v>
      </c>
      <c r="V246" t="s">
        <v>6</v>
      </c>
      <c r="W246">
        <v>1.81107</v>
      </c>
      <c r="X246">
        <v>4.9786999999999998E-2</v>
      </c>
      <c r="Y246" t="s">
        <v>7</v>
      </c>
      <c r="Z246">
        <v>0</v>
      </c>
      <c r="AA246">
        <v>0</v>
      </c>
      <c r="AB246" t="s">
        <v>8</v>
      </c>
      <c r="AC246">
        <v>0</v>
      </c>
      <c r="AD246">
        <v>0</v>
      </c>
      <c r="AE246" t="s">
        <v>9</v>
      </c>
      <c r="AF246">
        <v>5.5921999999999999E-2</v>
      </c>
      <c r="AG246">
        <v>2.0999999999999999E-5</v>
      </c>
      <c r="AH246" t="s">
        <v>10</v>
      </c>
      <c r="AI246">
        <v>0.93624300000000005</v>
      </c>
      <c r="AJ246">
        <v>7.6000000000000004E-5</v>
      </c>
      <c r="AK246" t="s">
        <v>11</v>
      </c>
      <c r="AL246">
        <v>0</v>
      </c>
      <c r="AM246">
        <v>0</v>
      </c>
    </row>
    <row r="247" spans="1:39" x14ac:dyDescent="0.25">
      <c r="A247" t="s">
        <v>103</v>
      </c>
      <c r="B247">
        <v>6</v>
      </c>
      <c r="C247">
        <v>150</v>
      </c>
      <c r="D247" t="s">
        <v>0</v>
      </c>
      <c r="E247">
        <v>0</v>
      </c>
      <c r="F247">
        <v>0</v>
      </c>
      <c r="G247" t="s">
        <v>1</v>
      </c>
      <c r="H247">
        <v>1165.0886109999999</v>
      </c>
      <c r="I247">
        <v>126.764914</v>
      </c>
      <c r="J247" t="s">
        <v>2</v>
      </c>
      <c r="K247">
        <v>1165.619502</v>
      </c>
      <c r="L247">
        <v>124.744317</v>
      </c>
      <c r="M247" t="s">
        <v>3</v>
      </c>
      <c r="N247">
        <v>585.73230599999999</v>
      </c>
      <c r="O247">
        <v>108.110124</v>
      </c>
      <c r="P247" t="s">
        <v>4</v>
      </c>
      <c r="Q247">
        <v>2.9686159999999999</v>
      </c>
      <c r="R247">
        <v>3.1E-2</v>
      </c>
      <c r="S247" t="s">
        <v>5</v>
      </c>
      <c r="T247">
        <v>467.628491</v>
      </c>
      <c r="U247">
        <v>0.86685100000000004</v>
      </c>
      <c r="V247" t="s">
        <v>6</v>
      </c>
      <c r="W247">
        <v>2.187198</v>
      </c>
      <c r="X247">
        <v>7.7549000000000007E-2</v>
      </c>
      <c r="Y247" t="s">
        <v>7</v>
      </c>
      <c r="Z247">
        <v>0</v>
      </c>
      <c r="AA247">
        <v>0</v>
      </c>
      <c r="AB247" t="s">
        <v>8</v>
      </c>
      <c r="AC247">
        <v>0</v>
      </c>
      <c r="AD247">
        <v>0</v>
      </c>
      <c r="AE247" t="s">
        <v>9</v>
      </c>
      <c r="AF247">
        <v>5.5642999999999998E-2</v>
      </c>
      <c r="AG247">
        <v>2.3E-5</v>
      </c>
      <c r="AH247" t="s">
        <v>10</v>
      </c>
      <c r="AI247">
        <v>0.93842400000000004</v>
      </c>
      <c r="AJ247">
        <v>1.11E-4</v>
      </c>
      <c r="AK247" t="s">
        <v>11</v>
      </c>
      <c r="AL247">
        <v>0</v>
      </c>
      <c r="AM247">
        <v>0</v>
      </c>
    </row>
    <row r="248" spans="1:39" x14ac:dyDescent="0.25">
      <c r="A248" t="s">
        <v>103</v>
      </c>
      <c r="B248">
        <v>7</v>
      </c>
      <c r="C248">
        <v>175</v>
      </c>
      <c r="D248" t="s">
        <v>0</v>
      </c>
      <c r="E248">
        <v>0</v>
      </c>
      <c r="F248">
        <v>0</v>
      </c>
      <c r="G248" t="s">
        <v>1</v>
      </c>
      <c r="H248">
        <v>1358.9457319999999</v>
      </c>
      <c r="I248">
        <v>169.23049599999999</v>
      </c>
      <c r="J248" t="s">
        <v>2</v>
      </c>
      <c r="K248">
        <v>1359.6593190000001</v>
      </c>
      <c r="L248">
        <v>168.69238300000001</v>
      </c>
      <c r="M248" t="s">
        <v>3</v>
      </c>
      <c r="N248">
        <v>683.118379</v>
      </c>
      <c r="O248">
        <v>139.24786800000001</v>
      </c>
      <c r="P248" t="s">
        <v>4</v>
      </c>
      <c r="Q248">
        <v>3.4495680000000002</v>
      </c>
      <c r="R248">
        <v>4.0846E-2</v>
      </c>
      <c r="S248" t="s">
        <v>5</v>
      </c>
      <c r="T248">
        <v>545.59968300000003</v>
      </c>
      <c r="U248">
        <v>1.187389</v>
      </c>
      <c r="V248" t="s">
        <v>6</v>
      </c>
      <c r="W248">
        <v>2.544956</v>
      </c>
      <c r="X248">
        <v>0.10660500000000001</v>
      </c>
      <c r="Y248" t="s">
        <v>7</v>
      </c>
      <c r="Z248">
        <v>0</v>
      </c>
      <c r="AA248">
        <v>0</v>
      </c>
      <c r="AB248" t="s">
        <v>8</v>
      </c>
      <c r="AC248">
        <v>0</v>
      </c>
      <c r="AD248">
        <v>0</v>
      </c>
      <c r="AE248" t="s">
        <v>9</v>
      </c>
      <c r="AF248">
        <v>5.5432000000000002E-2</v>
      </c>
      <c r="AG248">
        <v>2.1999999999999999E-5</v>
      </c>
      <c r="AH248" t="s">
        <v>10</v>
      </c>
      <c r="AI248">
        <v>0.94037199999999999</v>
      </c>
      <c r="AJ248">
        <v>1.22E-4</v>
      </c>
      <c r="AK248" t="s">
        <v>11</v>
      </c>
      <c r="AL248">
        <v>0</v>
      </c>
      <c r="AM248">
        <v>0</v>
      </c>
    </row>
    <row r="249" spans="1:39" x14ac:dyDescent="0.25">
      <c r="A249" t="s">
        <v>103</v>
      </c>
      <c r="B249">
        <v>8</v>
      </c>
      <c r="C249">
        <v>200</v>
      </c>
      <c r="D249" t="s">
        <v>0</v>
      </c>
      <c r="E249">
        <v>0</v>
      </c>
      <c r="F249">
        <v>0</v>
      </c>
      <c r="G249" t="s">
        <v>1</v>
      </c>
      <c r="H249">
        <v>1553.042246</v>
      </c>
      <c r="I249">
        <v>215.26621299999999</v>
      </c>
      <c r="J249" t="s">
        <v>2</v>
      </c>
      <c r="K249">
        <v>1553.8801659999999</v>
      </c>
      <c r="L249">
        <v>213.37773200000001</v>
      </c>
      <c r="M249" t="s">
        <v>3</v>
      </c>
      <c r="N249">
        <v>780.64709800000003</v>
      </c>
      <c r="O249">
        <v>177.668823</v>
      </c>
      <c r="P249" t="s">
        <v>4</v>
      </c>
      <c r="Q249">
        <v>3.9341740000000001</v>
      </c>
      <c r="R249">
        <v>4.4975000000000001E-2</v>
      </c>
      <c r="S249" t="s">
        <v>5</v>
      </c>
      <c r="T249">
        <v>623.56828900000005</v>
      </c>
      <c r="U249">
        <v>1.535598</v>
      </c>
      <c r="V249" t="s">
        <v>6</v>
      </c>
      <c r="W249">
        <v>2.8988459999999998</v>
      </c>
      <c r="X249">
        <v>0.11718099999999999</v>
      </c>
      <c r="Y249" t="s">
        <v>7</v>
      </c>
      <c r="Z249">
        <v>0</v>
      </c>
      <c r="AA249">
        <v>0</v>
      </c>
      <c r="AB249" t="s">
        <v>8</v>
      </c>
      <c r="AC249">
        <v>0</v>
      </c>
      <c r="AD249">
        <v>0</v>
      </c>
      <c r="AE249" t="s">
        <v>9</v>
      </c>
      <c r="AF249">
        <v>5.4517999999999997E-2</v>
      </c>
      <c r="AG249">
        <v>3.1999999999999999E-5</v>
      </c>
      <c r="AH249" t="s">
        <v>10</v>
      </c>
      <c r="AI249">
        <v>0.94133</v>
      </c>
      <c r="AJ249">
        <v>1.25E-4</v>
      </c>
      <c r="AK249" t="s">
        <v>11</v>
      </c>
      <c r="AL249">
        <v>0</v>
      </c>
      <c r="AM249">
        <v>0</v>
      </c>
    </row>
    <row r="250" spans="1:39" x14ac:dyDescent="0.25">
      <c r="A250" t="s">
        <v>103</v>
      </c>
      <c r="B250">
        <v>9</v>
      </c>
      <c r="C250">
        <v>225</v>
      </c>
      <c r="D250" t="s">
        <v>0</v>
      </c>
      <c r="E250">
        <v>0</v>
      </c>
      <c r="F250">
        <v>0</v>
      </c>
      <c r="G250" t="s">
        <v>1</v>
      </c>
      <c r="H250">
        <v>1747.2701440000001</v>
      </c>
      <c r="I250">
        <v>261.83744000000002</v>
      </c>
      <c r="J250" t="s">
        <v>2</v>
      </c>
      <c r="K250">
        <v>1748.180781</v>
      </c>
      <c r="L250">
        <v>259.550095</v>
      </c>
      <c r="M250" t="s">
        <v>3</v>
      </c>
      <c r="N250">
        <v>878.09168899999997</v>
      </c>
      <c r="O250">
        <v>212.49083400000001</v>
      </c>
      <c r="P250" t="s">
        <v>4</v>
      </c>
      <c r="Q250">
        <v>4.4211460000000002</v>
      </c>
      <c r="R250">
        <v>5.4615999999999998E-2</v>
      </c>
      <c r="S250" t="s">
        <v>5</v>
      </c>
      <c r="T250">
        <v>701.553855</v>
      </c>
      <c r="U250">
        <v>1.957762</v>
      </c>
      <c r="V250" t="s">
        <v>6</v>
      </c>
      <c r="W250">
        <v>3.255312</v>
      </c>
      <c r="X250">
        <v>0.14421900000000001</v>
      </c>
      <c r="Y250" t="s">
        <v>7</v>
      </c>
      <c r="Z250">
        <v>0</v>
      </c>
      <c r="AA250">
        <v>0</v>
      </c>
      <c r="AB250" t="s">
        <v>8</v>
      </c>
      <c r="AC250">
        <v>0</v>
      </c>
      <c r="AD250">
        <v>0</v>
      </c>
      <c r="AE250" t="s">
        <v>9</v>
      </c>
      <c r="AF250">
        <v>5.4450999999999999E-2</v>
      </c>
      <c r="AG250">
        <v>3.1999999999999999E-5</v>
      </c>
      <c r="AH250" t="s">
        <v>10</v>
      </c>
      <c r="AI250">
        <v>0.94136500000000001</v>
      </c>
      <c r="AJ250">
        <v>1.26E-4</v>
      </c>
      <c r="AK250" t="s">
        <v>11</v>
      </c>
      <c r="AL250">
        <v>0</v>
      </c>
      <c r="AM250">
        <v>0</v>
      </c>
    </row>
    <row r="251" spans="1:39" x14ac:dyDescent="0.25">
      <c r="A251" t="s">
        <v>103</v>
      </c>
      <c r="B251">
        <v>10</v>
      </c>
      <c r="C251">
        <v>250</v>
      </c>
      <c r="D251" t="s">
        <v>0</v>
      </c>
      <c r="E251">
        <v>0</v>
      </c>
      <c r="F251">
        <v>0</v>
      </c>
      <c r="G251" t="s">
        <v>1</v>
      </c>
      <c r="H251">
        <v>1941.976797</v>
      </c>
      <c r="I251">
        <v>338.340193</v>
      </c>
      <c r="J251" t="s">
        <v>2</v>
      </c>
      <c r="K251">
        <v>1943.0333639999999</v>
      </c>
      <c r="L251">
        <v>336.97031099999998</v>
      </c>
      <c r="M251" t="s">
        <v>3</v>
      </c>
      <c r="N251">
        <v>976.11883899999998</v>
      </c>
      <c r="O251">
        <v>270.89377300000001</v>
      </c>
      <c r="P251" t="s">
        <v>4</v>
      </c>
      <c r="Q251">
        <v>4.914949</v>
      </c>
      <c r="R251">
        <v>5.9407000000000001E-2</v>
      </c>
      <c r="S251" t="s">
        <v>5</v>
      </c>
      <c r="T251">
        <v>779.57154400000002</v>
      </c>
      <c r="U251">
        <v>2.4922390000000001</v>
      </c>
      <c r="V251" t="s">
        <v>6</v>
      </c>
      <c r="W251">
        <v>3.6179079999999999</v>
      </c>
      <c r="X251">
        <v>0.178482</v>
      </c>
      <c r="Y251" t="s">
        <v>7</v>
      </c>
      <c r="Z251">
        <v>0</v>
      </c>
      <c r="AA251">
        <v>0</v>
      </c>
      <c r="AB251" t="s">
        <v>8</v>
      </c>
      <c r="AC251">
        <v>0</v>
      </c>
      <c r="AD251">
        <v>0</v>
      </c>
      <c r="AE251" t="s">
        <v>9</v>
      </c>
      <c r="AF251">
        <v>5.4288000000000003E-2</v>
      </c>
      <c r="AG251">
        <v>3.1999999999999999E-5</v>
      </c>
      <c r="AH251" t="s">
        <v>10</v>
      </c>
      <c r="AI251">
        <v>0.94155299999999997</v>
      </c>
      <c r="AJ251">
        <v>1.25E-4</v>
      </c>
      <c r="AK251" t="s">
        <v>11</v>
      </c>
      <c r="AL251">
        <v>0</v>
      </c>
      <c r="AM251">
        <v>0</v>
      </c>
    </row>
    <row r="252" spans="1:39" x14ac:dyDescent="0.25">
      <c r="A252" t="s">
        <v>103</v>
      </c>
      <c r="B252">
        <v>11</v>
      </c>
      <c r="C252">
        <v>275</v>
      </c>
      <c r="D252" t="s">
        <v>0</v>
      </c>
      <c r="E252">
        <v>0</v>
      </c>
      <c r="F252">
        <v>0</v>
      </c>
      <c r="G252" t="s">
        <v>1</v>
      </c>
      <c r="H252">
        <v>2136.5171529999998</v>
      </c>
      <c r="I252">
        <v>405.706185</v>
      </c>
      <c r="J252" t="s">
        <v>2</v>
      </c>
      <c r="K252">
        <v>2137.6784670000002</v>
      </c>
      <c r="L252">
        <v>401.39414699999998</v>
      </c>
      <c r="M252" t="s">
        <v>3</v>
      </c>
      <c r="N252">
        <v>1074.0000419999999</v>
      </c>
      <c r="O252">
        <v>325.02761700000002</v>
      </c>
      <c r="P252" t="s">
        <v>4</v>
      </c>
      <c r="Q252">
        <v>5.4125690000000004</v>
      </c>
      <c r="R252">
        <v>6.8773000000000001E-2</v>
      </c>
      <c r="S252" t="s">
        <v>5</v>
      </c>
      <c r="T252">
        <v>857.58398599999998</v>
      </c>
      <c r="U252">
        <v>2.9792070000000002</v>
      </c>
      <c r="V252" t="s">
        <v>6</v>
      </c>
      <c r="W252">
        <v>3.9771040000000002</v>
      </c>
      <c r="X252">
        <v>0.21665899999999999</v>
      </c>
      <c r="Y252" t="s">
        <v>7</v>
      </c>
      <c r="Z252">
        <v>0</v>
      </c>
      <c r="AA252">
        <v>0</v>
      </c>
      <c r="AB252" t="s">
        <v>8</v>
      </c>
      <c r="AC252">
        <v>0</v>
      </c>
      <c r="AD252">
        <v>0</v>
      </c>
      <c r="AE252" t="s">
        <v>9</v>
      </c>
      <c r="AF252">
        <v>5.4167E-2</v>
      </c>
      <c r="AG252">
        <v>3.0000000000000001E-5</v>
      </c>
      <c r="AH252" t="s">
        <v>10</v>
      </c>
      <c r="AI252">
        <v>0.941967</v>
      </c>
      <c r="AJ252">
        <v>1.26E-4</v>
      </c>
      <c r="AK252" t="s">
        <v>11</v>
      </c>
      <c r="AL252">
        <v>0</v>
      </c>
      <c r="AM252">
        <v>0</v>
      </c>
    </row>
    <row r="253" spans="1:39" x14ac:dyDescent="0.25">
      <c r="A253" t="s">
        <v>103</v>
      </c>
      <c r="B253">
        <v>12</v>
      </c>
      <c r="C253">
        <v>300</v>
      </c>
      <c r="D253" t="s">
        <v>0</v>
      </c>
      <c r="E253">
        <v>0</v>
      </c>
      <c r="F253">
        <v>0</v>
      </c>
      <c r="G253" t="s">
        <v>1</v>
      </c>
      <c r="H253">
        <v>2330.1659420000001</v>
      </c>
      <c r="I253">
        <v>483.672662</v>
      </c>
      <c r="J253" t="s">
        <v>2</v>
      </c>
      <c r="K253">
        <v>2331.4240530000002</v>
      </c>
      <c r="L253">
        <v>477.713415</v>
      </c>
      <c r="M253" t="s">
        <v>3</v>
      </c>
      <c r="N253">
        <v>1171.1800679999999</v>
      </c>
      <c r="O253">
        <v>392.51044200000001</v>
      </c>
      <c r="P253" t="s">
        <v>4</v>
      </c>
      <c r="Q253">
        <v>5.8903629999999998</v>
      </c>
      <c r="R253">
        <v>7.7648999999999996E-2</v>
      </c>
      <c r="S253" t="s">
        <v>5</v>
      </c>
      <c r="T253">
        <v>935.59521600000005</v>
      </c>
      <c r="U253">
        <v>3.5217610000000001</v>
      </c>
      <c r="V253" t="s">
        <v>6</v>
      </c>
      <c r="W253">
        <v>4.3204979999999997</v>
      </c>
      <c r="X253">
        <v>0.24230699999999999</v>
      </c>
      <c r="Y253" t="s">
        <v>7</v>
      </c>
      <c r="Z253">
        <v>0</v>
      </c>
      <c r="AA253">
        <v>0</v>
      </c>
      <c r="AB253" t="s">
        <v>8</v>
      </c>
      <c r="AC253">
        <v>0</v>
      </c>
      <c r="AD253">
        <v>0</v>
      </c>
      <c r="AE253" t="s">
        <v>9</v>
      </c>
      <c r="AF253">
        <v>5.3893000000000003E-2</v>
      </c>
      <c r="AG253">
        <v>2.5999999999999998E-5</v>
      </c>
      <c r="AH253" t="s">
        <v>10</v>
      </c>
      <c r="AI253">
        <v>0.942438</v>
      </c>
      <c r="AJ253">
        <v>1.27E-4</v>
      </c>
      <c r="AK253" t="s">
        <v>11</v>
      </c>
      <c r="AL253">
        <v>0</v>
      </c>
      <c r="AM253">
        <v>0</v>
      </c>
    </row>
    <row r="254" spans="1:39" x14ac:dyDescent="0.25">
      <c r="A254" t="s">
        <v>103</v>
      </c>
      <c r="B254">
        <v>13</v>
      </c>
      <c r="C254">
        <v>325</v>
      </c>
      <c r="D254" t="s">
        <v>0</v>
      </c>
      <c r="E254">
        <v>0</v>
      </c>
      <c r="F254">
        <v>0</v>
      </c>
      <c r="G254" t="s">
        <v>1</v>
      </c>
      <c r="H254">
        <v>2524.576646</v>
      </c>
      <c r="I254">
        <v>604.45778199999995</v>
      </c>
      <c r="J254" t="s">
        <v>2</v>
      </c>
      <c r="K254">
        <v>2525.9329539999999</v>
      </c>
      <c r="L254">
        <v>596.79257099999995</v>
      </c>
      <c r="M254" t="s">
        <v>3</v>
      </c>
      <c r="N254">
        <v>1268.872893</v>
      </c>
      <c r="O254">
        <v>500.37194899999997</v>
      </c>
      <c r="P254" t="s">
        <v>4</v>
      </c>
      <c r="Q254">
        <v>6.3828610000000001</v>
      </c>
      <c r="R254">
        <v>9.0395000000000003E-2</v>
      </c>
      <c r="S254" t="s">
        <v>5</v>
      </c>
      <c r="T254">
        <v>1013.645122</v>
      </c>
      <c r="U254">
        <v>4.1628350000000003</v>
      </c>
      <c r="V254" t="s">
        <v>6</v>
      </c>
      <c r="W254">
        <v>4.692234</v>
      </c>
      <c r="X254">
        <v>0.30056699999999997</v>
      </c>
      <c r="Y254" t="s">
        <v>7</v>
      </c>
      <c r="Z254">
        <v>0</v>
      </c>
      <c r="AA254">
        <v>0</v>
      </c>
      <c r="AB254" t="s">
        <v>8</v>
      </c>
      <c r="AC254">
        <v>0</v>
      </c>
      <c r="AD254">
        <v>0</v>
      </c>
      <c r="AE254" t="s">
        <v>9</v>
      </c>
      <c r="AF254">
        <v>5.3802000000000003E-2</v>
      </c>
      <c r="AG254">
        <v>2.5000000000000001E-5</v>
      </c>
      <c r="AH254" t="s">
        <v>10</v>
      </c>
      <c r="AI254">
        <v>0.94336600000000004</v>
      </c>
      <c r="AJ254">
        <v>1.2799999999999999E-4</v>
      </c>
      <c r="AK254" t="s">
        <v>11</v>
      </c>
      <c r="AL254">
        <v>0</v>
      </c>
      <c r="AM254">
        <v>0</v>
      </c>
    </row>
    <row r="255" spans="1:39" x14ac:dyDescent="0.25">
      <c r="A255" t="s">
        <v>103</v>
      </c>
      <c r="B255">
        <v>14</v>
      </c>
      <c r="C255">
        <v>350</v>
      </c>
      <c r="D255" t="s">
        <v>0</v>
      </c>
      <c r="E255">
        <v>0</v>
      </c>
      <c r="F255">
        <v>0</v>
      </c>
      <c r="G255" t="s">
        <v>1</v>
      </c>
      <c r="H255">
        <v>2718.6295949999999</v>
      </c>
      <c r="I255">
        <v>691.54987800000004</v>
      </c>
      <c r="J255" t="s">
        <v>2</v>
      </c>
      <c r="K255">
        <v>2720.0940820000001</v>
      </c>
      <c r="L255">
        <v>681.14901399999997</v>
      </c>
      <c r="M255" t="s">
        <v>3</v>
      </c>
      <c r="N255">
        <v>1366.3224660000001</v>
      </c>
      <c r="O255">
        <v>576.05072500000006</v>
      </c>
      <c r="P255" t="s">
        <v>4</v>
      </c>
      <c r="Q255">
        <v>6.8760890000000003</v>
      </c>
      <c r="R255">
        <v>9.6712999999999993E-2</v>
      </c>
      <c r="S255" t="s">
        <v>5</v>
      </c>
      <c r="T255">
        <v>1091.6686159999999</v>
      </c>
      <c r="U255">
        <v>4.7074009999999999</v>
      </c>
      <c r="V255" t="s">
        <v>6</v>
      </c>
      <c r="W255">
        <v>5.0470009999999998</v>
      </c>
      <c r="X255">
        <v>0.31420900000000002</v>
      </c>
      <c r="Y255" t="s">
        <v>7</v>
      </c>
      <c r="Z255">
        <v>0</v>
      </c>
      <c r="AA255">
        <v>0</v>
      </c>
      <c r="AB255" t="s">
        <v>8</v>
      </c>
      <c r="AC255">
        <v>0</v>
      </c>
      <c r="AD255">
        <v>0</v>
      </c>
      <c r="AE255" t="s">
        <v>9</v>
      </c>
      <c r="AF255">
        <v>5.3731000000000001E-2</v>
      </c>
      <c r="AG255">
        <v>2.5000000000000001E-5</v>
      </c>
      <c r="AH255" t="s">
        <v>10</v>
      </c>
      <c r="AI255">
        <v>0.943855</v>
      </c>
      <c r="AJ255">
        <v>1.2799999999999999E-4</v>
      </c>
      <c r="AK255" t="s">
        <v>11</v>
      </c>
      <c r="AL255">
        <v>0</v>
      </c>
      <c r="AM255">
        <v>0</v>
      </c>
    </row>
    <row r="256" spans="1:39" x14ac:dyDescent="0.25">
      <c r="A256" t="s">
        <v>103</v>
      </c>
      <c r="B256">
        <v>15</v>
      </c>
      <c r="C256">
        <v>375</v>
      </c>
      <c r="D256" t="s">
        <v>0</v>
      </c>
      <c r="E256">
        <v>0</v>
      </c>
      <c r="F256">
        <v>0</v>
      </c>
      <c r="G256" t="s">
        <v>1</v>
      </c>
      <c r="H256">
        <v>2912.660488</v>
      </c>
      <c r="I256">
        <v>770.79662299999995</v>
      </c>
      <c r="J256" t="s">
        <v>2</v>
      </c>
      <c r="K256">
        <v>2914.216226</v>
      </c>
      <c r="L256">
        <v>757.67352700000004</v>
      </c>
      <c r="M256" t="s">
        <v>3</v>
      </c>
      <c r="N256">
        <v>1463.7908540000001</v>
      </c>
      <c r="O256">
        <v>638.76358400000004</v>
      </c>
      <c r="P256" t="s">
        <v>4</v>
      </c>
      <c r="Q256">
        <v>7.3613429999999997</v>
      </c>
      <c r="R256">
        <v>0.10567</v>
      </c>
      <c r="S256" t="s">
        <v>5</v>
      </c>
      <c r="T256">
        <v>1169.7031469999999</v>
      </c>
      <c r="U256">
        <v>5.4691409999999996</v>
      </c>
      <c r="V256" t="s">
        <v>6</v>
      </c>
      <c r="W256">
        <v>5.3982849999999996</v>
      </c>
      <c r="X256">
        <v>0.34367199999999998</v>
      </c>
      <c r="Y256" t="s">
        <v>7</v>
      </c>
      <c r="Z256">
        <v>0</v>
      </c>
      <c r="AA256">
        <v>0</v>
      </c>
      <c r="AB256" t="s">
        <v>8</v>
      </c>
      <c r="AC256">
        <v>0</v>
      </c>
      <c r="AD256">
        <v>0</v>
      </c>
      <c r="AE256" t="s">
        <v>9</v>
      </c>
      <c r="AF256">
        <v>5.3494E-2</v>
      </c>
      <c r="AG256">
        <v>2.3E-5</v>
      </c>
      <c r="AH256" t="s">
        <v>10</v>
      </c>
      <c r="AI256">
        <v>0.94401400000000002</v>
      </c>
      <c r="AJ256">
        <v>1.3200000000000001E-4</v>
      </c>
      <c r="AK256" t="s">
        <v>11</v>
      </c>
      <c r="AL256">
        <v>0</v>
      </c>
      <c r="AM256">
        <v>0</v>
      </c>
    </row>
    <row r="257" spans="1:39" x14ac:dyDescent="0.25">
      <c r="A257" t="s">
        <v>103</v>
      </c>
      <c r="B257">
        <v>16</v>
      </c>
      <c r="C257">
        <v>400</v>
      </c>
      <c r="D257" t="s">
        <v>0</v>
      </c>
      <c r="E257">
        <v>0</v>
      </c>
      <c r="F257">
        <v>0</v>
      </c>
      <c r="G257" t="s">
        <v>1</v>
      </c>
      <c r="H257">
        <v>3106.9261179999999</v>
      </c>
      <c r="I257">
        <v>865.49157400000001</v>
      </c>
      <c r="J257" t="s">
        <v>2</v>
      </c>
      <c r="K257">
        <v>3108.5252099999998</v>
      </c>
      <c r="L257">
        <v>851.01923699999998</v>
      </c>
      <c r="M257" t="s">
        <v>3</v>
      </c>
      <c r="N257">
        <v>1561.356006</v>
      </c>
      <c r="O257">
        <v>719.52569500000004</v>
      </c>
      <c r="P257" t="s">
        <v>4</v>
      </c>
      <c r="Q257">
        <v>7.8526870000000004</v>
      </c>
      <c r="R257">
        <v>0.11612</v>
      </c>
      <c r="S257" t="s">
        <v>5</v>
      </c>
      <c r="T257">
        <v>1247.778096</v>
      </c>
      <c r="U257">
        <v>6.2052940000000003</v>
      </c>
      <c r="V257" t="s">
        <v>6</v>
      </c>
      <c r="W257">
        <v>5.7600170000000004</v>
      </c>
      <c r="X257">
        <v>0.38724199999999998</v>
      </c>
      <c r="Y257" t="s">
        <v>7</v>
      </c>
      <c r="Z257">
        <v>0</v>
      </c>
      <c r="AA257">
        <v>0</v>
      </c>
      <c r="AB257" t="s">
        <v>8</v>
      </c>
      <c r="AC257">
        <v>0</v>
      </c>
      <c r="AD257">
        <v>0</v>
      </c>
      <c r="AE257" t="s">
        <v>9</v>
      </c>
      <c r="AF257">
        <v>5.3407999999999997E-2</v>
      </c>
      <c r="AG257">
        <v>2.3E-5</v>
      </c>
      <c r="AH257" t="s">
        <v>10</v>
      </c>
      <c r="AI257">
        <v>0.94516199999999995</v>
      </c>
      <c r="AJ257">
        <v>1.5100000000000001E-4</v>
      </c>
      <c r="AK257" t="s">
        <v>11</v>
      </c>
      <c r="AL257">
        <v>0</v>
      </c>
      <c r="AM257">
        <v>0</v>
      </c>
    </row>
    <row r="258" spans="1:39" x14ac:dyDescent="0.25">
      <c r="A258" t="s">
        <v>103</v>
      </c>
      <c r="B258">
        <v>17</v>
      </c>
      <c r="C258">
        <v>425</v>
      </c>
      <c r="D258" t="s">
        <v>0</v>
      </c>
      <c r="E258">
        <v>0</v>
      </c>
      <c r="F258">
        <v>0</v>
      </c>
      <c r="G258" t="s">
        <v>1</v>
      </c>
      <c r="H258">
        <v>3301.1378169999998</v>
      </c>
      <c r="I258">
        <v>975.483249</v>
      </c>
      <c r="J258" t="s">
        <v>2</v>
      </c>
      <c r="K258">
        <v>3302.8207320000001</v>
      </c>
      <c r="L258">
        <v>959.01556300000004</v>
      </c>
      <c r="M258" t="s">
        <v>3</v>
      </c>
      <c r="N258">
        <v>1658.791021</v>
      </c>
      <c r="O258">
        <v>806.73999400000002</v>
      </c>
      <c r="P258" t="s">
        <v>4</v>
      </c>
      <c r="Q258">
        <v>8.3436350000000008</v>
      </c>
      <c r="R258">
        <v>0.13120799999999999</v>
      </c>
      <c r="S258" t="s">
        <v>5</v>
      </c>
      <c r="T258">
        <v>1325.8635859999999</v>
      </c>
      <c r="U258">
        <v>7.1626060000000003</v>
      </c>
      <c r="V258" t="s">
        <v>6</v>
      </c>
      <c r="W258">
        <v>6.1289389999999999</v>
      </c>
      <c r="X258">
        <v>0.45463900000000002</v>
      </c>
      <c r="Y258" t="s">
        <v>7</v>
      </c>
      <c r="Z258">
        <v>0</v>
      </c>
      <c r="AA258">
        <v>0</v>
      </c>
      <c r="AB258" t="s">
        <v>8</v>
      </c>
      <c r="AC258">
        <v>0</v>
      </c>
      <c r="AD258">
        <v>0</v>
      </c>
      <c r="AE258" t="s">
        <v>9</v>
      </c>
      <c r="AF258">
        <v>5.3373999999999998E-2</v>
      </c>
      <c r="AG258">
        <v>2.3E-5</v>
      </c>
      <c r="AH258" t="s">
        <v>10</v>
      </c>
      <c r="AI258">
        <v>0.94587100000000002</v>
      </c>
      <c r="AJ258">
        <v>1.5300000000000001E-4</v>
      </c>
      <c r="AK258" t="s">
        <v>11</v>
      </c>
      <c r="AL258">
        <v>0</v>
      </c>
      <c r="AM258">
        <v>0</v>
      </c>
    </row>
    <row r="259" spans="1:39" x14ac:dyDescent="0.25">
      <c r="A259" t="s">
        <v>103</v>
      </c>
      <c r="B259">
        <v>18</v>
      </c>
      <c r="C259">
        <v>450</v>
      </c>
      <c r="D259" t="s">
        <v>0</v>
      </c>
      <c r="E259">
        <v>0</v>
      </c>
      <c r="F259">
        <v>0</v>
      </c>
      <c r="G259" t="s">
        <v>1</v>
      </c>
      <c r="H259">
        <v>3495.1327689999998</v>
      </c>
      <c r="I259">
        <v>1094.9101780000001</v>
      </c>
      <c r="J259" t="s">
        <v>2</v>
      </c>
      <c r="K259">
        <v>3496.889126</v>
      </c>
      <c r="L259">
        <v>1073.222074</v>
      </c>
      <c r="M259" t="s">
        <v>3</v>
      </c>
      <c r="N259">
        <v>1756.1075490000001</v>
      </c>
      <c r="O259">
        <v>897.56765099999996</v>
      </c>
      <c r="P259" t="s">
        <v>4</v>
      </c>
      <c r="Q259">
        <v>8.8369499999999999</v>
      </c>
      <c r="R259">
        <v>0.15404100000000001</v>
      </c>
      <c r="S259" t="s">
        <v>5</v>
      </c>
      <c r="T259">
        <v>1403.94136</v>
      </c>
      <c r="U259">
        <v>8.2158370000000005</v>
      </c>
      <c r="V259" t="s">
        <v>6</v>
      </c>
      <c r="W259">
        <v>6.4877029999999998</v>
      </c>
      <c r="X259">
        <v>0.52636700000000003</v>
      </c>
      <c r="Y259" t="s">
        <v>7</v>
      </c>
      <c r="Z259">
        <v>0</v>
      </c>
      <c r="AA259">
        <v>0</v>
      </c>
      <c r="AB259" t="s">
        <v>8</v>
      </c>
      <c r="AC259">
        <v>0</v>
      </c>
      <c r="AD259">
        <v>0</v>
      </c>
      <c r="AE259" t="s">
        <v>9</v>
      </c>
      <c r="AF259">
        <v>5.3367999999999999E-2</v>
      </c>
      <c r="AG259">
        <v>2.3E-5</v>
      </c>
      <c r="AH259" t="s">
        <v>10</v>
      </c>
      <c r="AI259">
        <v>0.94597100000000001</v>
      </c>
      <c r="AJ259">
        <v>1.55E-4</v>
      </c>
      <c r="AK259" t="s">
        <v>11</v>
      </c>
      <c r="AL259">
        <v>0</v>
      </c>
      <c r="AM259">
        <v>0</v>
      </c>
    </row>
    <row r="260" spans="1:39" x14ac:dyDescent="0.25">
      <c r="A260" t="s">
        <v>103</v>
      </c>
      <c r="B260">
        <v>19</v>
      </c>
      <c r="C260">
        <v>475</v>
      </c>
      <c r="D260" t="s">
        <v>0</v>
      </c>
      <c r="E260">
        <v>0</v>
      </c>
      <c r="F260">
        <v>0</v>
      </c>
      <c r="G260" t="s">
        <v>1</v>
      </c>
      <c r="H260">
        <v>3689.081357</v>
      </c>
      <c r="I260">
        <v>1196.110183</v>
      </c>
      <c r="J260" t="s">
        <v>2</v>
      </c>
      <c r="K260">
        <v>3690.9254150000002</v>
      </c>
      <c r="L260">
        <v>1172.9508840000001</v>
      </c>
      <c r="M260" t="s">
        <v>3</v>
      </c>
      <c r="N260">
        <v>1853.3485229999999</v>
      </c>
      <c r="O260">
        <v>972.42900699999996</v>
      </c>
      <c r="P260" t="s">
        <v>4</v>
      </c>
      <c r="Q260">
        <v>9.3283830000000005</v>
      </c>
      <c r="R260">
        <v>0.188302</v>
      </c>
      <c r="S260" t="s">
        <v>5</v>
      </c>
      <c r="T260">
        <v>1482.0295530000001</v>
      </c>
      <c r="U260">
        <v>9.2645219999999995</v>
      </c>
      <c r="V260" t="s">
        <v>6</v>
      </c>
      <c r="W260">
        <v>6.8497009999999996</v>
      </c>
      <c r="X260">
        <v>0.60395699999999997</v>
      </c>
      <c r="Y260" t="s">
        <v>7</v>
      </c>
      <c r="Z260">
        <v>0</v>
      </c>
      <c r="AA260">
        <v>0</v>
      </c>
      <c r="AB260" t="s">
        <v>8</v>
      </c>
      <c r="AC260">
        <v>0</v>
      </c>
      <c r="AD260">
        <v>0</v>
      </c>
      <c r="AE260" t="s">
        <v>9</v>
      </c>
      <c r="AF260">
        <v>5.3312999999999999E-2</v>
      </c>
      <c r="AG260">
        <v>2.1999999999999999E-5</v>
      </c>
      <c r="AH260" t="s">
        <v>10</v>
      </c>
      <c r="AI260">
        <v>0.94615800000000005</v>
      </c>
      <c r="AJ260">
        <v>1.5200000000000001E-4</v>
      </c>
      <c r="AK260" t="s">
        <v>11</v>
      </c>
      <c r="AL260">
        <v>0</v>
      </c>
      <c r="AM260">
        <v>0</v>
      </c>
    </row>
    <row r="261" spans="1:39" x14ac:dyDescent="0.25">
      <c r="A261" t="s">
        <v>103</v>
      </c>
      <c r="B261">
        <v>20</v>
      </c>
      <c r="C261">
        <v>500</v>
      </c>
      <c r="D261" t="s">
        <v>0</v>
      </c>
      <c r="E261">
        <v>0</v>
      </c>
      <c r="F261">
        <v>0</v>
      </c>
      <c r="G261" t="s">
        <v>1</v>
      </c>
      <c r="H261">
        <v>3883.2164499999999</v>
      </c>
      <c r="I261">
        <v>1325.3378949999999</v>
      </c>
      <c r="J261" t="s">
        <v>2</v>
      </c>
      <c r="K261">
        <v>3885.24667</v>
      </c>
      <c r="L261">
        <v>1303.3412659999999</v>
      </c>
      <c r="M261" t="s">
        <v>3</v>
      </c>
      <c r="N261">
        <v>1950.8861690000001</v>
      </c>
      <c r="O261">
        <v>1084.9210430000001</v>
      </c>
      <c r="P261" t="s">
        <v>4</v>
      </c>
      <c r="Q261">
        <v>9.812011</v>
      </c>
      <c r="R261">
        <v>0.20442299999999999</v>
      </c>
      <c r="S261" t="s">
        <v>5</v>
      </c>
      <c r="T261">
        <v>1560.114163</v>
      </c>
      <c r="U261">
        <v>10.17611</v>
      </c>
      <c r="V261" t="s">
        <v>6</v>
      </c>
      <c r="W261">
        <v>7.204866</v>
      </c>
      <c r="X261">
        <v>0.65736899999999998</v>
      </c>
      <c r="Y261" t="s">
        <v>7</v>
      </c>
      <c r="Z261">
        <v>0</v>
      </c>
      <c r="AA261">
        <v>0</v>
      </c>
      <c r="AB261" t="s">
        <v>8</v>
      </c>
      <c r="AC261">
        <v>0</v>
      </c>
      <c r="AD261">
        <v>0</v>
      </c>
      <c r="AE261" t="s">
        <v>9</v>
      </c>
      <c r="AF261">
        <v>5.3107000000000001E-2</v>
      </c>
      <c r="AG261">
        <v>2.0000000000000002E-5</v>
      </c>
      <c r="AH261" t="s">
        <v>10</v>
      </c>
      <c r="AI261">
        <v>0.948021</v>
      </c>
      <c r="AJ261">
        <v>1.4100000000000001E-4</v>
      </c>
      <c r="AK261" t="s">
        <v>11</v>
      </c>
      <c r="AL261">
        <v>0</v>
      </c>
      <c r="AM261">
        <v>0</v>
      </c>
    </row>
    <row r="262" spans="1:39" x14ac:dyDescent="0.25">
      <c r="A262" t="s">
        <v>124</v>
      </c>
      <c r="B262">
        <v>1</v>
      </c>
      <c r="C262">
        <v>25</v>
      </c>
      <c r="D262" t="s">
        <v>0</v>
      </c>
      <c r="E262">
        <v>0</v>
      </c>
      <c r="F262">
        <v>0</v>
      </c>
      <c r="G262" t="s">
        <v>1</v>
      </c>
      <c r="H262">
        <v>2689.615049</v>
      </c>
      <c r="I262">
        <v>26.269591999999999</v>
      </c>
      <c r="J262" t="s">
        <v>2</v>
      </c>
      <c r="K262">
        <v>2687.885718</v>
      </c>
      <c r="L262">
        <v>26.025554</v>
      </c>
      <c r="M262" t="s">
        <v>3</v>
      </c>
      <c r="N262">
        <v>130.87229099999999</v>
      </c>
      <c r="O262">
        <v>6.8917999999999993E-2</v>
      </c>
      <c r="P262" t="s">
        <v>4</v>
      </c>
      <c r="Q262">
        <v>0</v>
      </c>
      <c r="R262">
        <v>0</v>
      </c>
      <c r="S262" t="s">
        <v>5</v>
      </c>
      <c r="T262">
        <v>0</v>
      </c>
      <c r="U262">
        <v>0</v>
      </c>
      <c r="V262" t="s">
        <v>6</v>
      </c>
      <c r="W262">
        <v>0</v>
      </c>
      <c r="X262">
        <v>0</v>
      </c>
      <c r="Y262" t="s">
        <v>7</v>
      </c>
      <c r="Z262">
        <v>0</v>
      </c>
      <c r="AA262">
        <v>0</v>
      </c>
      <c r="AB262" t="s">
        <v>8</v>
      </c>
      <c r="AC262">
        <v>0</v>
      </c>
      <c r="AD262">
        <v>0</v>
      </c>
      <c r="AE262" t="s">
        <v>9</v>
      </c>
      <c r="AF262">
        <v>0.49999700000000002</v>
      </c>
      <c r="AG262">
        <v>0</v>
      </c>
      <c r="AH262" t="s">
        <v>10</v>
      </c>
      <c r="AI262">
        <v>1</v>
      </c>
      <c r="AJ262">
        <v>0</v>
      </c>
      <c r="AK262" t="s">
        <v>11</v>
      </c>
      <c r="AL262">
        <v>0</v>
      </c>
      <c r="AM262">
        <v>0</v>
      </c>
    </row>
    <row r="263" spans="1:39" x14ac:dyDescent="0.25">
      <c r="A263" t="s">
        <v>124</v>
      </c>
      <c r="B263">
        <v>2</v>
      </c>
      <c r="C263">
        <v>50</v>
      </c>
      <c r="D263" t="s">
        <v>0</v>
      </c>
      <c r="E263">
        <v>0</v>
      </c>
      <c r="F263">
        <v>0</v>
      </c>
      <c r="G263" t="s">
        <v>1</v>
      </c>
      <c r="H263">
        <v>5379.337227</v>
      </c>
      <c r="I263">
        <v>105.09121500000001</v>
      </c>
      <c r="J263" t="s">
        <v>2</v>
      </c>
      <c r="K263">
        <v>5375.8793260000002</v>
      </c>
      <c r="L263">
        <v>104.139866</v>
      </c>
      <c r="M263" t="s">
        <v>3</v>
      </c>
      <c r="N263">
        <v>261.73912200000001</v>
      </c>
      <c r="O263">
        <v>0.27330599999999999</v>
      </c>
      <c r="P263" t="s">
        <v>4</v>
      </c>
      <c r="Q263">
        <v>0</v>
      </c>
      <c r="R263">
        <v>0</v>
      </c>
      <c r="S263" t="s">
        <v>5</v>
      </c>
      <c r="T263">
        <v>0</v>
      </c>
      <c r="U263">
        <v>0</v>
      </c>
      <c r="V263" t="s">
        <v>6</v>
      </c>
      <c r="W263">
        <v>0</v>
      </c>
      <c r="X263">
        <v>0</v>
      </c>
      <c r="Y263" t="s">
        <v>7</v>
      </c>
      <c r="Z263">
        <v>0</v>
      </c>
      <c r="AA263">
        <v>0</v>
      </c>
      <c r="AB263" t="s">
        <v>8</v>
      </c>
      <c r="AC263">
        <v>0</v>
      </c>
      <c r="AD263">
        <v>0</v>
      </c>
      <c r="AE263" t="s">
        <v>9</v>
      </c>
      <c r="AF263">
        <v>0.49999700000000002</v>
      </c>
      <c r="AG263">
        <v>0</v>
      </c>
      <c r="AH263" t="s">
        <v>10</v>
      </c>
      <c r="AI263">
        <v>1</v>
      </c>
      <c r="AJ263">
        <v>0</v>
      </c>
      <c r="AK263" t="s">
        <v>11</v>
      </c>
      <c r="AL263">
        <v>0</v>
      </c>
      <c r="AM263">
        <v>0</v>
      </c>
    </row>
    <row r="264" spans="1:39" x14ac:dyDescent="0.25">
      <c r="A264" t="s">
        <v>124</v>
      </c>
      <c r="B264">
        <v>3</v>
      </c>
      <c r="C264">
        <v>75</v>
      </c>
      <c r="D264" t="s">
        <v>0</v>
      </c>
      <c r="E264">
        <v>0</v>
      </c>
      <c r="F264">
        <v>0</v>
      </c>
      <c r="G264" t="s">
        <v>1</v>
      </c>
      <c r="H264">
        <v>8069.09915</v>
      </c>
      <c r="I264">
        <v>235.50701000000001</v>
      </c>
      <c r="J264" t="s">
        <v>2</v>
      </c>
      <c r="K264">
        <v>8063.9163769999996</v>
      </c>
      <c r="L264">
        <v>233.103444</v>
      </c>
      <c r="M264" t="s">
        <v>3</v>
      </c>
      <c r="N264">
        <v>392.611425</v>
      </c>
      <c r="O264">
        <v>0.61974300000000004</v>
      </c>
      <c r="P264" t="s">
        <v>4</v>
      </c>
      <c r="Q264">
        <v>0</v>
      </c>
      <c r="R264">
        <v>0</v>
      </c>
      <c r="S264" t="s">
        <v>5</v>
      </c>
      <c r="T264">
        <v>0</v>
      </c>
      <c r="U264">
        <v>0</v>
      </c>
      <c r="V264" t="s">
        <v>6</v>
      </c>
      <c r="W264">
        <v>0</v>
      </c>
      <c r="X264">
        <v>0</v>
      </c>
      <c r="Y264" t="s">
        <v>7</v>
      </c>
      <c r="Z264">
        <v>0</v>
      </c>
      <c r="AA264">
        <v>0</v>
      </c>
      <c r="AB264" t="s">
        <v>8</v>
      </c>
      <c r="AC264">
        <v>0</v>
      </c>
      <c r="AD264">
        <v>0</v>
      </c>
      <c r="AE264" t="s">
        <v>9</v>
      </c>
      <c r="AF264">
        <v>0.49999700000000002</v>
      </c>
      <c r="AG264">
        <v>0</v>
      </c>
      <c r="AH264" t="s">
        <v>10</v>
      </c>
      <c r="AI264">
        <v>1</v>
      </c>
      <c r="AJ264">
        <v>0</v>
      </c>
      <c r="AK264" t="s">
        <v>11</v>
      </c>
      <c r="AL264">
        <v>0</v>
      </c>
      <c r="AM264">
        <v>0</v>
      </c>
    </row>
    <row r="265" spans="1:39" x14ac:dyDescent="0.25">
      <c r="A265" t="s">
        <v>124</v>
      </c>
      <c r="B265">
        <v>4</v>
      </c>
      <c r="C265">
        <v>100</v>
      </c>
      <c r="D265" t="s">
        <v>0</v>
      </c>
      <c r="E265">
        <v>0</v>
      </c>
      <c r="F265">
        <v>0</v>
      </c>
      <c r="G265" t="s">
        <v>1</v>
      </c>
      <c r="H265">
        <v>10758.943984</v>
      </c>
      <c r="I265">
        <v>418.84381500000001</v>
      </c>
      <c r="J265" t="s">
        <v>2</v>
      </c>
      <c r="K265">
        <v>10752.027754000001</v>
      </c>
      <c r="L265">
        <v>414.29453000000001</v>
      </c>
      <c r="M265" t="s">
        <v>3</v>
      </c>
      <c r="N265">
        <v>523.487571</v>
      </c>
      <c r="O265">
        <v>1.0935029999999999</v>
      </c>
      <c r="P265" t="s">
        <v>4</v>
      </c>
      <c r="Q265">
        <v>0</v>
      </c>
      <c r="R265">
        <v>0</v>
      </c>
      <c r="S265" t="s">
        <v>5</v>
      </c>
      <c r="T265">
        <v>0</v>
      </c>
      <c r="U265">
        <v>0</v>
      </c>
      <c r="V265" t="s">
        <v>6</v>
      </c>
      <c r="W265">
        <v>0</v>
      </c>
      <c r="X265">
        <v>0</v>
      </c>
      <c r="Y265" t="s">
        <v>7</v>
      </c>
      <c r="Z265">
        <v>0</v>
      </c>
      <c r="AA265">
        <v>0</v>
      </c>
      <c r="AB265" t="s">
        <v>8</v>
      </c>
      <c r="AC265">
        <v>0</v>
      </c>
      <c r="AD265">
        <v>0</v>
      </c>
      <c r="AE265" t="s">
        <v>9</v>
      </c>
      <c r="AF265">
        <v>0.49999700000000002</v>
      </c>
      <c r="AG265">
        <v>0</v>
      </c>
      <c r="AH265" t="s">
        <v>10</v>
      </c>
      <c r="AI265">
        <v>1</v>
      </c>
      <c r="AJ265">
        <v>0</v>
      </c>
      <c r="AK265" t="s">
        <v>11</v>
      </c>
      <c r="AL265">
        <v>0</v>
      </c>
      <c r="AM265">
        <v>0</v>
      </c>
    </row>
    <row r="266" spans="1:39" x14ac:dyDescent="0.25">
      <c r="A266" t="s">
        <v>124</v>
      </c>
      <c r="B266">
        <v>5</v>
      </c>
      <c r="C266">
        <v>125</v>
      </c>
      <c r="D266" t="s">
        <v>0</v>
      </c>
      <c r="E266">
        <v>0</v>
      </c>
      <c r="F266">
        <v>0</v>
      </c>
      <c r="G266" t="s">
        <v>1</v>
      </c>
      <c r="H266">
        <v>13448.883965000001</v>
      </c>
      <c r="I266">
        <v>654.94423900000004</v>
      </c>
      <c r="J266" t="s">
        <v>2</v>
      </c>
      <c r="K266">
        <v>13440.252500000001</v>
      </c>
      <c r="L266">
        <v>648.27080899999999</v>
      </c>
      <c r="M266" t="s">
        <v>3</v>
      </c>
      <c r="N266">
        <v>654.36578599999996</v>
      </c>
      <c r="O266">
        <v>1.7162470000000001</v>
      </c>
      <c r="P266" t="s">
        <v>4</v>
      </c>
      <c r="Q266">
        <v>0</v>
      </c>
      <c r="R266">
        <v>0</v>
      </c>
      <c r="S266" t="s">
        <v>5</v>
      </c>
      <c r="T266">
        <v>0</v>
      </c>
      <c r="U266">
        <v>0</v>
      </c>
      <c r="V266" t="s">
        <v>6</v>
      </c>
      <c r="W266">
        <v>0</v>
      </c>
      <c r="X266">
        <v>0</v>
      </c>
      <c r="Y266" t="s">
        <v>7</v>
      </c>
      <c r="Z266">
        <v>0</v>
      </c>
      <c r="AA266">
        <v>0</v>
      </c>
      <c r="AB266" t="s">
        <v>8</v>
      </c>
      <c r="AC266">
        <v>0</v>
      </c>
      <c r="AD266">
        <v>0</v>
      </c>
      <c r="AE266" t="s">
        <v>9</v>
      </c>
      <c r="AF266">
        <v>0.49999700000000002</v>
      </c>
      <c r="AG266">
        <v>0</v>
      </c>
      <c r="AH266" t="s">
        <v>10</v>
      </c>
      <c r="AI266">
        <v>1</v>
      </c>
      <c r="AJ266">
        <v>0</v>
      </c>
      <c r="AK266" t="s">
        <v>11</v>
      </c>
      <c r="AL266">
        <v>0</v>
      </c>
      <c r="AM266">
        <v>0</v>
      </c>
    </row>
    <row r="267" spans="1:39" x14ac:dyDescent="0.25">
      <c r="A267" t="s">
        <v>124</v>
      </c>
      <c r="B267">
        <v>6</v>
      </c>
      <c r="C267">
        <v>150</v>
      </c>
      <c r="D267" t="s">
        <v>0</v>
      </c>
      <c r="E267">
        <v>0</v>
      </c>
      <c r="F267">
        <v>0</v>
      </c>
      <c r="G267" t="s">
        <v>1</v>
      </c>
      <c r="H267">
        <v>16138.913086</v>
      </c>
      <c r="I267">
        <v>941.17794800000001</v>
      </c>
      <c r="J267" t="s">
        <v>2</v>
      </c>
      <c r="K267">
        <v>16128.560176000001</v>
      </c>
      <c r="L267">
        <v>931.60514699999999</v>
      </c>
      <c r="M267" t="s">
        <v>3</v>
      </c>
      <c r="N267">
        <v>785.23298999999997</v>
      </c>
      <c r="O267">
        <v>2.4527369999999999</v>
      </c>
      <c r="P267" t="s">
        <v>4</v>
      </c>
      <c r="Q267">
        <v>0</v>
      </c>
      <c r="R267">
        <v>0</v>
      </c>
      <c r="S267" t="s">
        <v>5</v>
      </c>
      <c r="T267">
        <v>0</v>
      </c>
      <c r="U267">
        <v>0</v>
      </c>
      <c r="V267" t="s">
        <v>6</v>
      </c>
      <c r="W267">
        <v>0</v>
      </c>
      <c r="X267">
        <v>0</v>
      </c>
      <c r="Y267" t="s">
        <v>7</v>
      </c>
      <c r="Z267">
        <v>0</v>
      </c>
      <c r="AA267">
        <v>0</v>
      </c>
      <c r="AB267" t="s">
        <v>8</v>
      </c>
      <c r="AC267">
        <v>0</v>
      </c>
      <c r="AD267">
        <v>0</v>
      </c>
      <c r="AE267" t="s">
        <v>9</v>
      </c>
      <c r="AF267">
        <v>0.49999700000000002</v>
      </c>
      <c r="AG267">
        <v>0</v>
      </c>
      <c r="AH267" t="s">
        <v>10</v>
      </c>
      <c r="AI267">
        <v>1</v>
      </c>
      <c r="AJ267">
        <v>0</v>
      </c>
      <c r="AK267" t="s">
        <v>11</v>
      </c>
      <c r="AL267">
        <v>0</v>
      </c>
      <c r="AM267">
        <v>0</v>
      </c>
    </row>
    <row r="268" spans="1:39" x14ac:dyDescent="0.25">
      <c r="A268" t="s">
        <v>124</v>
      </c>
      <c r="B268">
        <v>7</v>
      </c>
      <c r="C268">
        <v>175</v>
      </c>
      <c r="D268" t="s">
        <v>0</v>
      </c>
      <c r="E268">
        <v>0</v>
      </c>
      <c r="F268">
        <v>0</v>
      </c>
      <c r="G268" t="s">
        <v>1</v>
      </c>
      <c r="H268">
        <v>18829.048827999999</v>
      </c>
      <c r="I268">
        <v>1278.859271</v>
      </c>
      <c r="J268" t="s">
        <v>2</v>
      </c>
      <c r="K268">
        <v>18816.966055000001</v>
      </c>
      <c r="L268">
        <v>1267.3016809999999</v>
      </c>
      <c r="M268" t="s">
        <v>3</v>
      </c>
      <c r="N268">
        <v>916.10772299999996</v>
      </c>
      <c r="O268">
        <v>3.317428</v>
      </c>
      <c r="P268" t="s">
        <v>4</v>
      </c>
      <c r="Q268">
        <v>0</v>
      </c>
      <c r="R268">
        <v>0</v>
      </c>
      <c r="S268" t="s">
        <v>5</v>
      </c>
      <c r="T268">
        <v>0</v>
      </c>
      <c r="U268">
        <v>0</v>
      </c>
      <c r="V268" t="s">
        <v>6</v>
      </c>
      <c r="W268">
        <v>0</v>
      </c>
      <c r="X268">
        <v>0</v>
      </c>
      <c r="Y268" t="s">
        <v>7</v>
      </c>
      <c r="Z268">
        <v>0</v>
      </c>
      <c r="AA268">
        <v>0</v>
      </c>
      <c r="AB268" t="s">
        <v>8</v>
      </c>
      <c r="AC268">
        <v>0</v>
      </c>
      <c r="AD268">
        <v>0</v>
      </c>
      <c r="AE268" t="s">
        <v>9</v>
      </c>
      <c r="AF268">
        <v>0.49999700000000002</v>
      </c>
      <c r="AG268">
        <v>0</v>
      </c>
      <c r="AH268" t="s">
        <v>10</v>
      </c>
      <c r="AI268">
        <v>1</v>
      </c>
      <c r="AJ268">
        <v>0</v>
      </c>
      <c r="AK268" t="s">
        <v>11</v>
      </c>
      <c r="AL268">
        <v>0</v>
      </c>
      <c r="AM268">
        <v>0</v>
      </c>
    </row>
    <row r="269" spans="1:39" x14ac:dyDescent="0.25">
      <c r="A269" t="s">
        <v>124</v>
      </c>
      <c r="B269">
        <v>8</v>
      </c>
      <c r="C269">
        <v>200</v>
      </c>
      <c r="D269" t="s">
        <v>0</v>
      </c>
      <c r="E269">
        <v>0</v>
      </c>
      <c r="F269">
        <v>0</v>
      </c>
      <c r="G269" t="s">
        <v>1</v>
      </c>
      <c r="H269">
        <v>21519.21082</v>
      </c>
      <c r="I269">
        <v>1668.1879300000001</v>
      </c>
      <c r="J269" t="s">
        <v>2</v>
      </c>
      <c r="K269">
        <v>21505.417891000001</v>
      </c>
      <c r="L269">
        <v>1652.443254</v>
      </c>
      <c r="M269" t="s">
        <v>3</v>
      </c>
      <c r="N269">
        <v>1046.9787839999999</v>
      </c>
      <c r="O269">
        <v>4.3079609999999997</v>
      </c>
      <c r="P269" t="s">
        <v>4</v>
      </c>
      <c r="Q269">
        <v>0</v>
      </c>
      <c r="R269">
        <v>0</v>
      </c>
      <c r="S269" t="s">
        <v>5</v>
      </c>
      <c r="T269">
        <v>0</v>
      </c>
      <c r="U269">
        <v>0</v>
      </c>
      <c r="V269" t="s">
        <v>6</v>
      </c>
      <c r="W269">
        <v>0</v>
      </c>
      <c r="X269">
        <v>0</v>
      </c>
      <c r="Y269" t="s">
        <v>7</v>
      </c>
      <c r="Z269">
        <v>0</v>
      </c>
      <c r="AA269">
        <v>0</v>
      </c>
      <c r="AB269" t="s">
        <v>8</v>
      </c>
      <c r="AC269">
        <v>0</v>
      </c>
      <c r="AD269">
        <v>0</v>
      </c>
      <c r="AE269" t="s">
        <v>9</v>
      </c>
      <c r="AF269">
        <v>0.49999700000000002</v>
      </c>
      <c r="AG269">
        <v>0</v>
      </c>
      <c r="AH269" t="s">
        <v>10</v>
      </c>
      <c r="AI269">
        <v>1</v>
      </c>
      <c r="AJ269">
        <v>0</v>
      </c>
      <c r="AK269" t="s">
        <v>11</v>
      </c>
      <c r="AL269">
        <v>0</v>
      </c>
      <c r="AM269">
        <v>0</v>
      </c>
    </row>
    <row r="270" spans="1:39" x14ac:dyDescent="0.25">
      <c r="A270" t="s">
        <v>124</v>
      </c>
      <c r="B270">
        <v>9</v>
      </c>
      <c r="C270">
        <v>225</v>
      </c>
      <c r="D270" t="s">
        <v>0</v>
      </c>
      <c r="E270">
        <v>0</v>
      </c>
      <c r="F270">
        <v>0</v>
      </c>
      <c r="G270" t="s">
        <v>1</v>
      </c>
      <c r="H270">
        <v>24209.529140999999</v>
      </c>
      <c r="I270">
        <v>2110.245641</v>
      </c>
      <c r="J270" t="s">
        <v>2</v>
      </c>
      <c r="K270">
        <v>24194.013555000001</v>
      </c>
      <c r="L270">
        <v>2090.2013339999999</v>
      </c>
      <c r="M270" t="s">
        <v>3</v>
      </c>
      <c r="N270">
        <v>1177.8553489999999</v>
      </c>
      <c r="O270">
        <v>5.4493869999999998</v>
      </c>
      <c r="P270" t="s">
        <v>4</v>
      </c>
      <c r="Q270">
        <v>0</v>
      </c>
      <c r="R270">
        <v>0</v>
      </c>
      <c r="S270" t="s">
        <v>5</v>
      </c>
      <c r="T270">
        <v>0</v>
      </c>
      <c r="U270">
        <v>0</v>
      </c>
      <c r="V270" t="s">
        <v>6</v>
      </c>
      <c r="W270">
        <v>0</v>
      </c>
      <c r="X270">
        <v>0</v>
      </c>
      <c r="Y270" t="s">
        <v>7</v>
      </c>
      <c r="Z270">
        <v>0</v>
      </c>
      <c r="AA270">
        <v>0</v>
      </c>
      <c r="AB270" t="s">
        <v>8</v>
      </c>
      <c r="AC270">
        <v>0</v>
      </c>
      <c r="AD270">
        <v>0</v>
      </c>
      <c r="AE270" t="s">
        <v>9</v>
      </c>
      <c r="AF270">
        <v>0.49999700000000002</v>
      </c>
      <c r="AG270">
        <v>0</v>
      </c>
      <c r="AH270" t="s">
        <v>10</v>
      </c>
      <c r="AI270">
        <v>1</v>
      </c>
      <c r="AJ270">
        <v>0</v>
      </c>
      <c r="AK270" t="s">
        <v>11</v>
      </c>
      <c r="AL270">
        <v>0</v>
      </c>
      <c r="AM270">
        <v>0</v>
      </c>
    </row>
    <row r="271" spans="1:39" x14ac:dyDescent="0.25">
      <c r="A271" t="s">
        <v>124</v>
      </c>
      <c r="B271">
        <v>10</v>
      </c>
      <c r="C271">
        <v>250</v>
      </c>
      <c r="D271" t="s">
        <v>0</v>
      </c>
      <c r="E271">
        <v>0</v>
      </c>
      <c r="F271">
        <v>0</v>
      </c>
      <c r="G271" t="s">
        <v>1</v>
      </c>
      <c r="H271">
        <v>26899.894179999999</v>
      </c>
      <c r="I271">
        <v>2603.1261829999999</v>
      </c>
      <c r="J271" t="s">
        <v>2</v>
      </c>
      <c r="K271">
        <v>26882.657030999999</v>
      </c>
      <c r="L271">
        <v>2580.0201219999999</v>
      </c>
      <c r="M271" t="s">
        <v>3</v>
      </c>
      <c r="N271">
        <v>1308.7235599999999</v>
      </c>
      <c r="O271">
        <v>6.6706899999999996</v>
      </c>
      <c r="P271" t="s">
        <v>4</v>
      </c>
      <c r="Q271">
        <v>0</v>
      </c>
      <c r="R271">
        <v>0</v>
      </c>
      <c r="S271" t="s">
        <v>5</v>
      </c>
      <c r="T271">
        <v>0</v>
      </c>
      <c r="U271">
        <v>0</v>
      </c>
      <c r="V271" t="s">
        <v>6</v>
      </c>
      <c r="W271">
        <v>0</v>
      </c>
      <c r="X271">
        <v>0</v>
      </c>
      <c r="Y271" t="s">
        <v>7</v>
      </c>
      <c r="Z271">
        <v>0</v>
      </c>
      <c r="AA271">
        <v>0</v>
      </c>
      <c r="AB271" t="s">
        <v>8</v>
      </c>
      <c r="AC271">
        <v>0</v>
      </c>
      <c r="AD271">
        <v>0</v>
      </c>
      <c r="AE271" t="s">
        <v>9</v>
      </c>
      <c r="AF271">
        <v>0.49999700000000002</v>
      </c>
      <c r="AG271">
        <v>0</v>
      </c>
      <c r="AH271" t="s">
        <v>10</v>
      </c>
      <c r="AI271">
        <v>1</v>
      </c>
      <c r="AJ271">
        <v>0</v>
      </c>
      <c r="AK271" t="s">
        <v>11</v>
      </c>
      <c r="AL271">
        <v>0</v>
      </c>
      <c r="AM271">
        <v>0</v>
      </c>
    </row>
    <row r="272" spans="1:39" x14ac:dyDescent="0.25">
      <c r="A272" t="s">
        <v>124</v>
      </c>
      <c r="B272">
        <v>11</v>
      </c>
      <c r="C272">
        <v>275</v>
      </c>
      <c r="D272" t="s">
        <v>0</v>
      </c>
      <c r="E272">
        <v>0</v>
      </c>
      <c r="F272">
        <v>0</v>
      </c>
      <c r="G272" t="s">
        <v>1</v>
      </c>
      <c r="H272">
        <v>29590.431719</v>
      </c>
      <c r="I272">
        <v>3152.467161</v>
      </c>
      <c r="J272" t="s">
        <v>2</v>
      </c>
      <c r="K272">
        <v>29571.462577999999</v>
      </c>
      <c r="L272">
        <v>3123.4277440000001</v>
      </c>
      <c r="M272" t="s">
        <v>3</v>
      </c>
      <c r="N272">
        <v>1439.6021459999999</v>
      </c>
      <c r="O272">
        <v>8.0698249999999998</v>
      </c>
      <c r="P272" t="s">
        <v>4</v>
      </c>
      <c r="Q272">
        <v>0</v>
      </c>
      <c r="R272">
        <v>0</v>
      </c>
      <c r="S272" t="s">
        <v>5</v>
      </c>
      <c r="T272">
        <v>0</v>
      </c>
      <c r="U272">
        <v>0</v>
      </c>
      <c r="V272" t="s">
        <v>6</v>
      </c>
      <c r="W272">
        <v>0</v>
      </c>
      <c r="X272">
        <v>0</v>
      </c>
      <c r="Y272" t="s">
        <v>7</v>
      </c>
      <c r="Z272">
        <v>0</v>
      </c>
      <c r="AA272">
        <v>0</v>
      </c>
      <c r="AB272" t="s">
        <v>8</v>
      </c>
      <c r="AC272">
        <v>0</v>
      </c>
      <c r="AD272">
        <v>0</v>
      </c>
      <c r="AE272" t="s">
        <v>9</v>
      </c>
      <c r="AF272">
        <v>0.49999700000000002</v>
      </c>
      <c r="AG272">
        <v>0</v>
      </c>
      <c r="AH272" t="s">
        <v>10</v>
      </c>
      <c r="AI272">
        <v>1</v>
      </c>
      <c r="AJ272">
        <v>0</v>
      </c>
      <c r="AK272" t="s">
        <v>11</v>
      </c>
      <c r="AL272">
        <v>0</v>
      </c>
      <c r="AM272">
        <v>0</v>
      </c>
    </row>
    <row r="273" spans="1:39" x14ac:dyDescent="0.25">
      <c r="A273" t="s">
        <v>124</v>
      </c>
      <c r="B273">
        <v>12</v>
      </c>
      <c r="C273">
        <v>300</v>
      </c>
      <c r="D273" t="s">
        <v>0</v>
      </c>
      <c r="E273">
        <v>0</v>
      </c>
      <c r="F273">
        <v>0</v>
      </c>
      <c r="G273" t="s">
        <v>1</v>
      </c>
      <c r="H273">
        <v>32281.071875000001</v>
      </c>
      <c r="I273">
        <v>3753.7030439999999</v>
      </c>
      <c r="J273" t="s">
        <v>2</v>
      </c>
      <c r="K273">
        <v>32260.394179999999</v>
      </c>
      <c r="L273">
        <v>3719.9420829999999</v>
      </c>
      <c r="M273" t="s">
        <v>3</v>
      </c>
      <c r="N273">
        <v>1570.4757179999999</v>
      </c>
      <c r="O273">
        <v>9.5987580000000001</v>
      </c>
      <c r="P273" t="s">
        <v>4</v>
      </c>
      <c r="Q273">
        <v>0</v>
      </c>
      <c r="R273">
        <v>0</v>
      </c>
      <c r="S273" t="s">
        <v>5</v>
      </c>
      <c r="T273">
        <v>0</v>
      </c>
      <c r="U273">
        <v>0</v>
      </c>
      <c r="V273" t="s">
        <v>6</v>
      </c>
      <c r="W273">
        <v>0</v>
      </c>
      <c r="X273">
        <v>0</v>
      </c>
      <c r="Y273" t="s">
        <v>7</v>
      </c>
      <c r="Z273">
        <v>0</v>
      </c>
      <c r="AA273">
        <v>0</v>
      </c>
      <c r="AB273" t="s">
        <v>8</v>
      </c>
      <c r="AC273">
        <v>0</v>
      </c>
      <c r="AD273">
        <v>0</v>
      </c>
      <c r="AE273" t="s">
        <v>9</v>
      </c>
      <c r="AF273">
        <v>0.49999700000000002</v>
      </c>
      <c r="AG273">
        <v>0</v>
      </c>
      <c r="AH273" t="s">
        <v>10</v>
      </c>
      <c r="AI273">
        <v>1</v>
      </c>
      <c r="AJ273">
        <v>0</v>
      </c>
      <c r="AK273" t="s">
        <v>11</v>
      </c>
      <c r="AL273">
        <v>0</v>
      </c>
      <c r="AM273">
        <v>0</v>
      </c>
    </row>
    <row r="274" spans="1:39" x14ac:dyDescent="0.25">
      <c r="A274" t="s">
        <v>124</v>
      </c>
      <c r="B274">
        <v>13</v>
      </c>
      <c r="C274">
        <v>325</v>
      </c>
      <c r="D274" t="s">
        <v>0</v>
      </c>
      <c r="E274">
        <v>0</v>
      </c>
      <c r="F274">
        <v>0</v>
      </c>
      <c r="G274" t="s">
        <v>1</v>
      </c>
      <c r="H274">
        <v>34971.791953</v>
      </c>
      <c r="I274">
        <v>4403.5922300000002</v>
      </c>
      <c r="J274" t="s">
        <v>2</v>
      </c>
      <c r="K274">
        <v>34949.397266</v>
      </c>
      <c r="L274">
        <v>4362.9782699999996</v>
      </c>
      <c r="M274" t="s">
        <v>3</v>
      </c>
      <c r="N274">
        <v>1701.3429860000001</v>
      </c>
      <c r="O274">
        <v>11.300115</v>
      </c>
      <c r="P274" t="s">
        <v>4</v>
      </c>
      <c r="Q274">
        <v>0</v>
      </c>
      <c r="R274">
        <v>0</v>
      </c>
      <c r="S274" t="s">
        <v>5</v>
      </c>
      <c r="T274">
        <v>0</v>
      </c>
      <c r="U274">
        <v>0</v>
      </c>
      <c r="V274" t="s">
        <v>6</v>
      </c>
      <c r="W274">
        <v>0</v>
      </c>
      <c r="X274">
        <v>0</v>
      </c>
      <c r="Y274" t="s">
        <v>7</v>
      </c>
      <c r="Z274">
        <v>0</v>
      </c>
      <c r="AA274">
        <v>0</v>
      </c>
      <c r="AB274" t="s">
        <v>8</v>
      </c>
      <c r="AC274">
        <v>0</v>
      </c>
      <c r="AD274">
        <v>0</v>
      </c>
      <c r="AE274" t="s">
        <v>9</v>
      </c>
      <c r="AF274">
        <v>0.49999700000000002</v>
      </c>
      <c r="AG274">
        <v>0</v>
      </c>
      <c r="AH274" t="s">
        <v>10</v>
      </c>
      <c r="AI274">
        <v>1</v>
      </c>
      <c r="AJ274">
        <v>0</v>
      </c>
      <c r="AK274" t="s">
        <v>11</v>
      </c>
      <c r="AL274">
        <v>0</v>
      </c>
      <c r="AM274">
        <v>0</v>
      </c>
    </row>
    <row r="275" spans="1:39" x14ac:dyDescent="0.25">
      <c r="A275" t="s">
        <v>124</v>
      </c>
      <c r="B275">
        <v>14</v>
      </c>
      <c r="C275">
        <v>350</v>
      </c>
      <c r="D275" t="s">
        <v>0</v>
      </c>
      <c r="E275">
        <v>0</v>
      </c>
      <c r="F275">
        <v>0</v>
      </c>
      <c r="G275" t="s">
        <v>1</v>
      </c>
      <c r="H275">
        <v>37662.626171999997</v>
      </c>
      <c r="I275">
        <v>5106.7461549999998</v>
      </c>
      <c r="J275" t="s">
        <v>2</v>
      </c>
      <c r="K275">
        <v>37638.51</v>
      </c>
      <c r="L275">
        <v>5058.2344469999998</v>
      </c>
      <c r="M275" t="s">
        <v>3</v>
      </c>
      <c r="N275">
        <v>1832.2150810000001</v>
      </c>
      <c r="O275">
        <v>13.084077000000001</v>
      </c>
      <c r="P275" t="s">
        <v>4</v>
      </c>
      <c r="Q275">
        <v>0</v>
      </c>
      <c r="R275">
        <v>0</v>
      </c>
      <c r="S275" t="s">
        <v>5</v>
      </c>
      <c r="T275">
        <v>0</v>
      </c>
      <c r="U275">
        <v>0</v>
      </c>
      <c r="V275" t="s">
        <v>6</v>
      </c>
      <c r="W275">
        <v>0</v>
      </c>
      <c r="X275">
        <v>0</v>
      </c>
      <c r="Y275" t="s">
        <v>7</v>
      </c>
      <c r="Z275">
        <v>0</v>
      </c>
      <c r="AA275">
        <v>0</v>
      </c>
      <c r="AB275" t="s">
        <v>8</v>
      </c>
      <c r="AC275">
        <v>0</v>
      </c>
      <c r="AD275">
        <v>0</v>
      </c>
      <c r="AE275" t="s">
        <v>9</v>
      </c>
      <c r="AF275">
        <v>0.49999700000000002</v>
      </c>
      <c r="AG275">
        <v>0</v>
      </c>
      <c r="AH275" t="s">
        <v>10</v>
      </c>
      <c r="AI275">
        <v>1</v>
      </c>
      <c r="AJ275">
        <v>0</v>
      </c>
      <c r="AK275" t="s">
        <v>11</v>
      </c>
      <c r="AL275">
        <v>0</v>
      </c>
      <c r="AM275">
        <v>0</v>
      </c>
    </row>
    <row r="276" spans="1:39" x14ac:dyDescent="0.25">
      <c r="A276" t="s">
        <v>124</v>
      </c>
      <c r="B276">
        <v>15</v>
      </c>
      <c r="C276">
        <v>375</v>
      </c>
      <c r="D276" t="s">
        <v>0</v>
      </c>
      <c r="E276">
        <v>0</v>
      </c>
      <c r="F276">
        <v>0</v>
      </c>
      <c r="G276" t="s">
        <v>1</v>
      </c>
      <c r="H276">
        <v>40353.572812999999</v>
      </c>
      <c r="I276">
        <v>5863.9444439999997</v>
      </c>
      <c r="J276" t="s">
        <v>2</v>
      </c>
      <c r="K276">
        <v>40327.743047000004</v>
      </c>
      <c r="L276">
        <v>5807.8016600000001</v>
      </c>
      <c r="M276" t="s">
        <v>3</v>
      </c>
      <c r="N276">
        <v>1963.085049</v>
      </c>
      <c r="O276">
        <v>15.055412</v>
      </c>
      <c r="P276" t="s">
        <v>4</v>
      </c>
      <c r="Q276">
        <v>0</v>
      </c>
      <c r="R276">
        <v>0</v>
      </c>
      <c r="S276" t="s">
        <v>5</v>
      </c>
      <c r="T276">
        <v>0</v>
      </c>
      <c r="U276">
        <v>0</v>
      </c>
      <c r="V276" t="s">
        <v>6</v>
      </c>
      <c r="W276">
        <v>0</v>
      </c>
      <c r="X276">
        <v>0</v>
      </c>
      <c r="Y276" t="s">
        <v>7</v>
      </c>
      <c r="Z276">
        <v>0</v>
      </c>
      <c r="AA276">
        <v>0</v>
      </c>
      <c r="AB276" t="s">
        <v>8</v>
      </c>
      <c r="AC276">
        <v>0</v>
      </c>
      <c r="AD276">
        <v>0</v>
      </c>
      <c r="AE276" t="s">
        <v>9</v>
      </c>
      <c r="AF276">
        <v>0.49999700000000002</v>
      </c>
      <c r="AG276">
        <v>0</v>
      </c>
      <c r="AH276" t="s">
        <v>10</v>
      </c>
      <c r="AI276">
        <v>1</v>
      </c>
      <c r="AJ276">
        <v>0</v>
      </c>
      <c r="AK276" t="s">
        <v>11</v>
      </c>
      <c r="AL276">
        <v>0</v>
      </c>
      <c r="AM276">
        <v>0</v>
      </c>
    </row>
    <row r="277" spans="1:39" x14ac:dyDescent="0.25">
      <c r="A277" t="s">
        <v>124</v>
      </c>
      <c r="B277">
        <v>16</v>
      </c>
      <c r="C277">
        <v>400</v>
      </c>
      <c r="D277" t="s">
        <v>0</v>
      </c>
      <c r="E277">
        <v>0</v>
      </c>
      <c r="F277">
        <v>0</v>
      </c>
      <c r="G277" t="s">
        <v>1</v>
      </c>
      <c r="H277">
        <v>43044.625547000003</v>
      </c>
      <c r="I277">
        <v>6673.7155300000004</v>
      </c>
      <c r="J277" t="s">
        <v>2</v>
      </c>
      <c r="K277">
        <v>43017.077812000003</v>
      </c>
      <c r="L277">
        <v>6609.3542340000004</v>
      </c>
      <c r="M277" t="s">
        <v>3</v>
      </c>
      <c r="N277">
        <v>2093.9617429999998</v>
      </c>
      <c r="O277">
        <v>17.049267</v>
      </c>
      <c r="P277" t="s">
        <v>4</v>
      </c>
      <c r="Q277">
        <v>0</v>
      </c>
      <c r="R277">
        <v>0</v>
      </c>
      <c r="S277" t="s">
        <v>5</v>
      </c>
      <c r="T277">
        <v>0</v>
      </c>
      <c r="U277">
        <v>0</v>
      </c>
      <c r="V277" t="s">
        <v>6</v>
      </c>
      <c r="W277">
        <v>0</v>
      </c>
      <c r="X277">
        <v>0</v>
      </c>
      <c r="Y277" t="s">
        <v>7</v>
      </c>
      <c r="Z277">
        <v>0</v>
      </c>
      <c r="AA277">
        <v>0</v>
      </c>
      <c r="AB277" t="s">
        <v>8</v>
      </c>
      <c r="AC277">
        <v>0</v>
      </c>
      <c r="AD277">
        <v>0</v>
      </c>
      <c r="AE277" t="s">
        <v>9</v>
      </c>
      <c r="AF277">
        <v>0.49999700000000002</v>
      </c>
      <c r="AG277">
        <v>0</v>
      </c>
      <c r="AH277" t="s">
        <v>10</v>
      </c>
      <c r="AI277">
        <v>1</v>
      </c>
      <c r="AJ277">
        <v>0</v>
      </c>
      <c r="AK277" t="s">
        <v>11</v>
      </c>
      <c r="AL277">
        <v>0</v>
      </c>
      <c r="AM277">
        <v>0</v>
      </c>
    </row>
    <row r="278" spans="1:39" x14ac:dyDescent="0.25">
      <c r="A278" t="s">
        <v>124</v>
      </c>
      <c r="B278">
        <v>17</v>
      </c>
      <c r="C278">
        <v>425</v>
      </c>
      <c r="D278" t="s">
        <v>0</v>
      </c>
      <c r="E278">
        <v>0</v>
      </c>
      <c r="F278">
        <v>0</v>
      </c>
      <c r="G278" t="s">
        <v>1</v>
      </c>
      <c r="H278">
        <v>45735.971953</v>
      </c>
      <c r="I278">
        <v>7424.7704620000004</v>
      </c>
      <c r="J278" t="s">
        <v>2</v>
      </c>
      <c r="K278">
        <v>45706.712187999998</v>
      </c>
      <c r="L278">
        <v>7353.7233550000001</v>
      </c>
      <c r="M278" t="s">
        <v>3</v>
      </c>
      <c r="N278">
        <v>2224.8437990000002</v>
      </c>
      <c r="O278">
        <v>18.947808999999999</v>
      </c>
      <c r="P278" t="s">
        <v>4</v>
      </c>
      <c r="Q278">
        <v>0</v>
      </c>
      <c r="R278">
        <v>0</v>
      </c>
      <c r="S278" t="s">
        <v>5</v>
      </c>
      <c r="T278">
        <v>0</v>
      </c>
      <c r="U278">
        <v>0</v>
      </c>
      <c r="V278" t="s">
        <v>6</v>
      </c>
      <c r="W278">
        <v>0</v>
      </c>
      <c r="X278">
        <v>0</v>
      </c>
      <c r="Y278" t="s">
        <v>7</v>
      </c>
      <c r="Z278">
        <v>0</v>
      </c>
      <c r="AA278">
        <v>0</v>
      </c>
      <c r="AB278" t="s">
        <v>8</v>
      </c>
      <c r="AC278">
        <v>0</v>
      </c>
      <c r="AD278">
        <v>0</v>
      </c>
      <c r="AE278" t="s">
        <v>9</v>
      </c>
      <c r="AF278">
        <v>0.49999700000000002</v>
      </c>
      <c r="AG278">
        <v>0</v>
      </c>
      <c r="AH278" t="s">
        <v>10</v>
      </c>
      <c r="AI278">
        <v>1</v>
      </c>
      <c r="AJ278">
        <v>0</v>
      </c>
      <c r="AK278" t="s">
        <v>11</v>
      </c>
      <c r="AL278">
        <v>0</v>
      </c>
      <c r="AM278">
        <v>0</v>
      </c>
    </row>
    <row r="279" spans="1:39" x14ac:dyDescent="0.25">
      <c r="A279" t="s">
        <v>124</v>
      </c>
      <c r="B279">
        <v>18</v>
      </c>
      <c r="C279">
        <v>450</v>
      </c>
      <c r="D279" t="s">
        <v>0</v>
      </c>
      <c r="E279">
        <v>0</v>
      </c>
      <c r="F279">
        <v>0</v>
      </c>
      <c r="G279" t="s">
        <v>1</v>
      </c>
      <c r="H279">
        <v>48427.595077999998</v>
      </c>
      <c r="I279">
        <v>8106.2156830000004</v>
      </c>
      <c r="J279" t="s">
        <v>2</v>
      </c>
      <c r="K279">
        <v>48396.619844000001</v>
      </c>
      <c r="L279">
        <v>8030.5406320000002</v>
      </c>
      <c r="M279" t="s">
        <v>3</v>
      </c>
      <c r="N279">
        <v>2355.7398969999999</v>
      </c>
      <c r="O279">
        <v>20.709838999999999</v>
      </c>
      <c r="P279" t="s">
        <v>4</v>
      </c>
      <c r="Q279">
        <v>0</v>
      </c>
      <c r="R279">
        <v>0</v>
      </c>
      <c r="S279" t="s">
        <v>5</v>
      </c>
      <c r="T279">
        <v>0</v>
      </c>
      <c r="U279">
        <v>0</v>
      </c>
      <c r="V279" t="s">
        <v>6</v>
      </c>
      <c r="W279">
        <v>0</v>
      </c>
      <c r="X279">
        <v>0</v>
      </c>
      <c r="Y279" t="s">
        <v>7</v>
      </c>
      <c r="Z279">
        <v>0</v>
      </c>
      <c r="AA279">
        <v>0</v>
      </c>
      <c r="AB279" t="s">
        <v>8</v>
      </c>
      <c r="AC279">
        <v>0</v>
      </c>
      <c r="AD279">
        <v>0</v>
      </c>
      <c r="AE279" t="s">
        <v>9</v>
      </c>
      <c r="AF279">
        <v>0.49999700000000002</v>
      </c>
      <c r="AG279">
        <v>0</v>
      </c>
      <c r="AH279" t="s">
        <v>10</v>
      </c>
      <c r="AI279">
        <v>1</v>
      </c>
      <c r="AJ279">
        <v>0</v>
      </c>
      <c r="AK279" t="s">
        <v>11</v>
      </c>
      <c r="AL279">
        <v>0</v>
      </c>
      <c r="AM279">
        <v>0</v>
      </c>
    </row>
    <row r="280" spans="1:39" x14ac:dyDescent="0.25">
      <c r="A280" t="s">
        <v>124</v>
      </c>
      <c r="B280">
        <v>19</v>
      </c>
      <c r="C280">
        <v>475</v>
      </c>
      <c r="D280" t="s">
        <v>0</v>
      </c>
      <c r="E280">
        <v>0</v>
      </c>
      <c r="F280">
        <v>0</v>
      </c>
      <c r="G280" t="s">
        <v>1</v>
      </c>
      <c r="H280">
        <v>51119.417734000002</v>
      </c>
      <c r="I280">
        <v>8833.7969059999996</v>
      </c>
      <c r="J280" t="s">
        <v>2</v>
      </c>
      <c r="K280">
        <v>51086.698280999997</v>
      </c>
      <c r="L280">
        <v>8751.0083479999994</v>
      </c>
      <c r="M280" t="s">
        <v>3</v>
      </c>
      <c r="N280">
        <v>2486.6326119999999</v>
      </c>
      <c r="O280">
        <v>22.551371</v>
      </c>
      <c r="P280" t="s">
        <v>4</v>
      </c>
      <c r="Q280">
        <v>0</v>
      </c>
      <c r="R280">
        <v>0</v>
      </c>
      <c r="S280" t="s">
        <v>5</v>
      </c>
      <c r="T280">
        <v>0</v>
      </c>
      <c r="U280">
        <v>0</v>
      </c>
      <c r="V280" t="s">
        <v>6</v>
      </c>
      <c r="W280">
        <v>0</v>
      </c>
      <c r="X280">
        <v>0</v>
      </c>
      <c r="Y280" t="s">
        <v>7</v>
      </c>
      <c r="Z280">
        <v>0</v>
      </c>
      <c r="AA280">
        <v>0</v>
      </c>
      <c r="AB280" t="s">
        <v>8</v>
      </c>
      <c r="AC280">
        <v>0</v>
      </c>
      <c r="AD280">
        <v>0</v>
      </c>
      <c r="AE280" t="s">
        <v>9</v>
      </c>
      <c r="AF280">
        <v>0.49999700000000002</v>
      </c>
      <c r="AG280">
        <v>0</v>
      </c>
      <c r="AH280" t="s">
        <v>10</v>
      </c>
      <c r="AI280">
        <v>1</v>
      </c>
      <c r="AJ280">
        <v>0</v>
      </c>
      <c r="AK280" t="s">
        <v>11</v>
      </c>
      <c r="AL280">
        <v>0</v>
      </c>
      <c r="AM280">
        <v>0</v>
      </c>
    </row>
    <row r="281" spans="1:39" x14ac:dyDescent="0.25">
      <c r="A281" t="s">
        <v>124</v>
      </c>
      <c r="B281">
        <v>20</v>
      </c>
      <c r="C281">
        <v>500</v>
      </c>
      <c r="D281" t="s">
        <v>0</v>
      </c>
      <c r="E281">
        <v>0</v>
      </c>
      <c r="F281">
        <v>0</v>
      </c>
      <c r="G281" t="s">
        <v>1</v>
      </c>
      <c r="H281">
        <v>53811.316171999999</v>
      </c>
      <c r="I281">
        <v>9597.1380730000001</v>
      </c>
      <c r="J281" t="s">
        <v>2</v>
      </c>
      <c r="K281">
        <v>53776.874687000003</v>
      </c>
      <c r="L281">
        <v>9507.8344209999996</v>
      </c>
      <c r="M281" t="s">
        <v>3</v>
      </c>
      <c r="N281">
        <v>2617.5171780000001</v>
      </c>
      <c r="O281">
        <v>24.494793000000001</v>
      </c>
      <c r="P281" t="s">
        <v>4</v>
      </c>
      <c r="Q281">
        <v>0</v>
      </c>
      <c r="R281">
        <v>0</v>
      </c>
      <c r="S281" t="s">
        <v>5</v>
      </c>
      <c r="T281">
        <v>0</v>
      </c>
      <c r="U281">
        <v>0</v>
      </c>
      <c r="V281" t="s">
        <v>6</v>
      </c>
      <c r="W281">
        <v>0</v>
      </c>
      <c r="X281">
        <v>0</v>
      </c>
      <c r="Y281" t="s">
        <v>7</v>
      </c>
      <c r="Z281">
        <v>0</v>
      </c>
      <c r="AA281">
        <v>0</v>
      </c>
      <c r="AB281" t="s">
        <v>8</v>
      </c>
      <c r="AC281">
        <v>0</v>
      </c>
      <c r="AD281">
        <v>0</v>
      </c>
      <c r="AE281" t="s">
        <v>9</v>
      </c>
      <c r="AF281">
        <v>0.49999700000000002</v>
      </c>
      <c r="AG281">
        <v>0</v>
      </c>
      <c r="AH281" t="s">
        <v>10</v>
      </c>
      <c r="AI281">
        <v>1</v>
      </c>
      <c r="AJ281">
        <v>0</v>
      </c>
      <c r="AK281" t="s">
        <v>11</v>
      </c>
      <c r="AL281">
        <v>0</v>
      </c>
      <c r="AM281">
        <v>0</v>
      </c>
    </row>
    <row r="282" spans="1:39" x14ac:dyDescent="0.25">
      <c r="A282" t="s">
        <v>125</v>
      </c>
      <c r="B282">
        <v>1</v>
      </c>
      <c r="C282">
        <v>25</v>
      </c>
      <c r="D282" t="s">
        <v>0</v>
      </c>
      <c r="E282">
        <v>0</v>
      </c>
      <c r="F282">
        <v>0</v>
      </c>
      <c r="G282" t="s">
        <v>1</v>
      </c>
      <c r="H282">
        <v>244.090104</v>
      </c>
      <c r="I282">
        <v>0.304151</v>
      </c>
      <c r="J282" t="s">
        <v>2</v>
      </c>
      <c r="K282">
        <v>242.54423800000001</v>
      </c>
      <c r="L282">
        <v>0.23938000000000001</v>
      </c>
      <c r="M282" t="s">
        <v>3</v>
      </c>
      <c r="N282">
        <v>164.187206</v>
      </c>
      <c r="O282">
        <v>5.9062000000000003E-2</v>
      </c>
      <c r="P282" t="s">
        <v>4</v>
      </c>
      <c r="Q282">
        <v>0</v>
      </c>
      <c r="R282">
        <v>0</v>
      </c>
      <c r="S282" t="s">
        <v>5</v>
      </c>
      <c r="T282">
        <v>0</v>
      </c>
      <c r="U282">
        <v>0</v>
      </c>
      <c r="V282" t="s">
        <v>6</v>
      </c>
      <c r="W282">
        <v>0</v>
      </c>
      <c r="X282">
        <v>0</v>
      </c>
      <c r="Y282" t="s">
        <v>7</v>
      </c>
      <c r="Z282">
        <v>0</v>
      </c>
      <c r="AA282">
        <v>0</v>
      </c>
      <c r="AB282" t="s">
        <v>8</v>
      </c>
      <c r="AC282">
        <v>0</v>
      </c>
      <c r="AD282">
        <v>0</v>
      </c>
      <c r="AE282" t="s">
        <v>9</v>
      </c>
      <c r="AF282">
        <v>32767</v>
      </c>
      <c r="AG282">
        <v>0</v>
      </c>
      <c r="AH282" t="s">
        <v>10</v>
      </c>
      <c r="AI282">
        <v>-32767</v>
      </c>
      <c r="AJ282">
        <v>0</v>
      </c>
      <c r="AK282" t="s">
        <v>11</v>
      </c>
      <c r="AL282">
        <v>0</v>
      </c>
      <c r="AM282">
        <v>0</v>
      </c>
    </row>
    <row r="283" spans="1:39" x14ac:dyDescent="0.25">
      <c r="A283" t="s">
        <v>125</v>
      </c>
      <c r="B283">
        <v>2</v>
      </c>
      <c r="C283">
        <v>50</v>
      </c>
      <c r="D283" t="s">
        <v>0</v>
      </c>
      <c r="E283">
        <v>0</v>
      </c>
      <c r="F283">
        <v>0</v>
      </c>
      <c r="G283" t="s">
        <v>1</v>
      </c>
      <c r="H283">
        <v>488.20156400000002</v>
      </c>
      <c r="I283">
        <v>1.160029</v>
      </c>
      <c r="J283" t="s">
        <v>2</v>
      </c>
      <c r="K283">
        <v>485.10666800000001</v>
      </c>
      <c r="L283">
        <v>0.96254799999999996</v>
      </c>
      <c r="M283" t="s">
        <v>3</v>
      </c>
      <c r="N283">
        <v>328.36996499999998</v>
      </c>
      <c r="O283">
        <v>0.23833699999999999</v>
      </c>
      <c r="P283" t="s">
        <v>4</v>
      </c>
      <c r="Q283">
        <v>0</v>
      </c>
      <c r="R283">
        <v>0</v>
      </c>
      <c r="S283" t="s">
        <v>5</v>
      </c>
      <c r="T283">
        <v>0</v>
      </c>
      <c r="U283">
        <v>0</v>
      </c>
      <c r="V283" t="s">
        <v>6</v>
      </c>
      <c r="W283">
        <v>0</v>
      </c>
      <c r="X283">
        <v>0</v>
      </c>
      <c r="Y283" t="s">
        <v>7</v>
      </c>
      <c r="Z283">
        <v>0</v>
      </c>
      <c r="AA283">
        <v>0</v>
      </c>
      <c r="AB283" t="s">
        <v>8</v>
      </c>
      <c r="AC283">
        <v>0</v>
      </c>
      <c r="AD283">
        <v>0</v>
      </c>
      <c r="AE283" t="s">
        <v>9</v>
      </c>
      <c r="AF283">
        <v>32767</v>
      </c>
      <c r="AG283">
        <v>0</v>
      </c>
      <c r="AH283" t="s">
        <v>10</v>
      </c>
      <c r="AI283">
        <v>-32767</v>
      </c>
      <c r="AJ283">
        <v>0</v>
      </c>
      <c r="AK283" t="s">
        <v>11</v>
      </c>
      <c r="AL283">
        <v>0</v>
      </c>
      <c r="AM283">
        <v>0</v>
      </c>
    </row>
    <row r="284" spans="1:39" x14ac:dyDescent="0.25">
      <c r="A284" t="s">
        <v>125</v>
      </c>
      <c r="B284">
        <v>3</v>
      </c>
      <c r="C284">
        <v>75</v>
      </c>
      <c r="D284" t="s">
        <v>0</v>
      </c>
      <c r="E284">
        <v>0</v>
      </c>
      <c r="F284">
        <v>0</v>
      </c>
      <c r="G284" t="s">
        <v>1</v>
      </c>
      <c r="H284">
        <v>732.32173799999998</v>
      </c>
      <c r="I284">
        <v>2.5649510000000002</v>
      </c>
      <c r="J284" t="s">
        <v>2</v>
      </c>
      <c r="K284">
        <v>727.68724399999996</v>
      </c>
      <c r="L284">
        <v>2.1723789999999998</v>
      </c>
      <c r="M284" t="s">
        <v>3</v>
      </c>
      <c r="N284">
        <v>492.55498</v>
      </c>
      <c r="O284">
        <v>0.53633799999999998</v>
      </c>
      <c r="P284" t="s">
        <v>4</v>
      </c>
      <c r="Q284">
        <v>0</v>
      </c>
      <c r="R284">
        <v>0</v>
      </c>
      <c r="S284" t="s">
        <v>5</v>
      </c>
      <c r="T284">
        <v>0</v>
      </c>
      <c r="U284">
        <v>0</v>
      </c>
      <c r="V284" t="s">
        <v>6</v>
      </c>
      <c r="W284">
        <v>0</v>
      </c>
      <c r="X284">
        <v>0</v>
      </c>
      <c r="Y284" t="s">
        <v>7</v>
      </c>
      <c r="Z284">
        <v>0</v>
      </c>
      <c r="AA284">
        <v>0</v>
      </c>
      <c r="AB284" t="s">
        <v>8</v>
      </c>
      <c r="AC284">
        <v>0</v>
      </c>
      <c r="AD284">
        <v>0</v>
      </c>
      <c r="AE284" t="s">
        <v>9</v>
      </c>
      <c r="AF284">
        <v>32767</v>
      </c>
      <c r="AG284">
        <v>0</v>
      </c>
      <c r="AH284" t="s">
        <v>10</v>
      </c>
      <c r="AI284">
        <v>-32767</v>
      </c>
      <c r="AJ284">
        <v>0</v>
      </c>
      <c r="AK284" t="s">
        <v>11</v>
      </c>
      <c r="AL284">
        <v>0</v>
      </c>
      <c r="AM284">
        <v>0</v>
      </c>
    </row>
    <row r="285" spans="1:39" x14ac:dyDescent="0.25">
      <c r="A285" t="s">
        <v>125</v>
      </c>
      <c r="B285">
        <v>4</v>
      </c>
      <c r="C285">
        <v>100</v>
      </c>
      <c r="D285" t="s">
        <v>0</v>
      </c>
      <c r="E285">
        <v>0</v>
      </c>
      <c r="F285">
        <v>0</v>
      </c>
      <c r="G285" t="s">
        <v>1</v>
      </c>
      <c r="H285">
        <v>976.432771</v>
      </c>
      <c r="I285">
        <v>4.4711429999999996</v>
      </c>
      <c r="J285" t="s">
        <v>2</v>
      </c>
      <c r="K285">
        <v>970.27727900000002</v>
      </c>
      <c r="L285">
        <v>3.8545419999999999</v>
      </c>
      <c r="M285" t="s">
        <v>3</v>
      </c>
      <c r="N285">
        <v>656.73956899999996</v>
      </c>
      <c r="O285">
        <v>0.95413899999999996</v>
      </c>
      <c r="P285" t="s">
        <v>4</v>
      </c>
      <c r="Q285">
        <v>0</v>
      </c>
      <c r="R285">
        <v>0</v>
      </c>
      <c r="S285" t="s">
        <v>5</v>
      </c>
      <c r="T285">
        <v>0</v>
      </c>
      <c r="U285">
        <v>0</v>
      </c>
      <c r="V285" t="s">
        <v>6</v>
      </c>
      <c r="W285">
        <v>0</v>
      </c>
      <c r="X285">
        <v>0</v>
      </c>
      <c r="Y285" t="s">
        <v>7</v>
      </c>
      <c r="Z285">
        <v>0</v>
      </c>
      <c r="AA285">
        <v>0</v>
      </c>
      <c r="AB285" t="s">
        <v>8</v>
      </c>
      <c r="AC285">
        <v>0</v>
      </c>
      <c r="AD285">
        <v>0</v>
      </c>
      <c r="AE285" t="s">
        <v>9</v>
      </c>
      <c r="AF285">
        <v>32767</v>
      </c>
      <c r="AG285">
        <v>0</v>
      </c>
      <c r="AH285" t="s">
        <v>10</v>
      </c>
      <c r="AI285">
        <v>-32767</v>
      </c>
      <c r="AJ285">
        <v>0</v>
      </c>
      <c r="AK285" t="s">
        <v>11</v>
      </c>
      <c r="AL285">
        <v>0</v>
      </c>
      <c r="AM285">
        <v>0</v>
      </c>
    </row>
    <row r="286" spans="1:39" x14ac:dyDescent="0.25">
      <c r="A286" t="s">
        <v>125</v>
      </c>
      <c r="B286">
        <v>5</v>
      </c>
      <c r="C286">
        <v>125</v>
      </c>
      <c r="D286" t="s">
        <v>0</v>
      </c>
      <c r="E286">
        <v>0</v>
      </c>
      <c r="F286">
        <v>0</v>
      </c>
      <c r="G286" t="s">
        <v>1</v>
      </c>
      <c r="H286">
        <v>1220.5900220000001</v>
      </c>
      <c r="I286">
        <v>7.0334349999999999</v>
      </c>
      <c r="J286" t="s">
        <v>2</v>
      </c>
      <c r="K286">
        <v>1212.8807859999999</v>
      </c>
      <c r="L286">
        <v>5.9965070000000003</v>
      </c>
      <c r="M286" t="s">
        <v>3</v>
      </c>
      <c r="N286">
        <v>820.92528600000003</v>
      </c>
      <c r="O286">
        <v>1.4880800000000001</v>
      </c>
      <c r="P286" t="s">
        <v>4</v>
      </c>
      <c r="Q286">
        <v>0</v>
      </c>
      <c r="R286">
        <v>0</v>
      </c>
      <c r="S286" t="s">
        <v>5</v>
      </c>
      <c r="T286">
        <v>0</v>
      </c>
      <c r="U286">
        <v>0</v>
      </c>
      <c r="V286" t="s">
        <v>6</v>
      </c>
      <c r="W286">
        <v>0</v>
      </c>
      <c r="X286">
        <v>0</v>
      </c>
      <c r="Y286" t="s">
        <v>7</v>
      </c>
      <c r="Z286">
        <v>0</v>
      </c>
      <c r="AA286">
        <v>0</v>
      </c>
      <c r="AB286" t="s">
        <v>8</v>
      </c>
      <c r="AC286">
        <v>0</v>
      </c>
      <c r="AD286">
        <v>0</v>
      </c>
      <c r="AE286" t="s">
        <v>9</v>
      </c>
      <c r="AF286">
        <v>32767</v>
      </c>
      <c r="AG286">
        <v>0</v>
      </c>
      <c r="AH286" t="s">
        <v>10</v>
      </c>
      <c r="AI286">
        <v>-32767</v>
      </c>
      <c r="AJ286">
        <v>0</v>
      </c>
      <c r="AK286" t="s">
        <v>11</v>
      </c>
      <c r="AL286">
        <v>0</v>
      </c>
      <c r="AM286">
        <v>0</v>
      </c>
    </row>
    <row r="287" spans="1:39" x14ac:dyDescent="0.25">
      <c r="A287" t="s">
        <v>125</v>
      </c>
      <c r="B287">
        <v>6</v>
      </c>
      <c r="C287">
        <v>150</v>
      </c>
      <c r="D287" t="s">
        <v>0</v>
      </c>
      <c r="E287">
        <v>0</v>
      </c>
      <c r="F287">
        <v>0</v>
      </c>
      <c r="G287" t="s">
        <v>1</v>
      </c>
      <c r="H287">
        <v>1464.7196019999999</v>
      </c>
      <c r="I287">
        <v>10.111796</v>
      </c>
      <c r="J287" t="s">
        <v>2</v>
      </c>
      <c r="K287">
        <v>1455.4897779999999</v>
      </c>
      <c r="L287">
        <v>8.6578599999999994</v>
      </c>
      <c r="M287" t="s">
        <v>3</v>
      </c>
      <c r="N287">
        <v>985.11018899999999</v>
      </c>
      <c r="O287">
        <v>2.1455820000000001</v>
      </c>
      <c r="P287" t="s">
        <v>4</v>
      </c>
      <c r="Q287">
        <v>0</v>
      </c>
      <c r="R287">
        <v>0</v>
      </c>
      <c r="S287" t="s">
        <v>5</v>
      </c>
      <c r="T287">
        <v>0</v>
      </c>
      <c r="U287">
        <v>0</v>
      </c>
      <c r="V287" t="s">
        <v>6</v>
      </c>
      <c r="W287">
        <v>0</v>
      </c>
      <c r="X287">
        <v>0</v>
      </c>
      <c r="Y287" t="s">
        <v>7</v>
      </c>
      <c r="Z287">
        <v>0</v>
      </c>
      <c r="AA287">
        <v>0</v>
      </c>
      <c r="AB287" t="s">
        <v>8</v>
      </c>
      <c r="AC287">
        <v>0</v>
      </c>
      <c r="AD287">
        <v>0</v>
      </c>
      <c r="AE287" t="s">
        <v>9</v>
      </c>
      <c r="AF287">
        <v>32767</v>
      </c>
      <c r="AG287">
        <v>0</v>
      </c>
      <c r="AH287" t="s">
        <v>10</v>
      </c>
      <c r="AI287">
        <v>-32767</v>
      </c>
      <c r="AJ287">
        <v>0</v>
      </c>
      <c r="AK287" t="s">
        <v>11</v>
      </c>
      <c r="AL287">
        <v>0</v>
      </c>
      <c r="AM287">
        <v>0</v>
      </c>
    </row>
    <row r="288" spans="1:39" x14ac:dyDescent="0.25">
      <c r="A288" t="s">
        <v>125</v>
      </c>
      <c r="B288">
        <v>7</v>
      </c>
      <c r="C288">
        <v>175</v>
      </c>
      <c r="D288" t="s">
        <v>0</v>
      </c>
      <c r="E288">
        <v>0</v>
      </c>
      <c r="F288">
        <v>0</v>
      </c>
      <c r="G288" t="s">
        <v>1</v>
      </c>
      <c r="H288">
        <v>1708.874836</v>
      </c>
      <c r="I288">
        <v>13.793265</v>
      </c>
      <c r="J288" t="s">
        <v>2</v>
      </c>
      <c r="K288">
        <v>1698.1117529999999</v>
      </c>
      <c r="L288">
        <v>11.793806999999999</v>
      </c>
      <c r="M288" t="s">
        <v>3</v>
      </c>
      <c r="N288">
        <v>1149.2945609999999</v>
      </c>
      <c r="O288">
        <v>2.9136890000000002</v>
      </c>
      <c r="P288" t="s">
        <v>4</v>
      </c>
      <c r="Q288">
        <v>0</v>
      </c>
      <c r="R288">
        <v>0</v>
      </c>
      <c r="S288" t="s">
        <v>5</v>
      </c>
      <c r="T288">
        <v>0</v>
      </c>
      <c r="U288">
        <v>0</v>
      </c>
      <c r="V288" t="s">
        <v>6</v>
      </c>
      <c r="W288">
        <v>0</v>
      </c>
      <c r="X288">
        <v>0</v>
      </c>
      <c r="Y288" t="s">
        <v>7</v>
      </c>
      <c r="Z288">
        <v>0</v>
      </c>
      <c r="AA288">
        <v>0</v>
      </c>
      <c r="AB288" t="s">
        <v>8</v>
      </c>
      <c r="AC288">
        <v>0</v>
      </c>
      <c r="AD288">
        <v>0</v>
      </c>
      <c r="AE288" t="s">
        <v>9</v>
      </c>
      <c r="AF288">
        <v>32767</v>
      </c>
      <c r="AG288">
        <v>0</v>
      </c>
      <c r="AH288" t="s">
        <v>10</v>
      </c>
      <c r="AI288">
        <v>-32767</v>
      </c>
      <c r="AJ288">
        <v>0</v>
      </c>
      <c r="AK288" t="s">
        <v>11</v>
      </c>
      <c r="AL288">
        <v>0</v>
      </c>
      <c r="AM288">
        <v>0</v>
      </c>
    </row>
    <row r="289" spans="1:39" x14ac:dyDescent="0.25">
      <c r="A289" t="s">
        <v>125</v>
      </c>
      <c r="B289">
        <v>8</v>
      </c>
      <c r="C289">
        <v>200</v>
      </c>
      <c r="D289" t="s">
        <v>0</v>
      </c>
      <c r="E289">
        <v>0</v>
      </c>
      <c r="F289">
        <v>0</v>
      </c>
      <c r="G289" t="s">
        <v>1</v>
      </c>
      <c r="H289">
        <v>1953.0423900000001</v>
      </c>
      <c r="I289">
        <v>17.971536</v>
      </c>
      <c r="J289" t="s">
        <v>2</v>
      </c>
      <c r="K289">
        <v>1940.744089</v>
      </c>
      <c r="L289">
        <v>15.419161000000001</v>
      </c>
      <c r="M289" t="s">
        <v>3</v>
      </c>
      <c r="N289">
        <v>1313.479705</v>
      </c>
      <c r="O289">
        <v>3.8105600000000002</v>
      </c>
      <c r="P289" t="s">
        <v>4</v>
      </c>
      <c r="Q289">
        <v>0</v>
      </c>
      <c r="R289">
        <v>0</v>
      </c>
      <c r="S289" t="s">
        <v>5</v>
      </c>
      <c r="T289">
        <v>0</v>
      </c>
      <c r="U289">
        <v>0</v>
      </c>
      <c r="V289" t="s">
        <v>6</v>
      </c>
      <c r="W289">
        <v>0</v>
      </c>
      <c r="X289">
        <v>0</v>
      </c>
      <c r="Y289" t="s">
        <v>7</v>
      </c>
      <c r="Z289">
        <v>0</v>
      </c>
      <c r="AA289">
        <v>0</v>
      </c>
      <c r="AB289" t="s">
        <v>8</v>
      </c>
      <c r="AC289">
        <v>0</v>
      </c>
      <c r="AD289">
        <v>0</v>
      </c>
      <c r="AE289" t="s">
        <v>9</v>
      </c>
      <c r="AF289">
        <v>32767</v>
      </c>
      <c r="AG289">
        <v>0</v>
      </c>
      <c r="AH289" t="s">
        <v>10</v>
      </c>
      <c r="AI289">
        <v>-32767</v>
      </c>
      <c r="AJ289">
        <v>0</v>
      </c>
      <c r="AK289" t="s">
        <v>11</v>
      </c>
      <c r="AL289">
        <v>0</v>
      </c>
      <c r="AM289">
        <v>0</v>
      </c>
    </row>
    <row r="290" spans="1:39" x14ac:dyDescent="0.25">
      <c r="A290" t="s">
        <v>125</v>
      </c>
      <c r="B290">
        <v>9</v>
      </c>
      <c r="C290">
        <v>225</v>
      </c>
      <c r="D290" t="s">
        <v>0</v>
      </c>
      <c r="E290">
        <v>0</v>
      </c>
      <c r="F290">
        <v>0</v>
      </c>
      <c r="G290" t="s">
        <v>1</v>
      </c>
      <c r="H290">
        <v>2197.2240379999998</v>
      </c>
      <c r="I290">
        <v>22.702905999999999</v>
      </c>
      <c r="J290" t="s">
        <v>2</v>
      </c>
      <c r="K290">
        <v>2183.3796090000001</v>
      </c>
      <c r="L290">
        <v>19.489169</v>
      </c>
      <c r="M290" t="s">
        <v>3</v>
      </c>
      <c r="N290">
        <v>1477.663879</v>
      </c>
      <c r="O290">
        <v>4.8177050000000001</v>
      </c>
      <c r="P290" t="s">
        <v>4</v>
      </c>
      <c r="Q290">
        <v>0</v>
      </c>
      <c r="R290">
        <v>0</v>
      </c>
      <c r="S290" t="s">
        <v>5</v>
      </c>
      <c r="T290">
        <v>0</v>
      </c>
      <c r="U290">
        <v>0</v>
      </c>
      <c r="V290" t="s">
        <v>6</v>
      </c>
      <c r="W290">
        <v>0</v>
      </c>
      <c r="X290">
        <v>0</v>
      </c>
      <c r="Y290" t="s">
        <v>7</v>
      </c>
      <c r="Z290">
        <v>0</v>
      </c>
      <c r="AA290">
        <v>0</v>
      </c>
      <c r="AB290" t="s">
        <v>8</v>
      </c>
      <c r="AC290">
        <v>0</v>
      </c>
      <c r="AD290">
        <v>0</v>
      </c>
      <c r="AE290" t="s">
        <v>9</v>
      </c>
      <c r="AF290">
        <v>32767</v>
      </c>
      <c r="AG290">
        <v>0</v>
      </c>
      <c r="AH290" t="s">
        <v>10</v>
      </c>
      <c r="AI290">
        <v>-32767</v>
      </c>
      <c r="AJ290">
        <v>0</v>
      </c>
      <c r="AK290" t="s">
        <v>11</v>
      </c>
      <c r="AL290">
        <v>0</v>
      </c>
      <c r="AM290">
        <v>0</v>
      </c>
    </row>
    <row r="291" spans="1:39" x14ac:dyDescent="0.25">
      <c r="A291" t="s">
        <v>125</v>
      </c>
      <c r="B291">
        <v>10</v>
      </c>
      <c r="C291">
        <v>250</v>
      </c>
      <c r="D291" t="s">
        <v>0</v>
      </c>
      <c r="E291">
        <v>0</v>
      </c>
      <c r="F291">
        <v>0</v>
      </c>
      <c r="G291" t="s">
        <v>1</v>
      </c>
      <c r="H291">
        <v>2441.4204880000002</v>
      </c>
      <c r="I291">
        <v>28.067043999999999</v>
      </c>
      <c r="J291" t="s">
        <v>2</v>
      </c>
      <c r="K291">
        <v>2426.0268070000002</v>
      </c>
      <c r="L291">
        <v>24.057217999999999</v>
      </c>
      <c r="M291" t="s">
        <v>3</v>
      </c>
      <c r="N291">
        <v>1641.85033</v>
      </c>
      <c r="O291">
        <v>5.946879</v>
      </c>
      <c r="P291" t="s">
        <v>4</v>
      </c>
      <c r="Q291">
        <v>0</v>
      </c>
      <c r="R291">
        <v>0</v>
      </c>
      <c r="S291" t="s">
        <v>5</v>
      </c>
      <c r="T291">
        <v>0</v>
      </c>
      <c r="U291">
        <v>0</v>
      </c>
      <c r="V291" t="s">
        <v>6</v>
      </c>
      <c r="W291">
        <v>0</v>
      </c>
      <c r="X291">
        <v>0</v>
      </c>
      <c r="Y291" t="s">
        <v>7</v>
      </c>
      <c r="Z291">
        <v>0</v>
      </c>
      <c r="AA291">
        <v>0</v>
      </c>
      <c r="AB291" t="s">
        <v>8</v>
      </c>
      <c r="AC291">
        <v>0</v>
      </c>
      <c r="AD291">
        <v>0</v>
      </c>
      <c r="AE291" t="s">
        <v>9</v>
      </c>
      <c r="AF291">
        <v>32767</v>
      </c>
      <c r="AG291">
        <v>0</v>
      </c>
      <c r="AH291" t="s">
        <v>10</v>
      </c>
      <c r="AI291">
        <v>-32767</v>
      </c>
      <c r="AJ291">
        <v>0</v>
      </c>
      <c r="AK291" t="s">
        <v>11</v>
      </c>
      <c r="AL291">
        <v>0</v>
      </c>
      <c r="AM291">
        <v>0</v>
      </c>
    </row>
    <row r="292" spans="1:39" x14ac:dyDescent="0.25">
      <c r="A292" t="s">
        <v>125</v>
      </c>
      <c r="B292">
        <v>11</v>
      </c>
      <c r="C292">
        <v>275</v>
      </c>
      <c r="D292" t="s">
        <v>0</v>
      </c>
      <c r="E292">
        <v>0</v>
      </c>
      <c r="F292">
        <v>0</v>
      </c>
      <c r="G292" t="s">
        <v>1</v>
      </c>
      <c r="H292">
        <v>2685.5902780000001</v>
      </c>
      <c r="I292">
        <v>33.764488999999998</v>
      </c>
      <c r="J292" t="s">
        <v>2</v>
      </c>
      <c r="K292">
        <v>2668.6832960000002</v>
      </c>
      <c r="L292">
        <v>29.129044</v>
      </c>
      <c r="M292" t="s">
        <v>3</v>
      </c>
      <c r="N292">
        <v>1806.0359940000001</v>
      </c>
      <c r="O292">
        <v>7.2053099999999999</v>
      </c>
      <c r="P292" t="s">
        <v>4</v>
      </c>
      <c r="Q292">
        <v>0</v>
      </c>
      <c r="R292">
        <v>0</v>
      </c>
      <c r="S292" t="s">
        <v>5</v>
      </c>
      <c r="T292">
        <v>0</v>
      </c>
      <c r="U292">
        <v>0</v>
      </c>
      <c r="V292" t="s">
        <v>6</v>
      </c>
      <c r="W292">
        <v>0</v>
      </c>
      <c r="X292">
        <v>0</v>
      </c>
      <c r="Y292" t="s">
        <v>7</v>
      </c>
      <c r="Z292">
        <v>0</v>
      </c>
      <c r="AA292">
        <v>0</v>
      </c>
      <c r="AB292" t="s">
        <v>8</v>
      </c>
      <c r="AC292">
        <v>0</v>
      </c>
      <c r="AD292">
        <v>0</v>
      </c>
      <c r="AE292" t="s">
        <v>9</v>
      </c>
      <c r="AF292">
        <v>32767</v>
      </c>
      <c r="AG292">
        <v>0</v>
      </c>
      <c r="AH292" t="s">
        <v>10</v>
      </c>
      <c r="AI292">
        <v>-32767</v>
      </c>
      <c r="AJ292">
        <v>0</v>
      </c>
      <c r="AK292" t="s">
        <v>11</v>
      </c>
      <c r="AL292">
        <v>0</v>
      </c>
      <c r="AM292">
        <v>0</v>
      </c>
    </row>
    <row r="293" spans="1:39" x14ac:dyDescent="0.25">
      <c r="A293" t="s">
        <v>125</v>
      </c>
      <c r="B293">
        <v>12</v>
      </c>
      <c r="C293">
        <v>300</v>
      </c>
      <c r="D293" t="s">
        <v>0</v>
      </c>
      <c r="E293">
        <v>0</v>
      </c>
      <c r="F293">
        <v>0</v>
      </c>
      <c r="G293" t="s">
        <v>1</v>
      </c>
      <c r="H293">
        <v>2929.7616889999999</v>
      </c>
      <c r="I293">
        <v>39.87247</v>
      </c>
      <c r="J293" t="s">
        <v>2</v>
      </c>
      <c r="K293">
        <v>2911.3466990000002</v>
      </c>
      <c r="L293">
        <v>34.639546000000003</v>
      </c>
      <c r="M293" t="s">
        <v>3</v>
      </c>
      <c r="N293">
        <v>1970.2219700000001</v>
      </c>
      <c r="O293">
        <v>8.5640479999999997</v>
      </c>
      <c r="P293" t="s">
        <v>4</v>
      </c>
      <c r="Q293">
        <v>0</v>
      </c>
      <c r="R293">
        <v>0</v>
      </c>
      <c r="S293" t="s">
        <v>5</v>
      </c>
      <c r="T293">
        <v>0</v>
      </c>
      <c r="U293">
        <v>0</v>
      </c>
      <c r="V293" t="s">
        <v>6</v>
      </c>
      <c r="W293">
        <v>0</v>
      </c>
      <c r="X293">
        <v>0</v>
      </c>
      <c r="Y293" t="s">
        <v>7</v>
      </c>
      <c r="Z293">
        <v>0</v>
      </c>
      <c r="AA293">
        <v>0</v>
      </c>
      <c r="AB293" t="s">
        <v>8</v>
      </c>
      <c r="AC293">
        <v>0</v>
      </c>
      <c r="AD293">
        <v>0</v>
      </c>
      <c r="AE293" t="s">
        <v>9</v>
      </c>
      <c r="AF293">
        <v>32767</v>
      </c>
      <c r="AG293">
        <v>0</v>
      </c>
      <c r="AH293" t="s">
        <v>10</v>
      </c>
      <c r="AI293">
        <v>-32767</v>
      </c>
      <c r="AJ293">
        <v>0</v>
      </c>
      <c r="AK293" t="s">
        <v>11</v>
      </c>
      <c r="AL293">
        <v>0</v>
      </c>
      <c r="AM293">
        <v>0</v>
      </c>
    </row>
    <row r="294" spans="1:39" x14ac:dyDescent="0.25">
      <c r="A294" t="s">
        <v>125</v>
      </c>
      <c r="B294">
        <v>13</v>
      </c>
      <c r="C294">
        <v>325</v>
      </c>
      <c r="D294" t="s">
        <v>0</v>
      </c>
      <c r="E294">
        <v>0</v>
      </c>
      <c r="F294">
        <v>0</v>
      </c>
      <c r="G294" t="s">
        <v>1</v>
      </c>
      <c r="H294">
        <v>3173.956494</v>
      </c>
      <c r="I294">
        <v>46.695000999999998</v>
      </c>
      <c r="J294" t="s">
        <v>2</v>
      </c>
      <c r="K294">
        <v>3154.022461</v>
      </c>
      <c r="L294">
        <v>40.602305000000001</v>
      </c>
      <c r="M294" t="s">
        <v>3</v>
      </c>
      <c r="N294">
        <v>2134.4098880000001</v>
      </c>
      <c r="O294">
        <v>10.034879</v>
      </c>
      <c r="P294" t="s">
        <v>4</v>
      </c>
      <c r="Q294">
        <v>0</v>
      </c>
      <c r="R294">
        <v>0</v>
      </c>
      <c r="S294" t="s">
        <v>5</v>
      </c>
      <c r="T294">
        <v>0</v>
      </c>
      <c r="U294">
        <v>0</v>
      </c>
      <c r="V294" t="s">
        <v>6</v>
      </c>
      <c r="W294">
        <v>0</v>
      </c>
      <c r="X294">
        <v>0</v>
      </c>
      <c r="Y294" t="s">
        <v>7</v>
      </c>
      <c r="Z294">
        <v>0</v>
      </c>
      <c r="AA294">
        <v>0</v>
      </c>
      <c r="AB294" t="s">
        <v>8</v>
      </c>
      <c r="AC294">
        <v>0</v>
      </c>
      <c r="AD294">
        <v>0</v>
      </c>
      <c r="AE294" t="s">
        <v>9</v>
      </c>
      <c r="AF294">
        <v>32767</v>
      </c>
      <c r="AG294">
        <v>0</v>
      </c>
      <c r="AH294" t="s">
        <v>10</v>
      </c>
      <c r="AI294">
        <v>-32767</v>
      </c>
      <c r="AJ294">
        <v>0</v>
      </c>
      <c r="AK294" t="s">
        <v>11</v>
      </c>
      <c r="AL294">
        <v>0</v>
      </c>
      <c r="AM294">
        <v>0</v>
      </c>
    </row>
    <row r="295" spans="1:39" x14ac:dyDescent="0.25">
      <c r="A295" t="s">
        <v>125</v>
      </c>
      <c r="B295">
        <v>14</v>
      </c>
      <c r="C295">
        <v>350</v>
      </c>
      <c r="D295" t="s">
        <v>0</v>
      </c>
      <c r="E295">
        <v>0</v>
      </c>
      <c r="F295">
        <v>0</v>
      </c>
      <c r="G295" t="s">
        <v>1</v>
      </c>
      <c r="H295">
        <v>3418.1668020000002</v>
      </c>
      <c r="I295">
        <v>54.394078999999998</v>
      </c>
      <c r="J295" t="s">
        <v>2</v>
      </c>
      <c r="K295">
        <v>3396.7084369999998</v>
      </c>
      <c r="L295">
        <v>47.087685999999998</v>
      </c>
      <c r="M295" t="s">
        <v>3</v>
      </c>
      <c r="N295">
        <v>2298.5986469999998</v>
      </c>
      <c r="O295">
        <v>11.641584</v>
      </c>
      <c r="P295" t="s">
        <v>4</v>
      </c>
      <c r="Q295">
        <v>0</v>
      </c>
      <c r="R295">
        <v>0</v>
      </c>
      <c r="S295" t="s">
        <v>5</v>
      </c>
      <c r="T295">
        <v>0</v>
      </c>
      <c r="U295">
        <v>0</v>
      </c>
      <c r="V295" t="s">
        <v>6</v>
      </c>
      <c r="W295">
        <v>0</v>
      </c>
      <c r="X295">
        <v>0</v>
      </c>
      <c r="Y295" t="s">
        <v>7</v>
      </c>
      <c r="Z295">
        <v>0</v>
      </c>
      <c r="AA295">
        <v>0</v>
      </c>
      <c r="AB295" t="s">
        <v>8</v>
      </c>
      <c r="AC295">
        <v>0</v>
      </c>
      <c r="AD295">
        <v>0</v>
      </c>
      <c r="AE295" t="s">
        <v>9</v>
      </c>
      <c r="AF295">
        <v>32767</v>
      </c>
      <c r="AG295">
        <v>0</v>
      </c>
      <c r="AH295" t="s">
        <v>10</v>
      </c>
      <c r="AI295">
        <v>-32767</v>
      </c>
      <c r="AJ295">
        <v>0</v>
      </c>
      <c r="AK295" t="s">
        <v>11</v>
      </c>
      <c r="AL295">
        <v>0</v>
      </c>
      <c r="AM295">
        <v>0</v>
      </c>
    </row>
    <row r="296" spans="1:39" x14ac:dyDescent="0.25">
      <c r="A296" t="s">
        <v>125</v>
      </c>
      <c r="B296">
        <v>15</v>
      </c>
      <c r="C296">
        <v>375</v>
      </c>
      <c r="D296" t="s">
        <v>0</v>
      </c>
      <c r="E296">
        <v>0</v>
      </c>
      <c r="F296">
        <v>0</v>
      </c>
      <c r="G296" t="s">
        <v>1</v>
      </c>
      <c r="H296">
        <v>3662.3898730000001</v>
      </c>
      <c r="I296">
        <v>62.336010999999999</v>
      </c>
      <c r="J296" t="s">
        <v>2</v>
      </c>
      <c r="K296">
        <v>3639.4021729999999</v>
      </c>
      <c r="L296">
        <v>54.039923999999999</v>
      </c>
      <c r="M296" t="s">
        <v>3</v>
      </c>
      <c r="N296">
        <v>2462.7872269999998</v>
      </c>
      <c r="O296">
        <v>13.369236000000001</v>
      </c>
      <c r="P296" t="s">
        <v>4</v>
      </c>
      <c r="Q296">
        <v>0</v>
      </c>
      <c r="R296">
        <v>0</v>
      </c>
      <c r="S296" t="s">
        <v>5</v>
      </c>
      <c r="T296">
        <v>0</v>
      </c>
      <c r="U296">
        <v>0</v>
      </c>
      <c r="V296" t="s">
        <v>6</v>
      </c>
      <c r="W296">
        <v>0</v>
      </c>
      <c r="X296">
        <v>0</v>
      </c>
      <c r="Y296" t="s">
        <v>7</v>
      </c>
      <c r="Z296">
        <v>0</v>
      </c>
      <c r="AA296">
        <v>0</v>
      </c>
      <c r="AB296" t="s">
        <v>8</v>
      </c>
      <c r="AC296">
        <v>0</v>
      </c>
      <c r="AD296">
        <v>0</v>
      </c>
      <c r="AE296" t="s">
        <v>9</v>
      </c>
      <c r="AF296">
        <v>32767</v>
      </c>
      <c r="AG296">
        <v>0</v>
      </c>
      <c r="AH296" t="s">
        <v>10</v>
      </c>
      <c r="AI296">
        <v>-32767</v>
      </c>
      <c r="AJ296">
        <v>0</v>
      </c>
      <c r="AK296" t="s">
        <v>11</v>
      </c>
      <c r="AL296">
        <v>0</v>
      </c>
      <c r="AM296">
        <v>0</v>
      </c>
    </row>
    <row r="297" spans="1:39" x14ac:dyDescent="0.25">
      <c r="A297" t="s">
        <v>125</v>
      </c>
      <c r="B297">
        <v>16</v>
      </c>
      <c r="C297">
        <v>400</v>
      </c>
      <c r="D297" t="s">
        <v>0</v>
      </c>
      <c r="E297">
        <v>0</v>
      </c>
      <c r="F297">
        <v>0</v>
      </c>
      <c r="G297" t="s">
        <v>1</v>
      </c>
      <c r="H297">
        <v>3906.639302</v>
      </c>
      <c r="I297">
        <v>70.506815000000003</v>
      </c>
      <c r="J297" t="s">
        <v>2</v>
      </c>
      <c r="K297">
        <v>3882.1071729999999</v>
      </c>
      <c r="L297">
        <v>61.478158999999998</v>
      </c>
      <c r="M297" t="s">
        <v>3</v>
      </c>
      <c r="N297">
        <v>2626.9768600000002</v>
      </c>
      <c r="O297">
        <v>15.198447</v>
      </c>
      <c r="P297" t="s">
        <v>4</v>
      </c>
      <c r="Q297">
        <v>0</v>
      </c>
      <c r="R297">
        <v>0</v>
      </c>
      <c r="S297" t="s">
        <v>5</v>
      </c>
      <c r="T297">
        <v>0</v>
      </c>
      <c r="U297">
        <v>0</v>
      </c>
      <c r="V297" t="s">
        <v>6</v>
      </c>
      <c r="W297">
        <v>0</v>
      </c>
      <c r="X297">
        <v>0</v>
      </c>
      <c r="Y297" t="s">
        <v>7</v>
      </c>
      <c r="Z297">
        <v>0</v>
      </c>
      <c r="AA297">
        <v>0</v>
      </c>
      <c r="AB297" t="s">
        <v>8</v>
      </c>
      <c r="AC297">
        <v>0</v>
      </c>
      <c r="AD297">
        <v>0</v>
      </c>
      <c r="AE297" t="s">
        <v>9</v>
      </c>
      <c r="AF297">
        <v>32767</v>
      </c>
      <c r="AG297">
        <v>0</v>
      </c>
      <c r="AH297" t="s">
        <v>10</v>
      </c>
      <c r="AI297">
        <v>-32767</v>
      </c>
      <c r="AJ297">
        <v>0</v>
      </c>
      <c r="AK297" t="s">
        <v>11</v>
      </c>
      <c r="AL297">
        <v>0</v>
      </c>
      <c r="AM297">
        <v>0</v>
      </c>
    </row>
    <row r="298" spans="1:39" x14ac:dyDescent="0.25">
      <c r="A298" t="s">
        <v>125</v>
      </c>
      <c r="B298">
        <v>17</v>
      </c>
      <c r="C298">
        <v>425</v>
      </c>
      <c r="D298" t="s">
        <v>0</v>
      </c>
      <c r="E298">
        <v>0</v>
      </c>
      <c r="F298">
        <v>0</v>
      </c>
      <c r="G298" t="s">
        <v>1</v>
      </c>
      <c r="H298">
        <v>4150.8889360000003</v>
      </c>
      <c r="I298">
        <v>79.577149000000006</v>
      </c>
      <c r="J298" t="s">
        <v>2</v>
      </c>
      <c r="K298">
        <v>4124.8176460000004</v>
      </c>
      <c r="L298">
        <v>69.403833000000006</v>
      </c>
      <c r="M298" t="s">
        <v>3</v>
      </c>
      <c r="N298">
        <v>2791.1643549999999</v>
      </c>
      <c r="O298">
        <v>17.170936999999999</v>
      </c>
      <c r="P298" t="s">
        <v>4</v>
      </c>
      <c r="Q298">
        <v>0</v>
      </c>
      <c r="R298">
        <v>0</v>
      </c>
      <c r="S298" t="s">
        <v>5</v>
      </c>
      <c r="T298">
        <v>0</v>
      </c>
      <c r="U298">
        <v>0</v>
      </c>
      <c r="V298" t="s">
        <v>6</v>
      </c>
      <c r="W298">
        <v>0</v>
      </c>
      <c r="X298">
        <v>0</v>
      </c>
      <c r="Y298" t="s">
        <v>7</v>
      </c>
      <c r="Z298">
        <v>0</v>
      </c>
      <c r="AA298">
        <v>0</v>
      </c>
      <c r="AB298" t="s">
        <v>8</v>
      </c>
      <c r="AC298">
        <v>0</v>
      </c>
      <c r="AD298">
        <v>0</v>
      </c>
      <c r="AE298" t="s">
        <v>9</v>
      </c>
      <c r="AF298">
        <v>32767</v>
      </c>
      <c r="AG298">
        <v>0</v>
      </c>
      <c r="AH298" t="s">
        <v>10</v>
      </c>
      <c r="AI298">
        <v>-32767</v>
      </c>
      <c r="AJ298">
        <v>0</v>
      </c>
      <c r="AK298" t="s">
        <v>11</v>
      </c>
      <c r="AL298">
        <v>0</v>
      </c>
      <c r="AM298">
        <v>0</v>
      </c>
    </row>
    <row r="299" spans="1:39" x14ac:dyDescent="0.25">
      <c r="A299" t="s">
        <v>125</v>
      </c>
      <c r="B299">
        <v>18</v>
      </c>
      <c r="C299">
        <v>450</v>
      </c>
      <c r="D299" t="s">
        <v>0</v>
      </c>
      <c r="E299">
        <v>0</v>
      </c>
      <c r="F299">
        <v>0</v>
      </c>
      <c r="G299" t="s">
        <v>1</v>
      </c>
      <c r="H299">
        <v>4395.1418949999997</v>
      </c>
      <c r="I299">
        <v>89.160747999999998</v>
      </c>
      <c r="J299" t="s">
        <v>2</v>
      </c>
      <c r="K299">
        <v>4367.5381930000003</v>
      </c>
      <c r="L299">
        <v>77.804918999999998</v>
      </c>
      <c r="M299" t="s">
        <v>3</v>
      </c>
      <c r="N299">
        <v>2955.3525049999998</v>
      </c>
      <c r="O299">
        <v>19.254356000000001</v>
      </c>
      <c r="P299" t="s">
        <v>4</v>
      </c>
      <c r="Q299">
        <v>0</v>
      </c>
      <c r="R299">
        <v>0</v>
      </c>
      <c r="S299" t="s">
        <v>5</v>
      </c>
      <c r="T299">
        <v>0</v>
      </c>
      <c r="U299">
        <v>0</v>
      </c>
      <c r="V299" t="s">
        <v>6</v>
      </c>
      <c r="W299">
        <v>0</v>
      </c>
      <c r="X299">
        <v>0</v>
      </c>
      <c r="Y299" t="s">
        <v>7</v>
      </c>
      <c r="Z299">
        <v>0</v>
      </c>
      <c r="AA299">
        <v>0</v>
      </c>
      <c r="AB299" t="s">
        <v>8</v>
      </c>
      <c r="AC299">
        <v>0</v>
      </c>
      <c r="AD299">
        <v>0</v>
      </c>
      <c r="AE299" t="s">
        <v>9</v>
      </c>
      <c r="AF299">
        <v>32767</v>
      </c>
      <c r="AG299">
        <v>0</v>
      </c>
      <c r="AH299" t="s">
        <v>10</v>
      </c>
      <c r="AI299">
        <v>-32767</v>
      </c>
      <c r="AJ299">
        <v>0</v>
      </c>
      <c r="AK299" t="s">
        <v>11</v>
      </c>
      <c r="AL299">
        <v>0</v>
      </c>
      <c r="AM299">
        <v>0</v>
      </c>
    </row>
    <row r="300" spans="1:39" x14ac:dyDescent="0.25">
      <c r="A300" t="s">
        <v>125</v>
      </c>
      <c r="B300">
        <v>19</v>
      </c>
      <c r="C300">
        <v>475</v>
      </c>
      <c r="D300" t="s">
        <v>0</v>
      </c>
      <c r="E300">
        <v>0</v>
      </c>
      <c r="F300">
        <v>0</v>
      </c>
      <c r="G300" t="s">
        <v>1</v>
      </c>
      <c r="H300">
        <v>4639.3921780000001</v>
      </c>
      <c r="I300">
        <v>99.273088999999999</v>
      </c>
      <c r="J300" t="s">
        <v>2</v>
      </c>
      <c r="K300">
        <v>4610.2689449999998</v>
      </c>
      <c r="L300">
        <v>86.654512999999994</v>
      </c>
      <c r="M300" t="s">
        <v>3</v>
      </c>
      <c r="N300">
        <v>3119.5405519999999</v>
      </c>
      <c r="O300">
        <v>21.448602000000001</v>
      </c>
      <c r="P300" t="s">
        <v>4</v>
      </c>
      <c r="Q300">
        <v>0</v>
      </c>
      <c r="R300">
        <v>0</v>
      </c>
      <c r="S300" t="s">
        <v>5</v>
      </c>
      <c r="T300">
        <v>0</v>
      </c>
      <c r="U300">
        <v>0</v>
      </c>
      <c r="V300" t="s">
        <v>6</v>
      </c>
      <c r="W300">
        <v>0</v>
      </c>
      <c r="X300">
        <v>0</v>
      </c>
      <c r="Y300" t="s">
        <v>7</v>
      </c>
      <c r="Z300">
        <v>0</v>
      </c>
      <c r="AA300">
        <v>0</v>
      </c>
      <c r="AB300" t="s">
        <v>8</v>
      </c>
      <c r="AC300">
        <v>0</v>
      </c>
      <c r="AD300">
        <v>0</v>
      </c>
      <c r="AE300" t="s">
        <v>9</v>
      </c>
      <c r="AF300">
        <v>32767</v>
      </c>
      <c r="AG300">
        <v>0</v>
      </c>
      <c r="AH300" t="s">
        <v>10</v>
      </c>
      <c r="AI300">
        <v>-32767</v>
      </c>
      <c r="AJ300">
        <v>0</v>
      </c>
      <c r="AK300" t="s">
        <v>11</v>
      </c>
      <c r="AL300">
        <v>0</v>
      </c>
      <c r="AM300">
        <v>0</v>
      </c>
    </row>
    <row r="301" spans="1:39" x14ac:dyDescent="0.25">
      <c r="A301" t="s">
        <v>125</v>
      </c>
      <c r="B301">
        <v>20</v>
      </c>
      <c r="C301">
        <v>500</v>
      </c>
      <c r="D301" t="s">
        <v>0</v>
      </c>
      <c r="E301">
        <v>0</v>
      </c>
      <c r="F301">
        <v>0</v>
      </c>
      <c r="G301" t="s">
        <v>1</v>
      </c>
      <c r="H301">
        <v>4883.6530759999996</v>
      </c>
      <c r="I301">
        <v>109.45195</v>
      </c>
      <c r="J301" t="s">
        <v>2</v>
      </c>
      <c r="K301">
        <v>4853.0049220000001</v>
      </c>
      <c r="L301">
        <v>96.031935000000004</v>
      </c>
      <c r="M301" t="s">
        <v>3</v>
      </c>
      <c r="N301">
        <v>3283.729077</v>
      </c>
      <c r="O301">
        <v>23.777892999999999</v>
      </c>
      <c r="P301" t="s">
        <v>4</v>
      </c>
      <c r="Q301">
        <v>0</v>
      </c>
      <c r="R301">
        <v>0</v>
      </c>
      <c r="S301" t="s">
        <v>5</v>
      </c>
      <c r="T301">
        <v>0</v>
      </c>
      <c r="U301">
        <v>0</v>
      </c>
      <c r="V301" t="s">
        <v>6</v>
      </c>
      <c r="W301">
        <v>0</v>
      </c>
      <c r="X301">
        <v>0</v>
      </c>
      <c r="Y301" t="s">
        <v>7</v>
      </c>
      <c r="Z301">
        <v>0</v>
      </c>
      <c r="AA301">
        <v>0</v>
      </c>
      <c r="AB301" t="s">
        <v>8</v>
      </c>
      <c r="AC301">
        <v>0</v>
      </c>
      <c r="AD301">
        <v>0</v>
      </c>
      <c r="AE301" t="s">
        <v>9</v>
      </c>
      <c r="AF301">
        <v>32767</v>
      </c>
      <c r="AG301">
        <v>0</v>
      </c>
      <c r="AH301" t="s">
        <v>10</v>
      </c>
      <c r="AI301">
        <v>-32767</v>
      </c>
      <c r="AJ301">
        <v>0</v>
      </c>
      <c r="AK301" t="s">
        <v>11</v>
      </c>
      <c r="AL301">
        <v>0</v>
      </c>
      <c r="AM301">
        <v>0</v>
      </c>
    </row>
    <row r="302" spans="1:39" x14ac:dyDescent="0.25">
      <c r="A302" t="s">
        <v>126</v>
      </c>
      <c r="B302">
        <v>1</v>
      </c>
      <c r="C302">
        <v>25</v>
      </c>
      <c r="D302" t="s">
        <v>0</v>
      </c>
      <c r="E302">
        <v>0</v>
      </c>
      <c r="F302">
        <v>0</v>
      </c>
      <c r="G302" t="s">
        <v>1</v>
      </c>
      <c r="H302">
        <v>245.09511699999999</v>
      </c>
      <c r="I302">
        <v>0.38234899999999999</v>
      </c>
      <c r="J302" t="s">
        <v>2</v>
      </c>
      <c r="K302">
        <v>243.54657900000001</v>
      </c>
      <c r="L302">
        <v>0.35731499999999999</v>
      </c>
      <c r="M302" t="s">
        <v>3</v>
      </c>
      <c r="N302">
        <v>165.51475199999999</v>
      </c>
      <c r="O302">
        <v>0.179202</v>
      </c>
      <c r="P302" t="s">
        <v>4</v>
      </c>
      <c r="Q302">
        <v>0</v>
      </c>
      <c r="R302">
        <v>0</v>
      </c>
      <c r="S302" t="s">
        <v>5</v>
      </c>
      <c r="T302">
        <v>0</v>
      </c>
      <c r="U302">
        <v>0</v>
      </c>
      <c r="V302" t="s">
        <v>6</v>
      </c>
      <c r="W302">
        <v>0</v>
      </c>
      <c r="X302">
        <v>0</v>
      </c>
      <c r="Y302" t="s">
        <v>7</v>
      </c>
      <c r="Z302">
        <v>0</v>
      </c>
      <c r="AA302">
        <v>0</v>
      </c>
      <c r="AB302" t="s">
        <v>8</v>
      </c>
      <c r="AC302">
        <v>0</v>
      </c>
      <c r="AD302">
        <v>0</v>
      </c>
      <c r="AE302" t="s">
        <v>9</v>
      </c>
      <c r="AF302">
        <v>32767</v>
      </c>
      <c r="AG302">
        <v>0</v>
      </c>
      <c r="AH302" t="s">
        <v>10</v>
      </c>
      <c r="AI302">
        <v>-32767</v>
      </c>
      <c r="AJ302">
        <v>0</v>
      </c>
      <c r="AK302" t="s">
        <v>11</v>
      </c>
      <c r="AL302">
        <v>0</v>
      </c>
      <c r="AM302">
        <v>0</v>
      </c>
    </row>
    <row r="303" spans="1:39" x14ac:dyDescent="0.25">
      <c r="A303" t="s">
        <v>126</v>
      </c>
      <c r="B303">
        <v>2</v>
      </c>
      <c r="C303">
        <v>50</v>
      </c>
      <c r="D303" t="s">
        <v>0</v>
      </c>
      <c r="E303">
        <v>0</v>
      </c>
      <c r="F303">
        <v>0</v>
      </c>
      <c r="G303" t="s">
        <v>1</v>
      </c>
      <c r="H303">
        <v>490.22312099999999</v>
      </c>
      <c r="I303">
        <v>1.531064</v>
      </c>
      <c r="J303" t="s">
        <v>2</v>
      </c>
      <c r="K303">
        <v>487.118987</v>
      </c>
      <c r="L303">
        <v>1.442042</v>
      </c>
      <c r="M303" t="s">
        <v>3</v>
      </c>
      <c r="N303">
        <v>331.02835399999998</v>
      </c>
      <c r="O303">
        <v>0.72195100000000001</v>
      </c>
      <c r="P303" t="s">
        <v>4</v>
      </c>
      <c r="Q303">
        <v>0</v>
      </c>
      <c r="R303">
        <v>0</v>
      </c>
      <c r="S303" t="s">
        <v>5</v>
      </c>
      <c r="T303">
        <v>0</v>
      </c>
      <c r="U303">
        <v>0</v>
      </c>
      <c r="V303" t="s">
        <v>6</v>
      </c>
      <c r="W303">
        <v>0</v>
      </c>
      <c r="X303">
        <v>0</v>
      </c>
      <c r="Y303" t="s">
        <v>7</v>
      </c>
      <c r="Z303">
        <v>0</v>
      </c>
      <c r="AA303">
        <v>0</v>
      </c>
      <c r="AB303" t="s">
        <v>8</v>
      </c>
      <c r="AC303">
        <v>0</v>
      </c>
      <c r="AD303">
        <v>0</v>
      </c>
      <c r="AE303" t="s">
        <v>9</v>
      </c>
      <c r="AF303">
        <v>32767</v>
      </c>
      <c r="AG303">
        <v>0</v>
      </c>
      <c r="AH303" t="s">
        <v>10</v>
      </c>
      <c r="AI303">
        <v>-32767</v>
      </c>
      <c r="AJ303">
        <v>0</v>
      </c>
      <c r="AK303" t="s">
        <v>11</v>
      </c>
      <c r="AL303">
        <v>0</v>
      </c>
      <c r="AM303">
        <v>0</v>
      </c>
    </row>
    <row r="304" spans="1:39" x14ac:dyDescent="0.25">
      <c r="A304" t="s">
        <v>126</v>
      </c>
      <c r="B304">
        <v>3</v>
      </c>
      <c r="C304">
        <v>75</v>
      </c>
      <c r="D304" t="s">
        <v>0</v>
      </c>
      <c r="E304">
        <v>0</v>
      </c>
      <c r="F304">
        <v>0</v>
      </c>
      <c r="G304" t="s">
        <v>1</v>
      </c>
      <c r="H304">
        <v>735.32599900000002</v>
      </c>
      <c r="I304">
        <v>3.4522520000000001</v>
      </c>
      <c r="J304" t="s">
        <v>2</v>
      </c>
      <c r="K304">
        <v>730.70079299999998</v>
      </c>
      <c r="L304">
        <v>3.2437900000000002</v>
      </c>
      <c r="M304" t="s">
        <v>3</v>
      </c>
      <c r="N304">
        <v>496.54179099999999</v>
      </c>
      <c r="O304">
        <v>1.627958</v>
      </c>
      <c r="P304" t="s">
        <v>4</v>
      </c>
      <c r="Q304">
        <v>0</v>
      </c>
      <c r="R304">
        <v>0</v>
      </c>
      <c r="S304" t="s">
        <v>5</v>
      </c>
      <c r="T304">
        <v>0</v>
      </c>
      <c r="U304">
        <v>0</v>
      </c>
      <c r="V304" t="s">
        <v>6</v>
      </c>
      <c r="W304">
        <v>0</v>
      </c>
      <c r="X304">
        <v>0</v>
      </c>
      <c r="Y304" t="s">
        <v>7</v>
      </c>
      <c r="Z304">
        <v>0</v>
      </c>
      <c r="AA304">
        <v>0</v>
      </c>
      <c r="AB304" t="s">
        <v>8</v>
      </c>
      <c r="AC304">
        <v>0</v>
      </c>
      <c r="AD304">
        <v>0</v>
      </c>
      <c r="AE304" t="s">
        <v>9</v>
      </c>
      <c r="AF304">
        <v>32767</v>
      </c>
      <c r="AG304">
        <v>0</v>
      </c>
      <c r="AH304" t="s">
        <v>10</v>
      </c>
      <c r="AI304">
        <v>-32767</v>
      </c>
      <c r="AJ304">
        <v>0</v>
      </c>
      <c r="AK304" t="s">
        <v>11</v>
      </c>
      <c r="AL304">
        <v>0</v>
      </c>
      <c r="AM304">
        <v>0</v>
      </c>
    </row>
    <row r="305" spans="1:39" x14ac:dyDescent="0.25">
      <c r="A305" t="s">
        <v>126</v>
      </c>
      <c r="B305">
        <v>4</v>
      </c>
      <c r="C305">
        <v>100</v>
      </c>
      <c r="D305" t="s">
        <v>0</v>
      </c>
      <c r="E305">
        <v>0</v>
      </c>
      <c r="F305">
        <v>0</v>
      </c>
      <c r="G305" t="s">
        <v>1</v>
      </c>
      <c r="H305">
        <v>980.45189500000004</v>
      </c>
      <c r="I305">
        <v>6.0095510000000001</v>
      </c>
      <c r="J305" t="s">
        <v>2</v>
      </c>
      <c r="K305">
        <v>974.28909799999997</v>
      </c>
      <c r="L305">
        <v>5.7438149999999997</v>
      </c>
      <c r="M305" t="s">
        <v>3</v>
      </c>
      <c r="N305">
        <v>662.05334700000003</v>
      </c>
      <c r="O305">
        <v>2.8854820000000001</v>
      </c>
      <c r="P305" t="s">
        <v>4</v>
      </c>
      <c r="Q305">
        <v>0</v>
      </c>
      <c r="R305">
        <v>0</v>
      </c>
      <c r="S305" t="s">
        <v>5</v>
      </c>
      <c r="T305">
        <v>0</v>
      </c>
      <c r="U305">
        <v>0</v>
      </c>
      <c r="V305" t="s">
        <v>6</v>
      </c>
      <c r="W305">
        <v>0</v>
      </c>
      <c r="X305">
        <v>0</v>
      </c>
      <c r="Y305" t="s">
        <v>7</v>
      </c>
      <c r="Z305">
        <v>0</v>
      </c>
      <c r="AA305">
        <v>0</v>
      </c>
      <c r="AB305" t="s">
        <v>8</v>
      </c>
      <c r="AC305">
        <v>0</v>
      </c>
      <c r="AD305">
        <v>0</v>
      </c>
      <c r="AE305" t="s">
        <v>9</v>
      </c>
      <c r="AF305">
        <v>32767</v>
      </c>
      <c r="AG305">
        <v>0</v>
      </c>
      <c r="AH305" t="s">
        <v>10</v>
      </c>
      <c r="AI305">
        <v>-32767</v>
      </c>
      <c r="AJ305">
        <v>0</v>
      </c>
      <c r="AK305" t="s">
        <v>11</v>
      </c>
      <c r="AL305">
        <v>0</v>
      </c>
      <c r="AM305">
        <v>0</v>
      </c>
    </row>
    <row r="306" spans="1:39" x14ac:dyDescent="0.25">
      <c r="A306" t="s">
        <v>126</v>
      </c>
      <c r="B306">
        <v>5</v>
      </c>
      <c r="C306">
        <v>125</v>
      </c>
      <c r="D306" t="s">
        <v>0</v>
      </c>
      <c r="E306">
        <v>0</v>
      </c>
      <c r="F306">
        <v>0</v>
      </c>
      <c r="G306" t="s">
        <v>1</v>
      </c>
      <c r="H306">
        <v>1225.616475</v>
      </c>
      <c r="I306">
        <v>9.1485109999999992</v>
      </c>
      <c r="J306" t="s">
        <v>2</v>
      </c>
      <c r="K306">
        <v>1217.905493</v>
      </c>
      <c r="L306">
        <v>8.8366170000000004</v>
      </c>
      <c r="M306" t="s">
        <v>3</v>
      </c>
      <c r="N306">
        <v>827.563087</v>
      </c>
      <c r="O306">
        <v>4.4916970000000003</v>
      </c>
      <c r="P306" t="s">
        <v>4</v>
      </c>
      <c r="Q306">
        <v>0</v>
      </c>
      <c r="R306">
        <v>0</v>
      </c>
      <c r="S306" t="s">
        <v>5</v>
      </c>
      <c r="T306">
        <v>0</v>
      </c>
      <c r="U306">
        <v>0</v>
      </c>
      <c r="V306" t="s">
        <v>6</v>
      </c>
      <c r="W306">
        <v>0</v>
      </c>
      <c r="X306">
        <v>0</v>
      </c>
      <c r="Y306" t="s">
        <v>7</v>
      </c>
      <c r="Z306">
        <v>0</v>
      </c>
      <c r="AA306">
        <v>0</v>
      </c>
      <c r="AB306" t="s">
        <v>8</v>
      </c>
      <c r="AC306">
        <v>0</v>
      </c>
      <c r="AD306">
        <v>0</v>
      </c>
      <c r="AE306" t="s">
        <v>9</v>
      </c>
      <c r="AF306">
        <v>32767</v>
      </c>
      <c r="AG306">
        <v>0</v>
      </c>
      <c r="AH306" t="s">
        <v>10</v>
      </c>
      <c r="AI306">
        <v>-32767</v>
      </c>
      <c r="AJ306">
        <v>0</v>
      </c>
      <c r="AK306" t="s">
        <v>11</v>
      </c>
      <c r="AL306">
        <v>0</v>
      </c>
      <c r="AM306">
        <v>0</v>
      </c>
    </row>
    <row r="307" spans="1:39" x14ac:dyDescent="0.25">
      <c r="A307" t="s">
        <v>126</v>
      </c>
      <c r="B307">
        <v>6</v>
      </c>
      <c r="C307">
        <v>150</v>
      </c>
      <c r="D307" t="s">
        <v>0</v>
      </c>
      <c r="E307">
        <v>0</v>
      </c>
      <c r="F307">
        <v>0</v>
      </c>
      <c r="G307" t="s">
        <v>1</v>
      </c>
      <c r="H307">
        <v>1470.7572190000001</v>
      </c>
      <c r="I307">
        <v>13.2546</v>
      </c>
      <c r="J307" t="s">
        <v>2</v>
      </c>
      <c r="K307">
        <v>1461.519219</v>
      </c>
      <c r="L307">
        <v>12.748405</v>
      </c>
      <c r="M307" t="s">
        <v>3</v>
      </c>
      <c r="N307">
        <v>993.07417199999998</v>
      </c>
      <c r="O307">
        <v>6.4691109999999998</v>
      </c>
      <c r="P307" t="s">
        <v>4</v>
      </c>
      <c r="Q307">
        <v>0</v>
      </c>
      <c r="R307">
        <v>0</v>
      </c>
      <c r="S307" t="s">
        <v>5</v>
      </c>
      <c r="T307">
        <v>0</v>
      </c>
      <c r="U307">
        <v>0</v>
      </c>
      <c r="V307" t="s">
        <v>6</v>
      </c>
      <c r="W307">
        <v>0</v>
      </c>
      <c r="X307">
        <v>0</v>
      </c>
      <c r="Y307" t="s">
        <v>7</v>
      </c>
      <c r="Z307">
        <v>0</v>
      </c>
      <c r="AA307">
        <v>0</v>
      </c>
      <c r="AB307" t="s">
        <v>8</v>
      </c>
      <c r="AC307">
        <v>0</v>
      </c>
      <c r="AD307">
        <v>0</v>
      </c>
      <c r="AE307" t="s">
        <v>9</v>
      </c>
      <c r="AF307">
        <v>32767</v>
      </c>
      <c r="AG307">
        <v>0</v>
      </c>
      <c r="AH307" t="s">
        <v>10</v>
      </c>
      <c r="AI307">
        <v>-32767</v>
      </c>
      <c r="AJ307">
        <v>0</v>
      </c>
      <c r="AK307" t="s">
        <v>11</v>
      </c>
      <c r="AL307">
        <v>0</v>
      </c>
      <c r="AM307">
        <v>0</v>
      </c>
    </row>
    <row r="308" spans="1:39" x14ac:dyDescent="0.25">
      <c r="A308" t="s">
        <v>126</v>
      </c>
      <c r="B308">
        <v>7</v>
      </c>
      <c r="C308">
        <v>175</v>
      </c>
      <c r="D308" t="s">
        <v>0</v>
      </c>
      <c r="E308">
        <v>0</v>
      </c>
      <c r="F308">
        <v>0</v>
      </c>
      <c r="G308" t="s">
        <v>1</v>
      </c>
      <c r="H308">
        <v>1715.9111820000001</v>
      </c>
      <c r="I308">
        <v>18.240375</v>
      </c>
      <c r="J308" t="s">
        <v>2</v>
      </c>
      <c r="K308">
        <v>1705.140271</v>
      </c>
      <c r="L308">
        <v>17.377451000000001</v>
      </c>
      <c r="M308" t="s">
        <v>3</v>
      </c>
      <c r="N308">
        <v>1158.584697</v>
      </c>
      <c r="O308">
        <v>8.8182399999999994</v>
      </c>
      <c r="P308" t="s">
        <v>4</v>
      </c>
      <c r="Q308">
        <v>0</v>
      </c>
      <c r="R308">
        <v>0</v>
      </c>
      <c r="S308" t="s">
        <v>5</v>
      </c>
      <c r="T308">
        <v>0</v>
      </c>
      <c r="U308">
        <v>0</v>
      </c>
      <c r="V308" t="s">
        <v>6</v>
      </c>
      <c r="W308">
        <v>0</v>
      </c>
      <c r="X308">
        <v>0</v>
      </c>
      <c r="Y308" t="s">
        <v>7</v>
      </c>
      <c r="Z308">
        <v>0</v>
      </c>
      <c r="AA308">
        <v>0</v>
      </c>
      <c r="AB308" t="s">
        <v>8</v>
      </c>
      <c r="AC308">
        <v>0</v>
      </c>
      <c r="AD308">
        <v>0</v>
      </c>
      <c r="AE308" t="s">
        <v>9</v>
      </c>
      <c r="AF308">
        <v>32767</v>
      </c>
      <c r="AG308">
        <v>0</v>
      </c>
      <c r="AH308" t="s">
        <v>10</v>
      </c>
      <c r="AI308">
        <v>-32767</v>
      </c>
      <c r="AJ308">
        <v>0</v>
      </c>
      <c r="AK308" t="s">
        <v>11</v>
      </c>
      <c r="AL308">
        <v>0</v>
      </c>
      <c r="AM308">
        <v>0</v>
      </c>
    </row>
    <row r="309" spans="1:39" x14ac:dyDescent="0.25">
      <c r="A309" t="s">
        <v>126</v>
      </c>
      <c r="B309">
        <v>8</v>
      </c>
      <c r="C309">
        <v>200</v>
      </c>
      <c r="D309" t="s">
        <v>0</v>
      </c>
      <c r="E309">
        <v>0</v>
      </c>
      <c r="F309">
        <v>0</v>
      </c>
      <c r="G309" t="s">
        <v>1</v>
      </c>
      <c r="H309">
        <v>1961.0892429999999</v>
      </c>
      <c r="I309">
        <v>23.685984000000001</v>
      </c>
      <c r="J309" t="s">
        <v>2</v>
      </c>
      <c r="K309">
        <v>1948.7681520000001</v>
      </c>
      <c r="L309">
        <v>22.696482</v>
      </c>
      <c r="M309" t="s">
        <v>3</v>
      </c>
      <c r="N309">
        <v>1324.0958370000001</v>
      </c>
      <c r="O309">
        <v>11.513418</v>
      </c>
      <c r="P309" t="s">
        <v>4</v>
      </c>
      <c r="Q309">
        <v>0</v>
      </c>
      <c r="R309">
        <v>0</v>
      </c>
      <c r="S309" t="s">
        <v>5</v>
      </c>
      <c r="T309">
        <v>0</v>
      </c>
      <c r="U309">
        <v>0</v>
      </c>
      <c r="V309" t="s">
        <v>6</v>
      </c>
      <c r="W309">
        <v>0</v>
      </c>
      <c r="X309">
        <v>0</v>
      </c>
      <c r="Y309" t="s">
        <v>7</v>
      </c>
      <c r="Z309">
        <v>0</v>
      </c>
      <c r="AA309">
        <v>0</v>
      </c>
      <c r="AB309" t="s">
        <v>8</v>
      </c>
      <c r="AC309">
        <v>0</v>
      </c>
      <c r="AD309">
        <v>0</v>
      </c>
      <c r="AE309" t="s">
        <v>9</v>
      </c>
      <c r="AF309">
        <v>32767</v>
      </c>
      <c r="AG309">
        <v>0</v>
      </c>
      <c r="AH309" t="s">
        <v>10</v>
      </c>
      <c r="AI309">
        <v>-32767</v>
      </c>
      <c r="AJ309">
        <v>0</v>
      </c>
      <c r="AK309" t="s">
        <v>11</v>
      </c>
      <c r="AL309">
        <v>0</v>
      </c>
      <c r="AM309">
        <v>0</v>
      </c>
    </row>
    <row r="310" spans="1:39" x14ac:dyDescent="0.25">
      <c r="A310" t="s">
        <v>126</v>
      </c>
      <c r="B310">
        <v>9</v>
      </c>
      <c r="C310">
        <v>225</v>
      </c>
      <c r="D310" t="s">
        <v>0</v>
      </c>
      <c r="E310">
        <v>0</v>
      </c>
      <c r="F310">
        <v>0</v>
      </c>
      <c r="G310" t="s">
        <v>1</v>
      </c>
      <c r="H310">
        <v>2206.269663</v>
      </c>
      <c r="I310">
        <v>29.74427</v>
      </c>
      <c r="J310" t="s">
        <v>2</v>
      </c>
      <c r="K310">
        <v>2192.4081839999999</v>
      </c>
      <c r="L310">
        <v>28.753457000000001</v>
      </c>
      <c r="M310" t="s">
        <v>3</v>
      </c>
      <c r="N310">
        <v>1489.6093310000001</v>
      </c>
      <c r="O310">
        <v>14.585711999999999</v>
      </c>
      <c r="P310" t="s">
        <v>4</v>
      </c>
      <c r="Q310">
        <v>0</v>
      </c>
      <c r="R310">
        <v>0</v>
      </c>
      <c r="S310" t="s">
        <v>5</v>
      </c>
      <c r="T310">
        <v>0</v>
      </c>
      <c r="U310">
        <v>0</v>
      </c>
      <c r="V310" t="s">
        <v>6</v>
      </c>
      <c r="W310">
        <v>0</v>
      </c>
      <c r="X310">
        <v>0</v>
      </c>
      <c r="Y310" t="s">
        <v>7</v>
      </c>
      <c r="Z310">
        <v>0</v>
      </c>
      <c r="AA310">
        <v>0</v>
      </c>
      <c r="AB310" t="s">
        <v>8</v>
      </c>
      <c r="AC310">
        <v>0</v>
      </c>
      <c r="AD310">
        <v>0</v>
      </c>
      <c r="AE310" t="s">
        <v>9</v>
      </c>
      <c r="AF310">
        <v>32767</v>
      </c>
      <c r="AG310">
        <v>0</v>
      </c>
      <c r="AH310" t="s">
        <v>10</v>
      </c>
      <c r="AI310">
        <v>-32767</v>
      </c>
      <c r="AJ310">
        <v>0</v>
      </c>
      <c r="AK310" t="s">
        <v>11</v>
      </c>
      <c r="AL310">
        <v>0</v>
      </c>
      <c r="AM310">
        <v>0</v>
      </c>
    </row>
    <row r="311" spans="1:39" x14ac:dyDescent="0.25">
      <c r="A311" t="s">
        <v>126</v>
      </c>
      <c r="B311">
        <v>10</v>
      </c>
      <c r="C311">
        <v>250</v>
      </c>
      <c r="D311" t="s">
        <v>0</v>
      </c>
      <c r="E311">
        <v>0</v>
      </c>
      <c r="F311">
        <v>0</v>
      </c>
      <c r="G311" t="s">
        <v>1</v>
      </c>
      <c r="H311">
        <v>2451.4665669999999</v>
      </c>
      <c r="I311">
        <v>36.473292999999998</v>
      </c>
      <c r="J311" t="s">
        <v>2</v>
      </c>
      <c r="K311">
        <v>2436.0688230000001</v>
      </c>
      <c r="L311">
        <v>35.641556000000001</v>
      </c>
      <c r="M311" t="s">
        <v>3</v>
      </c>
      <c r="N311">
        <v>1655.124902</v>
      </c>
      <c r="O311">
        <v>18.029675000000001</v>
      </c>
      <c r="P311" t="s">
        <v>4</v>
      </c>
      <c r="Q311">
        <v>0</v>
      </c>
      <c r="R311">
        <v>0</v>
      </c>
      <c r="S311" t="s">
        <v>5</v>
      </c>
      <c r="T311">
        <v>0</v>
      </c>
      <c r="U311">
        <v>0</v>
      </c>
      <c r="V311" t="s">
        <v>6</v>
      </c>
      <c r="W311">
        <v>0</v>
      </c>
      <c r="X311">
        <v>0</v>
      </c>
      <c r="Y311" t="s">
        <v>7</v>
      </c>
      <c r="Z311">
        <v>0</v>
      </c>
      <c r="AA311">
        <v>0</v>
      </c>
      <c r="AB311" t="s">
        <v>8</v>
      </c>
      <c r="AC311">
        <v>0</v>
      </c>
      <c r="AD311">
        <v>0</v>
      </c>
      <c r="AE311" t="s">
        <v>9</v>
      </c>
      <c r="AF311">
        <v>32767</v>
      </c>
      <c r="AG311">
        <v>0</v>
      </c>
      <c r="AH311" t="s">
        <v>10</v>
      </c>
      <c r="AI311">
        <v>-32767</v>
      </c>
      <c r="AJ311">
        <v>0</v>
      </c>
      <c r="AK311" t="s">
        <v>11</v>
      </c>
      <c r="AL311">
        <v>0</v>
      </c>
      <c r="AM311">
        <v>0</v>
      </c>
    </row>
    <row r="312" spans="1:39" x14ac:dyDescent="0.25">
      <c r="A312" t="s">
        <v>126</v>
      </c>
      <c r="B312">
        <v>11</v>
      </c>
      <c r="C312">
        <v>275</v>
      </c>
      <c r="D312" t="s">
        <v>0</v>
      </c>
      <c r="E312">
        <v>0</v>
      </c>
      <c r="F312">
        <v>0</v>
      </c>
      <c r="G312" t="s">
        <v>1</v>
      </c>
      <c r="H312">
        <v>2696.6505809999999</v>
      </c>
      <c r="I312">
        <v>44.169535000000003</v>
      </c>
      <c r="J312" t="s">
        <v>2</v>
      </c>
      <c r="K312">
        <v>2679.731753</v>
      </c>
      <c r="L312">
        <v>43.165098</v>
      </c>
      <c r="M312" t="s">
        <v>3</v>
      </c>
      <c r="N312">
        <v>1820.6419089999999</v>
      </c>
      <c r="O312">
        <v>21.842886</v>
      </c>
      <c r="P312" t="s">
        <v>4</v>
      </c>
      <c r="Q312">
        <v>0</v>
      </c>
      <c r="R312">
        <v>0</v>
      </c>
      <c r="S312" t="s">
        <v>5</v>
      </c>
      <c r="T312">
        <v>0</v>
      </c>
      <c r="U312">
        <v>0</v>
      </c>
      <c r="V312" t="s">
        <v>6</v>
      </c>
      <c r="W312">
        <v>0</v>
      </c>
      <c r="X312">
        <v>0</v>
      </c>
      <c r="Y312" t="s">
        <v>7</v>
      </c>
      <c r="Z312">
        <v>0</v>
      </c>
      <c r="AA312">
        <v>0</v>
      </c>
      <c r="AB312" t="s">
        <v>8</v>
      </c>
      <c r="AC312">
        <v>0</v>
      </c>
      <c r="AD312">
        <v>0</v>
      </c>
      <c r="AE312" t="s">
        <v>9</v>
      </c>
      <c r="AF312">
        <v>32767</v>
      </c>
      <c r="AG312">
        <v>0</v>
      </c>
      <c r="AH312" t="s">
        <v>10</v>
      </c>
      <c r="AI312">
        <v>-32767</v>
      </c>
      <c r="AJ312">
        <v>0</v>
      </c>
      <c r="AK312" t="s">
        <v>11</v>
      </c>
      <c r="AL312">
        <v>0</v>
      </c>
      <c r="AM312">
        <v>0</v>
      </c>
    </row>
    <row r="313" spans="1:39" x14ac:dyDescent="0.25">
      <c r="A313" t="s">
        <v>126</v>
      </c>
      <c r="B313">
        <v>12</v>
      </c>
      <c r="C313">
        <v>300</v>
      </c>
      <c r="D313" t="s">
        <v>0</v>
      </c>
      <c r="E313">
        <v>0</v>
      </c>
      <c r="F313">
        <v>0</v>
      </c>
      <c r="G313" t="s">
        <v>1</v>
      </c>
      <c r="H313">
        <v>2941.874468</v>
      </c>
      <c r="I313">
        <v>52.182639999999999</v>
      </c>
      <c r="J313" t="s">
        <v>2</v>
      </c>
      <c r="K313">
        <v>2923.4029150000001</v>
      </c>
      <c r="L313">
        <v>51.398052</v>
      </c>
      <c r="M313" t="s">
        <v>3</v>
      </c>
      <c r="N313">
        <v>1986.157627</v>
      </c>
      <c r="O313">
        <v>25.99568</v>
      </c>
      <c r="P313" t="s">
        <v>4</v>
      </c>
      <c r="Q313">
        <v>0</v>
      </c>
      <c r="R313">
        <v>0</v>
      </c>
      <c r="S313" t="s">
        <v>5</v>
      </c>
      <c r="T313">
        <v>0</v>
      </c>
      <c r="U313">
        <v>0</v>
      </c>
      <c r="V313" t="s">
        <v>6</v>
      </c>
      <c r="W313">
        <v>0</v>
      </c>
      <c r="X313">
        <v>0</v>
      </c>
      <c r="Y313" t="s">
        <v>7</v>
      </c>
      <c r="Z313">
        <v>0</v>
      </c>
      <c r="AA313">
        <v>0</v>
      </c>
      <c r="AB313" t="s">
        <v>8</v>
      </c>
      <c r="AC313">
        <v>0</v>
      </c>
      <c r="AD313">
        <v>0</v>
      </c>
      <c r="AE313" t="s">
        <v>9</v>
      </c>
      <c r="AF313">
        <v>32767</v>
      </c>
      <c r="AG313">
        <v>0</v>
      </c>
      <c r="AH313" t="s">
        <v>10</v>
      </c>
      <c r="AI313">
        <v>-32767</v>
      </c>
      <c r="AJ313">
        <v>0</v>
      </c>
      <c r="AK313" t="s">
        <v>11</v>
      </c>
      <c r="AL313">
        <v>0</v>
      </c>
      <c r="AM313">
        <v>0</v>
      </c>
    </row>
    <row r="314" spans="1:39" x14ac:dyDescent="0.25">
      <c r="A314" t="s">
        <v>126</v>
      </c>
      <c r="B314">
        <v>13</v>
      </c>
      <c r="C314">
        <v>325</v>
      </c>
      <c r="D314" t="s">
        <v>0</v>
      </c>
      <c r="E314">
        <v>0</v>
      </c>
      <c r="F314">
        <v>0</v>
      </c>
      <c r="G314" t="s">
        <v>1</v>
      </c>
      <c r="H314">
        <v>3187.0907809999999</v>
      </c>
      <c r="I314">
        <v>60.802661000000001</v>
      </c>
      <c r="J314" t="s">
        <v>2</v>
      </c>
      <c r="K314">
        <v>3167.0900929999998</v>
      </c>
      <c r="L314">
        <v>60.131141999999997</v>
      </c>
      <c r="M314" t="s">
        <v>3</v>
      </c>
      <c r="N314">
        <v>2151.6691460000002</v>
      </c>
      <c r="O314">
        <v>30.495525000000001</v>
      </c>
      <c r="P314" t="s">
        <v>4</v>
      </c>
      <c r="Q314">
        <v>0</v>
      </c>
      <c r="R314">
        <v>0</v>
      </c>
      <c r="S314" t="s">
        <v>5</v>
      </c>
      <c r="T314">
        <v>0</v>
      </c>
      <c r="U314">
        <v>0</v>
      </c>
      <c r="V314" t="s">
        <v>6</v>
      </c>
      <c r="W314">
        <v>0</v>
      </c>
      <c r="X314">
        <v>0</v>
      </c>
      <c r="Y314" t="s">
        <v>7</v>
      </c>
      <c r="Z314">
        <v>0</v>
      </c>
      <c r="AA314">
        <v>0</v>
      </c>
      <c r="AB314" t="s">
        <v>8</v>
      </c>
      <c r="AC314">
        <v>0</v>
      </c>
      <c r="AD314">
        <v>0</v>
      </c>
      <c r="AE314" t="s">
        <v>9</v>
      </c>
      <c r="AF314">
        <v>32767</v>
      </c>
      <c r="AG314">
        <v>0</v>
      </c>
      <c r="AH314" t="s">
        <v>10</v>
      </c>
      <c r="AI314">
        <v>-32767</v>
      </c>
      <c r="AJ314">
        <v>0</v>
      </c>
      <c r="AK314" t="s">
        <v>11</v>
      </c>
      <c r="AL314">
        <v>0</v>
      </c>
      <c r="AM314">
        <v>0</v>
      </c>
    </row>
    <row r="315" spans="1:39" x14ac:dyDescent="0.25">
      <c r="A315" t="s">
        <v>126</v>
      </c>
      <c r="B315">
        <v>14</v>
      </c>
      <c r="C315">
        <v>350</v>
      </c>
      <c r="D315" t="s">
        <v>0</v>
      </c>
      <c r="E315">
        <v>0</v>
      </c>
      <c r="F315">
        <v>0</v>
      </c>
      <c r="G315" t="s">
        <v>1</v>
      </c>
      <c r="H315">
        <v>3432.2990920000002</v>
      </c>
      <c r="I315">
        <v>70.289096999999998</v>
      </c>
      <c r="J315" t="s">
        <v>2</v>
      </c>
      <c r="K315">
        <v>3410.7761230000001</v>
      </c>
      <c r="L315">
        <v>69.769116999999994</v>
      </c>
      <c r="M315" t="s">
        <v>3</v>
      </c>
      <c r="N315">
        <v>2317.1836130000002</v>
      </c>
      <c r="O315">
        <v>35.391517999999998</v>
      </c>
      <c r="P315" t="s">
        <v>4</v>
      </c>
      <c r="Q315">
        <v>0</v>
      </c>
      <c r="R315">
        <v>0</v>
      </c>
      <c r="S315" t="s">
        <v>5</v>
      </c>
      <c r="T315">
        <v>0</v>
      </c>
      <c r="U315">
        <v>0</v>
      </c>
      <c r="V315" t="s">
        <v>6</v>
      </c>
      <c r="W315">
        <v>0</v>
      </c>
      <c r="X315">
        <v>0</v>
      </c>
      <c r="Y315" t="s">
        <v>7</v>
      </c>
      <c r="Z315">
        <v>0</v>
      </c>
      <c r="AA315">
        <v>0</v>
      </c>
      <c r="AB315" t="s">
        <v>8</v>
      </c>
      <c r="AC315">
        <v>0</v>
      </c>
      <c r="AD315">
        <v>0</v>
      </c>
      <c r="AE315" t="s">
        <v>9</v>
      </c>
      <c r="AF315">
        <v>32767</v>
      </c>
      <c r="AG315">
        <v>0</v>
      </c>
      <c r="AH315" t="s">
        <v>10</v>
      </c>
      <c r="AI315">
        <v>-32767</v>
      </c>
      <c r="AJ315">
        <v>0</v>
      </c>
      <c r="AK315" t="s">
        <v>11</v>
      </c>
      <c r="AL315">
        <v>0</v>
      </c>
      <c r="AM315">
        <v>0</v>
      </c>
    </row>
    <row r="316" spans="1:39" x14ac:dyDescent="0.25">
      <c r="A316" t="s">
        <v>126</v>
      </c>
      <c r="B316">
        <v>15</v>
      </c>
      <c r="C316">
        <v>375</v>
      </c>
      <c r="D316" t="s">
        <v>0</v>
      </c>
      <c r="E316">
        <v>0</v>
      </c>
      <c r="F316">
        <v>0</v>
      </c>
      <c r="G316" t="s">
        <v>1</v>
      </c>
      <c r="H316">
        <v>3677.5275000000001</v>
      </c>
      <c r="I316">
        <v>80.798957999999999</v>
      </c>
      <c r="J316" t="s">
        <v>2</v>
      </c>
      <c r="K316">
        <v>3654.469834</v>
      </c>
      <c r="L316">
        <v>80.119501</v>
      </c>
      <c r="M316" t="s">
        <v>3</v>
      </c>
      <c r="N316">
        <v>2482.6967239999999</v>
      </c>
      <c r="O316">
        <v>40.654725999999997</v>
      </c>
      <c r="P316" t="s">
        <v>4</v>
      </c>
      <c r="Q316">
        <v>0</v>
      </c>
      <c r="R316">
        <v>0</v>
      </c>
      <c r="S316" t="s">
        <v>5</v>
      </c>
      <c r="T316">
        <v>0</v>
      </c>
      <c r="U316">
        <v>0</v>
      </c>
      <c r="V316" t="s">
        <v>6</v>
      </c>
      <c r="W316">
        <v>0</v>
      </c>
      <c r="X316">
        <v>0</v>
      </c>
      <c r="Y316" t="s">
        <v>7</v>
      </c>
      <c r="Z316">
        <v>0</v>
      </c>
      <c r="AA316">
        <v>0</v>
      </c>
      <c r="AB316" t="s">
        <v>8</v>
      </c>
      <c r="AC316">
        <v>0</v>
      </c>
      <c r="AD316">
        <v>0</v>
      </c>
      <c r="AE316" t="s">
        <v>9</v>
      </c>
      <c r="AF316">
        <v>32767</v>
      </c>
      <c r="AG316">
        <v>0</v>
      </c>
      <c r="AH316" t="s">
        <v>10</v>
      </c>
      <c r="AI316">
        <v>-32767</v>
      </c>
      <c r="AJ316">
        <v>0</v>
      </c>
      <c r="AK316" t="s">
        <v>11</v>
      </c>
      <c r="AL316">
        <v>0</v>
      </c>
      <c r="AM316">
        <v>0</v>
      </c>
    </row>
    <row r="317" spans="1:39" x14ac:dyDescent="0.25">
      <c r="A317" t="s">
        <v>126</v>
      </c>
      <c r="B317">
        <v>16</v>
      </c>
      <c r="C317">
        <v>400</v>
      </c>
      <c r="D317" t="s">
        <v>0</v>
      </c>
      <c r="E317">
        <v>0</v>
      </c>
      <c r="F317">
        <v>0</v>
      </c>
      <c r="G317" t="s">
        <v>1</v>
      </c>
      <c r="H317">
        <v>3922.7698580000001</v>
      </c>
      <c r="I317">
        <v>91.920446999999996</v>
      </c>
      <c r="J317" t="s">
        <v>2</v>
      </c>
      <c r="K317">
        <v>3898.1706049999998</v>
      </c>
      <c r="L317">
        <v>91.169713000000002</v>
      </c>
      <c r="M317" t="s">
        <v>3</v>
      </c>
      <c r="N317">
        <v>2648.2091989999999</v>
      </c>
      <c r="O317">
        <v>46.218868999999998</v>
      </c>
      <c r="P317" t="s">
        <v>4</v>
      </c>
      <c r="Q317">
        <v>0</v>
      </c>
      <c r="R317">
        <v>0</v>
      </c>
      <c r="S317" t="s">
        <v>5</v>
      </c>
      <c r="T317">
        <v>0</v>
      </c>
      <c r="U317">
        <v>0</v>
      </c>
      <c r="V317" t="s">
        <v>6</v>
      </c>
      <c r="W317">
        <v>0</v>
      </c>
      <c r="X317">
        <v>0</v>
      </c>
      <c r="Y317" t="s">
        <v>7</v>
      </c>
      <c r="Z317">
        <v>0</v>
      </c>
      <c r="AA317">
        <v>0</v>
      </c>
      <c r="AB317" t="s">
        <v>8</v>
      </c>
      <c r="AC317">
        <v>0</v>
      </c>
      <c r="AD317">
        <v>0</v>
      </c>
      <c r="AE317" t="s">
        <v>9</v>
      </c>
      <c r="AF317">
        <v>32767</v>
      </c>
      <c r="AG317">
        <v>0</v>
      </c>
      <c r="AH317" t="s">
        <v>10</v>
      </c>
      <c r="AI317">
        <v>-32767</v>
      </c>
      <c r="AJ317">
        <v>0</v>
      </c>
      <c r="AK317" t="s">
        <v>11</v>
      </c>
      <c r="AL317">
        <v>0</v>
      </c>
      <c r="AM317">
        <v>0</v>
      </c>
    </row>
    <row r="318" spans="1:39" x14ac:dyDescent="0.25">
      <c r="A318" t="s">
        <v>126</v>
      </c>
      <c r="B318">
        <v>17</v>
      </c>
      <c r="C318">
        <v>425</v>
      </c>
      <c r="D318" t="s">
        <v>0</v>
      </c>
      <c r="E318">
        <v>0</v>
      </c>
      <c r="F318">
        <v>0</v>
      </c>
      <c r="G318" t="s">
        <v>1</v>
      </c>
      <c r="H318">
        <v>4168.0419039999997</v>
      </c>
      <c r="I318">
        <v>103.869905</v>
      </c>
      <c r="J318" t="s">
        <v>2</v>
      </c>
      <c r="K318">
        <v>4141.8811429999996</v>
      </c>
      <c r="L318">
        <v>102.960577</v>
      </c>
      <c r="M318" t="s">
        <v>3</v>
      </c>
      <c r="N318">
        <v>2813.721724</v>
      </c>
      <c r="O318">
        <v>52.210909999999998</v>
      </c>
      <c r="P318" t="s">
        <v>4</v>
      </c>
      <c r="Q318">
        <v>0</v>
      </c>
      <c r="R318">
        <v>0</v>
      </c>
      <c r="S318" t="s">
        <v>5</v>
      </c>
      <c r="T318">
        <v>0</v>
      </c>
      <c r="U318">
        <v>0</v>
      </c>
      <c r="V318" t="s">
        <v>6</v>
      </c>
      <c r="W318">
        <v>0</v>
      </c>
      <c r="X318">
        <v>0</v>
      </c>
      <c r="Y318" t="s">
        <v>7</v>
      </c>
      <c r="Z318">
        <v>0</v>
      </c>
      <c r="AA318">
        <v>0</v>
      </c>
      <c r="AB318" t="s">
        <v>8</v>
      </c>
      <c r="AC318">
        <v>0</v>
      </c>
      <c r="AD318">
        <v>0</v>
      </c>
      <c r="AE318" t="s">
        <v>9</v>
      </c>
      <c r="AF318">
        <v>32767</v>
      </c>
      <c r="AG318">
        <v>0</v>
      </c>
      <c r="AH318" t="s">
        <v>10</v>
      </c>
      <c r="AI318">
        <v>-32767</v>
      </c>
      <c r="AJ318">
        <v>0</v>
      </c>
      <c r="AK318" t="s">
        <v>11</v>
      </c>
      <c r="AL318">
        <v>0</v>
      </c>
      <c r="AM318">
        <v>0</v>
      </c>
    </row>
    <row r="319" spans="1:39" x14ac:dyDescent="0.25">
      <c r="A319" t="s">
        <v>126</v>
      </c>
      <c r="B319">
        <v>18</v>
      </c>
      <c r="C319">
        <v>450</v>
      </c>
      <c r="D319" t="s">
        <v>0</v>
      </c>
      <c r="E319">
        <v>0</v>
      </c>
      <c r="F319">
        <v>0</v>
      </c>
      <c r="G319" t="s">
        <v>1</v>
      </c>
      <c r="H319">
        <v>4413.3185940000003</v>
      </c>
      <c r="I319">
        <v>115.72665600000001</v>
      </c>
      <c r="J319" t="s">
        <v>2</v>
      </c>
      <c r="K319">
        <v>4385.6047559999997</v>
      </c>
      <c r="L319">
        <v>115.379313</v>
      </c>
      <c r="M319" t="s">
        <v>3</v>
      </c>
      <c r="N319">
        <v>2979.2345700000001</v>
      </c>
      <c r="O319">
        <v>58.532125999999998</v>
      </c>
      <c r="P319" t="s">
        <v>4</v>
      </c>
      <c r="Q319">
        <v>0</v>
      </c>
      <c r="R319">
        <v>0</v>
      </c>
      <c r="S319" t="s">
        <v>5</v>
      </c>
      <c r="T319">
        <v>0</v>
      </c>
      <c r="U319">
        <v>0</v>
      </c>
      <c r="V319" t="s">
        <v>6</v>
      </c>
      <c r="W319">
        <v>0</v>
      </c>
      <c r="X319">
        <v>0</v>
      </c>
      <c r="Y319" t="s">
        <v>7</v>
      </c>
      <c r="Z319">
        <v>0</v>
      </c>
      <c r="AA319">
        <v>0</v>
      </c>
      <c r="AB319" t="s">
        <v>8</v>
      </c>
      <c r="AC319">
        <v>0</v>
      </c>
      <c r="AD319">
        <v>0</v>
      </c>
      <c r="AE319" t="s">
        <v>9</v>
      </c>
      <c r="AF319">
        <v>32767</v>
      </c>
      <c r="AG319">
        <v>0</v>
      </c>
      <c r="AH319" t="s">
        <v>10</v>
      </c>
      <c r="AI319">
        <v>-32767</v>
      </c>
      <c r="AJ319">
        <v>0</v>
      </c>
      <c r="AK319" t="s">
        <v>11</v>
      </c>
      <c r="AL319">
        <v>0</v>
      </c>
      <c r="AM319">
        <v>0</v>
      </c>
    </row>
    <row r="320" spans="1:39" x14ac:dyDescent="0.25">
      <c r="A320" t="s">
        <v>126</v>
      </c>
      <c r="B320">
        <v>19</v>
      </c>
      <c r="C320">
        <v>475</v>
      </c>
      <c r="D320" t="s">
        <v>0</v>
      </c>
      <c r="E320">
        <v>0</v>
      </c>
      <c r="F320">
        <v>0</v>
      </c>
      <c r="G320" t="s">
        <v>1</v>
      </c>
      <c r="H320">
        <v>4658.5890429999999</v>
      </c>
      <c r="I320">
        <v>129.13684000000001</v>
      </c>
      <c r="J320" t="s">
        <v>2</v>
      </c>
      <c r="K320">
        <v>4629.3366500000002</v>
      </c>
      <c r="L320">
        <v>128.609398</v>
      </c>
      <c r="M320" t="s">
        <v>3</v>
      </c>
      <c r="N320">
        <v>3144.7492969999998</v>
      </c>
      <c r="O320">
        <v>65.205639000000005</v>
      </c>
      <c r="P320" t="s">
        <v>4</v>
      </c>
      <c r="Q320">
        <v>0</v>
      </c>
      <c r="R320">
        <v>0</v>
      </c>
      <c r="S320" t="s">
        <v>5</v>
      </c>
      <c r="T320">
        <v>0</v>
      </c>
      <c r="U320">
        <v>0</v>
      </c>
      <c r="V320" t="s">
        <v>6</v>
      </c>
      <c r="W320">
        <v>0</v>
      </c>
      <c r="X320">
        <v>0</v>
      </c>
      <c r="Y320" t="s">
        <v>7</v>
      </c>
      <c r="Z320">
        <v>0</v>
      </c>
      <c r="AA320">
        <v>0</v>
      </c>
      <c r="AB320" t="s">
        <v>8</v>
      </c>
      <c r="AC320">
        <v>0</v>
      </c>
      <c r="AD320">
        <v>0</v>
      </c>
      <c r="AE320" t="s">
        <v>9</v>
      </c>
      <c r="AF320">
        <v>32767</v>
      </c>
      <c r="AG320">
        <v>0</v>
      </c>
      <c r="AH320" t="s">
        <v>10</v>
      </c>
      <c r="AI320">
        <v>-32767</v>
      </c>
      <c r="AJ320">
        <v>0</v>
      </c>
      <c r="AK320" t="s">
        <v>11</v>
      </c>
      <c r="AL320">
        <v>0</v>
      </c>
      <c r="AM320">
        <v>0</v>
      </c>
    </row>
    <row r="321" spans="1:39" x14ac:dyDescent="0.25">
      <c r="A321" t="s">
        <v>126</v>
      </c>
      <c r="B321">
        <v>20</v>
      </c>
      <c r="C321">
        <v>500</v>
      </c>
      <c r="D321" t="s">
        <v>0</v>
      </c>
      <c r="E321">
        <v>0</v>
      </c>
      <c r="F321">
        <v>0</v>
      </c>
      <c r="G321" t="s">
        <v>1</v>
      </c>
      <c r="H321">
        <v>4903.8847750000004</v>
      </c>
      <c r="I321">
        <v>143.01476099999999</v>
      </c>
      <c r="J321" t="s">
        <v>2</v>
      </c>
      <c r="K321">
        <v>4873.0801949999995</v>
      </c>
      <c r="L321">
        <v>142.560956</v>
      </c>
      <c r="M321" t="s">
        <v>3</v>
      </c>
      <c r="N321">
        <v>3310.2607320000002</v>
      </c>
      <c r="O321">
        <v>72.265326000000002</v>
      </c>
      <c r="P321" t="s">
        <v>4</v>
      </c>
      <c r="Q321">
        <v>0</v>
      </c>
      <c r="R321">
        <v>0</v>
      </c>
      <c r="S321" t="s">
        <v>5</v>
      </c>
      <c r="T321">
        <v>0</v>
      </c>
      <c r="U321">
        <v>0</v>
      </c>
      <c r="V321" t="s">
        <v>6</v>
      </c>
      <c r="W321">
        <v>0</v>
      </c>
      <c r="X321">
        <v>0</v>
      </c>
      <c r="Y321" t="s">
        <v>7</v>
      </c>
      <c r="Z321">
        <v>0</v>
      </c>
      <c r="AA321">
        <v>0</v>
      </c>
      <c r="AB321" t="s">
        <v>8</v>
      </c>
      <c r="AC321">
        <v>0</v>
      </c>
      <c r="AD321">
        <v>0</v>
      </c>
      <c r="AE321" t="s">
        <v>9</v>
      </c>
      <c r="AF321">
        <v>32767</v>
      </c>
      <c r="AG321">
        <v>0</v>
      </c>
      <c r="AH321" t="s">
        <v>10</v>
      </c>
      <c r="AI321">
        <v>-32767</v>
      </c>
      <c r="AJ321">
        <v>0</v>
      </c>
      <c r="AK321" t="s">
        <v>11</v>
      </c>
      <c r="AL321">
        <v>0</v>
      </c>
      <c r="AM321">
        <v>0</v>
      </c>
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E322">
        <v>0</v>
      </c>
      <c r="F322">
        <v>0</v>
      </c>
      <c r="G322" t="s">
        <v>1</v>
      </c>
      <c r="H322">
        <v>212.686542</v>
      </c>
      <c r="I322">
        <v>16.359511000000001</v>
      </c>
      <c r="J322" t="s">
        <v>2</v>
      </c>
      <c r="K322">
        <v>213.03768199999999</v>
      </c>
      <c r="L322">
        <v>16.348886</v>
      </c>
      <c r="M322" t="s">
        <v>3</v>
      </c>
      <c r="N322">
        <v>115.97342999999999</v>
      </c>
      <c r="O322">
        <v>13.001263</v>
      </c>
      <c r="P322" t="s">
        <v>4</v>
      </c>
      <c r="Q322">
        <v>0.37802200000000002</v>
      </c>
      <c r="R322">
        <v>1.846E-3</v>
      </c>
      <c r="S322" t="s">
        <v>5</v>
      </c>
      <c r="T322">
        <v>78.226476000000005</v>
      </c>
      <c r="U322">
        <v>7.6629999999999997E-3</v>
      </c>
      <c r="V322" t="s">
        <v>6</v>
      </c>
      <c r="W322">
        <v>0.39011400000000002</v>
      </c>
      <c r="X322">
        <v>5.6550000000000003E-3</v>
      </c>
      <c r="Y322" t="s">
        <v>7</v>
      </c>
      <c r="Z322">
        <v>0</v>
      </c>
      <c r="AA322">
        <v>0</v>
      </c>
      <c r="AB322" t="s">
        <v>8</v>
      </c>
      <c r="AC322">
        <v>0</v>
      </c>
      <c r="AD322">
        <v>0</v>
      </c>
      <c r="AE322" t="s">
        <v>9</v>
      </c>
      <c r="AF322">
        <v>7.1758000000000002E-2</v>
      </c>
      <c r="AG322">
        <v>1.4799999999999999E-4</v>
      </c>
      <c r="AH322" t="s">
        <v>10</v>
      </c>
      <c r="AI322">
        <v>0.93129300000000004</v>
      </c>
      <c r="AJ322">
        <v>2.4000000000000001E-5</v>
      </c>
      <c r="AK322" t="s">
        <v>11</v>
      </c>
      <c r="AL322">
        <v>0</v>
      </c>
      <c r="AM322">
        <v>0</v>
      </c>
    </row>
    <row r="323" spans="1:39" x14ac:dyDescent="0.25">
      <c r="A323" t="s">
        <v>127</v>
      </c>
      <c r="B323">
        <v>2</v>
      </c>
      <c r="C323">
        <v>50</v>
      </c>
      <c r="D323" t="s">
        <v>0</v>
      </c>
      <c r="E323">
        <v>0</v>
      </c>
      <c r="F323">
        <v>0</v>
      </c>
      <c r="G323" t="s">
        <v>1</v>
      </c>
      <c r="H323">
        <v>427.20189800000003</v>
      </c>
      <c r="I323">
        <v>51.579003999999998</v>
      </c>
      <c r="J323" t="s">
        <v>2</v>
      </c>
      <c r="K323">
        <v>427.94464499999998</v>
      </c>
      <c r="L323">
        <v>51.715867000000003</v>
      </c>
      <c r="M323" t="s">
        <v>3</v>
      </c>
      <c r="N323">
        <v>233.218863</v>
      </c>
      <c r="O323">
        <v>39.850555999999997</v>
      </c>
      <c r="P323" t="s">
        <v>4</v>
      </c>
      <c r="Q323">
        <v>0.74652200000000002</v>
      </c>
      <c r="R323">
        <v>3.5500000000000002E-3</v>
      </c>
      <c r="S323" t="s">
        <v>5</v>
      </c>
      <c r="T323">
        <v>156.47625199999999</v>
      </c>
      <c r="U323">
        <v>1.9567000000000001E-2</v>
      </c>
      <c r="V323" t="s">
        <v>6</v>
      </c>
      <c r="W323">
        <v>0.78198400000000001</v>
      </c>
      <c r="X323">
        <v>1.2952E-2</v>
      </c>
      <c r="Y323" t="s">
        <v>7</v>
      </c>
      <c r="Z323">
        <v>0</v>
      </c>
      <c r="AA323">
        <v>0</v>
      </c>
      <c r="AB323" t="s">
        <v>8</v>
      </c>
      <c r="AC323">
        <v>0</v>
      </c>
      <c r="AD323">
        <v>0</v>
      </c>
      <c r="AE323" t="s">
        <v>9</v>
      </c>
      <c r="AF323">
        <v>6.6006999999999996E-2</v>
      </c>
      <c r="AG323">
        <v>1.4100000000000001E-4</v>
      </c>
      <c r="AH323" t="s">
        <v>10</v>
      </c>
      <c r="AI323">
        <v>0.93484699999999998</v>
      </c>
      <c r="AJ323">
        <v>6.6000000000000005E-5</v>
      </c>
      <c r="AK323" t="s">
        <v>11</v>
      </c>
      <c r="AL323">
        <v>0</v>
      </c>
      <c r="AM323">
        <v>0</v>
      </c>
    </row>
    <row r="324" spans="1:39" x14ac:dyDescent="0.25">
      <c r="A324" t="s">
        <v>127</v>
      </c>
      <c r="B324">
        <v>3</v>
      </c>
      <c r="C324">
        <v>75</v>
      </c>
      <c r="D324" t="s">
        <v>0</v>
      </c>
      <c r="E324">
        <v>0</v>
      </c>
      <c r="F324">
        <v>0</v>
      </c>
      <c r="G324" t="s">
        <v>1</v>
      </c>
      <c r="H324">
        <v>641.73469599999999</v>
      </c>
      <c r="I324">
        <v>94.734142000000006</v>
      </c>
      <c r="J324" t="s">
        <v>2</v>
      </c>
      <c r="K324">
        <v>642.87725599999999</v>
      </c>
      <c r="L324">
        <v>95.093056000000004</v>
      </c>
      <c r="M324" t="s">
        <v>3</v>
      </c>
      <c r="N324">
        <v>350.71106900000001</v>
      </c>
      <c r="O324">
        <v>74.167726000000002</v>
      </c>
      <c r="P324" t="s">
        <v>4</v>
      </c>
      <c r="Q324">
        <v>1.1238980000000001</v>
      </c>
      <c r="R324">
        <v>5.7920000000000003E-3</v>
      </c>
      <c r="S324" t="s">
        <v>5</v>
      </c>
      <c r="T324">
        <v>234.753445</v>
      </c>
      <c r="U324">
        <v>3.8969999999999998E-2</v>
      </c>
      <c r="V324" t="s">
        <v>6</v>
      </c>
      <c r="W324">
        <v>1.177924</v>
      </c>
      <c r="X324">
        <v>2.4183E-2</v>
      </c>
      <c r="Y324" t="s">
        <v>7</v>
      </c>
      <c r="Z324">
        <v>0</v>
      </c>
      <c r="AA324">
        <v>0</v>
      </c>
      <c r="AB324" t="s">
        <v>8</v>
      </c>
      <c r="AC324">
        <v>0</v>
      </c>
      <c r="AD324">
        <v>0</v>
      </c>
      <c r="AE324" t="s">
        <v>9</v>
      </c>
      <c r="AF324">
        <v>6.0663000000000002E-2</v>
      </c>
      <c r="AG324">
        <v>8.1000000000000004E-5</v>
      </c>
      <c r="AH324" t="s">
        <v>10</v>
      </c>
      <c r="AI324">
        <v>0.93659199999999998</v>
      </c>
      <c r="AJ324">
        <v>9.0000000000000006E-5</v>
      </c>
      <c r="AK324" t="s">
        <v>11</v>
      </c>
      <c r="AL324">
        <v>0</v>
      </c>
      <c r="AM324">
        <v>0</v>
      </c>
    </row>
    <row r="325" spans="1:39" x14ac:dyDescent="0.25">
      <c r="A325" t="s">
        <v>127</v>
      </c>
      <c r="B325">
        <v>4</v>
      </c>
      <c r="C325">
        <v>100</v>
      </c>
      <c r="D325" t="s">
        <v>0</v>
      </c>
      <c r="E325">
        <v>0</v>
      </c>
      <c r="F325">
        <v>0</v>
      </c>
      <c r="G325" t="s">
        <v>1</v>
      </c>
      <c r="H325">
        <v>856.33802900000001</v>
      </c>
      <c r="I325">
        <v>142.374897</v>
      </c>
      <c r="J325" t="s">
        <v>2</v>
      </c>
      <c r="K325">
        <v>857.88929800000005</v>
      </c>
      <c r="L325">
        <v>143.36650900000001</v>
      </c>
      <c r="M325" t="s">
        <v>3</v>
      </c>
      <c r="N325">
        <v>468.19853999999998</v>
      </c>
      <c r="O325">
        <v>110.54670900000001</v>
      </c>
      <c r="P325" t="s">
        <v>4</v>
      </c>
      <c r="Q325">
        <v>1.499722</v>
      </c>
      <c r="R325">
        <v>9.5189999999999997E-3</v>
      </c>
      <c r="S325" t="s">
        <v>5</v>
      </c>
      <c r="T325">
        <v>313.04177199999998</v>
      </c>
      <c r="U325">
        <v>6.0092E-2</v>
      </c>
      <c r="V325" t="s">
        <v>6</v>
      </c>
      <c r="W325">
        <v>1.583404</v>
      </c>
      <c r="X325">
        <v>3.313E-2</v>
      </c>
      <c r="Y325" t="s">
        <v>7</v>
      </c>
      <c r="Z325">
        <v>0</v>
      </c>
      <c r="AA325">
        <v>0</v>
      </c>
      <c r="AB325" t="s">
        <v>8</v>
      </c>
      <c r="AC325">
        <v>0</v>
      </c>
      <c r="AD325">
        <v>0</v>
      </c>
      <c r="AE325" t="s">
        <v>9</v>
      </c>
      <c r="AF325">
        <v>5.7860000000000002E-2</v>
      </c>
      <c r="AG325">
        <v>3.1000000000000001E-5</v>
      </c>
      <c r="AH325" t="s">
        <v>10</v>
      </c>
      <c r="AI325">
        <v>0.93723000000000001</v>
      </c>
      <c r="AJ325">
        <v>9.5000000000000005E-5</v>
      </c>
      <c r="AK325" t="s">
        <v>11</v>
      </c>
      <c r="AL325">
        <v>0</v>
      </c>
      <c r="AM325">
        <v>0</v>
      </c>
    </row>
    <row r="326" spans="1:39" x14ac:dyDescent="0.25">
      <c r="A326" t="s">
        <v>127</v>
      </c>
      <c r="B326">
        <v>5</v>
      </c>
      <c r="C326">
        <v>125</v>
      </c>
      <c r="D326" t="s">
        <v>0</v>
      </c>
      <c r="E326">
        <v>0</v>
      </c>
      <c r="F326">
        <v>0</v>
      </c>
      <c r="G326" t="s">
        <v>1</v>
      </c>
      <c r="H326">
        <v>1071.1352999999999</v>
      </c>
      <c r="I326">
        <v>201.31514799999999</v>
      </c>
      <c r="J326" t="s">
        <v>2</v>
      </c>
      <c r="K326">
        <v>1073.1303559999999</v>
      </c>
      <c r="L326">
        <v>202.621082</v>
      </c>
      <c r="M326" t="s">
        <v>3</v>
      </c>
      <c r="N326">
        <v>585.86904500000003</v>
      </c>
      <c r="O326">
        <v>156.92723799999999</v>
      </c>
      <c r="P326" t="s">
        <v>4</v>
      </c>
      <c r="Q326">
        <v>1.8683940000000001</v>
      </c>
      <c r="R326">
        <v>1.2385999999999999E-2</v>
      </c>
      <c r="S326" t="s">
        <v>5</v>
      </c>
      <c r="T326">
        <v>391.34383700000001</v>
      </c>
      <c r="U326">
        <v>9.2844999999999997E-2</v>
      </c>
      <c r="V326" t="s">
        <v>6</v>
      </c>
      <c r="W326">
        <v>1.996146</v>
      </c>
      <c r="X326">
        <v>6.3410999999999995E-2</v>
      </c>
      <c r="Y326" t="s">
        <v>7</v>
      </c>
      <c r="Z326">
        <v>0</v>
      </c>
      <c r="AA326">
        <v>0</v>
      </c>
      <c r="AB326" t="s">
        <v>8</v>
      </c>
      <c r="AC326">
        <v>0</v>
      </c>
      <c r="AD326">
        <v>0</v>
      </c>
      <c r="AE326" t="s">
        <v>9</v>
      </c>
      <c r="AF326">
        <v>5.7160999999999997E-2</v>
      </c>
      <c r="AG326">
        <v>2.5999999999999998E-5</v>
      </c>
      <c r="AH326" t="s">
        <v>10</v>
      </c>
      <c r="AI326">
        <v>0.939612</v>
      </c>
      <c r="AJ326">
        <v>1.18E-4</v>
      </c>
      <c r="AK326" t="s">
        <v>11</v>
      </c>
      <c r="AL326">
        <v>0</v>
      </c>
      <c r="AM326">
        <v>0</v>
      </c>
    </row>
    <row r="327" spans="1:39" x14ac:dyDescent="0.25">
      <c r="A327" t="s">
        <v>127</v>
      </c>
      <c r="B327">
        <v>6</v>
      </c>
      <c r="C327">
        <v>150</v>
      </c>
      <c r="D327" t="s">
        <v>0</v>
      </c>
      <c r="E327">
        <v>0</v>
      </c>
      <c r="F327">
        <v>0</v>
      </c>
      <c r="G327" t="s">
        <v>1</v>
      </c>
      <c r="H327">
        <v>1285.2705269999999</v>
      </c>
      <c r="I327">
        <v>232.68012999999999</v>
      </c>
      <c r="J327" t="s">
        <v>2</v>
      </c>
      <c r="K327">
        <v>1287.652429</v>
      </c>
      <c r="L327">
        <v>234.54490999999999</v>
      </c>
      <c r="M327" t="s">
        <v>3</v>
      </c>
      <c r="N327">
        <v>702.99820799999998</v>
      </c>
      <c r="O327">
        <v>187.96982299999999</v>
      </c>
      <c r="P327" t="s">
        <v>4</v>
      </c>
      <c r="Q327">
        <v>2.2433920000000001</v>
      </c>
      <c r="R327">
        <v>1.5395000000000001E-2</v>
      </c>
      <c r="S327" t="s">
        <v>5</v>
      </c>
      <c r="T327">
        <v>469.65535799999998</v>
      </c>
      <c r="U327">
        <v>0.11577900000000001</v>
      </c>
      <c r="V327" t="s">
        <v>6</v>
      </c>
      <c r="W327">
        <v>2.4055759999999999</v>
      </c>
      <c r="X327">
        <v>7.2196999999999997E-2</v>
      </c>
      <c r="Y327" t="s">
        <v>7</v>
      </c>
      <c r="Z327">
        <v>0</v>
      </c>
      <c r="AA327">
        <v>0</v>
      </c>
      <c r="AB327" t="s">
        <v>8</v>
      </c>
      <c r="AC327">
        <v>0</v>
      </c>
      <c r="AD327">
        <v>0</v>
      </c>
      <c r="AE327" t="s">
        <v>9</v>
      </c>
      <c r="AF327">
        <v>5.6121999999999998E-2</v>
      </c>
      <c r="AG327">
        <v>2.0000000000000002E-5</v>
      </c>
      <c r="AH327" t="s">
        <v>10</v>
      </c>
      <c r="AI327">
        <v>0.94000300000000003</v>
      </c>
      <c r="AJ327">
        <v>1.1900000000000001E-4</v>
      </c>
      <c r="AK327" t="s">
        <v>11</v>
      </c>
      <c r="AL327">
        <v>0</v>
      </c>
      <c r="AM327">
        <v>0</v>
      </c>
    </row>
    <row r="328" spans="1:39" x14ac:dyDescent="0.25">
      <c r="A328" t="s">
        <v>127</v>
      </c>
      <c r="B328">
        <v>7</v>
      </c>
      <c r="C328">
        <v>175</v>
      </c>
      <c r="D328" t="s">
        <v>0</v>
      </c>
      <c r="E328">
        <v>0</v>
      </c>
      <c r="F328">
        <v>0</v>
      </c>
      <c r="G328" t="s">
        <v>1</v>
      </c>
      <c r="H328">
        <v>1499.8224929999999</v>
      </c>
      <c r="I328">
        <v>269.97495600000002</v>
      </c>
      <c r="J328" t="s">
        <v>2</v>
      </c>
      <c r="K328">
        <v>1502.577761</v>
      </c>
      <c r="L328">
        <v>271.90502099999998</v>
      </c>
      <c r="M328" t="s">
        <v>3</v>
      </c>
      <c r="N328">
        <v>820.47966799999995</v>
      </c>
      <c r="O328">
        <v>217.65656999999999</v>
      </c>
      <c r="P328" t="s">
        <v>4</v>
      </c>
      <c r="Q328">
        <v>2.6223339999999999</v>
      </c>
      <c r="R328">
        <v>1.7371000000000001E-2</v>
      </c>
      <c r="S328" t="s">
        <v>5</v>
      </c>
      <c r="T328">
        <v>547.98042499999997</v>
      </c>
      <c r="U328">
        <v>0.14483799999999999</v>
      </c>
      <c r="V328" t="s">
        <v>6</v>
      </c>
      <c r="W328">
        <v>2.813796</v>
      </c>
      <c r="X328">
        <v>9.1169E-2</v>
      </c>
      <c r="Y328" t="s">
        <v>7</v>
      </c>
      <c r="Z328">
        <v>0</v>
      </c>
      <c r="AA328">
        <v>0</v>
      </c>
      <c r="AB328" t="s">
        <v>8</v>
      </c>
      <c r="AC328">
        <v>0</v>
      </c>
      <c r="AD328">
        <v>0</v>
      </c>
      <c r="AE328" t="s">
        <v>9</v>
      </c>
      <c r="AF328">
        <v>5.5870000000000003E-2</v>
      </c>
      <c r="AG328">
        <v>2.0000000000000002E-5</v>
      </c>
      <c r="AH328" t="s">
        <v>10</v>
      </c>
      <c r="AI328">
        <v>0.94107300000000005</v>
      </c>
      <c r="AJ328">
        <v>1.2300000000000001E-4</v>
      </c>
      <c r="AK328" t="s">
        <v>11</v>
      </c>
      <c r="AL328">
        <v>0</v>
      </c>
      <c r="AM328">
        <v>0</v>
      </c>
    </row>
    <row r="329" spans="1:39" x14ac:dyDescent="0.25">
      <c r="A329" t="s">
        <v>127</v>
      </c>
      <c r="B329">
        <v>8</v>
      </c>
      <c r="C329">
        <v>200</v>
      </c>
      <c r="D329" t="s">
        <v>0</v>
      </c>
      <c r="E329">
        <v>0</v>
      </c>
      <c r="F329">
        <v>0</v>
      </c>
      <c r="G329" t="s">
        <v>1</v>
      </c>
      <c r="H329">
        <v>1714.1402419999999</v>
      </c>
      <c r="I329">
        <v>322.84781400000003</v>
      </c>
      <c r="J329" t="s">
        <v>2</v>
      </c>
      <c r="K329">
        <v>1717.286648</v>
      </c>
      <c r="L329">
        <v>324.19749200000001</v>
      </c>
      <c r="M329" t="s">
        <v>3</v>
      </c>
      <c r="N329">
        <v>937.86658799999998</v>
      </c>
      <c r="O329">
        <v>263.013372</v>
      </c>
      <c r="P329" t="s">
        <v>4</v>
      </c>
      <c r="Q329">
        <v>2.995463</v>
      </c>
      <c r="R329">
        <v>2.1302000000000001E-2</v>
      </c>
      <c r="S329" t="s">
        <v>5</v>
      </c>
      <c r="T329">
        <v>626.29537600000003</v>
      </c>
      <c r="U329">
        <v>0.156191</v>
      </c>
      <c r="V329" t="s">
        <v>6</v>
      </c>
      <c r="W329">
        <v>3.2092499999999999</v>
      </c>
      <c r="X329">
        <v>0.105171</v>
      </c>
      <c r="Y329" t="s">
        <v>7</v>
      </c>
      <c r="Z329">
        <v>0</v>
      </c>
      <c r="AA329">
        <v>0</v>
      </c>
      <c r="AB329" t="s">
        <v>8</v>
      </c>
      <c r="AC329">
        <v>0</v>
      </c>
      <c r="AD329">
        <v>0</v>
      </c>
      <c r="AE329" t="s">
        <v>9</v>
      </c>
      <c r="AF329">
        <v>5.5212999999999998E-2</v>
      </c>
      <c r="AG329">
        <v>3.0000000000000001E-5</v>
      </c>
      <c r="AH329" t="s">
        <v>10</v>
      </c>
      <c r="AI329">
        <v>0.94162100000000004</v>
      </c>
      <c r="AJ329">
        <v>1.27E-4</v>
      </c>
      <c r="AK329" t="s">
        <v>11</v>
      </c>
      <c r="AL329">
        <v>0</v>
      </c>
      <c r="AM329">
        <v>0</v>
      </c>
    </row>
    <row r="330" spans="1:39" x14ac:dyDescent="0.25">
      <c r="A330" t="s">
        <v>127</v>
      </c>
      <c r="B330">
        <v>9</v>
      </c>
      <c r="C330">
        <v>225</v>
      </c>
      <c r="D330" t="s">
        <v>0</v>
      </c>
      <c r="E330">
        <v>0</v>
      </c>
      <c r="F330">
        <v>0</v>
      </c>
      <c r="G330" t="s">
        <v>1</v>
      </c>
      <c r="H330">
        <v>1928.8638989999999</v>
      </c>
      <c r="I330">
        <v>371.26377500000001</v>
      </c>
      <c r="J330" t="s">
        <v>2</v>
      </c>
      <c r="K330">
        <v>1932.416665</v>
      </c>
      <c r="L330">
        <v>373.81168400000001</v>
      </c>
      <c r="M330" t="s">
        <v>3</v>
      </c>
      <c r="N330">
        <v>1055.557761</v>
      </c>
      <c r="O330">
        <v>306.08387399999998</v>
      </c>
      <c r="P330" t="s">
        <v>4</v>
      </c>
      <c r="Q330">
        <v>3.3639570000000001</v>
      </c>
      <c r="R330">
        <v>2.3717999999999999E-2</v>
      </c>
      <c r="S330" t="s">
        <v>5</v>
      </c>
      <c r="T330">
        <v>704.62390300000004</v>
      </c>
      <c r="U330">
        <v>0.18836900000000001</v>
      </c>
      <c r="V330" t="s">
        <v>6</v>
      </c>
      <c r="W330">
        <v>3.599866</v>
      </c>
      <c r="X330">
        <v>0.122506</v>
      </c>
      <c r="Y330" t="s">
        <v>7</v>
      </c>
      <c r="Z330">
        <v>0</v>
      </c>
      <c r="AA330">
        <v>0</v>
      </c>
      <c r="AB330" t="s">
        <v>8</v>
      </c>
      <c r="AC330">
        <v>0</v>
      </c>
      <c r="AD330">
        <v>0</v>
      </c>
      <c r="AE330" t="s">
        <v>9</v>
      </c>
      <c r="AF330">
        <v>5.4667E-2</v>
      </c>
      <c r="AG330">
        <v>1.4E-5</v>
      </c>
      <c r="AH330" t="s">
        <v>10</v>
      </c>
      <c r="AI330">
        <v>0.94203199999999998</v>
      </c>
      <c r="AJ330">
        <v>1.27E-4</v>
      </c>
      <c r="AK330" t="s">
        <v>11</v>
      </c>
      <c r="AL330">
        <v>0</v>
      </c>
      <c r="AM330">
        <v>0</v>
      </c>
    </row>
    <row r="331" spans="1:39" x14ac:dyDescent="0.25">
      <c r="A331" t="s">
        <v>127</v>
      </c>
      <c r="B331">
        <v>10</v>
      </c>
      <c r="C331">
        <v>250</v>
      </c>
      <c r="D331" t="s">
        <v>0</v>
      </c>
      <c r="E331">
        <v>0</v>
      </c>
      <c r="F331">
        <v>0</v>
      </c>
      <c r="G331" t="s">
        <v>1</v>
      </c>
      <c r="H331">
        <v>2143.4840279999999</v>
      </c>
      <c r="I331">
        <v>432.089924</v>
      </c>
      <c r="J331" t="s">
        <v>2</v>
      </c>
      <c r="K331">
        <v>2147.4154589999998</v>
      </c>
      <c r="L331">
        <v>436.25629199999997</v>
      </c>
      <c r="M331" t="s">
        <v>3</v>
      </c>
      <c r="N331">
        <v>1173.356172</v>
      </c>
      <c r="O331">
        <v>354.85643499999998</v>
      </c>
      <c r="P331" t="s">
        <v>4</v>
      </c>
      <c r="Q331">
        <v>3.7409370000000002</v>
      </c>
      <c r="R331">
        <v>2.9508E-2</v>
      </c>
      <c r="S331" t="s">
        <v>5</v>
      </c>
      <c r="T331">
        <v>782.96282699999995</v>
      </c>
      <c r="U331">
        <v>0.22045100000000001</v>
      </c>
      <c r="V331" t="s">
        <v>6</v>
      </c>
      <c r="W331">
        <v>3.9973700000000001</v>
      </c>
      <c r="X331">
        <v>0.14687</v>
      </c>
      <c r="Y331" t="s">
        <v>7</v>
      </c>
      <c r="Z331">
        <v>0</v>
      </c>
      <c r="AA331">
        <v>0</v>
      </c>
      <c r="AB331" t="s">
        <v>8</v>
      </c>
      <c r="AC331">
        <v>0</v>
      </c>
      <c r="AD331">
        <v>0</v>
      </c>
      <c r="AE331" t="s">
        <v>9</v>
      </c>
      <c r="AF331">
        <v>5.4647000000000001E-2</v>
      </c>
      <c r="AG331">
        <v>1.4E-5</v>
      </c>
      <c r="AH331" t="s">
        <v>10</v>
      </c>
      <c r="AI331">
        <v>0.94281800000000004</v>
      </c>
      <c r="AJ331">
        <v>1.34E-4</v>
      </c>
      <c r="AK331" t="s">
        <v>11</v>
      </c>
      <c r="AL331">
        <v>0</v>
      </c>
      <c r="AM331">
        <v>0</v>
      </c>
    </row>
    <row r="332" spans="1:39" x14ac:dyDescent="0.25">
      <c r="A332" t="s">
        <v>127</v>
      </c>
      <c r="B332">
        <v>11</v>
      </c>
      <c r="C332">
        <v>275</v>
      </c>
      <c r="D332" t="s">
        <v>0</v>
      </c>
      <c r="E332">
        <v>0</v>
      </c>
      <c r="F332">
        <v>0</v>
      </c>
      <c r="G332" t="s">
        <v>1</v>
      </c>
      <c r="H332">
        <v>2357.841128</v>
      </c>
      <c r="I332">
        <v>554.21440099999995</v>
      </c>
      <c r="J332" t="s">
        <v>2</v>
      </c>
      <c r="K332">
        <v>2362.151597</v>
      </c>
      <c r="L332">
        <v>558.33756500000004</v>
      </c>
      <c r="M332" t="s">
        <v>3</v>
      </c>
      <c r="N332">
        <v>1290.7554</v>
      </c>
      <c r="O332">
        <v>448.880515</v>
      </c>
      <c r="P332" t="s">
        <v>4</v>
      </c>
      <c r="Q332">
        <v>4.122833</v>
      </c>
      <c r="R332">
        <v>3.6055999999999998E-2</v>
      </c>
      <c r="S332" t="s">
        <v>5</v>
      </c>
      <c r="T332">
        <v>861.32125199999996</v>
      </c>
      <c r="U332">
        <v>0.27540999999999999</v>
      </c>
      <c r="V332" t="s">
        <v>6</v>
      </c>
      <c r="W332">
        <v>4.4049300000000002</v>
      </c>
      <c r="X332">
        <v>0.17902299999999999</v>
      </c>
      <c r="Y332" t="s">
        <v>7</v>
      </c>
      <c r="Z332">
        <v>0</v>
      </c>
      <c r="AA332">
        <v>0</v>
      </c>
      <c r="AB332" t="s">
        <v>8</v>
      </c>
      <c r="AC332">
        <v>0</v>
      </c>
      <c r="AD332">
        <v>0</v>
      </c>
      <c r="AE332" t="s">
        <v>9</v>
      </c>
      <c r="AF332">
        <v>5.4348E-2</v>
      </c>
      <c r="AG332">
        <v>1.2E-5</v>
      </c>
      <c r="AH332" t="s">
        <v>10</v>
      </c>
      <c r="AI332">
        <v>0.94323599999999996</v>
      </c>
      <c r="AJ332">
        <v>1.34E-4</v>
      </c>
      <c r="AK332" t="s">
        <v>11</v>
      </c>
      <c r="AL332">
        <v>0</v>
      </c>
      <c r="AM332">
        <v>0</v>
      </c>
    </row>
    <row r="333" spans="1:39" x14ac:dyDescent="0.25">
      <c r="A333" t="s">
        <v>127</v>
      </c>
      <c r="B333">
        <v>12</v>
      </c>
      <c r="C333">
        <v>300</v>
      </c>
      <c r="D333" t="s">
        <v>0</v>
      </c>
      <c r="E333">
        <v>0</v>
      </c>
      <c r="F333">
        <v>0</v>
      </c>
      <c r="G333" t="s">
        <v>1</v>
      </c>
      <c r="H333">
        <v>2571.8709130000002</v>
      </c>
      <c r="I333">
        <v>661.20344699999998</v>
      </c>
      <c r="J333" t="s">
        <v>2</v>
      </c>
      <c r="K333">
        <v>2576.6010160000001</v>
      </c>
      <c r="L333">
        <v>666.21065599999997</v>
      </c>
      <c r="M333" t="s">
        <v>3</v>
      </c>
      <c r="N333">
        <v>1407.6611620000001</v>
      </c>
      <c r="O333">
        <v>539.99554999999998</v>
      </c>
      <c r="P333" t="s">
        <v>4</v>
      </c>
      <c r="Q333">
        <v>4.4950970000000003</v>
      </c>
      <c r="R333">
        <v>4.3008999999999999E-2</v>
      </c>
      <c r="S333" t="s">
        <v>5</v>
      </c>
      <c r="T333">
        <v>939.68626700000004</v>
      </c>
      <c r="U333">
        <v>0.31454599999999999</v>
      </c>
      <c r="V333" t="s">
        <v>6</v>
      </c>
      <c r="W333">
        <v>4.8178380000000001</v>
      </c>
      <c r="X333">
        <v>0.217941</v>
      </c>
      <c r="Y333" t="s">
        <v>7</v>
      </c>
      <c r="Z333">
        <v>0</v>
      </c>
      <c r="AA333">
        <v>0</v>
      </c>
      <c r="AB333" t="s">
        <v>8</v>
      </c>
      <c r="AC333">
        <v>0</v>
      </c>
      <c r="AD333">
        <v>0</v>
      </c>
      <c r="AE333" t="s">
        <v>9</v>
      </c>
      <c r="AF333">
        <v>5.4258000000000001E-2</v>
      </c>
      <c r="AG333">
        <v>1.2E-5</v>
      </c>
      <c r="AH333" t="s">
        <v>10</v>
      </c>
      <c r="AI333">
        <v>0.94378499999999999</v>
      </c>
      <c r="AJ333">
        <v>1.36E-4</v>
      </c>
      <c r="AK333" t="s">
        <v>11</v>
      </c>
      <c r="AL333">
        <v>0</v>
      </c>
      <c r="AM333">
        <v>0</v>
      </c>
    </row>
    <row r="334" spans="1:39" x14ac:dyDescent="0.25">
      <c r="A334" t="s">
        <v>127</v>
      </c>
      <c r="B334">
        <v>13</v>
      </c>
      <c r="C334">
        <v>325</v>
      </c>
      <c r="D334" t="s">
        <v>0</v>
      </c>
      <c r="E334">
        <v>0</v>
      </c>
      <c r="F334">
        <v>0</v>
      </c>
      <c r="G334" t="s">
        <v>1</v>
      </c>
      <c r="H334">
        <v>2786.845405</v>
      </c>
      <c r="I334">
        <v>783.79201</v>
      </c>
      <c r="J334" t="s">
        <v>2</v>
      </c>
      <c r="K334">
        <v>2791.9931790000001</v>
      </c>
      <c r="L334">
        <v>791.19705199999999</v>
      </c>
      <c r="M334" t="s">
        <v>3</v>
      </c>
      <c r="N334">
        <v>1525.4931839999999</v>
      </c>
      <c r="O334">
        <v>628.99837000000002</v>
      </c>
      <c r="P334" t="s">
        <v>4</v>
      </c>
      <c r="Q334">
        <v>4.8880660000000002</v>
      </c>
      <c r="R334">
        <v>5.7369000000000003E-2</v>
      </c>
      <c r="S334" t="s">
        <v>5</v>
      </c>
      <c r="T334">
        <v>1018.050222</v>
      </c>
      <c r="U334">
        <v>0.35545399999999999</v>
      </c>
      <c r="V334" t="s">
        <v>6</v>
      </c>
      <c r="W334">
        <v>5.2204750000000004</v>
      </c>
      <c r="X334">
        <v>0.24152999999999999</v>
      </c>
      <c r="Y334" t="s">
        <v>7</v>
      </c>
      <c r="Z334">
        <v>0</v>
      </c>
      <c r="AA334">
        <v>0</v>
      </c>
      <c r="AB334" t="s">
        <v>8</v>
      </c>
      <c r="AC334">
        <v>0</v>
      </c>
      <c r="AD334">
        <v>0</v>
      </c>
      <c r="AE334" t="s">
        <v>9</v>
      </c>
      <c r="AF334">
        <v>5.4193999999999999E-2</v>
      </c>
      <c r="AG334">
        <v>1.2E-5</v>
      </c>
      <c r="AH334" t="s">
        <v>10</v>
      </c>
      <c r="AI334">
        <v>0.94378899999999999</v>
      </c>
      <c r="AJ334">
        <v>1.36E-4</v>
      </c>
      <c r="AK334" t="s">
        <v>11</v>
      </c>
      <c r="AL334">
        <v>0</v>
      </c>
      <c r="AM334">
        <v>0</v>
      </c>
    </row>
    <row r="335" spans="1:39" x14ac:dyDescent="0.25">
      <c r="A335" t="s">
        <v>127</v>
      </c>
      <c r="B335">
        <v>14</v>
      </c>
      <c r="C335">
        <v>350</v>
      </c>
      <c r="D335" t="s">
        <v>0</v>
      </c>
      <c r="E335">
        <v>0</v>
      </c>
      <c r="F335">
        <v>0</v>
      </c>
      <c r="G335" t="s">
        <v>1</v>
      </c>
      <c r="H335">
        <v>3001.5566410000001</v>
      </c>
      <c r="I335">
        <v>882.81312700000001</v>
      </c>
      <c r="J335" t="s">
        <v>2</v>
      </c>
      <c r="K335">
        <v>3007.1053910000001</v>
      </c>
      <c r="L335">
        <v>890.27582500000005</v>
      </c>
      <c r="M335" t="s">
        <v>3</v>
      </c>
      <c r="N335">
        <v>1643.2549779999999</v>
      </c>
      <c r="O335">
        <v>699.846045</v>
      </c>
      <c r="P335" t="s">
        <v>4</v>
      </c>
      <c r="Q335">
        <v>5.2537539999999998</v>
      </c>
      <c r="R335">
        <v>6.2639E-2</v>
      </c>
      <c r="S335" t="s">
        <v>5</v>
      </c>
      <c r="T335">
        <v>1096.4095560000001</v>
      </c>
      <c r="U335">
        <v>0.41281699999999999</v>
      </c>
      <c r="V335" t="s">
        <v>6</v>
      </c>
      <c r="W335">
        <v>5.6054769999999996</v>
      </c>
      <c r="X335">
        <v>0.271484</v>
      </c>
      <c r="Y335" t="s">
        <v>7</v>
      </c>
      <c r="Z335">
        <v>0</v>
      </c>
      <c r="AA335">
        <v>0</v>
      </c>
      <c r="AB335" t="s">
        <v>8</v>
      </c>
      <c r="AC335">
        <v>0</v>
      </c>
      <c r="AD335">
        <v>0</v>
      </c>
      <c r="AE335" t="s">
        <v>9</v>
      </c>
      <c r="AF335">
        <v>5.3709E-2</v>
      </c>
      <c r="AG335">
        <v>2.0000000000000002E-5</v>
      </c>
      <c r="AH335" t="s">
        <v>10</v>
      </c>
      <c r="AI335">
        <v>0.94433699999999998</v>
      </c>
      <c r="AJ335">
        <v>1.37E-4</v>
      </c>
      <c r="AK335" t="s">
        <v>11</v>
      </c>
      <c r="AL335">
        <v>0</v>
      </c>
      <c r="AM335">
        <v>0</v>
      </c>
    </row>
    <row r="336" spans="1:39" x14ac:dyDescent="0.25">
      <c r="A336" t="s">
        <v>127</v>
      </c>
      <c r="B336">
        <v>15</v>
      </c>
      <c r="C336">
        <v>375</v>
      </c>
      <c r="D336" t="s">
        <v>0</v>
      </c>
      <c r="E336">
        <v>0</v>
      </c>
      <c r="F336">
        <v>0</v>
      </c>
      <c r="G336" t="s">
        <v>1</v>
      </c>
      <c r="H336">
        <v>3215.9433979999999</v>
      </c>
      <c r="I336">
        <v>1045.6166000000001</v>
      </c>
      <c r="J336" t="s">
        <v>2</v>
      </c>
      <c r="K336">
        <v>3221.891572</v>
      </c>
      <c r="L336">
        <v>1055.7754600000001</v>
      </c>
      <c r="M336" t="s">
        <v>3</v>
      </c>
      <c r="N336">
        <v>1760.5778519999999</v>
      </c>
      <c r="O336">
        <v>820.84874100000002</v>
      </c>
      <c r="P336" t="s">
        <v>4</v>
      </c>
      <c r="Q336">
        <v>5.6273119999999999</v>
      </c>
      <c r="R336">
        <v>6.9739999999999996E-2</v>
      </c>
      <c r="S336" t="s">
        <v>5</v>
      </c>
      <c r="T336">
        <v>1174.800583</v>
      </c>
      <c r="U336">
        <v>0.51269100000000001</v>
      </c>
      <c r="V336" t="s">
        <v>6</v>
      </c>
      <c r="W336">
        <v>6.0005709999999999</v>
      </c>
      <c r="X336">
        <v>0.31412899999999999</v>
      </c>
      <c r="Y336" t="s">
        <v>7</v>
      </c>
      <c r="Z336">
        <v>0</v>
      </c>
      <c r="AA336">
        <v>0</v>
      </c>
      <c r="AB336" t="s">
        <v>8</v>
      </c>
      <c r="AC336">
        <v>0</v>
      </c>
      <c r="AD336">
        <v>0</v>
      </c>
      <c r="AE336" t="s">
        <v>9</v>
      </c>
      <c r="AF336">
        <v>5.3402999999999999E-2</v>
      </c>
      <c r="AG336">
        <v>1.8E-5</v>
      </c>
      <c r="AH336" t="s">
        <v>10</v>
      </c>
      <c r="AI336">
        <v>0.94516199999999995</v>
      </c>
      <c r="AJ336">
        <v>1.3799999999999999E-4</v>
      </c>
      <c r="AK336" t="s">
        <v>11</v>
      </c>
      <c r="AL336">
        <v>0</v>
      </c>
      <c r="AM336">
        <v>0</v>
      </c>
    </row>
    <row r="337" spans="1:39" x14ac:dyDescent="0.25">
      <c r="A337" t="s">
        <v>127</v>
      </c>
      <c r="B337">
        <v>16</v>
      </c>
      <c r="C337">
        <v>400</v>
      </c>
      <c r="D337" t="s">
        <v>0</v>
      </c>
      <c r="E337">
        <v>0</v>
      </c>
      <c r="F337">
        <v>0</v>
      </c>
      <c r="G337" t="s">
        <v>1</v>
      </c>
      <c r="H337">
        <v>3431.0402290000002</v>
      </c>
      <c r="I337">
        <v>1135.0913419999999</v>
      </c>
      <c r="J337" t="s">
        <v>2</v>
      </c>
      <c r="K337">
        <v>3437.3946529999998</v>
      </c>
      <c r="L337">
        <v>1144.7509680000001</v>
      </c>
      <c r="M337" t="s">
        <v>3</v>
      </c>
      <c r="N337">
        <v>1878.713242</v>
      </c>
      <c r="O337">
        <v>876.75507300000004</v>
      </c>
      <c r="P337" t="s">
        <v>4</v>
      </c>
      <c r="Q337">
        <v>5.9975680000000002</v>
      </c>
      <c r="R337">
        <v>7.7967999999999996E-2</v>
      </c>
      <c r="S337" t="s">
        <v>5</v>
      </c>
      <c r="T337">
        <v>1253.1807570000001</v>
      </c>
      <c r="U337">
        <v>0.59729600000000005</v>
      </c>
      <c r="V337" t="s">
        <v>6</v>
      </c>
      <c r="W337">
        <v>6.3868650000000002</v>
      </c>
      <c r="X337">
        <v>0.36198200000000003</v>
      </c>
      <c r="Y337" t="s">
        <v>7</v>
      </c>
      <c r="Z337">
        <v>0</v>
      </c>
      <c r="AA337">
        <v>0</v>
      </c>
      <c r="AB337" t="s">
        <v>8</v>
      </c>
      <c r="AC337">
        <v>0</v>
      </c>
      <c r="AD337">
        <v>0</v>
      </c>
      <c r="AE337" t="s">
        <v>9</v>
      </c>
      <c r="AF337">
        <v>5.3339999999999999E-2</v>
      </c>
      <c r="AG337">
        <v>1.8E-5</v>
      </c>
      <c r="AH337" t="s">
        <v>10</v>
      </c>
      <c r="AI337">
        <v>0.94577199999999995</v>
      </c>
      <c r="AJ337">
        <v>1.36E-4</v>
      </c>
      <c r="AK337" t="s">
        <v>11</v>
      </c>
      <c r="AL337">
        <v>0</v>
      </c>
      <c r="AM337">
        <v>0</v>
      </c>
    </row>
    <row r="338" spans="1:39" x14ac:dyDescent="0.25">
      <c r="A338" t="s">
        <v>127</v>
      </c>
      <c r="B338">
        <v>17</v>
      </c>
      <c r="C338">
        <v>425</v>
      </c>
      <c r="D338" t="s">
        <v>0</v>
      </c>
      <c r="E338">
        <v>0</v>
      </c>
      <c r="F338">
        <v>0</v>
      </c>
      <c r="G338" t="s">
        <v>1</v>
      </c>
      <c r="H338">
        <v>3645.4747659999998</v>
      </c>
      <c r="I338">
        <v>1258.87599</v>
      </c>
      <c r="J338" t="s">
        <v>2</v>
      </c>
      <c r="K338">
        <v>3652.22</v>
      </c>
      <c r="L338">
        <v>1270.5816090000001</v>
      </c>
      <c r="M338" t="s">
        <v>3</v>
      </c>
      <c r="N338">
        <v>1995.910701</v>
      </c>
      <c r="O338">
        <v>988.68402800000001</v>
      </c>
      <c r="P338" t="s">
        <v>4</v>
      </c>
      <c r="Q338">
        <v>6.3717680000000003</v>
      </c>
      <c r="R338">
        <v>8.9120000000000005E-2</v>
      </c>
      <c r="S338" t="s">
        <v>5</v>
      </c>
      <c r="T338">
        <v>1331.5751270000001</v>
      </c>
      <c r="U338">
        <v>0.62565599999999999</v>
      </c>
      <c r="V338" t="s">
        <v>6</v>
      </c>
      <c r="W338">
        <v>6.7739529999999997</v>
      </c>
      <c r="X338">
        <v>0.39216099999999998</v>
      </c>
      <c r="Y338" t="s">
        <v>7</v>
      </c>
      <c r="Z338">
        <v>0</v>
      </c>
      <c r="AA338">
        <v>0</v>
      </c>
      <c r="AB338" t="s">
        <v>8</v>
      </c>
      <c r="AC338">
        <v>0</v>
      </c>
      <c r="AD338">
        <v>0</v>
      </c>
      <c r="AE338" t="s">
        <v>9</v>
      </c>
      <c r="AF338">
        <v>5.3324999999999997E-2</v>
      </c>
      <c r="AG338">
        <v>1.8E-5</v>
      </c>
      <c r="AH338" t="s">
        <v>10</v>
      </c>
      <c r="AI338">
        <v>0.94577199999999995</v>
      </c>
      <c r="AJ338">
        <v>1.36E-4</v>
      </c>
      <c r="AK338" t="s">
        <v>11</v>
      </c>
      <c r="AL338">
        <v>0</v>
      </c>
      <c r="AM338">
        <v>0</v>
      </c>
    </row>
    <row r="339" spans="1:39" x14ac:dyDescent="0.25">
      <c r="A339" t="s">
        <v>127</v>
      </c>
      <c r="B339">
        <v>18</v>
      </c>
      <c r="C339">
        <v>450</v>
      </c>
      <c r="D339" t="s">
        <v>0</v>
      </c>
      <c r="E339">
        <v>0</v>
      </c>
      <c r="F339">
        <v>0</v>
      </c>
      <c r="G339" t="s">
        <v>1</v>
      </c>
      <c r="H339">
        <v>3860.000845</v>
      </c>
      <c r="I339">
        <v>1454.1250660000001</v>
      </c>
      <c r="J339" t="s">
        <v>2</v>
      </c>
      <c r="K339">
        <v>3867.115933</v>
      </c>
      <c r="L339">
        <v>1469.8113490000001</v>
      </c>
      <c r="M339" t="s">
        <v>3</v>
      </c>
      <c r="N339">
        <v>2113.4084330000001</v>
      </c>
      <c r="O339">
        <v>1140.805018</v>
      </c>
      <c r="P339" t="s">
        <v>4</v>
      </c>
      <c r="Q339">
        <v>6.7464360000000001</v>
      </c>
      <c r="R339">
        <v>9.8572000000000007E-2</v>
      </c>
      <c r="S339" t="s">
        <v>5</v>
      </c>
      <c r="T339">
        <v>1409.980286</v>
      </c>
      <c r="U339">
        <v>0.70448599999999995</v>
      </c>
      <c r="V339" t="s">
        <v>6</v>
      </c>
      <c r="W339">
        <v>7.1716150000000001</v>
      </c>
      <c r="X339">
        <v>0.43042000000000002</v>
      </c>
      <c r="Y339" t="s">
        <v>7</v>
      </c>
      <c r="Z339">
        <v>0</v>
      </c>
      <c r="AA339">
        <v>0</v>
      </c>
      <c r="AB339" t="s">
        <v>8</v>
      </c>
      <c r="AC339">
        <v>0</v>
      </c>
      <c r="AD339">
        <v>0</v>
      </c>
      <c r="AE339" t="s">
        <v>9</v>
      </c>
      <c r="AF339">
        <v>5.3027999999999999E-2</v>
      </c>
      <c r="AG339">
        <v>2.1999999999999999E-5</v>
      </c>
      <c r="AH339" t="s">
        <v>10</v>
      </c>
      <c r="AI339">
        <v>0.94586999999999999</v>
      </c>
      <c r="AJ339">
        <v>1.34E-4</v>
      </c>
      <c r="AK339" t="s">
        <v>11</v>
      </c>
      <c r="AL339">
        <v>0</v>
      </c>
      <c r="AM339">
        <v>0</v>
      </c>
    </row>
    <row r="340" spans="1:39" x14ac:dyDescent="0.25">
      <c r="A340" t="s">
        <v>127</v>
      </c>
      <c r="B340">
        <v>19</v>
      </c>
      <c r="C340">
        <v>475</v>
      </c>
      <c r="D340" t="s">
        <v>0</v>
      </c>
      <c r="E340">
        <v>0</v>
      </c>
      <c r="F340">
        <v>0</v>
      </c>
      <c r="G340" t="s">
        <v>1</v>
      </c>
      <c r="H340">
        <v>4074.5335890000001</v>
      </c>
      <c r="I340">
        <v>1659.9630090000001</v>
      </c>
      <c r="J340" t="s">
        <v>2</v>
      </c>
      <c r="K340">
        <v>4082.066108</v>
      </c>
      <c r="L340">
        <v>1675.8818100000001</v>
      </c>
      <c r="M340" t="s">
        <v>3</v>
      </c>
      <c r="N340">
        <v>2230.8123879999998</v>
      </c>
      <c r="O340">
        <v>1288.848751</v>
      </c>
      <c r="P340" t="s">
        <v>4</v>
      </c>
      <c r="Q340">
        <v>7.1156309999999996</v>
      </c>
      <c r="R340">
        <v>0.10288799999999999</v>
      </c>
      <c r="S340" t="s">
        <v>5</v>
      </c>
      <c r="T340">
        <v>1488.4076729999999</v>
      </c>
      <c r="U340">
        <v>0.79481100000000005</v>
      </c>
      <c r="V340" t="s">
        <v>6</v>
      </c>
      <c r="W340">
        <v>7.5773809999999999</v>
      </c>
      <c r="X340">
        <v>0.48861500000000002</v>
      </c>
      <c r="Y340" t="s">
        <v>7</v>
      </c>
      <c r="Z340">
        <v>0</v>
      </c>
      <c r="AA340">
        <v>0</v>
      </c>
      <c r="AB340" t="s">
        <v>8</v>
      </c>
      <c r="AC340">
        <v>0</v>
      </c>
      <c r="AD340">
        <v>0</v>
      </c>
      <c r="AE340" t="s">
        <v>9</v>
      </c>
      <c r="AF340">
        <v>5.2982000000000001E-2</v>
      </c>
      <c r="AG340">
        <v>2.0999999999999999E-5</v>
      </c>
      <c r="AH340" t="s">
        <v>10</v>
      </c>
      <c r="AI340">
        <v>0.94618800000000003</v>
      </c>
      <c r="AJ340">
        <v>1.2999999999999999E-4</v>
      </c>
      <c r="AK340" t="s">
        <v>11</v>
      </c>
      <c r="AL340">
        <v>0</v>
      </c>
      <c r="AM340">
        <v>0</v>
      </c>
    </row>
    <row r="341" spans="1:39" x14ac:dyDescent="0.25">
      <c r="A341" t="s">
        <v>127</v>
      </c>
      <c r="B341">
        <v>20</v>
      </c>
      <c r="C341">
        <v>500</v>
      </c>
      <c r="D341" t="s">
        <v>0</v>
      </c>
      <c r="E341">
        <v>0</v>
      </c>
      <c r="F341">
        <v>0</v>
      </c>
      <c r="G341" t="s">
        <v>1</v>
      </c>
      <c r="H341">
        <v>4289.7202150000003</v>
      </c>
      <c r="I341">
        <v>1792.7655130000001</v>
      </c>
      <c r="J341" t="s">
        <v>2</v>
      </c>
      <c r="K341">
        <v>4297.630811</v>
      </c>
      <c r="L341">
        <v>1810.5636030000001</v>
      </c>
      <c r="M341" t="s">
        <v>3</v>
      </c>
      <c r="N341">
        <v>2348.9625930000002</v>
      </c>
      <c r="O341">
        <v>1386.998364</v>
      </c>
      <c r="P341" t="s">
        <v>4</v>
      </c>
      <c r="Q341">
        <v>7.4941649999999997</v>
      </c>
      <c r="R341">
        <v>0.107792</v>
      </c>
      <c r="S341" t="s">
        <v>5</v>
      </c>
      <c r="T341">
        <v>1566.824458</v>
      </c>
      <c r="U341">
        <v>0.86800299999999997</v>
      </c>
      <c r="V341" t="s">
        <v>6</v>
      </c>
      <c r="W341">
        <v>7.9734449999999999</v>
      </c>
      <c r="X341">
        <v>0.53018600000000005</v>
      </c>
      <c r="Y341" t="s">
        <v>7</v>
      </c>
      <c r="Z341">
        <v>0</v>
      </c>
      <c r="AA341">
        <v>0</v>
      </c>
      <c r="AB341" t="s">
        <v>8</v>
      </c>
      <c r="AC341">
        <v>0</v>
      </c>
      <c r="AD341">
        <v>0</v>
      </c>
      <c r="AE341" t="s">
        <v>9</v>
      </c>
      <c r="AF341">
        <v>5.2981E-2</v>
      </c>
      <c r="AG341">
        <v>2.0999999999999999E-5</v>
      </c>
      <c r="AH341" t="s">
        <v>10</v>
      </c>
      <c r="AI341">
        <v>0.94618800000000003</v>
      </c>
      <c r="AJ341">
        <v>1.2999999999999999E-4</v>
      </c>
      <c r="AK341" t="s">
        <v>11</v>
      </c>
      <c r="AL341">
        <v>0</v>
      </c>
      <c r="AM341">
        <v>0</v>
      </c>
    </row>
    <row r="342" spans="1:39" x14ac:dyDescent="0.25">
      <c r="A342" t="s">
        <v>128</v>
      </c>
      <c r="B342">
        <v>1</v>
      </c>
      <c r="C342">
        <v>25</v>
      </c>
      <c r="D342" t="s">
        <v>0</v>
      </c>
      <c r="E342">
        <v>0</v>
      </c>
      <c r="F342">
        <v>0</v>
      </c>
      <c r="G342" t="s">
        <v>1</v>
      </c>
      <c r="H342">
        <v>2690.1968360000001</v>
      </c>
      <c r="I342">
        <v>7.1469240000000003</v>
      </c>
      <c r="J342" t="s">
        <v>2</v>
      </c>
      <c r="K342">
        <v>2557.8859670000002</v>
      </c>
      <c r="L342">
        <v>6.4393039999999999</v>
      </c>
      <c r="M342" t="s">
        <v>3</v>
      </c>
      <c r="N342">
        <v>0</v>
      </c>
      <c r="O342">
        <v>0</v>
      </c>
      <c r="P342" t="s">
        <v>4</v>
      </c>
      <c r="Q342">
        <v>0</v>
      </c>
      <c r="R342">
        <v>0</v>
      </c>
      <c r="S342" t="s">
        <v>5</v>
      </c>
      <c r="T342">
        <v>0</v>
      </c>
      <c r="U342">
        <v>0</v>
      </c>
      <c r="V342" t="s">
        <v>6</v>
      </c>
      <c r="W342">
        <v>0</v>
      </c>
      <c r="X342">
        <v>0</v>
      </c>
      <c r="Y342" t="s">
        <v>7</v>
      </c>
      <c r="Z342">
        <v>0</v>
      </c>
      <c r="AA342">
        <v>0</v>
      </c>
      <c r="AB342" t="s">
        <v>8</v>
      </c>
      <c r="AC342">
        <v>0</v>
      </c>
      <c r="AD342">
        <v>0</v>
      </c>
      <c r="AE342" t="s">
        <v>9</v>
      </c>
      <c r="AF342">
        <v>32767</v>
      </c>
      <c r="AG342">
        <v>0</v>
      </c>
      <c r="AH342" t="s">
        <v>10</v>
      </c>
      <c r="AI342">
        <v>-32767</v>
      </c>
      <c r="AJ342">
        <v>0</v>
      </c>
      <c r="AK342" t="s">
        <v>11</v>
      </c>
      <c r="AL342">
        <v>0</v>
      </c>
      <c r="AM342">
        <v>0</v>
      </c>
    </row>
    <row r="343" spans="1:39" x14ac:dyDescent="0.25">
      <c r="A343" t="s">
        <v>128</v>
      </c>
      <c r="B343">
        <v>2</v>
      </c>
      <c r="C343">
        <v>50</v>
      </c>
      <c r="D343" t="s">
        <v>0</v>
      </c>
      <c r="E343">
        <v>0</v>
      </c>
      <c r="F343">
        <v>0</v>
      </c>
      <c r="G343" t="s">
        <v>1</v>
      </c>
      <c r="H343">
        <v>5380.8984280000004</v>
      </c>
      <c r="I343">
        <v>28.244441999999999</v>
      </c>
      <c r="J343" t="s">
        <v>2</v>
      </c>
      <c r="K343">
        <v>5115.9163959999996</v>
      </c>
      <c r="L343">
        <v>25.522704000000001</v>
      </c>
      <c r="M343" t="s">
        <v>3</v>
      </c>
      <c r="N343">
        <v>0</v>
      </c>
      <c r="O343">
        <v>0</v>
      </c>
      <c r="P343" t="s">
        <v>4</v>
      </c>
      <c r="Q343">
        <v>0</v>
      </c>
      <c r="R343">
        <v>0</v>
      </c>
      <c r="S343" t="s">
        <v>5</v>
      </c>
      <c r="T343">
        <v>0</v>
      </c>
      <c r="U343">
        <v>0</v>
      </c>
      <c r="V343" t="s">
        <v>6</v>
      </c>
      <c r="W343">
        <v>0</v>
      </c>
      <c r="X343">
        <v>0</v>
      </c>
      <c r="Y343" t="s">
        <v>7</v>
      </c>
      <c r="Z343">
        <v>0</v>
      </c>
      <c r="AA343">
        <v>0</v>
      </c>
      <c r="AB343" t="s">
        <v>8</v>
      </c>
      <c r="AC343">
        <v>0</v>
      </c>
      <c r="AD343">
        <v>0</v>
      </c>
      <c r="AE343" t="s">
        <v>9</v>
      </c>
      <c r="AF343">
        <v>32767</v>
      </c>
      <c r="AG343">
        <v>0</v>
      </c>
      <c r="AH343" t="s">
        <v>10</v>
      </c>
      <c r="AI343">
        <v>-32767</v>
      </c>
      <c r="AJ343">
        <v>0</v>
      </c>
      <c r="AK343" t="s">
        <v>11</v>
      </c>
      <c r="AL343">
        <v>0</v>
      </c>
      <c r="AM343">
        <v>0</v>
      </c>
    </row>
    <row r="344" spans="1:39" x14ac:dyDescent="0.25">
      <c r="A344" t="s">
        <v>128</v>
      </c>
      <c r="B344">
        <v>3</v>
      </c>
      <c r="C344">
        <v>75</v>
      </c>
      <c r="D344" t="s">
        <v>0</v>
      </c>
      <c r="E344">
        <v>0</v>
      </c>
      <c r="F344">
        <v>0</v>
      </c>
      <c r="G344" t="s">
        <v>1</v>
      </c>
      <c r="H344">
        <v>8071.630596</v>
      </c>
      <c r="I344">
        <v>62.893999000000001</v>
      </c>
      <c r="J344" t="s">
        <v>2</v>
      </c>
      <c r="K344">
        <v>7673.9880469999998</v>
      </c>
      <c r="L344">
        <v>57.087693000000002</v>
      </c>
      <c r="M344" t="s">
        <v>3</v>
      </c>
      <c r="N344">
        <v>0</v>
      </c>
      <c r="O344">
        <v>0</v>
      </c>
      <c r="P344" t="s">
        <v>4</v>
      </c>
      <c r="Q344">
        <v>0</v>
      </c>
      <c r="R344">
        <v>0</v>
      </c>
      <c r="S344" t="s">
        <v>5</v>
      </c>
      <c r="T344">
        <v>0</v>
      </c>
      <c r="U344">
        <v>0</v>
      </c>
      <c r="V344" t="s">
        <v>6</v>
      </c>
      <c r="W344">
        <v>0</v>
      </c>
      <c r="X344">
        <v>0</v>
      </c>
      <c r="Y344" t="s">
        <v>7</v>
      </c>
      <c r="Z344">
        <v>0</v>
      </c>
      <c r="AA344">
        <v>0</v>
      </c>
      <c r="AB344" t="s">
        <v>8</v>
      </c>
      <c r="AC344">
        <v>0</v>
      </c>
      <c r="AD344">
        <v>0</v>
      </c>
      <c r="AE344" t="s">
        <v>9</v>
      </c>
      <c r="AF344">
        <v>32767</v>
      </c>
      <c r="AG344">
        <v>0</v>
      </c>
      <c r="AH344" t="s">
        <v>10</v>
      </c>
      <c r="AI344">
        <v>-32767</v>
      </c>
      <c r="AJ344">
        <v>0</v>
      </c>
      <c r="AK344" t="s">
        <v>11</v>
      </c>
      <c r="AL344">
        <v>0</v>
      </c>
      <c r="AM344">
        <v>0</v>
      </c>
    </row>
    <row r="345" spans="1:39" x14ac:dyDescent="0.25">
      <c r="A345" t="s">
        <v>128</v>
      </c>
      <c r="B345">
        <v>4</v>
      </c>
      <c r="C345">
        <v>100</v>
      </c>
      <c r="D345" t="s">
        <v>0</v>
      </c>
      <c r="E345">
        <v>0</v>
      </c>
      <c r="F345">
        <v>0</v>
      </c>
      <c r="G345" t="s">
        <v>1</v>
      </c>
      <c r="H345">
        <v>10762.421562</v>
      </c>
      <c r="I345">
        <v>111.974125</v>
      </c>
      <c r="J345" t="s">
        <v>2</v>
      </c>
      <c r="K345">
        <v>10232.106543</v>
      </c>
      <c r="L345">
        <v>101.56689900000001</v>
      </c>
      <c r="M345" t="s">
        <v>3</v>
      </c>
      <c r="N345">
        <v>0</v>
      </c>
      <c r="O345">
        <v>0</v>
      </c>
      <c r="P345" t="s">
        <v>4</v>
      </c>
      <c r="Q345">
        <v>0</v>
      </c>
      <c r="R345">
        <v>0</v>
      </c>
      <c r="S345" t="s">
        <v>5</v>
      </c>
      <c r="T345">
        <v>0</v>
      </c>
      <c r="U345">
        <v>0</v>
      </c>
      <c r="V345" t="s">
        <v>6</v>
      </c>
      <c r="W345">
        <v>0</v>
      </c>
      <c r="X345">
        <v>0</v>
      </c>
      <c r="Y345" t="s">
        <v>7</v>
      </c>
      <c r="Z345">
        <v>0</v>
      </c>
      <c r="AA345">
        <v>0</v>
      </c>
      <c r="AB345" t="s">
        <v>8</v>
      </c>
      <c r="AC345">
        <v>0</v>
      </c>
      <c r="AD345">
        <v>0</v>
      </c>
      <c r="AE345" t="s">
        <v>9</v>
      </c>
      <c r="AF345">
        <v>32767</v>
      </c>
      <c r="AG345">
        <v>0</v>
      </c>
      <c r="AH345" t="s">
        <v>10</v>
      </c>
      <c r="AI345">
        <v>-32767</v>
      </c>
      <c r="AJ345">
        <v>0</v>
      </c>
      <c r="AK345" t="s">
        <v>11</v>
      </c>
      <c r="AL345">
        <v>0</v>
      </c>
      <c r="AM345">
        <v>0</v>
      </c>
    </row>
    <row r="346" spans="1:39" x14ac:dyDescent="0.25">
      <c r="A346" t="s">
        <v>128</v>
      </c>
      <c r="B346">
        <v>5</v>
      </c>
      <c r="C346">
        <v>125</v>
      </c>
      <c r="D346" t="s">
        <v>0</v>
      </c>
      <c r="E346">
        <v>0</v>
      </c>
      <c r="F346">
        <v>0</v>
      </c>
      <c r="G346" t="s">
        <v>1</v>
      </c>
      <c r="H346">
        <v>13453.342363</v>
      </c>
      <c r="I346">
        <v>174.96253300000001</v>
      </c>
      <c r="J346" t="s">
        <v>2</v>
      </c>
      <c r="K346">
        <v>12790.356113</v>
      </c>
      <c r="L346">
        <v>158.756168</v>
      </c>
      <c r="M346" t="s">
        <v>3</v>
      </c>
      <c r="N346">
        <v>0</v>
      </c>
      <c r="O346">
        <v>0</v>
      </c>
      <c r="P346" t="s">
        <v>4</v>
      </c>
      <c r="Q346">
        <v>0</v>
      </c>
      <c r="R346">
        <v>0</v>
      </c>
      <c r="S346" t="s">
        <v>5</v>
      </c>
      <c r="T346">
        <v>0</v>
      </c>
      <c r="U346">
        <v>0</v>
      </c>
      <c r="V346" t="s">
        <v>6</v>
      </c>
      <c r="W346">
        <v>0</v>
      </c>
      <c r="X346">
        <v>0</v>
      </c>
      <c r="Y346" t="s">
        <v>7</v>
      </c>
      <c r="Z346">
        <v>0</v>
      </c>
      <c r="AA346">
        <v>0</v>
      </c>
      <c r="AB346" t="s">
        <v>8</v>
      </c>
      <c r="AC346">
        <v>0</v>
      </c>
      <c r="AD346">
        <v>0</v>
      </c>
      <c r="AE346" t="s">
        <v>9</v>
      </c>
      <c r="AF346">
        <v>32767</v>
      </c>
      <c r="AG346">
        <v>0</v>
      </c>
      <c r="AH346" t="s">
        <v>10</v>
      </c>
      <c r="AI346">
        <v>-32767</v>
      </c>
      <c r="AJ346">
        <v>0</v>
      </c>
      <c r="AK346" t="s">
        <v>11</v>
      </c>
      <c r="AL346">
        <v>0</v>
      </c>
      <c r="AM346">
        <v>0</v>
      </c>
    </row>
    <row r="347" spans="1:39" x14ac:dyDescent="0.25">
      <c r="A347" t="s">
        <v>128</v>
      </c>
      <c r="B347">
        <v>6</v>
      </c>
      <c r="C347">
        <v>150</v>
      </c>
      <c r="D347" t="s">
        <v>0</v>
      </c>
      <c r="E347">
        <v>0</v>
      </c>
      <c r="F347">
        <v>0</v>
      </c>
      <c r="G347" t="s">
        <v>1</v>
      </c>
      <c r="H347">
        <v>16144.328320000001</v>
      </c>
      <c r="I347">
        <v>252.20937000000001</v>
      </c>
      <c r="J347" t="s">
        <v>2</v>
      </c>
      <c r="K347">
        <v>15348.671328</v>
      </c>
      <c r="L347">
        <v>228.88781299999999</v>
      </c>
      <c r="M347" t="s">
        <v>3</v>
      </c>
      <c r="N347">
        <v>0</v>
      </c>
      <c r="O347">
        <v>0</v>
      </c>
      <c r="P347" t="s">
        <v>4</v>
      </c>
      <c r="Q347">
        <v>0</v>
      </c>
      <c r="R347">
        <v>0</v>
      </c>
      <c r="S347" t="s">
        <v>5</v>
      </c>
      <c r="T347">
        <v>0</v>
      </c>
      <c r="U347">
        <v>0</v>
      </c>
      <c r="V347" t="s">
        <v>6</v>
      </c>
      <c r="W347">
        <v>0</v>
      </c>
      <c r="X347">
        <v>0</v>
      </c>
      <c r="Y347" t="s">
        <v>7</v>
      </c>
      <c r="Z347">
        <v>0</v>
      </c>
      <c r="AA347">
        <v>0</v>
      </c>
      <c r="AB347" t="s">
        <v>8</v>
      </c>
      <c r="AC347">
        <v>0</v>
      </c>
      <c r="AD347">
        <v>0</v>
      </c>
      <c r="AE347" t="s">
        <v>9</v>
      </c>
      <c r="AF347">
        <v>32767</v>
      </c>
      <c r="AG347">
        <v>0</v>
      </c>
      <c r="AH347" t="s">
        <v>10</v>
      </c>
      <c r="AI347">
        <v>-32767</v>
      </c>
      <c r="AJ347">
        <v>0</v>
      </c>
      <c r="AK347" t="s">
        <v>11</v>
      </c>
      <c r="AL347">
        <v>0</v>
      </c>
      <c r="AM347">
        <v>0</v>
      </c>
    </row>
    <row r="348" spans="1:39" x14ac:dyDescent="0.25">
      <c r="A348" t="s">
        <v>128</v>
      </c>
      <c r="B348">
        <v>7</v>
      </c>
      <c r="C348">
        <v>175</v>
      </c>
      <c r="D348" t="s">
        <v>0</v>
      </c>
      <c r="E348">
        <v>0</v>
      </c>
      <c r="F348">
        <v>0</v>
      </c>
      <c r="G348" t="s">
        <v>1</v>
      </c>
      <c r="H348">
        <v>18835.400898</v>
      </c>
      <c r="I348">
        <v>343.92085800000001</v>
      </c>
      <c r="J348" t="s">
        <v>2</v>
      </c>
      <c r="K348">
        <v>17907.059922</v>
      </c>
      <c r="L348">
        <v>311.56770799999998</v>
      </c>
      <c r="M348" t="s">
        <v>3</v>
      </c>
      <c r="N348">
        <v>0</v>
      </c>
      <c r="O348">
        <v>0</v>
      </c>
      <c r="P348" t="s">
        <v>4</v>
      </c>
      <c r="Q348">
        <v>0</v>
      </c>
      <c r="R348">
        <v>0</v>
      </c>
      <c r="S348" t="s">
        <v>5</v>
      </c>
      <c r="T348">
        <v>0</v>
      </c>
      <c r="U348">
        <v>0</v>
      </c>
      <c r="V348" t="s">
        <v>6</v>
      </c>
      <c r="W348">
        <v>0</v>
      </c>
      <c r="X348">
        <v>0</v>
      </c>
      <c r="Y348" t="s">
        <v>7</v>
      </c>
      <c r="Z348">
        <v>0</v>
      </c>
      <c r="AA348">
        <v>0</v>
      </c>
      <c r="AB348" t="s">
        <v>8</v>
      </c>
      <c r="AC348">
        <v>0</v>
      </c>
      <c r="AD348">
        <v>0</v>
      </c>
      <c r="AE348" t="s">
        <v>9</v>
      </c>
      <c r="AF348">
        <v>32767</v>
      </c>
      <c r="AG348">
        <v>0</v>
      </c>
      <c r="AH348" t="s">
        <v>10</v>
      </c>
      <c r="AI348">
        <v>-32767</v>
      </c>
      <c r="AJ348">
        <v>0</v>
      </c>
      <c r="AK348" t="s">
        <v>11</v>
      </c>
      <c r="AL348">
        <v>0</v>
      </c>
      <c r="AM348">
        <v>0</v>
      </c>
    </row>
    <row r="349" spans="1:39" x14ac:dyDescent="0.25">
      <c r="A349" t="s">
        <v>128</v>
      </c>
      <c r="B349">
        <v>8</v>
      </c>
      <c r="C349">
        <v>200</v>
      </c>
      <c r="D349" t="s">
        <v>0</v>
      </c>
      <c r="E349">
        <v>0</v>
      </c>
      <c r="F349">
        <v>0</v>
      </c>
      <c r="G349" t="s">
        <v>1</v>
      </c>
      <c r="H349">
        <v>21526.524647999999</v>
      </c>
      <c r="I349">
        <v>449.42459600000001</v>
      </c>
      <c r="J349" t="s">
        <v>2</v>
      </c>
      <c r="K349">
        <v>20465.508984</v>
      </c>
      <c r="L349">
        <v>406.41969499999999</v>
      </c>
      <c r="M349" t="s">
        <v>3</v>
      </c>
      <c r="N349">
        <v>0</v>
      </c>
      <c r="O349">
        <v>0</v>
      </c>
      <c r="P349" t="s">
        <v>4</v>
      </c>
      <c r="Q349">
        <v>0</v>
      </c>
      <c r="R349">
        <v>0</v>
      </c>
      <c r="S349" t="s">
        <v>5</v>
      </c>
      <c r="T349">
        <v>0</v>
      </c>
      <c r="U349">
        <v>0</v>
      </c>
      <c r="V349" t="s">
        <v>6</v>
      </c>
      <c r="W349">
        <v>0</v>
      </c>
      <c r="X349">
        <v>0</v>
      </c>
      <c r="Y349" t="s">
        <v>7</v>
      </c>
      <c r="Z349">
        <v>0</v>
      </c>
      <c r="AA349">
        <v>0</v>
      </c>
      <c r="AB349" t="s">
        <v>8</v>
      </c>
      <c r="AC349">
        <v>0</v>
      </c>
      <c r="AD349">
        <v>0</v>
      </c>
      <c r="AE349" t="s">
        <v>9</v>
      </c>
      <c r="AF349">
        <v>32767</v>
      </c>
      <c r="AG349">
        <v>0</v>
      </c>
      <c r="AH349" t="s">
        <v>10</v>
      </c>
      <c r="AI349">
        <v>-32767</v>
      </c>
      <c r="AJ349">
        <v>0</v>
      </c>
      <c r="AK349" t="s">
        <v>11</v>
      </c>
      <c r="AL349">
        <v>0</v>
      </c>
      <c r="AM349">
        <v>0</v>
      </c>
    </row>
    <row r="350" spans="1:39" x14ac:dyDescent="0.25">
      <c r="A350" t="s">
        <v>128</v>
      </c>
      <c r="B350">
        <v>9</v>
      </c>
      <c r="C350">
        <v>225</v>
      </c>
      <c r="D350" t="s">
        <v>0</v>
      </c>
      <c r="E350">
        <v>0</v>
      </c>
      <c r="F350">
        <v>0</v>
      </c>
      <c r="G350" t="s">
        <v>1</v>
      </c>
      <c r="H350">
        <v>24217.791211</v>
      </c>
      <c r="I350">
        <v>565.00675200000001</v>
      </c>
      <c r="J350" t="s">
        <v>2</v>
      </c>
      <c r="K350">
        <v>23024.102500000001</v>
      </c>
      <c r="L350">
        <v>511.74716799999999</v>
      </c>
      <c r="M350" t="s">
        <v>3</v>
      </c>
      <c r="N350">
        <v>0</v>
      </c>
      <c r="O350">
        <v>0</v>
      </c>
      <c r="P350" t="s">
        <v>4</v>
      </c>
      <c r="Q350">
        <v>0</v>
      </c>
      <c r="R350">
        <v>0</v>
      </c>
      <c r="S350" t="s">
        <v>5</v>
      </c>
      <c r="T350">
        <v>0</v>
      </c>
      <c r="U350">
        <v>0</v>
      </c>
      <c r="V350" t="s">
        <v>6</v>
      </c>
      <c r="W350">
        <v>0</v>
      </c>
      <c r="X350">
        <v>0</v>
      </c>
      <c r="Y350" t="s">
        <v>7</v>
      </c>
      <c r="Z350">
        <v>0</v>
      </c>
      <c r="AA350">
        <v>0</v>
      </c>
      <c r="AB350" t="s">
        <v>8</v>
      </c>
      <c r="AC350">
        <v>0</v>
      </c>
      <c r="AD350">
        <v>0</v>
      </c>
      <c r="AE350" t="s">
        <v>9</v>
      </c>
      <c r="AF350">
        <v>32767</v>
      </c>
      <c r="AG350">
        <v>0</v>
      </c>
      <c r="AH350" t="s">
        <v>10</v>
      </c>
      <c r="AI350">
        <v>-32767</v>
      </c>
      <c r="AJ350">
        <v>0</v>
      </c>
      <c r="AK350" t="s">
        <v>11</v>
      </c>
      <c r="AL350">
        <v>0</v>
      </c>
      <c r="AM350">
        <v>0</v>
      </c>
    </row>
    <row r="351" spans="1:39" x14ac:dyDescent="0.25">
      <c r="A351" t="s">
        <v>128</v>
      </c>
      <c r="B351">
        <v>10</v>
      </c>
      <c r="C351">
        <v>250</v>
      </c>
      <c r="D351" t="s">
        <v>0</v>
      </c>
      <c r="E351">
        <v>0</v>
      </c>
      <c r="F351">
        <v>0</v>
      </c>
      <c r="G351" t="s">
        <v>1</v>
      </c>
      <c r="H351">
        <v>26909.163788999998</v>
      </c>
      <c r="I351">
        <v>698.69709599999999</v>
      </c>
      <c r="J351" t="s">
        <v>2</v>
      </c>
      <c r="K351">
        <v>25582.807461</v>
      </c>
      <c r="L351">
        <v>632.21936700000003</v>
      </c>
      <c r="M351" t="s">
        <v>3</v>
      </c>
      <c r="N351">
        <v>0</v>
      </c>
      <c r="O351">
        <v>0</v>
      </c>
      <c r="P351" t="s">
        <v>4</v>
      </c>
      <c r="Q351">
        <v>0</v>
      </c>
      <c r="R351">
        <v>0</v>
      </c>
      <c r="S351" t="s">
        <v>5</v>
      </c>
      <c r="T351">
        <v>0</v>
      </c>
      <c r="U351">
        <v>0</v>
      </c>
      <c r="V351" t="s">
        <v>6</v>
      </c>
      <c r="W351">
        <v>0</v>
      </c>
      <c r="X351">
        <v>0</v>
      </c>
      <c r="Y351" t="s">
        <v>7</v>
      </c>
      <c r="Z351">
        <v>0</v>
      </c>
      <c r="AA351">
        <v>0</v>
      </c>
      <c r="AB351" t="s">
        <v>8</v>
      </c>
      <c r="AC351">
        <v>0</v>
      </c>
      <c r="AD351">
        <v>0</v>
      </c>
      <c r="AE351" t="s">
        <v>9</v>
      </c>
      <c r="AF351">
        <v>32767</v>
      </c>
      <c r="AG351">
        <v>0</v>
      </c>
      <c r="AH351" t="s">
        <v>10</v>
      </c>
      <c r="AI351">
        <v>-32767</v>
      </c>
      <c r="AJ351">
        <v>0</v>
      </c>
      <c r="AK351" t="s">
        <v>11</v>
      </c>
      <c r="AL351">
        <v>0</v>
      </c>
      <c r="AM351">
        <v>0</v>
      </c>
    </row>
    <row r="352" spans="1:39" x14ac:dyDescent="0.25">
      <c r="A352" t="s">
        <v>128</v>
      </c>
      <c r="B352">
        <v>11</v>
      </c>
      <c r="C352">
        <v>275</v>
      </c>
      <c r="D352" t="s">
        <v>0</v>
      </c>
      <c r="E352">
        <v>0</v>
      </c>
      <c r="F352">
        <v>0</v>
      </c>
      <c r="G352" t="s">
        <v>1</v>
      </c>
      <c r="H352">
        <v>29600.631055000002</v>
      </c>
      <c r="I352">
        <v>847.87743899999998</v>
      </c>
      <c r="J352" t="s">
        <v>2</v>
      </c>
      <c r="K352">
        <v>28141.600429999999</v>
      </c>
      <c r="L352">
        <v>766.34038199999998</v>
      </c>
      <c r="M352" t="s">
        <v>3</v>
      </c>
      <c r="N352">
        <v>0</v>
      </c>
      <c r="O352">
        <v>0</v>
      </c>
      <c r="P352" t="s">
        <v>4</v>
      </c>
      <c r="Q352">
        <v>0</v>
      </c>
      <c r="R352">
        <v>0</v>
      </c>
      <c r="S352" t="s">
        <v>5</v>
      </c>
      <c r="T352">
        <v>0</v>
      </c>
      <c r="U352">
        <v>0</v>
      </c>
      <c r="V352" t="s">
        <v>6</v>
      </c>
      <c r="W352">
        <v>0</v>
      </c>
      <c r="X352">
        <v>0</v>
      </c>
      <c r="Y352" t="s">
        <v>7</v>
      </c>
      <c r="Z352">
        <v>0</v>
      </c>
      <c r="AA352">
        <v>0</v>
      </c>
      <c r="AB352" t="s">
        <v>8</v>
      </c>
      <c r="AC352">
        <v>0</v>
      </c>
      <c r="AD352">
        <v>0</v>
      </c>
      <c r="AE352" t="s">
        <v>9</v>
      </c>
      <c r="AF352">
        <v>32767</v>
      </c>
      <c r="AG352">
        <v>0</v>
      </c>
      <c r="AH352" t="s">
        <v>10</v>
      </c>
      <c r="AI352">
        <v>-32767</v>
      </c>
      <c r="AJ352">
        <v>0</v>
      </c>
      <c r="AK352" t="s">
        <v>11</v>
      </c>
      <c r="AL352">
        <v>0</v>
      </c>
      <c r="AM352">
        <v>0</v>
      </c>
    </row>
    <row r="353" spans="1:39" x14ac:dyDescent="0.25">
      <c r="A353" t="s">
        <v>128</v>
      </c>
      <c r="B353">
        <v>12</v>
      </c>
      <c r="C353">
        <v>300</v>
      </c>
      <c r="D353" t="s">
        <v>0</v>
      </c>
      <c r="E353">
        <v>0</v>
      </c>
      <c r="F353">
        <v>0</v>
      </c>
      <c r="G353" t="s">
        <v>1</v>
      </c>
      <c r="H353">
        <v>32292.547266000001</v>
      </c>
      <c r="I353">
        <v>859.20209899999998</v>
      </c>
      <c r="J353" t="s">
        <v>2</v>
      </c>
      <c r="K353">
        <v>30700.808398000001</v>
      </c>
      <c r="L353">
        <v>775.65107999999998</v>
      </c>
      <c r="M353" t="s">
        <v>3</v>
      </c>
      <c r="N353">
        <v>0</v>
      </c>
      <c r="O353">
        <v>0</v>
      </c>
      <c r="P353" t="s">
        <v>4</v>
      </c>
      <c r="Q353">
        <v>0</v>
      </c>
      <c r="R353">
        <v>0</v>
      </c>
      <c r="S353" t="s">
        <v>5</v>
      </c>
      <c r="T353">
        <v>0</v>
      </c>
      <c r="U353">
        <v>0</v>
      </c>
      <c r="V353" t="s">
        <v>6</v>
      </c>
      <c r="W353">
        <v>0</v>
      </c>
      <c r="X353">
        <v>0</v>
      </c>
      <c r="Y353" t="s">
        <v>7</v>
      </c>
      <c r="Z353">
        <v>0</v>
      </c>
      <c r="AA353">
        <v>0</v>
      </c>
      <c r="AB353" t="s">
        <v>8</v>
      </c>
      <c r="AC353">
        <v>0</v>
      </c>
      <c r="AD353">
        <v>0</v>
      </c>
      <c r="AE353" t="s">
        <v>9</v>
      </c>
      <c r="AF353">
        <v>32767</v>
      </c>
      <c r="AG353">
        <v>0</v>
      </c>
      <c r="AH353" t="s">
        <v>10</v>
      </c>
      <c r="AI353">
        <v>-32767</v>
      </c>
      <c r="AJ353">
        <v>0</v>
      </c>
      <c r="AK353" t="s">
        <v>11</v>
      </c>
      <c r="AL353">
        <v>0</v>
      </c>
      <c r="AM353">
        <v>0</v>
      </c>
    </row>
    <row r="354" spans="1:39" x14ac:dyDescent="0.25">
      <c r="A354" t="s">
        <v>128</v>
      </c>
      <c r="B354">
        <v>13</v>
      </c>
      <c r="C354">
        <v>325</v>
      </c>
      <c r="D354" t="s">
        <v>0</v>
      </c>
      <c r="E354">
        <v>0</v>
      </c>
      <c r="F354">
        <v>0</v>
      </c>
      <c r="G354" t="s">
        <v>1</v>
      </c>
      <c r="H354">
        <v>34984.577968999998</v>
      </c>
      <c r="I354">
        <v>862.28044899999998</v>
      </c>
      <c r="J354" t="s">
        <v>2</v>
      </c>
      <c r="K354">
        <v>33260.146015999999</v>
      </c>
      <c r="L354">
        <v>777.22342000000003</v>
      </c>
      <c r="M354" t="s">
        <v>3</v>
      </c>
      <c r="N354">
        <v>0</v>
      </c>
      <c r="O354">
        <v>0</v>
      </c>
      <c r="P354" t="s">
        <v>4</v>
      </c>
      <c r="Q354">
        <v>0</v>
      </c>
      <c r="R354">
        <v>0</v>
      </c>
      <c r="S354" t="s">
        <v>5</v>
      </c>
      <c r="T354">
        <v>0</v>
      </c>
      <c r="U354">
        <v>0</v>
      </c>
      <c r="V354" t="s">
        <v>6</v>
      </c>
      <c r="W354">
        <v>0</v>
      </c>
      <c r="X354">
        <v>0</v>
      </c>
      <c r="Y354" t="s">
        <v>7</v>
      </c>
      <c r="Z354">
        <v>0</v>
      </c>
      <c r="AA354">
        <v>0</v>
      </c>
      <c r="AB354" t="s">
        <v>8</v>
      </c>
      <c r="AC354">
        <v>0</v>
      </c>
      <c r="AD354">
        <v>0</v>
      </c>
      <c r="AE354" t="s">
        <v>9</v>
      </c>
      <c r="AF354">
        <v>32767</v>
      </c>
      <c r="AG354">
        <v>0</v>
      </c>
      <c r="AH354" t="s">
        <v>10</v>
      </c>
      <c r="AI354">
        <v>-32767</v>
      </c>
      <c r="AJ354">
        <v>0</v>
      </c>
      <c r="AK354" t="s">
        <v>11</v>
      </c>
      <c r="AL354">
        <v>0</v>
      </c>
      <c r="AM354">
        <v>0</v>
      </c>
    </row>
    <row r="355" spans="1:39" x14ac:dyDescent="0.25">
      <c r="A355" t="s">
        <v>128</v>
      </c>
      <c r="B355">
        <v>14</v>
      </c>
      <c r="C355">
        <v>350</v>
      </c>
      <c r="D355" t="s">
        <v>0</v>
      </c>
      <c r="E355">
        <v>0</v>
      </c>
      <c r="F355">
        <v>0</v>
      </c>
      <c r="G355" t="s">
        <v>1</v>
      </c>
      <c r="H355">
        <v>37676.673046999997</v>
      </c>
      <c r="I355">
        <v>864.593703</v>
      </c>
      <c r="J355" t="s">
        <v>2</v>
      </c>
      <c r="K355">
        <v>35819.560390999999</v>
      </c>
      <c r="L355">
        <v>778.82086600000002</v>
      </c>
      <c r="M355" t="s">
        <v>3</v>
      </c>
      <c r="N355">
        <v>0</v>
      </c>
      <c r="O355">
        <v>0</v>
      </c>
      <c r="P355" t="s">
        <v>4</v>
      </c>
      <c r="Q355">
        <v>0</v>
      </c>
      <c r="R355">
        <v>0</v>
      </c>
      <c r="S355" t="s">
        <v>5</v>
      </c>
      <c r="T355">
        <v>0</v>
      </c>
      <c r="U355">
        <v>0</v>
      </c>
      <c r="V355" t="s">
        <v>6</v>
      </c>
      <c r="W355">
        <v>0</v>
      </c>
      <c r="X355">
        <v>0</v>
      </c>
      <c r="Y355" t="s">
        <v>7</v>
      </c>
      <c r="Z355">
        <v>0</v>
      </c>
      <c r="AA355">
        <v>0</v>
      </c>
      <c r="AB355" t="s">
        <v>8</v>
      </c>
      <c r="AC355">
        <v>0</v>
      </c>
      <c r="AD355">
        <v>0</v>
      </c>
      <c r="AE355" t="s">
        <v>9</v>
      </c>
      <c r="AF355">
        <v>32767</v>
      </c>
      <c r="AG355">
        <v>0</v>
      </c>
      <c r="AH355" t="s">
        <v>10</v>
      </c>
      <c r="AI355">
        <v>-32767</v>
      </c>
      <c r="AJ355">
        <v>0</v>
      </c>
      <c r="AK355" t="s">
        <v>11</v>
      </c>
      <c r="AL355">
        <v>0</v>
      </c>
      <c r="AM355">
        <v>0</v>
      </c>
    </row>
    <row r="356" spans="1:39" x14ac:dyDescent="0.25">
      <c r="A356" t="s">
        <v>128</v>
      </c>
      <c r="B356">
        <v>15</v>
      </c>
      <c r="C356">
        <v>375</v>
      </c>
      <c r="D356" t="s">
        <v>0</v>
      </c>
      <c r="E356">
        <v>0</v>
      </c>
      <c r="F356">
        <v>0</v>
      </c>
      <c r="G356" t="s">
        <v>1</v>
      </c>
      <c r="H356">
        <v>40369.028437000001</v>
      </c>
      <c r="I356">
        <v>869.41100800000004</v>
      </c>
      <c r="J356" t="s">
        <v>2</v>
      </c>
      <c r="K356">
        <v>38379.198905999998</v>
      </c>
      <c r="L356">
        <v>782.18582500000002</v>
      </c>
      <c r="M356" t="s">
        <v>3</v>
      </c>
      <c r="N356">
        <v>0</v>
      </c>
      <c r="O356">
        <v>0</v>
      </c>
      <c r="P356" t="s">
        <v>4</v>
      </c>
      <c r="Q356">
        <v>0</v>
      </c>
      <c r="R356">
        <v>0</v>
      </c>
      <c r="S356" t="s">
        <v>5</v>
      </c>
      <c r="T356">
        <v>0</v>
      </c>
      <c r="U356">
        <v>0</v>
      </c>
      <c r="V356" t="s">
        <v>6</v>
      </c>
      <c r="W356">
        <v>0</v>
      </c>
      <c r="X356">
        <v>0</v>
      </c>
      <c r="Y356" t="s">
        <v>7</v>
      </c>
      <c r="Z356">
        <v>0</v>
      </c>
      <c r="AA356">
        <v>0</v>
      </c>
      <c r="AB356" t="s">
        <v>8</v>
      </c>
      <c r="AC356">
        <v>0</v>
      </c>
      <c r="AD356">
        <v>0</v>
      </c>
      <c r="AE356" t="s">
        <v>9</v>
      </c>
      <c r="AF356">
        <v>32767</v>
      </c>
      <c r="AG356">
        <v>0</v>
      </c>
      <c r="AH356" t="s">
        <v>10</v>
      </c>
      <c r="AI356">
        <v>-32767</v>
      </c>
      <c r="AJ356">
        <v>0</v>
      </c>
      <c r="AK356" t="s">
        <v>11</v>
      </c>
      <c r="AL356">
        <v>0</v>
      </c>
      <c r="AM356">
        <v>0</v>
      </c>
    </row>
    <row r="357" spans="1:39" x14ac:dyDescent="0.25">
      <c r="A357" t="s">
        <v>128</v>
      </c>
      <c r="B357">
        <v>16</v>
      </c>
      <c r="C357">
        <v>400</v>
      </c>
      <c r="D357" t="s">
        <v>0</v>
      </c>
      <c r="E357">
        <v>0</v>
      </c>
      <c r="F357">
        <v>0</v>
      </c>
      <c r="G357" t="s">
        <v>1</v>
      </c>
      <c r="H357">
        <v>43061.381093999997</v>
      </c>
      <c r="I357">
        <v>871.97648200000003</v>
      </c>
      <c r="J357" t="s">
        <v>2</v>
      </c>
      <c r="K357">
        <v>40938.883593999999</v>
      </c>
      <c r="L357">
        <v>783.78474500000004</v>
      </c>
      <c r="M357" t="s">
        <v>3</v>
      </c>
      <c r="N357">
        <v>0</v>
      </c>
      <c r="O357">
        <v>0</v>
      </c>
      <c r="P357" t="s">
        <v>4</v>
      </c>
      <c r="Q357">
        <v>0</v>
      </c>
      <c r="R357">
        <v>0</v>
      </c>
      <c r="S357" t="s">
        <v>5</v>
      </c>
      <c r="T357">
        <v>0</v>
      </c>
      <c r="U357">
        <v>0</v>
      </c>
      <c r="V357" t="s">
        <v>6</v>
      </c>
      <c r="W357">
        <v>0</v>
      </c>
      <c r="X357">
        <v>0</v>
      </c>
      <c r="Y357" t="s">
        <v>7</v>
      </c>
      <c r="Z357">
        <v>0</v>
      </c>
      <c r="AA357">
        <v>0</v>
      </c>
      <c r="AB357" t="s">
        <v>8</v>
      </c>
      <c r="AC357">
        <v>0</v>
      </c>
      <c r="AD357">
        <v>0</v>
      </c>
      <c r="AE357" t="s">
        <v>9</v>
      </c>
      <c r="AF357">
        <v>32767</v>
      </c>
      <c r="AG357">
        <v>0</v>
      </c>
      <c r="AH357" t="s">
        <v>10</v>
      </c>
      <c r="AI357">
        <v>-32767</v>
      </c>
      <c r="AJ357">
        <v>0</v>
      </c>
      <c r="AK357" t="s">
        <v>11</v>
      </c>
      <c r="AL357">
        <v>0</v>
      </c>
      <c r="AM357">
        <v>0</v>
      </c>
    </row>
    <row r="358" spans="1:39" x14ac:dyDescent="0.25">
      <c r="A358" t="s">
        <v>128</v>
      </c>
      <c r="B358">
        <v>17</v>
      </c>
      <c r="C358">
        <v>425</v>
      </c>
      <c r="D358" t="s">
        <v>0</v>
      </c>
      <c r="E358">
        <v>0</v>
      </c>
      <c r="F358">
        <v>0</v>
      </c>
      <c r="G358" t="s">
        <v>1</v>
      </c>
      <c r="H358">
        <v>45753.821250000001</v>
      </c>
      <c r="I358">
        <v>874.97103100000004</v>
      </c>
      <c r="J358" t="s">
        <v>2</v>
      </c>
      <c r="K358">
        <v>43498.656562999997</v>
      </c>
      <c r="L358">
        <v>785.63595899999996</v>
      </c>
      <c r="M358" t="s">
        <v>3</v>
      </c>
      <c r="N358">
        <v>0</v>
      </c>
      <c r="O358">
        <v>0</v>
      </c>
      <c r="P358" t="s">
        <v>4</v>
      </c>
      <c r="Q358">
        <v>0</v>
      </c>
      <c r="R358">
        <v>0</v>
      </c>
      <c r="S358" t="s">
        <v>5</v>
      </c>
      <c r="T358">
        <v>0</v>
      </c>
      <c r="U358">
        <v>0</v>
      </c>
      <c r="V358" t="s">
        <v>6</v>
      </c>
      <c r="W358">
        <v>0</v>
      </c>
      <c r="X358">
        <v>0</v>
      </c>
      <c r="Y358" t="s">
        <v>7</v>
      </c>
      <c r="Z358">
        <v>0</v>
      </c>
      <c r="AA358">
        <v>0</v>
      </c>
      <c r="AB358" t="s">
        <v>8</v>
      </c>
      <c r="AC358">
        <v>0</v>
      </c>
      <c r="AD358">
        <v>0</v>
      </c>
      <c r="AE358" t="s">
        <v>9</v>
      </c>
      <c r="AF358">
        <v>32767</v>
      </c>
      <c r="AG358">
        <v>0</v>
      </c>
      <c r="AH358" t="s">
        <v>10</v>
      </c>
      <c r="AI358">
        <v>-32767</v>
      </c>
      <c r="AJ358">
        <v>0</v>
      </c>
      <c r="AK358" t="s">
        <v>11</v>
      </c>
      <c r="AL358">
        <v>0</v>
      </c>
      <c r="AM358">
        <v>0</v>
      </c>
    </row>
    <row r="359" spans="1:39" x14ac:dyDescent="0.25">
      <c r="A359" t="s">
        <v>128</v>
      </c>
      <c r="B359">
        <v>18</v>
      </c>
      <c r="C359">
        <v>450</v>
      </c>
      <c r="D359" t="s">
        <v>0</v>
      </c>
      <c r="E359">
        <v>0</v>
      </c>
      <c r="F359">
        <v>0</v>
      </c>
      <c r="G359" t="s">
        <v>1</v>
      </c>
      <c r="H359">
        <v>48446.423281000003</v>
      </c>
      <c r="I359">
        <v>877.57482600000003</v>
      </c>
      <c r="J359" t="s">
        <v>2</v>
      </c>
      <c r="K359">
        <v>46058.587031000003</v>
      </c>
      <c r="L359">
        <v>786.93182000000002</v>
      </c>
      <c r="M359" t="s">
        <v>3</v>
      </c>
      <c r="N359">
        <v>0</v>
      </c>
      <c r="O359">
        <v>0</v>
      </c>
      <c r="P359" t="s">
        <v>4</v>
      </c>
      <c r="Q359">
        <v>0</v>
      </c>
      <c r="R359">
        <v>0</v>
      </c>
      <c r="S359" t="s">
        <v>5</v>
      </c>
      <c r="T359">
        <v>0</v>
      </c>
      <c r="U359">
        <v>0</v>
      </c>
      <c r="V359" t="s">
        <v>6</v>
      </c>
      <c r="W359">
        <v>0</v>
      </c>
      <c r="X359">
        <v>0</v>
      </c>
      <c r="Y359" t="s">
        <v>7</v>
      </c>
      <c r="Z359">
        <v>0</v>
      </c>
      <c r="AA359">
        <v>0</v>
      </c>
      <c r="AB359" t="s">
        <v>8</v>
      </c>
      <c r="AC359">
        <v>0</v>
      </c>
      <c r="AD359">
        <v>0</v>
      </c>
      <c r="AE359" t="s">
        <v>9</v>
      </c>
      <c r="AF359">
        <v>32767</v>
      </c>
      <c r="AG359">
        <v>0</v>
      </c>
      <c r="AH359" t="s">
        <v>10</v>
      </c>
      <c r="AI359">
        <v>-32767</v>
      </c>
      <c r="AJ359">
        <v>0</v>
      </c>
      <c r="AK359" t="s">
        <v>11</v>
      </c>
      <c r="AL359">
        <v>0</v>
      </c>
      <c r="AM359">
        <v>0</v>
      </c>
    </row>
    <row r="360" spans="1:39" x14ac:dyDescent="0.25">
      <c r="A360" t="s">
        <v>128</v>
      </c>
      <c r="B360">
        <v>19</v>
      </c>
      <c r="C360">
        <v>475</v>
      </c>
      <c r="D360" t="s">
        <v>0</v>
      </c>
      <c r="E360">
        <v>0</v>
      </c>
      <c r="F360">
        <v>0</v>
      </c>
      <c r="G360" t="s">
        <v>1</v>
      </c>
      <c r="H360">
        <v>51139.143125000002</v>
      </c>
      <c r="I360">
        <v>876.92061899999999</v>
      </c>
      <c r="J360" t="s">
        <v>2</v>
      </c>
      <c r="K360">
        <v>48618.648672000003</v>
      </c>
      <c r="L360">
        <v>784.83457799999996</v>
      </c>
      <c r="M360" t="s">
        <v>3</v>
      </c>
      <c r="N360">
        <v>0</v>
      </c>
      <c r="O360">
        <v>0</v>
      </c>
      <c r="P360" t="s">
        <v>4</v>
      </c>
      <c r="Q360">
        <v>0</v>
      </c>
      <c r="R360">
        <v>0</v>
      </c>
      <c r="S360" t="s">
        <v>5</v>
      </c>
      <c r="T360">
        <v>0</v>
      </c>
      <c r="U360">
        <v>0</v>
      </c>
      <c r="V360" t="s">
        <v>6</v>
      </c>
      <c r="W360">
        <v>0</v>
      </c>
      <c r="X360">
        <v>0</v>
      </c>
      <c r="Y360" t="s">
        <v>7</v>
      </c>
      <c r="Z360">
        <v>0</v>
      </c>
      <c r="AA360">
        <v>0</v>
      </c>
      <c r="AB360" t="s">
        <v>8</v>
      </c>
      <c r="AC360">
        <v>0</v>
      </c>
      <c r="AD360">
        <v>0</v>
      </c>
      <c r="AE360" t="s">
        <v>9</v>
      </c>
      <c r="AF360">
        <v>32767</v>
      </c>
      <c r="AG360">
        <v>0</v>
      </c>
      <c r="AH360" t="s">
        <v>10</v>
      </c>
      <c r="AI360">
        <v>-32767</v>
      </c>
      <c r="AJ360">
        <v>0</v>
      </c>
      <c r="AK360" t="s">
        <v>11</v>
      </c>
      <c r="AL360">
        <v>0</v>
      </c>
      <c r="AM360">
        <v>0</v>
      </c>
    </row>
    <row r="361" spans="1:39" x14ac:dyDescent="0.25">
      <c r="A361" t="s">
        <v>128</v>
      </c>
      <c r="B361">
        <v>20</v>
      </c>
      <c r="C361">
        <v>500</v>
      </c>
      <c r="D361" t="s">
        <v>0</v>
      </c>
      <c r="E361">
        <v>0</v>
      </c>
      <c r="F361">
        <v>0</v>
      </c>
      <c r="G361" t="s">
        <v>1</v>
      </c>
      <c r="H361">
        <v>53831.987734000002</v>
      </c>
      <c r="I361">
        <v>878.08145500000001</v>
      </c>
      <c r="J361" t="s">
        <v>2</v>
      </c>
      <c r="K361">
        <v>51178.792890999997</v>
      </c>
      <c r="L361">
        <v>785.04132600000003</v>
      </c>
      <c r="M361" t="s">
        <v>3</v>
      </c>
      <c r="N361">
        <v>0</v>
      </c>
      <c r="O361">
        <v>0</v>
      </c>
      <c r="P361" t="s">
        <v>4</v>
      </c>
      <c r="Q361">
        <v>0</v>
      </c>
      <c r="R361">
        <v>0</v>
      </c>
      <c r="S361" t="s">
        <v>5</v>
      </c>
      <c r="T361">
        <v>0</v>
      </c>
      <c r="U361">
        <v>0</v>
      </c>
      <c r="V361" t="s">
        <v>6</v>
      </c>
      <c r="W361">
        <v>0</v>
      </c>
      <c r="X361">
        <v>0</v>
      </c>
      <c r="Y361" t="s">
        <v>7</v>
      </c>
      <c r="Z361">
        <v>0</v>
      </c>
      <c r="AA361">
        <v>0</v>
      </c>
      <c r="AB361" t="s">
        <v>8</v>
      </c>
      <c r="AC361">
        <v>0</v>
      </c>
      <c r="AD361">
        <v>0</v>
      </c>
      <c r="AE361" t="s">
        <v>9</v>
      </c>
      <c r="AF361">
        <v>32767</v>
      </c>
      <c r="AG361">
        <v>0</v>
      </c>
      <c r="AH361" t="s">
        <v>10</v>
      </c>
      <c r="AI361">
        <v>-32767</v>
      </c>
      <c r="AJ361">
        <v>0</v>
      </c>
      <c r="AK361" t="s">
        <v>11</v>
      </c>
      <c r="AL361">
        <v>0</v>
      </c>
      <c r="AM361">
        <v>0</v>
      </c>
    </row>
    <row r="362" spans="1:39" x14ac:dyDescent="0.25">
      <c r="A362" t="s">
        <v>129</v>
      </c>
      <c r="B362">
        <v>1</v>
      </c>
      <c r="C362">
        <v>25</v>
      </c>
      <c r="D362" t="s">
        <v>0</v>
      </c>
      <c r="E362">
        <v>0</v>
      </c>
      <c r="F362">
        <v>0</v>
      </c>
      <c r="G362" t="s">
        <v>1</v>
      </c>
      <c r="H362">
        <v>241.8673</v>
      </c>
      <c r="I362">
        <v>0.15406300000000001</v>
      </c>
      <c r="J362" t="s">
        <v>2</v>
      </c>
      <c r="K362">
        <v>78.240223999999998</v>
      </c>
      <c r="L362">
        <v>4.1456E-2</v>
      </c>
      <c r="M362" t="s">
        <v>3</v>
      </c>
      <c r="N362">
        <v>0</v>
      </c>
      <c r="O362">
        <v>0</v>
      </c>
      <c r="P362" t="s">
        <v>4</v>
      </c>
      <c r="Q362">
        <v>0</v>
      </c>
      <c r="R362">
        <v>0</v>
      </c>
      <c r="S362" t="s">
        <v>5</v>
      </c>
      <c r="T362">
        <v>0</v>
      </c>
      <c r="U362">
        <v>0</v>
      </c>
      <c r="V362" t="s">
        <v>6</v>
      </c>
      <c r="W362">
        <v>0</v>
      </c>
      <c r="X362">
        <v>0</v>
      </c>
      <c r="Y362" t="s">
        <v>7</v>
      </c>
      <c r="Z362">
        <v>0</v>
      </c>
      <c r="AA362">
        <v>0</v>
      </c>
      <c r="AB362" t="s">
        <v>8</v>
      </c>
      <c r="AC362">
        <v>0</v>
      </c>
      <c r="AD362">
        <v>0</v>
      </c>
      <c r="AE362" t="s">
        <v>9</v>
      </c>
      <c r="AF362">
        <v>32767</v>
      </c>
      <c r="AG362">
        <v>0</v>
      </c>
      <c r="AH362" t="s">
        <v>10</v>
      </c>
      <c r="AI362">
        <v>-32767</v>
      </c>
      <c r="AJ362">
        <v>0</v>
      </c>
      <c r="AK362" t="s">
        <v>11</v>
      </c>
      <c r="AL362">
        <v>0</v>
      </c>
      <c r="AM362">
        <v>0</v>
      </c>
    </row>
    <row r="363" spans="1:39" x14ac:dyDescent="0.25">
      <c r="A363" t="s">
        <v>129</v>
      </c>
      <c r="B363">
        <v>2</v>
      </c>
      <c r="C363">
        <v>50</v>
      </c>
      <c r="D363" t="s">
        <v>0</v>
      </c>
      <c r="E363">
        <v>0</v>
      </c>
      <c r="F363">
        <v>0</v>
      </c>
      <c r="G363" t="s">
        <v>1</v>
      </c>
      <c r="H363">
        <v>485.50075900000002</v>
      </c>
      <c r="I363">
        <v>0.58334799999999998</v>
      </c>
      <c r="J363" t="s">
        <v>2</v>
      </c>
      <c r="K363">
        <v>156.50164599999999</v>
      </c>
      <c r="L363">
        <v>0.16573299999999999</v>
      </c>
      <c r="M363" t="s">
        <v>3</v>
      </c>
      <c r="N363">
        <v>0</v>
      </c>
      <c r="O363">
        <v>0</v>
      </c>
      <c r="P363" t="s">
        <v>4</v>
      </c>
      <c r="Q363">
        <v>0</v>
      </c>
      <c r="R363">
        <v>0</v>
      </c>
      <c r="S363" t="s">
        <v>5</v>
      </c>
      <c r="T363">
        <v>0</v>
      </c>
      <c r="U363">
        <v>0</v>
      </c>
      <c r="V363" t="s">
        <v>6</v>
      </c>
      <c r="W363">
        <v>0</v>
      </c>
      <c r="X363">
        <v>0</v>
      </c>
      <c r="Y363" t="s">
        <v>7</v>
      </c>
      <c r="Z363">
        <v>0</v>
      </c>
      <c r="AA363">
        <v>0</v>
      </c>
      <c r="AB363" t="s">
        <v>8</v>
      </c>
      <c r="AC363">
        <v>0</v>
      </c>
      <c r="AD363">
        <v>0</v>
      </c>
      <c r="AE363" t="s">
        <v>9</v>
      </c>
      <c r="AF363">
        <v>32767</v>
      </c>
      <c r="AG363">
        <v>0</v>
      </c>
      <c r="AH363" t="s">
        <v>10</v>
      </c>
      <c r="AI363">
        <v>-32767</v>
      </c>
      <c r="AJ363">
        <v>0</v>
      </c>
      <c r="AK363" t="s">
        <v>11</v>
      </c>
      <c r="AL363">
        <v>0</v>
      </c>
      <c r="AM363">
        <v>0</v>
      </c>
    </row>
    <row r="364" spans="1:39" x14ac:dyDescent="0.25">
      <c r="A364" t="s">
        <v>129</v>
      </c>
      <c r="B364">
        <v>3</v>
      </c>
      <c r="C364">
        <v>75</v>
      </c>
      <c r="D364" t="s">
        <v>0</v>
      </c>
      <c r="E364">
        <v>0</v>
      </c>
      <c r="F364">
        <v>0</v>
      </c>
      <c r="G364" t="s">
        <v>1</v>
      </c>
      <c r="H364">
        <v>729.16571799999997</v>
      </c>
      <c r="I364">
        <v>1.361437</v>
      </c>
      <c r="J364" t="s">
        <v>2</v>
      </c>
      <c r="K364">
        <v>234.77746300000001</v>
      </c>
      <c r="L364">
        <v>0.373025</v>
      </c>
      <c r="M364" t="s">
        <v>3</v>
      </c>
      <c r="N364">
        <v>0</v>
      </c>
      <c r="O364">
        <v>0</v>
      </c>
      <c r="P364" t="s">
        <v>4</v>
      </c>
      <c r="Q364">
        <v>0</v>
      </c>
      <c r="R364">
        <v>0</v>
      </c>
      <c r="S364" t="s">
        <v>5</v>
      </c>
      <c r="T364">
        <v>0</v>
      </c>
      <c r="U364">
        <v>0</v>
      </c>
      <c r="V364" t="s">
        <v>6</v>
      </c>
      <c r="W364">
        <v>0</v>
      </c>
      <c r="X364">
        <v>0</v>
      </c>
      <c r="Y364" t="s">
        <v>7</v>
      </c>
      <c r="Z364">
        <v>0</v>
      </c>
      <c r="AA364">
        <v>0</v>
      </c>
      <c r="AB364" t="s">
        <v>8</v>
      </c>
      <c r="AC364">
        <v>0</v>
      </c>
      <c r="AD364">
        <v>0</v>
      </c>
      <c r="AE364" t="s">
        <v>9</v>
      </c>
      <c r="AF364">
        <v>32767</v>
      </c>
      <c r="AG364">
        <v>0</v>
      </c>
      <c r="AH364" t="s">
        <v>10</v>
      </c>
      <c r="AI364">
        <v>-32767</v>
      </c>
      <c r="AJ364">
        <v>0</v>
      </c>
      <c r="AK364" t="s">
        <v>11</v>
      </c>
      <c r="AL364">
        <v>0</v>
      </c>
      <c r="AM364">
        <v>0</v>
      </c>
    </row>
    <row r="365" spans="1:39" x14ac:dyDescent="0.25">
      <c r="A365" t="s">
        <v>129</v>
      </c>
      <c r="B365">
        <v>4</v>
      </c>
      <c r="C365">
        <v>100</v>
      </c>
      <c r="D365" t="s">
        <v>0</v>
      </c>
      <c r="E365">
        <v>0</v>
      </c>
      <c r="F365">
        <v>0</v>
      </c>
      <c r="G365" t="s">
        <v>1</v>
      </c>
      <c r="H365">
        <v>972.81667800000002</v>
      </c>
      <c r="I365">
        <v>2.4726089999999998</v>
      </c>
      <c r="J365" t="s">
        <v>2</v>
      </c>
      <c r="K365">
        <v>313.06169399999999</v>
      </c>
      <c r="L365">
        <v>0.66792399999999996</v>
      </c>
      <c r="M365" t="s">
        <v>3</v>
      </c>
      <c r="N365">
        <v>0</v>
      </c>
      <c r="O365">
        <v>0</v>
      </c>
      <c r="P365" t="s">
        <v>4</v>
      </c>
      <c r="Q365">
        <v>0</v>
      </c>
      <c r="R365">
        <v>0</v>
      </c>
      <c r="S365" t="s">
        <v>5</v>
      </c>
      <c r="T365">
        <v>0</v>
      </c>
      <c r="U365">
        <v>0</v>
      </c>
      <c r="V365" t="s">
        <v>6</v>
      </c>
      <c r="W365">
        <v>0</v>
      </c>
      <c r="X365">
        <v>0</v>
      </c>
      <c r="Y365" t="s">
        <v>7</v>
      </c>
      <c r="Z365">
        <v>0</v>
      </c>
      <c r="AA365">
        <v>0</v>
      </c>
      <c r="AB365" t="s">
        <v>8</v>
      </c>
      <c r="AC365">
        <v>0</v>
      </c>
      <c r="AD365">
        <v>0</v>
      </c>
      <c r="AE365" t="s">
        <v>9</v>
      </c>
      <c r="AF365">
        <v>32767</v>
      </c>
      <c r="AG365">
        <v>0</v>
      </c>
      <c r="AH365" t="s">
        <v>10</v>
      </c>
      <c r="AI365">
        <v>-32767</v>
      </c>
      <c r="AJ365">
        <v>0</v>
      </c>
      <c r="AK365" t="s">
        <v>11</v>
      </c>
      <c r="AL365">
        <v>0</v>
      </c>
      <c r="AM365">
        <v>0</v>
      </c>
    </row>
    <row r="366" spans="1:39" x14ac:dyDescent="0.25">
      <c r="A366" t="s">
        <v>129</v>
      </c>
      <c r="B366">
        <v>5</v>
      </c>
      <c r="C366">
        <v>125</v>
      </c>
      <c r="D366" t="s">
        <v>0</v>
      </c>
      <c r="E366">
        <v>0</v>
      </c>
      <c r="F366">
        <v>0</v>
      </c>
      <c r="G366" t="s">
        <v>1</v>
      </c>
      <c r="H366">
        <v>1216.490452</v>
      </c>
      <c r="I366">
        <v>3.8194859999999999</v>
      </c>
      <c r="J366" t="s">
        <v>2</v>
      </c>
      <c r="K366">
        <v>391.358182</v>
      </c>
      <c r="L366">
        <v>1.0436570000000001</v>
      </c>
      <c r="M366" t="s">
        <v>3</v>
      </c>
      <c r="N366">
        <v>0</v>
      </c>
      <c r="O366">
        <v>0</v>
      </c>
      <c r="P366" t="s">
        <v>4</v>
      </c>
      <c r="Q366">
        <v>0</v>
      </c>
      <c r="R366">
        <v>0</v>
      </c>
      <c r="S366" t="s">
        <v>5</v>
      </c>
      <c r="T366">
        <v>0</v>
      </c>
      <c r="U366">
        <v>0</v>
      </c>
      <c r="V366" t="s">
        <v>6</v>
      </c>
      <c r="W366">
        <v>0</v>
      </c>
      <c r="X366">
        <v>0</v>
      </c>
      <c r="Y366" t="s">
        <v>7</v>
      </c>
      <c r="Z366">
        <v>0</v>
      </c>
      <c r="AA366">
        <v>0</v>
      </c>
      <c r="AB366" t="s">
        <v>8</v>
      </c>
      <c r="AC366">
        <v>0</v>
      </c>
      <c r="AD366">
        <v>0</v>
      </c>
      <c r="AE366" t="s">
        <v>9</v>
      </c>
      <c r="AF366">
        <v>32767</v>
      </c>
      <c r="AG366">
        <v>0</v>
      </c>
      <c r="AH366" t="s">
        <v>10</v>
      </c>
      <c r="AI366">
        <v>-32767</v>
      </c>
      <c r="AJ366">
        <v>0</v>
      </c>
      <c r="AK366" t="s">
        <v>11</v>
      </c>
      <c r="AL366">
        <v>0</v>
      </c>
      <c r="AM366">
        <v>0</v>
      </c>
    </row>
    <row r="367" spans="1:39" x14ac:dyDescent="0.25">
      <c r="A367" t="s">
        <v>129</v>
      </c>
      <c r="B367">
        <v>6</v>
      </c>
      <c r="C367">
        <v>150</v>
      </c>
      <c r="D367" t="s">
        <v>0</v>
      </c>
      <c r="E367">
        <v>0</v>
      </c>
      <c r="F367">
        <v>0</v>
      </c>
      <c r="G367" t="s">
        <v>1</v>
      </c>
      <c r="H367">
        <v>1460.1860859999999</v>
      </c>
      <c r="I367">
        <v>5.4683960000000003</v>
      </c>
      <c r="J367" t="s">
        <v>2</v>
      </c>
      <c r="K367">
        <v>469.66318100000001</v>
      </c>
      <c r="L367">
        <v>1.505749</v>
      </c>
      <c r="M367" t="s">
        <v>3</v>
      </c>
      <c r="N367">
        <v>0</v>
      </c>
      <c r="O367">
        <v>0</v>
      </c>
      <c r="P367" t="s">
        <v>4</v>
      </c>
      <c r="Q367">
        <v>0</v>
      </c>
      <c r="R367">
        <v>0</v>
      </c>
      <c r="S367" t="s">
        <v>5</v>
      </c>
      <c r="T367">
        <v>0</v>
      </c>
      <c r="U367">
        <v>0</v>
      </c>
      <c r="V367" t="s">
        <v>6</v>
      </c>
      <c r="W367">
        <v>0</v>
      </c>
      <c r="X367">
        <v>0</v>
      </c>
      <c r="Y367" t="s">
        <v>7</v>
      </c>
      <c r="Z367">
        <v>0</v>
      </c>
      <c r="AA367">
        <v>0</v>
      </c>
      <c r="AB367" t="s">
        <v>8</v>
      </c>
      <c r="AC367">
        <v>0</v>
      </c>
      <c r="AD367">
        <v>0</v>
      </c>
      <c r="AE367" t="s">
        <v>9</v>
      </c>
      <c r="AF367">
        <v>32767</v>
      </c>
      <c r="AG367">
        <v>0</v>
      </c>
      <c r="AH367" t="s">
        <v>10</v>
      </c>
      <c r="AI367">
        <v>-32767</v>
      </c>
      <c r="AJ367">
        <v>0</v>
      </c>
      <c r="AK367" t="s">
        <v>11</v>
      </c>
      <c r="AL367">
        <v>0</v>
      </c>
      <c r="AM367">
        <v>0</v>
      </c>
    </row>
    <row r="368" spans="1:39" x14ac:dyDescent="0.25">
      <c r="A368" t="s">
        <v>129</v>
      </c>
      <c r="B368">
        <v>7</v>
      </c>
      <c r="C368">
        <v>175</v>
      </c>
      <c r="D368" t="s">
        <v>0</v>
      </c>
      <c r="E368">
        <v>0</v>
      </c>
      <c r="F368">
        <v>0</v>
      </c>
      <c r="G368" t="s">
        <v>1</v>
      </c>
      <c r="H368">
        <v>1703.8803640000001</v>
      </c>
      <c r="I368">
        <v>7.5750279999999997</v>
      </c>
      <c r="J368" t="s">
        <v>2</v>
      </c>
      <c r="K368">
        <v>547.98003100000005</v>
      </c>
      <c r="L368">
        <v>2.0546180000000001</v>
      </c>
      <c r="M368" t="s">
        <v>3</v>
      </c>
      <c r="N368">
        <v>0</v>
      </c>
      <c r="O368">
        <v>0</v>
      </c>
      <c r="P368" t="s">
        <v>4</v>
      </c>
      <c r="Q368">
        <v>0</v>
      </c>
      <c r="R368">
        <v>0</v>
      </c>
      <c r="S368" t="s">
        <v>5</v>
      </c>
      <c r="T368">
        <v>0</v>
      </c>
      <c r="U368">
        <v>0</v>
      </c>
      <c r="V368" t="s">
        <v>6</v>
      </c>
      <c r="W368">
        <v>0</v>
      </c>
      <c r="X368">
        <v>0</v>
      </c>
      <c r="Y368" t="s">
        <v>7</v>
      </c>
      <c r="Z368">
        <v>0</v>
      </c>
      <c r="AA368">
        <v>0</v>
      </c>
      <c r="AB368" t="s">
        <v>8</v>
      </c>
      <c r="AC368">
        <v>0</v>
      </c>
      <c r="AD368">
        <v>0</v>
      </c>
      <c r="AE368" t="s">
        <v>9</v>
      </c>
      <c r="AF368">
        <v>32767</v>
      </c>
      <c r="AG368">
        <v>0</v>
      </c>
      <c r="AH368" t="s">
        <v>10</v>
      </c>
      <c r="AI368">
        <v>-32767</v>
      </c>
      <c r="AJ368">
        <v>0</v>
      </c>
      <c r="AK368" t="s">
        <v>11</v>
      </c>
      <c r="AL368">
        <v>0</v>
      </c>
      <c r="AM368">
        <v>0</v>
      </c>
    </row>
    <row r="369" spans="1:39" x14ac:dyDescent="0.25">
      <c r="A369" t="s">
        <v>129</v>
      </c>
      <c r="B369">
        <v>8</v>
      </c>
      <c r="C369">
        <v>200</v>
      </c>
      <c r="D369" t="s">
        <v>0</v>
      </c>
      <c r="E369">
        <v>0</v>
      </c>
      <c r="F369">
        <v>0</v>
      </c>
      <c r="G369" t="s">
        <v>1</v>
      </c>
      <c r="H369">
        <v>1947.5626589999999</v>
      </c>
      <c r="I369">
        <v>10.027875</v>
      </c>
      <c r="J369" t="s">
        <v>2</v>
      </c>
      <c r="K369">
        <v>626.30554900000004</v>
      </c>
      <c r="L369">
        <v>2.6853410000000002</v>
      </c>
      <c r="M369" t="s">
        <v>3</v>
      </c>
      <c r="N369">
        <v>0</v>
      </c>
      <c r="O369">
        <v>0</v>
      </c>
      <c r="P369" t="s">
        <v>4</v>
      </c>
      <c r="Q369">
        <v>0</v>
      </c>
      <c r="R369">
        <v>0</v>
      </c>
      <c r="S369" t="s">
        <v>5</v>
      </c>
      <c r="T369">
        <v>0</v>
      </c>
      <c r="U369">
        <v>0</v>
      </c>
      <c r="V369" t="s">
        <v>6</v>
      </c>
      <c r="W369">
        <v>0</v>
      </c>
      <c r="X369">
        <v>0</v>
      </c>
      <c r="Y369" t="s">
        <v>7</v>
      </c>
      <c r="Z369">
        <v>0</v>
      </c>
      <c r="AA369">
        <v>0</v>
      </c>
      <c r="AB369" t="s">
        <v>8</v>
      </c>
      <c r="AC369">
        <v>0</v>
      </c>
      <c r="AD369">
        <v>0</v>
      </c>
      <c r="AE369" t="s">
        <v>9</v>
      </c>
      <c r="AF369">
        <v>32767</v>
      </c>
      <c r="AG369">
        <v>0</v>
      </c>
      <c r="AH369" t="s">
        <v>10</v>
      </c>
      <c r="AI369">
        <v>-32767</v>
      </c>
      <c r="AJ369">
        <v>0</v>
      </c>
      <c r="AK369" t="s">
        <v>11</v>
      </c>
      <c r="AL369">
        <v>0</v>
      </c>
      <c r="AM369">
        <v>0</v>
      </c>
    </row>
    <row r="370" spans="1:39" x14ac:dyDescent="0.25">
      <c r="A370" t="s">
        <v>129</v>
      </c>
      <c r="B370">
        <v>9</v>
      </c>
      <c r="C370">
        <v>225</v>
      </c>
      <c r="D370" t="s">
        <v>0</v>
      </c>
      <c r="E370">
        <v>0</v>
      </c>
      <c r="F370">
        <v>0</v>
      </c>
      <c r="G370" t="s">
        <v>1</v>
      </c>
      <c r="H370">
        <v>2191.268086</v>
      </c>
      <c r="I370">
        <v>12.633326</v>
      </c>
      <c r="J370" t="s">
        <v>2</v>
      </c>
      <c r="K370">
        <v>704.63901899999996</v>
      </c>
      <c r="L370">
        <v>3.387016</v>
      </c>
      <c r="M370" t="s">
        <v>3</v>
      </c>
      <c r="N370">
        <v>0</v>
      </c>
      <c r="O370">
        <v>0</v>
      </c>
      <c r="P370" t="s">
        <v>4</v>
      </c>
      <c r="Q370">
        <v>0</v>
      </c>
      <c r="R370">
        <v>0</v>
      </c>
      <c r="S370" t="s">
        <v>5</v>
      </c>
      <c r="T370">
        <v>0</v>
      </c>
      <c r="U370">
        <v>0</v>
      </c>
      <c r="V370" t="s">
        <v>6</v>
      </c>
      <c r="W370">
        <v>0</v>
      </c>
      <c r="X370">
        <v>0</v>
      </c>
      <c r="Y370" t="s">
        <v>7</v>
      </c>
      <c r="Z370">
        <v>0</v>
      </c>
      <c r="AA370">
        <v>0</v>
      </c>
      <c r="AB370" t="s">
        <v>8</v>
      </c>
      <c r="AC370">
        <v>0</v>
      </c>
      <c r="AD370">
        <v>0</v>
      </c>
      <c r="AE370" t="s">
        <v>9</v>
      </c>
      <c r="AF370">
        <v>32767</v>
      </c>
      <c r="AG370">
        <v>0</v>
      </c>
      <c r="AH370" t="s">
        <v>10</v>
      </c>
      <c r="AI370">
        <v>-32767</v>
      </c>
      <c r="AJ370">
        <v>0</v>
      </c>
      <c r="AK370" t="s">
        <v>11</v>
      </c>
      <c r="AL370">
        <v>0</v>
      </c>
      <c r="AM370">
        <v>0</v>
      </c>
    </row>
    <row r="371" spans="1:39" x14ac:dyDescent="0.25">
      <c r="A371" t="s">
        <v>129</v>
      </c>
      <c r="B371">
        <v>10</v>
      </c>
      <c r="C371">
        <v>250</v>
      </c>
      <c r="D371" t="s">
        <v>0</v>
      </c>
      <c r="E371">
        <v>0</v>
      </c>
      <c r="F371">
        <v>0</v>
      </c>
      <c r="G371" t="s">
        <v>1</v>
      </c>
      <c r="H371">
        <v>2434.9878610000001</v>
      </c>
      <c r="I371">
        <v>15.522307</v>
      </c>
      <c r="J371" t="s">
        <v>2</v>
      </c>
      <c r="K371">
        <v>782.98260600000003</v>
      </c>
      <c r="L371">
        <v>4.1827160000000001</v>
      </c>
      <c r="M371" t="s">
        <v>3</v>
      </c>
      <c r="N371">
        <v>0</v>
      </c>
      <c r="O371">
        <v>0</v>
      </c>
      <c r="P371" t="s">
        <v>4</v>
      </c>
      <c r="Q371">
        <v>0</v>
      </c>
      <c r="R371">
        <v>0</v>
      </c>
      <c r="S371" t="s">
        <v>5</v>
      </c>
      <c r="T371">
        <v>0</v>
      </c>
      <c r="U371">
        <v>0</v>
      </c>
      <c r="V371" t="s">
        <v>6</v>
      </c>
      <c r="W371">
        <v>0</v>
      </c>
      <c r="X371">
        <v>0</v>
      </c>
      <c r="Y371" t="s">
        <v>7</v>
      </c>
      <c r="Z371">
        <v>0</v>
      </c>
      <c r="AA371">
        <v>0</v>
      </c>
      <c r="AB371" t="s">
        <v>8</v>
      </c>
      <c r="AC371">
        <v>0</v>
      </c>
      <c r="AD371">
        <v>0</v>
      </c>
      <c r="AE371" t="s">
        <v>9</v>
      </c>
      <c r="AF371">
        <v>32767</v>
      </c>
      <c r="AG371">
        <v>0</v>
      </c>
      <c r="AH371" t="s">
        <v>10</v>
      </c>
      <c r="AI371">
        <v>-32767</v>
      </c>
      <c r="AJ371">
        <v>0</v>
      </c>
      <c r="AK371" t="s">
        <v>11</v>
      </c>
      <c r="AL371">
        <v>0</v>
      </c>
      <c r="AM371">
        <v>0</v>
      </c>
    </row>
    <row r="372" spans="1:39" x14ac:dyDescent="0.25">
      <c r="A372" t="s">
        <v>129</v>
      </c>
      <c r="B372">
        <v>11</v>
      </c>
      <c r="C372">
        <v>275</v>
      </c>
      <c r="D372" t="s">
        <v>0</v>
      </c>
      <c r="E372">
        <v>0</v>
      </c>
      <c r="F372">
        <v>0</v>
      </c>
      <c r="G372" t="s">
        <v>1</v>
      </c>
      <c r="H372">
        <v>2678.7275</v>
      </c>
      <c r="I372">
        <v>18.907637000000001</v>
      </c>
      <c r="J372" t="s">
        <v>2</v>
      </c>
      <c r="K372">
        <v>861.33554700000002</v>
      </c>
      <c r="L372">
        <v>5.0618400000000001</v>
      </c>
      <c r="M372" t="s">
        <v>3</v>
      </c>
      <c r="N372">
        <v>0</v>
      </c>
      <c r="O372">
        <v>0</v>
      </c>
      <c r="P372" t="s">
        <v>4</v>
      </c>
      <c r="Q372">
        <v>0</v>
      </c>
      <c r="R372">
        <v>0</v>
      </c>
      <c r="S372" t="s">
        <v>5</v>
      </c>
      <c r="T372">
        <v>0</v>
      </c>
      <c r="U372">
        <v>0</v>
      </c>
      <c r="V372" t="s">
        <v>6</v>
      </c>
      <c r="W372">
        <v>0</v>
      </c>
      <c r="X372">
        <v>0</v>
      </c>
      <c r="Y372" t="s">
        <v>7</v>
      </c>
      <c r="Z372">
        <v>0</v>
      </c>
      <c r="AA372">
        <v>0</v>
      </c>
      <c r="AB372" t="s">
        <v>8</v>
      </c>
      <c r="AC372">
        <v>0</v>
      </c>
      <c r="AD372">
        <v>0</v>
      </c>
      <c r="AE372" t="s">
        <v>9</v>
      </c>
      <c r="AF372">
        <v>32767</v>
      </c>
      <c r="AG372">
        <v>0</v>
      </c>
      <c r="AH372" t="s">
        <v>10</v>
      </c>
      <c r="AI372">
        <v>-32767</v>
      </c>
      <c r="AJ372">
        <v>0</v>
      </c>
      <c r="AK372" t="s">
        <v>11</v>
      </c>
      <c r="AL372">
        <v>0</v>
      </c>
      <c r="AM372">
        <v>0</v>
      </c>
    </row>
    <row r="373" spans="1:39" x14ac:dyDescent="0.25">
      <c r="A373" t="s">
        <v>129</v>
      </c>
      <c r="B373">
        <v>12</v>
      </c>
      <c r="C373">
        <v>300</v>
      </c>
      <c r="D373" t="s">
        <v>0</v>
      </c>
      <c r="E373">
        <v>0</v>
      </c>
      <c r="F373">
        <v>0</v>
      </c>
      <c r="G373" t="s">
        <v>1</v>
      </c>
      <c r="H373">
        <v>2922.4564650000002</v>
      </c>
      <c r="I373">
        <v>22.578600999999999</v>
      </c>
      <c r="J373" t="s">
        <v>2</v>
      </c>
      <c r="K373">
        <v>939.69565999999998</v>
      </c>
      <c r="L373">
        <v>6.01572</v>
      </c>
      <c r="M373" t="s">
        <v>3</v>
      </c>
      <c r="N373">
        <v>0</v>
      </c>
      <c r="O373">
        <v>0</v>
      </c>
      <c r="P373" t="s">
        <v>4</v>
      </c>
      <c r="Q373">
        <v>0</v>
      </c>
      <c r="R373">
        <v>0</v>
      </c>
      <c r="S373" t="s">
        <v>5</v>
      </c>
      <c r="T373">
        <v>0</v>
      </c>
      <c r="U373">
        <v>0</v>
      </c>
      <c r="V373" t="s">
        <v>6</v>
      </c>
      <c r="W373">
        <v>0</v>
      </c>
      <c r="X373">
        <v>0</v>
      </c>
      <c r="Y373" t="s">
        <v>7</v>
      </c>
      <c r="Z373">
        <v>0</v>
      </c>
      <c r="AA373">
        <v>0</v>
      </c>
      <c r="AB373" t="s">
        <v>8</v>
      </c>
      <c r="AC373">
        <v>0</v>
      </c>
      <c r="AD373">
        <v>0</v>
      </c>
      <c r="AE373" t="s">
        <v>9</v>
      </c>
      <c r="AF373">
        <v>32767</v>
      </c>
      <c r="AG373">
        <v>0</v>
      </c>
      <c r="AH373" t="s">
        <v>10</v>
      </c>
      <c r="AI373">
        <v>-32767</v>
      </c>
      <c r="AJ373">
        <v>0</v>
      </c>
      <c r="AK373" t="s">
        <v>11</v>
      </c>
      <c r="AL373">
        <v>0</v>
      </c>
      <c r="AM373">
        <v>0</v>
      </c>
    </row>
    <row r="374" spans="1:39" x14ac:dyDescent="0.25">
      <c r="A374" t="s">
        <v>129</v>
      </c>
      <c r="B374">
        <v>13</v>
      </c>
      <c r="C374">
        <v>325</v>
      </c>
      <c r="D374" t="s">
        <v>0</v>
      </c>
      <c r="E374">
        <v>0</v>
      </c>
      <c r="F374">
        <v>0</v>
      </c>
      <c r="G374" t="s">
        <v>1</v>
      </c>
      <c r="H374">
        <v>3166.2140720000002</v>
      </c>
      <c r="I374">
        <v>26.427156</v>
      </c>
      <c r="J374" t="s">
        <v>2</v>
      </c>
      <c r="K374">
        <v>1018.065146</v>
      </c>
      <c r="L374">
        <v>7.0591710000000001</v>
      </c>
      <c r="M374" t="s">
        <v>3</v>
      </c>
      <c r="N374">
        <v>0</v>
      </c>
      <c r="O374">
        <v>0</v>
      </c>
      <c r="P374" t="s">
        <v>4</v>
      </c>
      <c r="Q374">
        <v>0</v>
      </c>
      <c r="R374">
        <v>0</v>
      </c>
      <c r="S374" t="s">
        <v>5</v>
      </c>
      <c r="T374">
        <v>0</v>
      </c>
      <c r="U374">
        <v>0</v>
      </c>
      <c r="V374" t="s">
        <v>6</v>
      </c>
      <c r="W374">
        <v>0</v>
      </c>
      <c r="X374">
        <v>0</v>
      </c>
      <c r="Y374" t="s">
        <v>7</v>
      </c>
      <c r="Z374">
        <v>0</v>
      </c>
      <c r="AA374">
        <v>0</v>
      </c>
      <c r="AB374" t="s">
        <v>8</v>
      </c>
      <c r="AC374">
        <v>0</v>
      </c>
      <c r="AD374">
        <v>0</v>
      </c>
      <c r="AE374" t="s">
        <v>9</v>
      </c>
      <c r="AF374">
        <v>32767</v>
      </c>
      <c r="AG374">
        <v>0</v>
      </c>
      <c r="AH374" t="s">
        <v>10</v>
      </c>
      <c r="AI374">
        <v>-32767</v>
      </c>
      <c r="AJ374">
        <v>0</v>
      </c>
      <c r="AK374" t="s">
        <v>11</v>
      </c>
      <c r="AL374">
        <v>0</v>
      </c>
      <c r="AM374">
        <v>0</v>
      </c>
    </row>
    <row r="375" spans="1:39" x14ac:dyDescent="0.25">
      <c r="A375" t="s">
        <v>129</v>
      </c>
      <c r="B375">
        <v>14</v>
      </c>
      <c r="C375">
        <v>350</v>
      </c>
      <c r="D375" t="s">
        <v>0</v>
      </c>
      <c r="E375">
        <v>0</v>
      </c>
      <c r="F375">
        <v>0</v>
      </c>
      <c r="G375" t="s">
        <v>1</v>
      </c>
      <c r="H375">
        <v>3409.9587550000001</v>
      </c>
      <c r="I375">
        <v>30.333907</v>
      </c>
      <c r="J375" t="s">
        <v>2</v>
      </c>
      <c r="K375">
        <v>1096.4433059999999</v>
      </c>
      <c r="L375">
        <v>8.1839329999999997</v>
      </c>
      <c r="M375" t="s">
        <v>3</v>
      </c>
      <c r="N375">
        <v>0</v>
      </c>
      <c r="O375">
        <v>0</v>
      </c>
      <c r="P375" t="s">
        <v>4</v>
      </c>
      <c r="Q375">
        <v>0</v>
      </c>
      <c r="R375">
        <v>0</v>
      </c>
      <c r="S375" t="s">
        <v>5</v>
      </c>
      <c r="T375">
        <v>0</v>
      </c>
      <c r="U375">
        <v>0</v>
      </c>
      <c r="V375" t="s">
        <v>6</v>
      </c>
      <c r="W375">
        <v>0</v>
      </c>
      <c r="X375">
        <v>0</v>
      </c>
      <c r="Y375" t="s">
        <v>7</v>
      </c>
      <c r="Z375">
        <v>0</v>
      </c>
      <c r="AA375">
        <v>0</v>
      </c>
      <c r="AB375" t="s">
        <v>8</v>
      </c>
      <c r="AC375">
        <v>0</v>
      </c>
      <c r="AD375">
        <v>0</v>
      </c>
      <c r="AE375" t="s">
        <v>9</v>
      </c>
      <c r="AF375">
        <v>32767</v>
      </c>
      <c r="AG375">
        <v>0</v>
      </c>
      <c r="AH375" t="s">
        <v>10</v>
      </c>
      <c r="AI375">
        <v>-32767</v>
      </c>
      <c r="AJ375">
        <v>0</v>
      </c>
      <c r="AK375" t="s">
        <v>11</v>
      </c>
      <c r="AL375">
        <v>0</v>
      </c>
      <c r="AM375">
        <v>0</v>
      </c>
    </row>
    <row r="376" spans="1:39" x14ac:dyDescent="0.25">
      <c r="A376" t="s">
        <v>129</v>
      </c>
      <c r="B376">
        <v>15</v>
      </c>
      <c r="C376">
        <v>375</v>
      </c>
      <c r="D376" t="s">
        <v>0</v>
      </c>
      <c r="E376">
        <v>0</v>
      </c>
      <c r="F376">
        <v>0</v>
      </c>
      <c r="G376" t="s">
        <v>1</v>
      </c>
      <c r="H376">
        <v>3653.706021</v>
      </c>
      <c r="I376">
        <v>35.022784000000001</v>
      </c>
      <c r="J376" t="s">
        <v>2</v>
      </c>
      <c r="K376">
        <v>1174.8308300000001</v>
      </c>
      <c r="L376">
        <v>9.3881870000000003</v>
      </c>
      <c r="M376" t="s">
        <v>3</v>
      </c>
      <c r="N376">
        <v>0</v>
      </c>
      <c r="O376">
        <v>0</v>
      </c>
      <c r="P376" t="s">
        <v>4</v>
      </c>
      <c r="Q376">
        <v>0</v>
      </c>
      <c r="R376">
        <v>0</v>
      </c>
      <c r="S376" t="s">
        <v>5</v>
      </c>
      <c r="T376">
        <v>0</v>
      </c>
      <c r="U376">
        <v>0</v>
      </c>
      <c r="V376" t="s">
        <v>6</v>
      </c>
      <c r="W376">
        <v>0</v>
      </c>
      <c r="X376">
        <v>0</v>
      </c>
      <c r="Y376" t="s">
        <v>7</v>
      </c>
      <c r="Z376">
        <v>0</v>
      </c>
      <c r="AA376">
        <v>0</v>
      </c>
      <c r="AB376" t="s">
        <v>8</v>
      </c>
      <c r="AC376">
        <v>0</v>
      </c>
      <c r="AD376">
        <v>0</v>
      </c>
      <c r="AE376" t="s">
        <v>9</v>
      </c>
      <c r="AF376">
        <v>32767</v>
      </c>
      <c r="AG376">
        <v>0</v>
      </c>
      <c r="AH376" t="s">
        <v>10</v>
      </c>
      <c r="AI376">
        <v>-32767</v>
      </c>
      <c r="AJ376">
        <v>0</v>
      </c>
      <c r="AK376" t="s">
        <v>11</v>
      </c>
      <c r="AL376">
        <v>0</v>
      </c>
      <c r="AM376">
        <v>0</v>
      </c>
    </row>
    <row r="377" spans="1:39" x14ac:dyDescent="0.25">
      <c r="A377" t="s">
        <v>129</v>
      </c>
      <c r="B377">
        <v>16</v>
      </c>
      <c r="C377">
        <v>400</v>
      </c>
      <c r="D377" t="s">
        <v>0</v>
      </c>
      <c r="E377">
        <v>0</v>
      </c>
      <c r="F377">
        <v>0</v>
      </c>
      <c r="G377" t="s">
        <v>1</v>
      </c>
      <c r="H377">
        <v>3897.4836909999999</v>
      </c>
      <c r="I377">
        <v>39.870634000000003</v>
      </c>
      <c r="J377" t="s">
        <v>2</v>
      </c>
      <c r="K377">
        <v>1253.2267770000001</v>
      </c>
      <c r="L377">
        <v>10.70092</v>
      </c>
      <c r="M377" t="s">
        <v>3</v>
      </c>
      <c r="N377">
        <v>0</v>
      </c>
      <c r="O377">
        <v>0</v>
      </c>
      <c r="P377" t="s">
        <v>4</v>
      </c>
      <c r="Q377">
        <v>0</v>
      </c>
      <c r="R377">
        <v>0</v>
      </c>
      <c r="S377" t="s">
        <v>5</v>
      </c>
      <c r="T377">
        <v>0</v>
      </c>
      <c r="U377">
        <v>0</v>
      </c>
      <c r="V377" t="s">
        <v>6</v>
      </c>
      <c r="W377">
        <v>0</v>
      </c>
      <c r="X377">
        <v>0</v>
      </c>
      <c r="Y377" t="s">
        <v>7</v>
      </c>
      <c r="Z377">
        <v>0</v>
      </c>
      <c r="AA377">
        <v>0</v>
      </c>
      <c r="AB377" t="s">
        <v>8</v>
      </c>
      <c r="AC377">
        <v>0</v>
      </c>
      <c r="AD377">
        <v>0</v>
      </c>
      <c r="AE377" t="s">
        <v>9</v>
      </c>
      <c r="AF377">
        <v>32767</v>
      </c>
      <c r="AG377">
        <v>0</v>
      </c>
      <c r="AH377" t="s">
        <v>10</v>
      </c>
      <c r="AI377">
        <v>-32767</v>
      </c>
      <c r="AJ377">
        <v>0</v>
      </c>
      <c r="AK377" t="s">
        <v>11</v>
      </c>
      <c r="AL377">
        <v>0</v>
      </c>
      <c r="AM377">
        <v>0</v>
      </c>
    </row>
    <row r="378" spans="1:39" x14ac:dyDescent="0.25">
      <c r="A378" t="s">
        <v>129</v>
      </c>
      <c r="B378">
        <v>17</v>
      </c>
      <c r="C378">
        <v>425</v>
      </c>
      <c r="D378" t="s">
        <v>0</v>
      </c>
      <c r="E378">
        <v>0</v>
      </c>
      <c r="F378">
        <v>0</v>
      </c>
      <c r="G378" t="s">
        <v>1</v>
      </c>
      <c r="H378">
        <v>4141.2856149999998</v>
      </c>
      <c r="I378">
        <v>44.993544</v>
      </c>
      <c r="J378" t="s">
        <v>2</v>
      </c>
      <c r="K378">
        <v>1331.6291209999999</v>
      </c>
      <c r="L378">
        <v>12.08076</v>
      </c>
      <c r="M378" t="s">
        <v>3</v>
      </c>
      <c r="N378">
        <v>0</v>
      </c>
      <c r="O378">
        <v>0</v>
      </c>
      <c r="P378" t="s">
        <v>4</v>
      </c>
      <c r="Q378">
        <v>0</v>
      </c>
      <c r="R378">
        <v>0</v>
      </c>
      <c r="S378" t="s">
        <v>5</v>
      </c>
      <c r="T378">
        <v>0</v>
      </c>
      <c r="U378">
        <v>0</v>
      </c>
      <c r="V378" t="s">
        <v>6</v>
      </c>
      <c r="W378">
        <v>0</v>
      </c>
      <c r="X378">
        <v>0</v>
      </c>
      <c r="Y378" t="s">
        <v>7</v>
      </c>
      <c r="Z378">
        <v>0</v>
      </c>
      <c r="AA378">
        <v>0</v>
      </c>
      <c r="AB378" t="s">
        <v>8</v>
      </c>
      <c r="AC378">
        <v>0</v>
      </c>
      <c r="AD378">
        <v>0</v>
      </c>
      <c r="AE378" t="s">
        <v>9</v>
      </c>
      <c r="AF378">
        <v>32767</v>
      </c>
      <c r="AG378">
        <v>0</v>
      </c>
      <c r="AH378" t="s">
        <v>10</v>
      </c>
      <c r="AI378">
        <v>-32767</v>
      </c>
      <c r="AJ378">
        <v>0</v>
      </c>
      <c r="AK378" t="s">
        <v>11</v>
      </c>
      <c r="AL378">
        <v>0</v>
      </c>
      <c r="AM378">
        <v>0</v>
      </c>
    </row>
    <row r="379" spans="1:39" x14ac:dyDescent="0.25">
      <c r="A379" t="s">
        <v>129</v>
      </c>
      <c r="B379">
        <v>18</v>
      </c>
      <c r="C379">
        <v>450</v>
      </c>
      <c r="D379" t="s">
        <v>0</v>
      </c>
      <c r="E379">
        <v>0</v>
      </c>
      <c r="F379">
        <v>0</v>
      </c>
      <c r="G379" t="s">
        <v>1</v>
      </c>
      <c r="H379">
        <v>4385.0701660000004</v>
      </c>
      <c r="I379">
        <v>50.547753999999998</v>
      </c>
      <c r="J379" t="s">
        <v>2</v>
      </c>
      <c r="K379">
        <v>1410.0398170000001</v>
      </c>
      <c r="L379">
        <v>13.542481</v>
      </c>
      <c r="M379" t="s">
        <v>3</v>
      </c>
      <c r="N379">
        <v>0</v>
      </c>
      <c r="O379">
        <v>0</v>
      </c>
      <c r="P379" t="s">
        <v>4</v>
      </c>
      <c r="Q379">
        <v>0</v>
      </c>
      <c r="R379">
        <v>0</v>
      </c>
      <c r="S379" t="s">
        <v>5</v>
      </c>
      <c r="T379">
        <v>0</v>
      </c>
      <c r="U379">
        <v>0</v>
      </c>
      <c r="V379" t="s">
        <v>6</v>
      </c>
      <c r="W379">
        <v>0</v>
      </c>
      <c r="X379">
        <v>0</v>
      </c>
      <c r="Y379" t="s">
        <v>7</v>
      </c>
      <c r="Z379">
        <v>0</v>
      </c>
      <c r="AA379">
        <v>0</v>
      </c>
      <c r="AB379" t="s">
        <v>8</v>
      </c>
      <c r="AC379">
        <v>0</v>
      </c>
      <c r="AD379">
        <v>0</v>
      </c>
      <c r="AE379" t="s">
        <v>9</v>
      </c>
      <c r="AF379">
        <v>32767</v>
      </c>
      <c r="AG379">
        <v>0</v>
      </c>
      <c r="AH379" t="s">
        <v>10</v>
      </c>
      <c r="AI379">
        <v>-32767</v>
      </c>
      <c r="AJ379">
        <v>0</v>
      </c>
      <c r="AK379" t="s">
        <v>11</v>
      </c>
      <c r="AL379">
        <v>0</v>
      </c>
      <c r="AM379">
        <v>0</v>
      </c>
    </row>
    <row r="380" spans="1:39" x14ac:dyDescent="0.25">
      <c r="A380" t="s">
        <v>129</v>
      </c>
      <c r="B380">
        <v>19</v>
      </c>
      <c r="C380">
        <v>475</v>
      </c>
      <c r="D380" t="s">
        <v>0</v>
      </c>
      <c r="E380">
        <v>0</v>
      </c>
      <c r="F380">
        <v>0</v>
      </c>
      <c r="G380" t="s">
        <v>1</v>
      </c>
      <c r="H380">
        <v>4628.8829100000003</v>
      </c>
      <c r="I380">
        <v>56.671689999999998</v>
      </c>
      <c r="J380" t="s">
        <v>2</v>
      </c>
      <c r="K380">
        <v>1488.462268</v>
      </c>
      <c r="L380">
        <v>15.101538</v>
      </c>
      <c r="M380" t="s">
        <v>3</v>
      </c>
      <c r="N380">
        <v>0</v>
      </c>
      <c r="O380">
        <v>0</v>
      </c>
      <c r="P380" t="s">
        <v>4</v>
      </c>
      <c r="Q380">
        <v>0</v>
      </c>
      <c r="R380">
        <v>0</v>
      </c>
      <c r="S380" t="s">
        <v>5</v>
      </c>
      <c r="T380">
        <v>0</v>
      </c>
      <c r="U380">
        <v>0</v>
      </c>
      <c r="V380" t="s">
        <v>6</v>
      </c>
      <c r="W380">
        <v>0</v>
      </c>
      <c r="X380">
        <v>0</v>
      </c>
      <c r="Y380" t="s">
        <v>7</v>
      </c>
      <c r="Z380">
        <v>0</v>
      </c>
      <c r="AA380">
        <v>0</v>
      </c>
      <c r="AB380" t="s">
        <v>8</v>
      </c>
      <c r="AC380">
        <v>0</v>
      </c>
      <c r="AD380">
        <v>0</v>
      </c>
      <c r="AE380" t="s">
        <v>9</v>
      </c>
      <c r="AF380">
        <v>32767</v>
      </c>
      <c r="AG380">
        <v>0</v>
      </c>
      <c r="AH380" t="s">
        <v>10</v>
      </c>
      <c r="AI380">
        <v>-32767</v>
      </c>
      <c r="AJ380">
        <v>0</v>
      </c>
      <c r="AK380" t="s">
        <v>11</v>
      </c>
      <c r="AL380">
        <v>0</v>
      </c>
      <c r="AM380">
        <v>0</v>
      </c>
    </row>
    <row r="381" spans="1:39" x14ac:dyDescent="0.25">
      <c r="A381" t="s">
        <v>129</v>
      </c>
      <c r="B381">
        <v>20</v>
      </c>
      <c r="C381">
        <v>500</v>
      </c>
      <c r="D381" t="s">
        <v>0</v>
      </c>
      <c r="E381">
        <v>0</v>
      </c>
      <c r="F381">
        <v>0</v>
      </c>
      <c r="G381" t="s">
        <v>1</v>
      </c>
      <c r="H381">
        <v>4872.6925000000001</v>
      </c>
      <c r="I381">
        <v>62.919060999999999</v>
      </c>
      <c r="J381" t="s">
        <v>2</v>
      </c>
      <c r="K381">
        <v>1566.892842</v>
      </c>
      <c r="L381">
        <v>16.734127999999998</v>
      </c>
      <c r="M381" t="s">
        <v>3</v>
      </c>
      <c r="N381">
        <v>0</v>
      </c>
      <c r="O381">
        <v>0</v>
      </c>
      <c r="P381" t="s">
        <v>4</v>
      </c>
      <c r="Q381">
        <v>0</v>
      </c>
      <c r="R381">
        <v>0</v>
      </c>
      <c r="S381" t="s">
        <v>5</v>
      </c>
      <c r="T381">
        <v>0</v>
      </c>
      <c r="U381">
        <v>0</v>
      </c>
      <c r="V381" t="s">
        <v>6</v>
      </c>
      <c r="W381">
        <v>0</v>
      </c>
      <c r="X381">
        <v>0</v>
      </c>
      <c r="Y381" t="s">
        <v>7</v>
      </c>
      <c r="Z381">
        <v>0</v>
      </c>
      <c r="AA381">
        <v>0</v>
      </c>
      <c r="AB381" t="s">
        <v>8</v>
      </c>
      <c r="AC381">
        <v>0</v>
      </c>
      <c r="AD381">
        <v>0</v>
      </c>
      <c r="AE381" t="s">
        <v>9</v>
      </c>
      <c r="AF381">
        <v>32767</v>
      </c>
      <c r="AG381">
        <v>0</v>
      </c>
      <c r="AH381" t="s">
        <v>10</v>
      </c>
      <c r="AI381">
        <v>-32767</v>
      </c>
      <c r="AJ381">
        <v>0</v>
      </c>
      <c r="AK381" t="s">
        <v>11</v>
      </c>
      <c r="AL381">
        <v>0</v>
      </c>
      <c r="AM381">
        <v>0</v>
      </c>
    </row>
    <row r="382" spans="1:39" x14ac:dyDescent="0.25">
      <c r="A382" t="s">
        <v>130</v>
      </c>
      <c r="B382">
        <v>1</v>
      </c>
      <c r="C382">
        <v>25</v>
      </c>
      <c r="D382" t="s">
        <v>0</v>
      </c>
      <c r="E382">
        <v>0</v>
      </c>
      <c r="F382">
        <v>0</v>
      </c>
      <c r="G382" t="s">
        <v>1</v>
      </c>
      <c r="H382">
        <v>242.669476</v>
      </c>
      <c r="I382">
        <v>0.26129000000000002</v>
      </c>
      <c r="J382" t="s">
        <v>2</v>
      </c>
      <c r="K382">
        <v>77.900983999999994</v>
      </c>
      <c r="L382">
        <v>2.1085E-2</v>
      </c>
      <c r="M382" t="s">
        <v>3</v>
      </c>
      <c r="N382">
        <v>0</v>
      </c>
      <c r="O382">
        <v>0</v>
      </c>
      <c r="P382" t="s">
        <v>4</v>
      </c>
      <c r="Q382">
        <v>0</v>
      </c>
      <c r="R382">
        <v>0</v>
      </c>
      <c r="S382" t="s">
        <v>5</v>
      </c>
      <c r="T382">
        <v>0</v>
      </c>
      <c r="U382">
        <v>0</v>
      </c>
      <c r="V382" t="s">
        <v>6</v>
      </c>
      <c r="W382">
        <v>0</v>
      </c>
      <c r="X382">
        <v>0</v>
      </c>
      <c r="Y382" t="s">
        <v>7</v>
      </c>
      <c r="Z382">
        <v>0</v>
      </c>
      <c r="AA382">
        <v>0</v>
      </c>
      <c r="AB382" t="s">
        <v>8</v>
      </c>
      <c r="AC382">
        <v>0</v>
      </c>
      <c r="AD382">
        <v>0</v>
      </c>
      <c r="AE382" t="s">
        <v>9</v>
      </c>
      <c r="AF382">
        <v>32767</v>
      </c>
      <c r="AG382">
        <v>0</v>
      </c>
      <c r="AH382" t="s">
        <v>10</v>
      </c>
      <c r="AI382">
        <v>-32767</v>
      </c>
      <c r="AJ382">
        <v>0</v>
      </c>
      <c r="AK382" t="s">
        <v>11</v>
      </c>
      <c r="AL382">
        <v>0</v>
      </c>
      <c r="AM382">
        <v>0</v>
      </c>
    </row>
    <row r="383" spans="1:39" x14ac:dyDescent="0.25">
      <c r="A383" t="s">
        <v>130</v>
      </c>
      <c r="B383">
        <v>2</v>
      </c>
      <c r="C383">
        <v>50</v>
      </c>
      <c r="D383" t="s">
        <v>0</v>
      </c>
      <c r="E383">
        <v>0</v>
      </c>
      <c r="F383">
        <v>0</v>
      </c>
      <c r="G383" t="s">
        <v>1</v>
      </c>
      <c r="H383">
        <v>487.09999499999998</v>
      </c>
      <c r="I383">
        <v>1.0692470000000001</v>
      </c>
      <c r="J383" t="s">
        <v>2</v>
      </c>
      <c r="K383">
        <v>155.82115300000001</v>
      </c>
      <c r="L383">
        <v>8.4514000000000006E-2</v>
      </c>
      <c r="M383" t="s">
        <v>3</v>
      </c>
      <c r="N383">
        <v>0</v>
      </c>
      <c r="O383">
        <v>0</v>
      </c>
      <c r="P383" t="s">
        <v>4</v>
      </c>
      <c r="Q383">
        <v>0</v>
      </c>
      <c r="R383">
        <v>0</v>
      </c>
      <c r="S383" t="s">
        <v>5</v>
      </c>
      <c r="T383">
        <v>0</v>
      </c>
      <c r="U383">
        <v>0</v>
      </c>
      <c r="V383" t="s">
        <v>6</v>
      </c>
      <c r="W383">
        <v>0</v>
      </c>
      <c r="X383">
        <v>0</v>
      </c>
      <c r="Y383" t="s">
        <v>7</v>
      </c>
      <c r="Z383">
        <v>0</v>
      </c>
      <c r="AA383">
        <v>0</v>
      </c>
      <c r="AB383" t="s">
        <v>8</v>
      </c>
      <c r="AC383">
        <v>0</v>
      </c>
      <c r="AD383">
        <v>0</v>
      </c>
      <c r="AE383" t="s">
        <v>9</v>
      </c>
      <c r="AF383">
        <v>32767</v>
      </c>
      <c r="AG383">
        <v>0</v>
      </c>
      <c r="AH383" t="s">
        <v>10</v>
      </c>
      <c r="AI383">
        <v>-32767</v>
      </c>
      <c r="AJ383">
        <v>0</v>
      </c>
      <c r="AK383" t="s">
        <v>11</v>
      </c>
      <c r="AL383">
        <v>0</v>
      </c>
      <c r="AM383">
        <v>0</v>
      </c>
    </row>
    <row r="384" spans="1:39" x14ac:dyDescent="0.25">
      <c r="A384" t="s">
        <v>130</v>
      </c>
      <c r="B384">
        <v>3</v>
      </c>
      <c r="C384">
        <v>75</v>
      </c>
      <c r="D384" t="s">
        <v>0</v>
      </c>
      <c r="E384">
        <v>0</v>
      </c>
      <c r="F384">
        <v>0</v>
      </c>
      <c r="G384" t="s">
        <v>1</v>
      </c>
      <c r="H384">
        <v>731.51460799999995</v>
      </c>
      <c r="I384">
        <v>2.2388690000000002</v>
      </c>
      <c r="J384" t="s">
        <v>2</v>
      </c>
      <c r="K384">
        <v>233.75662299999999</v>
      </c>
      <c r="L384">
        <v>0.18967100000000001</v>
      </c>
      <c r="M384" t="s">
        <v>3</v>
      </c>
      <c r="N384">
        <v>0</v>
      </c>
      <c r="O384">
        <v>0</v>
      </c>
      <c r="P384" t="s">
        <v>4</v>
      </c>
      <c r="Q384">
        <v>0</v>
      </c>
      <c r="R384">
        <v>0</v>
      </c>
      <c r="S384" t="s">
        <v>5</v>
      </c>
      <c r="T384">
        <v>0</v>
      </c>
      <c r="U384">
        <v>0</v>
      </c>
      <c r="V384" t="s">
        <v>6</v>
      </c>
      <c r="W384">
        <v>0</v>
      </c>
      <c r="X384">
        <v>0</v>
      </c>
      <c r="Y384" t="s">
        <v>7</v>
      </c>
      <c r="Z384">
        <v>0</v>
      </c>
      <c r="AA384">
        <v>0</v>
      </c>
      <c r="AB384" t="s">
        <v>8</v>
      </c>
      <c r="AC384">
        <v>0</v>
      </c>
      <c r="AD384">
        <v>0</v>
      </c>
      <c r="AE384" t="s">
        <v>9</v>
      </c>
      <c r="AF384">
        <v>32767</v>
      </c>
      <c r="AG384">
        <v>0</v>
      </c>
      <c r="AH384" t="s">
        <v>10</v>
      </c>
      <c r="AI384">
        <v>-32767</v>
      </c>
      <c r="AJ384">
        <v>0</v>
      </c>
      <c r="AK384" t="s">
        <v>11</v>
      </c>
      <c r="AL384">
        <v>0</v>
      </c>
      <c r="AM384">
        <v>0</v>
      </c>
    </row>
    <row r="385" spans="1:39" x14ac:dyDescent="0.25">
      <c r="A385" t="s">
        <v>130</v>
      </c>
      <c r="B385">
        <v>4</v>
      </c>
      <c r="C385">
        <v>100</v>
      </c>
      <c r="D385" t="s">
        <v>0</v>
      </c>
      <c r="E385">
        <v>0</v>
      </c>
      <c r="F385">
        <v>0</v>
      </c>
      <c r="G385" t="s">
        <v>1</v>
      </c>
      <c r="H385">
        <v>975.96783800000003</v>
      </c>
      <c r="I385">
        <v>3.909754</v>
      </c>
      <c r="J385" t="s">
        <v>2</v>
      </c>
      <c r="K385">
        <v>311.70200499999999</v>
      </c>
      <c r="L385">
        <v>0.33812300000000001</v>
      </c>
      <c r="M385" t="s">
        <v>3</v>
      </c>
      <c r="N385">
        <v>0</v>
      </c>
      <c r="O385">
        <v>0</v>
      </c>
      <c r="P385" t="s">
        <v>4</v>
      </c>
      <c r="Q385">
        <v>0</v>
      </c>
      <c r="R385">
        <v>0</v>
      </c>
      <c r="S385" t="s">
        <v>5</v>
      </c>
      <c r="T385">
        <v>0</v>
      </c>
      <c r="U385">
        <v>0</v>
      </c>
      <c r="V385" t="s">
        <v>6</v>
      </c>
      <c r="W385">
        <v>0</v>
      </c>
      <c r="X385">
        <v>0</v>
      </c>
      <c r="Y385" t="s">
        <v>7</v>
      </c>
      <c r="Z385">
        <v>0</v>
      </c>
      <c r="AA385">
        <v>0</v>
      </c>
      <c r="AB385" t="s">
        <v>8</v>
      </c>
      <c r="AC385">
        <v>0</v>
      </c>
      <c r="AD385">
        <v>0</v>
      </c>
      <c r="AE385" t="s">
        <v>9</v>
      </c>
      <c r="AF385">
        <v>32767</v>
      </c>
      <c r="AG385">
        <v>0</v>
      </c>
      <c r="AH385" t="s">
        <v>10</v>
      </c>
      <c r="AI385">
        <v>-32767</v>
      </c>
      <c r="AJ385">
        <v>0</v>
      </c>
      <c r="AK385" t="s">
        <v>11</v>
      </c>
      <c r="AL385">
        <v>0</v>
      </c>
      <c r="AM385">
        <v>0</v>
      </c>
    </row>
    <row r="386" spans="1:39" x14ac:dyDescent="0.25">
      <c r="A386" t="s">
        <v>130</v>
      </c>
      <c r="B386">
        <v>5</v>
      </c>
      <c r="C386">
        <v>125</v>
      </c>
      <c r="D386" t="s">
        <v>0</v>
      </c>
      <c r="E386">
        <v>0</v>
      </c>
      <c r="F386">
        <v>0</v>
      </c>
      <c r="G386" t="s">
        <v>1</v>
      </c>
      <c r="H386">
        <v>1220.4146040000001</v>
      </c>
      <c r="I386">
        <v>5.9685110000000003</v>
      </c>
      <c r="J386" t="s">
        <v>2</v>
      </c>
      <c r="K386">
        <v>389.65792699999997</v>
      </c>
      <c r="L386">
        <v>0.52605000000000002</v>
      </c>
      <c r="M386" t="s">
        <v>3</v>
      </c>
      <c r="N386">
        <v>0</v>
      </c>
      <c r="O386">
        <v>0</v>
      </c>
      <c r="P386" t="s">
        <v>4</v>
      </c>
      <c r="Q386">
        <v>0</v>
      </c>
      <c r="R386">
        <v>0</v>
      </c>
      <c r="S386" t="s">
        <v>5</v>
      </c>
      <c r="T386">
        <v>0</v>
      </c>
      <c r="U386">
        <v>0</v>
      </c>
      <c r="V386" t="s">
        <v>6</v>
      </c>
      <c r="W386">
        <v>0</v>
      </c>
      <c r="X386">
        <v>0</v>
      </c>
      <c r="Y386" t="s">
        <v>7</v>
      </c>
      <c r="Z386">
        <v>0</v>
      </c>
      <c r="AA386">
        <v>0</v>
      </c>
      <c r="AB386" t="s">
        <v>8</v>
      </c>
      <c r="AC386">
        <v>0</v>
      </c>
      <c r="AD386">
        <v>0</v>
      </c>
      <c r="AE386" t="s">
        <v>9</v>
      </c>
      <c r="AF386">
        <v>32767</v>
      </c>
      <c r="AG386">
        <v>0</v>
      </c>
      <c r="AH386" t="s">
        <v>10</v>
      </c>
      <c r="AI386">
        <v>-32767</v>
      </c>
      <c r="AJ386">
        <v>0</v>
      </c>
      <c r="AK386" t="s">
        <v>11</v>
      </c>
      <c r="AL386">
        <v>0</v>
      </c>
      <c r="AM386">
        <v>0</v>
      </c>
    </row>
    <row r="387" spans="1:39" x14ac:dyDescent="0.25">
      <c r="A387" t="s">
        <v>130</v>
      </c>
      <c r="B387">
        <v>6</v>
      </c>
      <c r="C387">
        <v>150</v>
      </c>
      <c r="D387" t="s">
        <v>0</v>
      </c>
      <c r="E387">
        <v>0</v>
      </c>
      <c r="F387">
        <v>0</v>
      </c>
      <c r="G387" t="s">
        <v>1</v>
      </c>
      <c r="H387">
        <v>1464.89876</v>
      </c>
      <c r="I387">
        <v>8.6548789999999993</v>
      </c>
      <c r="J387" t="s">
        <v>2</v>
      </c>
      <c r="K387">
        <v>467.62176499999998</v>
      </c>
      <c r="L387">
        <v>0.75332200000000005</v>
      </c>
      <c r="M387" t="s">
        <v>3</v>
      </c>
      <c r="N387">
        <v>0</v>
      </c>
      <c r="O387">
        <v>0</v>
      </c>
      <c r="P387" t="s">
        <v>4</v>
      </c>
      <c r="Q387">
        <v>0</v>
      </c>
      <c r="R387">
        <v>0</v>
      </c>
      <c r="S387" t="s">
        <v>5</v>
      </c>
      <c r="T387">
        <v>0</v>
      </c>
      <c r="U387">
        <v>0</v>
      </c>
      <c r="V387" t="s">
        <v>6</v>
      </c>
      <c r="W387">
        <v>0</v>
      </c>
      <c r="X387">
        <v>0</v>
      </c>
      <c r="Y387" t="s">
        <v>7</v>
      </c>
      <c r="Z387">
        <v>0</v>
      </c>
      <c r="AA387">
        <v>0</v>
      </c>
      <c r="AB387" t="s">
        <v>8</v>
      </c>
      <c r="AC387">
        <v>0</v>
      </c>
      <c r="AD387">
        <v>0</v>
      </c>
      <c r="AE387" t="s">
        <v>9</v>
      </c>
      <c r="AF387">
        <v>32767</v>
      </c>
      <c r="AG387">
        <v>0</v>
      </c>
      <c r="AH387" t="s">
        <v>10</v>
      </c>
      <c r="AI387">
        <v>-32767</v>
      </c>
      <c r="AJ387">
        <v>0</v>
      </c>
      <c r="AK387" t="s">
        <v>11</v>
      </c>
      <c r="AL387">
        <v>0</v>
      </c>
      <c r="AM387">
        <v>0</v>
      </c>
    </row>
    <row r="388" spans="1:39" x14ac:dyDescent="0.25">
      <c r="A388" t="s">
        <v>130</v>
      </c>
      <c r="B388">
        <v>7</v>
      </c>
      <c r="C388">
        <v>175</v>
      </c>
      <c r="D388" t="s">
        <v>0</v>
      </c>
      <c r="E388">
        <v>0</v>
      </c>
      <c r="F388">
        <v>0</v>
      </c>
      <c r="G388" t="s">
        <v>1</v>
      </c>
      <c r="H388">
        <v>1709.367219</v>
      </c>
      <c r="I388">
        <v>11.65615</v>
      </c>
      <c r="J388" t="s">
        <v>2</v>
      </c>
      <c r="K388">
        <v>545.59841700000004</v>
      </c>
      <c r="L388">
        <v>1.0278039999999999</v>
      </c>
      <c r="M388" t="s">
        <v>3</v>
      </c>
      <c r="N388">
        <v>0</v>
      </c>
      <c r="O388">
        <v>0</v>
      </c>
      <c r="P388" t="s">
        <v>4</v>
      </c>
      <c r="Q388">
        <v>0</v>
      </c>
      <c r="R388">
        <v>0</v>
      </c>
      <c r="S388" t="s">
        <v>5</v>
      </c>
      <c r="T388">
        <v>0</v>
      </c>
      <c r="U388">
        <v>0</v>
      </c>
      <c r="V388" t="s">
        <v>6</v>
      </c>
      <c r="W388">
        <v>0</v>
      </c>
      <c r="X388">
        <v>0</v>
      </c>
      <c r="Y388" t="s">
        <v>7</v>
      </c>
      <c r="Z388">
        <v>0</v>
      </c>
      <c r="AA388">
        <v>0</v>
      </c>
      <c r="AB388" t="s">
        <v>8</v>
      </c>
      <c r="AC388">
        <v>0</v>
      </c>
      <c r="AD388">
        <v>0</v>
      </c>
      <c r="AE388" t="s">
        <v>9</v>
      </c>
      <c r="AF388">
        <v>32767</v>
      </c>
      <c r="AG388">
        <v>0</v>
      </c>
      <c r="AH388" t="s">
        <v>10</v>
      </c>
      <c r="AI388">
        <v>-32767</v>
      </c>
      <c r="AJ388">
        <v>0</v>
      </c>
      <c r="AK388" t="s">
        <v>11</v>
      </c>
      <c r="AL388">
        <v>0</v>
      </c>
      <c r="AM388">
        <v>0</v>
      </c>
    </row>
    <row r="389" spans="1:39" x14ac:dyDescent="0.25">
      <c r="A389" t="s">
        <v>130</v>
      </c>
      <c r="B389">
        <v>8</v>
      </c>
      <c r="C389">
        <v>200</v>
      </c>
      <c r="D389" t="s">
        <v>0</v>
      </c>
      <c r="E389">
        <v>0</v>
      </c>
      <c r="F389">
        <v>0</v>
      </c>
      <c r="G389" t="s">
        <v>1</v>
      </c>
      <c r="H389">
        <v>1953.855225</v>
      </c>
      <c r="I389">
        <v>15.046735999999999</v>
      </c>
      <c r="J389" t="s">
        <v>2</v>
      </c>
      <c r="K389">
        <v>623.58435699999995</v>
      </c>
      <c r="L389">
        <v>1.339866</v>
      </c>
      <c r="M389" t="s">
        <v>3</v>
      </c>
      <c r="N389">
        <v>0</v>
      </c>
      <c r="O389">
        <v>0</v>
      </c>
      <c r="P389" t="s">
        <v>4</v>
      </c>
      <c r="Q389">
        <v>0</v>
      </c>
      <c r="R389">
        <v>0</v>
      </c>
      <c r="S389" t="s">
        <v>5</v>
      </c>
      <c r="T389">
        <v>0</v>
      </c>
      <c r="U389">
        <v>0</v>
      </c>
      <c r="V389" t="s">
        <v>6</v>
      </c>
      <c r="W389">
        <v>0</v>
      </c>
      <c r="X389">
        <v>0</v>
      </c>
      <c r="Y389" t="s">
        <v>7</v>
      </c>
      <c r="Z389">
        <v>0</v>
      </c>
      <c r="AA389">
        <v>0</v>
      </c>
      <c r="AB389" t="s">
        <v>8</v>
      </c>
      <c r="AC389">
        <v>0</v>
      </c>
      <c r="AD389">
        <v>0</v>
      </c>
      <c r="AE389" t="s">
        <v>9</v>
      </c>
      <c r="AF389">
        <v>32767</v>
      </c>
      <c r="AG389">
        <v>0</v>
      </c>
      <c r="AH389" t="s">
        <v>10</v>
      </c>
      <c r="AI389">
        <v>-32767</v>
      </c>
      <c r="AJ389">
        <v>0</v>
      </c>
      <c r="AK389" t="s">
        <v>11</v>
      </c>
      <c r="AL389">
        <v>0</v>
      </c>
      <c r="AM389">
        <v>0</v>
      </c>
    </row>
    <row r="390" spans="1:39" x14ac:dyDescent="0.25">
      <c r="A390" t="s">
        <v>130</v>
      </c>
      <c r="B390">
        <v>9</v>
      </c>
      <c r="C390">
        <v>225</v>
      </c>
      <c r="D390" t="s">
        <v>0</v>
      </c>
      <c r="E390">
        <v>0</v>
      </c>
      <c r="F390">
        <v>0</v>
      </c>
      <c r="G390" t="s">
        <v>1</v>
      </c>
      <c r="H390">
        <v>2198.3289789999999</v>
      </c>
      <c r="I390">
        <v>18.994292999999999</v>
      </c>
      <c r="J390" t="s">
        <v>2</v>
      </c>
      <c r="K390">
        <v>701.57803699999999</v>
      </c>
      <c r="L390">
        <v>1.6886330000000001</v>
      </c>
      <c r="M390" t="s">
        <v>3</v>
      </c>
      <c r="N390">
        <v>0</v>
      </c>
      <c r="O390">
        <v>0</v>
      </c>
      <c r="P390" t="s">
        <v>4</v>
      </c>
      <c r="Q390">
        <v>0</v>
      </c>
      <c r="R390">
        <v>0</v>
      </c>
      <c r="S390" t="s">
        <v>5</v>
      </c>
      <c r="T390">
        <v>0</v>
      </c>
      <c r="U390">
        <v>0</v>
      </c>
      <c r="V390" t="s">
        <v>6</v>
      </c>
      <c r="W390">
        <v>0</v>
      </c>
      <c r="X390">
        <v>0</v>
      </c>
      <c r="Y390" t="s">
        <v>7</v>
      </c>
      <c r="Z390">
        <v>0</v>
      </c>
      <c r="AA390">
        <v>0</v>
      </c>
      <c r="AB390" t="s">
        <v>8</v>
      </c>
      <c r="AC390">
        <v>0</v>
      </c>
      <c r="AD390">
        <v>0</v>
      </c>
      <c r="AE390" t="s">
        <v>9</v>
      </c>
      <c r="AF390">
        <v>32767</v>
      </c>
      <c r="AG390">
        <v>0</v>
      </c>
      <c r="AH390" t="s">
        <v>10</v>
      </c>
      <c r="AI390">
        <v>-32767</v>
      </c>
      <c r="AJ390">
        <v>0</v>
      </c>
      <c r="AK390" t="s">
        <v>11</v>
      </c>
      <c r="AL390">
        <v>0</v>
      </c>
      <c r="AM390">
        <v>0</v>
      </c>
    </row>
    <row r="391" spans="1:39" x14ac:dyDescent="0.25">
      <c r="A391" t="s">
        <v>130</v>
      </c>
      <c r="B391">
        <v>10</v>
      </c>
      <c r="C391">
        <v>250</v>
      </c>
      <c r="D391" t="s">
        <v>0</v>
      </c>
      <c r="E391">
        <v>0</v>
      </c>
      <c r="F391">
        <v>0</v>
      </c>
      <c r="G391" t="s">
        <v>1</v>
      </c>
      <c r="H391">
        <v>2442.8375390000001</v>
      </c>
      <c r="I391">
        <v>23.520395000000001</v>
      </c>
      <c r="J391" t="s">
        <v>2</v>
      </c>
      <c r="K391">
        <v>779.58153100000004</v>
      </c>
      <c r="L391">
        <v>2.0831240000000002</v>
      </c>
      <c r="M391" t="s">
        <v>3</v>
      </c>
      <c r="N391">
        <v>0</v>
      </c>
      <c r="O391">
        <v>0</v>
      </c>
      <c r="P391" t="s">
        <v>4</v>
      </c>
      <c r="Q391">
        <v>0</v>
      </c>
      <c r="R391">
        <v>0</v>
      </c>
      <c r="S391" t="s">
        <v>5</v>
      </c>
      <c r="T391">
        <v>0</v>
      </c>
      <c r="U391">
        <v>0</v>
      </c>
      <c r="V391" t="s">
        <v>6</v>
      </c>
      <c r="W391">
        <v>0</v>
      </c>
      <c r="X391">
        <v>0</v>
      </c>
      <c r="Y391" t="s">
        <v>7</v>
      </c>
      <c r="Z391">
        <v>0</v>
      </c>
      <c r="AA391">
        <v>0</v>
      </c>
      <c r="AB391" t="s">
        <v>8</v>
      </c>
      <c r="AC391">
        <v>0</v>
      </c>
      <c r="AD391">
        <v>0</v>
      </c>
      <c r="AE391" t="s">
        <v>9</v>
      </c>
      <c r="AF391">
        <v>32767</v>
      </c>
      <c r="AG391">
        <v>0</v>
      </c>
      <c r="AH391" t="s">
        <v>10</v>
      </c>
      <c r="AI391">
        <v>-32767</v>
      </c>
      <c r="AJ391">
        <v>0</v>
      </c>
      <c r="AK391" t="s">
        <v>11</v>
      </c>
      <c r="AL391">
        <v>0</v>
      </c>
      <c r="AM391">
        <v>0</v>
      </c>
    </row>
    <row r="392" spans="1:39" x14ac:dyDescent="0.25">
      <c r="A392" t="s">
        <v>130</v>
      </c>
      <c r="B392">
        <v>11</v>
      </c>
      <c r="C392">
        <v>275</v>
      </c>
      <c r="D392" t="s">
        <v>0</v>
      </c>
      <c r="E392">
        <v>0</v>
      </c>
      <c r="F392">
        <v>0</v>
      </c>
      <c r="G392" t="s">
        <v>1</v>
      </c>
      <c r="H392">
        <v>2687.3248140000001</v>
      </c>
      <c r="I392">
        <v>28.44933</v>
      </c>
      <c r="J392" t="s">
        <v>2</v>
      </c>
      <c r="K392">
        <v>857.59041999999999</v>
      </c>
      <c r="L392">
        <v>2.5230239999999999</v>
      </c>
      <c r="M392" t="s">
        <v>3</v>
      </c>
      <c r="N392">
        <v>0</v>
      </c>
      <c r="O392">
        <v>0</v>
      </c>
      <c r="P392" t="s">
        <v>4</v>
      </c>
      <c r="Q392">
        <v>0</v>
      </c>
      <c r="R392">
        <v>0</v>
      </c>
      <c r="S392" t="s">
        <v>5</v>
      </c>
      <c r="T392">
        <v>0</v>
      </c>
      <c r="U392">
        <v>0</v>
      </c>
      <c r="V392" t="s">
        <v>6</v>
      </c>
      <c r="W392">
        <v>0</v>
      </c>
      <c r="X392">
        <v>0</v>
      </c>
      <c r="Y392" t="s">
        <v>7</v>
      </c>
      <c r="Z392">
        <v>0</v>
      </c>
      <c r="AA392">
        <v>0</v>
      </c>
      <c r="AB392" t="s">
        <v>8</v>
      </c>
      <c r="AC392">
        <v>0</v>
      </c>
      <c r="AD392">
        <v>0</v>
      </c>
      <c r="AE392" t="s">
        <v>9</v>
      </c>
      <c r="AF392">
        <v>32767</v>
      </c>
      <c r="AG392">
        <v>0</v>
      </c>
      <c r="AH392" t="s">
        <v>10</v>
      </c>
      <c r="AI392">
        <v>-32767</v>
      </c>
      <c r="AJ392">
        <v>0</v>
      </c>
      <c r="AK392" t="s">
        <v>11</v>
      </c>
      <c r="AL392">
        <v>0</v>
      </c>
      <c r="AM392">
        <v>0</v>
      </c>
    </row>
    <row r="393" spans="1:39" x14ac:dyDescent="0.25">
      <c r="A393" t="s">
        <v>130</v>
      </c>
      <c r="B393">
        <v>12</v>
      </c>
      <c r="C393">
        <v>300</v>
      </c>
      <c r="D393" t="s">
        <v>0</v>
      </c>
      <c r="E393">
        <v>0</v>
      </c>
      <c r="F393">
        <v>0</v>
      </c>
      <c r="G393" t="s">
        <v>1</v>
      </c>
      <c r="H393">
        <v>2931.8450200000002</v>
      </c>
      <c r="I393">
        <v>33.707101999999999</v>
      </c>
      <c r="J393" t="s">
        <v>2</v>
      </c>
      <c r="K393">
        <v>935.60964999999999</v>
      </c>
      <c r="L393">
        <v>3.0079340000000001</v>
      </c>
      <c r="M393" t="s">
        <v>3</v>
      </c>
      <c r="N393">
        <v>0</v>
      </c>
      <c r="O393">
        <v>0</v>
      </c>
      <c r="P393" t="s">
        <v>4</v>
      </c>
      <c r="Q393">
        <v>0</v>
      </c>
      <c r="R393">
        <v>0</v>
      </c>
      <c r="S393" t="s">
        <v>5</v>
      </c>
      <c r="T393">
        <v>0</v>
      </c>
      <c r="U393">
        <v>0</v>
      </c>
      <c r="V393" t="s">
        <v>6</v>
      </c>
      <c r="W393">
        <v>0</v>
      </c>
      <c r="X393">
        <v>0</v>
      </c>
      <c r="Y393" t="s">
        <v>7</v>
      </c>
      <c r="Z393">
        <v>0</v>
      </c>
      <c r="AA393">
        <v>0</v>
      </c>
      <c r="AB393" t="s">
        <v>8</v>
      </c>
      <c r="AC393">
        <v>0</v>
      </c>
      <c r="AD393">
        <v>0</v>
      </c>
      <c r="AE393" t="s">
        <v>9</v>
      </c>
      <c r="AF393">
        <v>32767</v>
      </c>
      <c r="AG393">
        <v>0</v>
      </c>
      <c r="AH393" t="s">
        <v>10</v>
      </c>
      <c r="AI393">
        <v>-32767</v>
      </c>
      <c r="AJ393">
        <v>0</v>
      </c>
      <c r="AK393" t="s">
        <v>11</v>
      </c>
      <c r="AL393">
        <v>0</v>
      </c>
      <c r="AM393">
        <v>0</v>
      </c>
    </row>
    <row r="394" spans="1:39" x14ac:dyDescent="0.25">
      <c r="A394" t="s">
        <v>130</v>
      </c>
      <c r="B394">
        <v>13</v>
      </c>
      <c r="C394">
        <v>325</v>
      </c>
      <c r="D394" t="s">
        <v>0</v>
      </c>
      <c r="E394">
        <v>0</v>
      </c>
      <c r="F394">
        <v>0</v>
      </c>
      <c r="G394" t="s">
        <v>1</v>
      </c>
      <c r="H394">
        <v>3176.3796830000001</v>
      </c>
      <c r="I394">
        <v>39.759681</v>
      </c>
      <c r="J394" t="s">
        <v>2</v>
      </c>
      <c r="K394">
        <v>1013.637599</v>
      </c>
      <c r="L394">
        <v>3.53247</v>
      </c>
      <c r="M394" t="s">
        <v>3</v>
      </c>
      <c r="N394">
        <v>0</v>
      </c>
      <c r="O394">
        <v>0</v>
      </c>
      <c r="P394" t="s">
        <v>4</v>
      </c>
      <c r="Q394">
        <v>0</v>
      </c>
      <c r="R394">
        <v>0</v>
      </c>
      <c r="S394" t="s">
        <v>5</v>
      </c>
      <c r="T394">
        <v>0</v>
      </c>
      <c r="U394">
        <v>0</v>
      </c>
      <c r="V394" t="s">
        <v>6</v>
      </c>
      <c r="W394">
        <v>0</v>
      </c>
      <c r="X394">
        <v>0</v>
      </c>
      <c r="Y394" t="s">
        <v>7</v>
      </c>
      <c r="Z394">
        <v>0</v>
      </c>
      <c r="AA394">
        <v>0</v>
      </c>
      <c r="AB394" t="s">
        <v>8</v>
      </c>
      <c r="AC394">
        <v>0</v>
      </c>
      <c r="AD394">
        <v>0</v>
      </c>
      <c r="AE394" t="s">
        <v>9</v>
      </c>
      <c r="AF394">
        <v>32767</v>
      </c>
      <c r="AG394">
        <v>0</v>
      </c>
      <c r="AH394" t="s">
        <v>10</v>
      </c>
      <c r="AI394">
        <v>-32767</v>
      </c>
      <c r="AJ394">
        <v>0</v>
      </c>
      <c r="AK394" t="s">
        <v>11</v>
      </c>
      <c r="AL394">
        <v>0</v>
      </c>
      <c r="AM394">
        <v>0</v>
      </c>
    </row>
    <row r="395" spans="1:39" x14ac:dyDescent="0.25">
      <c r="A395" t="s">
        <v>130</v>
      </c>
      <c r="B395">
        <v>14</v>
      </c>
      <c r="C395">
        <v>350</v>
      </c>
      <c r="D395" t="s">
        <v>0</v>
      </c>
      <c r="E395">
        <v>0</v>
      </c>
      <c r="F395">
        <v>0</v>
      </c>
      <c r="G395" t="s">
        <v>1</v>
      </c>
      <c r="H395">
        <v>3420.9467140000002</v>
      </c>
      <c r="I395">
        <v>46.319867000000002</v>
      </c>
      <c r="J395" t="s">
        <v>2</v>
      </c>
      <c r="K395">
        <v>1091.6778609999999</v>
      </c>
      <c r="L395">
        <v>4.1019600000000001</v>
      </c>
      <c r="M395" t="s">
        <v>3</v>
      </c>
      <c r="N395">
        <v>0</v>
      </c>
      <c r="O395">
        <v>0</v>
      </c>
      <c r="P395" t="s">
        <v>4</v>
      </c>
      <c r="Q395">
        <v>0</v>
      </c>
      <c r="R395">
        <v>0</v>
      </c>
      <c r="S395" t="s">
        <v>5</v>
      </c>
      <c r="T395">
        <v>0</v>
      </c>
      <c r="U395">
        <v>0</v>
      </c>
      <c r="V395" t="s">
        <v>6</v>
      </c>
      <c r="W395">
        <v>0</v>
      </c>
      <c r="X395">
        <v>0</v>
      </c>
      <c r="Y395" t="s">
        <v>7</v>
      </c>
      <c r="Z395">
        <v>0</v>
      </c>
      <c r="AA395">
        <v>0</v>
      </c>
      <c r="AB395" t="s">
        <v>8</v>
      </c>
      <c r="AC395">
        <v>0</v>
      </c>
      <c r="AD395">
        <v>0</v>
      </c>
      <c r="AE395" t="s">
        <v>9</v>
      </c>
      <c r="AF395">
        <v>32767</v>
      </c>
      <c r="AG395">
        <v>0</v>
      </c>
      <c r="AH395" t="s">
        <v>10</v>
      </c>
      <c r="AI395">
        <v>-32767</v>
      </c>
      <c r="AJ395">
        <v>0</v>
      </c>
      <c r="AK395" t="s">
        <v>11</v>
      </c>
      <c r="AL395">
        <v>0</v>
      </c>
      <c r="AM395">
        <v>0</v>
      </c>
    </row>
    <row r="396" spans="1:39" x14ac:dyDescent="0.25">
      <c r="A396" t="s">
        <v>130</v>
      </c>
      <c r="B396">
        <v>15</v>
      </c>
      <c r="C396">
        <v>375</v>
      </c>
      <c r="D396" t="s">
        <v>0</v>
      </c>
      <c r="E396">
        <v>0</v>
      </c>
      <c r="F396">
        <v>0</v>
      </c>
      <c r="G396" t="s">
        <v>1</v>
      </c>
      <c r="H396">
        <v>3665.465518</v>
      </c>
      <c r="I396">
        <v>52.767688</v>
      </c>
      <c r="J396" t="s">
        <v>2</v>
      </c>
      <c r="K396">
        <v>1169.7242799999999</v>
      </c>
      <c r="L396">
        <v>4.699516</v>
      </c>
      <c r="M396" t="s">
        <v>3</v>
      </c>
      <c r="N396">
        <v>0</v>
      </c>
      <c r="O396">
        <v>0</v>
      </c>
      <c r="P396" t="s">
        <v>4</v>
      </c>
      <c r="Q396">
        <v>0</v>
      </c>
      <c r="R396">
        <v>0</v>
      </c>
      <c r="S396" t="s">
        <v>5</v>
      </c>
      <c r="T396">
        <v>0</v>
      </c>
      <c r="U396">
        <v>0</v>
      </c>
      <c r="V396" t="s">
        <v>6</v>
      </c>
      <c r="W396">
        <v>0</v>
      </c>
      <c r="X396">
        <v>0</v>
      </c>
      <c r="Y396" t="s">
        <v>7</v>
      </c>
      <c r="Z396">
        <v>0</v>
      </c>
      <c r="AA396">
        <v>0</v>
      </c>
      <c r="AB396" t="s">
        <v>8</v>
      </c>
      <c r="AC396">
        <v>0</v>
      </c>
      <c r="AD396">
        <v>0</v>
      </c>
      <c r="AE396" t="s">
        <v>9</v>
      </c>
      <c r="AF396">
        <v>32767</v>
      </c>
      <c r="AG396">
        <v>0</v>
      </c>
      <c r="AH396" t="s">
        <v>10</v>
      </c>
      <c r="AI396">
        <v>-32767</v>
      </c>
      <c r="AJ396">
        <v>0</v>
      </c>
      <c r="AK396" t="s">
        <v>11</v>
      </c>
      <c r="AL396">
        <v>0</v>
      </c>
      <c r="AM396">
        <v>0</v>
      </c>
    </row>
    <row r="397" spans="1:39" x14ac:dyDescent="0.25">
      <c r="A397" t="s">
        <v>130</v>
      </c>
      <c r="B397">
        <v>16</v>
      </c>
      <c r="C397">
        <v>400</v>
      </c>
      <c r="D397" t="s">
        <v>0</v>
      </c>
      <c r="E397">
        <v>0</v>
      </c>
      <c r="F397">
        <v>0</v>
      </c>
      <c r="G397" t="s">
        <v>1</v>
      </c>
      <c r="H397">
        <v>3910.062559</v>
      </c>
      <c r="I397">
        <v>59.652560999999999</v>
      </c>
      <c r="J397" t="s">
        <v>2</v>
      </c>
      <c r="K397">
        <v>1247.7769679999999</v>
      </c>
      <c r="L397">
        <v>5.3449720000000003</v>
      </c>
      <c r="M397" t="s">
        <v>3</v>
      </c>
      <c r="N397">
        <v>0</v>
      </c>
      <c r="O397">
        <v>0</v>
      </c>
      <c r="P397" t="s">
        <v>4</v>
      </c>
      <c r="Q397">
        <v>0</v>
      </c>
      <c r="R397">
        <v>0</v>
      </c>
      <c r="S397" t="s">
        <v>5</v>
      </c>
      <c r="T397">
        <v>0</v>
      </c>
      <c r="U397">
        <v>0</v>
      </c>
      <c r="V397" t="s">
        <v>6</v>
      </c>
      <c r="W397">
        <v>0</v>
      </c>
      <c r="X397">
        <v>0</v>
      </c>
      <c r="Y397" t="s">
        <v>7</v>
      </c>
      <c r="Z397">
        <v>0</v>
      </c>
      <c r="AA397">
        <v>0</v>
      </c>
      <c r="AB397" t="s">
        <v>8</v>
      </c>
      <c r="AC397">
        <v>0</v>
      </c>
      <c r="AD397">
        <v>0</v>
      </c>
      <c r="AE397" t="s">
        <v>9</v>
      </c>
      <c r="AF397">
        <v>32767</v>
      </c>
      <c r="AG397">
        <v>0</v>
      </c>
      <c r="AH397" t="s">
        <v>10</v>
      </c>
      <c r="AI397">
        <v>-32767</v>
      </c>
      <c r="AJ397">
        <v>0</v>
      </c>
      <c r="AK397" t="s">
        <v>11</v>
      </c>
      <c r="AL397">
        <v>0</v>
      </c>
      <c r="AM397">
        <v>0</v>
      </c>
    </row>
    <row r="398" spans="1:39" x14ac:dyDescent="0.25">
      <c r="A398" t="s">
        <v>130</v>
      </c>
      <c r="B398">
        <v>17</v>
      </c>
      <c r="C398">
        <v>425</v>
      </c>
      <c r="D398" t="s">
        <v>0</v>
      </c>
      <c r="E398">
        <v>0</v>
      </c>
      <c r="F398">
        <v>0</v>
      </c>
      <c r="G398" t="s">
        <v>1</v>
      </c>
      <c r="H398">
        <v>4154.5977249999996</v>
      </c>
      <c r="I398">
        <v>67.460497000000004</v>
      </c>
      <c r="J398" t="s">
        <v>2</v>
      </c>
      <c r="K398">
        <v>1325.8379299999999</v>
      </c>
      <c r="L398">
        <v>6.0298400000000001</v>
      </c>
      <c r="M398" t="s">
        <v>3</v>
      </c>
      <c r="N398">
        <v>0</v>
      </c>
      <c r="O398">
        <v>0</v>
      </c>
      <c r="P398" t="s">
        <v>4</v>
      </c>
      <c r="Q398">
        <v>0</v>
      </c>
      <c r="R398">
        <v>0</v>
      </c>
      <c r="S398" t="s">
        <v>5</v>
      </c>
      <c r="T398">
        <v>0</v>
      </c>
      <c r="U398">
        <v>0</v>
      </c>
      <c r="V398" t="s">
        <v>6</v>
      </c>
      <c r="W398">
        <v>0</v>
      </c>
      <c r="X398">
        <v>0</v>
      </c>
      <c r="Y398" t="s">
        <v>7</v>
      </c>
      <c r="Z398">
        <v>0</v>
      </c>
      <c r="AA398">
        <v>0</v>
      </c>
      <c r="AB398" t="s">
        <v>8</v>
      </c>
      <c r="AC398">
        <v>0</v>
      </c>
      <c r="AD398">
        <v>0</v>
      </c>
      <c r="AE398" t="s">
        <v>9</v>
      </c>
      <c r="AF398">
        <v>32767</v>
      </c>
      <c r="AG398">
        <v>0</v>
      </c>
      <c r="AH398" t="s">
        <v>10</v>
      </c>
      <c r="AI398">
        <v>-32767</v>
      </c>
      <c r="AJ398">
        <v>0</v>
      </c>
      <c r="AK398" t="s">
        <v>11</v>
      </c>
      <c r="AL398">
        <v>0</v>
      </c>
      <c r="AM398">
        <v>0</v>
      </c>
    </row>
    <row r="399" spans="1:39" x14ac:dyDescent="0.25">
      <c r="A399" t="s">
        <v>130</v>
      </c>
      <c r="B399">
        <v>18</v>
      </c>
      <c r="C399">
        <v>450</v>
      </c>
      <c r="D399" t="s">
        <v>0</v>
      </c>
      <c r="E399">
        <v>0</v>
      </c>
      <c r="F399">
        <v>0</v>
      </c>
      <c r="G399" t="s">
        <v>1</v>
      </c>
      <c r="H399">
        <v>4399.1656640000001</v>
      </c>
      <c r="I399">
        <v>75.652630000000002</v>
      </c>
      <c r="J399" t="s">
        <v>2</v>
      </c>
      <c r="K399">
        <v>1403.9106879999999</v>
      </c>
      <c r="L399">
        <v>6.7507859999999997</v>
      </c>
      <c r="M399" t="s">
        <v>3</v>
      </c>
      <c r="N399">
        <v>0</v>
      </c>
      <c r="O399">
        <v>0</v>
      </c>
      <c r="P399" t="s">
        <v>4</v>
      </c>
      <c r="Q399">
        <v>0</v>
      </c>
      <c r="R399">
        <v>0</v>
      </c>
      <c r="S399" t="s">
        <v>5</v>
      </c>
      <c r="T399">
        <v>0</v>
      </c>
      <c r="U399">
        <v>0</v>
      </c>
      <c r="V399" t="s">
        <v>6</v>
      </c>
      <c r="W399">
        <v>0</v>
      </c>
      <c r="X399">
        <v>0</v>
      </c>
      <c r="Y399" t="s">
        <v>7</v>
      </c>
      <c r="Z399">
        <v>0</v>
      </c>
      <c r="AA399">
        <v>0</v>
      </c>
      <c r="AB399" t="s">
        <v>8</v>
      </c>
      <c r="AC399">
        <v>0</v>
      </c>
      <c r="AD399">
        <v>0</v>
      </c>
      <c r="AE399" t="s">
        <v>9</v>
      </c>
      <c r="AF399">
        <v>32767</v>
      </c>
      <c r="AG399">
        <v>0</v>
      </c>
      <c r="AH399" t="s">
        <v>10</v>
      </c>
      <c r="AI399">
        <v>-32767</v>
      </c>
      <c r="AJ399">
        <v>0</v>
      </c>
      <c r="AK399" t="s">
        <v>11</v>
      </c>
      <c r="AL399">
        <v>0</v>
      </c>
      <c r="AM399">
        <v>0</v>
      </c>
    </row>
    <row r="400" spans="1:39" x14ac:dyDescent="0.25">
      <c r="A400" t="s">
        <v>130</v>
      </c>
      <c r="B400">
        <v>19</v>
      </c>
      <c r="C400">
        <v>475</v>
      </c>
      <c r="D400" t="s">
        <v>0</v>
      </c>
      <c r="E400">
        <v>0</v>
      </c>
      <c r="F400">
        <v>0</v>
      </c>
      <c r="G400" t="s">
        <v>1</v>
      </c>
      <c r="H400">
        <v>4643.7341889999998</v>
      </c>
      <c r="I400">
        <v>84.435849000000005</v>
      </c>
      <c r="J400" t="s">
        <v>2</v>
      </c>
      <c r="K400">
        <v>1481.9904489999999</v>
      </c>
      <c r="L400">
        <v>7.5322449999999996</v>
      </c>
      <c r="M400" t="s">
        <v>3</v>
      </c>
      <c r="N400">
        <v>0</v>
      </c>
      <c r="O400">
        <v>0</v>
      </c>
      <c r="P400" t="s">
        <v>4</v>
      </c>
      <c r="Q400">
        <v>0</v>
      </c>
      <c r="R400">
        <v>0</v>
      </c>
      <c r="S400" t="s">
        <v>5</v>
      </c>
      <c r="T400">
        <v>0</v>
      </c>
      <c r="U400">
        <v>0</v>
      </c>
      <c r="V400" t="s">
        <v>6</v>
      </c>
      <c r="W400">
        <v>0</v>
      </c>
      <c r="X400">
        <v>0</v>
      </c>
      <c r="Y400" t="s">
        <v>7</v>
      </c>
      <c r="Z400">
        <v>0</v>
      </c>
      <c r="AA400">
        <v>0</v>
      </c>
      <c r="AB400" t="s">
        <v>8</v>
      </c>
      <c r="AC400">
        <v>0</v>
      </c>
      <c r="AD400">
        <v>0</v>
      </c>
      <c r="AE400" t="s">
        <v>9</v>
      </c>
      <c r="AF400">
        <v>32767</v>
      </c>
      <c r="AG400">
        <v>0</v>
      </c>
      <c r="AH400" t="s">
        <v>10</v>
      </c>
      <c r="AI400">
        <v>-32767</v>
      </c>
      <c r="AJ400">
        <v>0</v>
      </c>
      <c r="AK400" t="s">
        <v>11</v>
      </c>
      <c r="AL400">
        <v>0</v>
      </c>
      <c r="AM400">
        <v>0</v>
      </c>
    </row>
    <row r="401" spans="1:39" x14ac:dyDescent="0.25">
      <c r="A401" t="s">
        <v>130</v>
      </c>
      <c r="B401">
        <v>20</v>
      </c>
      <c r="C401">
        <v>500</v>
      </c>
      <c r="D401" t="s">
        <v>0</v>
      </c>
      <c r="E401">
        <v>0</v>
      </c>
      <c r="F401">
        <v>0</v>
      </c>
      <c r="G401" t="s">
        <v>1</v>
      </c>
      <c r="H401">
        <v>4888.3170209999998</v>
      </c>
      <c r="I401">
        <v>93.546891000000002</v>
      </c>
      <c r="J401" t="s">
        <v>2</v>
      </c>
      <c r="K401">
        <v>1560.077522</v>
      </c>
      <c r="L401">
        <v>8.3403139999999993</v>
      </c>
      <c r="M401" t="s">
        <v>3</v>
      </c>
      <c r="N401">
        <v>0</v>
      </c>
      <c r="O401">
        <v>0</v>
      </c>
      <c r="P401" t="s">
        <v>4</v>
      </c>
      <c r="Q401">
        <v>0</v>
      </c>
      <c r="R401">
        <v>0</v>
      </c>
      <c r="S401" t="s">
        <v>5</v>
      </c>
      <c r="T401">
        <v>0</v>
      </c>
      <c r="U401">
        <v>0</v>
      </c>
      <c r="V401" t="s">
        <v>6</v>
      </c>
      <c r="W401">
        <v>0</v>
      </c>
      <c r="X401">
        <v>0</v>
      </c>
      <c r="Y401" t="s">
        <v>7</v>
      </c>
      <c r="Z401">
        <v>0</v>
      </c>
      <c r="AA401">
        <v>0</v>
      </c>
      <c r="AB401" t="s">
        <v>8</v>
      </c>
      <c r="AC401">
        <v>0</v>
      </c>
      <c r="AD401">
        <v>0</v>
      </c>
      <c r="AE401" t="s">
        <v>9</v>
      </c>
      <c r="AF401">
        <v>32767</v>
      </c>
      <c r="AG401">
        <v>0</v>
      </c>
      <c r="AH401" t="s">
        <v>10</v>
      </c>
      <c r="AI401">
        <v>-32767</v>
      </c>
      <c r="AJ401">
        <v>0</v>
      </c>
      <c r="AK401" t="s">
        <v>11</v>
      </c>
      <c r="AL401">
        <v>0</v>
      </c>
      <c r="AM401">
        <v>0</v>
      </c>
    </row>
    <row r="402" spans="1:39" x14ac:dyDescent="0.25">
      <c r="A402" t="s">
        <v>139</v>
      </c>
      <c r="B402">
        <v>1</v>
      </c>
      <c r="C402">
        <v>25</v>
      </c>
      <c r="D402" t="s">
        <v>0</v>
      </c>
      <c r="E402">
        <v>0</v>
      </c>
      <c r="F402">
        <v>0</v>
      </c>
      <c r="G402" t="s">
        <v>1</v>
      </c>
      <c r="H402">
        <v>365.33630699999998</v>
      </c>
      <c r="I402">
        <v>1.2711E-2</v>
      </c>
      <c r="J402" t="s">
        <v>2</v>
      </c>
      <c r="K402">
        <v>363.82169299999998</v>
      </c>
      <c r="L402">
        <v>2.2439999999999999E-3</v>
      </c>
      <c r="M402" t="s">
        <v>3</v>
      </c>
      <c r="N402">
        <v>165.072822</v>
      </c>
      <c r="O402">
        <v>8.6300000000000005E-4</v>
      </c>
      <c r="P402" t="s">
        <v>4</v>
      </c>
      <c r="Q402">
        <v>0</v>
      </c>
      <c r="R402">
        <v>0</v>
      </c>
      <c r="S402" t="s">
        <v>5</v>
      </c>
      <c r="T402">
        <v>0</v>
      </c>
      <c r="U402">
        <v>0</v>
      </c>
      <c r="V402" t="s">
        <v>6</v>
      </c>
      <c r="W402">
        <v>0</v>
      </c>
      <c r="X402">
        <v>0</v>
      </c>
      <c r="Y402" t="s">
        <v>7</v>
      </c>
      <c r="Z402">
        <v>0</v>
      </c>
      <c r="AA402">
        <v>0</v>
      </c>
      <c r="AB402" t="s">
        <v>8</v>
      </c>
      <c r="AC402">
        <v>0</v>
      </c>
      <c r="AD402">
        <v>0</v>
      </c>
      <c r="AE402" t="s">
        <v>9</v>
      </c>
      <c r="AF402">
        <v>32767</v>
      </c>
      <c r="AG402">
        <v>0</v>
      </c>
      <c r="AH402" t="s">
        <v>10</v>
      </c>
      <c r="AI402">
        <v>-32767</v>
      </c>
      <c r="AJ402">
        <v>0</v>
      </c>
      <c r="AK402" t="s">
        <v>11</v>
      </c>
      <c r="AL402">
        <v>0</v>
      </c>
      <c r="AM402">
        <v>0</v>
      </c>
    </row>
    <row r="403" spans="1:39" x14ac:dyDescent="0.25">
      <c r="A403" t="s">
        <v>139</v>
      </c>
      <c r="B403">
        <v>2</v>
      </c>
      <c r="C403">
        <v>50</v>
      </c>
      <c r="D403" t="s">
        <v>0</v>
      </c>
      <c r="E403">
        <v>0</v>
      </c>
      <c r="F403">
        <v>0</v>
      </c>
      <c r="G403" t="s">
        <v>1</v>
      </c>
      <c r="H403">
        <v>730.43132700000001</v>
      </c>
      <c r="I403">
        <v>4.6559999999999997E-2</v>
      </c>
      <c r="J403" t="s">
        <v>2</v>
      </c>
      <c r="K403">
        <v>727.41263400000003</v>
      </c>
      <c r="L403">
        <v>1.0547000000000001E-2</v>
      </c>
      <c r="M403" t="s">
        <v>3</v>
      </c>
      <c r="N403">
        <v>330.16521599999999</v>
      </c>
      <c r="O403">
        <v>6.4910000000000002E-3</v>
      </c>
      <c r="P403" t="s">
        <v>4</v>
      </c>
      <c r="Q403">
        <v>0</v>
      </c>
      <c r="R403">
        <v>0</v>
      </c>
      <c r="S403" t="s">
        <v>5</v>
      </c>
      <c r="T403">
        <v>0</v>
      </c>
      <c r="U403">
        <v>0</v>
      </c>
      <c r="V403" t="s">
        <v>6</v>
      </c>
      <c r="W403">
        <v>0</v>
      </c>
      <c r="X403">
        <v>0</v>
      </c>
      <c r="Y403" t="s">
        <v>7</v>
      </c>
      <c r="Z403">
        <v>0</v>
      </c>
      <c r="AA403">
        <v>0</v>
      </c>
      <c r="AB403" t="s">
        <v>8</v>
      </c>
      <c r="AC403">
        <v>0</v>
      </c>
      <c r="AD403">
        <v>0</v>
      </c>
      <c r="AE403" t="s">
        <v>9</v>
      </c>
      <c r="AF403">
        <v>32767</v>
      </c>
      <c r="AG403">
        <v>0</v>
      </c>
      <c r="AH403" t="s">
        <v>10</v>
      </c>
      <c r="AI403">
        <v>-32767</v>
      </c>
      <c r="AJ403">
        <v>0</v>
      </c>
      <c r="AK403" t="s">
        <v>11</v>
      </c>
      <c r="AL403">
        <v>0</v>
      </c>
      <c r="AM403">
        <v>0</v>
      </c>
    </row>
    <row r="404" spans="1:39" x14ac:dyDescent="0.25">
      <c r="A404" t="s">
        <v>139</v>
      </c>
      <c r="B404">
        <v>3</v>
      </c>
      <c r="C404">
        <v>75</v>
      </c>
      <c r="D404" t="s">
        <v>0</v>
      </c>
      <c r="E404">
        <v>0</v>
      </c>
      <c r="F404">
        <v>0</v>
      </c>
      <c r="G404" t="s">
        <v>1</v>
      </c>
      <c r="H404">
        <v>1095.5173339999999</v>
      </c>
      <c r="I404">
        <v>9.4703999999999997E-2</v>
      </c>
      <c r="J404" t="s">
        <v>2</v>
      </c>
      <c r="K404">
        <v>1090.994424</v>
      </c>
      <c r="L404">
        <v>2.9974000000000001E-2</v>
      </c>
      <c r="M404" t="s">
        <v>3</v>
      </c>
      <c r="N404">
        <v>495.26286900000002</v>
      </c>
      <c r="O404">
        <v>2.0712000000000001E-2</v>
      </c>
      <c r="P404" t="s">
        <v>4</v>
      </c>
      <c r="Q404">
        <v>0</v>
      </c>
      <c r="R404">
        <v>0</v>
      </c>
      <c r="S404" t="s">
        <v>5</v>
      </c>
      <c r="T404">
        <v>0</v>
      </c>
      <c r="U404">
        <v>0</v>
      </c>
      <c r="V404" t="s">
        <v>6</v>
      </c>
      <c r="W404">
        <v>0</v>
      </c>
      <c r="X404">
        <v>0</v>
      </c>
      <c r="Y404" t="s">
        <v>7</v>
      </c>
      <c r="Z404">
        <v>0</v>
      </c>
      <c r="AA404">
        <v>0</v>
      </c>
      <c r="AB404" t="s">
        <v>8</v>
      </c>
      <c r="AC404">
        <v>0</v>
      </c>
      <c r="AD404">
        <v>0</v>
      </c>
      <c r="AE404" t="s">
        <v>9</v>
      </c>
      <c r="AF404">
        <v>32767</v>
      </c>
      <c r="AG404">
        <v>0</v>
      </c>
      <c r="AH404" t="s">
        <v>10</v>
      </c>
      <c r="AI404">
        <v>-32767</v>
      </c>
      <c r="AJ404">
        <v>0</v>
      </c>
      <c r="AK404" t="s">
        <v>11</v>
      </c>
      <c r="AL404">
        <v>0</v>
      </c>
      <c r="AM404">
        <v>0</v>
      </c>
    </row>
    <row r="405" spans="1:39" x14ac:dyDescent="0.25">
      <c r="A405" t="s">
        <v>139</v>
      </c>
      <c r="B405">
        <v>4</v>
      </c>
      <c r="C405">
        <v>100</v>
      </c>
      <c r="D405" t="s">
        <v>0</v>
      </c>
      <c r="E405">
        <v>0</v>
      </c>
      <c r="F405">
        <v>0</v>
      </c>
      <c r="G405" t="s">
        <v>1</v>
      </c>
      <c r="H405">
        <v>1460.6040109999999</v>
      </c>
      <c r="I405">
        <v>0.185812</v>
      </c>
      <c r="J405" t="s">
        <v>2</v>
      </c>
      <c r="K405">
        <v>1454.57241</v>
      </c>
      <c r="L405">
        <v>6.0054000000000003E-2</v>
      </c>
      <c r="M405" t="s">
        <v>3</v>
      </c>
      <c r="N405">
        <v>660.36219700000004</v>
      </c>
      <c r="O405">
        <v>4.3998000000000002E-2</v>
      </c>
      <c r="P405" t="s">
        <v>4</v>
      </c>
      <c r="Q405">
        <v>0</v>
      </c>
      <c r="R405">
        <v>0</v>
      </c>
      <c r="S405" t="s">
        <v>5</v>
      </c>
      <c r="T405">
        <v>0</v>
      </c>
      <c r="U405">
        <v>0</v>
      </c>
      <c r="V405" t="s">
        <v>6</v>
      </c>
      <c r="W405">
        <v>0</v>
      </c>
      <c r="X405">
        <v>0</v>
      </c>
      <c r="Y405" t="s">
        <v>7</v>
      </c>
      <c r="Z405">
        <v>0</v>
      </c>
      <c r="AA405">
        <v>0</v>
      </c>
      <c r="AB405" t="s">
        <v>8</v>
      </c>
      <c r="AC405">
        <v>0</v>
      </c>
      <c r="AD405">
        <v>0</v>
      </c>
      <c r="AE405" t="s">
        <v>9</v>
      </c>
      <c r="AF405">
        <v>32767</v>
      </c>
      <c r="AG405">
        <v>0</v>
      </c>
      <c r="AH405" t="s">
        <v>10</v>
      </c>
      <c r="AI405">
        <v>-32767</v>
      </c>
      <c r="AJ405">
        <v>0</v>
      </c>
      <c r="AK405" t="s">
        <v>11</v>
      </c>
      <c r="AL405">
        <v>0</v>
      </c>
      <c r="AM405">
        <v>0</v>
      </c>
    </row>
    <row r="406" spans="1:39" x14ac:dyDescent="0.25">
      <c r="A406" t="s">
        <v>139</v>
      </c>
      <c r="B406">
        <v>5</v>
      </c>
      <c r="C406">
        <v>125</v>
      </c>
      <c r="D406" t="s">
        <v>0</v>
      </c>
      <c r="E406">
        <v>0</v>
      </c>
      <c r="F406">
        <v>0</v>
      </c>
      <c r="G406" t="s">
        <v>1</v>
      </c>
      <c r="H406">
        <v>1825.6962739999999</v>
      </c>
      <c r="I406">
        <v>0.284302</v>
      </c>
      <c r="J406" t="s">
        <v>2</v>
      </c>
      <c r="K406">
        <v>1818.1559520000001</v>
      </c>
      <c r="L406">
        <v>0.102783</v>
      </c>
      <c r="M406" t="s">
        <v>3</v>
      </c>
      <c r="N406">
        <v>825.466545</v>
      </c>
      <c r="O406">
        <v>7.7243000000000006E-2</v>
      </c>
      <c r="P406" t="s">
        <v>4</v>
      </c>
      <c r="Q406">
        <v>0</v>
      </c>
      <c r="R406">
        <v>0</v>
      </c>
      <c r="S406" t="s">
        <v>5</v>
      </c>
      <c r="T406">
        <v>0</v>
      </c>
      <c r="U406">
        <v>0</v>
      </c>
      <c r="V406" t="s">
        <v>6</v>
      </c>
      <c r="W406">
        <v>0</v>
      </c>
      <c r="X406">
        <v>0</v>
      </c>
      <c r="Y406" t="s">
        <v>7</v>
      </c>
      <c r="Z406">
        <v>0</v>
      </c>
      <c r="AA406">
        <v>0</v>
      </c>
      <c r="AB406" t="s">
        <v>8</v>
      </c>
      <c r="AC406">
        <v>0</v>
      </c>
      <c r="AD406">
        <v>0</v>
      </c>
      <c r="AE406" t="s">
        <v>9</v>
      </c>
      <c r="AF406">
        <v>32767</v>
      </c>
      <c r="AG406">
        <v>0</v>
      </c>
      <c r="AH406" t="s">
        <v>10</v>
      </c>
      <c r="AI406">
        <v>-32767</v>
      </c>
      <c r="AJ406">
        <v>0</v>
      </c>
      <c r="AK406" t="s">
        <v>11</v>
      </c>
      <c r="AL406">
        <v>0</v>
      </c>
      <c r="AM406">
        <v>0</v>
      </c>
    </row>
    <row r="407" spans="1:39" x14ac:dyDescent="0.25">
      <c r="A407" t="s">
        <v>139</v>
      </c>
      <c r="B407">
        <v>6</v>
      </c>
      <c r="C407">
        <v>150</v>
      </c>
      <c r="D407" t="s">
        <v>0</v>
      </c>
      <c r="E407">
        <v>0</v>
      </c>
      <c r="F407">
        <v>0</v>
      </c>
      <c r="G407" t="s">
        <v>1</v>
      </c>
      <c r="H407">
        <v>2190.7800590000002</v>
      </c>
      <c r="I407">
        <v>0.402117</v>
      </c>
      <c r="J407" t="s">
        <v>2</v>
      </c>
      <c r="K407">
        <v>2181.7410839999998</v>
      </c>
      <c r="L407">
        <v>0.158999</v>
      </c>
      <c r="M407" t="s">
        <v>3</v>
      </c>
      <c r="N407">
        <v>990.57205799999997</v>
      </c>
      <c r="O407">
        <v>0.12439</v>
      </c>
      <c r="P407" t="s">
        <v>4</v>
      </c>
      <c r="Q407">
        <v>0</v>
      </c>
      <c r="R407">
        <v>0</v>
      </c>
      <c r="S407" t="s">
        <v>5</v>
      </c>
      <c r="T407">
        <v>0</v>
      </c>
      <c r="U407">
        <v>0</v>
      </c>
      <c r="V407" t="s">
        <v>6</v>
      </c>
      <c r="W407">
        <v>0</v>
      </c>
      <c r="X407">
        <v>0</v>
      </c>
      <c r="Y407" t="s">
        <v>7</v>
      </c>
      <c r="Z407">
        <v>0</v>
      </c>
      <c r="AA407">
        <v>0</v>
      </c>
      <c r="AB407" t="s">
        <v>8</v>
      </c>
      <c r="AC407">
        <v>0</v>
      </c>
      <c r="AD407">
        <v>0</v>
      </c>
      <c r="AE407" t="s">
        <v>9</v>
      </c>
      <c r="AF407">
        <v>32767</v>
      </c>
      <c r="AG407">
        <v>0</v>
      </c>
      <c r="AH407" t="s">
        <v>10</v>
      </c>
      <c r="AI407">
        <v>-32767</v>
      </c>
      <c r="AJ407">
        <v>0</v>
      </c>
      <c r="AK407" t="s">
        <v>11</v>
      </c>
      <c r="AL407">
        <v>0</v>
      </c>
      <c r="AM407">
        <v>0</v>
      </c>
    </row>
    <row r="408" spans="1:39" x14ac:dyDescent="0.25">
      <c r="A408" t="s">
        <v>139</v>
      </c>
      <c r="B408">
        <v>7</v>
      </c>
      <c r="C408">
        <v>175</v>
      </c>
      <c r="D408" t="s">
        <v>0</v>
      </c>
      <c r="E408">
        <v>0</v>
      </c>
      <c r="F408">
        <v>0</v>
      </c>
      <c r="G408" t="s">
        <v>1</v>
      </c>
      <c r="H408">
        <v>2555.870073</v>
      </c>
      <c r="I408">
        <v>0.54485399999999995</v>
      </c>
      <c r="J408" t="s">
        <v>2</v>
      </c>
      <c r="K408">
        <v>2545.320894</v>
      </c>
      <c r="L408">
        <v>0.22853599999999999</v>
      </c>
      <c r="M408" t="s">
        <v>3</v>
      </c>
      <c r="N408">
        <v>1155.6742819999999</v>
      </c>
      <c r="O408">
        <v>0.18428</v>
      </c>
      <c r="P408" t="s">
        <v>4</v>
      </c>
      <c r="Q408">
        <v>0</v>
      </c>
      <c r="R408">
        <v>0</v>
      </c>
      <c r="S408" t="s">
        <v>5</v>
      </c>
      <c r="T408">
        <v>0</v>
      </c>
      <c r="U408">
        <v>0</v>
      </c>
      <c r="V408" t="s">
        <v>6</v>
      </c>
      <c r="W408">
        <v>0</v>
      </c>
      <c r="X408">
        <v>0</v>
      </c>
      <c r="Y408" t="s">
        <v>7</v>
      </c>
      <c r="Z408">
        <v>0</v>
      </c>
      <c r="AA408">
        <v>0</v>
      </c>
      <c r="AB408" t="s">
        <v>8</v>
      </c>
      <c r="AC408">
        <v>0</v>
      </c>
      <c r="AD408">
        <v>0</v>
      </c>
      <c r="AE408" t="s">
        <v>9</v>
      </c>
      <c r="AF408">
        <v>32767</v>
      </c>
      <c r="AG408">
        <v>0</v>
      </c>
      <c r="AH408" t="s">
        <v>10</v>
      </c>
      <c r="AI408">
        <v>-32767</v>
      </c>
      <c r="AJ408">
        <v>0</v>
      </c>
      <c r="AK408" t="s">
        <v>11</v>
      </c>
      <c r="AL408">
        <v>0</v>
      </c>
      <c r="AM408">
        <v>0</v>
      </c>
    </row>
    <row r="409" spans="1:39" x14ac:dyDescent="0.25">
      <c r="A409" t="s">
        <v>139</v>
      </c>
      <c r="B409">
        <v>8</v>
      </c>
      <c r="C409">
        <v>200</v>
      </c>
      <c r="D409" t="s">
        <v>0</v>
      </c>
      <c r="E409">
        <v>0</v>
      </c>
      <c r="F409">
        <v>0</v>
      </c>
      <c r="G409" t="s">
        <v>1</v>
      </c>
      <c r="H409">
        <v>2920.9500830000002</v>
      </c>
      <c r="I409">
        <v>0.71943599999999996</v>
      </c>
      <c r="J409" t="s">
        <v>2</v>
      </c>
      <c r="K409">
        <v>2908.9028709999998</v>
      </c>
      <c r="L409">
        <v>0.31235299999999999</v>
      </c>
      <c r="M409" t="s">
        <v>3</v>
      </c>
      <c r="N409">
        <v>1320.7806370000001</v>
      </c>
      <c r="O409">
        <v>0.25665500000000002</v>
      </c>
      <c r="P409" t="s">
        <v>4</v>
      </c>
      <c r="Q409">
        <v>0</v>
      </c>
      <c r="R409">
        <v>0</v>
      </c>
      <c r="S409" t="s">
        <v>5</v>
      </c>
      <c r="T409">
        <v>0</v>
      </c>
      <c r="U409">
        <v>0</v>
      </c>
      <c r="V409" t="s">
        <v>6</v>
      </c>
      <c r="W409">
        <v>0</v>
      </c>
      <c r="X409">
        <v>0</v>
      </c>
      <c r="Y409" t="s">
        <v>7</v>
      </c>
      <c r="Z409">
        <v>0</v>
      </c>
      <c r="AA409">
        <v>0</v>
      </c>
      <c r="AB409" t="s">
        <v>8</v>
      </c>
      <c r="AC409">
        <v>0</v>
      </c>
      <c r="AD409">
        <v>0</v>
      </c>
      <c r="AE409" t="s">
        <v>9</v>
      </c>
      <c r="AF409">
        <v>32767</v>
      </c>
      <c r="AG409">
        <v>0</v>
      </c>
      <c r="AH409" t="s">
        <v>10</v>
      </c>
      <c r="AI409">
        <v>-32767</v>
      </c>
      <c r="AJ409">
        <v>0</v>
      </c>
      <c r="AK409" t="s">
        <v>11</v>
      </c>
      <c r="AL409">
        <v>0</v>
      </c>
      <c r="AM409">
        <v>0</v>
      </c>
    </row>
    <row r="410" spans="1:39" x14ac:dyDescent="0.25">
      <c r="A410" t="s">
        <v>139</v>
      </c>
      <c r="B410">
        <v>9</v>
      </c>
      <c r="C410">
        <v>225</v>
      </c>
      <c r="D410" t="s">
        <v>0</v>
      </c>
      <c r="E410">
        <v>0</v>
      </c>
      <c r="F410">
        <v>0</v>
      </c>
      <c r="G410" t="s">
        <v>1</v>
      </c>
      <c r="H410">
        <v>3286.029912</v>
      </c>
      <c r="I410">
        <v>0.92537000000000003</v>
      </c>
      <c r="J410" t="s">
        <v>2</v>
      </c>
      <c r="K410">
        <v>3272.4848830000001</v>
      </c>
      <c r="L410">
        <v>0.41772599999999999</v>
      </c>
      <c r="M410" t="s">
        <v>3</v>
      </c>
      <c r="N410">
        <v>1485.887571</v>
      </c>
      <c r="O410">
        <v>0.344001</v>
      </c>
      <c r="P410" t="s">
        <v>4</v>
      </c>
      <c r="Q410">
        <v>0</v>
      </c>
      <c r="R410">
        <v>0</v>
      </c>
      <c r="S410" t="s">
        <v>5</v>
      </c>
      <c r="T410">
        <v>0</v>
      </c>
      <c r="U410">
        <v>0</v>
      </c>
      <c r="V410" t="s">
        <v>6</v>
      </c>
      <c r="W410">
        <v>0</v>
      </c>
      <c r="X410">
        <v>0</v>
      </c>
      <c r="Y410" t="s">
        <v>7</v>
      </c>
      <c r="Z410">
        <v>0</v>
      </c>
      <c r="AA410">
        <v>0</v>
      </c>
      <c r="AB410" t="s">
        <v>8</v>
      </c>
      <c r="AC410">
        <v>0</v>
      </c>
      <c r="AD410">
        <v>0</v>
      </c>
      <c r="AE410" t="s">
        <v>9</v>
      </c>
      <c r="AF410">
        <v>32767</v>
      </c>
      <c r="AG410">
        <v>0</v>
      </c>
      <c r="AH410" t="s">
        <v>10</v>
      </c>
      <c r="AI410">
        <v>-32767</v>
      </c>
      <c r="AJ410">
        <v>0</v>
      </c>
      <c r="AK410" t="s">
        <v>11</v>
      </c>
      <c r="AL410">
        <v>0</v>
      </c>
      <c r="AM410">
        <v>0</v>
      </c>
    </row>
    <row r="411" spans="1:39" x14ac:dyDescent="0.25">
      <c r="A411" t="s">
        <v>139</v>
      </c>
      <c r="B411">
        <v>10</v>
      </c>
      <c r="C411">
        <v>250</v>
      </c>
      <c r="D411" t="s">
        <v>0</v>
      </c>
      <c r="E411">
        <v>0</v>
      </c>
      <c r="F411">
        <v>0</v>
      </c>
      <c r="G411" t="s">
        <v>1</v>
      </c>
      <c r="H411">
        <v>3651.1346090000002</v>
      </c>
      <c r="I411">
        <v>1.1566909999999999</v>
      </c>
      <c r="J411" t="s">
        <v>2</v>
      </c>
      <c r="K411">
        <v>3636.068237</v>
      </c>
      <c r="L411">
        <v>0.53989100000000001</v>
      </c>
      <c r="M411" t="s">
        <v>3</v>
      </c>
      <c r="N411">
        <v>1650.99532</v>
      </c>
      <c r="O411">
        <v>0.442025</v>
      </c>
      <c r="P411" t="s">
        <v>4</v>
      </c>
      <c r="Q411">
        <v>0</v>
      </c>
      <c r="R411">
        <v>0</v>
      </c>
      <c r="S411" t="s">
        <v>5</v>
      </c>
      <c r="T411">
        <v>0</v>
      </c>
      <c r="U411">
        <v>0</v>
      </c>
      <c r="V411" t="s">
        <v>6</v>
      </c>
      <c r="W411">
        <v>0</v>
      </c>
      <c r="X411">
        <v>0</v>
      </c>
      <c r="Y411" t="s">
        <v>7</v>
      </c>
      <c r="Z411">
        <v>0</v>
      </c>
      <c r="AA411">
        <v>0</v>
      </c>
      <c r="AB411" t="s">
        <v>8</v>
      </c>
      <c r="AC411">
        <v>0</v>
      </c>
      <c r="AD411">
        <v>0</v>
      </c>
      <c r="AE411" t="s">
        <v>9</v>
      </c>
      <c r="AF411">
        <v>32767</v>
      </c>
      <c r="AG411">
        <v>0</v>
      </c>
      <c r="AH411" t="s">
        <v>10</v>
      </c>
      <c r="AI411">
        <v>-32767</v>
      </c>
      <c r="AJ411">
        <v>0</v>
      </c>
      <c r="AK411" t="s">
        <v>11</v>
      </c>
      <c r="AL411">
        <v>0</v>
      </c>
      <c r="AM411">
        <v>0</v>
      </c>
    </row>
    <row r="412" spans="1:39" x14ac:dyDescent="0.25">
      <c r="A412" t="s">
        <v>139</v>
      </c>
      <c r="B412">
        <v>11</v>
      </c>
      <c r="C412">
        <v>275</v>
      </c>
      <c r="D412" t="s">
        <v>0</v>
      </c>
      <c r="E412">
        <v>0</v>
      </c>
      <c r="F412">
        <v>0</v>
      </c>
      <c r="G412" t="s">
        <v>1</v>
      </c>
      <c r="H412">
        <v>4016.2203709999999</v>
      </c>
      <c r="I412">
        <v>1.402933</v>
      </c>
      <c r="J412" t="s">
        <v>2</v>
      </c>
      <c r="K412">
        <v>3999.6465819999999</v>
      </c>
      <c r="L412">
        <v>0.68234600000000001</v>
      </c>
      <c r="M412" t="s">
        <v>3</v>
      </c>
      <c r="N412">
        <v>1816.1016500000001</v>
      </c>
      <c r="O412">
        <v>0.56432300000000002</v>
      </c>
      <c r="P412" t="s">
        <v>4</v>
      </c>
      <c r="Q412">
        <v>0</v>
      </c>
      <c r="R412">
        <v>0</v>
      </c>
      <c r="S412" t="s">
        <v>5</v>
      </c>
      <c r="T412">
        <v>0</v>
      </c>
      <c r="U412">
        <v>0</v>
      </c>
      <c r="V412" t="s">
        <v>6</v>
      </c>
      <c r="W412">
        <v>0</v>
      </c>
      <c r="X412">
        <v>0</v>
      </c>
      <c r="Y412" t="s">
        <v>7</v>
      </c>
      <c r="Z412">
        <v>0</v>
      </c>
      <c r="AA412">
        <v>0</v>
      </c>
      <c r="AB412" t="s">
        <v>8</v>
      </c>
      <c r="AC412">
        <v>0</v>
      </c>
      <c r="AD412">
        <v>0</v>
      </c>
      <c r="AE412" t="s">
        <v>9</v>
      </c>
      <c r="AF412">
        <v>32767</v>
      </c>
      <c r="AG412">
        <v>0</v>
      </c>
      <c r="AH412" t="s">
        <v>10</v>
      </c>
      <c r="AI412">
        <v>-32767</v>
      </c>
      <c r="AJ412">
        <v>0</v>
      </c>
      <c r="AK412" t="s">
        <v>11</v>
      </c>
      <c r="AL412">
        <v>0</v>
      </c>
      <c r="AM412">
        <v>0</v>
      </c>
    </row>
    <row r="413" spans="1:39" x14ac:dyDescent="0.25">
      <c r="A413" t="s">
        <v>139</v>
      </c>
      <c r="B413">
        <v>12</v>
      </c>
      <c r="C413">
        <v>300</v>
      </c>
      <c r="D413" t="s">
        <v>0</v>
      </c>
      <c r="E413">
        <v>0</v>
      </c>
      <c r="F413">
        <v>0</v>
      </c>
      <c r="G413" t="s">
        <v>1</v>
      </c>
      <c r="H413">
        <v>4381.3053710000004</v>
      </c>
      <c r="I413">
        <v>1.6830259999999999</v>
      </c>
      <c r="J413" t="s">
        <v>2</v>
      </c>
      <c r="K413">
        <v>4363.2249899999997</v>
      </c>
      <c r="L413">
        <v>0.84222699999999995</v>
      </c>
      <c r="M413" t="s">
        <v>3</v>
      </c>
      <c r="N413">
        <v>1981.2092379999999</v>
      </c>
      <c r="O413">
        <v>0.69855800000000001</v>
      </c>
      <c r="P413" t="s">
        <v>4</v>
      </c>
      <c r="Q413">
        <v>0</v>
      </c>
      <c r="R413">
        <v>0</v>
      </c>
      <c r="S413" t="s">
        <v>5</v>
      </c>
      <c r="T413">
        <v>0</v>
      </c>
      <c r="U413">
        <v>0</v>
      </c>
      <c r="V413" t="s">
        <v>6</v>
      </c>
      <c r="W413">
        <v>0</v>
      </c>
      <c r="X413">
        <v>0</v>
      </c>
      <c r="Y413" t="s">
        <v>7</v>
      </c>
      <c r="Z413">
        <v>0</v>
      </c>
      <c r="AA413">
        <v>0</v>
      </c>
      <c r="AB413" t="s">
        <v>8</v>
      </c>
      <c r="AC413">
        <v>0</v>
      </c>
      <c r="AD413">
        <v>0</v>
      </c>
      <c r="AE413" t="s">
        <v>9</v>
      </c>
      <c r="AF413">
        <v>32767</v>
      </c>
      <c r="AG413">
        <v>0</v>
      </c>
      <c r="AH413" t="s">
        <v>10</v>
      </c>
      <c r="AI413">
        <v>-32767</v>
      </c>
      <c r="AJ413">
        <v>0</v>
      </c>
      <c r="AK413" t="s">
        <v>11</v>
      </c>
      <c r="AL413">
        <v>0</v>
      </c>
      <c r="AM413">
        <v>0</v>
      </c>
    </row>
    <row r="414" spans="1:39" x14ac:dyDescent="0.25">
      <c r="A414" t="s">
        <v>139</v>
      </c>
      <c r="B414">
        <v>13</v>
      </c>
      <c r="C414">
        <v>325</v>
      </c>
      <c r="D414" t="s">
        <v>0</v>
      </c>
      <c r="E414">
        <v>0</v>
      </c>
      <c r="F414">
        <v>0</v>
      </c>
      <c r="G414" t="s">
        <v>1</v>
      </c>
      <c r="H414">
        <v>4746.4304300000003</v>
      </c>
      <c r="I414">
        <v>2.0056880000000001</v>
      </c>
      <c r="J414" t="s">
        <v>2</v>
      </c>
      <c r="K414">
        <v>4726.8042290000003</v>
      </c>
      <c r="L414">
        <v>1.021396</v>
      </c>
      <c r="M414" t="s">
        <v>3</v>
      </c>
      <c r="N414">
        <v>2146.3176899999999</v>
      </c>
      <c r="O414">
        <v>0.85038499999999995</v>
      </c>
      <c r="P414" t="s">
        <v>4</v>
      </c>
      <c r="Q414">
        <v>0</v>
      </c>
      <c r="R414">
        <v>0</v>
      </c>
      <c r="S414" t="s">
        <v>5</v>
      </c>
      <c r="T414">
        <v>0</v>
      </c>
      <c r="U414">
        <v>0</v>
      </c>
      <c r="V414" t="s">
        <v>6</v>
      </c>
      <c r="W414">
        <v>0</v>
      </c>
      <c r="X414">
        <v>0</v>
      </c>
      <c r="Y414" t="s">
        <v>7</v>
      </c>
      <c r="Z414">
        <v>0</v>
      </c>
      <c r="AA414">
        <v>0</v>
      </c>
      <c r="AB414" t="s">
        <v>8</v>
      </c>
      <c r="AC414">
        <v>0</v>
      </c>
      <c r="AD414">
        <v>0</v>
      </c>
      <c r="AE414" t="s">
        <v>9</v>
      </c>
      <c r="AF414">
        <v>32767</v>
      </c>
      <c r="AG414">
        <v>0</v>
      </c>
      <c r="AH414" t="s">
        <v>10</v>
      </c>
      <c r="AI414">
        <v>-32767</v>
      </c>
      <c r="AJ414">
        <v>0</v>
      </c>
      <c r="AK414" t="s">
        <v>11</v>
      </c>
      <c r="AL414">
        <v>0</v>
      </c>
      <c r="AM414">
        <v>0</v>
      </c>
    </row>
    <row r="415" spans="1:39" x14ac:dyDescent="0.25">
      <c r="A415" t="s">
        <v>139</v>
      </c>
      <c r="B415">
        <v>14</v>
      </c>
      <c r="C415">
        <v>350</v>
      </c>
      <c r="D415" t="s">
        <v>0</v>
      </c>
      <c r="E415">
        <v>0</v>
      </c>
      <c r="F415">
        <v>0</v>
      </c>
      <c r="G415" t="s">
        <v>1</v>
      </c>
      <c r="H415">
        <v>5111.5220310000004</v>
      </c>
      <c r="I415">
        <v>2.290149</v>
      </c>
      <c r="J415" t="s">
        <v>2</v>
      </c>
      <c r="K415">
        <v>5090.38123</v>
      </c>
      <c r="L415">
        <v>1.2182379999999999</v>
      </c>
      <c r="M415" t="s">
        <v>3</v>
      </c>
      <c r="N415">
        <v>2311.4261470000001</v>
      </c>
      <c r="O415">
        <v>1.0140750000000001</v>
      </c>
      <c r="P415" t="s">
        <v>4</v>
      </c>
      <c r="Q415">
        <v>0</v>
      </c>
      <c r="R415">
        <v>0</v>
      </c>
      <c r="S415" t="s">
        <v>5</v>
      </c>
      <c r="T415">
        <v>0</v>
      </c>
      <c r="U415">
        <v>0</v>
      </c>
      <c r="V415" t="s">
        <v>6</v>
      </c>
      <c r="W415">
        <v>0</v>
      </c>
      <c r="X415">
        <v>0</v>
      </c>
      <c r="Y415" t="s">
        <v>7</v>
      </c>
      <c r="Z415">
        <v>0</v>
      </c>
      <c r="AA415">
        <v>0</v>
      </c>
      <c r="AB415" t="s">
        <v>8</v>
      </c>
      <c r="AC415">
        <v>0</v>
      </c>
      <c r="AD415">
        <v>0</v>
      </c>
      <c r="AE415" t="s">
        <v>9</v>
      </c>
      <c r="AF415">
        <v>32767</v>
      </c>
      <c r="AG415">
        <v>0</v>
      </c>
      <c r="AH415" t="s">
        <v>10</v>
      </c>
      <c r="AI415">
        <v>-32767</v>
      </c>
      <c r="AJ415">
        <v>0</v>
      </c>
      <c r="AK415" t="s">
        <v>11</v>
      </c>
      <c r="AL415">
        <v>0</v>
      </c>
      <c r="AM415">
        <v>0</v>
      </c>
    </row>
    <row r="416" spans="1:39" x14ac:dyDescent="0.25">
      <c r="A416" t="s">
        <v>139</v>
      </c>
      <c r="B416">
        <v>15</v>
      </c>
      <c r="C416">
        <v>375</v>
      </c>
      <c r="D416" t="s">
        <v>0</v>
      </c>
      <c r="E416">
        <v>0</v>
      </c>
      <c r="F416">
        <v>0</v>
      </c>
      <c r="G416" t="s">
        <v>1</v>
      </c>
      <c r="H416">
        <v>5476.5996580000001</v>
      </c>
      <c r="I416">
        <v>2.6024759999999998</v>
      </c>
      <c r="J416" t="s">
        <v>2</v>
      </c>
      <c r="K416">
        <v>5453.959922</v>
      </c>
      <c r="L416">
        <v>1.4334370000000001</v>
      </c>
      <c r="M416" t="s">
        <v>3</v>
      </c>
      <c r="N416">
        <v>2476.5368410000001</v>
      </c>
      <c r="O416">
        <v>1.1997739999999999</v>
      </c>
      <c r="P416" t="s">
        <v>4</v>
      </c>
      <c r="Q416">
        <v>0</v>
      </c>
      <c r="R416">
        <v>0</v>
      </c>
      <c r="S416" t="s">
        <v>5</v>
      </c>
      <c r="T416">
        <v>0</v>
      </c>
      <c r="U416">
        <v>0</v>
      </c>
      <c r="V416" t="s">
        <v>6</v>
      </c>
      <c r="W416">
        <v>0</v>
      </c>
      <c r="X416">
        <v>0</v>
      </c>
      <c r="Y416" t="s">
        <v>7</v>
      </c>
      <c r="Z416">
        <v>0</v>
      </c>
      <c r="AA416">
        <v>0</v>
      </c>
      <c r="AB416" t="s">
        <v>8</v>
      </c>
      <c r="AC416">
        <v>0</v>
      </c>
      <c r="AD416">
        <v>0</v>
      </c>
      <c r="AE416" t="s">
        <v>9</v>
      </c>
      <c r="AF416">
        <v>32767</v>
      </c>
      <c r="AG416">
        <v>0</v>
      </c>
      <c r="AH416" t="s">
        <v>10</v>
      </c>
      <c r="AI416">
        <v>-32767</v>
      </c>
      <c r="AJ416">
        <v>0</v>
      </c>
      <c r="AK416" t="s">
        <v>11</v>
      </c>
      <c r="AL416">
        <v>0</v>
      </c>
      <c r="AM416">
        <v>0</v>
      </c>
    </row>
    <row r="417" spans="1:39" x14ac:dyDescent="0.25">
      <c r="A417" t="s">
        <v>139</v>
      </c>
      <c r="B417">
        <v>16</v>
      </c>
      <c r="C417">
        <v>400</v>
      </c>
      <c r="D417" t="s">
        <v>0</v>
      </c>
      <c r="E417">
        <v>0</v>
      </c>
      <c r="F417">
        <v>0</v>
      </c>
      <c r="G417" t="s">
        <v>1</v>
      </c>
      <c r="H417">
        <v>5841.6793159999997</v>
      </c>
      <c r="I417">
        <v>2.9498129999999998</v>
      </c>
      <c r="J417" t="s">
        <v>2</v>
      </c>
      <c r="K417">
        <v>5817.5355079999999</v>
      </c>
      <c r="L417">
        <v>1.673181</v>
      </c>
      <c r="M417" t="s">
        <v>3</v>
      </c>
      <c r="N417">
        <v>2641.6453120000001</v>
      </c>
      <c r="O417">
        <v>1.402291</v>
      </c>
      <c r="P417" t="s">
        <v>4</v>
      </c>
      <c r="Q417">
        <v>0</v>
      </c>
      <c r="R417">
        <v>0</v>
      </c>
      <c r="S417" t="s">
        <v>5</v>
      </c>
      <c r="T417">
        <v>0</v>
      </c>
      <c r="U417">
        <v>0</v>
      </c>
      <c r="V417" t="s">
        <v>6</v>
      </c>
      <c r="W417">
        <v>0</v>
      </c>
      <c r="X417">
        <v>0</v>
      </c>
      <c r="Y417" t="s">
        <v>7</v>
      </c>
      <c r="Z417">
        <v>0</v>
      </c>
      <c r="AA417">
        <v>0</v>
      </c>
      <c r="AB417" t="s">
        <v>8</v>
      </c>
      <c r="AC417">
        <v>0</v>
      </c>
      <c r="AD417">
        <v>0</v>
      </c>
      <c r="AE417" t="s">
        <v>9</v>
      </c>
      <c r="AF417">
        <v>32767</v>
      </c>
      <c r="AG417">
        <v>0</v>
      </c>
      <c r="AH417" t="s">
        <v>10</v>
      </c>
      <c r="AI417">
        <v>-32767</v>
      </c>
      <c r="AJ417">
        <v>0</v>
      </c>
      <c r="AK417" t="s">
        <v>11</v>
      </c>
      <c r="AL417">
        <v>0</v>
      </c>
      <c r="AM417">
        <v>0</v>
      </c>
    </row>
    <row r="418" spans="1:39" x14ac:dyDescent="0.25">
      <c r="A418" t="s">
        <v>139</v>
      </c>
      <c r="B418">
        <v>17</v>
      </c>
      <c r="C418">
        <v>425</v>
      </c>
      <c r="D418" t="s">
        <v>0</v>
      </c>
      <c r="E418">
        <v>0</v>
      </c>
      <c r="F418">
        <v>0</v>
      </c>
      <c r="G418" t="s">
        <v>1</v>
      </c>
      <c r="H418">
        <v>6206.7887499999997</v>
      </c>
      <c r="I418">
        <v>3.4132639999999999</v>
      </c>
      <c r="J418" t="s">
        <v>2</v>
      </c>
      <c r="K418">
        <v>6181.1114749999997</v>
      </c>
      <c r="L418">
        <v>1.935006</v>
      </c>
      <c r="M418" t="s">
        <v>3</v>
      </c>
      <c r="N418">
        <v>2806.7535889999999</v>
      </c>
      <c r="O418">
        <v>1.6262220000000001</v>
      </c>
      <c r="P418" t="s">
        <v>4</v>
      </c>
      <c r="Q418">
        <v>0</v>
      </c>
      <c r="R418">
        <v>0</v>
      </c>
      <c r="S418" t="s">
        <v>5</v>
      </c>
      <c r="T418">
        <v>0</v>
      </c>
      <c r="U418">
        <v>0</v>
      </c>
      <c r="V418" t="s">
        <v>6</v>
      </c>
      <c r="W418">
        <v>0</v>
      </c>
      <c r="X418">
        <v>0</v>
      </c>
      <c r="Y418" t="s">
        <v>7</v>
      </c>
      <c r="Z418">
        <v>0</v>
      </c>
      <c r="AA418">
        <v>0</v>
      </c>
      <c r="AB418" t="s">
        <v>8</v>
      </c>
      <c r="AC418">
        <v>0</v>
      </c>
      <c r="AD418">
        <v>0</v>
      </c>
      <c r="AE418" t="s">
        <v>9</v>
      </c>
      <c r="AF418">
        <v>32767</v>
      </c>
      <c r="AG418">
        <v>0</v>
      </c>
      <c r="AH418" t="s">
        <v>10</v>
      </c>
      <c r="AI418">
        <v>-32767</v>
      </c>
      <c r="AJ418">
        <v>0</v>
      </c>
      <c r="AK418" t="s">
        <v>11</v>
      </c>
      <c r="AL418">
        <v>0</v>
      </c>
      <c r="AM418">
        <v>0</v>
      </c>
    </row>
    <row r="419" spans="1:39" x14ac:dyDescent="0.25">
      <c r="A419" t="s">
        <v>139</v>
      </c>
      <c r="B419">
        <v>18</v>
      </c>
      <c r="C419">
        <v>450</v>
      </c>
      <c r="D419" t="s">
        <v>0</v>
      </c>
      <c r="E419">
        <v>0</v>
      </c>
      <c r="F419">
        <v>0</v>
      </c>
      <c r="G419" t="s">
        <v>1</v>
      </c>
      <c r="H419">
        <v>6571.9184670000004</v>
      </c>
      <c r="I419">
        <v>3.93642</v>
      </c>
      <c r="J419" t="s">
        <v>2</v>
      </c>
      <c r="K419">
        <v>6544.686514</v>
      </c>
      <c r="L419">
        <v>2.2262710000000001</v>
      </c>
      <c r="M419" t="s">
        <v>3</v>
      </c>
      <c r="N419">
        <v>2971.8619140000001</v>
      </c>
      <c r="O419">
        <v>1.868698</v>
      </c>
      <c r="P419" t="s">
        <v>4</v>
      </c>
      <c r="Q419">
        <v>0</v>
      </c>
      <c r="R419">
        <v>0</v>
      </c>
      <c r="S419" t="s">
        <v>5</v>
      </c>
      <c r="T419">
        <v>0</v>
      </c>
      <c r="U419">
        <v>0</v>
      </c>
      <c r="V419" t="s">
        <v>6</v>
      </c>
      <c r="W419">
        <v>0</v>
      </c>
      <c r="X419">
        <v>0</v>
      </c>
      <c r="Y419" t="s">
        <v>7</v>
      </c>
      <c r="Z419">
        <v>0</v>
      </c>
      <c r="AA419">
        <v>0</v>
      </c>
      <c r="AB419" t="s">
        <v>8</v>
      </c>
      <c r="AC419">
        <v>0</v>
      </c>
      <c r="AD419">
        <v>0</v>
      </c>
      <c r="AE419" t="s">
        <v>9</v>
      </c>
      <c r="AF419">
        <v>32767</v>
      </c>
      <c r="AG419">
        <v>0</v>
      </c>
      <c r="AH419" t="s">
        <v>10</v>
      </c>
      <c r="AI419">
        <v>-32767</v>
      </c>
      <c r="AJ419">
        <v>0</v>
      </c>
      <c r="AK419" t="s">
        <v>11</v>
      </c>
      <c r="AL419">
        <v>0</v>
      </c>
      <c r="AM419">
        <v>0</v>
      </c>
    </row>
    <row r="420" spans="1:39" x14ac:dyDescent="0.25">
      <c r="A420" t="s">
        <v>139</v>
      </c>
      <c r="B420">
        <v>19</v>
      </c>
      <c r="C420">
        <v>475</v>
      </c>
      <c r="D420" t="s">
        <v>0</v>
      </c>
      <c r="E420">
        <v>0</v>
      </c>
      <c r="F420">
        <v>0</v>
      </c>
      <c r="G420" t="s">
        <v>1</v>
      </c>
      <c r="H420">
        <v>6937.0058200000003</v>
      </c>
      <c r="I420">
        <v>4.4010759999999998</v>
      </c>
      <c r="J420" t="s">
        <v>2</v>
      </c>
      <c r="K420">
        <v>6908.2629100000004</v>
      </c>
      <c r="L420">
        <v>2.5328629999999999</v>
      </c>
      <c r="M420" t="s">
        <v>3</v>
      </c>
      <c r="N420">
        <v>3136.9718950000001</v>
      </c>
      <c r="O420">
        <v>2.1306949999999998</v>
      </c>
      <c r="P420" t="s">
        <v>4</v>
      </c>
      <c r="Q420">
        <v>0</v>
      </c>
      <c r="R420">
        <v>0</v>
      </c>
      <c r="S420" t="s">
        <v>5</v>
      </c>
      <c r="T420">
        <v>0</v>
      </c>
      <c r="U420">
        <v>0</v>
      </c>
      <c r="V420" t="s">
        <v>6</v>
      </c>
      <c r="W420">
        <v>0</v>
      </c>
      <c r="X420">
        <v>0</v>
      </c>
      <c r="Y420" t="s">
        <v>7</v>
      </c>
      <c r="Z420">
        <v>0</v>
      </c>
      <c r="AA420">
        <v>0</v>
      </c>
      <c r="AB420" t="s">
        <v>8</v>
      </c>
      <c r="AC420">
        <v>0</v>
      </c>
      <c r="AD420">
        <v>0</v>
      </c>
      <c r="AE420" t="s">
        <v>9</v>
      </c>
      <c r="AF420">
        <v>32767</v>
      </c>
      <c r="AG420">
        <v>0</v>
      </c>
      <c r="AH420" t="s">
        <v>10</v>
      </c>
      <c r="AI420">
        <v>-32767</v>
      </c>
      <c r="AJ420">
        <v>0</v>
      </c>
      <c r="AK420" t="s">
        <v>11</v>
      </c>
      <c r="AL420">
        <v>0</v>
      </c>
      <c r="AM420">
        <v>0</v>
      </c>
    </row>
    <row r="421" spans="1:39" x14ac:dyDescent="0.25">
      <c r="A421" t="s">
        <v>139</v>
      </c>
      <c r="B421">
        <v>20</v>
      </c>
      <c r="C421">
        <v>500</v>
      </c>
      <c r="D421" t="s">
        <v>0</v>
      </c>
      <c r="E421">
        <v>0</v>
      </c>
      <c r="F421">
        <v>0</v>
      </c>
      <c r="G421" t="s">
        <v>1</v>
      </c>
      <c r="H421">
        <v>7302.0848239999996</v>
      </c>
      <c r="I421">
        <v>4.8298100000000002</v>
      </c>
      <c r="J421" t="s">
        <v>2</v>
      </c>
      <c r="K421">
        <v>7271.8388279999999</v>
      </c>
      <c r="L421">
        <v>2.8720319999999999</v>
      </c>
      <c r="M421" t="s">
        <v>3</v>
      </c>
      <c r="N421">
        <v>3302.0813669999998</v>
      </c>
      <c r="O421">
        <v>2.4142359999999998</v>
      </c>
      <c r="P421" t="s">
        <v>4</v>
      </c>
      <c r="Q421">
        <v>0</v>
      </c>
      <c r="R421">
        <v>0</v>
      </c>
      <c r="S421" t="s">
        <v>5</v>
      </c>
      <c r="T421">
        <v>0</v>
      </c>
      <c r="U421">
        <v>0</v>
      </c>
      <c r="V421" t="s">
        <v>6</v>
      </c>
      <c r="W421">
        <v>0</v>
      </c>
      <c r="X421">
        <v>0</v>
      </c>
      <c r="Y421" t="s">
        <v>7</v>
      </c>
      <c r="Z421">
        <v>0</v>
      </c>
      <c r="AA421">
        <v>0</v>
      </c>
      <c r="AB421" t="s">
        <v>8</v>
      </c>
      <c r="AC421">
        <v>0</v>
      </c>
      <c r="AD421">
        <v>0</v>
      </c>
      <c r="AE421" t="s">
        <v>9</v>
      </c>
      <c r="AF421">
        <v>32767</v>
      </c>
      <c r="AG421">
        <v>0</v>
      </c>
      <c r="AH421" t="s">
        <v>10</v>
      </c>
      <c r="AI421">
        <v>-32767</v>
      </c>
      <c r="AJ421">
        <v>0</v>
      </c>
      <c r="AK421" t="s">
        <v>11</v>
      </c>
      <c r="AL421">
        <v>0</v>
      </c>
      <c r="AM421">
        <v>0</v>
      </c>
    </row>
    <row r="422" spans="1:39" x14ac:dyDescent="0.25">
      <c r="A422" t="s">
        <v>140</v>
      </c>
      <c r="B422">
        <v>1</v>
      </c>
      <c r="C422">
        <v>25</v>
      </c>
      <c r="D422" t="s">
        <v>0</v>
      </c>
      <c r="E422">
        <v>0</v>
      </c>
      <c r="F422">
        <v>0</v>
      </c>
      <c r="G422" t="s">
        <v>1</v>
      </c>
      <c r="H422">
        <v>248.594099</v>
      </c>
      <c r="I422">
        <v>9.3229999999999997E-3</v>
      </c>
      <c r="J422" t="s">
        <v>2</v>
      </c>
      <c r="K422">
        <v>246.754493</v>
      </c>
      <c r="L422">
        <v>3.7100000000000002E-4</v>
      </c>
      <c r="M422" t="s">
        <v>3</v>
      </c>
      <c r="N422">
        <v>165.04732799999999</v>
      </c>
      <c r="O422">
        <v>9.8999999999999994E-5</v>
      </c>
      <c r="P422" t="s">
        <v>4</v>
      </c>
      <c r="Q422">
        <v>0</v>
      </c>
      <c r="R422">
        <v>0</v>
      </c>
      <c r="S422" t="s">
        <v>5</v>
      </c>
      <c r="T422">
        <v>0</v>
      </c>
      <c r="U422">
        <v>0</v>
      </c>
      <c r="V422" t="s">
        <v>6</v>
      </c>
      <c r="W422">
        <v>0</v>
      </c>
      <c r="X422">
        <v>0</v>
      </c>
      <c r="Y422" t="s">
        <v>7</v>
      </c>
      <c r="Z422">
        <v>0</v>
      </c>
      <c r="AA422">
        <v>0</v>
      </c>
      <c r="AB422" t="s">
        <v>8</v>
      </c>
      <c r="AC422">
        <v>0</v>
      </c>
      <c r="AD422">
        <v>0</v>
      </c>
      <c r="AE422" t="s">
        <v>9</v>
      </c>
      <c r="AF422">
        <v>32767</v>
      </c>
      <c r="AG422">
        <v>0</v>
      </c>
      <c r="AH422" t="s">
        <v>10</v>
      </c>
      <c r="AI422">
        <v>-32767</v>
      </c>
      <c r="AJ422">
        <v>0</v>
      </c>
      <c r="AK422" t="s">
        <v>11</v>
      </c>
      <c r="AL422">
        <v>0</v>
      </c>
      <c r="AM422">
        <v>0</v>
      </c>
    </row>
    <row r="423" spans="1:39" x14ac:dyDescent="0.25">
      <c r="A423" t="s">
        <v>140</v>
      </c>
      <c r="B423">
        <v>2</v>
      </c>
      <c r="C423">
        <v>50</v>
      </c>
      <c r="D423" t="s">
        <v>0</v>
      </c>
      <c r="E423">
        <v>0</v>
      </c>
      <c r="F423">
        <v>0</v>
      </c>
      <c r="G423" t="s">
        <v>1</v>
      </c>
      <c r="H423">
        <v>497.20804700000002</v>
      </c>
      <c r="I423">
        <v>5.5523000000000003E-2</v>
      </c>
      <c r="J423" t="s">
        <v>2</v>
      </c>
      <c r="K423">
        <v>493.53418199999999</v>
      </c>
      <c r="L423">
        <v>4.6500000000000003E-4</v>
      </c>
      <c r="M423" t="s">
        <v>3</v>
      </c>
      <c r="N423">
        <v>330.09536600000001</v>
      </c>
      <c r="O423">
        <v>1.35E-4</v>
      </c>
      <c r="P423" t="s">
        <v>4</v>
      </c>
      <c r="Q423">
        <v>0</v>
      </c>
      <c r="R423">
        <v>0</v>
      </c>
      <c r="S423" t="s">
        <v>5</v>
      </c>
      <c r="T423">
        <v>0</v>
      </c>
      <c r="U423">
        <v>0</v>
      </c>
      <c r="V423" t="s">
        <v>6</v>
      </c>
      <c r="W423">
        <v>0</v>
      </c>
      <c r="X423">
        <v>0</v>
      </c>
      <c r="Y423" t="s">
        <v>7</v>
      </c>
      <c r="Z423">
        <v>0</v>
      </c>
      <c r="AA423">
        <v>0</v>
      </c>
      <c r="AB423" t="s">
        <v>8</v>
      </c>
      <c r="AC423">
        <v>0</v>
      </c>
      <c r="AD423">
        <v>0</v>
      </c>
      <c r="AE423" t="s">
        <v>9</v>
      </c>
      <c r="AF423">
        <v>32767</v>
      </c>
      <c r="AG423">
        <v>0</v>
      </c>
      <c r="AH423" t="s">
        <v>10</v>
      </c>
      <c r="AI423">
        <v>-32767</v>
      </c>
      <c r="AJ423">
        <v>0</v>
      </c>
      <c r="AK423" t="s">
        <v>11</v>
      </c>
      <c r="AL423">
        <v>0</v>
      </c>
      <c r="AM423">
        <v>0</v>
      </c>
    </row>
    <row r="424" spans="1:39" x14ac:dyDescent="0.25">
      <c r="A424" t="s">
        <v>140</v>
      </c>
      <c r="B424">
        <v>3</v>
      </c>
      <c r="C424">
        <v>75</v>
      </c>
      <c r="D424" t="s">
        <v>0</v>
      </c>
      <c r="E424">
        <v>0</v>
      </c>
      <c r="F424">
        <v>0</v>
      </c>
      <c r="G424" t="s">
        <v>1</v>
      </c>
      <c r="H424">
        <v>745.82818399999996</v>
      </c>
      <c r="I424">
        <v>7.8188999999999995E-2</v>
      </c>
      <c r="J424" t="s">
        <v>2</v>
      </c>
      <c r="K424">
        <v>740.32450200000005</v>
      </c>
      <c r="L424">
        <v>5.8399999999999999E-4</v>
      </c>
      <c r="M424" t="s">
        <v>3</v>
      </c>
      <c r="N424">
        <v>495.140874</v>
      </c>
      <c r="O424">
        <v>1.7899999999999999E-4</v>
      </c>
      <c r="P424" t="s">
        <v>4</v>
      </c>
      <c r="Q424">
        <v>0</v>
      </c>
      <c r="R424">
        <v>0</v>
      </c>
      <c r="S424" t="s">
        <v>5</v>
      </c>
      <c r="T424">
        <v>0</v>
      </c>
      <c r="U424">
        <v>0</v>
      </c>
      <c r="V424" t="s">
        <v>6</v>
      </c>
      <c r="W424">
        <v>0</v>
      </c>
      <c r="X424">
        <v>0</v>
      </c>
      <c r="Y424" t="s">
        <v>7</v>
      </c>
      <c r="Z424">
        <v>0</v>
      </c>
      <c r="AA424">
        <v>0</v>
      </c>
      <c r="AB424" t="s">
        <v>8</v>
      </c>
      <c r="AC424">
        <v>0</v>
      </c>
      <c r="AD424">
        <v>0</v>
      </c>
      <c r="AE424" t="s">
        <v>9</v>
      </c>
      <c r="AF424">
        <v>32767</v>
      </c>
      <c r="AG424">
        <v>0</v>
      </c>
      <c r="AH424" t="s">
        <v>10</v>
      </c>
      <c r="AI424">
        <v>-32767</v>
      </c>
      <c r="AJ424">
        <v>0</v>
      </c>
      <c r="AK424" t="s">
        <v>11</v>
      </c>
      <c r="AL424">
        <v>0</v>
      </c>
      <c r="AM424">
        <v>0</v>
      </c>
    </row>
    <row r="425" spans="1:39" x14ac:dyDescent="0.25">
      <c r="A425" t="s">
        <v>140</v>
      </c>
      <c r="B425">
        <v>4</v>
      </c>
      <c r="C425">
        <v>100</v>
      </c>
      <c r="D425" t="s">
        <v>0</v>
      </c>
      <c r="E425">
        <v>0</v>
      </c>
      <c r="F425">
        <v>0</v>
      </c>
      <c r="G425" t="s">
        <v>1</v>
      </c>
      <c r="H425">
        <v>994.40694599999995</v>
      </c>
      <c r="I425">
        <v>0.11443300000000001</v>
      </c>
      <c r="J425" t="s">
        <v>2</v>
      </c>
      <c r="K425">
        <v>987.12834699999996</v>
      </c>
      <c r="L425">
        <v>6.96E-4</v>
      </c>
      <c r="M425" t="s">
        <v>3</v>
      </c>
      <c r="N425">
        <v>660.18838300000004</v>
      </c>
      <c r="O425">
        <v>3.4000000000000002E-4</v>
      </c>
      <c r="P425" t="s">
        <v>4</v>
      </c>
      <c r="Q425">
        <v>0</v>
      </c>
      <c r="R425">
        <v>0</v>
      </c>
      <c r="S425" t="s">
        <v>5</v>
      </c>
      <c r="T425">
        <v>0</v>
      </c>
      <c r="U425">
        <v>0</v>
      </c>
      <c r="V425" t="s">
        <v>6</v>
      </c>
      <c r="W425">
        <v>0</v>
      </c>
      <c r="X425">
        <v>0</v>
      </c>
      <c r="Y425" t="s">
        <v>7</v>
      </c>
      <c r="Z425">
        <v>0</v>
      </c>
      <c r="AA425">
        <v>0</v>
      </c>
      <c r="AB425" t="s">
        <v>8</v>
      </c>
      <c r="AC425">
        <v>0</v>
      </c>
      <c r="AD425">
        <v>0</v>
      </c>
      <c r="AE425" t="s">
        <v>9</v>
      </c>
      <c r="AF425">
        <v>32767</v>
      </c>
      <c r="AG425">
        <v>0</v>
      </c>
      <c r="AH425" t="s">
        <v>10</v>
      </c>
      <c r="AI425">
        <v>-32767</v>
      </c>
      <c r="AJ425">
        <v>0</v>
      </c>
      <c r="AK425" t="s">
        <v>11</v>
      </c>
      <c r="AL425">
        <v>0</v>
      </c>
      <c r="AM425">
        <v>0</v>
      </c>
    </row>
    <row r="426" spans="1:39" x14ac:dyDescent="0.25">
      <c r="A426" t="s">
        <v>140</v>
      </c>
      <c r="B426">
        <v>5</v>
      </c>
      <c r="C426">
        <v>125</v>
      </c>
      <c r="D426" t="s">
        <v>0</v>
      </c>
      <c r="E426">
        <v>0</v>
      </c>
      <c r="F426">
        <v>0</v>
      </c>
      <c r="G426" t="s">
        <v>1</v>
      </c>
      <c r="H426">
        <v>1243.0108009999999</v>
      </c>
      <c r="I426">
        <v>0.16875799999999999</v>
      </c>
      <c r="J426" t="s">
        <v>2</v>
      </c>
      <c r="K426">
        <v>1233.9452369999999</v>
      </c>
      <c r="L426">
        <v>8.7399999999999999E-4</v>
      </c>
      <c r="M426" t="s">
        <v>3</v>
      </c>
      <c r="N426">
        <v>825.23796000000004</v>
      </c>
      <c r="O426">
        <v>4.4200000000000001E-4</v>
      </c>
      <c r="P426" t="s">
        <v>4</v>
      </c>
      <c r="Q426">
        <v>0</v>
      </c>
      <c r="R426">
        <v>0</v>
      </c>
      <c r="S426" t="s">
        <v>5</v>
      </c>
      <c r="T426">
        <v>0</v>
      </c>
      <c r="U426">
        <v>0</v>
      </c>
      <c r="V426" t="s">
        <v>6</v>
      </c>
      <c r="W426">
        <v>0</v>
      </c>
      <c r="X426">
        <v>0</v>
      </c>
      <c r="Y426" t="s">
        <v>7</v>
      </c>
      <c r="Z426">
        <v>0</v>
      </c>
      <c r="AA426">
        <v>0</v>
      </c>
      <c r="AB426" t="s">
        <v>8</v>
      </c>
      <c r="AC426">
        <v>0</v>
      </c>
      <c r="AD426">
        <v>0</v>
      </c>
      <c r="AE426" t="s">
        <v>9</v>
      </c>
      <c r="AF426">
        <v>32767</v>
      </c>
      <c r="AG426">
        <v>0</v>
      </c>
      <c r="AH426" t="s">
        <v>10</v>
      </c>
      <c r="AI426">
        <v>-32767</v>
      </c>
      <c r="AJ426">
        <v>0</v>
      </c>
      <c r="AK426" t="s">
        <v>11</v>
      </c>
      <c r="AL426">
        <v>0</v>
      </c>
      <c r="AM426">
        <v>0</v>
      </c>
    </row>
    <row r="427" spans="1:39" x14ac:dyDescent="0.25">
      <c r="A427" t="s">
        <v>140</v>
      </c>
      <c r="B427">
        <v>6</v>
      </c>
      <c r="C427">
        <v>150</v>
      </c>
      <c r="D427" t="s">
        <v>0</v>
      </c>
      <c r="E427">
        <v>0</v>
      </c>
      <c r="F427">
        <v>0</v>
      </c>
      <c r="G427" t="s">
        <v>1</v>
      </c>
      <c r="H427">
        <v>1491.6493800000001</v>
      </c>
      <c r="I427">
        <v>0.225743</v>
      </c>
      <c r="J427" t="s">
        <v>2</v>
      </c>
      <c r="K427">
        <v>1480.7675389999999</v>
      </c>
      <c r="L427">
        <v>9.8200000000000002E-4</v>
      </c>
      <c r="M427" t="s">
        <v>3</v>
      </c>
      <c r="N427">
        <v>990.28427999999997</v>
      </c>
      <c r="O427">
        <v>4.2999999999999999E-4</v>
      </c>
      <c r="P427" t="s">
        <v>4</v>
      </c>
      <c r="Q427">
        <v>0</v>
      </c>
      <c r="R427">
        <v>0</v>
      </c>
      <c r="S427" t="s">
        <v>5</v>
      </c>
      <c r="T427">
        <v>0</v>
      </c>
      <c r="U427">
        <v>0</v>
      </c>
      <c r="V427" t="s">
        <v>6</v>
      </c>
      <c r="W427">
        <v>0</v>
      </c>
      <c r="X427">
        <v>0</v>
      </c>
      <c r="Y427" t="s">
        <v>7</v>
      </c>
      <c r="Z427">
        <v>0</v>
      </c>
      <c r="AA427">
        <v>0</v>
      </c>
      <c r="AB427" t="s">
        <v>8</v>
      </c>
      <c r="AC427">
        <v>0</v>
      </c>
      <c r="AD427">
        <v>0</v>
      </c>
      <c r="AE427" t="s">
        <v>9</v>
      </c>
      <c r="AF427">
        <v>32767</v>
      </c>
      <c r="AG427">
        <v>0</v>
      </c>
      <c r="AH427" t="s">
        <v>10</v>
      </c>
      <c r="AI427">
        <v>-32767</v>
      </c>
      <c r="AJ427">
        <v>0</v>
      </c>
      <c r="AK427" t="s">
        <v>11</v>
      </c>
      <c r="AL427">
        <v>0</v>
      </c>
      <c r="AM427">
        <v>0</v>
      </c>
    </row>
    <row r="428" spans="1:39" x14ac:dyDescent="0.25">
      <c r="A428" t="s">
        <v>140</v>
      </c>
      <c r="B428">
        <v>7</v>
      </c>
      <c r="C428">
        <v>175</v>
      </c>
      <c r="D428" t="s">
        <v>0</v>
      </c>
      <c r="E428">
        <v>0</v>
      </c>
      <c r="F428">
        <v>0</v>
      </c>
      <c r="G428" t="s">
        <v>1</v>
      </c>
      <c r="H428">
        <v>1740.2721750000001</v>
      </c>
      <c r="I428">
        <v>0.27499200000000001</v>
      </c>
      <c r="J428" t="s">
        <v>2</v>
      </c>
      <c r="K428">
        <v>1727.613245</v>
      </c>
      <c r="L428">
        <v>6.2870000000000001E-3</v>
      </c>
      <c r="M428" t="s">
        <v>3</v>
      </c>
      <c r="N428">
        <v>1155.3324459999999</v>
      </c>
      <c r="O428">
        <v>6.1700000000000004E-4</v>
      </c>
      <c r="P428" t="s">
        <v>4</v>
      </c>
      <c r="Q428">
        <v>0</v>
      </c>
      <c r="R428">
        <v>0</v>
      </c>
      <c r="S428" t="s">
        <v>5</v>
      </c>
      <c r="T428">
        <v>0</v>
      </c>
      <c r="U428">
        <v>0</v>
      </c>
      <c r="V428" t="s">
        <v>6</v>
      </c>
      <c r="W428">
        <v>0</v>
      </c>
      <c r="X428">
        <v>0</v>
      </c>
      <c r="Y428" t="s">
        <v>7</v>
      </c>
      <c r="Z428">
        <v>0</v>
      </c>
      <c r="AA428">
        <v>0</v>
      </c>
      <c r="AB428" t="s">
        <v>8</v>
      </c>
      <c r="AC428">
        <v>0</v>
      </c>
      <c r="AD428">
        <v>0</v>
      </c>
      <c r="AE428" t="s">
        <v>9</v>
      </c>
      <c r="AF428">
        <v>32767</v>
      </c>
      <c r="AG428">
        <v>0</v>
      </c>
      <c r="AH428" t="s">
        <v>10</v>
      </c>
      <c r="AI428">
        <v>-32767</v>
      </c>
      <c r="AJ428">
        <v>0</v>
      </c>
      <c r="AK428" t="s">
        <v>11</v>
      </c>
      <c r="AL428">
        <v>0</v>
      </c>
      <c r="AM428">
        <v>0</v>
      </c>
    </row>
    <row r="429" spans="1:39" x14ac:dyDescent="0.25">
      <c r="A429" t="s">
        <v>140</v>
      </c>
      <c r="B429">
        <v>8</v>
      </c>
      <c r="C429">
        <v>200</v>
      </c>
      <c r="D429" t="s">
        <v>0</v>
      </c>
      <c r="E429">
        <v>0</v>
      </c>
      <c r="F429">
        <v>0</v>
      </c>
      <c r="G429" t="s">
        <v>1</v>
      </c>
      <c r="H429">
        <v>1988.8828269999999</v>
      </c>
      <c r="I429">
        <v>0.35962300000000003</v>
      </c>
      <c r="J429" t="s">
        <v>2</v>
      </c>
      <c r="K429">
        <v>1974.4624759999999</v>
      </c>
      <c r="L429">
        <v>6.6480000000000003E-3</v>
      </c>
      <c r="M429" t="s">
        <v>3</v>
      </c>
      <c r="N429">
        <v>1320.382771</v>
      </c>
      <c r="O429">
        <v>7.54E-4</v>
      </c>
      <c r="P429" t="s">
        <v>4</v>
      </c>
      <c r="Q429">
        <v>0</v>
      </c>
      <c r="R429">
        <v>0</v>
      </c>
      <c r="S429" t="s">
        <v>5</v>
      </c>
      <c r="T429">
        <v>0</v>
      </c>
      <c r="U429">
        <v>0</v>
      </c>
      <c r="V429" t="s">
        <v>6</v>
      </c>
      <c r="W429">
        <v>0</v>
      </c>
      <c r="X429">
        <v>0</v>
      </c>
      <c r="Y429" t="s">
        <v>7</v>
      </c>
      <c r="Z429">
        <v>0</v>
      </c>
      <c r="AA429">
        <v>0</v>
      </c>
      <c r="AB429" t="s">
        <v>8</v>
      </c>
      <c r="AC429">
        <v>0</v>
      </c>
      <c r="AD429">
        <v>0</v>
      </c>
      <c r="AE429" t="s">
        <v>9</v>
      </c>
      <c r="AF429">
        <v>32767</v>
      </c>
      <c r="AG429">
        <v>0</v>
      </c>
      <c r="AH429" t="s">
        <v>10</v>
      </c>
      <c r="AI429">
        <v>-32767</v>
      </c>
      <c r="AJ429">
        <v>0</v>
      </c>
      <c r="AK429" t="s">
        <v>11</v>
      </c>
      <c r="AL429">
        <v>0</v>
      </c>
      <c r="AM429">
        <v>0</v>
      </c>
    </row>
    <row r="430" spans="1:39" x14ac:dyDescent="0.25">
      <c r="A430" t="s">
        <v>140</v>
      </c>
      <c r="B430">
        <v>9</v>
      </c>
      <c r="C430">
        <v>225</v>
      </c>
      <c r="D430" t="s">
        <v>0</v>
      </c>
      <c r="E430">
        <v>0</v>
      </c>
      <c r="F430">
        <v>0</v>
      </c>
      <c r="G430" t="s">
        <v>1</v>
      </c>
      <c r="H430">
        <v>2237.4844579999999</v>
      </c>
      <c r="I430">
        <v>0.45596500000000001</v>
      </c>
      <c r="J430" t="s">
        <v>2</v>
      </c>
      <c r="K430">
        <v>2221.3129250000002</v>
      </c>
      <c r="L430">
        <v>6.437E-3</v>
      </c>
      <c r="M430" t="s">
        <v>3</v>
      </c>
      <c r="N430">
        <v>1485.427551</v>
      </c>
      <c r="O430">
        <v>8.1499999999999997E-4</v>
      </c>
      <c r="P430" t="s">
        <v>4</v>
      </c>
      <c r="Q430">
        <v>0</v>
      </c>
      <c r="R430">
        <v>0</v>
      </c>
      <c r="S430" t="s">
        <v>5</v>
      </c>
      <c r="T430">
        <v>0</v>
      </c>
      <c r="U430">
        <v>0</v>
      </c>
      <c r="V430" t="s">
        <v>6</v>
      </c>
      <c r="W430">
        <v>0</v>
      </c>
      <c r="X430">
        <v>0</v>
      </c>
      <c r="Y430" t="s">
        <v>7</v>
      </c>
      <c r="Z430">
        <v>0</v>
      </c>
      <c r="AA430">
        <v>0</v>
      </c>
      <c r="AB430" t="s">
        <v>8</v>
      </c>
      <c r="AC430">
        <v>0</v>
      </c>
      <c r="AD430">
        <v>0</v>
      </c>
      <c r="AE430" t="s">
        <v>9</v>
      </c>
      <c r="AF430">
        <v>32767</v>
      </c>
      <c r="AG430">
        <v>0</v>
      </c>
      <c r="AH430" t="s">
        <v>10</v>
      </c>
      <c r="AI430">
        <v>-32767</v>
      </c>
      <c r="AJ430">
        <v>0</v>
      </c>
      <c r="AK430" t="s">
        <v>11</v>
      </c>
      <c r="AL430">
        <v>0</v>
      </c>
      <c r="AM430">
        <v>0</v>
      </c>
    </row>
    <row r="431" spans="1:39" x14ac:dyDescent="0.25">
      <c r="A431" t="s">
        <v>140</v>
      </c>
      <c r="B431">
        <v>10</v>
      </c>
      <c r="C431">
        <v>250</v>
      </c>
      <c r="D431" t="s">
        <v>0</v>
      </c>
      <c r="E431">
        <v>0</v>
      </c>
      <c r="F431">
        <v>0</v>
      </c>
      <c r="G431" t="s">
        <v>1</v>
      </c>
      <c r="H431">
        <v>2486.1149949999999</v>
      </c>
      <c r="I431">
        <v>0.55098899999999995</v>
      </c>
      <c r="J431" t="s">
        <v>2</v>
      </c>
      <c r="K431">
        <v>2468.1713180000002</v>
      </c>
      <c r="L431">
        <v>7.2009999999999999E-3</v>
      </c>
      <c r="M431" t="s">
        <v>3</v>
      </c>
      <c r="N431">
        <v>1650.4746660000001</v>
      </c>
      <c r="O431">
        <v>8.9499999999999996E-4</v>
      </c>
      <c r="P431" t="s">
        <v>4</v>
      </c>
      <c r="Q431">
        <v>0</v>
      </c>
      <c r="R431">
        <v>0</v>
      </c>
      <c r="S431" t="s">
        <v>5</v>
      </c>
      <c r="T431">
        <v>0</v>
      </c>
      <c r="U431">
        <v>0</v>
      </c>
      <c r="V431" t="s">
        <v>6</v>
      </c>
      <c r="W431">
        <v>0</v>
      </c>
      <c r="X431">
        <v>0</v>
      </c>
      <c r="Y431" t="s">
        <v>7</v>
      </c>
      <c r="Z431">
        <v>0</v>
      </c>
      <c r="AA431">
        <v>0</v>
      </c>
      <c r="AB431" t="s">
        <v>8</v>
      </c>
      <c r="AC431">
        <v>0</v>
      </c>
      <c r="AD431">
        <v>0</v>
      </c>
      <c r="AE431" t="s">
        <v>9</v>
      </c>
      <c r="AF431">
        <v>32767</v>
      </c>
      <c r="AG431">
        <v>0</v>
      </c>
      <c r="AH431" t="s">
        <v>10</v>
      </c>
      <c r="AI431">
        <v>-32767</v>
      </c>
      <c r="AJ431">
        <v>0</v>
      </c>
      <c r="AK431" t="s">
        <v>11</v>
      </c>
      <c r="AL431">
        <v>0</v>
      </c>
      <c r="AM431">
        <v>0</v>
      </c>
    </row>
    <row r="432" spans="1:39" x14ac:dyDescent="0.25">
      <c r="A432" t="s">
        <v>140</v>
      </c>
      <c r="B432">
        <v>11</v>
      </c>
      <c r="C432">
        <v>275</v>
      </c>
      <c r="D432" t="s">
        <v>0</v>
      </c>
      <c r="E432">
        <v>0</v>
      </c>
      <c r="F432">
        <v>0</v>
      </c>
      <c r="G432" t="s">
        <v>1</v>
      </c>
      <c r="H432">
        <v>2734.7806150000001</v>
      </c>
      <c r="I432">
        <v>0.58362899999999995</v>
      </c>
      <c r="J432" t="s">
        <v>2</v>
      </c>
      <c r="K432">
        <v>2715.0477689999998</v>
      </c>
      <c r="L432">
        <v>8.6070000000000001E-3</v>
      </c>
      <c r="M432" t="s">
        <v>3</v>
      </c>
      <c r="N432">
        <v>1815.5252809999999</v>
      </c>
      <c r="O432">
        <v>1.078E-3</v>
      </c>
      <c r="P432" t="s">
        <v>4</v>
      </c>
      <c r="Q432">
        <v>0</v>
      </c>
      <c r="R432">
        <v>0</v>
      </c>
      <c r="S432" t="s">
        <v>5</v>
      </c>
      <c r="T432">
        <v>0</v>
      </c>
      <c r="U432">
        <v>0</v>
      </c>
      <c r="V432" t="s">
        <v>6</v>
      </c>
      <c r="W432">
        <v>0</v>
      </c>
      <c r="X432">
        <v>0</v>
      </c>
      <c r="Y432" t="s">
        <v>7</v>
      </c>
      <c r="Z432">
        <v>0</v>
      </c>
      <c r="AA432">
        <v>0</v>
      </c>
      <c r="AB432" t="s">
        <v>8</v>
      </c>
      <c r="AC432">
        <v>0</v>
      </c>
      <c r="AD432">
        <v>0</v>
      </c>
      <c r="AE432" t="s">
        <v>9</v>
      </c>
      <c r="AF432">
        <v>32767</v>
      </c>
      <c r="AG432">
        <v>0</v>
      </c>
      <c r="AH432" t="s">
        <v>10</v>
      </c>
      <c r="AI432">
        <v>-32767</v>
      </c>
      <c r="AJ432">
        <v>0</v>
      </c>
      <c r="AK432" t="s">
        <v>11</v>
      </c>
      <c r="AL432">
        <v>0</v>
      </c>
      <c r="AM432">
        <v>0</v>
      </c>
    </row>
    <row r="433" spans="1:39" x14ac:dyDescent="0.25">
      <c r="A433" t="s">
        <v>140</v>
      </c>
      <c r="B433">
        <v>12</v>
      </c>
      <c r="C433">
        <v>300</v>
      </c>
      <c r="D433" t="s">
        <v>0</v>
      </c>
      <c r="E433">
        <v>0</v>
      </c>
      <c r="F433">
        <v>0</v>
      </c>
      <c r="G433" t="s">
        <v>1</v>
      </c>
      <c r="H433">
        <v>2983.4327539999999</v>
      </c>
      <c r="I433">
        <v>0.68151700000000004</v>
      </c>
      <c r="J433" t="s">
        <v>2</v>
      </c>
      <c r="K433">
        <v>2961.9277830000001</v>
      </c>
      <c r="L433">
        <v>8.1250000000000003E-3</v>
      </c>
      <c r="M433" t="s">
        <v>3</v>
      </c>
      <c r="N433">
        <v>1980.5729960000001</v>
      </c>
      <c r="O433">
        <v>1.1440000000000001E-3</v>
      </c>
      <c r="P433" t="s">
        <v>4</v>
      </c>
      <c r="Q433">
        <v>0</v>
      </c>
      <c r="R433">
        <v>0</v>
      </c>
      <c r="S433" t="s">
        <v>5</v>
      </c>
      <c r="T433">
        <v>0</v>
      </c>
      <c r="U433">
        <v>0</v>
      </c>
      <c r="V433" t="s">
        <v>6</v>
      </c>
      <c r="W433">
        <v>0</v>
      </c>
      <c r="X433">
        <v>0</v>
      </c>
      <c r="Y433" t="s">
        <v>7</v>
      </c>
      <c r="Z433">
        <v>0</v>
      </c>
      <c r="AA433">
        <v>0</v>
      </c>
      <c r="AB433" t="s">
        <v>8</v>
      </c>
      <c r="AC433">
        <v>0</v>
      </c>
      <c r="AD433">
        <v>0</v>
      </c>
      <c r="AE433" t="s">
        <v>9</v>
      </c>
      <c r="AF433">
        <v>32767</v>
      </c>
      <c r="AG433">
        <v>0</v>
      </c>
      <c r="AH433" t="s">
        <v>10</v>
      </c>
      <c r="AI433">
        <v>-32767</v>
      </c>
      <c r="AJ433">
        <v>0</v>
      </c>
      <c r="AK433" t="s">
        <v>11</v>
      </c>
      <c r="AL433">
        <v>0</v>
      </c>
      <c r="AM433">
        <v>0</v>
      </c>
    </row>
    <row r="434" spans="1:39" x14ac:dyDescent="0.25">
      <c r="A434" t="s">
        <v>140</v>
      </c>
      <c r="B434">
        <v>13</v>
      </c>
      <c r="C434">
        <v>325</v>
      </c>
      <c r="D434" t="s">
        <v>0</v>
      </c>
      <c r="E434">
        <v>0</v>
      </c>
      <c r="F434">
        <v>0</v>
      </c>
      <c r="G434" t="s">
        <v>1</v>
      </c>
      <c r="H434">
        <v>3232.0688620000001</v>
      </c>
      <c r="I434">
        <v>0.82541399999999998</v>
      </c>
      <c r="J434" t="s">
        <v>2</v>
      </c>
      <c r="K434">
        <v>3208.8200240000001</v>
      </c>
      <c r="L434">
        <v>8.2579999999999997E-3</v>
      </c>
      <c r="M434" t="s">
        <v>3</v>
      </c>
      <c r="N434">
        <v>2145.6216850000001</v>
      </c>
      <c r="O434">
        <v>1.145E-3</v>
      </c>
      <c r="P434" t="s">
        <v>4</v>
      </c>
      <c r="Q434">
        <v>0</v>
      </c>
      <c r="R434">
        <v>0</v>
      </c>
      <c r="S434" t="s">
        <v>5</v>
      </c>
      <c r="T434">
        <v>0</v>
      </c>
      <c r="U434">
        <v>0</v>
      </c>
      <c r="V434" t="s">
        <v>6</v>
      </c>
      <c r="W434">
        <v>0</v>
      </c>
      <c r="X434">
        <v>0</v>
      </c>
      <c r="Y434" t="s">
        <v>7</v>
      </c>
      <c r="Z434">
        <v>0</v>
      </c>
      <c r="AA434">
        <v>0</v>
      </c>
      <c r="AB434" t="s">
        <v>8</v>
      </c>
      <c r="AC434">
        <v>0</v>
      </c>
      <c r="AD434">
        <v>0</v>
      </c>
      <c r="AE434" t="s">
        <v>9</v>
      </c>
      <c r="AF434">
        <v>32767</v>
      </c>
      <c r="AG434">
        <v>0</v>
      </c>
      <c r="AH434" t="s">
        <v>10</v>
      </c>
      <c r="AI434">
        <v>-32767</v>
      </c>
      <c r="AJ434">
        <v>0</v>
      </c>
      <c r="AK434" t="s">
        <v>11</v>
      </c>
      <c r="AL434">
        <v>0</v>
      </c>
      <c r="AM434">
        <v>0</v>
      </c>
    </row>
    <row r="435" spans="1:39" x14ac:dyDescent="0.25">
      <c r="A435" t="s">
        <v>140</v>
      </c>
      <c r="B435">
        <v>14</v>
      </c>
      <c r="C435">
        <v>350</v>
      </c>
      <c r="D435" t="s">
        <v>0</v>
      </c>
      <c r="E435">
        <v>0</v>
      </c>
      <c r="F435">
        <v>0</v>
      </c>
      <c r="G435" t="s">
        <v>1</v>
      </c>
      <c r="H435">
        <v>3480.7370999999998</v>
      </c>
      <c r="I435">
        <v>0.92679</v>
      </c>
      <c r="J435" t="s">
        <v>2</v>
      </c>
      <c r="K435">
        <v>3455.714199</v>
      </c>
      <c r="L435">
        <v>8.7659999999999995E-3</v>
      </c>
      <c r="M435" t="s">
        <v>3</v>
      </c>
      <c r="N435">
        <v>2310.665317</v>
      </c>
      <c r="O435">
        <v>1.3140000000000001E-3</v>
      </c>
      <c r="P435" t="s">
        <v>4</v>
      </c>
      <c r="Q435">
        <v>0</v>
      </c>
      <c r="R435">
        <v>0</v>
      </c>
      <c r="S435" t="s">
        <v>5</v>
      </c>
      <c r="T435">
        <v>0</v>
      </c>
      <c r="U435">
        <v>0</v>
      </c>
      <c r="V435" t="s">
        <v>6</v>
      </c>
      <c r="W435">
        <v>0</v>
      </c>
      <c r="X435">
        <v>0</v>
      </c>
      <c r="Y435" t="s">
        <v>7</v>
      </c>
      <c r="Z435">
        <v>0</v>
      </c>
      <c r="AA435">
        <v>0</v>
      </c>
      <c r="AB435" t="s">
        <v>8</v>
      </c>
      <c r="AC435">
        <v>0</v>
      </c>
      <c r="AD435">
        <v>0</v>
      </c>
      <c r="AE435" t="s">
        <v>9</v>
      </c>
      <c r="AF435">
        <v>32767</v>
      </c>
      <c r="AG435">
        <v>0</v>
      </c>
      <c r="AH435" t="s">
        <v>10</v>
      </c>
      <c r="AI435">
        <v>-32767</v>
      </c>
      <c r="AJ435">
        <v>0</v>
      </c>
      <c r="AK435" t="s">
        <v>11</v>
      </c>
      <c r="AL435">
        <v>0</v>
      </c>
      <c r="AM435">
        <v>0</v>
      </c>
    </row>
    <row r="436" spans="1:39" x14ac:dyDescent="0.25">
      <c r="A436" t="s">
        <v>140</v>
      </c>
      <c r="B436">
        <v>15</v>
      </c>
      <c r="C436">
        <v>375</v>
      </c>
      <c r="D436" t="s">
        <v>0</v>
      </c>
      <c r="E436">
        <v>0</v>
      </c>
      <c r="F436">
        <v>0</v>
      </c>
      <c r="G436" t="s">
        <v>1</v>
      </c>
      <c r="H436">
        <v>3729.418662</v>
      </c>
      <c r="I436">
        <v>1.044006</v>
      </c>
      <c r="J436" t="s">
        <v>2</v>
      </c>
      <c r="K436">
        <v>3702.6207279999999</v>
      </c>
      <c r="L436">
        <v>9.0819999999999998E-3</v>
      </c>
      <c r="M436" t="s">
        <v>3</v>
      </c>
      <c r="N436">
        <v>2475.71353</v>
      </c>
      <c r="O436">
        <v>1.3849999999999999E-3</v>
      </c>
      <c r="P436" t="s">
        <v>4</v>
      </c>
      <c r="Q436">
        <v>0</v>
      </c>
      <c r="R436">
        <v>0</v>
      </c>
      <c r="S436" t="s">
        <v>5</v>
      </c>
      <c r="T436">
        <v>0</v>
      </c>
      <c r="U436">
        <v>0</v>
      </c>
      <c r="V436" t="s">
        <v>6</v>
      </c>
      <c r="W436">
        <v>0</v>
      </c>
      <c r="X436">
        <v>0</v>
      </c>
      <c r="Y436" t="s">
        <v>7</v>
      </c>
      <c r="Z436">
        <v>0</v>
      </c>
      <c r="AA436">
        <v>0</v>
      </c>
      <c r="AB436" t="s">
        <v>8</v>
      </c>
      <c r="AC436">
        <v>0</v>
      </c>
      <c r="AD436">
        <v>0</v>
      </c>
      <c r="AE436" t="s">
        <v>9</v>
      </c>
      <c r="AF436">
        <v>32767</v>
      </c>
      <c r="AG436">
        <v>0</v>
      </c>
      <c r="AH436" t="s">
        <v>10</v>
      </c>
      <c r="AI436">
        <v>-32767</v>
      </c>
      <c r="AJ436">
        <v>0</v>
      </c>
      <c r="AK436" t="s">
        <v>11</v>
      </c>
      <c r="AL436">
        <v>0</v>
      </c>
      <c r="AM436">
        <v>0</v>
      </c>
    </row>
    <row r="437" spans="1:39" x14ac:dyDescent="0.25">
      <c r="A437" t="s">
        <v>140</v>
      </c>
      <c r="B437">
        <v>16</v>
      </c>
      <c r="C437">
        <v>400</v>
      </c>
      <c r="D437" t="s">
        <v>0</v>
      </c>
      <c r="E437">
        <v>0</v>
      </c>
      <c r="F437">
        <v>0</v>
      </c>
      <c r="G437" t="s">
        <v>1</v>
      </c>
      <c r="H437">
        <v>3978.081025</v>
      </c>
      <c r="I437">
        <v>1.1882630000000001</v>
      </c>
      <c r="J437" t="s">
        <v>2</v>
      </c>
      <c r="K437">
        <v>3949.5292290000002</v>
      </c>
      <c r="L437">
        <v>9.0399999999999994E-3</v>
      </c>
      <c r="M437" t="s">
        <v>3</v>
      </c>
      <c r="N437">
        <v>2640.7562499999999</v>
      </c>
      <c r="O437">
        <v>1.4450000000000001E-3</v>
      </c>
      <c r="P437" t="s">
        <v>4</v>
      </c>
      <c r="Q437">
        <v>0</v>
      </c>
      <c r="R437">
        <v>0</v>
      </c>
      <c r="S437" t="s">
        <v>5</v>
      </c>
      <c r="T437">
        <v>0</v>
      </c>
      <c r="U437">
        <v>0</v>
      </c>
      <c r="V437" t="s">
        <v>6</v>
      </c>
      <c r="W437">
        <v>0</v>
      </c>
      <c r="X437">
        <v>0</v>
      </c>
      <c r="Y437" t="s">
        <v>7</v>
      </c>
      <c r="Z437">
        <v>0</v>
      </c>
      <c r="AA437">
        <v>0</v>
      </c>
      <c r="AB437" t="s">
        <v>8</v>
      </c>
      <c r="AC437">
        <v>0</v>
      </c>
      <c r="AD437">
        <v>0</v>
      </c>
      <c r="AE437" t="s">
        <v>9</v>
      </c>
      <c r="AF437">
        <v>32767</v>
      </c>
      <c r="AG437">
        <v>0</v>
      </c>
      <c r="AH437" t="s">
        <v>10</v>
      </c>
      <c r="AI437">
        <v>-32767</v>
      </c>
      <c r="AJ437">
        <v>0</v>
      </c>
      <c r="AK437" t="s">
        <v>11</v>
      </c>
      <c r="AL437">
        <v>0</v>
      </c>
      <c r="AM437">
        <v>0</v>
      </c>
    </row>
    <row r="438" spans="1:39" x14ac:dyDescent="0.25">
      <c r="A438" t="s">
        <v>140</v>
      </c>
      <c r="B438">
        <v>17</v>
      </c>
      <c r="C438">
        <v>425</v>
      </c>
      <c r="D438" t="s">
        <v>0</v>
      </c>
      <c r="E438">
        <v>0</v>
      </c>
      <c r="F438">
        <v>0</v>
      </c>
      <c r="G438" t="s">
        <v>1</v>
      </c>
      <c r="H438">
        <v>4226.744404</v>
      </c>
      <c r="I438">
        <v>1.3260909999999999</v>
      </c>
      <c r="J438" t="s">
        <v>2</v>
      </c>
      <c r="K438">
        <v>4196.4505859999999</v>
      </c>
      <c r="L438">
        <v>9.9649999999999999E-3</v>
      </c>
      <c r="M438" t="s">
        <v>3</v>
      </c>
      <c r="N438">
        <v>2805.8024460000001</v>
      </c>
      <c r="O438">
        <v>1.5510000000000001E-3</v>
      </c>
      <c r="P438" t="s">
        <v>4</v>
      </c>
      <c r="Q438">
        <v>0</v>
      </c>
      <c r="R438">
        <v>0</v>
      </c>
      <c r="S438" t="s">
        <v>5</v>
      </c>
      <c r="T438">
        <v>0</v>
      </c>
      <c r="U438">
        <v>0</v>
      </c>
      <c r="V438" t="s">
        <v>6</v>
      </c>
      <c r="W438">
        <v>0</v>
      </c>
      <c r="X438">
        <v>0</v>
      </c>
      <c r="Y438" t="s">
        <v>7</v>
      </c>
      <c r="Z438">
        <v>0</v>
      </c>
      <c r="AA438">
        <v>0</v>
      </c>
      <c r="AB438" t="s">
        <v>8</v>
      </c>
      <c r="AC438">
        <v>0</v>
      </c>
      <c r="AD438">
        <v>0</v>
      </c>
      <c r="AE438" t="s">
        <v>9</v>
      </c>
      <c r="AF438">
        <v>32767</v>
      </c>
      <c r="AG438">
        <v>0</v>
      </c>
      <c r="AH438" t="s">
        <v>10</v>
      </c>
      <c r="AI438">
        <v>-32767</v>
      </c>
      <c r="AJ438">
        <v>0</v>
      </c>
      <c r="AK438" t="s">
        <v>11</v>
      </c>
      <c r="AL438">
        <v>0</v>
      </c>
      <c r="AM438">
        <v>0</v>
      </c>
    </row>
    <row r="439" spans="1:39" x14ac:dyDescent="0.25">
      <c r="A439" t="s">
        <v>140</v>
      </c>
      <c r="B439">
        <v>18</v>
      </c>
      <c r="C439">
        <v>450</v>
      </c>
      <c r="D439" t="s">
        <v>0</v>
      </c>
      <c r="E439">
        <v>0</v>
      </c>
      <c r="F439">
        <v>0</v>
      </c>
      <c r="G439" t="s">
        <v>1</v>
      </c>
      <c r="H439">
        <v>4475.4919339999997</v>
      </c>
      <c r="I439">
        <v>1.676498</v>
      </c>
      <c r="J439" t="s">
        <v>2</v>
      </c>
      <c r="K439">
        <v>4443.3823240000002</v>
      </c>
      <c r="L439">
        <v>1.0296E-2</v>
      </c>
      <c r="M439" t="s">
        <v>3</v>
      </c>
      <c r="N439">
        <v>2970.850449</v>
      </c>
      <c r="O439">
        <v>1.704E-3</v>
      </c>
      <c r="P439" t="s">
        <v>4</v>
      </c>
      <c r="Q439">
        <v>0</v>
      </c>
      <c r="R439">
        <v>0</v>
      </c>
      <c r="S439" t="s">
        <v>5</v>
      </c>
      <c r="T439">
        <v>0</v>
      </c>
      <c r="U439">
        <v>0</v>
      </c>
      <c r="V439" t="s">
        <v>6</v>
      </c>
      <c r="W439">
        <v>0</v>
      </c>
      <c r="X439">
        <v>0</v>
      </c>
      <c r="Y439" t="s">
        <v>7</v>
      </c>
      <c r="Z439">
        <v>0</v>
      </c>
      <c r="AA439">
        <v>0</v>
      </c>
      <c r="AB439" t="s">
        <v>8</v>
      </c>
      <c r="AC439">
        <v>0</v>
      </c>
      <c r="AD439">
        <v>0</v>
      </c>
      <c r="AE439" t="s">
        <v>9</v>
      </c>
      <c r="AF439">
        <v>32767</v>
      </c>
      <c r="AG439">
        <v>0</v>
      </c>
      <c r="AH439" t="s">
        <v>10</v>
      </c>
      <c r="AI439">
        <v>-32767</v>
      </c>
      <c r="AJ439">
        <v>0</v>
      </c>
      <c r="AK439" t="s">
        <v>11</v>
      </c>
      <c r="AL439">
        <v>0</v>
      </c>
      <c r="AM439">
        <v>0</v>
      </c>
    </row>
    <row r="440" spans="1:39" x14ac:dyDescent="0.25">
      <c r="A440" t="s">
        <v>140</v>
      </c>
      <c r="B440">
        <v>19</v>
      </c>
      <c r="C440">
        <v>475</v>
      </c>
      <c r="D440" t="s">
        <v>0</v>
      </c>
      <c r="E440">
        <v>0</v>
      </c>
      <c r="F440">
        <v>0</v>
      </c>
      <c r="G440" t="s">
        <v>1</v>
      </c>
      <c r="H440">
        <v>4724.1927729999998</v>
      </c>
      <c r="I440">
        <v>1.736335</v>
      </c>
      <c r="J440" t="s">
        <v>2</v>
      </c>
      <c r="K440">
        <v>4690.3216499999999</v>
      </c>
      <c r="L440">
        <v>1.1108E-2</v>
      </c>
      <c r="M440" t="s">
        <v>3</v>
      </c>
      <c r="N440">
        <v>3135.8943159999999</v>
      </c>
      <c r="O440">
        <v>1.902E-3</v>
      </c>
      <c r="P440" t="s">
        <v>4</v>
      </c>
      <c r="Q440">
        <v>0</v>
      </c>
      <c r="R440">
        <v>0</v>
      </c>
      <c r="S440" t="s">
        <v>5</v>
      </c>
      <c r="T440">
        <v>0</v>
      </c>
      <c r="U440">
        <v>0</v>
      </c>
      <c r="V440" t="s">
        <v>6</v>
      </c>
      <c r="W440">
        <v>0</v>
      </c>
      <c r="X440">
        <v>0</v>
      </c>
      <c r="Y440" t="s">
        <v>7</v>
      </c>
      <c r="Z440">
        <v>0</v>
      </c>
      <c r="AA440">
        <v>0</v>
      </c>
      <c r="AB440" t="s">
        <v>8</v>
      </c>
      <c r="AC440">
        <v>0</v>
      </c>
      <c r="AD440">
        <v>0</v>
      </c>
      <c r="AE440" t="s">
        <v>9</v>
      </c>
      <c r="AF440">
        <v>32767</v>
      </c>
      <c r="AG440">
        <v>0</v>
      </c>
      <c r="AH440" t="s">
        <v>10</v>
      </c>
      <c r="AI440">
        <v>-32767</v>
      </c>
      <c r="AJ440">
        <v>0</v>
      </c>
      <c r="AK440" t="s">
        <v>11</v>
      </c>
      <c r="AL440">
        <v>0</v>
      </c>
      <c r="AM440">
        <v>0</v>
      </c>
    </row>
    <row r="441" spans="1:39" x14ac:dyDescent="0.25">
      <c r="A441" t="s">
        <v>140</v>
      </c>
      <c r="B441">
        <v>20</v>
      </c>
      <c r="C441">
        <v>500</v>
      </c>
      <c r="D441" t="s">
        <v>0</v>
      </c>
      <c r="E441">
        <v>0</v>
      </c>
      <c r="F441">
        <v>0</v>
      </c>
      <c r="G441" t="s">
        <v>1</v>
      </c>
      <c r="H441">
        <v>4972.90834</v>
      </c>
      <c r="I441">
        <v>1.896102</v>
      </c>
      <c r="J441" t="s">
        <v>2</v>
      </c>
      <c r="K441">
        <v>4937.2694430000001</v>
      </c>
      <c r="L441">
        <v>1.1394E-2</v>
      </c>
      <c r="M441" t="s">
        <v>3</v>
      </c>
      <c r="N441">
        <v>3300.9414550000001</v>
      </c>
      <c r="O441">
        <v>1.9300000000000001E-3</v>
      </c>
      <c r="P441" t="s">
        <v>4</v>
      </c>
      <c r="Q441">
        <v>0</v>
      </c>
      <c r="R441">
        <v>0</v>
      </c>
      <c r="S441" t="s">
        <v>5</v>
      </c>
      <c r="T441">
        <v>0</v>
      </c>
      <c r="U441">
        <v>0</v>
      </c>
      <c r="V441" t="s">
        <v>6</v>
      </c>
      <c r="W441">
        <v>0</v>
      </c>
      <c r="X441">
        <v>0</v>
      </c>
      <c r="Y441" t="s">
        <v>7</v>
      </c>
      <c r="Z441">
        <v>0</v>
      </c>
      <c r="AA441">
        <v>0</v>
      </c>
      <c r="AB441" t="s">
        <v>8</v>
      </c>
      <c r="AC441">
        <v>0</v>
      </c>
      <c r="AD441">
        <v>0</v>
      </c>
      <c r="AE441" t="s">
        <v>9</v>
      </c>
      <c r="AF441">
        <v>32767</v>
      </c>
      <c r="AG441">
        <v>0</v>
      </c>
      <c r="AH441" t="s">
        <v>10</v>
      </c>
      <c r="AI441">
        <v>-32767</v>
      </c>
      <c r="AJ441">
        <v>0</v>
      </c>
      <c r="AK441" t="s">
        <v>11</v>
      </c>
      <c r="AL441">
        <v>0</v>
      </c>
      <c r="AM441">
        <v>0</v>
      </c>
    </row>
    <row r="902" spans="1:39" x14ac:dyDescent="0.25">
      <c r="A902" t="s">
        <v>131</v>
      </c>
      <c r="B902">
        <v>1</v>
      </c>
      <c r="C902">
        <v>25</v>
      </c>
      <c r="D902" t="s">
        <v>0</v>
      </c>
      <c r="E902">
        <v>0</v>
      </c>
      <c r="F902">
        <v>0</v>
      </c>
      <c r="G902" t="s">
        <v>1</v>
      </c>
      <c r="H902">
        <v>651.19828700000005</v>
      </c>
      <c r="I902">
        <v>0.268208</v>
      </c>
      <c r="J902" t="s">
        <v>2</v>
      </c>
      <c r="K902">
        <v>649.38868400000001</v>
      </c>
      <c r="L902">
        <v>0.26087900000000003</v>
      </c>
      <c r="M902" t="s">
        <v>3</v>
      </c>
      <c r="N902">
        <v>24.631269</v>
      </c>
      <c r="O902">
        <v>1.7899999999999999E-3</v>
      </c>
      <c r="P902" t="s">
        <v>4</v>
      </c>
      <c r="Q902">
        <v>0</v>
      </c>
      <c r="R902">
        <v>0</v>
      </c>
      <c r="S902" t="s">
        <v>5</v>
      </c>
      <c r="T902">
        <v>0</v>
      </c>
      <c r="U902">
        <v>0</v>
      </c>
      <c r="V902" t="s">
        <v>6</v>
      </c>
      <c r="W902">
        <v>0</v>
      </c>
      <c r="X902">
        <v>0</v>
      </c>
      <c r="Y902" t="s">
        <v>7</v>
      </c>
      <c r="Z902">
        <v>0</v>
      </c>
      <c r="AA902">
        <v>0</v>
      </c>
      <c r="AB902" t="s">
        <v>8</v>
      </c>
      <c r="AC902">
        <v>0</v>
      </c>
      <c r="AD902">
        <v>0</v>
      </c>
      <c r="AE902" t="s">
        <v>9</v>
      </c>
      <c r="AF902">
        <v>32767</v>
      </c>
      <c r="AG902">
        <v>0</v>
      </c>
      <c r="AH902" t="s">
        <v>10</v>
      </c>
      <c r="AI902">
        <v>-32767</v>
      </c>
      <c r="AJ902">
        <v>0</v>
      </c>
      <c r="AK902" t="s">
        <v>11</v>
      </c>
      <c r="AL902">
        <v>0</v>
      </c>
      <c r="AM902">
        <v>0</v>
      </c>
    </row>
    <row r="903" spans="1:39" x14ac:dyDescent="0.25">
      <c r="A903" t="s">
        <v>131</v>
      </c>
      <c r="B903">
        <v>2</v>
      </c>
      <c r="C903">
        <v>50</v>
      </c>
      <c r="D903" t="s">
        <v>0</v>
      </c>
      <c r="E903">
        <v>0</v>
      </c>
      <c r="F903">
        <v>0</v>
      </c>
      <c r="G903" t="s">
        <v>1</v>
      </c>
      <c r="H903">
        <v>1302.3987959999999</v>
      </c>
      <c r="I903">
        <v>1.058322</v>
      </c>
      <c r="J903" t="s">
        <v>2</v>
      </c>
      <c r="K903">
        <v>1298.757175</v>
      </c>
      <c r="L903">
        <v>1.0187600000000001</v>
      </c>
      <c r="M903" t="s">
        <v>3</v>
      </c>
      <c r="N903">
        <v>49.272298999999997</v>
      </c>
      <c r="O903">
        <v>4.0309999999999999E-3</v>
      </c>
      <c r="P903" t="s">
        <v>4</v>
      </c>
      <c r="Q903">
        <v>0</v>
      </c>
      <c r="R903">
        <v>0</v>
      </c>
      <c r="S903" t="s">
        <v>5</v>
      </c>
      <c r="T903">
        <v>0</v>
      </c>
      <c r="U903">
        <v>0</v>
      </c>
      <c r="V903" t="s">
        <v>6</v>
      </c>
      <c r="W903">
        <v>0</v>
      </c>
      <c r="X903">
        <v>0</v>
      </c>
      <c r="Y903" t="s">
        <v>7</v>
      </c>
      <c r="Z903">
        <v>0</v>
      </c>
      <c r="AA903">
        <v>0</v>
      </c>
      <c r="AB903" t="s">
        <v>8</v>
      </c>
      <c r="AC903">
        <v>0</v>
      </c>
      <c r="AD903">
        <v>0</v>
      </c>
      <c r="AE903" t="s">
        <v>9</v>
      </c>
      <c r="AF903">
        <v>32767</v>
      </c>
      <c r="AG903">
        <v>0</v>
      </c>
      <c r="AH903" t="s">
        <v>10</v>
      </c>
      <c r="AI903">
        <v>-32767</v>
      </c>
      <c r="AJ903">
        <v>0</v>
      </c>
      <c r="AK903" t="s">
        <v>11</v>
      </c>
      <c r="AL903">
        <v>0</v>
      </c>
      <c r="AM903">
        <v>0</v>
      </c>
    </row>
    <row r="904" spans="1:39" x14ac:dyDescent="0.25">
      <c r="A904" t="s">
        <v>131</v>
      </c>
      <c r="B904">
        <v>3</v>
      </c>
      <c r="C904">
        <v>75</v>
      </c>
      <c r="D904" t="s">
        <v>0</v>
      </c>
      <c r="E904">
        <v>0</v>
      </c>
      <c r="F904">
        <v>0</v>
      </c>
      <c r="G904" t="s">
        <v>1</v>
      </c>
      <c r="H904">
        <v>1953.5780910000001</v>
      </c>
      <c r="I904">
        <v>2.345777</v>
      </c>
      <c r="J904" t="s">
        <v>2</v>
      </c>
      <c r="K904">
        <v>1948.121543</v>
      </c>
      <c r="L904">
        <v>2.2839339999999999</v>
      </c>
      <c r="M904" t="s">
        <v>3</v>
      </c>
      <c r="N904">
        <v>73.904231999999993</v>
      </c>
      <c r="O904">
        <v>7.339E-3</v>
      </c>
      <c r="P904" t="s">
        <v>4</v>
      </c>
      <c r="Q904">
        <v>0</v>
      </c>
      <c r="R904">
        <v>0</v>
      </c>
      <c r="S904" t="s">
        <v>5</v>
      </c>
      <c r="T904">
        <v>0</v>
      </c>
      <c r="U904">
        <v>0</v>
      </c>
      <c r="V904" t="s">
        <v>6</v>
      </c>
      <c r="W904">
        <v>0</v>
      </c>
      <c r="X904">
        <v>0</v>
      </c>
      <c r="Y904" t="s">
        <v>7</v>
      </c>
      <c r="Z904">
        <v>0</v>
      </c>
      <c r="AA904">
        <v>0</v>
      </c>
      <c r="AB904" t="s">
        <v>8</v>
      </c>
      <c r="AC904">
        <v>0</v>
      </c>
      <c r="AD904">
        <v>0</v>
      </c>
      <c r="AE904" t="s">
        <v>9</v>
      </c>
      <c r="AF904">
        <v>32767</v>
      </c>
      <c r="AG904">
        <v>0</v>
      </c>
      <c r="AH904" t="s">
        <v>10</v>
      </c>
      <c r="AI904">
        <v>-32767</v>
      </c>
      <c r="AJ904">
        <v>0</v>
      </c>
      <c r="AK904" t="s">
        <v>11</v>
      </c>
      <c r="AL904">
        <v>0</v>
      </c>
      <c r="AM904">
        <v>0</v>
      </c>
    </row>
    <row r="905" spans="1:39" x14ac:dyDescent="0.25">
      <c r="A905" t="s">
        <v>131</v>
      </c>
      <c r="B905">
        <v>4</v>
      </c>
      <c r="C905">
        <v>100</v>
      </c>
      <c r="D905" t="s">
        <v>0</v>
      </c>
      <c r="E905">
        <v>0</v>
      </c>
      <c r="F905">
        <v>0</v>
      </c>
      <c r="G905" t="s">
        <v>1</v>
      </c>
      <c r="H905">
        <v>2604.815713</v>
      </c>
      <c r="I905">
        <v>4.251271</v>
      </c>
      <c r="J905" t="s">
        <v>2</v>
      </c>
      <c r="K905">
        <v>2597.4983689999999</v>
      </c>
      <c r="L905">
        <v>4.0429719999999998</v>
      </c>
      <c r="M905" t="s">
        <v>3</v>
      </c>
      <c r="N905">
        <v>98.537318999999997</v>
      </c>
      <c r="O905">
        <v>1.0813E-2</v>
      </c>
      <c r="P905" t="s">
        <v>4</v>
      </c>
      <c r="Q905">
        <v>0</v>
      </c>
      <c r="R905">
        <v>0</v>
      </c>
      <c r="S905" t="s">
        <v>5</v>
      </c>
      <c r="T905">
        <v>0</v>
      </c>
      <c r="U905">
        <v>0</v>
      </c>
      <c r="V905" t="s">
        <v>6</v>
      </c>
      <c r="W905">
        <v>0</v>
      </c>
      <c r="X905">
        <v>0</v>
      </c>
      <c r="Y905" t="s">
        <v>7</v>
      </c>
      <c r="Z905">
        <v>0</v>
      </c>
      <c r="AA905">
        <v>0</v>
      </c>
      <c r="AB905" t="s">
        <v>8</v>
      </c>
      <c r="AC905">
        <v>0</v>
      </c>
      <c r="AD905">
        <v>0</v>
      </c>
      <c r="AE905" t="s">
        <v>9</v>
      </c>
      <c r="AF905">
        <v>32767</v>
      </c>
      <c r="AG905">
        <v>0</v>
      </c>
      <c r="AH905" t="s">
        <v>10</v>
      </c>
      <c r="AI905">
        <v>-32767</v>
      </c>
      <c r="AJ905">
        <v>0</v>
      </c>
      <c r="AK905" t="s">
        <v>11</v>
      </c>
      <c r="AL905">
        <v>0</v>
      </c>
      <c r="AM905">
        <v>0</v>
      </c>
    </row>
    <row r="906" spans="1:39" x14ac:dyDescent="0.25">
      <c r="A906" t="s">
        <v>131</v>
      </c>
      <c r="B906">
        <v>5</v>
      </c>
      <c r="C906">
        <v>125</v>
      </c>
      <c r="D906" t="s">
        <v>0</v>
      </c>
      <c r="E906">
        <v>0</v>
      </c>
      <c r="F906">
        <v>0</v>
      </c>
      <c r="G906" t="s">
        <v>1</v>
      </c>
      <c r="H906">
        <v>3256.0035990000001</v>
      </c>
      <c r="I906">
        <v>6.4197649999999999</v>
      </c>
      <c r="J906" t="s">
        <v>2</v>
      </c>
      <c r="K906">
        <v>3246.8736039999999</v>
      </c>
      <c r="L906">
        <v>6.2342680000000001</v>
      </c>
      <c r="M906" t="s">
        <v>3</v>
      </c>
      <c r="N906">
        <v>123.15784499999999</v>
      </c>
      <c r="O906">
        <v>1.2101000000000001E-2</v>
      </c>
      <c r="P906" t="s">
        <v>4</v>
      </c>
      <c r="Q906">
        <v>0</v>
      </c>
      <c r="R906">
        <v>0</v>
      </c>
      <c r="S906" t="s">
        <v>5</v>
      </c>
      <c r="T906">
        <v>0</v>
      </c>
      <c r="U906">
        <v>0</v>
      </c>
      <c r="V906" t="s">
        <v>6</v>
      </c>
      <c r="W906">
        <v>0</v>
      </c>
      <c r="X906">
        <v>0</v>
      </c>
      <c r="Y906" t="s">
        <v>7</v>
      </c>
      <c r="Z906">
        <v>0</v>
      </c>
      <c r="AA906">
        <v>0</v>
      </c>
      <c r="AB906" t="s">
        <v>8</v>
      </c>
      <c r="AC906">
        <v>0</v>
      </c>
      <c r="AD906">
        <v>0</v>
      </c>
      <c r="AE906" t="s">
        <v>9</v>
      </c>
      <c r="AF906">
        <v>32767</v>
      </c>
      <c r="AG906">
        <v>0</v>
      </c>
      <c r="AH906" t="s">
        <v>10</v>
      </c>
      <c r="AI906">
        <v>-32767</v>
      </c>
      <c r="AJ906">
        <v>0</v>
      </c>
      <c r="AK906" t="s">
        <v>11</v>
      </c>
      <c r="AL906">
        <v>0</v>
      </c>
      <c r="AM906">
        <v>0</v>
      </c>
    </row>
    <row r="907" spans="1:39" x14ac:dyDescent="0.25">
      <c r="A907" t="s">
        <v>131</v>
      </c>
      <c r="B907">
        <v>6</v>
      </c>
      <c r="C907">
        <v>150</v>
      </c>
      <c r="D907" t="s">
        <v>0</v>
      </c>
      <c r="E907">
        <v>0</v>
      </c>
      <c r="F907">
        <v>0</v>
      </c>
      <c r="G907" t="s">
        <v>1</v>
      </c>
      <c r="H907">
        <v>3907.1950929999998</v>
      </c>
      <c r="I907">
        <v>9.1952060000000007</v>
      </c>
      <c r="J907" t="s">
        <v>2</v>
      </c>
      <c r="K907">
        <v>3896.2411430000002</v>
      </c>
      <c r="L907">
        <v>9.0283180000000005</v>
      </c>
      <c r="M907" t="s">
        <v>3</v>
      </c>
      <c r="N907">
        <v>147.781857</v>
      </c>
      <c r="O907">
        <v>1.6330000000000001E-2</v>
      </c>
      <c r="P907" t="s">
        <v>4</v>
      </c>
      <c r="Q907">
        <v>0</v>
      </c>
      <c r="R907">
        <v>0</v>
      </c>
      <c r="S907" t="s">
        <v>5</v>
      </c>
      <c r="T907">
        <v>0</v>
      </c>
      <c r="U907">
        <v>0</v>
      </c>
      <c r="V907" t="s">
        <v>6</v>
      </c>
      <c r="W907">
        <v>0</v>
      </c>
      <c r="X907">
        <v>0</v>
      </c>
      <c r="Y907" t="s">
        <v>7</v>
      </c>
      <c r="Z907">
        <v>0</v>
      </c>
      <c r="AA907">
        <v>0</v>
      </c>
      <c r="AB907" t="s">
        <v>8</v>
      </c>
      <c r="AC907">
        <v>0</v>
      </c>
      <c r="AD907">
        <v>0</v>
      </c>
      <c r="AE907" t="s">
        <v>9</v>
      </c>
      <c r="AF907">
        <v>32767</v>
      </c>
      <c r="AG907">
        <v>0</v>
      </c>
      <c r="AH907" t="s">
        <v>10</v>
      </c>
      <c r="AI907">
        <v>-32767</v>
      </c>
      <c r="AJ907">
        <v>0</v>
      </c>
      <c r="AK907" t="s">
        <v>11</v>
      </c>
      <c r="AL907">
        <v>0</v>
      </c>
      <c r="AM907">
        <v>0</v>
      </c>
    </row>
    <row r="908" spans="1:39" x14ac:dyDescent="0.25">
      <c r="A908" t="s">
        <v>131</v>
      </c>
      <c r="B908">
        <v>7</v>
      </c>
      <c r="C908">
        <v>175</v>
      </c>
      <c r="D908" t="s">
        <v>0</v>
      </c>
      <c r="E908">
        <v>0</v>
      </c>
      <c r="F908">
        <v>0</v>
      </c>
      <c r="G908" t="s">
        <v>1</v>
      </c>
      <c r="H908">
        <v>4558.3749610000004</v>
      </c>
      <c r="I908">
        <v>12.493741</v>
      </c>
      <c r="J908" t="s">
        <v>2</v>
      </c>
      <c r="K908">
        <v>4545.6127539999998</v>
      </c>
      <c r="L908">
        <v>12.388432</v>
      </c>
      <c r="M908" t="s">
        <v>3</v>
      </c>
      <c r="N908">
        <v>172.397505</v>
      </c>
      <c r="O908">
        <v>2.3127999999999999E-2</v>
      </c>
      <c r="P908" t="s">
        <v>4</v>
      </c>
      <c r="Q908">
        <v>0</v>
      </c>
      <c r="R908">
        <v>0</v>
      </c>
      <c r="S908" t="s">
        <v>5</v>
      </c>
      <c r="T908">
        <v>0</v>
      </c>
      <c r="U908">
        <v>0</v>
      </c>
      <c r="V908" t="s">
        <v>6</v>
      </c>
      <c r="W908">
        <v>0</v>
      </c>
      <c r="X908">
        <v>0</v>
      </c>
      <c r="Y908" t="s">
        <v>7</v>
      </c>
      <c r="Z908">
        <v>0</v>
      </c>
      <c r="AA908">
        <v>0</v>
      </c>
      <c r="AB908" t="s">
        <v>8</v>
      </c>
      <c r="AC908">
        <v>0</v>
      </c>
      <c r="AD908">
        <v>0</v>
      </c>
      <c r="AE908" t="s">
        <v>9</v>
      </c>
      <c r="AF908">
        <v>32767</v>
      </c>
      <c r="AG908">
        <v>0</v>
      </c>
      <c r="AH908" t="s">
        <v>10</v>
      </c>
      <c r="AI908">
        <v>-32767</v>
      </c>
      <c r="AJ908">
        <v>0</v>
      </c>
      <c r="AK908" t="s">
        <v>11</v>
      </c>
      <c r="AL908">
        <v>0</v>
      </c>
      <c r="AM908">
        <v>0</v>
      </c>
    </row>
    <row r="909" spans="1:39" x14ac:dyDescent="0.25">
      <c r="A909" t="s">
        <v>131</v>
      </c>
      <c r="B909">
        <v>8</v>
      </c>
      <c r="C909">
        <v>200</v>
      </c>
      <c r="D909" t="s">
        <v>0</v>
      </c>
      <c r="E909">
        <v>0</v>
      </c>
      <c r="F909">
        <v>0</v>
      </c>
      <c r="G909" t="s">
        <v>1</v>
      </c>
      <c r="H909">
        <v>5209.5606150000003</v>
      </c>
      <c r="I909">
        <v>16.118713</v>
      </c>
      <c r="J909" t="s">
        <v>2</v>
      </c>
      <c r="K909">
        <v>5194.9910639999998</v>
      </c>
      <c r="L909">
        <v>16.124502</v>
      </c>
      <c r="M909" t="s">
        <v>3</v>
      </c>
      <c r="N909">
        <v>197.017663</v>
      </c>
      <c r="O909">
        <v>2.7136E-2</v>
      </c>
      <c r="P909" t="s">
        <v>4</v>
      </c>
      <c r="Q909">
        <v>0</v>
      </c>
      <c r="R909">
        <v>0</v>
      </c>
      <c r="S909" t="s">
        <v>5</v>
      </c>
      <c r="T909">
        <v>0</v>
      </c>
      <c r="U909">
        <v>0</v>
      </c>
      <c r="V909" t="s">
        <v>6</v>
      </c>
      <c r="W909">
        <v>0</v>
      </c>
      <c r="X909">
        <v>0</v>
      </c>
      <c r="Y909" t="s">
        <v>7</v>
      </c>
      <c r="Z909">
        <v>0</v>
      </c>
      <c r="AA909">
        <v>0</v>
      </c>
      <c r="AB909" t="s">
        <v>8</v>
      </c>
      <c r="AC909">
        <v>0</v>
      </c>
      <c r="AD909">
        <v>0</v>
      </c>
      <c r="AE909" t="s">
        <v>9</v>
      </c>
      <c r="AF909">
        <v>32767</v>
      </c>
      <c r="AG909">
        <v>0</v>
      </c>
      <c r="AH909" t="s">
        <v>10</v>
      </c>
      <c r="AI909">
        <v>-32767</v>
      </c>
      <c r="AJ909">
        <v>0</v>
      </c>
      <c r="AK909" t="s">
        <v>11</v>
      </c>
      <c r="AL909">
        <v>0</v>
      </c>
      <c r="AM909">
        <v>0</v>
      </c>
    </row>
    <row r="910" spans="1:39" x14ac:dyDescent="0.25">
      <c r="A910" t="s">
        <v>131</v>
      </c>
      <c r="B910">
        <v>9</v>
      </c>
      <c r="C910">
        <v>225</v>
      </c>
      <c r="D910" t="s">
        <v>0</v>
      </c>
      <c r="E910">
        <v>0</v>
      </c>
      <c r="F910">
        <v>0</v>
      </c>
      <c r="G910" t="s">
        <v>1</v>
      </c>
      <c r="H910">
        <v>5860.7819730000001</v>
      </c>
      <c r="I910">
        <v>20.048117999999999</v>
      </c>
      <c r="J910" t="s">
        <v>2</v>
      </c>
      <c r="K910">
        <v>5844.3851269999996</v>
      </c>
      <c r="L910">
        <v>20.323363000000001</v>
      </c>
      <c r="M910" t="s">
        <v>3</v>
      </c>
      <c r="N910">
        <v>221.648202</v>
      </c>
      <c r="O910">
        <v>3.4833000000000003E-2</v>
      </c>
      <c r="P910" t="s">
        <v>4</v>
      </c>
      <c r="Q910">
        <v>0</v>
      </c>
      <c r="R910">
        <v>0</v>
      </c>
      <c r="S910" t="s">
        <v>5</v>
      </c>
      <c r="T910">
        <v>0</v>
      </c>
      <c r="U910">
        <v>0</v>
      </c>
      <c r="V910" t="s">
        <v>6</v>
      </c>
      <c r="W910">
        <v>0</v>
      </c>
      <c r="X910">
        <v>0</v>
      </c>
      <c r="Y910" t="s">
        <v>7</v>
      </c>
      <c r="Z910">
        <v>0</v>
      </c>
      <c r="AA910">
        <v>0</v>
      </c>
      <c r="AB910" t="s">
        <v>8</v>
      </c>
      <c r="AC910">
        <v>0</v>
      </c>
      <c r="AD910">
        <v>0</v>
      </c>
      <c r="AE910" t="s">
        <v>9</v>
      </c>
      <c r="AF910">
        <v>32767</v>
      </c>
      <c r="AG910">
        <v>0</v>
      </c>
      <c r="AH910" t="s">
        <v>10</v>
      </c>
      <c r="AI910">
        <v>-32767</v>
      </c>
      <c r="AJ910">
        <v>0</v>
      </c>
      <c r="AK910" t="s">
        <v>11</v>
      </c>
      <c r="AL910">
        <v>0</v>
      </c>
      <c r="AM910">
        <v>0</v>
      </c>
    </row>
    <row r="911" spans="1:39" x14ac:dyDescent="0.25">
      <c r="A911" t="s">
        <v>131</v>
      </c>
      <c r="B911">
        <v>10</v>
      </c>
      <c r="C911">
        <v>250</v>
      </c>
      <c r="D911" t="s">
        <v>0</v>
      </c>
      <c r="E911">
        <v>0</v>
      </c>
      <c r="F911">
        <v>0</v>
      </c>
      <c r="G911" t="s">
        <v>1</v>
      </c>
      <c r="H911">
        <v>6512.0518750000001</v>
      </c>
      <c r="I911">
        <v>24.796444999999999</v>
      </c>
      <c r="J911" t="s">
        <v>2</v>
      </c>
      <c r="K911">
        <v>6493.7816110000003</v>
      </c>
      <c r="L911">
        <v>25.155525000000001</v>
      </c>
      <c r="M911" t="s">
        <v>3</v>
      </c>
      <c r="N911">
        <v>246.27894000000001</v>
      </c>
      <c r="O911">
        <v>4.3996E-2</v>
      </c>
      <c r="P911" t="s">
        <v>4</v>
      </c>
      <c r="Q911">
        <v>0</v>
      </c>
      <c r="R911">
        <v>0</v>
      </c>
      <c r="S911" t="s">
        <v>5</v>
      </c>
      <c r="T911">
        <v>0</v>
      </c>
      <c r="U911">
        <v>0</v>
      </c>
      <c r="V911" t="s">
        <v>6</v>
      </c>
      <c r="W911">
        <v>0</v>
      </c>
      <c r="X911">
        <v>0</v>
      </c>
      <c r="Y911" t="s">
        <v>7</v>
      </c>
      <c r="Z911">
        <v>0</v>
      </c>
      <c r="AA911">
        <v>0</v>
      </c>
      <c r="AB911" t="s">
        <v>8</v>
      </c>
      <c r="AC911">
        <v>0</v>
      </c>
      <c r="AD911">
        <v>0</v>
      </c>
      <c r="AE911" t="s">
        <v>9</v>
      </c>
      <c r="AF911">
        <v>32767</v>
      </c>
      <c r="AG911">
        <v>0</v>
      </c>
      <c r="AH911" t="s">
        <v>10</v>
      </c>
      <c r="AI911">
        <v>-32767</v>
      </c>
      <c r="AJ911">
        <v>0</v>
      </c>
      <c r="AK911" t="s">
        <v>11</v>
      </c>
      <c r="AL911">
        <v>0</v>
      </c>
      <c r="AM911">
        <v>0</v>
      </c>
    </row>
    <row r="912" spans="1:39" x14ac:dyDescent="0.25">
      <c r="A912" t="s">
        <v>131</v>
      </c>
      <c r="B912">
        <v>11</v>
      </c>
      <c r="C912">
        <v>275</v>
      </c>
      <c r="D912" t="s">
        <v>0</v>
      </c>
      <c r="E912">
        <v>0</v>
      </c>
      <c r="F912">
        <v>0</v>
      </c>
      <c r="G912" t="s">
        <v>1</v>
      </c>
      <c r="H912">
        <v>7163.2480269999996</v>
      </c>
      <c r="I912">
        <v>30.055548999999999</v>
      </c>
      <c r="J912" t="s">
        <v>2</v>
      </c>
      <c r="K912">
        <v>7143.1793749999997</v>
      </c>
      <c r="L912">
        <v>30.395057000000001</v>
      </c>
      <c r="M912" t="s">
        <v>3</v>
      </c>
      <c r="N912">
        <v>270.90738399999998</v>
      </c>
      <c r="O912">
        <v>5.2367999999999998E-2</v>
      </c>
      <c r="P912" t="s">
        <v>4</v>
      </c>
      <c r="Q912">
        <v>0</v>
      </c>
      <c r="R912">
        <v>0</v>
      </c>
      <c r="S912" t="s">
        <v>5</v>
      </c>
      <c r="T912">
        <v>0</v>
      </c>
      <c r="U912">
        <v>0</v>
      </c>
      <c r="V912" t="s">
        <v>6</v>
      </c>
      <c r="W912">
        <v>0</v>
      </c>
      <c r="X912">
        <v>0</v>
      </c>
      <c r="Y912" t="s">
        <v>7</v>
      </c>
      <c r="Z912">
        <v>0</v>
      </c>
      <c r="AA912">
        <v>0</v>
      </c>
      <c r="AB912" t="s">
        <v>8</v>
      </c>
      <c r="AC912">
        <v>0</v>
      </c>
      <c r="AD912">
        <v>0</v>
      </c>
      <c r="AE912" t="s">
        <v>9</v>
      </c>
      <c r="AF912">
        <v>32767</v>
      </c>
      <c r="AG912">
        <v>0</v>
      </c>
      <c r="AH912" t="s">
        <v>10</v>
      </c>
      <c r="AI912">
        <v>-32767</v>
      </c>
      <c r="AJ912">
        <v>0</v>
      </c>
      <c r="AK912" t="s">
        <v>11</v>
      </c>
      <c r="AL912">
        <v>0</v>
      </c>
      <c r="AM912">
        <v>0</v>
      </c>
    </row>
    <row r="913" spans="1:39" x14ac:dyDescent="0.25">
      <c r="A913" t="s">
        <v>131</v>
      </c>
      <c r="B913">
        <v>12</v>
      </c>
      <c r="C913">
        <v>300</v>
      </c>
      <c r="D913" t="s">
        <v>0</v>
      </c>
      <c r="E913">
        <v>0</v>
      </c>
      <c r="F913">
        <v>0</v>
      </c>
      <c r="G913" t="s">
        <v>1</v>
      </c>
      <c r="H913">
        <v>7814.4635740000003</v>
      </c>
      <c r="I913">
        <v>35.723821000000001</v>
      </c>
      <c r="J913" t="s">
        <v>2</v>
      </c>
      <c r="K913">
        <v>7792.5841309999996</v>
      </c>
      <c r="L913">
        <v>36.272812999999999</v>
      </c>
      <c r="M913" t="s">
        <v>3</v>
      </c>
      <c r="N913">
        <v>295.54098399999998</v>
      </c>
      <c r="O913">
        <v>6.0505999999999997E-2</v>
      </c>
      <c r="P913" t="s">
        <v>4</v>
      </c>
      <c r="Q913">
        <v>0</v>
      </c>
      <c r="R913">
        <v>0</v>
      </c>
      <c r="S913" t="s">
        <v>5</v>
      </c>
      <c r="T913">
        <v>0</v>
      </c>
      <c r="U913">
        <v>0</v>
      </c>
      <c r="V913" t="s">
        <v>6</v>
      </c>
      <c r="W913">
        <v>0</v>
      </c>
      <c r="X913">
        <v>0</v>
      </c>
      <c r="Y913" t="s">
        <v>7</v>
      </c>
      <c r="Z913">
        <v>0</v>
      </c>
      <c r="AA913">
        <v>0</v>
      </c>
      <c r="AB913" t="s">
        <v>8</v>
      </c>
      <c r="AC913">
        <v>0</v>
      </c>
      <c r="AD913">
        <v>0</v>
      </c>
      <c r="AE913" t="s">
        <v>9</v>
      </c>
      <c r="AF913">
        <v>32767</v>
      </c>
      <c r="AG913">
        <v>0</v>
      </c>
      <c r="AH913" t="s">
        <v>10</v>
      </c>
      <c r="AI913">
        <v>-32767</v>
      </c>
      <c r="AJ913">
        <v>0</v>
      </c>
      <c r="AK913" t="s">
        <v>11</v>
      </c>
      <c r="AL913">
        <v>0</v>
      </c>
      <c r="AM913">
        <v>0</v>
      </c>
    </row>
    <row r="914" spans="1:39" x14ac:dyDescent="0.25">
      <c r="A914" t="s">
        <v>131</v>
      </c>
      <c r="B914">
        <v>13</v>
      </c>
      <c r="C914">
        <v>325</v>
      </c>
      <c r="D914" t="s">
        <v>0</v>
      </c>
      <c r="E914">
        <v>0</v>
      </c>
      <c r="F914">
        <v>0</v>
      </c>
      <c r="G914" t="s">
        <v>1</v>
      </c>
      <c r="H914">
        <v>8465.7068550000004</v>
      </c>
      <c r="I914">
        <v>42.067678999999998</v>
      </c>
      <c r="J914" t="s">
        <v>2</v>
      </c>
      <c r="K914">
        <v>8441.9879099999998</v>
      </c>
      <c r="L914">
        <v>42.567462999999996</v>
      </c>
      <c r="M914" t="s">
        <v>3</v>
      </c>
      <c r="N914">
        <v>320.17431699999997</v>
      </c>
      <c r="O914">
        <v>7.5156000000000001E-2</v>
      </c>
      <c r="P914" t="s">
        <v>4</v>
      </c>
      <c r="Q914">
        <v>0</v>
      </c>
      <c r="R914">
        <v>0</v>
      </c>
      <c r="S914" t="s">
        <v>5</v>
      </c>
      <c r="T914">
        <v>0</v>
      </c>
      <c r="U914">
        <v>0</v>
      </c>
      <c r="V914" t="s">
        <v>6</v>
      </c>
      <c r="W914">
        <v>0</v>
      </c>
      <c r="X914">
        <v>0</v>
      </c>
      <c r="Y914" t="s">
        <v>7</v>
      </c>
      <c r="Z914">
        <v>0</v>
      </c>
      <c r="AA914">
        <v>0</v>
      </c>
      <c r="AB914" t="s">
        <v>8</v>
      </c>
      <c r="AC914">
        <v>0</v>
      </c>
      <c r="AD914">
        <v>0</v>
      </c>
      <c r="AE914" t="s">
        <v>9</v>
      </c>
      <c r="AF914">
        <v>32767</v>
      </c>
      <c r="AG914">
        <v>0</v>
      </c>
      <c r="AH914" t="s">
        <v>10</v>
      </c>
      <c r="AI914">
        <v>-32767</v>
      </c>
      <c r="AJ914">
        <v>0</v>
      </c>
      <c r="AK914" t="s">
        <v>11</v>
      </c>
      <c r="AL914">
        <v>0</v>
      </c>
      <c r="AM914">
        <v>0</v>
      </c>
    </row>
    <row r="915" spans="1:39" x14ac:dyDescent="0.25">
      <c r="A915" t="s">
        <v>131</v>
      </c>
      <c r="B915">
        <v>14</v>
      </c>
      <c r="C915">
        <v>350</v>
      </c>
      <c r="D915" t="s">
        <v>0</v>
      </c>
      <c r="E915">
        <v>0</v>
      </c>
      <c r="F915">
        <v>0</v>
      </c>
      <c r="G915" t="s">
        <v>1</v>
      </c>
      <c r="H915">
        <v>9116.9305079999995</v>
      </c>
      <c r="I915">
        <v>48.703139999999998</v>
      </c>
      <c r="J915" t="s">
        <v>2</v>
      </c>
      <c r="K915">
        <v>9091.3878710000008</v>
      </c>
      <c r="L915">
        <v>49.358708</v>
      </c>
      <c r="M915" t="s">
        <v>3</v>
      </c>
      <c r="N915">
        <v>344.80439100000001</v>
      </c>
      <c r="O915">
        <v>8.4806000000000006E-2</v>
      </c>
      <c r="P915" t="s">
        <v>4</v>
      </c>
      <c r="Q915">
        <v>0</v>
      </c>
      <c r="R915">
        <v>0</v>
      </c>
      <c r="S915" t="s">
        <v>5</v>
      </c>
      <c r="T915">
        <v>0</v>
      </c>
      <c r="U915">
        <v>0</v>
      </c>
      <c r="V915" t="s">
        <v>6</v>
      </c>
      <c r="W915">
        <v>0</v>
      </c>
      <c r="X915">
        <v>0</v>
      </c>
      <c r="Y915" t="s">
        <v>7</v>
      </c>
      <c r="Z915">
        <v>0</v>
      </c>
      <c r="AA915">
        <v>0</v>
      </c>
      <c r="AB915" t="s">
        <v>8</v>
      </c>
      <c r="AC915">
        <v>0</v>
      </c>
      <c r="AD915">
        <v>0</v>
      </c>
      <c r="AE915" t="s">
        <v>9</v>
      </c>
      <c r="AF915">
        <v>32767</v>
      </c>
      <c r="AG915">
        <v>0</v>
      </c>
      <c r="AH915" t="s">
        <v>10</v>
      </c>
      <c r="AI915">
        <v>-32767</v>
      </c>
      <c r="AJ915">
        <v>0</v>
      </c>
      <c r="AK915" t="s">
        <v>11</v>
      </c>
      <c r="AL915">
        <v>0</v>
      </c>
      <c r="AM915">
        <v>0</v>
      </c>
    </row>
    <row r="916" spans="1:39" x14ac:dyDescent="0.25">
      <c r="A916" t="s">
        <v>131</v>
      </c>
      <c r="B916">
        <v>15</v>
      </c>
      <c r="C916">
        <v>375</v>
      </c>
      <c r="D916" t="s">
        <v>0</v>
      </c>
      <c r="E916">
        <v>0</v>
      </c>
      <c r="F916">
        <v>0</v>
      </c>
      <c r="G916" t="s">
        <v>1</v>
      </c>
      <c r="H916">
        <v>9768.1402930000004</v>
      </c>
      <c r="I916">
        <v>55.876752000000003</v>
      </c>
      <c r="J916" t="s">
        <v>2</v>
      </c>
      <c r="K916">
        <v>9740.7890229999994</v>
      </c>
      <c r="L916">
        <v>56.543570000000003</v>
      </c>
      <c r="M916" t="s">
        <v>3</v>
      </c>
      <c r="N916">
        <v>369.44320399999998</v>
      </c>
      <c r="O916">
        <v>9.1346999999999998E-2</v>
      </c>
      <c r="P916" t="s">
        <v>4</v>
      </c>
      <c r="Q916">
        <v>0</v>
      </c>
      <c r="R916">
        <v>0</v>
      </c>
      <c r="S916" t="s">
        <v>5</v>
      </c>
      <c r="T916">
        <v>0</v>
      </c>
      <c r="U916">
        <v>0</v>
      </c>
      <c r="V916" t="s">
        <v>6</v>
      </c>
      <c r="W916">
        <v>0</v>
      </c>
      <c r="X916">
        <v>0</v>
      </c>
      <c r="Y916" t="s">
        <v>7</v>
      </c>
      <c r="Z916">
        <v>0</v>
      </c>
      <c r="AA916">
        <v>0</v>
      </c>
      <c r="AB916" t="s">
        <v>8</v>
      </c>
      <c r="AC916">
        <v>0</v>
      </c>
      <c r="AD916">
        <v>0</v>
      </c>
      <c r="AE916" t="s">
        <v>9</v>
      </c>
      <c r="AF916">
        <v>32767</v>
      </c>
      <c r="AG916">
        <v>0</v>
      </c>
      <c r="AH916" t="s">
        <v>10</v>
      </c>
      <c r="AI916">
        <v>-32767</v>
      </c>
      <c r="AJ916">
        <v>0</v>
      </c>
      <c r="AK916" t="s">
        <v>11</v>
      </c>
      <c r="AL916">
        <v>0</v>
      </c>
      <c r="AM916">
        <v>0</v>
      </c>
    </row>
    <row r="917" spans="1:39" x14ac:dyDescent="0.25">
      <c r="A917" t="s">
        <v>131</v>
      </c>
      <c r="B917">
        <v>16</v>
      </c>
      <c r="C917">
        <v>400</v>
      </c>
      <c r="D917" t="s">
        <v>0</v>
      </c>
      <c r="E917">
        <v>0</v>
      </c>
      <c r="F917">
        <v>0</v>
      </c>
      <c r="G917" t="s">
        <v>1</v>
      </c>
      <c r="H917">
        <v>10419.377323999999</v>
      </c>
      <c r="I917">
        <v>63.109665999999997</v>
      </c>
      <c r="J917" t="s">
        <v>2</v>
      </c>
      <c r="K917">
        <v>10390.199473000001</v>
      </c>
      <c r="L917">
        <v>63.783819000000001</v>
      </c>
      <c r="M917" t="s">
        <v>3</v>
      </c>
      <c r="N917">
        <v>394.07622700000002</v>
      </c>
      <c r="O917">
        <v>0.101213</v>
      </c>
      <c r="P917" t="s">
        <v>4</v>
      </c>
      <c r="Q917">
        <v>0</v>
      </c>
      <c r="R917">
        <v>0</v>
      </c>
      <c r="S917" t="s">
        <v>5</v>
      </c>
      <c r="T917">
        <v>0</v>
      </c>
      <c r="U917">
        <v>0</v>
      </c>
      <c r="V917" t="s">
        <v>6</v>
      </c>
      <c r="W917">
        <v>0</v>
      </c>
      <c r="X917">
        <v>0</v>
      </c>
      <c r="Y917" t="s">
        <v>7</v>
      </c>
      <c r="Z917">
        <v>0</v>
      </c>
      <c r="AA917">
        <v>0</v>
      </c>
      <c r="AB917" t="s">
        <v>8</v>
      </c>
      <c r="AC917">
        <v>0</v>
      </c>
      <c r="AD917">
        <v>0</v>
      </c>
      <c r="AE917" t="s">
        <v>9</v>
      </c>
      <c r="AF917">
        <v>32767</v>
      </c>
      <c r="AG917">
        <v>0</v>
      </c>
      <c r="AH917" t="s">
        <v>10</v>
      </c>
      <c r="AI917">
        <v>-32767</v>
      </c>
      <c r="AJ917">
        <v>0</v>
      </c>
      <c r="AK917" t="s">
        <v>11</v>
      </c>
      <c r="AL917">
        <v>0</v>
      </c>
      <c r="AM917">
        <v>0</v>
      </c>
    </row>
    <row r="918" spans="1:39" x14ac:dyDescent="0.25">
      <c r="A918" t="s">
        <v>131</v>
      </c>
      <c r="B918">
        <v>17</v>
      </c>
      <c r="C918">
        <v>425</v>
      </c>
      <c r="D918" t="s">
        <v>0</v>
      </c>
      <c r="E918">
        <v>0</v>
      </c>
      <c r="F918">
        <v>0</v>
      </c>
      <c r="G918" t="s">
        <v>1</v>
      </c>
      <c r="H918">
        <v>11070.654336</v>
      </c>
      <c r="I918">
        <v>67.406901000000005</v>
      </c>
      <c r="J918" t="s">
        <v>2</v>
      </c>
      <c r="K918">
        <v>11039.675293</v>
      </c>
      <c r="L918">
        <v>68.039069999999995</v>
      </c>
      <c r="M918" t="s">
        <v>3</v>
      </c>
      <c r="N918">
        <v>418.71638200000001</v>
      </c>
      <c r="O918">
        <v>0.108511</v>
      </c>
      <c r="P918" t="s">
        <v>4</v>
      </c>
      <c r="Q918">
        <v>0</v>
      </c>
      <c r="R918">
        <v>0</v>
      </c>
      <c r="S918" t="s">
        <v>5</v>
      </c>
      <c r="T918">
        <v>0</v>
      </c>
      <c r="U918">
        <v>0</v>
      </c>
      <c r="V918" t="s">
        <v>6</v>
      </c>
      <c r="W918">
        <v>0</v>
      </c>
      <c r="X918">
        <v>0</v>
      </c>
      <c r="Y918" t="s">
        <v>7</v>
      </c>
      <c r="Z918">
        <v>0</v>
      </c>
      <c r="AA918">
        <v>0</v>
      </c>
      <c r="AB918" t="s">
        <v>8</v>
      </c>
      <c r="AC918">
        <v>0</v>
      </c>
      <c r="AD918">
        <v>0</v>
      </c>
      <c r="AE918" t="s">
        <v>9</v>
      </c>
      <c r="AF918">
        <v>32767</v>
      </c>
      <c r="AG918">
        <v>0</v>
      </c>
      <c r="AH918" t="s">
        <v>10</v>
      </c>
      <c r="AI918">
        <v>-32767</v>
      </c>
      <c r="AJ918">
        <v>0</v>
      </c>
      <c r="AK918" t="s">
        <v>11</v>
      </c>
      <c r="AL918">
        <v>0</v>
      </c>
      <c r="AM918">
        <v>0</v>
      </c>
    </row>
    <row r="919" spans="1:39" x14ac:dyDescent="0.25">
      <c r="A919" t="s">
        <v>131</v>
      </c>
      <c r="B919">
        <v>18</v>
      </c>
      <c r="C919">
        <v>450</v>
      </c>
      <c r="D919" t="s">
        <v>0</v>
      </c>
      <c r="E919">
        <v>0</v>
      </c>
      <c r="F919">
        <v>0</v>
      </c>
      <c r="G919" t="s">
        <v>1</v>
      </c>
      <c r="H919">
        <v>11721.919785</v>
      </c>
      <c r="I919">
        <v>71.594858000000002</v>
      </c>
      <c r="J919" t="s">
        <v>2</v>
      </c>
      <c r="K919">
        <v>11689.132129</v>
      </c>
      <c r="L919">
        <v>72.383105</v>
      </c>
      <c r="M919" t="s">
        <v>3</v>
      </c>
      <c r="N919">
        <v>443.34868299999999</v>
      </c>
      <c r="O919">
        <v>0.11348</v>
      </c>
      <c r="P919" t="s">
        <v>4</v>
      </c>
      <c r="Q919">
        <v>0</v>
      </c>
      <c r="R919">
        <v>0</v>
      </c>
      <c r="S919" t="s">
        <v>5</v>
      </c>
      <c r="T919">
        <v>0</v>
      </c>
      <c r="U919">
        <v>0</v>
      </c>
      <c r="V919" t="s">
        <v>6</v>
      </c>
      <c r="W919">
        <v>0</v>
      </c>
      <c r="X919">
        <v>0</v>
      </c>
      <c r="Y919" t="s">
        <v>7</v>
      </c>
      <c r="Z919">
        <v>0</v>
      </c>
      <c r="AA919">
        <v>0</v>
      </c>
      <c r="AB919" t="s">
        <v>8</v>
      </c>
      <c r="AC919">
        <v>0</v>
      </c>
      <c r="AD919">
        <v>0</v>
      </c>
      <c r="AE919" t="s">
        <v>9</v>
      </c>
      <c r="AF919">
        <v>32767</v>
      </c>
      <c r="AG919">
        <v>0</v>
      </c>
      <c r="AH919" t="s">
        <v>10</v>
      </c>
      <c r="AI919">
        <v>-32767</v>
      </c>
      <c r="AJ919">
        <v>0</v>
      </c>
      <c r="AK919" t="s">
        <v>11</v>
      </c>
      <c r="AL919">
        <v>0</v>
      </c>
      <c r="AM919">
        <v>0</v>
      </c>
    </row>
    <row r="920" spans="1:39" x14ac:dyDescent="0.25">
      <c r="A920" t="s">
        <v>131</v>
      </c>
      <c r="B920">
        <v>19</v>
      </c>
      <c r="C920">
        <v>475</v>
      </c>
      <c r="D920" t="s">
        <v>0</v>
      </c>
      <c r="E920">
        <v>0</v>
      </c>
      <c r="F920">
        <v>0</v>
      </c>
      <c r="G920" t="s">
        <v>1</v>
      </c>
      <c r="H920">
        <v>12373.212012</v>
      </c>
      <c r="I920">
        <v>75.758123999999995</v>
      </c>
      <c r="J920" t="s">
        <v>2</v>
      </c>
      <c r="K920">
        <v>12338.60168</v>
      </c>
      <c r="L920">
        <v>76.792716999999996</v>
      </c>
      <c r="M920" t="s">
        <v>3</v>
      </c>
      <c r="N920">
        <v>467.99083100000001</v>
      </c>
      <c r="O920">
        <v>0.113787</v>
      </c>
      <c r="P920" t="s">
        <v>4</v>
      </c>
      <c r="Q920">
        <v>0</v>
      </c>
      <c r="R920">
        <v>0</v>
      </c>
      <c r="S920" t="s">
        <v>5</v>
      </c>
      <c r="T920">
        <v>0</v>
      </c>
      <c r="U920">
        <v>0</v>
      </c>
      <c r="V920" t="s">
        <v>6</v>
      </c>
      <c r="W920">
        <v>0</v>
      </c>
      <c r="X920">
        <v>0</v>
      </c>
      <c r="Y920" t="s">
        <v>7</v>
      </c>
      <c r="Z920">
        <v>0</v>
      </c>
      <c r="AA920">
        <v>0</v>
      </c>
      <c r="AB920" t="s">
        <v>8</v>
      </c>
      <c r="AC920">
        <v>0</v>
      </c>
      <c r="AD920">
        <v>0</v>
      </c>
      <c r="AE920" t="s">
        <v>9</v>
      </c>
      <c r="AF920">
        <v>32767</v>
      </c>
      <c r="AG920">
        <v>0</v>
      </c>
      <c r="AH920" t="s">
        <v>10</v>
      </c>
      <c r="AI920">
        <v>-32767</v>
      </c>
      <c r="AJ920">
        <v>0</v>
      </c>
      <c r="AK920" t="s">
        <v>11</v>
      </c>
      <c r="AL920">
        <v>0</v>
      </c>
      <c r="AM920">
        <v>0</v>
      </c>
    </row>
    <row r="921" spans="1:39" x14ac:dyDescent="0.25">
      <c r="A921" t="s">
        <v>131</v>
      </c>
      <c r="B921">
        <v>20</v>
      </c>
      <c r="C921">
        <v>500</v>
      </c>
      <c r="D921" t="s">
        <v>0</v>
      </c>
      <c r="E921">
        <v>0</v>
      </c>
      <c r="F921">
        <v>0</v>
      </c>
      <c r="G921" t="s">
        <v>1</v>
      </c>
      <c r="H921">
        <v>13024.502188</v>
      </c>
      <c r="I921">
        <v>80.532483999999997</v>
      </c>
      <c r="J921" t="s">
        <v>2</v>
      </c>
      <c r="K921">
        <v>12988.07373</v>
      </c>
      <c r="L921">
        <v>81.722802999999999</v>
      </c>
      <c r="M921" t="s">
        <v>3</v>
      </c>
      <c r="N921">
        <v>492.62167799999997</v>
      </c>
      <c r="O921">
        <v>0.12216399999999999</v>
      </c>
      <c r="P921" t="s">
        <v>4</v>
      </c>
      <c r="Q921">
        <v>0</v>
      </c>
      <c r="R921">
        <v>0</v>
      </c>
      <c r="S921" t="s">
        <v>5</v>
      </c>
      <c r="T921">
        <v>0</v>
      </c>
      <c r="U921">
        <v>0</v>
      </c>
      <c r="V921" t="s">
        <v>6</v>
      </c>
      <c r="W921">
        <v>0</v>
      </c>
      <c r="X921">
        <v>0</v>
      </c>
      <c r="Y921" t="s">
        <v>7</v>
      </c>
      <c r="Z921">
        <v>0</v>
      </c>
      <c r="AA921">
        <v>0</v>
      </c>
      <c r="AB921" t="s">
        <v>8</v>
      </c>
      <c r="AC921">
        <v>0</v>
      </c>
      <c r="AD921">
        <v>0</v>
      </c>
      <c r="AE921" t="s">
        <v>9</v>
      </c>
      <c r="AF921">
        <v>32767</v>
      </c>
      <c r="AG921">
        <v>0</v>
      </c>
      <c r="AH921" t="s">
        <v>10</v>
      </c>
      <c r="AI921">
        <v>-32767</v>
      </c>
      <c r="AJ921">
        <v>0</v>
      </c>
      <c r="AK921" t="s">
        <v>11</v>
      </c>
      <c r="AL921">
        <v>0</v>
      </c>
      <c r="AM921">
        <v>0</v>
      </c>
    </row>
    <row r="922" spans="1:39" x14ac:dyDescent="0.25">
      <c r="A922" t="s">
        <v>132</v>
      </c>
      <c r="B922">
        <v>1</v>
      </c>
      <c r="C922">
        <v>25</v>
      </c>
      <c r="D922" t="s">
        <v>0</v>
      </c>
      <c r="E922">
        <v>0</v>
      </c>
      <c r="F922">
        <v>0</v>
      </c>
      <c r="G922" t="s">
        <v>1</v>
      </c>
      <c r="H922">
        <v>787.50134500000001</v>
      </c>
      <c r="I922">
        <v>8.1412890000000004</v>
      </c>
      <c r="J922" t="s">
        <v>2</v>
      </c>
      <c r="K922">
        <v>785.752565</v>
      </c>
      <c r="L922">
        <v>8.9678509999999996</v>
      </c>
      <c r="M922" t="s">
        <v>3</v>
      </c>
      <c r="N922">
        <v>136.80668700000001</v>
      </c>
      <c r="O922">
        <v>4.9836150000000004</v>
      </c>
      <c r="P922" t="s">
        <v>4</v>
      </c>
      <c r="Q922">
        <v>2.6653259999999999</v>
      </c>
      <c r="R922">
        <v>1.3916E-2</v>
      </c>
      <c r="S922" t="s">
        <v>5</v>
      </c>
      <c r="T922">
        <v>625.73356000000001</v>
      </c>
      <c r="U922">
        <v>7.9319999999999998E-3</v>
      </c>
      <c r="V922" t="s">
        <v>6</v>
      </c>
      <c r="W922">
        <v>0.60157799999999995</v>
      </c>
      <c r="X922">
        <v>3.9119999999999997E-3</v>
      </c>
      <c r="Y922" t="s">
        <v>7</v>
      </c>
      <c r="Z922">
        <v>0</v>
      </c>
      <c r="AA922">
        <v>0</v>
      </c>
      <c r="AB922" t="s">
        <v>8</v>
      </c>
      <c r="AC922">
        <v>0</v>
      </c>
      <c r="AD922">
        <v>0</v>
      </c>
      <c r="AE922" t="s">
        <v>9</v>
      </c>
      <c r="AF922">
        <v>0.381996</v>
      </c>
      <c r="AG922">
        <v>2.0000000000000002E-5</v>
      </c>
      <c r="AH922" t="s">
        <v>10</v>
      </c>
      <c r="AI922">
        <v>0.61780599999999997</v>
      </c>
      <c r="AJ922">
        <v>5.0000000000000004E-6</v>
      </c>
      <c r="AK922" t="s">
        <v>11</v>
      </c>
      <c r="AL922">
        <v>0</v>
      </c>
      <c r="AM922">
        <v>0</v>
      </c>
    </row>
    <row r="923" spans="1:39" x14ac:dyDescent="0.25">
      <c r="A923" t="s">
        <v>132</v>
      </c>
      <c r="B923">
        <v>2</v>
      </c>
      <c r="C923">
        <v>50</v>
      </c>
      <c r="D923" t="s">
        <v>0</v>
      </c>
      <c r="E923">
        <v>0</v>
      </c>
      <c r="F923">
        <v>0</v>
      </c>
      <c r="G923" t="s">
        <v>1</v>
      </c>
      <c r="H923">
        <v>1574.131997</v>
      </c>
      <c r="I923">
        <v>19.200002000000001</v>
      </c>
      <c r="J923" t="s">
        <v>2</v>
      </c>
      <c r="K923">
        <v>1570.4526370000001</v>
      </c>
      <c r="L923">
        <v>19.472524</v>
      </c>
      <c r="M923" t="s">
        <v>3</v>
      </c>
      <c r="N923">
        <v>273.29579200000001</v>
      </c>
      <c r="O923">
        <v>12.820543000000001</v>
      </c>
      <c r="P923" t="s">
        <v>4</v>
      </c>
      <c r="Q923">
        <v>5.3265219999999998</v>
      </c>
      <c r="R923">
        <v>2.9678E-2</v>
      </c>
      <c r="S923" t="s">
        <v>5</v>
      </c>
      <c r="T923">
        <v>1251.328276</v>
      </c>
      <c r="U923">
        <v>2.1583000000000001E-2</v>
      </c>
      <c r="V923" t="s">
        <v>6</v>
      </c>
      <c r="W923">
        <v>1.1991499999999999</v>
      </c>
      <c r="X923">
        <v>1.129E-2</v>
      </c>
      <c r="Y923" t="s">
        <v>7</v>
      </c>
      <c r="Z923">
        <v>0</v>
      </c>
      <c r="AA923">
        <v>0</v>
      </c>
      <c r="AB923" t="s">
        <v>8</v>
      </c>
      <c r="AC923">
        <v>0</v>
      </c>
      <c r="AD923">
        <v>0</v>
      </c>
      <c r="AE923" t="s">
        <v>9</v>
      </c>
      <c r="AF923">
        <v>0.38036700000000001</v>
      </c>
      <c r="AG923">
        <v>1.9000000000000001E-5</v>
      </c>
      <c r="AH923" t="s">
        <v>10</v>
      </c>
      <c r="AI923">
        <v>0.61940700000000004</v>
      </c>
      <c r="AJ923">
        <v>5.0000000000000004E-6</v>
      </c>
      <c r="AK923" t="s">
        <v>11</v>
      </c>
      <c r="AL923">
        <v>0</v>
      </c>
      <c r="AM923">
        <v>0</v>
      </c>
    </row>
    <row r="924" spans="1:39" x14ac:dyDescent="0.25">
      <c r="A924" t="s">
        <v>132</v>
      </c>
      <c r="B924">
        <v>3</v>
      </c>
      <c r="C924">
        <v>75</v>
      </c>
      <c r="D924" t="s">
        <v>0</v>
      </c>
      <c r="E924">
        <v>0</v>
      </c>
      <c r="F924">
        <v>0</v>
      </c>
      <c r="G924" t="s">
        <v>1</v>
      </c>
      <c r="H924">
        <v>2360.6997120000001</v>
      </c>
      <c r="I924">
        <v>34.361671999999999</v>
      </c>
      <c r="J924" t="s">
        <v>2</v>
      </c>
      <c r="K924">
        <v>2355.1964499999999</v>
      </c>
      <c r="L924">
        <v>34.688848999999998</v>
      </c>
      <c r="M924" t="s">
        <v>3</v>
      </c>
      <c r="N924">
        <v>409.76843100000002</v>
      </c>
      <c r="O924">
        <v>23.230913000000001</v>
      </c>
      <c r="P924" t="s">
        <v>4</v>
      </c>
      <c r="Q924">
        <v>7.9798179999999999</v>
      </c>
      <c r="R924">
        <v>3.6608000000000002E-2</v>
      </c>
      <c r="S924" t="s">
        <v>5</v>
      </c>
      <c r="T924">
        <v>1876.922781</v>
      </c>
      <c r="U924">
        <v>4.2578999999999999E-2</v>
      </c>
      <c r="V924" t="s">
        <v>6</v>
      </c>
      <c r="W924">
        <v>1.791034</v>
      </c>
      <c r="X924">
        <v>1.8370999999999998E-2</v>
      </c>
      <c r="Y924" t="s">
        <v>7</v>
      </c>
      <c r="Z924">
        <v>0</v>
      </c>
      <c r="AA924">
        <v>0</v>
      </c>
      <c r="AB924" t="s">
        <v>8</v>
      </c>
      <c r="AC924">
        <v>0</v>
      </c>
      <c r="AD924">
        <v>0</v>
      </c>
      <c r="AE924" t="s">
        <v>9</v>
      </c>
      <c r="AF924">
        <v>0.37850400000000001</v>
      </c>
      <c r="AG924">
        <v>1.5E-5</v>
      </c>
      <c r="AH924" t="s">
        <v>10</v>
      </c>
      <c r="AI924">
        <v>0.61989000000000005</v>
      </c>
      <c r="AJ924">
        <v>6.9999999999999999E-6</v>
      </c>
      <c r="AK924" t="s">
        <v>11</v>
      </c>
      <c r="AL924">
        <v>0</v>
      </c>
      <c r="AM924">
        <v>0</v>
      </c>
    </row>
    <row r="925" spans="1:39" x14ac:dyDescent="0.25">
      <c r="A925" t="s">
        <v>132</v>
      </c>
      <c r="B925">
        <v>4</v>
      </c>
      <c r="C925">
        <v>100</v>
      </c>
      <c r="D925" t="s">
        <v>0</v>
      </c>
      <c r="E925">
        <v>0</v>
      </c>
      <c r="F925">
        <v>0</v>
      </c>
      <c r="G925" t="s">
        <v>1</v>
      </c>
      <c r="H925">
        <v>3147.7498679999999</v>
      </c>
      <c r="I925">
        <v>53.912610000000001</v>
      </c>
      <c r="J925" t="s">
        <v>2</v>
      </c>
      <c r="K925">
        <v>3140.3606690000001</v>
      </c>
      <c r="L925">
        <v>54.566462000000001</v>
      </c>
      <c r="M925" t="s">
        <v>3</v>
      </c>
      <c r="N925">
        <v>546.62432999999999</v>
      </c>
      <c r="O925">
        <v>36.007503</v>
      </c>
      <c r="P925" t="s">
        <v>4</v>
      </c>
      <c r="Q925">
        <v>10.631197</v>
      </c>
      <c r="R925">
        <v>6.1048999999999999E-2</v>
      </c>
      <c r="S925" t="s">
        <v>5</v>
      </c>
      <c r="T925">
        <v>2502.5338820000002</v>
      </c>
      <c r="U925">
        <v>6.7016000000000006E-2</v>
      </c>
      <c r="V925" t="s">
        <v>6</v>
      </c>
      <c r="W925">
        <v>2.3911340000000001</v>
      </c>
      <c r="X925">
        <v>2.8195999999999999E-2</v>
      </c>
      <c r="Y925" t="s">
        <v>7</v>
      </c>
      <c r="Z925">
        <v>0</v>
      </c>
      <c r="AA925">
        <v>0</v>
      </c>
      <c r="AB925" t="s">
        <v>8</v>
      </c>
      <c r="AC925">
        <v>0</v>
      </c>
      <c r="AD925">
        <v>0</v>
      </c>
      <c r="AE925" t="s">
        <v>9</v>
      </c>
      <c r="AF925">
        <v>0.37783699999999998</v>
      </c>
      <c r="AG925">
        <v>1.2E-5</v>
      </c>
      <c r="AH925" t="s">
        <v>10</v>
      </c>
      <c r="AI925">
        <v>0.61999199999999999</v>
      </c>
      <c r="AJ925">
        <v>6.9999999999999999E-6</v>
      </c>
      <c r="AK925" t="s">
        <v>11</v>
      </c>
      <c r="AL925">
        <v>0</v>
      </c>
      <c r="AM925">
        <v>0</v>
      </c>
    </row>
    <row r="926" spans="1:39" x14ac:dyDescent="0.25">
      <c r="A926" t="s">
        <v>132</v>
      </c>
      <c r="B926">
        <v>5</v>
      </c>
      <c r="C926">
        <v>125</v>
      </c>
      <c r="D926" t="s">
        <v>0</v>
      </c>
      <c r="E926">
        <v>0</v>
      </c>
      <c r="F926">
        <v>0</v>
      </c>
      <c r="G926" t="s">
        <v>1</v>
      </c>
      <c r="H926">
        <v>3935.318945</v>
      </c>
      <c r="I926">
        <v>96.293422000000007</v>
      </c>
      <c r="J926" t="s">
        <v>2</v>
      </c>
      <c r="K926">
        <v>3926.0506489999998</v>
      </c>
      <c r="L926">
        <v>99.048732999999999</v>
      </c>
      <c r="M926" t="s">
        <v>3</v>
      </c>
      <c r="N926">
        <v>683.89463699999999</v>
      </c>
      <c r="O926">
        <v>65.237485000000007</v>
      </c>
      <c r="P926" t="s">
        <v>4</v>
      </c>
      <c r="Q926">
        <v>13.303119000000001</v>
      </c>
      <c r="R926">
        <v>8.8524000000000005E-2</v>
      </c>
      <c r="S926" t="s">
        <v>5</v>
      </c>
      <c r="T926">
        <v>3128.152959</v>
      </c>
      <c r="U926">
        <v>0.11336599999999999</v>
      </c>
      <c r="V926" t="s">
        <v>6</v>
      </c>
      <c r="W926">
        <v>2.9905940000000002</v>
      </c>
      <c r="X926">
        <v>4.7444E-2</v>
      </c>
      <c r="Y926" t="s">
        <v>7</v>
      </c>
      <c r="Z926">
        <v>0</v>
      </c>
      <c r="AA926">
        <v>0</v>
      </c>
      <c r="AB926" t="s">
        <v>8</v>
      </c>
      <c r="AC926">
        <v>0</v>
      </c>
      <c r="AD926">
        <v>0</v>
      </c>
      <c r="AE926" t="s">
        <v>9</v>
      </c>
      <c r="AF926">
        <v>0.37749899999999997</v>
      </c>
      <c r="AG926">
        <v>1.0000000000000001E-5</v>
      </c>
      <c r="AH926" t="s">
        <v>10</v>
      </c>
      <c r="AI926">
        <v>0.62022500000000003</v>
      </c>
      <c r="AJ926">
        <v>9.0000000000000002E-6</v>
      </c>
      <c r="AK926" t="s">
        <v>11</v>
      </c>
      <c r="AL926">
        <v>0</v>
      </c>
      <c r="AM926">
        <v>0</v>
      </c>
    </row>
    <row r="927" spans="1:39" x14ac:dyDescent="0.25">
      <c r="A927" t="s">
        <v>132</v>
      </c>
      <c r="B927">
        <v>6</v>
      </c>
      <c r="C927">
        <v>150</v>
      </c>
      <c r="D927" t="s">
        <v>0</v>
      </c>
      <c r="E927">
        <v>0</v>
      </c>
      <c r="F927">
        <v>0</v>
      </c>
      <c r="G927" t="s">
        <v>1</v>
      </c>
      <c r="H927">
        <v>4722.2662790000004</v>
      </c>
      <c r="I927">
        <v>129.367121</v>
      </c>
      <c r="J927" t="s">
        <v>2</v>
      </c>
      <c r="K927">
        <v>4711.1911229999996</v>
      </c>
      <c r="L927">
        <v>132.92198200000001</v>
      </c>
      <c r="M927" t="s">
        <v>3</v>
      </c>
      <c r="N927">
        <v>820.58378500000003</v>
      </c>
      <c r="O927">
        <v>86.479595000000003</v>
      </c>
      <c r="P927" t="s">
        <v>4</v>
      </c>
      <c r="Q927">
        <v>15.954392</v>
      </c>
      <c r="R927">
        <v>0.109971</v>
      </c>
      <c r="S927" t="s">
        <v>5</v>
      </c>
      <c r="T927">
        <v>3753.7559860000001</v>
      </c>
      <c r="U927">
        <v>0.147231</v>
      </c>
      <c r="V927" t="s">
        <v>6</v>
      </c>
      <c r="W927">
        <v>3.579736</v>
      </c>
      <c r="X927">
        <v>6.4145999999999995E-2</v>
      </c>
      <c r="Y927" t="s">
        <v>7</v>
      </c>
      <c r="Z927">
        <v>0</v>
      </c>
      <c r="AA927">
        <v>0</v>
      </c>
      <c r="AB927" t="s">
        <v>8</v>
      </c>
      <c r="AC927">
        <v>0</v>
      </c>
      <c r="AD927">
        <v>0</v>
      </c>
      <c r="AE927" t="s">
        <v>9</v>
      </c>
      <c r="AF927">
        <v>0.37748799999999999</v>
      </c>
      <c r="AG927">
        <v>1.0000000000000001E-5</v>
      </c>
      <c r="AH927" t="s">
        <v>10</v>
      </c>
      <c r="AI927">
        <v>0.62036000000000002</v>
      </c>
      <c r="AJ927">
        <v>9.0000000000000002E-6</v>
      </c>
      <c r="AK927" t="s">
        <v>11</v>
      </c>
      <c r="AL927">
        <v>0</v>
      </c>
      <c r="AM927">
        <v>0</v>
      </c>
    </row>
    <row r="928" spans="1:39" x14ac:dyDescent="0.25">
      <c r="A928" t="s">
        <v>132</v>
      </c>
      <c r="B928">
        <v>7</v>
      </c>
      <c r="C928">
        <v>175</v>
      </c>
      <c r="D928" t="s">
        <v>0</v>
      </c>
      <c r="E928">
        <v>0</v>
      </c>
      <c r="F928">
        <v>0</v>
      </c>
      <c r="G928" t="s">
        <v>1</v>
      </c>
      <c r="H928">
        <v>5509.3087210000003</v>
      </c>
      <c r="I928">
        <v>157.94623899999999</v>
      </c>
      <c r="J928" t="s">
        <v>2</v>
      </c>
      <c r="K928">
        <v>5496.3669630000004</v>
      </c>
      <c r="L928">
        <v>163.129516</v>
      </c>
      <c r="M928" t="s">
        <v>3</v>
      </c>
      <c r="N928">
        <v>957.25535200000002</v>
      </c>
      <c r="O928">
        <v>108.33421800000001</v>
      </c>
      <c r="P928" t="s">
        <v>4</v>
      </c>
      <c r="Q928">
        <v>18.605086</v>
      </c>
      <c r="R928">
        <v>0.14213100000000001</v>
      </c>
      <c r="S928" t="s">
        <v>5</v>
      </c>
      <c r="T928">
        <v>4379.3768749999999</v>
      </c>
      <c r="U928">
        <v>0.20629</v>
      </c>
      <c r="V928" t="s">
        <v>6</v>
      </c>
      <c r="W928">
        <v>4.183198</v>
      </c>
      <c r="X928">
        <v>0.106208</v>
      </c>
      <c r="Y928" t="s">
        <v>7</v>
      </c>
      <c r="Z928">
        <v>0</v>
      </c>
      <c r="AA928">
        <v>0</v>
      </c>
      <c r="AB928" t="s">
        <v>8</v>
      </c>
      <c r="AC928">
        <v>0</v>
      </c>
      <c r="AD928">
        <v>0</v>
      </c>
      <c r="AE928" t="s">
        <v>9</v>
      </c>
      <c r="AF928">
        <v>0.37708399999999997</v>
      </c>
      <c r="AG928">
        <v>7.9999999999999996E-6</v>
      </c>
      <c r="AH928" t="s">
        <v>10</v>
      </c>
      <c r="AI928">
        <v>0.62079099999999998</v>
      </c>
      <c r="AJ928">
        <v>1.1E-5</v>
      </c>
      <c r="AK928" t="s">
        <v>11</v>
      </c>
      <c r="AL928">
        <v>0</v>
      </c>
      <c r="AM928">
        <v>0</v>
      </c>
    </row>
    <row r="929" spans="1:39" x14ac:dyDescent="0.25">
      <c r="A929" t="s">
        <v>132</v>
      </c>
      <c r="B929">
        <v>8</v>
      </c>
      <c r="C929">
        <v>200</v>
      </c>
      <c r="D929" t="s">
        <v>0</v>
      </c>
      <c r="E929">
        <v>0</v>
      </c>
      <c r="F929">
        <v>0</v>
      </c>
      <c r="G929" t="s">
        <v>1</v>
      </c>
      <c r="H929">
        <v>6295.5742970000001</v>
      </c>
      <c r="I929">
        <v>184.11860100000001</v>
      </c>
      <c r="J929" t="s">
        <v>2</v>
      </c>
      <c r="K929">
        <v>6280.7608790000004</v>
      </c>
      <c r="L929">
        <v>191.51379800000001</v>
      </c>
      <c r="M929" t="s">
        <v>3</v>
      </c>
      <c r="N929">
        <v>1093.3856270000001</v>
      </c>
      <c r="O929">
        <v>127.360484</v>
      </c>
      <c r="P929" t="s">
        <v>4</v>
      </c>
      <c r="Q929">
        <v>21.245956</v>
      </c>
      <c r="R929">
        <v>0.14669599999999999</v>
      </c>
      <c r="S929" t="s">
        <v>5</v>
      </c>
      <c r="T929">
        <v>5005.0061820000001</v>
      </c>
      <c r="U929">
        <v>0.259185</v>
      </c>
      <c r="V929" t="s">
        <v>6</v>
      </c>
      <c r="W929">
        <v>4.7936019999999999</v>
      </c>
      <c r="X929">
        <v>0.13464599999999999</v>
      </c>
      <c r="Y929" t="s">
        <v>7</v>
      </c>
      <c r="Z929">
        <v>0</v>
      </c>
      <c r="AA929">
        <v>0</v>
      </c>
      <c r="AB929" t="s">
        <v>8</v>
      </c>
      <c r="AC929">
        <v>0</v>
      </c>
      <c r="AD929">
        <v>0</v>
      </c>
      <c r="AE929" t="s">
        <v>9</v>
      </c>
      <c r="AF929">
        <v>0.37662299999999999</v>
      </c>
      <c r="AG929">
        <v>5.0000000000000004E-6</v>
      </c>
      <c r="AH929" t="s">
        <v>10</v>
      </c>
      <c r="AI929">
        <v>0.62101399999999995</v>
      </c>
      <c r="AJ929">
        <v>1.2E-5</v>
      </c>
      <c r="AK929" t="s">
        <v>11</v>
      </c>
      <c r="AL929">
        <v>0</v>
      </c>
      <c r="AM929">
        <v>0</v>
      </c>
    </row>
    <row r="930" spans="1:39" x14ac:dyDescent="0.25">
      <c r="A930" t="s">
        <v>132</v>
      </c>
      <c r="B930">
        <v>9</v>
      </c>
      <c r="C930">
        <v>225</v>
      </c>
      <c r="D930" t="s">
        <v>0</v>
      </c>
      <c r="E930">
        <v>0</v>
      </c>
      <c r="F930">
        <v>0</v>
      </c>
      <c r="G930" t="s">
        <v>1</v>
      </c>
      <c r="H930">
        <v>7082.3314840000003</v>
      </c>
      <c r="I930">
        <v>231.18446499999999</v>
      </c>
      <c r="J930" t="s">
        <v>2</v>
      </c>
      <c r="K930">
        <v>7065.6313769999997</v>
      </c>
      <c r="L930">
        <v>241.31117399999999</v>
      </c>
      <c r="M930" t="s">
        <v>3</v>
      </c>
      <c r="N930">
        <v>1229.833079</v>
      </c>
      <c r="O930">
        <v>154.58278799999999</v>
      </c>
      <c r="P930" t="s">
        <v>4</v>
      </c>
      <c r="Q930">
        <v>23.906431000000001</v>
      </c>
      <c r="R930">
        <v>0.15815799999999999</v>
      </c>
      <c r="S930" t="s">
        <v>5</v>
      </c>
      <c r="T930">
        <v>5630.6107320000001</v>
      </c>
      <c r="U930">
        <v>0.31709100000000001</v>
      </c>
      <c r="V930" t="s">
        <v>6</v>
      </c>
      <c r="W930">
        <v>5.3863130000000004</v>
      </c>
      <c r="X930">
        <v>0.16980500000000001</v>
      </c>
      <c r="Y930" t="s">
        <v>7</v>
      </c>
      <c r="Z930">
        <v>0</v>
      </c>
      <c r="AA930">
        <v>0</v>
      </c>
      <c r="AB930" t="s">
        <v>8</v>
      </c>
      <c r="AC930">
        <v>0</v>
      </c>
      <c r="AD930">
        <v>0</v>
      </c>
      <c r="AE930" t="s">
        <v>9</v>
      </c>
      <c r="AF930">
        <v>0.37653599999999998</v>
      </c>
      <c r="AG930">
        <v>5.0000000000000004E-6</v>
      </c>
      <c r="AH930" t="s">
        <v>10</v>
      </c>
      <c r="AI930">
        <v>0.62156500000000003</v>
      </c>
      <c r="AJ930">
        <v>1.4E-5</v>
      </c>
      <c r="AK930" t="s">
        <v>11</v>
      </c>
      <c r="AL930">
        <v>0</v>
      </c>
      <c r="AM930">
        <v>0</v>
      </c>
    </row>
    <row r="931" spans="1:39" x14ac:dyDescent="0.25">
      <c r="A931" t="s">
        <v>132</v>
      </c>
      <c r="B931">
        <v>10</v>
      </c>
      <c r="C931">
        <v>250</v>
      </c>
      <c r="D931" t="s">
        <v>0</v>
      </c>
      <c r="E931">
        <v>0</v>
      </c>
      <c r="F931">
        <v>0</v>
      </c>
      <c r="G931" t="s">
        <v>1</v>
      </c>
      <c r="H931">
        <v>7869.9146000000001</v>
      </c>
      <c r="I931">
        <v>284.34687000000002</v>
      </c>
      <c r="J931" t="s">
        <v>2</v>
      </c>
      <c r="K931">
        <v>7851.3773730000003</v>
      </c>
      <c r="L931">
        <v>296.84357399999999</v>
      </c>
      <c r="M931" t="s">
        <v>3</v>
      </c>
      <c r="N931">
        <v>1366.989065</v>
      </c>
      <c r="O931">
        <v>188.97205400000001</v>
      </c>
      <c r="P931" t="s">
        <v>4</v>
      </c>
      <c r="Q931">
        <v>26.574909999999999</v>
      </c>
      <c r="R931">
        <v>0.17705000000000001</v>
      </c>
      <c r="S931" t="s">
        <v>5</v>
      </c>
      <c r="T931">
        <v>6256.2168359999996</v>
      </c>
      <c r="U931">
        <v>0.37662699999999999</v>
      </c>
      <c r="V931" t="s">
        <v>6</v>
      </c>
      <c r="W931">
        <v>5.971311</v>
      </c>
      <c r="X931">
        <v>0.19872799999999999</v>
      </c>
      <c r="Y931" t="s">
        <v>7</v>
      </c>
      <c r="Z931">
        <v>0</v>
      </c>
      <c r="AA931">
        <v>0</v>
      </c>
      <c r="AB931" t="s">
        <v>8</v>
      </c>
      <c r="AC931">
        <v>0</v>
      </c>
      <c r="AD931">
        <v>0</v>
      </c>
      <c r="AE931" t="s">
        <v>9</v>
      </c>
      <c r="AF931">
        <v>0.37633299999999997</v>
      </c>
      <c r="AG931">
        <v>3.0000000000000001E-6</v>
      </c>
      <c r="AH931" t="s">
        <v>10</v>
      </c>
      <c r="AI931">
        <v>0.62156699999999998</v>
      </c>
      <c r="AJ931">
        <v>1.4E-5</v>
      </c>
      <c r="AK931" t="s">
        <v>11</v>
      </c>
      <c r="AL931">
        <v>0</v>
      </c>
      <c r="AM931">
        <v>0</v>
      </c>
    </row>
    <row r="932" spans="1:39" x14ac:dyDescent="0.25">
      <c r="A932" t="s">
        <v>132</v>
      </c>
      <c r="B932">
        <v>11</v>
      </c>
      <c r="C932">
        <v>275</v>
      </c>
      <c r="D932" t="s">
        <v>0</v>
      </c>
      <c r="E932">
        <v>0</v>
      </c>
      <c r="F932">
        <v>0</v>
      </c>
      <c r="G932" t="s">
        <v>1</v>
      </c>
      <c r="H932">
        <v>8657.0146289999993</v>
      </c>
      <c r="I932">
        <v>319.510964</v>
      </c>
      <c r="J932" t="s">
        <v>2</v>
      </c>
      <c r="K932">
        <v>8636.6113089999999</v>
      </c>
      <c r="L932">
        <v>335.06741099999999</v>
      </c>
      <c r="M932" t="s">
        <v>3</v>
      </c>
      <c r="N932">
        <v>1503.6873290000001</v>
      </c>
      <c r="O932">
        <v>216.14984699999999</v>
      </c>
      <c r="P932" t="s">
        <v>4</v>
      </c>
      <c r="Q932">
        <v>29.216011999999999</v>
      </c>
      <c r="R932">
        <v>0.18355099999999999</v>
      </c>
      <c r="S932" t="s">
        <v>5</v>
      </c>
      <c r="T932">
        <v>6881.8524509999997</v>
      </c>
      <c r="U932">
        <v>0.40123199999999998</v>
      </c>
      <c r="V932" t="s">
        <v>6</v>
      </c>
      <c r="W932">
        <v>6.5850569999999999</v>
      </c>
      <c r="X932">
        <v>0.21099399999999999</v>
      </c>
      <c r="Y932" t="s">
        <v>7</v>
      </c>
      <c r="Z932">
        <v>0</v>
      </c>
      <c r="AA932">
        <v>0</v>
      </c>
      <c r="AB932" t="s">
        <v>8</v>
      </c>
      <c r="AC932">
        <v>0</v>
      </c>
      <c r="AD932">
        <v>0</v>
      </c>
      <c r="AE932" t="s">
        <v>9</v>
      </c>
      <c r="AF932">
        <v>0.37633</v>
      </c>
      <c r="AG932">
        <v>3.0000000000000001E-6</v>
      </c>
      <c r="AH932" t="s">
        <v>10</v>
      </c>
      <c r="AI932">
        <v>0.62178199999999995</v>
      </c>
      <c r="AJ932">
        <v>1.5E-5</v>
      </c>
      <c r="AK932" t="s">
        <v>11</v>
      </c>
      <c r="AL932">
        <v>0</v>
      </c>
      <c r="AM932">
        <v>0</v>
      </c>
    </row>
    <row r="933" spans="1:39" x14ac:dyDescent="0.25">
      <c r="A933" t="s">
        <v>132</v>
      </c>
      <c r="B933">
        <v>12</v>
      </c>
      <c r="C933">
        <v>300</v>
      </c>
      <c r="D933" t="s">
        <v>0</v>
      </c>
      <c r="E933">
        <v>0</v>
      </c>
      <c r="F933">
        <v>0</v>
      </c>
      <c r="G933" t="s">
        <v>1</v>
      </c>
      <c r="H933">
        <v>9444.6574020000007</v>
      </c>
      <c r="I933">
        <v>398.02458999999999</v>
      </c>
      <c r="J933" t="s">
        <v>2</v>
      </c>
      <c r="K933">
        <v>9422.3959570000006</v>
      </c>
      <c r="L933">
        <v>417.39901700000001</v>
      </c>
      <c r="M933" t="s">
        <v>3</v>
      </c>
      <c r="N933">
        <v>1640.842813</v>
      </c>
      <c r="O933">
        <v>275.04444799999999</v>
      </c>
      <c r="P933" t="s">
        <v>4</v>
      </c>
      <c r="Q933">
        <v>31.916727999999999</v>
      </c>
      <c r="R933">
        <v>0.30446699999999999</v>
      </c>
      <c r="S933" t="s">
        <v>5</v>
      </c>
      <c r="T933">
        <v>7507.4747950000001</v>
      </c>
      <c r="U933">
        <v>0.466638</v>
      </c>
      <c r="V933" t="s">
        <v>6</v>
      </c>
      <c r="W933">
        <v>7.1776070000000001</v>
      </c>
      <c r="X933">
        <v>0.24407699999999999</v>
      </c>
      <c r="Y933" t="s">
        <v>7</v>
      </c>
      <c r="Z933">
        <v>0</v>
      </c>
      <c r="AA933">
        <v>0</v>
      </c>
      <c r="AB933" t="s">
        <v>8</v>
      </c>
      <c r="AC933">
        <v>0</v>
      </c>
      <c r="AD933">
        <v>0</v>
      </c>
      <c r="AE933" t="s">
        <v>9</v>
      </c>
      <c r="AF933">
        <v>0.37622</v>
      </c>
      <c r="AG933">
        <v>3.0000000000000001E-6</v>
      </c>
      <c r="AH933" t="s">
        <v>10</v>
      </c>
      <c r="AI933">
        <v>0.62203799999999998</v>
      </c>
      <c r="AJ933">
        <v>1.5999999999999999E-5</v>
      </c>
      <c r="AK933" t="s">
        <v>11</v>
      </c>
      <c r="AL933">
        <v>0</v>
      </c>
      <c r="AM933">
        <v>0</v>
      </c>
    </row>
    <row r="934" spans="1:39" x14ac:dyDescent="0.25">
      <c r="A934" t="s">
        <v>132</v>
      </c>
      <c r="B934">
        <v>13</v>
      </c>
      <c r="C934">
        <v>325</v>
      </c>
      <c r="D934" t="s">
        <v>0</v>
      </c>
      <c r="E934">
        <v>0</v>
      </c>
      <c r="F934">
        <v>0</v>
      </c>
      <c r="G934" t="s">
        <v>1</v>
      </c>
      <c r="H934">
        <v>10232.457871000001</v>
      </c>
      <c r="I934">
        <v>534.85622899999998</v>
      </c>
      <c r="J934" t="s">
        <v>2</v>
      </c>
      <c r="K934">
        <v>10208.428574</v>
      </c>
      <c r="L934">
        <v>564.11225899999999</v>
      </c>
      <c r="M934" t="s">
        <v>3</v>
      </c>
      <c r="N934">
        <v>1778.1821070000001</v>
      </c>
      <c r="O934">
        <v>359.84003799999999</v>
      </c>
      <c r="P934" t="s">
        <v>4</v>
      </c>
      <c r="Q934">
        <v>34.561650999999998</v>
      </c>
      <c r="R934">
        <v>0.32056800000000002</v>
      </c>
      <c r="S934" t="s">
        <v>5</v>
      </c>
      <c r="T934">
        <v>8133.1002639999997</v>
      </c>
      <c r="U934">
        <v>0.55424300000000004</v>
      </c>
      <c r="V934" t="s">
        <v>6</v>
      </c>
      <c r="W934">
        <v>7.7768370000000004</v>
      </c>
      <c r="X934">
        <v>0.28995199999999999</v>
      </c>
      <c r="Y934" t="s">
        <v>7</v>
      </c>
      <c r="Z934">
        <v>0</v>
      </c>
      <c r="AA934">
        <v>0</v>
      </c>
      <c r="AB934" t="s">
        <v>8</v>
      </c>
      <c r="AC934">
        <v>0</v>
      </c>
      <c r="AD934">
        <v>0</v>
      </c>
      <c r="AE934" t="s">
        <v>9</v>
      </c>
      <c r="AF934">
        <v>0.37601400000000001</v>
      </c>
      <c r="AG934">
        <v>9.9999999999999995E-7</v>
      </c>
      <c r="AH934" t="s">
        <v>10</v>
      </c>
      <c r="AI934">
        <v>0.62215900000000002</v>
      </c>
      <c r="AJ934">
        <v>1.5999999999999999E-5</v>
      </c>
      <c r="AK934" t="s">
        <v>11</v>
      </c>
      <c r="AL934">
        <v>0</v>
      </c>
      <c r="AM934">
        <v>0</v>
      </c>
    </row>
    <row r="935" spans="1:39" x14ac:dyDescent="0.25">
      <c r="A935" t="s">
        <v>132</v>
      </c>
      <c r="B935">
        <v>14</v>
      </c>
      <c r="C935">
        <v>350</v>
      </c>
      <c r="D935" t="s">
        <v>0</v>
      </c>
      <c r="E935">
        <v>0</v>
      </c>
      <c r="F935">
        <v>0</v>
      </c>
      <c r="G935" t="s">
        <v>1</v>
      </c>
      <c r="H935">
        <v>11019.709805</v>
      </c>
      <c r="I935">
        <v>629.71938299999999</v>
      </c>
      <c r="J935" t="s">
        <v>2</v>
      </c>
      <c r="K935">
        <v>10993.910078000001</v>
      </c>
      <c r="L935">
        <v>662.39433199999996</v>
      </c>
      <c r="M935" t="s">
        <v>3</v>
      </c>
      <c r="N935">
        <v>1915.1432500000001</v>
      </c>
      <c r="O935">
        <v>424.45328899999998</v>
      </c>
      <c r="P935" t="s">
        <v>4</v>
      </c>
      <c r="Q935">
        <v>37.205686999999998</v>
      </c>
      <c r="R935">
        <v>0.36647800000000003</v>
      </c>
      <c r="S935" t="s">
        <v>5</v>
      </c>
      <c r="T935">
        <v>8758.7159179999999</v>
      </c>
      <c r="U935">
        <v>0.62149900000000002</v>
      </c>
      <c r="V935" t="s">
        <v>6</v>
      </c>
      <c r="W935">
        <v>8.3636149999999994</v>
      </c>
      <c r="X935">
        <v>0.33117400000000002</v>
      </c>
      <c r="Y935" t="s">
        <v>7</v>
      </c>
      <c r="Z935">
        <v>0</v>
      </c>
      <c r="AA935">
        <v>0</v>
      </c>
      <c r="AB935" t="s">
        <v>8</v>
      </c>
      <c r="AC935">
        <v>0</v>
      </c>
      <c r="AD935">
        <v>0</v>
      </c>
      <c r="AE935" t="s">
        <v>9</v>
      </c>
      <c r="AF935">
        <v>0.37599700000000003</v>
      </c>
      <c r="AG935">
        <v>9.9999999999999995E-7</v>
      </c>
      <c r="AH935" t="s">
        <v>10</v>
      </c>
      <c r="AI935">
        <v>0.62215900000000002</v>
      </c>
      <c r="AJ935">
        <v>1.5999999999999999E-5</v>
      </c>
      <c r="AK935" t="s">
        <v>11</v>
      </c>
      <c r="AL935">
        <v>0</v>
      </c>
      <c r="AM935">
        <v>0</v>
      </c>
    </row>
    <row r="936" spans="1:39" x14ac:dyDescent="0.25">
      <c r="A936" t="s">
        <v>132</v>
      </c>
      <c r="B936">
        <v>15</v>
      </c>
      <c r="C936">
        <v>375</v>
      </c>
      <c r="D936" t="s">
        <v>0</v>
      </c>
      <c r="E936">
        <v>0</v>
      </c>
      <c r="F936">
        <v>0</v>
      </c>
      <c r="G936" t="s">
        <v>1</v>
      </c>
      <c r="H936">
        <v>11807.118418</v>
      </c>
      <c r="I936">
        <v>734.41506600000002</v>
      </c>
      <c r="J936" t="s">
        <v>2</v>
      </c>
      <c r="K936">
        <v>11779.494844000001</v>
      </c>
      <c r="L936">
        <v>771.84790999999996</v>
      </c>
      <c r="M936" t="s">
        <v>3</v>
      </c>
      <c r="N936">
        <v>2052.140159</v>
      </c>
      <c r="O936">
        <v>504.31023800000003</v>
      </c>
      <c r="P936" t="s">
        <v>4</v>
      </c>
      <c r="Q936">
        <v>39.868091999999997</v>
      </c>
      <c r="R936">
        <v>0.41065000000000002</v>
      </c>
      <c r="S936" t="s">
        <v>5</v>
      </c>
      <c r="T936">
        <v>9384.3407810000008</v>
      </c>
      <c r="U936">
        <v>0.68659300000000001</v>
      </c>
      <c r="V936" t="s">
        <v>6</v>
      </c>
      <c r="W936">
        <v>8.9644560000000002</v>
      </c>
      <c r="X936">
        <v>0.37298700000000001</v>
      </c>
      <c r="Y936" t="s">
        <v>7</v>
      </c>
      <c r="Z936">
        <v>0</v>
      </c>
      <c r="AA936">
        <v>0</v>
      </c>
      <c r="AB936" t="s">
        <v>8</v>
      </c>
      <c r="AC936">
        <v>0</v>
      </c>
      <c r="AD936">
        <v>0</v>
      </c>
      <c r="AE936" t="s">
        <v>9</v>
      </c>
      <c r="AF936">
        <v>0.37599700000000003</v>
      </c>
      <c r="AG936">
        <v>9.9999999999999995E-7</v>
      </c>
      <c r="AH936" t="s">
        <v>10</v>
      </c>
      <c r="AI936">
        <v>0.62271299999999996</v>
      </c>
      <c r="AJ936">
        <v>1.7E-5</v>
      </c>
      <c r="AK936" t="s">
        <v>11</v>
      </c>
      <c r="AL936">
        <v>0</v>
      </c>
      <c r="AM936">
        <v>0</v>
      </c>
    </row>
    <row r="937" spans="1:39" x14ac:dyDescent="0.25">
      <c r="A937" t="s">
        <v>132</v>
      </c>
      <c r="B937">
        <v>16</v>
      </c>
      <c r="C937">
        <v>400</v>
      </c>
      <c r="D937" t="s">
        <v>0</v>
      </c>
      <c r="E937">
        <v>0</v>
      </c>
      <c r="F937">
        <v>0</v>
      </c>
      <c r="G937" t="s">
        <v>1</v>
      </c>
      <c r="H937">
        <v>12594.828828</v>
      </c>
      <c r="I937">
        <v>846.91331300000002</v>
      </c>
      <c r="J937" t="s">
        <v>2</v>
      </c>
      <c r="K937">
        <v>12565.376620999999</v>
      </c>
      <c r="L937">
        <v>891.41902900000002</v>
      </c>
      <c r="M937" t="s">
        <v>3</v>
      </c>
      <c r="N937">
        <v>2189.0677540000001</v>
      </c>
      <c r="O937">
        <v>563.96292600000004</v>
      </c>
      <c r="P937" t="s">
        <v>4</v>
      </c>
      <c r="Q937">
        <v>42.528015000000003</v>
      </c>
      <c r="R937">
        <v>0.41347</v>
      </c>
      <c r="S937" t="s">
        <v>5</v>
      </c>
      <c r="T937">
        <v>10009.975957000001</v>
      </c>
      <c r="U937">
        <v>0.74790199999999996</v>
      </c>
      <c r="V937" t="s">
        <v>6</v>
      </c>
      <c r="W937">
        <v>9.5673650000000006</v>
      </c>
      <c r="X937">
        <v>0.40118199999999998</v>
      </c>
      <c r="Y937" t="s">
        <v>7</v>
      </c>
      <c r="Z937">
        <v>0</v>
      </c>
      <c r="AA937">
        <v>0</v>
      </c>
      <c r="AB937" t="s">
        <v>8</v>
      </c>
      <c r="AC937">
        <v>0</v>
      </c>
      <c r="AD937">
        <v>0</v>
      </c>
      <c r="AE937" t="s">
        <v>9</v>
      </c>
      <c r="AF937">
        <v>0.37593599999999999</v>
      </c>
      <c r="AG937">
        <v>9.9999999999999995E-7</v>
      </c>
      <c r="AH937" t="s">
        <v>10</v>
      </c>
      <c r="AI937">
        <v>0.622784</v>
      </c>
      <c r="AJ937">
        <v>1.7E-5</v>
      </c>
      <c r="AK937" t="s">
        <v>11</v>
      </c>
      <c r="AL937">
        <v>0</v>
      </c>
      <c r="AM937">
        <v>0</v>
      </c>
    </row>
    <row r="938" spans="1:39" x14ac:dyDescent="0.25">
      <c r="A938" t="s">
        <v>132</v>
      </c>
      <c r="B938">
        <v>17</v>
      </c>
      <c r="C938">
        <v>425</v>
      </c>
      <c r="D938" t="s">
        <v>0</v>
      </c>
      <c r="E938">
        <v>0</v>
      </c>
      <c r="F938">
        <v>0</v>
      </c>
      <c r="G938" t="s">
        <v>1</v>
      </c>
      <c r="H938">
        <v>13382.213417999999</v>
      </c>
      <c r="I938">
        <v>931.04470600000002</v>
      </c>
      <c r="J938" t="s">
        <v>2</v>
      </c>
      <c r="K938">
        <v>13350.912147999999</v>
      </c>
      <c r="L938">
        <v>978.63708799999995</v>
      </c>
      <c r="M938" t="s">
        <v>3</v>
      </c>
      <c r="N938">
        <v>2326.251182</v>
      </c>
      <c r="O938">
        <v>612.11299399999996</v>
      </c>
      <c r="P938" t="s">
        <v>4</v>
      </c>
      <c r="Q938">
        <v>45.179952</v>
      </c>
      <c r="R938">
        <v>0.44329200000000002</v>
      </c>
      <c r="S938" t="s">
        <v>5</v>
      </c>
      <c r="T938">
        <v>10635.635136999999</v>
      </c>
      <c r="U938">
        <v>0.91047100000000003</v>
      </c>
      <c r="V938" t="s">
        <v>6</v>
      </c>
      <c r="W938">
        <v>10.182373999999999</v>
      </c>
      <c r="X938">
        <v>0.47592600000000002</v>
      </c>
      <c r="Y938" t="s">
        <v>7</v>
      </c>
      <c r="Z938">
        <v>0</v>
      </c>
      <c r="AA938">
        <v>0</v>
      </c>
      <c r="AB938" t="s">
        <v>8</v>
      </c>
      <c r="AC938">
        <v>0</v>
      </c>
      <c r="AD938">
        <v>0</v>
      </c>
      <c r="AE938" t="s">
        <v>9</v>
      </c>
      <c r="AF938">
        <v>0.37592999999999999</v>
      </c>
      <c r="AG938">
        <v>9.9999999999999995E-7</v>
      </c>
      <c r="AH938" t="s">
        <v>10</v>
      </c>
      <c r="AI938">
        <v>0.62304700000000002</v>
      </c>
      <c r="AJ938">
        <v>1.7E-5</v>
      </c>
      <c r="AK938" t="s">
        <v>11</v>
      </c>
      <c r="AL938">
        <v>0</v>
      </c>
      <c r="AM938">
        <v>0</v>
      </c>
    </row>
    <row r="939" spans="1:39" x14ac:dyDescent="0.25">
      <c r="A939" t="s">
        <v>132</v>
      </c>
      <c r="B939">
        <v>18</v>
      </c>
      <c r="C939">
        <v>450</v>
      </c>
      <c r="D939" t="s">
        <v>0</v>
      </c>
      <c r="E939">
        <v>0</v>
      </c>
      <c r="F939">
        <v>0</v>
      </c>
      <c r="G939" t="s">
        <v>1</v>
      </c>
      <c r="H939">
        <v>14169.362207</v>
      </c>
      <c r="I939">
        <v>1049.6530769999999</v>
      </c>
      <c r="J939" t="s">
        <v>2</v>
      </c>
      <c r="K939">
        <v>14136.171602</v>
      </c>
      <c r="L939">
        <v>1101.359277</v>
      </c>
      <c r="M939" t="s">
        <v>3</v>
      </c>
      <c r="N939">
        <v>2463.0797170000001</v>
      </c>
      <c r="O939">
        <v>701.99749899999995</v>
      </c>
      <c r="P939" t="s">
        <v>4</v>
      </c>
      <c r="Q939">
        <v>47.831961</v>
      </c>
      <c r="R939">
        <v>0.47450700000000001</v>
      </c>
      <c r="S939" t="s">
        <v>5</v>
      </c>
      <c r="T939">
        <v>11261.266484</v>
      </c>
      <c r="U939">
        <v>0.99153800000000003</v>
      </c>
      <c r="V939" t="s">
        <v>6</v>
      </c>
      <c r="W939">
        <v>10.77506</v>
      </c>
      <c r="X939">
        <v>0.51202700000000001</v>
      </c>
      <c r="Y939" t="s">
        <v>7</v>
      </c>
      <c r="Z939">
        <v>0</v>
      </c>
      <c r="AA939">
        <v>0</v>
      </c>
      <c r="AB939" t="s">
        <v>8</v>
      </c>
      <c r="AC939">
        <v>0</v>
      </c>
      <c r="AD939">
        <v>0</v>
      </c>
      <c r="AE939" t="s">
        <v>9</v>
      </c>
      <c r="AF939">
        <v>0.37592900000000001</v>
      </c>
      <c r="AG939">
        <v>9.9999999999999995E-7</v>
      </c>
      <c r="AH939" t="s">
        <v>10</v>
      </c>
      <c r="AI939">
        <v>0.62322599999999995</v>
      </c>
      <c r="AJ939">
        <v>1.7E-5</v>
      </c>
      <c r="AK939" t="s">
        <v>11</v>
      </c>
      <c r="AL939">
        <v>0</v>
      </c>
      <c r="AM939">
        <v>0</v>
      </c>
    </row>
    <row r="940" spans="1:39" x14ac:dyDescent="0.25">
      <c r="A940" t="s">
        <v>132</v>
      </c>
      <c r="B940">
        <v>19</v>
      </c>
      <c r="C940">
        <v>475</v>
      </c>
      <c r="D940" t="s">
        <v>0</v>
      </c>
      <c r="E940">
        <v>0</v>
      </c>
      <c r="F940">
        <v>0</v>
      </c>
      <c r="G940" t="s">
        <v>1</v>
      </c>
      <c r="H940">
        <v>14957.560801</v>
      </c>
      <c r="I940">
        <v>1191.4593640000001</v>
      </c>
      <c r="J940" t="s">
        <v>2</v>
      </c>
      <c r="K940">
        <v>14922.581719</v>
      </c>
      <c r="L940">
        <v>1249.3856619999999</v>
      </c>
      <c r="M940" t="s">
        <v>3</v>
      </c>
      <c r="N940">
        <v>2600.5893160000001</v>
      </c>
      <c r="O940">
        <v>779.91483400000004</v>
      </c>
      <c r="P940" t="s">
        <v>4</v>
      </c>
      <c r="Q940">
        <v>50.496752999999998</v>
      </c>
      <c r="R940">
        <v>0.50525699999999996</v>
      </c>
      <c r="S940" t="s">
        <v>5</v>
      </c>
      <c r="T940">
        <v>11886.931699000001</v>
      </c>
      <c r="U940">
        <v>1.0900019999999999</v>
      </c>
      <c r="V940" t="s">
        <v>6</v>
      </c>
      <c r="W940">
        <v>11.388382999999999</v>
      </c>
      <c r="X940">
        <v>0.544879</v>
      </c>
      <c r="Y940" t="s">
        <v>7</v>
      </c>
      <c r="Z940">
        <v>0</v>
      </c>
      <c r="AA940">
        <v>0</v>
      </c>
      <c r="AB940" t="s">
        <v>8</v>
      </c>
      <c r="AC940">
        <v>0</v>
      </c>
      <c r="AD940">
        <v>0</v>
      </c>
      <c r="AE940" t="s">
        <v>9</v>
      </c>
      <c r="AF940">
        <v>0.37584699999999999</v>
      </c>
      <c r="AG940">
        <v>0</v>
      </c>
      <c r="AH940" t="s">
        <v>10</v>
      </c>
      <c r="AI940">
        <v>0.62340099999999998</v>
      </c>
      <c r="AJ940">
        <v>1.7E-5</v>
      </c>
      <c r="AK940" t="s">
        <v>11</v>
      </c>
      <c r="AL940">
        <v>0</v>
      </c>
      <c r="AM940">
        <v>0</v>
      </c>
    </row>
    <row r="941" spans="1:39" x14ac:dyDescent="0.25">
      <c r="A941" t="s">
        <v>132</v>
      </c>
      <c r="B941">
        <v>20</v>
      </c>
      <c r="C941">
        <v>500</v>
      </c>
      <c r="D941" t="s">
        <v>0</v>
      </c>
      <c r="E941">
        <v>0</v>
      </c>
      <c r="F941">
        <v>0</v>
      </c>
      <c r="G941" t="s">
        <v>1</v>
      </c>
      <c r="H941">
        <v>15744.292772999999</v>
      </c>
      <c r="I941">
        <v>1315.982665</v>
      </c>
      <c r="J941" t="s">
        <v>2</v>
      </c>
      <c r="K941">
        <v>15707.425332000001</v>
      </c>
      <c r="L941">
        <v>1382.065484</v>
      </c>
      <c r="M941" t="s">
        <v>3</v>
      </c>
      <c r="N941">
        <v>2736.8722170000001</v>
      </c>
      <c r="O941">
        <v>858.34010899999998</v>
      </c>
      <c r="P941" t="s">
        <v>4</v>
      </c>
      <c r="Q941">
        <v>53.152574000000001</v>
      </c>
      <c r="R941">
        <v>0.52990499999999996</v>
      </c>
      <c r="S941" t="s">
        <v>5</v>
      </c>
      <c r="T941">
        <v>12512.572206999999</v>
      </c>
      <c r="U941">
        <v>1.2352810000000001</v>
      </c>
      <c r="V941" t="s">
        <v>6</v>
      </c>
      <c r="W941">
        <v>11.986335</v>
      </c>
      <c r="X941">
        <v>0.612348</v>
      </c>
      <c r="Y941" t="s">
        <v>7</v>
      </c>
      <c r="Z941">
        <v>0</v>
      </c>
      <c r="AA941">
        <v>0</v>
      </c>
      <c r="AB941" t="s">
        <v>8</v>
      </c>
      <c r="AC941">
        <v>0</v>
      </c>
      <c r="AD941">
        <v>0</v>
      </c>
      <c r="AE941" t="s">
        <v>9</v>
      </c>
      <c r="AF941">
        <v>0.37584699999999999</v>
      </c>
      <c r="AG941">
        <v>0</v>
      </c>
      <c r="AH941" t="s">
        <v>10</v>
      </c>
      <c r="AI941">
        <v>0.62366200000000005</v>
      </c>
      <c r="AJ941">
        <v>1.8E-5</v>
      </c>
      <c r="AK941" t="s">
        <v>11</v>
      </c>
      <c r="AL941">
        <v>0</v>
      </c>
      <c r="AM941">
        <v>0</v>
      </c>
    </row>
    <row r="942" spans="1:39" x14ac:dyDescent="0.25">
      <c r="A942" t="s">
        <v>133</v>
      </c>
      <c r="B942">
        <v>1</v>
      </c>
      <c r="C942">
        <v>25</v>
      </c>
      <c r="D942" t="s">
        <v>0</v>
      </c>
      <c r="E942">
        <v>0</v>
      </c>
      <c r="F942">
        <v>0</v>
      </c>
      <c r="G942" t="s">
        <v>1</v>
      </c>
      <c r="H942">
        <v>651.01331200000004</v>
      </c>
      <c r="I942">
        <v>9.2599999999999991E-3</v>
      </c>
      <c r="J942" t="s">
        <v>2</v>
      </c>
      <c r="K942">
        <v>625.02105700000004</v>
      </c>
      <c r="L942">
        <v>3.2669999999999999E-3</v>
      </c>
      <c r="M942" t="s">
        <v>3</v>
      </c>
      <c r="N942">
        <v>0</v>
      </c>
      <c r="O942">
        <v>0</v>
      </c>
      <c r="P942" t="s">
        <v>4</v>
      </c>
      <c r="Q942">
        <v>0</v>
      </c>
      <c r="R942">
        <v>0</v>
      </c>
      <c r="S942" t="s">
        <v>5</v>
      </c>
      <c r="T942">
        <v>0</v>
      </c>
      <c r="U942">
        <v>0</v>
      </c>
      <c r="V942" t="s">
        <v>6</v>
      </c>
      <c r="W942">
        <v>0</v>
      </c>
      <c r="X942">
        <v>0</v>
      </c>
      <c r="Y942" t="s">
        <v>7</v>
      </c>
      <c r="Z942">
        <v>0</v>
      </c>
      <c r="AA942">
        <v>0</v>
      </c>
      <c r="AB942" t="s">
        <v>8</v>
      </c>
      <c r="AC942">
        <v>0</v>
      </c>
      <c r="AD942">
        <v>0</v>
      </c>
      <c r="AE942" t="s">
        <v>9</v>
      </c>
      <c r="AF942">
        <v>32767</v>
      </c>
      <c r="AG942">
        <v>0</v>
      </c>
      <c r="AH942" t="s">
        <v>10</v>
      </c>
      <c r="AI942">
        <v>-32767</v>
      </c>
      <c r="AJ942">
        <v>0</v>
      </c>
      <c r="AK942" t="s">
        <v>11</v>
      </c>
      <c r="AL942">
        <v>0</v>
      </c>
      <c r="AM942">
        <v>0</v>
      </c>
    </row>
    <row r="943" spans="1:39" x14ac:dyDescent="0.25">
      <c r="A943" t="s">
        <v>133</v>
      </c>
      <c r="B943">
        <v>2</v>
      </c>
      <c r="C943">
        <v>50</v>
      </c>
      <c r="D943" t="s">
        <v>0</v>
      </c>
      <c r="E943">
        <v>0</v>
      </c>
      <c r="F943">
        <v>0</v>
      </c>
      <c r="G943" t="s">
        <v>1</v>
      </c>
      <c r="H943">
        <v>1302.2795610000001</v>
      </c>
      <c r="I943">
        <v>2.3089999999999999E-2</v>
      </c>
      <c r="J943" t="s">
        <v>2</v>
      </c>
      <c r="K943">
        <v>1250.015774</v>
      </c>
      <c r="L943">
        <v>8.2749999999999994E-3</v>
      </c>
      <c r="M943" t="s">
        <v>3</v>
      </c>
      <c r="N943">
        <v>0</v>
      </c>
      <c r="O943">
        <v>0</v>
      </c>
      <c r="P943" t="s">
        <v>4</v>
      </c>
      <c r="Q943">
        <v>0</v>
      </c>
      <c r="R943">
        <v>0</v>
      </c>
      <c r="S943" t="s">
        <v>5</v>
      </c>
      <c r="T943">
        <v>0</v>
      </c>
      <c r="U943">
        <v>0</v>
      </c>
      <c r="V943" t="s">
        <v>6</v>
      </c>
      <c r="W943">
        <v>0</v>
      </c>
      <c r="X943">
        <v>0</v>
      </c>
      <c r="Y943" t="s">
        <v>7</v>
      </c>
      <c r="Z943">
        <v>0</v>
      </c>
      <c r="AA943">
        <v>0</v>
      </c>
      <c r="AB943" t="s">
        <v>8</v>
      </c>
      <c r="AC943">
        <v>0</v>
      </c>
      <c r="AD943">
        <v>0</v>
      </c>
      <c r="AE943" t="s">
        <v>9</v>
      </c>
      <c r="AF943">
        <v>32767</v>
      </c>
      <c r="AG943">
        <v>0</v>
      </c>
      <c r="AH943" t="s">
        <v>10</v>
      </c>
      <c r="AI943">
        <v>-32767</v>
      </c>
      <c r="AJ943">
        <v>0</v>
      </c>
      <c r="AK943" t="s">
        <v>11</v>
      </c>
      <c r="AL943">
        <v>0</v>
      </c>
      <c r="AM943">
        <v>0</v>
      </c>
    </row>
    <row r="944" spans="1:39" x14ac:dyDescent="0.25">
      <c r="A944" t="s">
        <v>133</v>
      </c>
      <c r="B944">
        <v>3</v>
      </c>
      <c r="C944">
        <v>75</v>
      </c>
      <c r="D944" t="s">
        <v>0</v>
      </c>
      <c r="E944">
        <v>0</v>
      </c>
      <c r="F944">
        <v>0</v>
      </c>
      <c r="G944" t="s">
        <v>1</v>
      </c>
      <c r="H944">
        <v>1953.5495559999999</v>
      </c>
      <c r="I944">
        <v>4.0327000000000002E-2</v>
      </c>
      <c r="J944" t="s">
        <v>2</v>
      </c>
      <c r="K944">
        <v>1875.010149</v>
      </c>
      <c r="L944">
        <v>1.5667E-2</v>
      </c>
      <c r="M944" t="s">
        <v>3</v>
      </c>
      <c r="N944">
        <v>0</v>
      </c>
      <c r="O944">
        <v>0</v>
      </c>
      <c r="P944" t="s">
        <v>4</v>
      </c>
      <c r="Q944">
        <v>0</v>
      </c>
      <c r="R944">
        <v>0</v>
      </c>
      <c r="S944" t="s">
        <v>5</v>
      </c>
      <c r="T944">
        <v>0</v>
      </c>
      <c r="U944">
        <v>0</v>
      </c>
      <c r="V944" t="s">
        <v>6</v>
      </c>
      <c r="W944">
        <v>0</v>
      </c>
      <c r="X944">
        <v>0</v>
      </c>
      <c r="Y944" t="s">
        <v>7</v>
      </c>
      <c r="Z944">
        <v>0</v>
      </c>
      <c r="AA944">
        <v>0</v>
      </c>
      <c r="AB944" t="s">
        <v>8</v>
      </c>
      <c r="AC944">
        <v>0</v>
      </c>
      <c r="AD944">
        <v>0</v>
      </c>
      <c r="AE944" t="s">
        <v>9</v>
      </c>
      <c r="AF944">
        <v>32767</v>
      </c>
      <c r="AG944">
        <v>0</v>
      </c>
      <c r="AH944" t="s">
        <v>10</v>
      </c>
      <c r="AI944">
        <v>-32767</v>
      </c>
      <c r="AJ944">
        <v>0</v>
      </c>
      <c r="AK944" t="s">
        <v>11</v>
      </c>
      <c r="AL944">
        <v>0</v>
      </c>
      <c r="AM944">
        <v>0</v>
      </c>
    </row>
    <row r="945" spans="1:39" x14ac:dyDescent="0.25">
      <c r="A945" t="s">
        <v>133</v>
      </c>
      <c r="B945">
        <v>4</v>
      </c>
      <c r="C945">
        <v>100</v>
      </c>
      <c r="D945" t="s">
        <v>0</v>
      </c>
      <c r="E945">
        <v>0</v>
      </c>
      <c r="F945">
        <v>0</v>
      </c>
      <c r="G945" t="s">
        <v>1</v>
      </c>
      <c r="H945">
        <v>2604.827256</v>
      </c>
      <c r="I945">
        <v>6.4873E-2</v>
      </c>
      <c r="J945" t="s">
        <v>2</v>
      </c>
      <c r="K945">
        <v>2500.0019339999999</v>
      </c>
      <c r="L945">
        <v>2.8511000000000002E-2</v>
      </c>
      <c r="M945" t="s">
        <v>3</v>
      </c>
      <c r="N945">
        <v>0</v>
      </c>
      <c r="O945">
        <v>0</v>
      </c>
      <c r="P945" t="s">
        <v>4</v>
      </c>
      <c r="Q945">
        <v>0</v>
      </c>
      <c r="R945">
        <v>0</v>
      </c>
      <c r="S945" t="s">
        <v>5</v>
      </c>
      <c r="T945">
        <v>0</v>
      </c>
      <c r="U945">
        <v>0</v>
      </c>
      <c r="V945" t="s">
        <v>6</v>
      </c>
      <c r="W945">
        <v>0</v>
      </c>
      <c r="X945">
        <v>0</v>
      </c>
      <c r="Y945" t="s">
        <v>7</v>
      </c>
      <c r="Z945">
        <v>0</v>
      </c>
      <c r="AA945">
        <v>0</v>
      </c>
      <c r="AB945" t="s">
        <v>8</v>
      </c>
      <c r="AC945">
        <v>0</v>
      </c>
      <c r="AD945">
        <v>0</v>
      </c>
      <c r="AE945" t="s">
        <v>9</v>
      </c>
      <c r="AF945">
        <v>32767</v>
      </c>
      <c r="AG945">
        <v>0</v>
      </c>
      <c r="AH945" t="s">
        <v>10</v>
      </c>
      <c r="AI945">
        <v>-32767</v>
      </c>
      <c r="AJ945">
        <v>0</v>
      </c>
      <c r="AK945" t="s">
        <v>11</v>
      </c>
      <c r="AL945">
        <v>0</v>
      </c>
      <c r="AM945">
        <v>0</v>
      </c>
    </row>
    <row r="946" spans="1:39" x14ac:dyDescent="0.25">
      <c r="A946" t="s">
        <v>133</v>
      </c>
      <c r="B946">
        <v>5</v>
      </c>
      <c r="C946">
        <v>125</v>
      </c>
      <c r="D946" t="s">
        <v>0</v>
      </c>
      <c r="E946">
        <v>0</v>
      </c>
      <c r="F946">
        <v>0</v>
      </c>
      <c r="G946" t="s">
        <v>1</v>
      </c>
      <c r="H946">
        <v>3256.0951559999999</v>
      </c>
      <c r="I946">
        <v>9.9598999999999993E-2</v>
      </c>
      <c r="J946" t="s">
        <v>2</v>
      </c>
      <c r="K946">
        <v>3125.005854</v>
      </c>
      <c r="L946">
        <v>4.3767E-2</v>
      </c>
      <c r="M946" t="s">
        <v>3</v>
      </c>
      <c r="N946">
        <v>0</v>
      </c>
      <c r="O946">
        <v>0</v>
      </c>
      <c r="P946" t="s">
        <v>4</v>
      </c>
      <c r="Q946">
        <v>0</v>
      </c>
      <c r="R946">
        <v>0</v>
      </c>
      <c r="S946" t="s">
        <v>5</v>
      </c>
      <c r="T946">
        <v>0</v>
      </c>
      <c r="U946">
        <v>0</v>
      </c>
      <c r="V946" t="s">
        <v>6</v>
      </c>
      <c r="W946">
        <v>0</v>
      </c>
      <c r="X946">
        <v>0</v>
      </c>
      <c r="Y946" t="s">
        <v>7</v>
      </c>
      <c r="Z946">
        <v>0</v>
      </c>
      <c r="AA946">
        <v>0</v>
      </c>
      <c r="AB946" t="s">
        <v>8</v>
      </c>
      <c r="AC946">
        <v>0</v>
      </c>
      <c r="AD946">
        <v>0</v>
      </c>
      <c r="AE946" t="s">
        <v>9</v>
      </c>
      <c r="AF946">
        <v>32767</v>
      </c>
      <c r="AG946">
        <v>0</v>
      </c>
      <c r="AH946" t="s">
        <v>10</v>
      </c>
      <c r="AI946">
        <v>-32767</v>
      </c>
      <c r="AJ946">
        <v>0</v>
      </c>
      <c r="AK946" t="s">
        <v>11</v>
      </c>
      <c r="AL946">
        <v>0</v>
      </c>
      <c r="AM946">
        <v>0</v>
      </c>
    </row>
    <row r="947" spans="1:39" x14ac:dyDescent="0.25">
      <c r="A947" t="s">
        <v>133</v>
      </c>
      <c r="B947">
        <v>6</v>
      </c>
      <c r="C947">
        <v>150</v>
      </c>
      <c r="D947" t="s">
        <v>0</v>
      </c>
      <c r="E947">
        <v>0</v>
      </c>
      <c r="F947">
        <v>0</v>
      </c>
      <c r="G947" t="s">
        <v>1</v>
      </c>
      <c r="H947">
        <v>3907.3667869999999</v>
      </c>
      <c r="I947">
        <v>0.16264799999999999</v>
      </c>
      <c r="J947" t="s">
        <v>2</v>
      </c>
      <c r="K947">
        <v>3750.000806</v>
      </c>
      <c r="L947">
        <v>6.3866000000000006E-2</v>
      </c>
      <c r="M947" t="s">
        <v>3</v>
      </c>
      <c r="N947">
        <v>0</v>
      </c>
      <c r="O947">
        <v>0</v>
      </c>
      <c r="P947" t="s">
        <v>4</v>
      </c>
      <c r="Q947">
        <v>0</v>
      </c>
      <c r="R947">
        <v>0</v>
      </c>
      <c r="S947" t="s">
        <v>5</v>
      </c>
      <c r="T947">
        <v>0</v>
      </c>
      <c r="U947">
        <v>0</v>
      </c>
      <c r="V947" t="s">
        <v>6</v>
      </c>
      <c r="W947">
        <v>0</v>
      </c>
      <c r="X947">
        <v>0</v>
      </c>
      <c r="Y947" t="s">
        <v>7</v>
      </c>
      <c r="Z947">
        <v>0</v>
      </c>
      <c r="AA947">
        <v>0</v>
      </c>
      <c r="AB947" t="s">
        <v>8</v>
      </c>
      <c r="AC947">
        <v>0</v>
      </c>
      <c r="AD947">
        <v>0</v>
      </c>
      <c r="AE947" t="s">
        <v>9</v>
      </c>
      <c r="AF947">
        <v>32767</v>
      </c>
      <c r="AG947">
        <v>0</v>
      </c>
      <c r="AH947" t="s">
        <v>10</v>
      </c>
      <c r="AI947">
        <v>-32767</v>
      </c>
      <c r="AJ947">
        <v>0</v>
      </c>
      <c r="AK947" t="s">
        <v>11</v>
      </c>
      <c r="AL947">
        <v>0</v>
      </c>
      <c r="AM947">
        <v>0</v>
      </c>
    </row>
    <row r="948" spans="1:39" x14ac:dyDescent="0.25">
      <c r="A948" t="s">
        <v>133</v>
      </c>
      <c r="B948">
        <v>7</v>
      </c>
      <c r="C948">
        <v>175</v>
      </c>
      <c r="D948" t="s">
        <v>0</v>
      </c>
      <c r="E948">
        <v>0</v>
      </c>
      <c r="F948">
        <v>0</v>
      </c>
      <c r="G948" t="s">
        <v>1</v>
      </c>
      <c r="H948">
        <v>4558.6436720000002</v>
      </c>
      <c r="I948">
        <v>0.22401399999999999</v>
      </c>
      <c r="J948" t="s">
        <v>2</v>
      </c>
      <c r="K948">
        <v>4375.005615</v>
      </c>
      <c r="L948">
        <v>8.6070999999999995E-2</v>
      </c>
      <c r="M948" t="s">
        <v>3</v>
      </c>
      <c r="N948">
        <v>0</v>
      </c>
      <c r="O948">
        <v>0</v>
      </c>
      <c r="P948" t="s">
        <v>4</v>
      </c>
      <c r="Q948">
        <v>0</v>
      </c>
      <c r="R948">
        <v>0</v>
      </c>
      <c r="S948" t="s">
        <v>5</v>
      </c>
      <c r="T948">
        <v>0</v>
      </c>
      <c r="U948">
        <v>0</v>
      </c>
      <c r="V948" t="s">
        <v>6</v>
      </c>
      <c r="W948">
        <v>0</v>
      </c>
      <c r="X948">
        <v>0</v>
      </c>
      <c r="Y948" t="s">
        <v>7</v>
      </c>
      <c r="Z948">
        <v>0</v>
      </c>
      <c r="AA948">
        <v>0</v>
      </c>
      <c r="AB948" t="s">
        <v>8</v>
      </c>
      <c r="AC948">
        <v>0</v>
      </c>
      <c r="AD948">
        <v>0</v>
      </c>
      <c r="AE948" t="s">
        <v>9</v>
      </c>
      <c r="AF948">
        <v>32767</v>
      </c>
      <c r="AG948">
        <v>0</v>
      </c>
      <c r="AH948" t="s">
        <v>10</v>
      </c>
      <c r="AI948">
        <v>-32767</v>
      </c>
      <c r="AJ948">
        <v>0</v>
      </c>
      <c r="AK948" t="s">
        <v>11</v>
      </c>
      <c r="AL948">
        <v>0</v>
      </c>
      <c r="AM948">
        <v>0</v>
      </c>
    </row>
    <row r="949" spans="1:39" x14ac:dyDescent="0.25">
      <c r="A949" t="s">
        <v>133</v>
      </c>
      <c r="B949">
        <v>8</v>
      </c>
      <c r="C949">
        <v>200</v>
      </c>
      <c r="D949" t="s">
        <v>0</v>
      </c>
      <c r="E949">
        <v>0</v>
      </c>
      <c r="F949">
        <v>0</v>
      </c>
      <c r="G949" t="s">
        <v>1</v>
      </c>
      <c r="H949">
        <v>5209.932871</v>
      </c>
      <c r="I949">
        <v>0.28142099999999998</v>
      </c>
      <c r="J949" t="s">
        <v>2</v>
      </c>
      <c r="K949">
        <v>5000.0257419999998</v>
      </c>
      <c r="L949">
        <v>0.107895</v>
      </c>
      <c r="M949" t="s">
        <v>3</v>
      </c>
      <c r="N949">
        <v>0</v>
      </c>
      <c r="O949">
        <v>0</v>
      </c>
      <c r="P949" t="s">
        <v>4</v>
      </c>
      <c r="Q949">
        <v>0</v>
      </c>
      <c r="R949">
        <v>0</v>
      </c>
      <c r="S949" t="s">
        <v>5</v>
      </c>
      <c r="T949">
        <v>0</v>
      </c>
      <c r="U949">
        <v>0</v>
      </c>
      <c r="V949" t="s">
        <v>6</v>
      </c>
      <c r="W949">
        <v>0</v>
      </c>
      <c r="X949">
        <v>0</v>
      </c>
      <c r="Y949" t="s">
        <v>7</v>
      </c>
      <c r="Z949">
        <v>0</v>
      </c>
      <c r="AA949">
        <v>0</v>
      </c>
      <c r="AB949" t="s">
        <v>8</v>
      </c>
      <c r="AC949">
        <v>0</v>
      </c>
      <c r="AD949">
        <v>0</v>
      </c>
      <c r="AE949" t="s">
        <v>9</v>
      </c>
      <c r="AF949">
        <v>32767</v>
      </c>
      <c r="AG949">
        <v>0</v>
      </c>
      <c r="AH949" t="s">
        <v>10</v>
      </c>
      <c r="AI949">
        <v>-32767</v>
      </c>
      <c r="AJ949">
        <v>0</v>
      </c>
      <c r="AK949" t="s">
        <v>11</v>
      </c>
      <c r="AL949">
        <v>0</v>
      </c>
      <c r="AM949">
        <v>0</v>
      </c>
    </row>
    <row r="950" spans="1:39" x14ac:dyDescent="0.25">
      <c r="A950" t="s">
        <v>133</v>
      </c>
      <c r="B950">
        <v>9</v>
      </c>
      <c r="C950">
        <v>225</v>
      </c>
      <c r="D950" t="s">
        <v>0</v>
      </c>
      <c r="E950">
        <v>0</v>
      </c>
      <c r="F950">
        <v>0</v>
      </c>
      <c r="G950" t="s">
        <v>1</v>
      </c>
      <c r="H950">
        <v>5861.264639</v>
      </c>
      <c r="I950">
        <v>0.43152499999999999</v>
      </c>
      <c r="J950" t="s">
        <v>2</v>
      </c>
      <c r="K950">
        <v>5625.0422360000002</v>
      </c>
      <c r="L950">
        <v>0.13442100000000001</v>
      </c>
      <c r="M950" t="s">
        <v>3</v>
      </c>
      <c r="N950">
        <v>0</v>
      </c>
      <c r="O950">
        <v>0</v>
      </c>
      <c r="P950" t="s">
        <v>4</v>
      </c>
      <c r="Q950">
        <v>0</v>
      </c>
      <c r="R950">
        <v>0</v>
      </c>
      <c r="S950" t="s">
        <v>5</v>
      </c>
      <c r="T950">
        <v>0</v>
      </c>
      <c r="U950">
        <v>0</v>
      </c>
      <c r="V950" t="s">
        <v>6</v>
      </c>
      <c r="W950">
        <v>0</v>
      </c>
      <c r="X950">
        <v>0</v>
      </c>
      <c r="Y950" t="s">
        <v>7</v>
      </c>
      <c r="Z950">
        <v>0</v>
      </c>
      <c r="AA950">
        <v>0</v>
      </c>
      <c r="AB950" t="s">
        <v>8</v>
      </c>
      <c r="AC950">
        <v>0</v>
      </c>
      <c r="AD950">
        <v>0</v>
      </c>
      <c r="AE950" t="s">
        <v>9</v>
      </c>
      <c r="AF950">
        <v>32767</v>
      </c>
      <c r="AG950">
        <v>0</v>
      </c>
      <c r="AH950" t="s">
        <v>10</v>
      </c>
      <c r="AI950">
        <v>-32767</v>
      </c>
      <c r="AJ950">
        <v>0</v>
      </c>
      <c r="AK950" t="s">
        <v>11</v>
      </c>
      <c r="AL950">
        <v>0</v>
      </c>
      <c r="AM950">
        <v>0</v>
      </c>
    </row>
    <row r="951" spans="1:39" x14ac:dyDescent="0.25">
      <c r="A951" t="s">
        <v>133</v>
      </c>
      <c r="B951">
        <v>10</v>
      </c>
      <c r="C951">
        <v>250</v>
      </c>
      <c r="D951" t="s">
        <v>0</v>
      </c>
      <c r="E951">
        <v>0</v>
      </c>
      <c r="F951">
        <v>0</v>
      </c>
      <c r="G951" t="s">
        <v>1</v>
      </c>
      <c r="H951">
        <v>6512.5492679999998</v>
      </c>
      <c r="I951">
        <v>0.49476900000000001</v>
      </c>
      <c r="J951" t="s">
        <v>2</v>
      </c>
      <c r="K951">
        <v>6250.0598339999997</v>
      </c>
      <c r="L951">
        <v>0.16830700000000001</v>
      </c>
      <c r="M951" t="s">
        <v>3</v>
      </c>
      <c r="N951">
        <v>0</v>
      </c>
      <c r="O951">
        <v>0</v>
      </c>
      <c r="P951" t="s">
        <v>4</v>
      </c>
      <c r="Q951">
        <v>0</v>
      </c>
      <c r="R951">
        <v>0</v>
      </c>
      <c r="S951" t="s">
        <v>5</v>
      </c>
      <c r="T951">
        <v>0</v>
      </c>
      <c r="U951">
        <v>0</v>
      </c>
      <c r="V951" t="s">
        <v>6</v>
      </c>
      <c r="W951">
        <v>0</v>
      </c>
      <c r="X951">
        <v>0</v>
      </c>
      <c r="Y951" t="s">
        <v>7</v>
      </c>
      <c r="Z951">
        <v>0</v>
      </c>
      <c r="AA951">
        <v>0</v>
      </c>
      <c r="AB951" t="s">
        <v>8</v>
      </c>
      <c r="AC951">
        <v>0</v>
      </c>
      <c r="AD951">
        <v>0</v>
      </c>
      <c r="AE951" t="s">
        <v>9</v>
      </c>
      <c r="AF951">
        <v>32767</v>
      </c>
      <c r="AG951">
        <v>0</v>
      </c>
      <c r="AH951" t="s">
        <v>10</v>
      </c>
      <c r="AI951">
        <v>-32767</v>
      </c>
      <c r="AJ951">
        <v>0</v>
      </c>
      <c r="AK951" t="s">
        <v>11</v>
      </c>
      <c r="AL951">
        <v>0</v>
      </c>
      <c r="AM951">
        <v>0</v>
      </c>
    </row>
    <row r="952" spans="1:39" x14ac:dyDescent="0.25">
      <c r="A952" t="s">
        <v>133</v>
      </c>
      <c r="B952">
        <v>11</v>
      </c>
      <c r="C952">
        <v>275</v>
      </c>
      <c r="D952" t="s">
        <v>0</v>
      </c>
      <c r="E952">
        <v>0</v>
      </c>
      <c r="F952">
        <v>0</v>
      </c>
      <c r="G952" t="s">
        <v>1</v>
      </c>
      <c r="H952">
        <v>7163.8311819999999</v>
      </c>
      <c r="I952">
        <v>0.55618500000000004</v>
      </c>
      <c r="J952" t="s">
        <v>2</v>
      </c>
      <c r="K952">
        <v>6875.0750589999998</v>
      </c>
      <c r="L952">
        <v>0.205537</v>
      </c>
      <c r="M952" t="s">
        <v>3</v>
      </c>
      <c r="N952">
        <v>0</v>
      </c>
      <c r="O952">
        <v>0</v>
      </c>
      <c r="P952" t="s">
        <v>4</v>
      </c>
      <c r="Q952">
        <v>0</v>
      </c>
      <c r="R952">
        <v>0</v>
      </c>
      <c r="S952" t="s">
        <v>5</v>
      </c>
      <c r="T952">
        <v>0</v>
      </c>
      <c r="U952">
        <v>0</v>
      </c>
      <c r="V952" t="s">
        <v>6</v>
      </c>
      <c r="W952">
        <v>0</v>
      </c>
      <c r="X952">
        <v>0</v>
      </c>
      <c r="Y952" t="s">
        <v>7</v>
      </c>
      <c r="Z952">
        <v>0</v>
      </c>
      <c r="AA952">
        <v>0</v>
      </c>
      <c r="AB952" t="s">
        <v>8</v>
      </c>
      <c r="AC952">
        <v>0</v>
      </c>
      <c r="AD952">
        <v>0</v>
      </c>
      <c r="AE952" t="s">
        <v>9</v>
      </c>
      <c r="AF952">
        <v>32767</v>
      </c>
      <c r="AG952">
        <v>0</v>
      </c>
      <c r="AH952" t="s">
        <v>10</v>
      </c>
      <c r="AI952">
        <v>-32767</v>
      </c>
      <c r="AJ952">
        <v>0</v>
      </c>
      <c r="AK952" t="s">
        <v>11</v>
      </c>
      <c r="AL952">
        <v>0</v>
      </c>
      <c r="AM952">
        <v>0</v>
      </c>
    </row>
    <row r="953" spans="1:39" x14ac:dyDescent="0.25">
      <c r="A953" t="s">
        <v>133</v>
      </c>
      <c r="B953">
        <v>12</v>
      </c>
      <c r="C953">
        <v>300</v>
      </c>
      <c r="D953" t="s">
        <v>0</v>
      </c>
      <c r="E953">
        <v>0</v>
      </c>
      <c r="F953">
        <v>0</v>
      </c>
      <c r="G953" t="s">
        <v>1</v>
      </c>
      <c r="H953">
        <v>7815.125059</v>
      </c>
      <c r="I953">
        <v>0.64294300000000004</v>
      </c>
      <c r="J953" t="s">
        <v>2</v>
      </c>
      <c r="K953">
        <v>7500.0900979999997</v>
      </c>
      <c r="L953">
        <v>0.243588</v>
      </c>
      <c r="M953" t="s">
        <v>3</v>
      </c>
      <c r="N953">
        <v>0</v>
      </c>
      <c r="O953">
        <v>0</v>
      </c>
      <c r="P953" t="s">
        <v>4</v>
      </c>
      <c r="Q953">
        <v>0</v>
      </c>
      <c r="R953">
        <v>0</v>
      </c>
      <c r="S953" t="s">
        <v>5</v>
      </c>
      <c r="T953">
        <v>0</v>
      </c>
      <c r="U953">
        <v>0</v>
      </c>
      <c r="V953" t="s">
        <v>6</v>
      </c>
      <c r="W953">
        <v>0</v>
      </c>
      <c r="X953">
        <v>0</v>
      </c>
      <c r="Y953" t="s">
        <v>7</v>
      </c>
      <c r="Z953">
        <v>0</v>
      </c>
      <c r="AA953">
        <v>0</v>
      </c>
      <c r="AB953" t="s">
        <v>8</v>
      </c>
      <c r="AC953">
        <v>0</v>
      </c>
      <c r="AD953">
        <v>0</v>
      </c>
      <c r="AE953" t="s">
        <v>9</v>
      </c>
      <c r="AF953">
        <v>32767</v>
      </c>
      <c r="AG953">
        <v>0</v>
      </c>
      <c r="AH953" t="s">
        <v>10</v>
      </c>
      <c r="AI953">
        <v>-32767</v>
      </c>
      <c r="AJ953">
        <v>0</v>
      </c>
      <c r="AK953" t="s">
        <v>11</v>
      </c>
      <c r="AL953">
        <v>0</v>
      </c>
      <c r="AM953">
        <v>0</v>
      </c>
    </row>
    <row r="954" spans="1:39" x14ac:dyDescent="0.25">
      <c r="A954" t="s">
        <v>133</v>
      </c>
      <c r="B954">
        <v>13</v>
      </c>
      <c r="C954">
        <v>325</v>
      </c>
      <c r="D954" t="s">
        <v>0</v>
      </c>
      <c r="E954">
        <v>0</v>
      </c>
      <c r="F954">
        <v>0</v>
      </c>
      <c r="G954" t="s">
        <v>1</v>
      </c>
      <c r="H954">
        <v>8466.4289649999992</v>
      </c>
      <c r="I954">
        <v>0.69618500000000005</v>
      </c>
      <c r="J954" t="s">
        <v>2</v>
      </c>
      <c r="K954">
        <v>8125.1195900000002</v>
      </c>
      <c r="L954">
        <v>0.28204299999999999</v>
      </c>
      <c r="M954" t="s">
        <v>3</v>
      </c>
      <c r="N954">
        <v>0</v>
      </c>
      <c r="O954">
        <v>0</v>
      </c>
      <c r="P954" t="s">
        <v>4</v>
      </c>
      <c r="Q954">
        <v>0</v>
      </c>
      <c r="R954">
        <v>0</v>
      </c>
      <c r="S954" t="s">
        <v>5</v>
      </c>
      <c r="T954">
        <v>0</v>
      </c>
      <c r="U954">
        <v>0</v>
      </c>
      <c r="V954" t="s">
        <v>6</v>
      </c>
      <c r="W954">
        <v>0</v>
      </c>
      <c r="X954">
        <v>0</v>
      </c>
      <c r="Y954" t="s">
        <v>7</v>
      </c>
      <c r="Z954">
        <v>0</v>
      </c>
      <c r="AA954">
        <v>0</v>
      </c>
      <c r="AB954" t="s">
        <v>8</v>
      </c>
      <c r="AC954">
        <v>0</v>
      </c>
      <c r="AD954">
        <v>0</v>
      </c>
      <c r="AE954" t="s">
        <v>9</v>
      </c>
      <c r="AF954">
        <v>32767</v>
      </c>
      <c r="AG954">
        <v>0</v>
      </c>
      <c r="AH954" t="s">
        <v>10</v>
      </c>
      <c r="AI954">
        <v>-32767</v>
      </c>
      <c r="AJ954">
        <v>0</v>
      </c>
      <c r="AK954" t="s">
        <v>11</v>
      </c>
      <c r="AL954">
        <v>0</v>
      </c>
      <c r="AM954">
        <v>0</v>
      </c>
    </row>
    <row r="955" spans="1:39" x14ac:dyDescent="0.25">
      <c r="A955" t="s">
        <v>133</v>
      </c>
      <c r="B955">
        <v>14</v>
      </c>
      <c r="C955">
        <v>350</v>
      </c>
      <c r="D955" t="s">
        <v>0</v>
      </c>
      <c r="E955">
        <v>0</v>
      </c>
      <c r="F955">
        <v>0</v>
      </c>
      <c r="G955" t="s">
        <v>1</v>
      </c>
      <c r="H955">
        <v>9117.7290429999994</v>
      </c>
      <c r="I955">
        <v>0.75502999999999998</v>
      </c>
      <c r="J955" t="s">
        <v>2</v>
      </c>
      <c r="K955">
        <v>8750.1378120000008</v>
      </c>
      <c r="L955">
        <v>0.32228299999999999</v>
      </c>
      <c r="M955" t="s">
        <v>3</v>
      </c>
      <c r="N955">
        <v>0</v>
      </c>
      <c r="O955">
        <v>0</v>
      </c>
      <c r="P955" t="s">
        <v>4</v>
      </c>
      <c r="Q955">
        <v>0</v>
      </c>
      <c r="R955">
        <v>0</v>
      </c>
      <c r="S955" t="s">
        <v>5</v>
      </c>
      <c r="T955">
        <v>0</v>
      </c>
      <c r="U955">
        <v>0</v>
      </c>
      <c r="V955" t="s">
        <v>6</v>
      </c>
      <c r="W955">
        <v>0</v>
      </c>
      <c r="X955">
        <v>0</v>
      </c>
      <c r="Y955" t="s">
        <v>7</v>
      </c>
      <c r="Z955">
        <v>0</v>
      </c>
      <c r="AA955">
        <v>0</v>
      </c>
      <c r="AB955" t="s">
        <v>8</v>
      </c>
      <c r="AC955">
        <v>0</v>
      </c>
      <c r="AD955">
        <v>0</v>
      </c>
      <c r="AE955" t="s">
        <v>9</v>
      </c>
      <c r="AF955">
        <v>32767</v>
      </c>
      <c r="AG955">
        <v>0</v>
      </c>
      <c r="AH955" t="s">
        <v>10</v>
      </c>
      <c r="AI955">
        <v>-32767</v>
      </c>
      <c r="AJ955">
        <v>0</v>
      </c>
      <c r="AK955" t="s">
        <v>11</v>
      </c>
      <c r="AL955">
        <v>0</v>
      </c>
      <c r="AM955">
        <v>0</v>
      </c>
    </row>
    <row r="956" spans="1:39" x14ac:dyDescent="0.25">
      <c r="A956" t="s">
        <v>133</v>
      </c>
      <c r="B956">
        <v>15</v>
      </c>
      <c r="C956">
        <v>375</v>
      </c>
      <c r="D956" t="s">
        <v>0</v>
      </c>
      <c r="E956">
        <v>0</v>
      </c>
      <c r="F956">
        <v>0</v>
      </c>
      <c r="G956" t="s">
        <v>1</v>
      </c>
      <c r="H956">
        <v>9769.0307229999999</v>
      </c>
      <c r="I956">
        <v>0.84874099999999997</v>
      </c>
      <c r="J956" t="s">
        <v>2</v>
      </c>
      <c r="K956">
        <v>9375.1612889999997</v>
      </c>
      <c r="L956">
        <v>0.36272500000000002</v>
      </c>
      <c r="M956" t="s">
        <v>3</v>
      </c>
      <c r="N956">
        <v>0</v>
      </c>
      <c r="O956">
        <v>0</v>
      </c>
      <c r="P956" t="s">
        <v>4</v>
      </c>
      <c r="Q956">
        <v>0</v>
      </c>
      <c r="R956">
        <v>0</v>
      </c>
      <c r="S956" t="s">
        <v>5</v>
      </c>
      <c r="T956">
        <v>0</v>
      </c>
      <c r="U956">
        <v>0</v>
      </c>
      <c r="V956" t="s">
        <v>6</v>
      </c>
      <c r="W956">
        <v>0</v>
      </c>
      <c r="X956">
        <v>0</v>
      </c>
      <c r="Y956" t="s">
        <v>7</v>
      </c>
      <c r="Z956">
        <v>0</v>
      </c>
      <c r="AA956">
        <v>0</v>
      </c>
      <c r="AB956" t="s">
        <v>8</v>
      </c>
      <c r="AC956">
        <v>0</v>
      </c>
      <c r="AD956">
        <v>0</v>
      </c>
      <c r="AE956" t="s">
        <v>9</v>
      </c>
      <c r="AF956">
        <v>32767</v>
      </c>
      <c r="AG956">
        <v>0</v>
      </c>
      <c r="AH956" t="s">
        <v>10</v>
      </c>
      <c r="AI956">
        <v>-32767</v>
      </c>
      <c r="AJ956">
        <v>0</v>
      </c>
      <c r="AK956" t="s">
        <v>11</v>
      </c>
      <c r="AL956">
        <v>0</v>
      </c>
      <c r="AM956">
        <v>0</v>
      </c>
    </row>
    <row r="957" spans="1:39" x14ac:dyDescent="0.25">
      <c r="A957" t="s">
        <v>133</v>
      </c>
      <c r="B957">
        <v>16</v>
      </c>
      <c r="C957">
        <v>400</v>
      </c>
      <c r="D957" t="s">
        <v>0</v>
      </c>
      <c r="E957">
        <v>0</v>
      </c>
      <c r="F957">
        <v>0</v>
      </c>
      <c r="G957" t="s">
        <v>1</v>
      </c>
      <c r="H957">
        <v>10420.339102</v>
      </c>
      <c r="I957">
        <v>0.95147000000000004</v>
      </c>
      <c r="J957" t="s">
        <v>2</v>
      </c>
      <c r="K957">
        <v>10000.203457</v>
      </c>
      <c r="L957">
        <v>0.41496699999999997</v>
      </c>
      <c r="M957" t="s">
        <v>3</v>
      </c>
      <c r="N957">
        <v>0</v>
      </c>
      <c r="O957">
        <v>0</v>
      </c>
      <c r="P957" t="s">
        <v>4</v>
      </c>
      <c r="Q957">
        <v>0</v>
      </c>
      <c r="R957">
        <v>0</v>
      </c>
      <c r="S957" t="s">
        <v>5</v>
      </c>
      <c r="T957">
        <v>0</v>
      </c>
      <c r="U957">
        <v>0</v>
      </c>
      <c r="V957" t="s">
        <v>6</v>
      </c>
      <c r="W957">
        <v>0</v>
      </c>
      <c r="X957">
        <v>0</v>
      </c>
      <c r="Y957" t="s">
        <v>7</v>
      </c>
      <c r="Z957">
        <v>0</v>
      </c>
      <c r="AA957">
        <v>0</v>
      </c>
      <c r="AB957" t="s">
        <v>8</v>
      </c>
      <c r="AC957">
        <v>0</v>
      </c>
      <c r="AD957">
        <v>0</v>
      </c>
      <c r="AE957" t="s">
        <v>9</v>
      </c>
      <c r="AF957">
        <v>32767</v>
      </c>
      <c r="AG957">
        <v>0</v>
      </c>
      <c r="AH957" t="s">
        <v>10</v>
      </c>
      <c r="AI957">
        <v>-32767</v>
      </c>
      <c r="AJ957">
        <v>0</v>
      </c>
      <c r="AK957" t="s">
        <v>11</v>
      </c>
      <c r="AL957">
        <v>0</v>
      </c>
      <c r="AM957">
        <v>0</v>
      </c>
    </row>
    <row r="958" spans="1:39" x14ac:dyDescent="0.25">
      <c r="A958" t="s">
        <v>133</v>
      </c>
      <c r="B958">
        <v>17</v>
      </c>
      <c r="C958">
        <v>425</v>
      </c>
      <c r="D958" t="s">
        <v>0</v>
      </c>
      <c r="E958">
        <v>0</v>
      </c>
      <c r="F958">
        <v>0</v>
      </c>
      <c r="G958" t="s">
        <v>1</v>
      </c>
      <c r="H958">
        <v>11071.62377</v>
      </c>
      <c r="I958">
        <v>1.0163469999999999</v>
      </c>
      <c r="J958" t="s">
        <v>2</v>
      </c>
      <c r="K958">
        <v>10625.236269999999</v>
      </c>
      <c r="L958">
        <v>0.46197500000000002</v>
      </c>
      <c r="M958" t="s">
        <v>3</v>
      </c>
      <c r="N958">
        <v>0</v>
      </c>
      <c r="O958">
        <v>0</v>
      </c>
      <c r="P958" t="s">
        <v>4</v>
      </c>
      <c r="Q958">
        <v>0</v>
      </c>
      <c r="R958">
        <v>0</v>
      </c>
      <c r="S958" t="s">
        <v>5</v>
      </c>
      <c r="T958">
        <v>0</v>
      </c>
      <c r="U958">
        <v>0</v>
      </c>
      <c r="V958" t="s">
        <v>6</v>
      </c>
      <c r="W958">
        <v>0</v>
      </c>
      <c r="X958">
        <v>0</v>
      </c>
      <c r="Y958" t="s">
        <v>7</v>
      </c>
      <c r="Z958">
        <v>0</v>
      </c>
      <c r="AA958">
        <v>0</v>
      </c>
      <c r="AB958" t="s">
        <v>8</v>
      </c>
      <c r="AC958">
        <v>0</v>
      </c>
      <c r="AD958">
        <v>0</v>
      </c>
      <c r="AE958" t="s">
        <v>9</v>
      </c>
      <c r="AF958">
        <v>32767</v>
      </c>
      <c r="AG958">
        <v>0</v>
      </c>
      <c r="AH958" t="s">
        <v>10</v>
      </c>
      <c r="AI958">
        <v>-32767</v>
      </c>
      <c r="AJ958">
        <v>0</v>
      </c>
      <c r="AK958" t="s">
        <v>11</v>
      </c>
      <c r="AL958">
        <v>0</v>
      </c>
      <c r="AM958">
        <v>0</v>
      </c>
    </row>
    <row r="959" spans="1:39" x14ac:dyDescent="0.25">
      <c r="A959" t="s">
        <v>133</v>
      </c>
      <c r="B959">
        <v>18</v>
      </c>
      <c r="C959">
        <v>450</v>
      </c>
      <c r="D959" t="s">
        <v>0</v>
      </c>
      <c r="E959">
        <v>0</v>
      </c>
      <c r="F959">
        <v>0</v>
      </c>
      <c r="G959" t="s">
        <v>1</v>
      </c>
      <c r="H959">
        <v>11722.926815999999</v>
      </c>
      <c r="I959">
        <v>1.126649</v>
      </c>
      <c r="J959" t="s">
        <v>2</v>
      </c>
      <c r="K959">
        <v>11250.263730000001</v>
      </c>
      <c r="L959">
        <v>0.52231300000000003</v>
      </c>
      <c r="M959" t="s">
        <v>3</v>
      </c>
      <c r="N959">
        <v>0</v>
      </c>
      <c r="O959">
        <v>0</v>
      </c>
      <c r="P959" t="s">
        <v>4</v>
      </c>
      <c r="Q959">
        <v>0</v>
      </c>
      <c r="R959">
        <v>0</v>
      </c>
      <c r="S959" t="s">
        <v>5</v>
      </c>
      <c r="T959">
        <v>0</v>
      </c>
      <c r="U959">
        <v>0</v>
      </c>
      <c r="V959" t="s">
        <v>6</v>
      </c>
      <c r="W959">
        <v>0</v>
      </c>
      <c r="X959">
        <v>0</v>
      </c>
      <c r="Y959" t="s">
        <v>7</v>
      </c>
      <c r="Z959">
        <v>0</v>
      </c>
      <c r="AA959">
        <v>0</v>
      </c>
      <c r="AB959" t="s">
        <v>8</v>
      </c>
      <c r="AC959">
        <v>0</v>
      </c>
      <c r="AD959">
        <v>0</v>
      </c>
      <c r="AE959" t="s">
        <v>9</v>
      </c>
      <c r="AF959">
        <v>32767</v>
      </c>
      <c r="AG959">
        <v>0</v>
      </c>
      <c r="AH959" t="s">
        <v>10</v>
      </c>
      <c r="AI959">
        <v>-32767</v>
      </c>
      <c r="AJ959">
        <v>0</v>
      </c>
      <c r="AK959" t="s">
        <v>11</v>
      </c>
      <c r="AL959">
        <v>0</v>
      </c>
      <c r="AM959">
        <v>0</v>
      </c>
    </row>
    <row r="960" spans="1:39" x14ac:dyDescent="0.25">
      <c r="A960" t="s">
        <v>133</v>
      </c>
      <c r="B960">
        <v>19</v>
      </c>
      <c r="C960">
        <v>475</v>
      </c>
      <c r="D960" t="s">
        <v>0</v>
      </c>
      <c r="E960">
        <v>0</v>
      </c>
      <c r="F960">
        <v>0</v>
      </c>
      <c r="G960" t="s">
        <v>1</v>
      </c>
      <c r="H960">
        <v>12374.227266</v>
      </c>
      <c r="I960">
        <v>1.215365</v>
      </c>
      <c r="J960" t="s">
        <v>2</v>
      </c>
      <c r="K960">
        <v>11875.302616999999</v>
      </c>
      <c r="L960">
        <v>0.58080600000000004</v>
      </c>
      <c r="M960" t="s">
        <v>3</v>
      </c>
      <c r="N960">
        <v>0</v>
      </c>
      <c r="O960">
        <v>0</v>
      </c>
      <c r="P960" t="s">
        <v>4</v>
      </c>
      <c r="Q960">
        <v>0</v>
      </c>
      <c r="R960">
        <v>0</v>
      </c>
      <c r="S960" t="s">
        <v>5</v>
      </c>
      <c r="T960">
        <v>0</v>
      </c>
      <c r="U960">
        <v>0</v>
      </c>
      <c r="V960" t="s">
        <v>6</v>
      </c>
      <c r="W960">
        <v>0</v>
      </c>
      <c r="X960">
        <v>0</v>
      </c>
      <c r="Y960" t="s">
        <v>7</v>
      </c>
      <c r="Z960">
        <v>0</v>
      </c>
      <c r="AA960">
        <v>0</v>
      </c>
      <c r="AB960" t="s">
        <v>8</v>
      </c>
      <c r="AC960">
        <v>0</v>
      </c>
      <c r="AD960">
        <v>0</v>
      </c>
      <c r="AE960" t="s">
        <v>9</v>
      </c>
      <c r="AF960">
        <v>32767</v>
      </c>
      <c r="AG960">
        <v>0</v>
      </c>
      <c r="AH960" t="s">
        <v>10</v>
      </c>
      <c r="AI960">
        <v>-32767</v>
      </c>
      <c r="AJ960">
        <v>0</v>
      </c>
      <c r="AK960" t="s">
        <v>11</v>
      </c>
      <c r="AL960">
        <v>0</v>
      </c>
      <c r="AM960">
        <v>0</v>
      </c>
    </row>
    <row r="961" spans="1:39" x14ac:dyDescent="0.25">
      <c r="A961" t="s">
        <v>133</v>
      </c>
      <c r="B961">
        <v>20</v>
      </c>
      <c r="C961">
        <v>500</v>
      </c>
      <c r="D961" t="s">
        <v>0</v>
      </c>
      <c r="E961">
        <v>0</v>
      </c>
      <c r="F961">
        <v>0</v>
      </c>
      <c r="G961" t="s">
        <v>1</v>
      </c>
      <c r="H961">
        <v>13025.541854999999</v>
      </c>
      <c r="I961">
        <v>1.3311249999999999</v>
      </c>
      <c r="J961" t="s">
        <v>2</v>
      </c>
      <c r="K961">
        <v>12500.333398000001</v>
      </c>
      <c r="L961">
        <v>0.64943399999999996</v>
      </c>
      <c r="M961" t="s">
        <v>3</v>
      </c>
      <c r="N961">
        <v>0</v>
      </c>
      <c r="O961">
        <v>0</v>
      </c>
      <c r="P961" t="s">
        <v>4</v>
      </c>
      <c r="Q961">
        <v>0</v>
      </c>
      <c r="R961">
        <v>0</v>
      </c>
      <c r="S961" t="s">
        <v>5</v>
      </c>
      <c r="T961">
        <v>0</v>
      </c>
      <c r="U961">
        <v>0</v>
      </c>
      <c r="V961" t="s">
        <v>6</v>
      </c>
      <c r="W961">
        <v>0</v>
      </c>
      <c r="X961">
        <v>0</v>
      </c>
      <c r="Y961" t="s">
        <v>7</v>
      </c>
      <c r="Z961">
        <v>0</v>
      </c>
      <c r="AA961">
        <v>0</v>
      </c>
      <c r="AB961" t="s">
        <v>8</v>
      </c>
      <c r="AC961">
        <v>0</v>
      </c>
      <c r="AD961">
        <v>0</v>
      </c>
      <c r="AE961" t="s">
        <v>9</v>
      </c>
      <c r="AF961">
        <v>32767</v>
      </c>
      <c r="AG961">
        <v>0</v>
      </c>
      <c r="AH961" t="s">
        <v>10</v>
      </c>
      <c r="AI961">
        <v>-32767</v>
      </c>
      <c r="AJ961">
        <v>0</v>
      </c>
      <c r="AK961" t="s">
        <v>11</v>
      </c>
      <c r="AL961">
        <v>0</v>
      </c>
      <c r="AM961">
        <v>0</v>
      </c>
    </row>
    <row r="962" spans="1:39" x14ac:dyDescent="0.25">
      <c r="A962" t="s">
        <v>134</v>
      </c>
      <c r="B962">
        <v>1</v>
      </c>
      <c r="C962">
        <v>25</v>
      </c>
      <c r="D962" t="s">
        <v>0</v>
      </c>
      <c r="E962">
        <v>0</v>
      </c>
      <c r="F962">
        <v>0</v>
      </c>
      <c r="G962" t="s">
        <v>1</v>
      </c>
      <c r="H962">
        <v>1513.2542920000001</v>
      </c>
      <c r="I962">
        <v>91.797274999999999</v>
      </c>
      <c r="J962" t="s">
        <v>2</v>
      </c>
      <c r="K962">
        <v>1489.508466</v>
      </c>
      <c r="L962">
        <v>88.625617000000005</v>
      </c>
      <c r="M962" t="s">
        <v>3</v>
      </c>
      <c r="N962">
        <v>154.446012</v>
      </c>
      <c r="O962">
        <v>6.3648090000000002</v>
      </c>
      <c r="P962" t="s">
        <v>4</v>
      </c>
      <c r="Q962">
        <v>129.11722800000001</v>
      </c>
      <c r="R962">
        <v>1.4682900000000001</v>
      </c>
      <c r="S962" t="s">
        <v>5</v>
      </c>
      <c r="T962">
        <v>50.161839999999998</v>
      </c>
      <c r="U962">
        <v>0.49198399999999998</v>
      </c>
      <c r="V962" t="s">
        <v>6</v>
      </c>
      <c r="W962">
        <v>41.257530000000003</v>
      </c>
      <c r="X962">
        <v>0.29214600000000002</v>
      </c>
      <c r="Y962" t="s">
        <v>7</v>
      </c>
      <c r="Z962">
        <v>36.279291999999998</v>
      </c>
      <c r="AA962">
        <v>0.34890700000000002</v>
      </c>
      <c r="AB962" t="s">
        <v>8</v>
      </c>
      <c r="AC962">
        <v>1204.828724</v>
      </c>
      <c r="AD962">
        <v>62.572347000000001</v>
      </c>
      <c r="AE962" t="s">
        <v>9</v>
      </c>
      <c r="AF962">
        <v>0.39702999999999999</v>
      </c>
      <c r="AG962">
        <v>7.9999999999999996E-6</v>
      </c>
      <c r="AH962" t="s">
        <v>10</v>
      </c>
      <c r="AI962">
        <v>0.601935</v>
      </c>
      <c r="AJ962">
        <v>6.9999999999999999E-6</v>
      </c>
      <c r="AK962" t="s">
        <v>11</v>
      </c>
      <c r="AL962">
        <v>0</v>
      </c>
      <c r="AM962">
        <v>0</v>
      </c>
    </row>
    <row r="963" spans="1:39" x14ac:dyDescent="0.25">
      <c r="A963" t="s">
        <v>134</v>
      </c>
      <c r="B963">
        <v>2</v>
      </c>
      <c r="C963">
        <v>50</v>
      </c>
      <c r="D963" t="s">
        <v>0</v>
      </c>
      <c r="E963">
        <v>0</v>
      </c>
      <c r="F963">
        <v>0</v>
      </c>
      <c r="G963" t="s">
        <v>1</v>
      </c>
      <c r="H963">
        <v>2994.0080619999999</v>
      </c>
      <c r="I963">
        <v>275.536945</v>
      </c>
      <c r="J963" t="s">
        <v>2</v>
      </c>
      <c r="K963">
        <v>2946.4961060000001</v>
      </c>
      <c r="L963">
        <v>268.59067499999998</v>
      </c>
      <c r="M963" t="s">
        <v>3</v>
      </c>
      <c r="N963">
        <v>308.52841799999999</v>
      </c>
      <c r="O963">
        <v>9.584187</v>
      </c>
      <c r="P963" t="s">
        <v>4</v>
      </c>
      <c r="Q963">
        <v>258.00335200000001</v>
      </c>
      <c r="R963">
        <v>4.2544870000000001</v>
      </c>
      <c r="S963" t="s">
        <v>5</v>
      </c>
      <c r="T963">
        <v>100.232518</v>
      </c>
      <c r="U963">
        <v>1.4292990000000001</v>
      </c>
      <c r="V963" t="s">
        <v>6</v>
      </c>
      <c r="W963">
        <v>82.650310000000005</v>
      </c>
      <c r="X963">
        <v>0.77587200000000001</v>
      </c>
      <c r="Y963" t="s">
        <v>7</v>
      </c>
      <c r="Z963">
        <v>72.223624000000001</v>
      </c>
      <c r="AA963">
        <v>1.168736</v>
      </c>
      <c r="AB963" t="s">
        <v>8</v>
      </c>
      <c r="AC963">
        <v>2377.7199860000001</v>
      </c>
      <c r="AD963">
        <v>200.80941100000001</v>
      </c>
      <c r="AE963" t="s">
        <v>9</v>
      </c>
      <c r="AF963">
        <v>0.39369199999999999</v>
      </c>
      <c r="AG963">
        <v>6.9999999999999999E-6</v>
      </c>
      <c r="AH963" t="s">
        <v>10</v>
      </c>
      <c r="AI963">
        <v>0.60560099999999994</v>
      </c>
      <c r="AJ963">
        <v>1.4E-5</v>
      </c>
      <c r="AK963" t="s">
        <v>11</v>
      </c>
      <c r="AL963">
        <v>0.02</v>
      </c>
      <c r="AM963">
        <v>1.9599999999999999E-2</v>
      </c>
    </row>
    <row r="964" spans="1:39" x14ac:dyDescent="0.25">
      <c r="A964" t="s">
        <v>134</v>
      </c>
      <c r="B964">
        <v>3</v>
      </c>
      <c r="C964">
        <v>75</v>
      </c>
      <c r="D964" t="s">
        <v>0</v>
      </c>
      <c r="E964">
        <v>0</v>
      </c>
      <c r="F964">
        <v>0</v>
      </c>
      <c r="G964" t="s">
        <v>1</v>
      </c>
      <c r="H964">
        <v>4460.3841640000001</v>
      </c>
      <c r="I964">
        <v>461.10539299999999</v>
      </c>
      <c r="J964" t="s">
        <v>2</v>
      </c>
      <c r="K964">
        <v>4389.0456439999998</v>
      </c>
      <c r="L964">
        <v>447.11337800000001</v>
      </c>
      <c r="M964" t="s">
        <v>3</v>
      </c>
      <c r="N964">
        <v>462.91385400000001</v>
      </c>
      <c r="O964">
        <v>18.465909</v>
      </c>
      <c r="P964" t="s">
        <v>4</v>
      </c>
      <c r="Q964">
        <v>386.72908200000001</v>
      </c>
      <c r="R964">
        <v>5.9243550000000003</v>
      </c>
      <c r="S964" t="s">
        <v>5</v>
      </c>
      <c r="T964">
        <v>150.21372199999999</v>
      </c>
      <c r="U964">
        <v>2.2771629999999998</v>
      </c>
      <c r="V964" t="s">
        <v>6</v>
      </c>
      <c r="W964">
        <v>124.21233599999999</v>
      </c>
      <c r="X964">
        <v>1.3976679999999999</v>
      </c>
      <c r="Y964" t="s">
        <v>7</v>
      </c>
      <c r="Z964">
        <v>107.99348000000001</v>
      </c>
      <c r="AA964">
        <v>2.0306690000000001</v>
      </c>
      <c r="AB964" t="s">
        <v>8</v>
      </c>
      <c r="AC964">
        <v>3536.0431199999998</v>
      </c>
      <c r="AD964">
        <v>352.840643</v>
      </c>
      <c r="AE964" t="s">
        <v>9</v>
      </c>
      <c r="AF964">
        <v>0.39194600000000002</v>
      </c>
      <c r="AG964">
        <v>1.8E-5</v>
      </c>
      <c r="AH964" t="s">
        <v>10</v>
      </c>
      <c r="AI964">
        <v>0.60768100000000003</v>
      </c>
      <c r="AJ964">
        <v>1.0000000000000001E-5</v>
      </c>
      <c r="AK964" t="s">
        <v>11</v>
      </c>
      <c r="AL964">
        <v>0.02</v>
      </c>
      <c r="AM964">
        <v>1.9599999999999999E-2</v>
      </c>
    </row>
    <row r="965" spans="1:39" x14ac:dyDescent="0.25">
      <c r="A965" t="s">
        <v>134</v>
      </c>
      <c r="B965">
        <v>4</v>
      </c>
      <c r="C965">
        <v>100</v>
      </c>
      <c r="D965" t="s">
        <v>0</v>
      </c>
      <c r="E965">
        <v>0</v>
      </c>
      <c r="F965">
        <v>0</v>
      </c>
      <c r="G965" t="s">
        <v>1</v>
      </c>
      <c r="H965">
        <v>5919.9761520000002</v>
      </c>
      <c r="I965">
        <v>664.89705900000001</v>
      </c>
      <c r="J965" t="s">
        <v>2</v>
      </c>
      <c r="K965">
        <v>5824.7985239999998</v>
      </c>
      <c r="L965">
        <v>645.28302699999995</v>
      </c>
      <c r="M965" t="s">
        <v>3</v>
      </c>
      <c r="N965">
        <v>617.06593999999996</v>
      </c>
      <c r="O965">
        <v>32.287624999999998</v>
      </c>
      <c r="P965" t="s">
        <v>4</v>
      </c>
      <c r="Q965">
        <v>515.78848000000005</v>
      </c>
      <c r="R965">
        <v>8.4785029999999999</v>
      </c>
      <c r="S965" t="s">
        <v>5</v>
      </c>
      <c r="T965">
        <v>200.51660000000001</v>
      </c>
      <c r="U965">
        <v>3.3675419999999998</v>
      </c>
      <c r="V965" t="s">
        <v>6</v>
      </c>
      <c r="W965">
        <v>165.71938399999999</v>
      </c>
      <c r="X965">
        <v>1.826435</v>
      </c>
      <c r="Y965" t="s">
        <v>7</v>
      </c>
      <c r="Z965">
        <v>143.78543999999999</v>
      </c>
      <c r="AA965">
        <v>2.7836810000000001</v>
      </c>
      <c r="AB965" t="s">
        <v>8</v>
      </c>
      <c r="AC965">
        <v>4687.4653500000004</v>
      </c>
      <c r="AD965">
        <v>482.31033100000002</v>
      </c>
      <c r="AE965" t="s">
        <v>9</v>
      </c>
      <c r="AF965">
        <v>0.391011</v>
      </c>
      <c r="AG965">
        <v>2.0000000000000002E-5</v>
      </c>
      <c r="AH965" t="s">
        <v>10</v>
      </c>
      <c r="AI965">
        <v>0.60858400000000001</v>
      </c>
      <c r="AJ965">
        <v>6.0000000000000002E-6</v>
      </c>
      <c r="AK965" t="s">
        <v>11</v>
      </c>
      <c r="AL965">
        <v>0.02</v>
      </c>
      <c r="AM965">
        <v>1.9599999999999999E-2</v>
      </c>
    </row>
    <row r="966" spans="1:39" x14ac:dyDescent="0.25">
      <c r="A966" t="s">
        <v>134</v>
      </c>
      <c r="B966">
        <v>5</v>
      </c>
      <c r="C966">
        <v>125</v>
      </c>
      <c r="D966" t="s">
        <v>0</v>
      </c>
      <c r="E966">
        <v>0</v>
      </c>
      <c r="F966">
        <v>0</v>
      </c>
      <c r="G966" t="s">
        <v>1</v>
      </c>
      <c r="H966">
        <v>7375.6878619999998</v>
      </c>
      <c r="I966">
        <v>780.77327500000001</v>
      </c>
      <c r="J966" t="s">
        <v>2</v>
      </c>
      <c r="K966">
        <v>7256.6876739999998</v>
      </c>
      <c r="L966">
        <v>765.82450300000005</v>
      </c>
      <c r="M966" t="s">
        <v>3</v>
      </c>
      <c r="N966">
        <v>771.43867999999998</v>
      </c>
      <c r="O966">
        <v>39.157034000000003</v>
      </c>
      <c r="P966" t="s">
        <v>4</v>
      </c>
      <c r="Q966">
        <v>644.63446999999996</v>
      </c>
      <c r="R966">
        <v>10.184269</v>
      </c>
      <c r="S966" t="s">
        <v>5</v>
      </c>
      <c r="T966">
        <v>250.78635800000001</v>
      </c>
      <c r="U966">
        <v>4.1469690000000003</v>
      </c>
      <c r="V966" t="s">
        <v>6</v>
      </c>
      <c r="W966">
        <v>207.08093600000001</v>
      </c>
      <c r="X966">
        <v>2.292335</v>
      </c>
      <c r="Y966" t="s">
        <v>7</v>
      </c>
      <c r="Z966">
        <v>179.58286799999999</v>
      </c>
      <c r="AA966">
        <v>2.875788</v>
      </c>
      <c r="AB966" t="s">
        <v>8</v>
      </c>
      <c r="AC966">
        <v>5835.0082400000001</v>
      </c>
      <c r="AD966">
        <v>621.78500899999995</v>
      </c>
      <c r="AE966" t="s">
        <v>9</v>
      </c>
      <c r="AF966">
        <v>0.39066800000000002</v>
      </c>
      <c r="AG966">
        <v>2.0000000000000002E-5</v>
      </c>
      <c r="AH966" t="s">
        <v>10</v>
      </c>
      <c r="AI966">
        <v>0.60904199999999997</v>
      </c>
      <c r="AJ966">
        <v>3.0000000000000001E-6</v>
      </c>
      <c r="AK966" t="s">
        <v>11</v>
      </c>
      <c r="AL966">
        <v>0.02</v>
      </c>
      <c r="AM966">
        <v>1.9599999999999999E-2</v>
      </c>
    </row>
    <row r="967" spans="1:39" x14ac:dyDescent="0.25">
      <c r="A967" t="s">
        <v>134</v>
      </c>
      <c r="B967">
        <v>6</v>
      </c>
      <c r="C967">
        <v>150</v>
      </c>
      <c r="D967" t="s">
        <v>0</v>
      </c>
      <c r="E967">
        <v>0</v>
      </c>
      <c r="F967">
        <v>0</v>
      </c>
      <c r="G967" t="s">
        <v>1</v>
      </c>
      <c r="H967">
        <v>8824.3818179999998</v>
      </c>
      <c r="I967">
        <v>963.09711800000002</v>
      </c>
      <c r="J967" t="s">
        <v>2</v>
      </c>
      <c r="K967">
        <v>8681.4710479999994</v>
      </c>
      <c r="L967">
        <v>935.65744500000005</v>
      </c>
      <c r="M967" t="s">
        <v>3</v>
      </c>
      <c r="N967">
        <v>925.66111799999999</v>
      </c>
      <c r="O967">
        <v>51.885872999999997</v>
      </c>
      <c r="P967" t="s">
        <v>4</v>
      </c>
      <c r="Q967">
        <v>773.17649400000005</v>
      </c>
      <c r="R967">
        <v>13.556094</v>
      </c>
      <c r="S967" t="s">
        <v>5</v>
      </c>
      <c r="T967">
        <v>300.86792400000002</v>
      </c>
      <c r="U967">
        <v>4.4682269999999997</v>
      </c>
      <c r="V967" t="s">
        <v>6</v>
      </c>
      <c r="W967">
        <v>248.42044000000001</v>
      </c>
      <c r="X967">
        <v>2.7358440000000002</v>
      </c>
      <c r="Y967" t="s">
        <v>7</v>
      </c>
      <c r="Z967">
        <v>215.235444</v>
      </c>
      <c r="AA967">
        <v>3.3027669999999998</v>
      </c>
      <c r="AB967" t="s">
        <v>8</v>
      </c>
      <c r="AC967">
        <v>6975.9182099999998</v>
      </c>
      <c r="AD967">
        <v>739.22782199999995</v>
      </c>
      <c r="AE967" t="s">
        <v>9</v>
      </c>
      <c r="AF967">
        <v>0.39002500000000001</v>
      </c>
      <c r="AG967">
        <v>1.9000000000000001E-5</v>
      </c>
      <c r="AH967" t="s">
        <v>10</v>
      </c>
      <c r="AI967">
        <v>0.60971500000000001</v>
      </c>
      <c r="AJ967">
        <v>3.0000000000000001E-6</v>
      </c>
      <c r="AK967" t="s">
        <v>11</v>
      </c>
      <c r="AL967">
        <v>0.02</v>
      </c>
      <c r="AM967">
        <v>1.9599999999999999E-2</v>
      </c>
    </row>
    <row r="968" spans="1:39" x14ac:dyDescent="0.25">
      <c r="A968" t="s">
        <v>134</v>
      </c>
      <c r="B968">
        <v>7</v>
      </c>
      <c r="C968">
        <v>175</v>
      </c>
      <c r="D968" t="s">
        <v>0</v>
      </c>
      <c r="E968">
        <v>0</v>
      </c>
      <c r="F968">
        <v>0</v>
      </c>
      <c r="G968" t="s">
        <v>1</v>
      </c>
      <c r="H968">
        <v>10272.561548</v>
      </c>
      <c r="I968">
        <v>1345.3902840000001</v>
      </c>
      <c r="J968" t="s">
        <v>2</v>
      </c>
      <c r="K968">
        <v>10105.801568000001</v>
      </c>
      <c r="L968">
        <v>1306.4147579999999</v>
      </c>
      <c r="M968" t="s">
        <v>3</v>
      </c>
      <c r="N968">
        <v>1079.4144100000001</v>
      </c>
      <c r="O968">
        <v>57.661951000000002</v>
      </c>
      <c r="P968" t="s">
        <v>4</v>
      </c>
      <c r="Q968">
        <v>902.10749199999998</v>
      </c>
      <c r="R968">
        <v>20.546557</v>
      </c>
      <c r="S968" t="s">
        <v>5</v>
      </c>
      <c r="T968">
        <v>351.26466599999998</v>
      </c>
      <c r="U968">
        <v>6.4056519999999999</v>
      </c>
      <c r="V968" t="s">
        <v>6</v>
      </c>
      <c r="W968">
        <v>289.74160799999999</v>
      </c>
      <c r="X968">
        <v>4.3680199999999996</v>
      </c>
      <c r="Y968" t="s">
        <v>7</v>
      </c>
      <c r="Z968">
        <v>251.017492</v>
      </c>
      <c r="AA968">
        <v>4.5654199999999996</v>
      </c>
      <c r="AB968" t="s">
        <v>8</v>
      </c>
      <c r="AC968">
        <v>8116.4290840000003</v>
      </c>
      <c r="AD968">
        <v>1015.673461</v>
      </c>
      <c r="AE968" t="s">
        <v>9</v>
      </c>
      <c r="AF968">
        <v>0.38885900000000001</v>
      </c>
      <c r="AG968">
        <v>1.7E-5</v>
      </c>
      <c r="AH968" t="s">
        <v>10</v>
      </c>
      <c r="AI968">
        <v>0.61024800000000001</v>
      </c>
      <c r="AJ968">
        <v>6.0000000000000002E-6</v>
      </c>
      <c r="AK968" t="s">
        <v>11</v>
      </c>
      <c r="AL968">
        <v>0.04</v>
      </c>
      <c r="AM968">
        <v>3.8399999999999997E-2</v>
      </c>
    </row>
    <row r="969" spans="1:39" x14ac:dyDescent="0.25">
      <c r="A969" t="s">
        <v>134</v>
      </c>
      <c r="B969">
        <v>8</v>
      </c>
      <c r="C969">
        <v>200</v>
      </c>
      <c r="D969" t="s">
        <v>0</v>
      </c>
      <c r="E969">
        <v>0</v>
      </c>
      <c r="F969">
        <v>0</v>
      </c>
      <c r="G969" t="s">
        <v>1</v>
      </c>
      <c r="H969">
        <v>11715.086218</v>
      </c>
      <c r="I969">
        <v>1710.5878720000001</v>
      </c>
      <c r="J969" t="s">
        <v>2</v>
      </c>
      <c r="K969">
        <v>11524.566606</v>
      </c>
      <c r="L969">
        <v>1657.036079</v>
      </c>
      <c r="M969" t="s">
        <v>3</v>
      </c>
      <c r="N969">
        <v>1232.9866360000001</v>
      </c>
      <c r="O969">
        <v>67.355783000000002</v>
      </c>
      <c r="P969" t="s">
        <v>4</v>
      </c>
      <c r="Q969">
        <v>1030.861742</v>
      </c>
      <c r="R969">
        <v>27.273561000000001</v>
      </c>
      <c r="S969" t="s">
        <v>5</v>
      </c>
      <c r="T969">
        <v>401.44363800000002</v>
      </c>
      <c r="U969">
        <v>7.3278290000000004</v>
      </c>
      <c r="V969" t="s">
        <v>6</v>
      </c>
      <c r="W969">
        <v>331.34026799999998</v>
      </c>
      <c r="X969">
        <v>6.8332949999999997</v>
      </c>
      <c r="Y969" t="s">
        <v>7</v>
      </c>
      <c r="Z969">
        <v>286.55191200000002</v>
      </c>
      <c r="AA969">
        <v>5.1723319999999999</v>
      </c>
      <c r="AB969" t="s">
        <v>8</v>
      </c>
      <c r="AC969">
        <v>9251.766012</v>
      </c>
      <c r="AD969">
        <v>1258.563183</v>
      </c>
      <c r="AE969" t="s">
        <v>9</v>
      </c>
      <c r="AF969">
        <v>0.388264</v>
      </c>
      <c r="AG969">
        <v>1.4E-5</v>
      </c>
      <c r="AH969" t="s">
        <v>10</v>
      </c>
      <c r="AI969">
        <v>0.61055400000000004</v>
      </c>
      <c r="AJ969">
        <v>6.9999999999999999E-6</v>
      </c>
      <c r="AK969" t="s">
        <v>11</v>
      </c>
      <c r="AL969">
        <v>0.06</v>
      </c>
      <c r="AM969">
        <v>5.6399999999999999E-2</v>
      </c>
    </row>
    <row r="970" spans="1:39" x14ac:dyDescent="0.25">
      <c r="A970" t="s">
        <v>134</v>
      </c>
      <c r="B970">
        <v>9</v>
      </c>
      <c r="C970">
        <v>225</v>
      </c>
      <c r="D970" t="s">
        <v>0</v>
      </c>
      <c r="E970">
        <v>0</v>
      </c>
      <c r="F970">
        <v>0</v>
      </c>
      <c r="G970" t="s">
        <v>1</v>
      </c>
      <c r="H970">
        <v>13157.312105999999</v>
      </c>
      <c r="I970">
        <v>2068.4989220000002</v>
      </c>
      <c r="J970" t="s">
        <v>2</v>
      </c>
      <c r="K970">
        <v>12943.111626</v>
      </c>
      <c r="L970">
        <v>1994.735414</v>
      </c>
      <c r="M970" t="s">
        <v>3</v>
      </c>
      <c r="N970">
        <v>1386.906418</v>
      </c>
      <c r="O970">
        <v>78.011842000000001</v>
      </c>
      <c r="P970" t="s">
        <v>4</v>
      </c>
      <c r="Q970">
        <v>1159.8158900000001</v>
      </c>
      <c r="R970">
        <v>35.969858000000002</v>
      </c>
      <c r="S970" t="s">
        <v>5</v>
      </c>
      <c r="T970">
        <v>451.70890400000002</v>
      </c>
      <c r="U970">
        <v>9.0617359999999998</v>
      </c>
      <c r="V970" t="s">
        <v>6</v>
      </c>
      <c r="W970">
        <v>372.87387200000001</v>
      </c>
      <c r="X970">
        <v>9.5850170000000006</v>
      </c>
      <c r="Y970" t="s">
        <v>7</v>
      </c>
      <c r="Z970">
        <v>322.29372599999999</v>
      </c>
      <c r="AA970">
        <v>6.2120689999999996</v>
      </c>
      <c r="AB970" t="s">
        <v>8</v>
      </c>
      <c r="AC970">
        <v>10386.346649999999</v>
      </c>
      <c r="AD970">
        <v>1484.810823</v>
      </c>
      <c r="AE970" t="s">
        <v>9</v>
      </c>
      <c r="AF970">
        <v>0.38782800000000001</v>
      </c>
      <c r="AG970">
        <v>1.2999999999999999E-5</v>
      </c>
      <c r="AH970" t="s">
        <v>10</v>
      </c>
      <c r="AI970">
        <v>0.61058000000000001</v>
      </c>
      <c r="AJ970">
        <v>6.9999999999999999E-6</v>
      </c>
      <c r="AK970" t="s">
        <v>11</v>
      </c>
      <c r="AL970">
        <v>0.06</v>
      </c>
      <c r="AM970">
        <v>5.6399999999999999E-2</v>
      </c>
    </row>
    <row r="971" spans="1:39" x14ac:dyDescent="0.25">
      <c r="A971" t="s">
        <v>134</v>
      </c>
      <c r="B971">
        <v>10</v>
      </c>
      <c r="C971">
        <v>250</v>
      </c>
      <c r="D971" t="s">
        <v>0</v>
      </c>
      <c r="E971">
        <v>0</v>
      </c>
      <c r="F971">
        <v>0</v>
      </c>
      <c r="G971" t="s">
        <v>1</v>
      </c>
      <c r="H971">
        <v>14598.498041999999</v>
      </c>
      <c r="I971">
        <v>2417.4945429999998</v>
      </c>
      <c r="J971" t="s">
        <v>2</v>
      </c>
      <c r="K971">
        <v>14360.494823999999</v>
      </c>
      <c r="L971">
        <v>2320.115401</v>
      </c>
      <c r="M971" t="s">
        <v>3</v>
      </c>
      <c r="N971">
        <v>1540.9318820000001</v>
      </c>
      <c r="O971">
        <v>83.701796000000002</v>
      </c>
      <c r="P971" t="s">
        <v>4</v>
      </c>
      <c r="Q971">
        <v>1288.8612680000001</v>
      </c>
      <c r="R971">
        <v>44.096839000000003</v>
      </c>
      <c r="S971" t="s">
        <v>5</v>
      </c>
      <c r="T971">
        <v>501.96263599999997</v>
      </c>
      <c r="U971">
        <v>9.6693920000000002</v>
      </c>
      <c r="V971" t="s">
        <v>6</v>
      </c>
      <c r="W971">
        <v>414.35815000000002</v>
      </c>
      <c r="X971">
        <v>12.918125</v>
      </c>
      <c r="Y971" t="s">
        <v>7</v>
      </c>
      <c r="Z971">
        <v>358.14179000000001</v>
      </c>
      <c r="AA971">
        <v>7.2200110000000004</v>
      </c>
      <c r="AB971" t="s">
        <v>8</v>
      </c>
      <c r="AC971">
        <v>11519.547742000001</v>
      </c>
      <c r="AD971">
        <v>1646.402591</v>
      </c>
      <c r="AE971" t="s">
        <v>9</v>
      </c>
      <c r="AF971">
        <v>0.38763900000000001</v>
      </c>
      <c r="AG971">
        <v>1.2999999999999999E-5</v>
      </c>
      <c r="AH971" t="s">
        <v>10</v>
      </c>
      <c r="AI971">
        <v>0.61061100000000001</v>
      </c>
      <c r="AJ971">
        <v>6.9999999999999999E-6</v>
      </c>
      <c r="AK971" t="s">
        <v>11</v>
      </c>
      <c r="AL971">
        <v>0.06</v>
      </c>
      <c r="AM971">
        <v>5.6399999999999999E-2</v>
      </c>
    </row>
    <row r="972" spans="1:39" x14ac:dyDescent="0.25">
      <c r="A972" t="s">
        <v>134</v>
      </c>
      <c r="B972">
        <v>11</v>
      </c>
      <c r="C972">
        <v>275</v>
      </c>
      <c r="D972" t="s">
        <v>0</v>
      </c>
      <c r="E972">
        <v>0</v>
      </c>
      <c r="F972">
        <v>0</v>
      </c>
      <c r="G972" t="s">
        <v>1</v>
      </c>
      <c r="H972">
        <v>16037.724812</v>
      </c>
      <c r="I972">
        <v>3030.5644950000001</v>
      </c>
      <c r="J972" t="s">
        <v>2</v>
      </c>
      <c r="K972">
        <v>15776.00115</v>
      </c>
      <c r="L972">
        <v>2916.6783869999999</v>
      </c>
      <c r="M972" t="s">
        <v>3</v>
      </c>
      <c r="N972">
        <v>1694.2952540000001</v>
      </c>
      <c r="O972">
        <v>100.933487</v>
      </c>
      <c r="P972" t="s">
        <v>4</v>
      </c>
      <c r="Q972">
        <v>1417.6733859999999</v>
      </c>
      <c r="R972">
        <v>55.847360000000002</v>
      </c>
      <c r="S972" t="s">
        <v>5</v>
      </c>
      <c r="T972">
        <v>552.19869400000005</v>
      </c>
      <c r="U972">
        <v>11.054861000000001</v>
      </c>
      <c r="V972" t="s">
        <v>6</v>
      </c>
      <c r="W972">
        <v>455.87288999999998</v>
      </c>
      <c r="X972">
        <v>17.011666999999999</v>
      </c>
      <c r="Y972" t="s">
        <v>7</v>
      </c>
      <c r="Z972">
        <v>393.77412399999997</v>
      </c>
      <c r="AA972">
        <v>8.7920470000000002</v>
      </c>
      <c r="AB972" t="s">
        <v>8</v>
      </c>
      <c r="AC972">
        <v>12651.786281999999</v>
      </c>
      <c r="AD972">
        <v>2046.5157830000001</v>
      </c>
      <c r="AE972" t="s">
        <v>9</v>
      </c>
      <c r="AF972">
        <v>0.38708100000000001</v>
      </c>
      <c r="AG972">
        <v>1.2999999999999999E-5</v>
      </c>
      <c r="AH972" t="s">
        <v>10</v>
      </c>
      <c r="AI972">
        <v>0.61155400000000004</v>
      </c>
      <c r="AJ972">
        <v>1.2E-5</v>
      </c>
      <c r="AK972" t="s">
        <v>11</v>
      </c>
      <c r="AL972">
        <v>0.06</v>
      </c>
      <c r="AM972">
        <v>5.6399999999999999E-2</v>
      </c>
    </row>
    <row r="973" spans="1:39" x14ac:dyDescent="0.25">
      <c r="A973" t="s">
        <v>134</v>
      </c>
      <c r="B973">
        <v>12</v>
      </c>
      <c r="C973">
        <v>300</v>
      </c>
      <c r="D973" t="s">
        <v>0</v>
      </c>
      <c r="E973">
        <v>0</v>
      </c>
      <c r="F973">
        <v>0</v>
      </c>
      <c r="G973" t="s">
        <v>1</v>
      </c>
      <c r="H973">
        <v>17476.714832000001</v>
      </c>
      <c r="I973">
        <v>3487.3603990000001</v>
      </c>
      <c r="J973" t="s">
        <v>2</v>
      </c>
      <c r="K973">
        <v>17191.118579999998</v>
      </c>
      <c r="L973">
        <v>3352.920932</v>
      </c>
      <c r="M973" t="s">
        <v>3</v>
      </c>
      <c r="N973">
        <v>1848.571676</v>
      </c>
      <c r="O973">
        <v>109.73805299999999</v>
      </c>
      <c r="P973" t="s">
        <v>4</v>
      </c>
      <c r="Q973">
        <v>1546.6924220000001</v>
      </c>
      <c r="R973">
        <v>69.743840000000006</v>
      </c>
      <c r="S973" t="s">
        <v>5</v>
      </c>
      <c r="T973">
        <v>602.49336000000005</v>
      </c>
      <c r="U973">
        <v>12.604893000000001</v>
      </c>
      <c r="V973" t="s">
        <v>6</v>
      </c>
      <c r="W973">
        <v>497.52366000000001</v>
      </c>
      <c r="X973">
        <v>18.972487999999998</v>
      </c>
      <c r="Y973" t="s">
        <v>7</v>
      </c>
      <c r="Z973">
        <v>429.41649799999999</v>
      </c>
      <c r="AA973">
        <v>10.58244</v>
      </c>
      <c r="AB973" t="s">
        <v>8</v>
      </c>
      <c r="AC973">
        <v>13782.461122000001</v>
      </c>
      <c r="AD973">
        <v>2355.209593</v>
      </c>
      <c r="AE973" t="s">
        <v>9</v>
      </c>
      <c r="AF973">
        <v>0.38684800000000003</v>
      </c>
      <c r="AG973">
        <v>1.1E-5</v>
      </c>
      <c r="AH973" t="s">
        <v>10</v>
      </c>
      <c r="AI973">
        <v>0.61172000000000004</v>
      </c>
      <c r="AJ973">
        <v>1.2E-5</v>
      </c>
      <c r="AK973" t="s">
        <v>11</v>
      </c>
      <c r="AL973">
        <v>0.1</v>
      </c>
      <c r="AM973">
        <v>0.09</v>
      </c>
    </row>
    <row r="974" spans="1:39" x14ac:dyDescent="0.25">
      <c r="A974" t="s">
        <v>134</v>
      </c>
      <c r="B974">
        <v>13</v>
      </c>
      <c r="C974">
        <v>325</v>
      </c>
      <c r="D974" t="s">
        <v>0</v>
      </c>
      <c r="E974">
        <v>0</v>
      </c>
      <c r="F974">
        <v>0</v>
      </c>
      <c r="G974" t="s">
        <v>1</v>
      </c>
      <c r="H974">
        <v>18913.213366</v>
      </c>
      <c r="I974">
        <v>3620.7900319999999</v>
      </c>
      <c r="J974" t="s">
        <v>2</v>
      </c>
      <c r="K974">
        <v>18603.811102</v>
      </c>
      <c r="L974">
        <v>3467.9780260000002</v>
      </c>
      <c r="M974" t="s">
        <v>3</v>
      </c>
      <c r="N974">
        <v>2002.475218</v>
      </c>
      <c r="O974">
        <v>111.933178</v>
      </c>
      <c r="P974" t="s">
        <v>4</v>
      </c>
      <c r="Q974">
        <v>1675.814918</v>
      </c>
      <c r="R974">
        <v>81.896163000000001</v>
      </c>
      <c r="S974" t="s">
        <v>5</v>
      </c>
      <c r="T974">
        <v>652.64649799999995</v>
      </c>
      <c r="U974">
        <v>13.840935999999999</v>
      </c>
      <c r="V974" t="s">
        <v>6</v>
      </c>
      <c r="W974">
        <v>539.16512</v>
      </c>
      <c r="X974">
        <v>22.771979000000002</v>
      </c>
      <c r="Y974" t="s">
        <v>7</v>
      </c>
      <c r="Z974">
        <v>465.27314799999999</v>
      </c>
      <c r="AA974">
        <v>11.444304000000001</v>
      </c>
      <c r="AB974" t="s">
        <v>8</v>
      </c>
      <c r="AC974">
        <v>14911.033546000001</v>
      </c>
      <c r="AD974">
        <v>2439.3026479999999</v>
      </c>
      <c r="AE974" t="s">
        <v>9</v>
      </c>
      <c r="AF974">
        <v>0.38647199999999998</v>
      </c>
      <c r="AG974">
        <v>9.0000000000000002E-6</v>
      </c>
      <c r="AH974" t="s">
        <v>10</v>
      </c>
      <c r="AI974">
        <v>0.61195699999999997</v>
      </c>
      <c r="AJ974">
        <v>1.2E-5</v>
      </c>
      <c r="AK974" t="s">
        <v>11</v>
      </c>
      <c r="AL974">
        <v>0.1</v>
      </c>
      <c r="AM974">
        <v>0.09</v>
      </c>
    </row>
    <row r="975" spans="1:39" x14ac:dyDescent="0.25">
      <c r="A975" t="s">
        <v>134</v>
      </c>
      <c r="B975">
        <v>14</v>
      </c>
      <c r="C975">
        <v>350</v>
      </c>
      <c r="D975" t="s">
        <v>0</v>
      </c>
      <c r="E975">
        <v>0</v>
      </c>
      <c r="F975">
        <v>0</v>
      </c>
      <c r="G975" t="s">
        <v>1</v>
      </c>
      <c r="H975">
        <v>20348.299171999999</v>
      </c>
      <c r="I975">
        <v>3933.5778570000002</v>
      </c>
      <c r="J975" t="s">
        <v>2</v>
      </c>
      <c r="K975">
        <v>20015.181511999999</v>
      </c>
      <c r="L975">
        <v>3763.2266249999998</v>
      </c>
      <c r="M975" t="s">
        <v>3</v>
      </c>
      <c r="N975">
        <v>2156.8833079999999</v>
      </c>
      <c r="O975">
        <v>134.512135</v>
      </c>
      <c r="P975" t="s">
        <v>4</v>
      </c>
      <c r="Q975">
        <v>1804.265224</v>
      </c>
      <c r="R975">
        <v>89.444920999999994</v>
      </c>
      <c r="S975" t="s">
        <v>5</v>
      </c>
      <c r="T975">
        <v>702.79346999999996</v>
      </c>
      <c r="U975">
        <v>15.435955999999999</v>
      </c>
      <c r="V975" t="s">
        <v>6</v>
      </c>
      <c r="W975">
        <v>580.44929400000001</v>
      </c>
      <c r="X975">
        <v>25.795687000000001</v>
      </c>
      <c r="Y975" t="s">
        <v>7</v>
      </c>
      <c r="Z975">
        <v>500.85120799999999</v>
      </c>
      <c r="AA975">
        <v>12.468389999999999</v>
      </c>
      <c r="AB975" t="s">
        <v>8</v>
      </c>
      <c r="AC975">
        <v>16038.437416000001</v>
      </c>
      <c r="AD975">
        <v>2594.5316429999998</v>
      </c>
      <c r="AE975" t="s">
        <v>9</v>
      </c>
      <c r="AF975">
        <v>0.38613599999999998</v>
      </c>
      <c r="AG975">
        <v>6.9999999999999999E-6</v>
      </c>
      <c r="AH975" t="s">
        <v>10</v>
      </c>
      <c r="AI975">
        <v>0.61229699999999998</v>
      </c>
      <c r="AJ975">
        <v>1.2999999999999999E-5</v>
      </c>
      <c r="AK975" t="s">
        <v>11</v>
      </c>
      <c r="AL975">
        <v>0.1</v>
      </c>
      <c r="AM975">
        <v>0.09</v>
      </c>
    </row>
    <row r="976" spans="1:39" x14ac:dyDescent="0.25">
      <c r="A976" t="s">
        <v>134</v>
      </c>
      <c r="B976">
        <v>15</v>
      </c>
      <c r="C976">
        <v>375</v>
      </c>
      <c r="D976" t="s">
        <v>0</v>
      </c>
      <c r="E976">
        <v>0</v>
      </c>
      <c r="F976">
        <v>0</v>
      </c>
      <c r="G976" t="s">
        <v>1</v>
      </c>
      <c r="H976">
        <v>21754.27549</v>
      </c>
      <c r="I976">
        <v>3662.124499</v>
      </c>
      <c r="J976" t="s">
        <v>2</v>
      </c>
      <c r="K976">
        <v>21397.340243999999</v>
      </c>
      <c r="L976">
        <v>3491.7004710000001</v>
      </c>
      <c r="M976" t="s">
        <v>3</v>
      </c>
      <c r="N976">
        <v>2300.5095940000001</v>
      </c>
      <c r="O976">
        <v>121.891177</v>
      </c>
      <c r="P976" t="s">
        <v>4</v>
      </c>
      <c r="Q976">
        <v>1914.2897359999999</v>
      </c>
      <c r="R976">
        <v>49.276899</v>
      </c>
      <c r="S976" t="s">
        <v>5</v>
      </c>
      <c r="T976">
        <v>742.72820200000001</v>
      </c>
      <c r="U976">
        <v>10.611775</v>
      </c>
      <c r="V976" t="s">
        <v>6</v>
      </c>
      <c r="W976">
        <v>613.61980200000005</v>
      </c>
      <c r="X976">
        <v>20.859846999999998</v>
      </c>
      <c r="Y976" t="s">
        <v>7</v>
      </c>
      <c r="Z976">
        <v>536.41680399999996</v>
      </c>
      <c r="AA976">
        <v>14.227134</v>
      </c>
      <c r="AB976" t="s">
        <v>8</v>
      </c>
      <c r="AC976">
        <v>17165.814117999998</v>
      </c>
      <c r="AD976">
        <v>3051.4184089999999</v>
      </c>
      <c r="AE976" t="s">
        <v>9</v>
      </c>
      <c r="AF976">
        <v>0.38611000000000001</v>
      </c>
      <c r="AG976">
        <v>6.9999999999999999E-6</v>
      </c>
      <c r="AH976" t="s">
        <v>10</v>
      </c>
      <c r="AI976">
        <v>0.61244600000000005</v>
      </c>
      <c r="AJ976">
        <v>1.4E-5</v>
      </c>
      <c r="AK976" t="s">
        <v>11</v>
      </c>
      <c r="AL976">
        <v>2538.08</v>
      </c>
      <c r="AM976">
        <v>318276.35359999997</v>
      </c>
    </row>
    <row r="977" spans="1:39" x14ac:dyDescent="0.25">
      <c r="A977" t="s">
        <v>134</v>
      </c>
      <c r="B977">
        <v>16</v>
      </c>
      <c r="C977">
        <v>400</v>
      </c>
      <c r="D977" t="s">
        <v>0</v>
      </c>
      <c r="E977">
        <v>0</v>
      </c>
      <c r="F977">
        <v>0</v>
      </c>
      <c r="G977" t="s">
        <v>1</v>
      </c>
      <c r="H977">
        <v>23040.756528000002</v>
      </c>
      <c r="I977">
        <v>4334.94758</v>
      </c>
      <c r="J977" t="s">
        <v>2</v>
      </c>
      <c r="K977">
        <v>22659.836510000001</v>
      </c>
      <c r="L977">
        <v>4117.1025460000001</v>
      </c>
      <c r="M977" t="s">
        <v>3</v>
      </c>
      <c r="N977">
        <v>2403.461558</v>
      </c>
      <c r="O977">
        <v>161.84331900000001</v>
      </c>
      <c r="P977" t="s">
        <v>4</v>
      </c>
      <c r="Q977">
        <v>1950.3298460000001</v>
      </c>
      <c r="R977">
        <v>49.878484999999998</v>
      </c>
      <c r="S977" t="s">
        <v>5</v>
      </c>
      <c r="T977">
        <v>742.72832000000005</v>
      </c>
      <c r="U977">
        <v>10.612166</v>
      </c>
      <c r="V977" t="s">
        <v>6</v>
      </c>
      <c r="W977">
        <v>613.61989800000003</v>
      </c>
      <c r="X977">
        <v>20.860398</v>
      </c>
      <c r="Y977" t="s">
        <v>7</v>
      </c>
      <c r="Z977">
        <v>571.47305800000004</v>
      </c>
      <c r="AA977">
        <v>15.644886</v>
      </c>
      <c r="AB977" t="s">
        <v>8</v>
      </c>
      <c r="AC977">
        <v>18288.229471999999</v>
      </c>
      <c r="AD977">
        <v>3574.8759110000001</v>
      </c>
      <c r="AE977" t="s">
        <v>9</v>
      </c>
      <c r="AF977">
        <v>0.38611000000000001</v>
      </c>
      <c r="AG977">
        <v>6.9999999999999999E-6</v>
      </c>
      <c r="AH977" t="s">
        <v>10</v>
      </c>
      <c r="AI977">
        <v>0.61244600000000005</v>
      </c>
      <c r="AJ977">
        <v>1.4E-5</v>
      </c>
      <c r="AK977" t="s">
        <v>11</v>
      </c>
      <c r="AL977">
        <v>15038.06</v>
      </c>
      <c r="AM977">
        <v>318317.93640000001</v>
      </c>
    </row>
    <row r="978" spans="1:39" x14ac:dyDescent="0.25">
      <c r="A978" t="s">
        <v>134</v>
      </c>
      <c r="B978">
        <v>17</v>
      </c>
      <c r="C978">
        <v>425</v>
      </c>
      <c r="D978" t="s">
        <v>0</v>
      </c>
      <c r="E978">
        <v>0</v>
      </c>
      <c r="F978">
        <v>0</v>
      </c>
      <c r="G978" t="s">
        <v>1</v>
      </c>
      <c r="H978">
        <v>24329.778702</v>
      </c>
      <c r="I978">
        <v>4866.4952970000004</v>
      </c>
      <c r="J978" t="s">
        <v>2</v>
      </c>
      <c r="K978">
        <v>23924.995083999998</v>
      </c>
      <c r="L978">
        <v>4636.1758470000004</v>
      </c>
      <c r="M978" t="s">
        <v>3</v>
      </c>
      <c r="N978">
        <v>2505.8462100000002</v>
      </c>
      <c r="O978">
        <v>183.85780199999999</v>
      </c>
      <c r="P978" t="s">
        <v>4</v>
      </c>
      <c r="Q978">
        <v>1986.259726</v>
      </c>
      <c r="R978">
        <v>52.403941000000003</v>
      </c>
      <c r="S978" t="s">
        <v>5</v>
      </c>
      <c r="T978">
        <v>742.72866399999998</v>
      </c>
      <c r="U978">
        <v>10.614293</v>
      </c>
      <c r="V978" t="s">
        <v>6</v>
      </c>
      <c r="W978">
        <v>613.62008800000001</v>
      </c>
      <c r="X978">
        <v>20.860835999999999</v>
      </c>
      <c r="Y978" t="s">
        <v>7</v>
      </c>
      <c r="Z978">
        <v>606.39009199999998</v>
      </c>
      <c r="AA978">
        <v>17.192890999999999</v>
      </c>
      <c r="AB978" t="s">
        <v>8</v>
      </c>
      <c r="AC978">
        <v>19413.999188000002</v>
      </c>
      <c r="AD978">
        <v>4043.8046439999998</v>
      </c>
      <c r="AE978" t="s">
        <v>9</v>
      </c>
      <c r="AF978">
        <v>0.38611000000000001</v>
      </c>
      <c r="AG978">
        <v>6.9999999999999999E-6</v>
      </c>
      <c r="AH978" t="s">
        <v>10</v>
      </c>
      <c r="AI978">
        <v>0.61244600000000005</v>
      </c>
      <c r="AJ978">
        <v>1.4E-5</v>
      </c>
      <c r="AK978" t="s">
        <v>11</v>
      </c>
      <c r="AL978">
        <v>27538</v>
      </c>
      <c r="AM978">
        <v>318302.71999999997</v>
      </c>
    </row>
    <row r="979" spans="1:39" x14ac:dyDescent="0.25">
      <c r="A979" t="s">
        <v>134</v>
      </c>
      <c r="B979">
        <v>18</v>
      </c>
      <c r="C979">
        <v>450</v>
      </c>
      <c r="D979" t="s">
        <v>0</v>
      </c>
      <c r="E979">
        <v>0</v>
      </c>
      <c r="F979">
        <v>0</v>
      </c>
      <c r="G979" t="s">
        <v>1</v>
      </c>
      <c r="H979">
        <v>25620.08684</v>
      </c>
      <c r="I979">
        <v>5548.0563540000003</v>
      </c>
      <c r="J979" t="s">
        <v>2</v>
      </c>
      <c r="K979">
        <v>25191.582495999999</v>
      </c>
      <c r="L979">
        <v>5310.5752590000002</v>
      </c>
      <c r="M979" t="s">
        <v>3</v>
      </c>
      <c r="N979">
        <v>2608.7169699999999</v>
      </c>
      <c r="O979">
        <v>209.65254200000001</v>
      </c>
      <c r="P979" t="s">
        <v>4</v>
      </c>
      <c r="Q979">
        <v>2022.2880459999999</v>
      </c>
      <c r="R979">
        <v>54.476450999999997</v>
      </c>
      <c r="S979" t="s">
        <v>5</v>
      </c>
      <c r="T979">
        <v>742.72889599999996</v>
      </c>
      <c r="U979">
        <v>10.613566</v>
      </c>
      <c r="V979" t="s">
        <v>6</v>
      </c>
      <c r="W979">
        <v>613.62019199999997</v>
      </c>
      <c r="X979">
        <v>20.860499999999998</v>
      </c>
      <c r="Y979" t="s">
        <v>7</v>
      </c>
      <c r="Z979">
        <v>641.43465000000003</v>
      </c>
      <c r="AA979">
        <v>18.097745</v>
      </c>
      <c r="AB979" t="s">
        <v>8</v>
      </c>
      <c r="AC979">
        <v>20540.589693999998</v>
      </c>
      <c r="AD979">
        <v>4590.6507030000002</v>
      </c>
      <c r="AE979" t="s">
        <v>9</v>
      </c>
      <c r="AF979">
        <v>0.38611000000000001</v>
      </c>
      <c r="AG979">
        <v>6.9999999999999999E-6</v>
      </c>
      <c r="AH979" t="s">
        <v>10</v>
      </c>
      <c r="AI979">
        <v>0.61244600000000005</v>
      </c>
      <c r="AJ979">
        <v>1.4E-5</v>
      </c>
      <c r="AK979" t="s">
        <v>11</v>
      </c>
      <c r="AL979">
        <v>40037.96</v>
      </c>
      <c r="AM979">
        <v>318386.23839999997</v>
      </c>
    </row>
    <row r="980" spans="1:39" x14ac:dyDescent="0.25">
      <c r="A980" t="s">
        <v>134</v>
      </c>
      <c r="B980">
        <v>19</v>
      </c>
      <c r="C980">
        <v>475</v>
      </c>
      <c r="D980" t="s">
        <v>0</v>
      </c>
      <c r="E980">
        <v>0</v>
      </c>
      <c r="F980">
        <v>0</v>
      </c>
      <c r="G980" t="s">
        <v>1</v>
      </c>
      <c r="H980">
        <v>26907.281319999998</v>
      </c>
      <c r="I980">
        <v>5753.6627250000001</v>
      </c>
      <c r="J980" t="s">
        <v>2</v>
      </c>
      <c r="K980">
        <v>26454.873498000001</v>
      </c>
      <c r="L980">
        <v>5540.2283520000001</v>
      </c>
      <c r="M980" t="s">
        <v>3</v>
      </c>
      <c r="N980">
        <v>2711.3396859999998</v>
      </c>
      <c r="O980">
        <v>224.75573</v>
      </c>
      <c r="P980" t="s">
        <v>4</v>
      </c>
      <c r="Q980">
        <v>2058.1702839999998</v>
      </c>
      <c r="R980">
        <v>55.785125000000001</v>
      </c>
      <c r="S980" t="s">
        <v>5</v>
      </c>
      <c r="T980">
        <v>742.72933399999999</v>
      </c>
      <c r="U980">
        <v>10.613756</v>
      </c>
      <c r="V980" t="s">
        <v>6</v>
      </c>
      <c r="W980">
        <v>613.62025000000006</v>
      </c>
      <c r="X980">
        <v>20.860870999999999</v>
      </c>
      <c r="Y980" t="s">
        <v>7</v>
      </c>
      <c r="Z980">
        <v>676.33126600000003</v>
      </c>
      <c r="AA980">
        <v>19.303053999999999</v>
      </c>
      <c r="AB980" t="s">
        <v>8</v>
      </c>
      <c r="AC980">
        <v>21664.299252000001</v>
      </c>
      <c r="AD980">
        <v>4816.0438809999996</v>
      </c>
      <c r="AE980" t="s">
        <v>9</v>
      </c>
      <c r="AF980">
        <v>0.38611000000000001</v>
      </c>
      <c r="AG980">
        <v>6.9999999999999999E-6</v>
      </c>
      <c r="AH980" t="s">
        <v>10</v>
      </c>
      <c r="AI980">
        <v>0.61244600000000005</v>
      </c>
      <c r="AJ980">
        <v>1.4E-5</v>
      </c>
      <c r="AK980" t="s">
        <v>11</v>
      </c>
      <c r="AL980">
        <v>52537.94</v>
      </c>
      <c r="AM980">
        <v>318367.81640000001</v>
      </c>
    </row>
    <row r="981" spans="1:39" x14ac:dyDescent="0.25">
      <c r="A981" t="s">
        <v>134</v>
      </c>
      <c r="B981">
        <v>20</v>
      </c>
      <c r="C981">
        <v>500</v>
      </c>
      <c r="D981" t="s">
        <v>0</v>
      </c>
      <c r="E981">
        <v>0</v>
      </c>
      <c r="F981">
        <v>0</v>
      </c>
      <c r="G981" t="s">
        <v>1</v>
      </c>
      <c r="H981">
        <v>28195.421768</v>
      </c>
      <c r="I981">
        <v>6479.2984479999996</v>
      </c>
      <c r="J981" t="s">
        <v>2</v>
      </c>
      <c r="K981">
        <v>27719.226814000001</v>
      </c>
      <c r="L981">
        <v>6252.4522349999997</v>
      </c>
      <c r="M981" t="s">
        <v>3</v>
      </c>
      <c r="N981">
        <v>2813.6301659999999</v>
      </c>
      <c r="O981">
        <v>229.22173799999999</v>
      </c>
      <c r="P981" t="s">
        <v>4</v>
      </c>
      <c r="Q981">
        <v>2094.0940959999998</v>
      </c>
      <c r="R981">
        <v>55.640810999999999</v>
      </c>
      <c r="S981" t="s">
        <v>5</v>
      </c>
      <c r="T981">
        <v>742.72968200000003</v>
      </c>
      <c r="U981">
        <v>10.612691999999999</v>
      </c>
      <c r="V981" t="s">
        <v>6</v>
      </c>
      <c r="W981">
        <v>613.62039800000002</v>
      </c>
      <c r="X981">
        <v>20.861227</v>
      </c>
      <c r="Y981" t="s">
        <v>7</v>
      </c>
      <c r="Z981">
        <v>711.27488200000005</v>
      </c>
      <c r="AA981">
        <v>19.818280000000001</v>
      </c>
      <c r="AB981" t="s">
        <v>8</v>
      </c>
      <c r="AC981">
        <v>22789.328242</v>
      </c>
      <c r="AD981">
        <v>5345.7434839999996</v>
      </c>
      <c r="AE981" t="s">
        <v>9</v>
      </c>
      <c r="AF981">
        <v>0.38611000000000001</v>
      </c>
      <c r="AG981">
        <v>6.9999999999999999E-6</v>
      </c>
      <c r="AH981" t="s">
        <v>10</v>
      </c>
      <c r="AI981">
        <v>0.61244600000000005</v>
      </c>
      <c r="AJ981">
        <v>1.4E-5</v>
      </c>
      <c r="AK981" t="s">
        <v>11</v>
      </c>
      <c r="AL981">
        <v>65037.88</v>
      </c>
      <c r="AM981">
        <v>318392.74560000002</v>
      </c>
    </row>
    <row r="982" spans="1:39" x14ac:dyDescent="0.25">
      <c r="A982" t="s">
        <v>135</v>
      </c>
      <c r="B982">
        <v>1</v>
      </c>
      <c r="C982">
        <v>25</v>
      </c>
      <c r="D982" t="s">
        <v>0</v>
      </c>
      <c r="E982">
        <v>0</v>
      </c>
      <c r="F982">
        <v>0</v>
      </c>
      <c r="G982" t="s">
        <v>1</v>
      </c>
      <c r="H982">
        <v>837.73594700000001</v>
      </c>
      <c r="I982">
        <v>11.690865000000001</v>
      </c>
      <c r="J982" t="s">
        <v>2</v>
      </c>
      <c r="K982">
        <v>815.08377299999995</v>
      </c>
      <c r="L982">
        <v>10.643618</v>
      </c>
      <c r="M982" t="s">
        <v>3</v>
      </c>
      <c r="N982">
        <v>152.93934200000001</v>
      </c>
      <c r="O982">
        <v>9.0974629999999994</v>
      </c>
      <c r="P982" t="s">
        <v>4</v>
      </c>
      <c r="Q982">
        <v>23.655059999999999</v>
      </c>
      <c r="R982">
        <v>0.170267</v>
      </c>
      <c r="S982" t="s">
        <v>5</v>
      </c>
      <c r="T982">
        <v>638.54636700000003</v>
      </c>
      <c r="U982">
        <v>0.25056499999999998</v>
      </c>
      <c r="V982" t="s">
        <v>6</v>
      </c>
      <c r="W982">
        <v>0.59180200000000005</v>
      </c>
      <c r="X982">
        <v>5.842E-3</v>
      </c>
      <c r="Y982" t="s">
        <v>7</v>
      </c>
      <c r="Z982">
        <v>0</v>
      </c>
      <c r="AA982">
        <v>0</v>
      </c>
      <c r="AB982" t="s">
        <v>8</v>
      </c>
      <c r="AC982">
        <v>0</v>
      </c>
      <c r="AD982">
        <v>0</v>
      </c>
      <c r="AE982" t="s">
        <v>9</v>
      </c>
      <c r="AF982">
        <v>0.397341</v>
      </c>
      <c r="AG982">
        <v>7.9999999999999996E-6</v>
      </c>
      <c r="AH982" t="s">
        <v>10</v>
      </c>
      <c r="AI982">
        <v>0.60179099999999996</v>
      </c>
      <c r="AJ982">
        <v>5.0000000000000004E-6</v>
      </c>
      <c r="AK982" t="s">
        <v>11</v>
      </c>
      <c r="AL982">
        <v>0</v>
      </c>
      <c r="AM982">
        <v>0</v>
      </c>
    </row>
    <row r="983" spans="1:39" x14ac:dyDescent="0.25">
      <c r="A983" t="s">
        <v>135</v>
      </c>
      <c r="B983">
        <v>2</v>
      </c>
      <c r="C983">
        <v>50</v>
      </c>
      <c r="D983" t="s">
        <v>0</v>
      </c>
      <c r="E983">
        <v>0</v>
      </c>
      <c r="F983">
        <v>0</v>
      </c>
      <c r="G983" t="s">
        <v>1</v>
      </c>
      <c r="H983">
        <v>1674.682141</v>
      </c>
      <c r="I983">
        <v>23.034555999999998</v>
      </c>
      <c r="J983" t="s">
        <v>2</v>
      </c>
      <c r="K983">
        <v>1629.3784889999999</v>
      </c>
      <c r="L983">
        <v>19.679599</v>
      </c>
      <c r="M983" t="s">
        <v>3</v>
      </c>
      <c r="N983">
        <v>305.38700699999998</v>
      </c>
      <c r="O983">
        <v>16.109075000000001</v>
      </c>
      <c r="P983" t="s">
        <v>4</v>
      </c>
      <c r="Q983">
        <v>47.315716999999999</v>
      </c>
      <c r="R983">
        <v>0.48771100000000001</v>
      </c>
      <c r="S983" t="s">
        <v>5</v>
      </c>
      <c r="T983">
        <v>1276.9690230000001</v>
      </c>
      <c r="U983">
        <v>1.001406</v>
      </c>
      <c r="V983" t="s">
        <v>6</v>
      </c>
      <c r="W983">
        <v>1.163618</v>
      </c>
      <c r="X983">
        <v>1.6364E-2</v>
      </c>
      <c r="Y983" t="s">
        <v>7</v>
      </c>
      <c r="Z983">
        <v>0</v>
      </c>
      <c r="AA983">
        <v>0</v>
      </c>
      <c r="AB983" t="s">
        <v>8</v>
      </c>
      <c r="AC983">
        <v>0</v>
      </c>
      <c r="AD983">
        <v>0</v>
      </c>
      <c r="AE983" t="s">
        <v>9</v>
      </c>
      <c r="AF983">
        <v>0.39459699999999998</v>
      </c>
      <c r="AG983">
        <v>6.9999999999999999E-6</v>
      </c>
      <c r="AH983" t="s">
        <v>10</v>
      </c>
      <c r="AI983">
        <v>0.60450000000000004</v>
      </c>
      <c r="AJ983">
        <v>1.2E-5</v>
      </c>
      <c r="AK983" t="s">
        <v>11</v>
      </c>
      <c r="AL983">
        <v>0</v>
      </c>
      <c r="AM983">
        <v>0</v>
      </c>
    </row>
    <row r="984" spans="1:39" x14ac:dyDescent="0.25">
      <c r="A984" t="s">
        <v>135</v>
      </c>
      <c r="B984">
        <v>3</v>
      </c>
      <c r="C984">
        <v>75</v>
      </c>
      <c r="D984" t="s">
        <v>0</v>
      </c>
      <c r="E984">
        <v>0</v>
      </c>
      <c r="F984">
        <v>0</v>
      </c>
      <c r="G984" t="s">
        <v>1</v>
      </c>
      <c r="H984">
        <v>2512.328794</v>
      </c>
      <c r="I984">
        <v>46.519345000000001</v>
      </c>
      <c r="J984" t="s">
        <v>2</v>
      </c>
      <c r="K984">
        <v>2444.329189</v>
      </c>
      <c r="L984">
        <v>40.430798000000003</v>
      </c>
      <c r="M984" t="s">
        <v>3</v>
      </c>
      <c r="N984">
        <v>458.45177799999999</v>
      </c>
      <c r="O984">
        <v>32.106568000000003</v>
      </c>
      <c r="P984" t="s">
        <v>4</v>
      </c>
      <c r="Q984">
        <v>71.020014000000003</v>
      </c>
      <c r="R984">
        <v>1.0312730000000001</v>
      </c>
      <c r="S984" t="s">
        <v>5</v>
      </c>
      <c r="T984">
        <v>1915.340737</v>
      </c>
      <c r="U984">
        <v>2.222162</v>
      </c>
      <c r="V984" t="s">
        <v>6</v>
      </c>
      <c r="W984">
        <v>1.72607</v>
      </c>
      <c r="X984">
        <v>2.7609999999999999E-2</v>
      </c>
      <c r="Y984" t="s">
        <v>7</v>
      </c>
      <c r="Z984">
        <v>0</v>
      </c>
      <c r="AA984">
        <v>0</v>
      </c>
      <c r="AB984" t="s">
        <v>8</v>
      </c>
      <c r="AC984">
        <v>0</v>
      </c>
      <c r="AD984">
        <v>0</v>
      </c>
      <c r="AE984" t="s">
        <v>9</v>
      </c>
      <c r="AF984">
        <v>0.39267000000000002</v>
      </c>
      <c r="AG984">
        <v>1.2999999999999999E-5</v>
      </c>
      <c r="AH984" t="s">
        <v>10</v>
      </c>
      <c r="AI984">
        <v>0.60734699999999997</v>
      </c>
      <c r="AJ984">
        <v>7.9999999999999996E-6</v>
      </c>
      <c r="AK984" t="s">
        <v>11</v>
      </c>
      <c r="AL984">
        <v>0</v>
      </c>
      <c r="AM984">
        <v>0</v>
      </c>
    </row>
    <row r="985" spans="1:39" x14ac:dyDescent="0.25">
      <c r="A985" t="s">
        <v>135</v>
      </c>
      <c r="B985">
        <v>4</v>
      </c>
      <c r="C985">
        <v>100</v>
      </c>
      <c r="D985" t="s">
        <v>0</v>
      </c>
      <c r="E985">
        <v>0</v>
      </c>
      <c r="F985">
        <v>0</v>
      </c>
      <c r="G985" t="s">
        <v>1</v>
      </c>
      <c r="H985">
        <v>3349.1748440000001</v>
      </c>
      <c r="I985">
        <v>52.353012</v>
      </c>
      <c r="J985" t="s">
        <v>2</v>
      </c>
      <c r="K985">
        <v>3258.4797410000001</v>
      </c>
      <c r="L985">
        <v>46.105522000000001</v>
      </c>
      <c r="M985" t="s">
        <v>3</v>
      </c>
      <c r="N985">
        <v>610.86495600000001</v>
      </c>
      <c r="O985">
        <v>36.638167000000003</v>
      </c>
      <c r="P985" t="s">
        <v>4</v>
      </c>
      <c r="Q985">
        <v>94.711736999999999</v>
      </c>
      <c r="R985">
        <v>1.0418229999999999</v>
      </c>
      <c r="S985" t="s">
        <v>5</v>
      </c>
      <c r="T985">
        <v>2553.648369</v>
      </c>
      <c r="U985">
        <v>3.8936860000000002</v>
      </c>
      <c r="V985" t="s">
        <v>6</v>
      </c>
      <c r="W985">
        <v>2.2905259999999998</v>
      </c>
      <c r="X985">
        <v>4.2164E-2</v>
      </c>
      <c r="Y985" t="s">
        <v>7</v>
      </c>
      <c r="Z985">
        <v>0</v>
      </c>
      <c r="AA985">
        <v>0</v>
      </c>
      <c r="AB985" t="s">
        <v>8</v>
      </c>
      <c r="AC985">
        <v>0</v>
      </c>
      <c r="AD985">
        <v>0</v>
      </c>
      <c r="AE985" t="s">
        <v>9</v>
      </c>
      <c r="AF985">
        <v>0.39190900000000001</v>
      </c>
      <c r="AG985">
        <v>1.4E-5</v>
      </c>
      <c r="AH985" t="s">
        <v>10</v>
      </c>
      <c r="AI985">
        <v>0.60814800000000002</v>
      </c>
      <c r="AJ985">
        <v>5.0000000000000004E-6</v>
      </c>
      <c r="AK985" t="s">
        <v>11</v>
      </c>
      <c r="AL985">
        <v>0</v>
      </c>
      <c r="AM985">
        <v>0</v>
      </c>
    </row>
    <row r="986" spans="1:39" x14ac:dyDescent="0.25">
      <c r="A986" t="s">
        <v>135</v>
      </c>
      <c r="B986">
        <v>5</v>
      </c>
      <c r="C986">
        <v>125</v>
      </c>
      <c r="D986" t="s">
        <v>0</v>
      </c>
      <c r="E986">
        <v>0</v>
      </c>
      <c r="F986">
        <v>0</v>
      </c>
      <c r="G986" t="s">
        <v>1</v>
      </c>
      <c r="H986">
        <v>4186.1643359999998</v>
      </c>
      <c r="I986">
        <v>61.635623000000002</v>
      </c>
      <c r="J986" t="s">
        <v>2</v>
      </c>
      <c r="K986">
        <v>4072.7124560000002</v>
      </c>
      <c r="L986">
        <v>53.352321000000003</v>
      </c>
      <c r="M986" t="s">
        <v>3</v>
      </c>
      <c r="N986">
        <v>763.31768099999999</v>
      </c>
      <c r="O986">
        <v>42.850318000000001</v>
      </c>
      <c r="P986" t="s">
        <v>4</v>
      </c>
      <c r="Q986">
        <v>118.433531</v>
      </c>
      <c r="R986">
        <v>1.175352</v>
      </c>
      <c r="S986" t="s">
        <v>5</v>
      </c>
      <c r="T986">
        <v>3191.9897799999999</v>
      </c>
      <c r="U986">
        <v>5.8949179999999997</v>
      </c>
      <c r="V986" t="s">
        <v>6</v>
      </c>
      <c r="W986">
        <v>2.8746779999999998</v>
      </c>
      <c r="X986">
        <v>6.7573999999999995E-2</v>
      </c>
      <c r="Y986" t="s">
        <v>7</v>
      </c>
      <c r="Z986">
        <v>0</v>
      </c>
      <c r="AA986">
        <v>0</v>
      </c>
      <c r="AB986" t="s">
        <v>8</v>
      </c>
      <c r="AC986">
        <v>0</v>
      </c>
      <c r="AD986">
        <v>0</v>
      </c>
      <c r="AE986" t="s">
        <v>9</v>
      </c>
      <c r="AF986">
        <v>0.39061499999999999</v>
      </c>
      <c r="AG986">
        <v>1.5E-5</v>
      </c>
      <c r="AH986" t="s">
        <v>10</v>
      </c>
      <c r="AI986">
        <v>0.60908499999999999</v>
      </c>
      <c r="AJ986">
        <v>3.9999999999999998E-6</v>
      </c>
      <c r="AK986" t="s">
        <v>11</v>
      </c>
      <c r="AL986">
        <v>0</v>
      </c>
      <c r="AM986">
        <v>0</v>
      </c>
    </row>
    <row r="987" spans="1:39" x14ac:dyDescent="0.25">
      <c r="A987" t="s">
        <v>135</v>
      </c>
      <c r="B987">
        <v>6</v>
      </c>
      <c r="C987">
        <v>150</v>
      </c>
      <c r="D987" t="s">
        <v>0</v>
      </c>
      <c r="E987">
        <v>0</v>
      </c>
      <c r="F987">
        <v>0</v>
      </c>
      <c r="G987" t="s">
        <v>1</v>
      </c>
      <c r="H987">
        <v>5023.1617290000004</v>
      </c>
      <c r="I987">
        <v>87.889332999999993</v>
      </c>
      <c r="J987" t="s">
        <v>2</v>
      </c>
      <c r="K987">
        <v>4886.9981539999999</v>
      </c>
      <c r="L987">
        <v>74.388722000000001</v>
      </c>
      <c r="M987" t="s">
        <v>3</v>
      </c>
      <c r="N987">
        <v>915.89170899999999</v>
      </c>
      <c r="O987">
        <v>58.371119</v>
      </c>
      <c r="P987" t="s">
        <v>4</v>
      </c>
      <c r="Q987">
        <v>142.143486</v>
      </c>
      <c r="R987">
        <v>1.861259</v>
      </c>
      <c r="S987" t="s">
        <v>5</v>
      </c>
      <c r="T987">
        <v>3830.276875</v>
      </c>
      <c r="U987">
        <v>8.4753760000000007</v>
      </c>
      <c r="V987" t="s">
        <v>6</v>
      </c>
      <c r="W987">
        <v>3.452356</v>
      </c>
      <c r="X987">
        <v>9.9500000000000005E-2</v>
      </c>
      <c r="Y987" t="s">
        <v>7</v>
      </c>
      <c r="Z987">
        <v>0</v>
      </c>
      <c r="AA987">
        <v>0</v>
      </c>
      <c r="AB987" t="s">
        <v>8</v>
      </c>
      <c r="AC987">
        <v>0</v>
      </c>
      <c r="AD987">
        <v>0</v>
      </c>
      <c r="AE987" t="s">
        <v>9</v>
      </c>
      <c r="AF987">
        <v>0.39039400000000002</v>
      </c>
      <c r="AG987">
        <v>1.5999999999999999E-5</v>
      </c>
      <c r="AH987" t="s">
        <v>10</v>
      </c>
      <c r="AI987">
        <v>0.60947899999999999</v>
      </c>
      <c r="AJ987">
        <v>3.0000000000000001E-6</v>
      </c>
      <c r="AK987" t="s">
        <v>11</v>
      </c>
      <c r="AL987">
        <v>0</v>
      </c>
      <c r="AM987">
        <v>0</v>
      </c>
    </row>
    <row r="988" spans="1:39" x14ac:dyDescent="0.25">
      <c r="A988" t="s">
        <v>135</v>
      </c>
      <c r="B988">
        <v>7</v>
      </c>
      <c r="C988">
        <v>175</v>
      </c>
      <c r="D988" t="s">
        <v>0</v>
      </c>
      <c r="E988">
        <v>0</v>
      </c>
      <c r="F988">
        <v>0</v>
      </c>
      <c r="G988" t="s">
        <v>1</v>
      </c>
      <c r="H988">
        <v>5859.9910250000003</v>
      </c>
      <c r="I988">
        <v>107.340878</v>
      </c>
      <c r="J988" t="s">
        <v>2</v>
      </c>
      <c r="K988">
        <v>5701.0542189999996</v>
      </c>
      <c r="L988">
        <v>91.979730000000004</v>
      </c>
      <c r="M988" t="s">
        <v>3</v>
      </c>
      <c r="N988">
        <v>1068.4431179999999</v>
      </c>
      <c r="O988">
        <v>77.353973999999994</v>
      </c>
      <c r="P988" t="s">
        <v>4</v>
      </c>
      <c r="Q988">
        <v>165.86175399999999</v>
      </c>
      <c r="R988">
        <v>2.0114139999999998</v>
      </c>
      <c r="S988" t="s">
        <v>5</v>
      </c>
      <c r="T988">
        <v>4468.5572359999996</v>
      </c>
      <c r="U988">
        <v>11.505337000000001</v>
      </c>
      <c r="V988" t="s">
        <v>6</v>
      </c>
      <c r="W988">
        <v>4.0239159999999998</v>
      </c>
      <c r="X988">
        <v>0.122742</v>
      </c>
      <c r="Y988" t="s">
        <v>7</v>
      </c>
      <c r="Z988">
        <v>0</v>
      </c>
      <c r="AA988">
        <v>0</v>
      </c>
      <c r="AB988" t="s">
        <v>8</v>
      </c>
      <c r="AC988">
        <v>0</v>
      </c>
      <c r="AD988">
        <v>0</v>
      </c>
      <c r="AE988" t="s">
        <v>9</v>
      </c>
      <c r="AF988">
        <v>0.389955</v>
      </c>
      <c r="AG988">
        <v>1.4E-5</v>
      </c>
      <c r="AH988" t="s">
        <v>10</v>
      </c>
      <c r="AI988">
        <v>0.61000900000000002</v>
      </c>
      <c r="AJ988">
        <v>5.0000000000000004E-6</v>
      </c>
      <c r="AK988" t="s">
        <v>11</v>
      </c>
      <c r="AL988">
        <v>0</v>
      </c>
      <c r="AM988">
        <v>0</v>
      </c>
    </row>
    <row r="989" spans="1:39" x14ac:dyDescent="0.25">
      <c r="A989" t="s">
        <v>135</v>
      </c>
      <c r="B989">
        <v>8</v>
      </c>
      <c r="C989">
        <v>200</v>
      </c>
      <c r="D989" t="s">
        <v>0</v>
      </c>
      <c r="E989">
        <v>0</v>
      </c>
      <c r="F989">
        <v>0</v>
      </c>
      <c r="G989" t="s">
        <v>1</v>
      </c>
      <c r="H989">
        <v>6696.6625199999999</v>
      </c>
      <c r="I989">
        <v>147.97339600000001</v>
      </c>
      <c r="J989" t="s">
        <v>2</v>
      </c>
      <c r="K989">
        <v>6514.948652</v>
      </c>
      <c r="L989">
        <v>125.24378400000001</v>
      </c>
      <c r="M989" t="s">
        <v>3</v>
      </c>
      <c r="N989">
        <v>1220.6975070000001</v>
      </c>
      <c r="O989">
        <v>105.833609</v>
      </c>
      <c r="P989" t="s">
        <v>4</v>
      </c>
      <c r="Q989">
        <v>189.60865699999999</v>
      </c>
      <c r="R989">
        <v>2.7543609999999998</v>
      </c>
      <c r="S989" t="s">
        <v>5</v>
      </c>
      <c r="T989">
        <v>5106.8243849999999</v>
      </c>
      <c r="U989">
        <v>14.857780999999999</v>
      </c>
      <c r="V989" t="s">
        <v>6</v>
      </c>
      <c r="W989">
        <v>4.5948079999999996</v>
      </c>
      <c r="X989">
        <v>0.149288</v>
      </c>
      <c r="Y989" t="s">
        <v>7</v>
      </c>
      <c r="Z989">
        <v>0</v>
      </c>
      <c r="AA989">
        <v>0</v>
      </c>
      <c r="AB989" t="s">
        <v>8</v>
      </c>
      <c r="AC989">
        <v>0</v>
      </c>
      <c r="AD989">
        <v>0</v>
      </c>
      <c r="AE989" t="s">
        <v>9</v>
      </c>
      <c r="AF989">
        <v>0.38915499999999997</v>
      </c>
      <c r="AG989">
        <v>1.7E-5</v>
      </c>
      <c r="AH989" t="s">
        <v>10</v>
      </c>
      <c r="AI989">
        <v>0.61034500000000003</v>
      </c>
      <c r="AJ989">
        <v>6.0000000000000002E-6</v>
      </c>
      <c r="AK989" t="s">
        <v>11</v>
      </c>
      <c r="AL989">
        <v>0</v>
      </c>
      <c r="AM989">
        <v>0</v>
      </c>
    </row>
    <row r="990" spans="1:39" x14ac:dyDescent="0.25">
      <c r="A990" t="s">
        <v>135</v>
      </c>
      <c r="B990">
        <v>9</v>
      </c>
      <c r="C990">
        <v>225</v>
      </c>
      <c r="D990" t="s">
        <v>0</v>
      </c>
      <c r="E990">
        <v>0</v>
      </c>
      <c r="F990">
        <v>0</v>
      </c>
      <c r="G990" t="s">
        <v>1</v>
      </c>
      <c r="H990">
        <v>7533.4703810000001</v>
      </c>
      <c r="I990">
        <v>160.37658500000001</v>
      </c>
      <c r="J990" t="s">
        <v>2</v>
      </c>
      <c r="K990">
        <v>7328.9252729999998</v>
      </c>
      <c r="L990">
        <v>132.90552500000001</v>
      </c>
      <c r="M990" t="s">
        <v>3</v>
      </c>
      <c r="N990">
        <v>1372.9331299999999</v>
      </c>
      <c r="O990">
        <v>112.06800800000001</v>
      </c>
      <c r="P990" t="s">
        <v>4</v>
      </c>
      <c r="Q990">
        <v>213.41603499999999</v>
      </c>
      <c r="R990">
        <v>3.1830349999999998</v>
      </c>
      <c r="S990" t="s">
        <v>5</v>
      </c>
      <c r="T990">
        <v>5745.0773630000003</v>
      </c>
      <c r="U990">
        <v>18.883492</v>
      </c>
      <c r="V990" t="s">
        <v>6</v>
      </c>
      <c r="W990">
        <v>5.171068</v>
      </c>
      <c r="X990">
        <v>0.191306</v>
      </c>
      <c r="Y990" t="s">
        <v>7</v>
      </c>
      <c r="Z990">
        <v>0</v>
      </c>
      <c r="AA990">
        <v>0</v>
      </c>
      <c r="AB990" t="s">
        <v>8</v>
      </c>
      <c r="AC990">
        <v>0</v>
      </c>
      <c r="AD990">
        <v>0</v>
      </c>
      <c r="AE990" t="s">
        <v>9</v>
      </c>
      <c r="AF990">
        <v>0.388376</v>
      </c>
      <c r="AG990">
        <v>1.5999999999999999E-5</v>
      </c>
      <c r="AH990" t="s">
        <v>10</v>
      </c>
      <c r="AI990">
        <v>0.61048999999999998</v>
      </c>
      <c r="AJ990">
        <v>6.0000000000000002E-6</v>
      </c>
      <c r="AK990" t="s">
        <v>11</v>
      </c>
      <c r="AL990">
        <v>0</v>
      </c>
      <c r="AM990">
        <v>0</v>
      </c>
    </row>
    <row r="991" spans="1:39" x14ac:dyDescent="0.25">
      <c r="A991" t="s">
        <v>135</v>
      </c>
      <c r="B991">
        <v>10</v>
      </c>
      <c r="C991">
        <v>250</v>
      </c>
      <c r="D991" t="s">
        <v>0</v>
      </c>
      <c r="E991">
        <v>0</v>
      </c>
      <c r="F991">
        <v>0</v>
      </c>
      <c r="G991" t="s">
        <v>1</v>
      </c>
      <c r="H991">
        <v>8370.0323439999993</v>
      </c>
      <c r="I991">
        <v>184.527649</v>
      </c>
      <c r="J991" t="s">
        <v>2</v>
      </c>
      <c r="K991">
        <v>8142.9337699999996</v>
      </c>
      <c r="L991">
        <v>149.990838</v>
      </c>
      <c r="M991" t="s">
        <v>3</v>
      </c>
      <c r="N991">
        <v>1525.1520310000001</v>
      </c>
      <c r="O991">
        <v>129.78516500000001</v>
      </c>
      <c r="P991" t="s">
        <v>4</v>
      </c>
      <c r="Q991">
        <v>237.02820199999999</v>
      </c>
      <c r="R991">
        <v>3.6224479999999999</v>
      </c>
      <c r="S991" t="s">
        <v>5</v>
      </c>
      <c r="T991">
        <v>6383.3153519999996</v>
      </c>
      <c r="U991">
        <v>22.914315999999999</v>
      </c>
      <c r="V991" t="s">
        <v>6</v>
      </c>
      <c r="W991">
        <v>5.7372240000000003</v>
      </c>
      <c r="X991">
        <v>0.21329100000000001</v>
      </c>
      <c r="Y991" t="s">
        <v>7</v>
      </c>
      <c r="Z991">
        <v>0</v>
      </c>
      <c r="AA991">
        <v>0</v>
      </c>
      <c r="AB991" t="s">
        <v>8</v>
      </c>
      <c r="AC991">
        <v>0</v>
      </c>
      <c r="AD991">
        <v>0</v>
      </c>
      <c r="AE991" t="s">
        <v>9</v>
      </c>
      <c r="AF991">
        <v>0.387963</v>
      </c>
      <c r="AG991">
        <v>1.2999999999999999E-5</v>
      </c>
      <c r="AH991" t="s">
        <v>10</v>
      </c>
      <c r="AI991">
        <v>0.61059200000000002</v>
      </c>
      <c r="AJ991">
        <v>6.0000000000000002E-6</v>
      </c>
      <c r="AK991" t="s">
        <v>11</v>
      </c>
      <c r="AL991">
        <v>0.02</v>
      </c>
      <c r="AM991">
        <v>1.9599999999999999E-2</v>
      </c>
    </row>
    <row r="992" spans="1:39" x14ac:dyDescent="0.25">
      <c r="A992" t="s">
        <v>135</v>
      </c>
      <c r="B992">
        <v>11</v>
      </c>
      <c r="C992">
        <v>275</v>
      </c>
      <c r="D992" t="s">
        <v>0</v>
      </c>
      <c r="E992">
        <v>0</v>
      </c>
      <c r="F992">
        <v>0</v>
      </c>
      <c r="G992" t="s">
        <v>1</v>
      </c>
      <c r="H992">
        <v>9206.613867</v>
      </c>
      <c r="I992">
        <v>216.268989</v>
      </c>
      <c r="J992" t="s">
        <v>2</v>
      </c>
      <c r="K992">
        <v>8956.9654879999998</v>
      </c>
      <c r="L992">
        <v>175.572497</v>
      </c>
      <c r="M992" t="s">
        <v>3</v>
      </c>
      <c r="N992">
        <v>1677.394509</v>
      </c>
      <c r="O992">
        <v>157.261548</v>
      </c>
      <c r="P992" t="s">
        <v>4</v>
      </c>
      <c r="Q992">
        <v>260.596655</v>
      </c>
      <c r="R992">
        <v>4.1667969999999999</v>
      </c>
      <c r="S992" t="s">
        <v>5</v>
      </c>
      <c r="T992">
        <v>7021.6236129999998</v>
      </c>
      <c r="U992">
        <v>23.130941</v>
      </c>
      <c r="V992" t="s">
        <v>6</v>
      </c>
      <c r="W992">
        <v>6.3101789999999998</v>
      </c>
      <c r="X992">
        <v>0.258044</v>
      </c>
      <c r="Y992" t="s">
        <v>7</v>
      </c>
      <c r="Z992">
        <v>0</v>
      </c>
      <c r="AA992">
        <v>0</v>
      </c>
      <c r="AB992" t="s">
        <v>8</v>
      </c>
      <c r="AC992">
        <v>0</v>
      </c>
      <c r="AD992">
        <v>0</v>
      </c>
      <c r="AE992" t="s">
        <v>9</v>
      </c>
      <c r="AF992">
        <v>0.38717099999999999</v>
      </c>
      <c r="AG992">
        <v>1.0000000000000001E-5</v>
      </c>
      <c r="AH992" t="s">
        <v>10</v>
      </c>
      <c r="AI992">
        <v>0.61112500000000003</v>
      </c>
      <c r="AJ992">
        <v>9.0000000000000002E-6</v>
      </c>
      <c r="AK992" t="s">
        <v>11</v>
      </c>
      <c r="AL992">
        <v>0.04</v>
      </c>
      <c r="AM992">
        <v>3.8399999999999997E-2</v>
      </c>
    </row>
    <row r="993" spans="1:39" x14ac:dyDescent="0.25">
      <c r="A993" t="s">
        <v>135</v>
      </c>
      <c r="B993">
        <v>12</v>
      </c>
      <c r="C993">
        <v>300</v>
      </c>
      <c r="D993" t="s">
        <v>0</v>
      </c>
      <c r="E993">
        <v>0</v>
      </c>
      <c r="F993">
        <v>0</v>
      </c>
      <c r="G993" t="s">
        <v>1</v>
      </c>
      <c r="H993">
        <v>10044.286426000001</v>
      </c>
      <c r="I993">
        <v>275.07961399999999</v>
      </c>
      <c r="J993" t="s">
        <v>2</v>
      </c>
      <c r="K993">
        <v>9771.7148629999992</v>
      </c>
      <c r="L993">
        <v>224.614925</v>
      </c>
      <c r="M993" t="s">
        <v>3</v>
      </c>
      <c r="N993">
        <v>1830.256707</v>
      </c>
      <c r="O993">
        <v>198.901813</v>
      </c>
      <c r="P993" t="s">
        <v>4</v>
      </c>
      <c r="Q993">
        <v>284.50724200000002</v>
      </c>
      <c r="R993">
        <v>5.481293</v>
      </c>
      <c r="S993" t="s">
        <v>5</v>
      </c>
      <c r="T993">
        <v>7659.9257319999997</v>
      </c>
      <c r="U993">
        <v>23.457955999999999</v>
      </c>
      <c r="V993" t="s">
        <v>6</v>
      </c>
      <c r="W993">
        <v>6.879607</v>
      </c>
      <c r="X993">
        <v>0.30498199999999998</v>
      </c>
      <c r="Y993" t="s">
        <v>7</v>
      </c>
      <c r="Z993">
        <v>0</v>
      </c>
      <c r="AA993">
        <v>0</v>
      </c>
      <c r="AB993" t="s">
        <v>8</v>
      </c>
      <c r="AC993">
        <v>0</v>
      </c>
      <c r="AD993">
        <v>0</v>
      </c>
      <c r="AE993" t="s">
        <v>9</v>
      </c>
      <c r="AF993">
        <v>0.38689699999999999</v>
      </c>
      <c r="AG993">
        <v>7.9999999999999996E-6</v>
      </c>
      <c r="AH993" t="s">
        <v>10</v>
      </c>
      <c r="AI993">
        <v>0.61144699999999996</v>
      </c>
      <c r="AJ993">
        <v>1.0000000000000001E-5</v>
      </c>
      <c r="AK993" t="s">
        <v>11</v>
      </c>
      <c r="AL993">
        <v>0.06</v>
      </c>
      <c r="AM993">
        <v>5.6399999999999999E-2</v>
      </c>
    </row>
    <row r="994" spans="1:39" x14ac:dyDescent="0.25">
      <c r="A994" t="s">
        <v>135</v>
      </c>
      <c r="B994">
        <v>13</v>
      </c>
      <c r="C994">
        <v>325</v>
      </c>
      <c r="D994" t="s">
        <v>0</v>
      </c>
      <c r="E994">
        <v>0</v>
      </c>
      <c r="F994">
        <v>0</v>
      </c>
      <c r="G994" t="s">
        <v>1</v>
      </c>
      <c r="H994">
        <v>10880.640605000001</v>
      </c>
      <c r="I994">
        <v>294.827113</v>
      </c>
      <c r="J994" t="s">
        <v>2</v>
      </c>
      <c r="K994">
        <v>10585.465977</v>
      </c>
      <c r="L994">
        <v>247.37559300000001</v>
      </c>
      <c r="M994" t="s">
        <v>3</v>
      </c>
      <c r="N994">
        <v>1982.29187</v>
      </c>
      <c r="O994">
        <v>221.75329500000001</v>
      </c>
      <c r="P994" t="s">
        <v>4</v>
      </c>
      <c r="Q994">
        <v>308.13484599999998</v>
      </c>
      <c r="R994">
        <v>5.3876080000000002</v>
      </c>
      <c r="S994" t="s">
        <v>5</v>
      </c>
      <c r="T994">
        <v>8298.1850780000004</v>
      </c>
      <c r="U994">
        <v>23.715575000000001</v>
      </c>
      <c r="V994" t="s">
        <v>6</v>
      </c>
      <c r="W994">
        <v>7.4500570000000002</v>
      </c>
      <c r="X994">
        <v>0.33257599999999998</v>
      </c>
      <c r="Y994" t="s">
        <v>7</v>
      </c>
      <c r="Z994">
        <v>0</v>
      </c>
      <c r="AA994">
        <v>0</v>
      </c>
      <c r="AB994" t="s">
        <v>8</v>
      </c>
      <c r="AC994">
        <v>0</v>
      </c>
      <c r="AD994">
        <v>0</v>
      </c>
      <c r="AE994" t="s">
        <v>9</v>
      </c>
      <c r="AF994">
        <v>0.38651799999999997</v>
      </c>
      <c r="AG994">
        <v>6.0000000000000002E-6</v>
      </c>
      <c r="AH994" t="s">
        <v>10</v>
      </c>
      <c r="AI994">
        <v>0.61157499999999998</v>
      </c>
      <c r="AJ994">
        <v>1.1E-5</v>
      </c>
      <c r="AK994" t="s">
        <v>11</v>
      </c>
      <c r="AL994">
        <v>0.08</v>
      </c>
      <c r="AM994">
        <v>7.3599999999999999E-2</v>
      </c>
    </row>
    <row r="995" spans="1:39" x14ac:dyDescent="0.25">
      <c r="A995" t="s">
        <v>135</v>
      </c>
      <c r="B995">
        <v>14</v>
      </c>
      <c r="C995">
        <v>350</v>
      </c>
      <c r="D995" t="s">
        <v>0</v>
      </c>
      <c r="E995">
        <v>0</v>
      </c>
      <c r="F995">
        <v>0</v>
      </c>
      <c r="G995" t="s">
        <v>1</v>
      </c>
      <c r="H995">
        <v>11718.5625</v>
      </c>
      <c r="I995">
        <v>298.37248199999999</v>
      </c>
      <c r="J995" t="s">
        <v>2</v>
      </c>
      <c r="K995">
        <v>11400.840059</v>
      </c>
      <c r="L995">
        <v>248.529403</v>
      </c>
      <c r="M995" t="s">
        <v>3</v>
      </c>
      <c r="N995">
        <v>2135.568315</v>
      </c>
      <c r="O995">
        <v>229.77220399999999</v>
      </c>
      <c r="P995" t="s">
        <v>4</v>
      </c>
      <c r="Q995">
        <v>331.72556500000002</v>
      </c>
      <c r="R995">
        <v>6.0982500000000002</v>
      </c>
      <c r="S995" t="s">
        <v>5</v>
      </c>
      <c r="T995">
        <v>8936.4669529999992</v>
      </c>
      <c r="U995">
        <v>23.947303000000002</v>
      </c>
      <c r="V995" t="s">
        <v>6</v>
      </c>
      <c r="W995">
        <v>8.0412970000000001</v>
      </c>
      <c r="X995">
        <v>0.37567499999999998</v>
      </c>
      <c r="Y995" t="s">
        <v>7</v>
      </c>
      <c r="Z995">
        <v>0</v>
      </c>
      <c r="AA995">
        <v>0</v>
      </c>
      <c r="AB995" t="s">
        <v>8</v>
      </c>
      <c r="AC995">
        <v>0</v>
      </c>
      <c r="AD995">
        <v>0</v>
      </c>
      <c r="AE995" t="s">
        <v>9</v>
      </c>
      <c r="AF995">
        <v>0.38627400000000001</v>
      </c>
      <c r="AG995">
        <v>3.9999999999999998E-6</v>
      </c>
      <c r="AH995" t="s">
        <v>10</v>
      </c>
      <c r="AI995">
        <v>0.61177700000000002</v>
      </c>
      <c r="AJ995">
        <v>1.2E-5</v>
      </c>
      <c r="AK995" t="s">
        <v>11</v>
      </c>
      <c r="AL995">
        <v>0.08</v>
      </c>
      <c r="AM995">
        <v>7.3599999999999999E-2</v>
      </c>
    </row>
    <row r="996" spans="1:39" x14ac:dyDescent="0.25">
      <c r="A996" t="s">
        <v>135</v>
      </c>
      <c r="B996">
        <v>15</v>
      </c>
      <c r="C996">
        <v>375</v>
      </c>
      <c r="D996" t="s">
        <v>0</v>
      </c>
      <c r="E996">
        <v>0</v>
      </c>
      <c r="F996">
        <v>0</v>
      </c>
      <c r="G996" t="s">
        <v>1</v>
      </c>
      <c r="H996">
        <v>12554.892324</v>
      </c>
      <c r="I996">
        <v>345.25974500000001</v>
      </c>
      <c r="J996" t="s">
        <v>2</v>
      </c>
      <c r="K996">
        <v>12214.505547000001</v>
      </c>
      <c r="L996">
        <v>287.496354</v>
      </c>
      <c r="M996" t="s">
        <v>3</v>
      </c>
      <c r="N996">
        <v>2287.561807</v>
      </c>
      <c r="O996">
        <v>268.03465399999999</v>
      </c>
      <c r="P996" t="s">
        <v>4</v>
      </c>
      <c r="Q996">
        <v>355.359711</v>
      </c>
      <c r="R996">
        <v>6.3169589999999998</v>
      </c>
      <c r="S996" t="s">
        <v>5</v>
      </c>
      <c r="T996">
        <v>9574.7312299999994</v>
      </c>
      <c r="U996">
        <v>24.302078999999999</v>
      </c>
      <c r="V996" t="s">
        <v>6</v>
      </c>
      <c r="W996">
        <v>8.6320510000000006</v>
      </c>
      <c r="X996">
        <v>0.41913299999999998</v>
      </c>
      <c r="Y996" t="s">
        <v>7</v>
      </c>
      <c r="Z996">
        <v>0</v>
      </c>
      <c r="AA996">
        <v>0</v>
      </c>
      <c r="AB996" t="s">
        <v>8</v>
      </c>
      <c r="AC996">
        <v>0</v>
      </c>
      <c r="AD996">
        <v>0</v>
      </c>
      <c r="AE996" t="s">
        <v>9</v>
      </c>
      <c r="AF996">
        <v>0.386133</v>
      </c>
      <c r="AG996">
        <v>3.0000000000000001E-6</v>
      </c>
      <c r="AH996" t="s">
        <v>10</v>
      </c>
      <c r="AI996">
        <v>0.61200699999999997</v>
      </c>
      <c r="AJ996">
        <v>1.2E-5</v>
      </c>
      <c r="AK996" t="s">
        <v>11</v>
      </c>
      <c r="AL996">
        <v>0.14000000000000001</v>
      </c>
      <c r="AM996">
        <v>0.12039999999999999</v>
      </c>
    </row>
    <row r="997" spans="1:39" x14ac:dyDescent="0.25">
      <c r="A997" t="s">
        <v>135</v>
      </c>
      <c r="B997">
        <v>16</v>
      </c>
      <c r="C997">
        <v>400</v>
      </c>
      <c r="D997" t="s">
        <v>0</v>
      </c>
      <c r="E997">
        <v>0</v>
      </c>
      <c r="F997">
        <v>0</v>
      </c>
      <c r="G997" t="s">
        <v>1</v>
      </c>
      <c r="H997">
        <v>13391.602734</v>
      </c>
      <c r="I997">
        <v>381.42530199999999</v>
      </c>
      <c r="J997" t="s">
        <v>2</v>
      </c>
      <c r="K997">
        <v>13028.352578</v>
      </c>
      <c r="L997">
        <v>317.30635799999999</v>
      </c>
      <c r="M997" t="s">
        <v>3</v>
      </c>
      <c r="N997">
        <v>2439.7056200000002</v>
      </c>
      <c r="O997">
        <v>292.62422900000001</v>
      </c>
      <c r="P997" t="s">
        <v>4</v>
      </c>
      <c r="Q997">
        <v>379.20637299999999</v>
      </c>
      <c r="R997">
        <v>7.3977849999999998</v>
      </c>
      <c r="S997" t="s">
        <v>5</v>
      </c>
      <c r="T997">
        <v>10212.982187</v>
      </c>
      <c r="U997">
        <v>24.376193000000001</v>
      </c>
      <c r="V997" t="s">
        <v>6</v>
      </c>
      <c r="W997">
        <v>9.2059010000000008</v>
      </c>
      <c r="X997">
        <v>0.46916000000000002</v>
      </c>
      <c r="Y997" t="s">
        <v>7</v>
      </c>
      <c r="Z997">
        <v>0</v>
      </c>
      <c r="AA997">
        <v>0</v>
      </c>
      <c r="AB997" t="s">
        <v>8</v>
      </c>
      <c r="AC997">
        <v>0</v>
      </c>
      <c r="AD997">
        <v>0</v>
      </c>
      <c r="AE997" t="s">
        <v>9</v>
      </c>
      <c r="AF997">
        <v>0.38596900000000001</v>
      </c>
      <c r="AG997">
        <v>3.0000000000000001E-6</v>
      </c>
      <c r="AH997" t="s">
        <v>10</v>
      </c>
      <c r="AI997">
        <v>0.61213300000000004</v>
      </c>
      <c r="AJ997">
        <v>1.2999999999999999E-5</v>
      </c>
      <c r="AK997" t="s">
        <v>11</v>
      </c>
      <c r="AL997">
        <v>0.14000000000000001</v>
      </c>
      <c r="AM997">
        <v>0.12039999999999999</v>
      </c>
    </row>
    <row r="998" spans="1:39" x14ac:dyDescent="0.25">
      <c r="A998" t="s">
        <v>135</v>
      </c>
      <c r="B998">
        <v>17</v>
      </c>
      <c r="C998">
        <v>425</v>
      </c>
      <c r="D998" t="s">
        <v>0</v>
      </c>
      <c r="E998">
        <v>0</v>
      </c>
      <c r="F998">
        <v>0</v>
      </c>
      <c r="G998" t="s">
        <v>1</v>
      </c>
      <c r="H998">
        <v>14228.683945000001</v>
      </c>
      <c r="I998">
        <v>413.582559</v>
      </c>
      <c r="J998" t="s">
        <v>2</v>
      </c>
      <c r="K998">
        <v>13842.71668</v>
      </c>
      <c r="L998">
        <v>343.34175299999998</v>
      </c>
      <c r="M998" t="s">
        <v>3</v>
      </c>
      <c r="N998">
        <v>2592.3303810000002</v>
      </c>
      <c r="O998">
        <v>341.53894500000001</v>
      </c>
      <c r="P998" t="s">
        <v>4</v>
      </c>
      <c r="Q998">
        <v>402.90470599999998</v>
      </c>
      <c r="R998">
        <v>8.1007999999999996</v>
      </c>
      <c r="S998" t="s">
        <v>5</v>
      </c>
      <c r="T998">
        <v>10851.189102</v>
      </c>
      <c r="U998">
        <v>24.709007</v>
      </c>
      <c r="V998" t="s">
        <v>6</v>
      </c>
      <c r="W998">
        <v>9.7674620000000001</v>
      </c>
      <c r="X998">
        <v>0.51847299999999996</v>
      </c>
      <c r="Y998" t="s">
        <v>7</v>
      </c>
      <c r="Z998">
        <v>0</v>
      </c>
      <c r="AA998">
        <v>0</v>
      </c>
      <c r="AB998" t="s">
        <v>8</v>
      </c>
      <c r="AC998">
        <v>0</v>
      </c>
      <c r="AD998">
        <v>0</v>
      </c>
      <c r="AE998" t="s">
        <v>9</v>
      </c>
      <c r="AF998">
        <v>0.38574599999999998</v>
      </c>
      <c r="AG998">
        <v>3.0000000000000001E-6</v>
      </c>
      <c r="AH998" t="s">
        <v>10</v>
      </c>
      <c r="AI998">
        <v>0.612348</v>
      </c>
      <c r="AJ998">
        <v>1.2999999999999999E-5</v>
      </c>
      <c r="AK998" t="s">
        <v>11</v>
      </c>
      <c r="AL998">
        <v>0.2</v>
      </c>
      <c r="AM998">
        <v>0.2</v>
      </c>
    </row>
    <row r="999" spans="1:39" x14ac:dyDescent="0.25">
      <c r="A999" t="s">
        <v>135</v>
      </c>
      <c r="B999">
        <v>18</v>
      </c>
      <c r="C999">
        <v>450</v>
      </c>
      <c r="D999" t="s">
        <v>0</v>
      </c>
      <c r="E999">
        <v>0</v>
      </c>
      <c r="F999">
        <v>0</v>
      </c>
      <c r="G999" t="s">
        <v>1</v>
      </c>
      <c r="H999">
        <v>15065.689316</v>
      </c>
      <c r="I999">
        <v>501.11566699999997</v>
      </c>
      <c r="J999" t="s">
        <v>2</v>
      </c>
      <c r="K999">
        <v>14657.016347999999</v>
      </c>
      <c r="L999">
        <v>413.39391499999999</v>
      </c>
      <c r="M999" t="s">
        <v>3</v>
      </c>
      <c r="N999">
        <v>2744.804126</v>
      </c>
      <c r="O999">
        <v>399.29127599999998</v>
      </c>
      <c r="P999" t="s">
        <v>4</v>
      </c>
      <c r="Q999">
        <v>426.60335099999998</v>
      </c>
      <c r="R999">
        <v>9.1968189999999996</v>
      </c>
      <c r="S999" t="s">
        <v>5</v>
      </c>
      <c r="T999">
        <v>11489.400059</v>
      </c>
      <c r="U999">
        <v>25.229147999999999</v>
      </c>
      <c r="V999" t="s">
        <v>6</v>
      </c>
      <c r="W999">
        <v>10.335876000000001</v>
      </c>
      <c r="X999">
        <v>0.57196999999999998</v>
      </c>
      <c r="Y999" t="s">
        <v>7</v>
      </c>
      <c r="Z999">
        <v>0</v>
      </c>
      <c r="AA999">
        <v>0</v>
      </c>
      <c r="AB999" t="s">
        <v>8</v>
      </c>
      <c r="AC999">
        <v>0</v>
      </c>
      <c r="AD999">
        <v>0</v>
      </c>
      <c r="AE999" t="s">
        <v>9</v>
      </c>
      <c r="AF999">
        <v>0.38569199999999998</v>
      </c>
      <c r="AG999">
        <v>3.0000000000000001E-6</v>
      </c>
      <c r="AH999" t="s">
        <v>10</v>
      </c>
      <c r="AI999">
        <v>0.61263100000000004</v>
      </c>
      <c r="AJ999">
        <v>1.4E-5</v>
      </c>
      <c r="AK999" t="s">
        <v>11</v>
      </c>
      <c r="AL999">
        <v>0.24</v>
      </c>
      <c r="AM999">
        <v>0.26240000000000002</v>
      </c>
    </row>
    <row r="1000" spans="1:39" x14ac:dyDescent="0.25">
      <c r="A1000" t="s">
        <v>135</v>
      </c>
      <c r="B1000">
        <v>19</v>
      </c>
      <c r="C1000">
        <v>475</v>
      </c>
      <c r="D1000" t="s">
        <v>0</v>
      </c>
      <c r="E1000">
        <v>0</v>
      </c>
      <c r="F1000">
        <v>0</v>
      </c>
      <c r="G1000" t="s">
        <v>1</v>
      </c>
      <c r="H1000">
        <v>15902.868340000001</v>
      </c>
      <c r="I1000">
        <v>555.69207100000006</v>
      </c>
      <c r="J1000" t="s">
        <v>2</v>
      </c>
      <c r="K1000">
        <v>15471.364863000001</v>
      </c>
      <c r="L1000">
        <v>459.92064099999999</v>
      </c>
      <c r="M1000" t="s">
        <v>3</v>
      </c>
      <c r="N1000">
        <v>2897.3224559999999</v>
      </c>
      <c r="O1000">
        <v>441.50277999999997</v>
      </c>
      <c r="P1000" t="s">
        <v>4</v>
      </c>
      <c r="Q1000">
        <v>450.43259399999999</v>
      </c>
      <c r="R1000">
        <v>9.8390690000000003</v>
      </c>
      <c r="S1000" t="s">
        <v>5</v>
      </c>
      <c r="T1000">
        <v>12127.602285000001</v>
      </c>
      <c r="U1000">
        <v>25.320222000000001</v>
      </c>
      <c r="V1000" t="s">
        <v>6</v>
      </c>
      <c r="W1000">
        <v>10.926608</v>
      </c>
      <c r="X1000">
        <v>0.57813099999999995</v>
      </c>
      <c r="Y1000" t="s">
        <v>7</v>
      </c>
      <c r="Z1000">
        <v>0</v>
      </c>
      <c r="AA1000">
        <v>0</v>
      </c>
      <c r="AB1000" t="s">
        <v>8</v>
      </c>
      <c r="AC1000">
        <v>0</v>
      </c>
      <c r="AD1000">
        <v>0</v>
      </c>
      <c r="AE1000" t="s">
        <v>9</v>
      </c>
      <c r="AF1000">
        <v>0.38568400000000003</v>
      </c>
      <c r="AG1000">
        <v>3.0000000000000001E-6</v>
      </c>
      <c r="AH1000" t="s">
        <v>10</v>
      </c>
      <c r="AI1000">
        <v>0.61326999999999998</v>
      </c>
      <c r="AJ1000">
        <v>1.5E-5</v>
      </c>
      <c r="AK1000" t="s">
        <v>11</v>
      </c>
      <c r="AL1000">
        <v>0.32</v>
      </c>
      <c r="AM1000">
        <v>0.33760000000000001</v>
      </c>
    </row>
    <row r="1001" spans="1:39" x14ac:dyDescent="0.25">
      <c r="A1001" t="s">
        <v>135</v>
      </c>
      <c r="B1001">
        <v>20</v>
      </c>
      <c r="C1001">
        <v>500</v>
      </c>
      <c r="D1001" t="s">
        <v>0</v>
      </c>
      <c r="E1001">
        <v>0</v>
      </c>
      <c r="F1001">
        <v>0</v>
      </c>
      <c r="G1001" t="s">
        <v>1</v>
      </c>
      <c r="H1001">
        <v>16739.450897999999</v>
      </c>
      <c r="I1001">
        <v>605.26839500000006</v>
      </c>
      <c r="J1001" t="s">
        <v>2</v>
      </c>
      <c r="K1001">
        <v>16285.102246</v>
      </c>
      <c r="L1001">
        <v>493.65384999999998</v>
      </c>
      <c r="M1001" t="s">
        <v>3</v>
      </c>
      <c r="N1001">
        <v>3049.4474319999999</v>
      </c>
      <c r="O1001">
        <v>470.16253899999998</v>
      </c>
      <c r="P1001" t="s">
        <v>4</v>
      </c>
      <c r="Q1001">
        <v>474.231425</v>
      </c>
      <c r="R1001">
        <v>11.396362999999999</v>
      </c>
      <c r="S1001" t="s">
        <v>5</v>
      </c>
      <c r="T1001">
        <v>12765.790195</v>
      </c>
      <c r="U1001">
        <v>25.599101000000001</v>
      </c>
      <c r="V1001" t="s">
        <v>6</v>
      </c>
      <c r="W1001">
        <v>11.498056999999999</v>
      </c>
      <c r="X1001">
        <v>0.63010500000000003</v>
      </c>
      <c r="Y1001" t="s">
        <v>7</v>
      </c>
      <c r="Z1001">
        <v>0</v>
      </c>
      <c r="AA1001">
        <v>0</v>
      </c>
      <c r="AB1001" t="s">
        <v>8</v>
      </c>
      <c r="AC1001">
        <v>0</v>
      </c>
      <c r="AD1001">
        <v>0</v>
      </c>
      <c r="AE1001" t="s">
        <v>9</v>
      </c>
      <c r="AF1001">
        <v>0.38545000000000001</v>
      </c>
      <c r="AG1001">
        <v>3.9999999999999998E-6</v>
      </c>
      <c r="AH1001" t="s">
        <v>10</v>
      </c>
      <c r="AI1001">
        <v>0.61338999999999999</v>
      </c>
      <c r="AJ1001">
        <v>1.4E-5</v>
      </c>
      <c r="AK1001" t="s">
        <v>11</v>
      </c>
      <c r="AL1001">
        <v>0.36</v>
      </c>
      <c r="AM1001">
        <v>0.39040000000000002</v>
      </c>
    </row>
    <row r="1002" spans="1:39" x14ac:dyDescent="0.25">
      <c r="A1002" t="s">
        <v>134</v>
      </c>
      <c r="B1002">
        <v>1</v>
      </c>
      <c r="C1002">
        <v>25</v>
      </c>
      <c r="D1002" t="s">
        <v>0</v>
      </c>
      <c r="E1002">
        <v>0</v>
      </c>
      <c r="F1002">
        <v>0</v>
      </c>
      <c r="G1002" t="s">
        <v>1</v>
      </c>
      <c r="H1002">
        <v>1479.3653919999999</v>
      </c>
      <c r="I1002">
        <v>188.52981800000001</v>
      </c>
      <c r="J1002" t="s">
        <v>2</v>
      </c>
      <c r="K1002">
        <v>1463.2864999999999</v>
      </c>
      <c r="L1002">
        <v>183.99100300000001</v>
      </c>
      <c r="M1002" t="s">
        <v>3</v>
      </c>
      <c r="N1002">
        <v>150.64587</v>
      </c>
      <c r="O1002">
        <v>5.5964669999999996</v>
      </c>
      <c r="P1002" t="s">
        <v>4</v>
      </c>
      <c r="Q1002">
        <v>142.94801000000001</v>
      </c>
      <c r="R1002">
        <v>1.0963179999999999</v>
      </c>
      <c r="S1002" t="s">
        <v>5</v>
      </c>
      <c r="T1002">
        <v>48.710712000000001</v>
      </c>
      <c r="U1002">
        <v>0.22694300000000001</v>
      </c>
      <c r="V1002" t="s">
        <v>6</v>
      </c>
      <c r="W1002">
        <v>46.247371999999999</v>
      </c>
      <c r="X1002">
        <v>0.36563600000000002</v>
      </c>
      <c r="Y1002" t="s">
        <v>7</v>
      </c>
      <c r="Z1002">
        <v>46.584918000000002</v>
      </c>
      <c r="AA1002">
        <v>0.313469</v>
      </c>
      <c r="AB1002" t="s">
        <v>8</v>
      </c>
      <c r="AC1002">
        <v>1168.6887979999999</v>
      </c>
      <c r="AD1002">
        <v>140.97291999999999</v>
      </c>
      <c r="AE1002" t="s">
        <v>9</v>
      </c>
      <c r="AF1002">
        <v>0.39725199999999999</v>
      </c>
      <c r="AG1002">
        <v>1.8E-5</v>
      </c>
      <c r="AH1002" t="s">
        <v>10</v>
      </c>
      <c r="AI1002">
        <v>0.60171799999999998</v>
      </c>
      <c r="AJ1002">
        <v>5.0000000000000004E-6</v>
      </c>
      <c r="AK1002" t="s">
        <v>11</v>
      </c>
      <c r="AL1002">
        <v>0</v>
      </c>
      <c r="AM1002">
        <v>0</v>
      </c>
    </row>
    <row r="1003" spans="1:39" x14ac:dyDescent="0.25">
      <c r="A1003" t="s">
        <v>134</v>
      </c>
      <c r="B1003">
        <v>2</v>
      </c>
      <c r="C1003">
        <v>50</v>
      </c>
      <c r="D1003" t="s">
        <v>0</v>
      </c>
      <c r="E1003">
        <v>0</v>
      </c>
      <c r="F1003">
        <v>0</v>
      </c>
      <c r="G1003" t="s">
        <v>1</v>
      </c>
      <c r="H1003">
        <v>2927.3042700000001</v>
      </c>
      <c r="I1003">
        <v>518.73749599999996</v>
      </c>
      <c r="J1003" t="s">
        <v>2</v>
      </c>
      <c r="K1003">
        <v>2895.1403879999998</v>
      </c>
      <c r="L1003">
        <v>506.67360500000001</v>
      </c>
      <c r="M1003" t="s">
        <v>3</v>
      </c>
      <c r="N1003">
        <v>300.93029799999999</v>
      </c>
      <c r="O1003">
        <v>11.599512000000001</v>
      </c>
      <c r="P1003" t="s">
        <v>4</v>
      </c>
      <c r="Q1003">
        <v>286.14186599999999</v>
      </c>
      <c r="R1003">
        <v>2.408731</v>
      </c>
      <c r="S1003" t="s">
        <v>5</v>
      </c>
      <c r="T1003">
        <v>97.414758000000006</v>
      </c>
      <c r="U1003">
        <v>0.930562</v>
      </c>
      <c r="V1003" t="s">
        <v>6</v>
      </c>
      <c r="W1003">
        <v>92.803507999999994</v>
      </c>
      <c r="X1003">
        <v>0.95458200000000004</v>
      </c>
      <c r="Y1003" t="s">
        <v>7</v>
      </c>
      <c r="Z1003">
        <v>93.127464000000003</v>
      </c>
      <c r="AA1003">
        <v>0.84360299999999999</v>
      </c>
      <c r="AB1003" t="s">
        <v>8</v>
      </c>
      <c r="AC1003">
        <v>2306.035312</v>
      </c>
      <c r="AD1003">
        <v>388.62324000000001</v>
      </c>
      <c r="AE1003" t="s">
        <v>9</v>
      </c>
      <c r="AF1003">
        <v>0.39413300000000001</v>
      </c>
      <c r="AG1003">
        <v>6.0000000000000002E-6</v>
      </c>
      <c r="AH1003" t="s">
        <v>10</v>
      </c>
      <c r="AI1003">
        <v>0.60495299999999996</v>
      </c>
      <c r="AJ1003">
        <v>1.2E-5</v>
      </c>
      <c r="AK1003" t="s">
        <v>11</v>
      </c>
      <c r="AL1003">
        <v>0</v>
      </c>
      <c r="AM1003">
        <v>0</v>
      </c>
    </row>
    <row r="1004" spans="1:39" x14ac:dyDescent="0.25">
      <c r="A1004" t="s">
        <v>134</v>
      </c>
      <c r="B1004">
        <v>3</v>
      </c>
      <c r="C1004">
        <v>75</v>
      </c>
      <c r="D1004" t="s">
        <v>0</v>
      </c>
      <c r="E1004">
        <v>0</v>
      </c>
      <c r="F1004">
        <v>0</v>
      </c>
      <c r="G1004" t="s">
        <v>1</v>
      </c>
      <c r="H1004">
        <v>4361.2261099999996</v>
      </c>
      <c r="I1004">
        <v>831.20289200000002</v>
      </c>
      <c r="J1004" t="s">
        <v>2</v>
      </c>
      <c r="K1004">
        <v>4313.0424059999996</v>
      </c>
      <c r="L1004">
        <v>813.405393</v>
      </c>
      <c r="M1004" t="s">
        <v>3</v>
      </c>
      <c r="N1004">
        <v>450.92497800000001</v>
      </c>
      <c r="O1004">
        <v>19.202458</v>
      </c>
      <c r="P1004" t="s">
        <v>4</v>
      </c>
      <c r="Q1004">
        <v>429.15317599999997</v>
      </c>
      <c r="R1004">
        <v>3.2213609999999999</v>
      </c>
      <c r="S1004" t="s">
        <v>5</v>
      </c>
      <c r="T1004">
        <v>145.96352200000001</v>
      </c>
      <c r="U1004">
        <v>1.259552</v>
      </c>
      <c r="V1004" t="s">
        <v>6</v>
      </c>
      <c r="W1004">
        <v>139.188672</v>
      </c>
      <c r="X1004">
        <v>1.340184</v>
      </c>
      <c r="Y1004" t="s">
        <v>7</v>
      </c>
      <c r="Z1004">
        <v>139.81370999999999</v>
      </c>
      <c r="AA1004">
        <v>1.5010300000000001</v>
      </c>
      <c r="AB1004" t="s">
        <v>8</v>
      </c>
      <c r="AC1004">
        <v>3429.935238</v>
      </c>
      <c r="AD1004">
        <v>637.31482700000004</v>
      </c>
      <c r="AE1004" t="s">
        <v>9</v>
      </c>
      <c r="AF1004">
        <v>0.39362999999999998</v>
      </c>
      <c r="AG1004">
        <v>6.9999999999999999E-6</v>
      </c>
      <c r="AH1004" t="s">
        <v>10</v>
      </c>
      <c r="AI1004">
        <v>0.60731199999999996</v>
      </c>
      <c r="AJ1004">
        <v>9.0000000000000002E-6</v>
      </c>
      <c r="AK1004" t="s">
        <v>11</v>
      </c>
      <c r="AL1004">
        <v>0</v>
      </c>
      <c r="AM1004">
        <v>0</v>
      </c>
    </row>
    <row r="1005" spans="1:39" x14ac:dyDescent="0.25">
      <c r="A1005" t="s">
        <v>134</v>
      </c>
      <c r="B1005">
        <v>4</v>
      </c>
      <c r="C1005">
        <v>100</v>
      </c>
      <c r="D1005" t="s">
        <v>0</v>
      </c>
      <c r="E1005">
        <v>0</v>
      </c>
      <c r="F1005">
        <v>0</v>
      </c>
      <c r="G1005" t="s">
        <v>1</v>
      </c>
      <c r="H1005">
        <v>5789.8251899999996</v>
      </c>
      <c r="I1005">
        <v>1299.545623</v>
      </c>
      <c r="J1005" t="s">
        <v>2</v>
      </c>
      <c r="K1005">
        <v>5725.5305019999996</v>
      </c>
      <c r="L1005">
        <v>1264.7128319999999</v>
      </c>
      <c r="M1005" t="s">
        <v>3</v>
      </c>
      <c r="N1005">
        <v>601.29876200000001</v>
      </c>
      <c r="O1005">
        <v>29.724772000000002</v>
      </c>
      <c r="P1005" t="s">
        <v>4</v>
      </c>
      <c r="Q1005">
        <v>572.21930399999997</v>
      </c>
      <c r="R1005">
        <v>4.687716</v>
      </c>
      <c r="S1005" t="s">
        <v>5</v>
      </c>
      <c r="T1005">
        <v>194.637452</v>
      </c>
      <c r="U1005">
        <v>2.0826920000000002</v>
      </c>
      <c r="V1005" t="s">
        <v>6</v>
      </c>
      <c r="W1005">
        <v>185.52318</v>
      </c>
      <c r="X1005">
        <v>2.1867749999999999</v>
      </c>
      <c r="Y1005" t="s">
        <v>7</v>
      </c>
      <c r="Z1005">
        <v>186.480268</v>
      </c>
      <c r="AA1005">
        <v>2.2330770000000002</v>
      </c>
      <c r="AB1005" t="s">
        <v>8</v>
      </c>
      <c r="AC1005">
        <v>4547.9802499999996</v>
      </c>
      <c r="AD1005">
        <v>999.59540400000003</v>
      </c>
      <c r="AE1005" t="s">
        <v>9</v>
      </c>
      <c r="AF1005">
        <v>0.39220899999999997</v>
      </c>
      <c r="AG1005">
        <v>1.5999999999999999E-5</v>
      </c>
      <c r="AH1005" t="s">
        <v>10</v>
      </c>
      <c r="AI1005">
        <v>0.60924199999999995</v>
      </c>
      <c r="AJ1005">
        <v>1.1E-5</v>
      </c>
      <c r="AK1005" t="s">
        <v>11</v>
      </c>
      <c r="AL1005">
        <v>0</v>
      </c>
      <c r="AM1005">
        <v>0</v>
      </c>
    </row>
    <row r="1006" spans="1:39" x14ac:dyDescent="0.25">
      <c r="A1006" t="s">
        <v>134</v>
      </c>
      <c r="B1006">
        <v>5</v>
      </c>
      <c r="C1006">
        <v>125</v>
      </c>
      <c r="D1006" t="s">
        <v>0</v>
      </c>
      <c r="E1006">
        <v>0</v>
      </c>
      <c r="F1006">
        <v>0</v>
      </c>
      <c r="G1006" t="s">
        <v>1</v>
      </c>
      <c r="H1006">
        <v>7212.9372679999997</v>
      </c>
      <c r="I1006">
        <v>1953.633225</v>
      </c>
      <c r="J1006" t="s">
        <v>2</v>
      </c>
      <c r="K1006">
        <v>7132.5383540000003</v>
      </c>
      <c r="L1006">
        <v>1899.8372159999999</v>
      </c>
      <c r="M1006" t="s">
        <v>3</v>
      </c>
      <c r="N1006">
        <v>751.26857600000005</v>
      </c>
      <c r="O1006">
        <v>37.724384999999998</v>
      </c>
      <c r="P1006" t="s">
        <v>4</v>
      </c>
      <c r="Q1006">
        <v>714.90516200000002</v>
      </c>
      <c r="R1006">
        <v>12.087562</v>
      </c>
      <c r="S1006" t="s">
        <v>5</v>
      </c>
      <c r="T1006">
        <v>243.211344</v>
      </c>
      <c r="U1006">
        <v>2.9007049999999999</v>
      </c>
      <c r="V1006" t="s">
        <v>6</v>
      </c>
      <c r="W1006">
        <v>231.73876799999999</v>
      </c>
      <c r="X1006">
        <v>4.6713930000000001</v>
      </c>
      <c r="Y1006" t="s">
        <v>7</v>
      </c>
      <c r="Z1006">
        <v>232.96821800000001</v>
      </c>
      <c r="AA1006">
        <v>3.8656739999999998</v>
      </c>
      <c r="AB1006" t="s">
        <v>8</v>
      </c>
      <c r="AC1006">
        <v>5661.3355140000003</v>
      </c>
      <c r="AD1006">
        <v>1492.3004800000001</v>
      </c>
      <c r="AE1006" t="s">
        <v>9</v>
      </c>
      <c r="AF1006">
        <v>0.39139600000000002</v>
      </c>
      <c r="AG1006">
        <v>1.7E-5</v>
      </c>
      <c r="AH1006" t="s">
        <v>10</v>
      </c>
      <c r="AI1006">
        <v>0.61034299999999997</v>
      </c>
      <c r="AJ1006">
        <v>1.1E-5</v>
      </c>
      <c r="AK1006" t="s">
        <v>11</v>
      </c>
      <c r="AL1006">
        <v>0</v>
      </c>
      <c r="AM1006">
        <v>0</v>
      </c>
    </row>
    <row r="1007" spans="1:39" x14ac:dyDescent="0.25">
      <c r="A1007" t="s">
        <v>134</v>
      </c>
      <c r="B1007">
        <v>6</v>
      </c>
      <c r="C1007">
        <v>150</v>
      </c>
      <c r="D1007" t="s">
        <v>0</v>
      </c>
      <c r="E1007">
        <v>0</v>
      </c>
      <c r="F1007">
        <v>0</v>
      </c>
      <c r="G1007" t="s">
        <v>1</v>
      </c>
      <c r="H1007">
        <v>8629.6310900000008</v>
      </c>
      <c r="I1007">
        <v>2576.6599839999999</v>
      </c>
      <c r="J1007" t="s">
        <v>2</v>
      </c>
      <c r="K1007">
        <v>8533.1990540000006</v>
      </c>
      <c r="L1007">
        <v>2507.7404540000002</v>
      </c>
      <c r="M1007" t="s">
        <v>3</v>
      </c>
      <c r="N1007">
        <v>901.07871799999998</v>
      </c>
      <c r="O1007">
        <v>51.608975999999998</v>
      </c>
      <c r="P1007" t="s">
        <v>4</v>
      </c>
      <c r="Q1007">
        <v>857.59911799999998</v>
      </c>
      <c r="R1007">
        <v>43.766931999999997</v>
      </c>
      <c r="S1007" t="s">
        <v>5</v>
      </c>
      <c r="T1007">
        <v>291.80755199999999</v>
      </c>
      <c r="U1007">
        <v>4.7332289999999997</v>
      </c>
      <c r="V1007" t="s">
        <v>6</v>
      </c>
      <c r="W1007">
        <v>277.96494999999999</v>
      </c>
      <c r="X1007">
        <v>13.141372</v>
      </c>
      <c r="Y1007" t="s">
        <v>7</v>
      </c>
      <c r="Z1007">
        <v>279.448598</v>
      </c>
      <c r="AA1007">
        <v>10.225152</v>
      </c>
      <c r="AB1007" t="s">
        <v>8</v>
      </c>
      <c r="AC1007">
        <v>6768.4957519999998</v>
      </c>
      <c r="AD1007">
        <v>1942.110347</v>
      </c>
      <c r="AE1007" t="s">
        <v>9</v>
      </c>
      <c r="AF1007">
        <v>0.39013700000000001</v>
      </c>
      <c r="AG1007">
        <v>1.8E-5</v>
      </c>
      <c r="AH1007" t="s">
        <v>10</v>
      </c>
      <c r="AI1007">
        <v>0.61066299999999996</v>
      </c>
      <c r="AJ1007">
        <v>1.0000000000000001E-5</v>
      </c>
      <c r="AK1007" t="s">
        <v>11</v>
      </c>
      <c r="AL1007">
        <v>0.02</v>
      </c>
      <c r="AM1007">
        <v>1.9599999999999999E-2</v>
      </c>
    </row>
    <row r="1008" spans="1:39" x14ac:dyDescent="0.25">
      <c r="A1008" t="s">
        <v>134</v>
      </c>
      <c r="B1008">
        <v>7</v>
      </c>
      <c r="C1008">
        <v>175</v>
      </c>
      <c r="D1008" t="s">
        <v>0</v>
      </c>
      <c r="E1008">
        <v>0</v>
      </c>
      <c r="F1008">
        <v>0</v>
      </c>
      <c r="G1008" t="s">
        <v>1</v>
      </c>
      <c r="H1008">
        <v>10045.889152</v>
      </c>
      <c r="I1008">
        <v>3081.3993690000002</v>
      </c>
      <c r="J1008" t="s">
        <v>2</v>
      </c>
      <c r="K1008">
        <v>9933.4280560000007</v>
      </c>
      <c r="L1008">
        <v>3005.8207229999998</v>
      </c>
      <c r="M1008" t="s">
        <v>3</v>
      </c>
      <c r="N1008">
        <v>1051.325004</v>
      </c>
      <c r="O1008">
        <v>61.158580000000001</v>
      </c>
      <c r="P1008" t="s">
        <v>4</v>
      </c>
      <c r="Q1008">
        <v>1000.17034</v>
      </c>
      <c r="R1008">
        <v>100.361897</v>
      </c>
      <c r="S1008" t="s">
        <v>5</v>
      </c>
      <c r="T1008">
        <v>340.527918</v>
      </c>
      <c r="U1008">
        <v>5.8586749999999999</v>
      </c>
      <c r="V1008" t="s">
        <v>6</v>
      </c>
      <c r="W1008">
        <v>324.07524999999998</v>
      </c>
      <c r="X1008">
        <v>28.267872000000001</v>
      </c>
      <c r="Y1008" t="s">
        <v>7</v>
      </c>
      <c r="Z1008">
        <v>325.78910000000002</v>
      </c>
      <c r="AA1008">
        <v>21.710649</v>
      </c>
      <c r="AB1008" t="s">
        <v>8</v>
      </c>
      <c r="AC1008">
        <v>7874.8595400000004</v>
      </c>
      <c r="AD1008">
        <v>2295.861011</v>
      </c>
      <c r="AE1008" t="s">
        <v>9</v>
      </c>
      <c r="AF1008">
        <v>0.38928400000000002</v>
      </c>
      <c r="AG1008">
        <v>2.0000000000000002E-5</v>
      </c>
      <c r="AH1008" t="s">
        <v>10</v>
      </c>
      <c r="AI1008">
        <v>0.61093500000000001</v>
      </c>
      <c r="AJ1008">
        <v>1.1E-5</v>
      </c>
      <c r="AK1008" t="s">
        <v>11</v>
      </c>
      <c r="AL1008">
        <v>0.04</v>
      </c>
      <c r="AM1008">
        <v>3.8399999999999997E-2</v>
      </c>
    </row>
    <row r="1009" spans="1:39" x14ac:dyDescent="0.25">
      <c r="A1009" t="s">
        <v>134</v>
      </c>
      <c r="B1009">
        <v>8</v>
      </c>
      <c r="C1009">
        <v>200</v>
      </c>
      <c r="D1009" t="s">
        <v>0</v>
      </c>
      <c r="E1009">
        <v>0</v>
      </c>
      <c r="F1009">
        <v>0</v>
      </c>
      <c r="G1009" t="s">
        <v>1</v>
      </c>
      <c r="H1009">
        <v>11462.84577</v>
      </c>
      <c r="I1009">
        <v>3889.5335799999998</v>
      </c>
      <c r="J1009" t="s">
        <v>2</v>
      </c>
      <c r="K1009">
        <v>11334.294341999999</v>
      </c>
      <c r="L1009">
        <v>3793.057566</v>
      </c>
      <c r="M1009" t="s">
        <v>3</v>
      </c>
      <c r="N1009">
        <v>1201.3483719999999</v>
      </c>
      <c r="O1009">
        <v>78.350840000000005</v>
      </c>
      <c r="P1009" t="s">
        <v>4</v>
      </c>
      <c r="Q1009">
        <v>1143.090506</v>
      </c>
      <c r="R1009">
        <v>173.189288</v>
      </c>
      <c r="S1009" t="s">
        <v>5</v>
      </c>
      <c r="T1009">
        <v>389.24152600000002</v>
      </c>
      <c r="U1009">
        <v>7.6228899999999999</v>
      </c>
      <c r="V1009" t="s">
        <v>6</v>
      </c>
      <c r="W1009">
        <v>370.29965199999998</v>
      </c>
      <c r="X1009">
        <v>45.971969000000001</v>
      </c>
      <c r="Y1009" t="s">
        <v>7</v>
      </c>
      <c r="Z1009">
        <v>372.36630600000001</v>
      </c>
      <c r="AA1009">
        <v>36.088788999999998</v>
      </c>
      <c r="AB1009" t="s">
        <v>8</v>
      </c>
      <c r="AC1009">
        <v>8981.7704859999994</v>
      </c>
      <c r="AD1009">
        <v>2877.9237119999998</v>
      </c>
      <c r="AE1009" t="s">
        <v>9</v>
      </c>
      <c r="AF1009">
        <v>0.38823200000000002</v>
      </c>
      <c r="AG1009">
        <v>1.5999999999999999E-5</v>
      </c>
      <c r="AH1009" t="s">
        <v>10</v>
      </c>
      <c r="AI1009">
        <v>0.61110699999999996</v>
      </c>
      <c r="AJ1009">
        <v>1.1E-5</v>
      </c>
      <c r="AK1009" t="s">
        <v>11</v>
      </c>
      <c r="AL1009">
        <v>0.04</v>
      </c>
      <c r="AM1009">
        <v>3.8399999999999997E-2</v>
      </c>
    </row>
    <row r="1010" spans="1:39" x14ac:dyDescent="0.25">
      <c r="A1010" t="s">
        <v>134</v>
      </c>
      <c r="B1010">
        <v>9</v>
      </c>
      <c r="C1010">
        <v>225</v>
      </c>
      <c r="D1010" t="s">
        <v>0</v>
      </c>
      <c r="E1010">
        <v>0</v>
      </c>
      <c r="F1010">
        <v>0</v>
      </c>
      <c r="G1010" t="s">
        <v>1</v>
      </c>
      <c r="H1010">
        <v>12874.390304</v>
      </c>
      <c r="I1010">
        <v>4914.611801</v>
      </c>
      <c r="J1010" t="s">
        <v>2</v>
      </c>
      <c r="K1010">
        <v>12729.745435999999</v>
      </c>
      <c r="L1010">
        <v>4794.9474280000004</v>
      </c>
      <c r="M1010" t="s">
        <v>3</v>
      </c>
      <c r="N1010">
        <v>1351.061704</v>
      </c>
      <c r="O1010">
        <v>97.612398999999996</v>
      </c>
      <c r="P1010" t="s">
        <v>4</v>
      </c>
      <c r="Q1010">
        <v>1285.9700439999999</v>
      </c>
      <c r="R1010">
        <v>260.72370599999999</v>
      </c>
      <c r="S1010" t="s">
        <v>5</v>
      </c>
      <c r="T1010">
        <v>438.001666</v>
      </c>
      <c r="U1010">
        <v>9.9466160000000006</v>
      </c>
      <c r="V1010" t="s">
        <v>6</v>
      </c>
      <c r="W1010">
        <v>416.52035799999999</v>
      </c>
      <c r="X1010">
        <v>68.638479000000004</v>
      </c>
      <c r="Y1010" t="s">
        <v>7</v>
      </c>
      <c r="Z1010">
        <v>418.87192599999997</v>
      </c>
      <c r="AA1010">
        <v>52.588056000000002</v>
      </c>
      <c r="AB1010" t="s">
        <v>8</v>
      </c>
      <c r="AC1010">
        <v>10083.629080000001</v>
      </c>
      <c r="AD1010">
        <v>3619.525271</v>
      </c>
      <c r="AE1010" t="s">
        <v>9</v>
      </c>
      <c r="AF1010">
        <v>0.38730700000000001</v>
      </c>
      <c r="AG1010">
        <v>1.4E-5</v>
      </c>
      <c r="AH1010" t="s">
        <v>10</v>
      </c>
      <c r="AI1010">
        <v>0.61124699999999998</v>
      </c>
      <c r="AJ1010">
        <v>1.2E-5</v>
      </c>
      <c r="AK1010" t="s">
        <v>11</v>
      </c>
      <c r="AL1010">
        <v>0.04</v>
      </c>
      <c r="AM1010">
        <v>3.8399999999999997E-2</v>
      </c>
    </row>
    <row r="1011" spans="1:39" x14ac:dyDescent="0.25">
      <c r="A1011" t="s">
        <v>134</v>
      </c>
      <c r="B1011">
        <v>10</v>
      </c>
      <c r="C1011">
        <v>250</v>
      </c>
      <c r="D1011" t="s">
        <v>0</v>
      </c>
      <c r="E1011">
        <v>0</v>
      </c>
      <c r="F1011">
        <v>0</v>
      </c>
      <c r="G1011" t="s">
        <v>1</v>
      </c>
      <c r="H1011">
        <v>14282.20176</v>
      </c>
      <c r="I1011">
        <v>5674.48351</v>
      </c>
      <c r="J1011" t="s">
        <v>2</v>
      </c>
      <c r="K1011">
        <v>14121.55168</v>
      </c>
      <c r="L1011">
        <v>5542.7086179999997</v>
      </c>
      <c r="M1011" t="s">
        <v>3</v>
      </c>
      <c r="N1011">
        <v>1500.888786</v>
      </c>
      <c r="O1011">
        <v>108.246844</v>
      </c>
      <c r="P1011" t="s">
        <v>4</v>
      </c>
      <c r="Q1011">
        <v>1428.6593379999999</v>
      </c>
      <c r="R1011">
        <v>365.91243700000001</v>
      </c>
      <c r="S1011" t="s">
        <v>5</v>
      </c>
      <c r="T1011">
        <v>486.59084799999999</v>
      </c>
      <c r="U1011">
        <v>11.528631000000001</v>
      </c>
      <c r="V1011" t="s">
        <v>6</v>
      </c>
      <c r="W1011">
        <v>462.70769000000001</v>
      </c>
      <c r="X1011">
        <v>95.329504</v>
      </c>
      <c r="Y1011" t="s">
        <v>7</v>
      </c>
      <c r="Z1011">
        <v>465.37962599999997</v>
      </c>
      <c r="AA1011">
        <v>72.858996000000005</v>
      </c>
      <c r="AB1011" t="s">
        <v>8</v>
      </c>
      <c r="AC1011">
        <v>11181.929004</v>
      </c>
      <c r="AD1011">
        <v>4185.2750649999998</v>
      </c>
      <c r="AE1011" t="s">
        <v>9</v>
      </c>
      <c r="AF1011">
        <v>0.38702799999999998</v>
      </c>
      <c r="AG1011">
        <v>1.4E-5</v>
      </c>
      <c r="AH1011" t="s">
        <v>10</v>
      </c>
      <c r="AI1011">
        <v>0.61125499999999999</v>
      </c>
      <c r="AJ1011">
        <v>1.2E-5</v>
      </c>
      <c r="AK1011" t="s">
        <v>11</v>
      </c>
      <c r="AL1011">
        <v>0.08</v>
      </c>
      <c r="AM1011">
        <v>7.3599999999999999E-2</v>
      </c>
    </row>
    <row r="1012" spans="1:39" x14ac:dyDescent="0.25">
      <c r="A1012" t="s">
        <v>134</v>
      </c>
      <c r="B1012">
        <v>11</v>
      </c>
      <c r="C1012">
        <v>275</v>
      </c>
      <c r="D1012" t="s">
        <v>0</v>
      </c>
      <c r="E1012">
        <v>0</v>
      </c>
      <c r="F1012">
        <v>0</v>
      </c>
      <c r="G1012" t="s">
        <v>1</v>
      </c>
      <c r="H1012">
        <v>15690.027840000001</v>
      </c>
      <c r="I1012">
        <v>6517.9912100000001</v>
      </c>
      <c r="J1012" t="s">
        <v>2</v>
      </c>
      <c r="K1012">
        <v>15513.301283999999</v>
      </c>
      <c r="L1012">
        <v>6370.1186580000003</v>
      </c>
      <c r="M1012" t="s">
        <v>3</v>
      </c>
      <c r="N1012">
        <v>1650.87303</v>
      </c>
      <c r="O1012">
        <v>115.396227</v>
      </c>
      <c r="P1012" t="s">
        <v>4</v>
      </c>
      <c r="Q1012">
        <v>1571.3853019999999</v>
      </c>
      <c r="R1012">
        <v>460.85821299999998</v>
      </c>
      <c r="S1012" t="s">
        <v>5</v>
      </c>
      <c r="T1012">
        <v>535.22589800000003</v>
      </c>
      <c r="U1012">
        <v>13.302464000000001</v>
      </c>
      <c r="V1012" t="s">
        <v>6</v>
      </c>
      <c r="W1012">
        <v>508.95424600000001</v>
      </c>
      <c r="X1012">
        <v>120.490047</v>
      </c>
      <c r="Y1012" t="s">
        <v>7</v>
      </c>
      <c r="Z1012">
        <v>511.832922</v>
      </c>
      <c r="AA1012">
        <v>91.855773999999997</v>
      </c>
      <c r="AB1012" t="s">
        <v>8</v>
      </c>
      <c r="AC1012">
        <v>12279.973488</v>
      </c>
      <c r="AD1012">
        <v>4879.0966189999999</v>
      </c>
      <c r="AE1012" t="s">
        <v>9</v>
      </c>
      <c r="AF1012">
        <v>0.38678699999999999</v>
      </c>
      <c r="AG1012">
        <v>1.4E-5</v>
      </c>
      <c r="AH1012" t="s">
        <v>10</v>
      </c>
      <c r="AI1012">
        <v>0.61130600000000002</v>
      </c>
      <c r="AJ1012">
        <v>1.2E-5</v>
      </c>
      <c r="AK1012" t="s">
        <v>11</v>
      </c>
      <c r="AL1012">
        <v>0.12</v>
      </c>
      <c r="AM1012">
        <v>0.1056</v>
      </c>
    </row>
    <row r="1013" spans="1:39" x14ac:dyDescent="0.25">
      <c r="A1013" t="s">
        <v>134</v>
      </c>
      <c r="B1013">
        <v>12</v>
      </c>
      <c r="C1013">
        <v>300</v>
      </c>
      <c r="D1013" t="s">
        <v>0</v>
      </c>
      <c r="E1013">
        <v>0</v>
      </c>
      <c r="F1013">
        <v>0</v>
      </c>
      <c r="G1013" t="s">
        <v>1</v>
      </c>
      <c r="H1013">
        <v>17094.980579999999</v>
      </c>
      <c r="I1013">
        <v>7433.6626980000001</v>
      </c>
      <c r="J1013" t="s">
        <v>2</v>
      </c>
      <c r="K1013">
        <v>16902.231680000001</v>
      </c>
      <c r="L1013">
        <v>7268.0344610000002</v>
      </c>
      <c r="M1013" t="s">
        <v>3</v>
      </c>
      <c r="N1013">
        <v>1800.71027</v>
      </c>
      <c r="O1013">
        <v>138.99840699999999</v>
      </c>
      <c r="P1013" t="s">
        <v>4</v>
      </c>
      <c r="Q1013">
        <v>1714.211282</v>
      </c>
      <c r="R1013">
        <v>564.82963299999994</v>
      </c>
      <c r="S1013" t="s">
        <v>5</v>
      </c>
      <c r="T1013">
        <v>583.90782000000002</v>
      </c>
      <c r="U1013">
        <v>15.096584</v>
      </c>
      <c r="V1013" t="s">
        <v>6</v>
      </c>
      <c r="W1013">
        <v>555.17465200000004</v>
      </c>
      <c r="X1013">
        <v>145.890198</v>
      </c>
      <c r="Y1013" t="s">
        <v>7</v>
      </c>
      <c r="Z1013">
        <v>558.36532799999998</v>
      </c>
      <c r="AA1013">
        <v>112.81385899999999</v>
      </c>
      <c r="AB1013" t="s">
        <v>8</v>
      </c>
      <c r="AC1013">
        <v>13375.24265</v>
      </c>
      <c r="AD1013">
        <v>5527.103537</v>
      </c>
      <c r="AE1013" t="s">
        <v>9</v>
      </c>
      <c r="AF1013">
        <v>0.38649899999999998</v>
      </c>
      <c r="AG1013">
        <v>1.2E-5</v>
      </c>
      <c r="AH1013" t="s">
        <v>10</v>
      </c>
      <c r="AI1013">
        <v>0.61187899999999995</v>
      </c>
      <c r="AJ1013">
        <v>1.2999999999999999E-5</v>
      </c>
      <c r="AK1013" t="s">
        <v>11</v>
      </c>
      <c r="AL1013">
        <v>0.12</v>
      </c>
      <c r="AM1013">
        <v>0.1056</v>
      </c>
    </row>
    <row r="1014" spans="1:39" x14ac:dyDescent="0.25">
      <c r="A1014" t="s">
        <v>134</v>
      </c>
      <c r="B1014">
        <v>13</v>
      </c>
      <c r="C1014">
        <v>325</v>
      </c>
      <c r="D1014" t="s">
        <v>0</v>
      </c>
      <c r="E1014">
        <v>0</v>
      </c>
      <c r="F1014">
        <v>0</v>
      </c>
      <c r="G1014" t="s">
        <v>1</v>
      </c>
      <c r="H1014">
        <v>18497.162693999999</v>
      </c>
      <c r="I1014">
        <v>8267.5035279999993</v>
      </c>
      <c r="J1014" t="s">
        <v>2</v>
      </c>
      <c r="K1014">
        <v>18288.399423999999</v>
      </c>
      <c r="L1014">
        <v>8083.1431089999996</v>
      </c>
      <c r="M1014" t="s">
        <v>3</v>
      </c>
      <c r="N1014">
        <v>1950.5850519999999</v>
      </c>
      <c r="O1014">
        <v>167.143923</v>
      </c>
      <c r="P1014" t="s">
        <v>4</v>
      </c>
      <c r="Q1014">
        <v>1857.0630719999999</v>
      </c>
      <c r="R1014">
        <v>647.72022200000004</v>
      </c>
      <c r="S1014" t="s">
        <v>5</v>
      </c>
      <c r="T1014">
        <v>632.50342599999999</v>
      </c>
      <c r="U1014">
        <v>17.750914999999999</v>
      </c>
      <c r="V1014" t="s">
        <v>6</v>
      </c>
      <c r="W1014">
        <v>601.55057599999998</v>
      </c>
      <c r="X1014">
        <v>169.23171099999999</v>
      </c>
      <c r="Y1014" t="s">
        <v>7</v>
      </c>
      <c r="Z1014">
        <v>604.85821599999997</v>
      </c>
      <c r="AA1014">
        <v>129.61135100000001</v>
      </c>
      <c r="AB1014" t="s">
        <v>8</v>
      </c>
      <c r="AC1014">
        <v>14467.694735999999</v>
      </c>
      <c r="AD1014">
        <v>6124.3987420000003</v>
      </c>
      <c r="AE1014" t="s">
        <v>9</v>
      </c>
      <c r="AF1014">
        <v>0.38627299999999998</v>
      </c>
      <c r="AG1014">
        <v>1.1E-5</v>
      </c>
      <c r="AH1014" t="s">
        <v>10</v>
      </c>
      <c r="AI1014">
        <v>0.61197299999999999</v>
      </c>
      <c r="AJ1014">
        <v>1.2999999999999999E-5</v>
      </c>
      <c r="AK1014" t="s">
        <v>11</v>
      </c>
      <c r="AL1014">
        <v>0.12</v>
      </c>
      <c r="AM1014">
        <v>0.1056</v>
      </c>
    </row>
    <row r="1015" spans="1:39" x14ac:dyDescent="0.25">
      <c r="A1015" t="s">
        <v>134</v>
      </c>
      <c r="B1015">
        <v>14</v>
      </c>
      <c r="C1015">
        <v>350</v>
      </c>
      <c r="D1015" t="s">
        <v>0</v>
      </c>
      <c r="E1015">
        <v>0</v>
      </c>
      <c r="F1015">
        <v>0</v>
      </c>
      <c r="G1015" t="s">
        <v>1</v>
      </c>
      <c r="H1015">
        <v>19900.175483999999</v>
      </c>
      <c r="I1015">
        <v>9388.4650079999992</v>
      </c>
      <c r="J1015" t="s">
        <v>2</v>
      </c>
      <c r="K1015">
        <v>19675.310868</v>
      </c>
      <c r="L1015">
        <v>9170.0269059999991</v>
      </c>
      <c r="M1015" t="s">
        <v>3</v>
      </c>
      <c r="N1015">
        <v>2100.3067059999998</v>
      </c>
      <c r="O1015">
        <v>185.20976899999999</v>
      </c>
      <c r="P1015" t="s">
        <v>4</v>
      </c>
      <c r="Q1015">
        <v>1999.980354</v>
      </c>
      <c r="R1015">
        <v>715.63200700000004</v>
      </c>
      <c r="S1015" t="s">
        <v>5</v>
      </c>
      <c r="T1015">
        <v>681.15808800000002</v>
      </c>
      <c r="U1015">
        <v>20.09873</v>
      </c>
      <c r="V1015" t="s">
        <v>6</v>
      </c>
      <c r="W1015">
        <v>647.81660199999999</v>
      </c>
      <c r="X1015">
        <v>187.70961500000001</v>
      </c>
      <c r="Y1015" t="s">
        <v>7</v>
      </c>
      <c r="Z1015">
        <v>651.46854599999995</v>
      </c>
      <c r="AA1015">
        <v>144.32365799999999</v>
      </c>
      <c r="AB1015" t="s">
        <v>8</v>
      </c>
      <c r="AC1015">
        <v>15560.97321</v>
      </c>
      <c r="AD1015">
        <v>6960.8348530000003</v>
      </c>
      <c r="AE1015" t="s">
        <v>9</v>
      </c>
      <c r="AF1015">
        <v>0.38603100000000001</v>
      </c>
      <c r="AG1015">
        <v>9.0000000000000002E-6</v>
      </c>
      <c r="AH1015" t="s">
        <v>10</v>
      </c>
      <c r="AI1015">
        <v>0.612344</v>
      </c>
      <c r="AJ1015">
        <v>1.5E-5</v>
      </c>
      <c r="AK1015" t="s">
        <v>11</v>
      </c>
      <c r="AL1015">
        <v>0.12</v>
      </c>
      <c r="AM1015">
        <v>0.1056</v>
      </c>
    </row>
    <row r="1016" spans="1:39" x14ac:dyDescent="0.25">
      <c r="A1016" t="s">
        <v>134</v>
      </c>
      <c r="B1016">
        <v>15</v>
      </c>
      <c r="C1016">
        <v>375</v>
      </c>
      <c r="D1016" t="s">
        <v>0</v>
      </c>
      <c r="E1016">
        <v>0</v>
      </c>
      <c r="F1016">
        <v>0</v>
      </c>
      <c r="G1016" t="s">
        <v>1</v>
      </c>
      <c r="H1016">
        <v>21301.753212</v>
      </c>
      <c r="I1016">
        <v>10564.577918000001</v>
      </c>
      <c r="J1016" t="s">
        <v>2</v>
      </c>
      <c r="K1016">
        <v>21060.867358</v>
      </c>
      <c r="L1016">
        <v>10320.147481</v>
      </c>
      <c r="M1016" t="s">
        <v>3</v>
      </c>
      <c r="N1016">
        <v>2250.2783420000001</v>
      </c>
      <c r="O1016">
        <v>212.58857599999999</v>
      </c>
      <c r="P1016" t="s">
        <v>4</v>
      </c>
      <c r="Q1016">
        <v>2143.3267500000002</v>
      </c>
      <c r="R1016">
        <v>771.396254</v>
      </c>
      <c r="S1016" t="s">
        <v>5</v>
      </c>
      <c r="T1016">
        <v>729.89702</v>
      </c>
      <c r="U1016">
        <v>21.804755</v>
      </c>
      <c r="V1016" t="s">
        <v>6</v>
      </c>
      <c r="W1016">
        <v>694.34955200000002</v>
      </c>
      <c r="X1016">
        <v>204.63048000000001</v>
      </c>
      <c r="Y1016" t="s">
        <v>7</v>
      </c>
      <c r="Z1016">
        <v>698.10880599999996</v>
      </c>
      <c r="AA1016">
        <v>158.74118100000001</v>
      </c>
      <c r="AB1016" t="s">
        <v>8</v>
      </c>
      <c r="AC1016">
        <v>16652.219394</v>
      </c>
      <c r="AD1016">
        <v>7881.4524009999996</v>
      </c>
      <c r="AE1016" t="s">
        <v>9</v>
      </c>
      <c r="AF1016">
        <v>0.38600600000000002</v>
      </c>
      <c r="AG1016">
        <v>9.0000000000000002E-6</v>
      </c>
      <c r="AH1016" t="s">
        <v>10</v>
      </c>
      <c r="AI1016">
        <v>0.612452</v>
      </c>
      <c r="AJ1016">
        <v>1.5E-5</v>
      </c>
      <c r="AK1016" t="s">
        <v>11</v>
      </c>
      <c r="AL1016">
        <v>0.14000000000000001</v>
      </c>
      <c r="AM1016">
        <v>0.12039999999999999</v>
      </c>
    </row>
    <row r="1017" spans="1:39" x14ac:dyDescent="0.25">
      <c r="A1017" t="s">
        <v>134</v>
      </c>
      <c r="B1017">
        <v>16</v>
      </c>
      <c r="C1017">
        <v>400</v>
      </c>
      <c r="D1017" t="s">
        <v>0</v>
      </c>
      <c r="E1017">
        <v>0</v>
      </c>
      <c r="F1017">
        <v>0</v>
      </c>
      <c r="G1017" t="s">
        <v>1</v>
      </c>
      <c r="H1017">
        <v>22571.201593999998</v>
      </c>
      <c r="I1017">
        <v>9120.4668259999999</v>
      </c>
      <c r="J1017" t="s">
        <v>2</v>
      </c>
      <c r="K1017">
        <v>22314.224193999999</v>
      </c>
      <c r="L1017">
        <v>8885.0299240000004</v>
      </c>
      <c r="M1017" t="s">
        <v>3</v>
      </c>
      <c r="N1017">
        <v>2357.6639839999998</v>
      </c>
      <c r="O1017">
        <v>138.67972399999999</v>
      </c>
      <c r="P1017" t="s">
        <v>4</v>
      </c>
      <c r="Q1017">
        <v>2197.7267579999998</v>
      </c>
      <c r="R1017">
        <v>774.29658900000004</v>
      </c>
      <c r="S1017" t="s">
        <v>5</v>
      </c>
      <c r="T1017">
        <v>736.72833400000002</v>
      </c>
      <c r="U1017">
        <v>3.7847019999999998</v>
      </c>
      <c r="V1017" t="s">
        <v>6</v>
      </c>
      <c r="W1017">
        <v>700.91483200000005</v>
      </c>
      <c r="X1017">
        <v>215.24692999999999</v>
      </c>
      <c r="Y1017" t="s">
        <v>7</v>
      </c>
      <c r="Z1017">
        <v>738.11808199999996</v>
      </c>
      <c r="AA1017">
        <v>165.15914000000001</v>
      </c>
      <c r="AB1017" t="s">
        <v>8</v>
      </c>
      <c r="AC1017">
        <v>17742.820456000001</v>
      </c>
      <c r="AD1017">
        <v>8589.5831199999993</v>
      </c>
      <c r="AE1017" t="s">
        <v>9</v>
      </c>
      <c r="AF1017">
        <v>0.38589000000000001</v>
      </c>
      <c r="AG1017">
        <v>7.9999999999999996E-6</v>
      </c>
      <c r="AH1017" t="s">
        <v>10</v>
      </c>
      <c r="AI1017">
        <v>0.61265800000000004</v>
      </c>
      <c r="AJ1017">
        <v>1.5E-5</v>
      </c>
      <c r="AK1017" t="s">
        <v>11</v>
      </c>
      <c r="AL1017">
        <v>10737.74</v>
      </c>
      <c r="AM1017">
        <v>873027.27240000002</v>
      </c>
    </row>
    <row r="1018" spans="1:39" x14ac:dyDescent="0.25">
      <c r="A1018" t="s">
        <v>134</v>
      </c>
      <c r="B1018">
        <v>17</v>
      </c>
      <c r="C1018">
        <v>425</v>
      </c>
      <c r="D1018" t="s">
        <v>0</v>
      </c>
      <c r="E1018">
        <v>0</v>
      </c>
      <c r="F1018">
        <v>0</v>
      </c>
      <c r="G1018" t="s">
        <v>1</v>
      </c>
      <c r="H1018">
        <v>23820.978788</v>
      </c>
      <c r="I1018">
        <v>9654.456999</v>
      </c>
      <c r="J1018" t="s">
        <v>2</v>
      </c>
      <c r="K1018">
        <v>23547.932531999999</v>
      </c>
      <c r="L1018">
        <v>9401.9597699999995</v>
      </c>
      <c r="M1018" t="s">
        <v>3</v>
      </c>
      <c r="N1018">
        <v>2458.5962140000001</v>
      </c>
      <c r="O1018">
        <v>136.125674</v>
      </c>
      <c r="P1018" t="s">
        <v>4</v>
      </c>
      <c r="Q1018">
        <v>2237.706588</v>
      </c>
      <c r="R1018">
        <v>766.18312600000002</v>
      </c>
      <c r="S1018" t="s">
        <v>5</v>
      </c>
      <c r="T1018">
        <v>736.72833400000002</v>
      </c>
      <c r="U1018">
        <v>3.7847019999999998</v>
      </c>
      <c r="V1018" t="s">
        <v>6</v>
      </c>
      <c r="W1018">
        <v>700.91483200000005</v>
      </c>
      <c r="X1018">
        <v>215.24692999999999</v>
      </c>
      <c r="Y1018" t="s">
        <v>7</v>
      </c>
      <c r="Z1018">
        <v>777.16053799999997</v>
      </c>
      <c r="AA1018">
        <v>161.65766400000001</v>
      </c>
      <c r="AB1018" t="s">
        <v>8</v>
      </c>
      <c r="AC1018">
        <v>18834.645852000001</v>
      </c>
      <c r="AD1018">
        <v>9181.8669339999997</v>
      </c>
      <c r="AE1018" t="s">
        <v>9</v>
      </c>
      <c r="AF1018">
        <v>0.38589000000000001</v>
      </c>
      <c r="AG1018">
        <v>7.9999999999999996E-6</v>
      </c>
      <c r="AH1018" t="s">
        <v>10</v>
      </c>
      <c r="AI1018">
        <v>0.61265800000000004</v>
      </c>
      <c r="AJ1018">
        <v>1.5E-5</v>
      </c>
      <c r="AK1018" t="s">
        <v>11</v>
      </c>
      <c r="AL1018">
        <v>23237.74</v>
      </c>
      <c r="AM1018">
        <v>873027.27240000002</v>
      </c>
    </row>
    <row r="1019" spans="1:39" x14ac:dyDescent="0.25">
      <c r="A1019" t="s">
        <v>134</v>
      </c>
      <c r="B1019">
        <v>18</v>
      </c>
      <c r="C1019">
        <v>450</v>
      </c>
      <c r="D1019" t="s">
        <v>0</v>
      </c>
      <c r="E1019">
        <v>0</v>
      </c>
      <c r="F1019">
        <v>0</v>
      </c>
      <c r="G1019" t="s">
        <v>1</v>
      </c>
      <c r="H1019">
        <v>25072.444567999999</v>
      </c>
      <c r="I1019">
        <v>10138.527297000001</v>
      </c>
      <c r="J1019" t="s">
        <v>2</v>
      </c>
      <c r="K1019">
        <v>24783.158294000001</v>
      </c>
      <c r="L1019">
        <v>9880.2649230000006</v>
      </c>
      <c r="M1019" t="s">
        <v>3</v>
      </c>
      <c r="N1019">
        <v>2559.6762480000002</v>
      </c>
      <c r="O1019">
        <v>144.42870300000001</v>
      </c>
      <c r="P1019" t="s">
        <v>4</v>
      </c>
      <c r="Q1019">
        <v>2277.8058500000002</v>
      </c>
      <c r="R1019">
        <v>761.090597</v>
      </c>
      <c r="S1019" t="s">
        <v>5</v>
      </c>
      <c r="T1019">
        <v>736.72866599999998</v>
      </c>
      <c r="U1019">
        <v>3.7831939999999999</v>
      </c>
      <c r="V1019" t="s">
        <v>6</v>
      </c>
      <c r="W1019">
        <v>700.914986</v>
      </c>
      <c r="X1019">
        <v>215.24895900000001</v>
      </c>
      <c r="Y1019" t="s">
        <v>7</v>
      </c>
      <c r="Z1019">
        <v>816.32205599999998</v>
      </c>
      <c r="AA1019">
        <v>159.34509800000001</v>
      </c>
      <c r="AB1019" t="s">
        <v>8</v>
      </c>
      <c r="AC1019">
        <v>19927.645904000001</v>
      </c>
      <c r="AD1019">
        <v>9730.2303420000007</v>
      </c>
      <c r="AE1019" t="s">
        <v>9</v>
      </c>
      <c r="AF1019">
        <v>0.38589000000000001</v>
      </c>
      <c r="AG1019">
        <v>7.9999999999999996E-6</v>
      </c>
      <c r="AH1019" t="s">
        <v>10</v>
      </c>
      <c r="AI1019">
        <v>0.61265800000000004</v>
      </c>
      <c r="AJ1019">
        <v>1.5E-5</v>
      </c>
      <c r="AK1019" t="s">
        <v>11</v>
      </c>
      <c r="AL1019">
        <v>35737.68</v>
      </c>
      <c r="AM1019">
        <v>873136.13760000002</v>
      </c>
    </row>
    <row r="1020" spans="1:39" x14ac:dyDescent="0.25">
      <c r="A1020" t="s">
        <v>134</v>
      </c>
      <c r="B1020">
        <v>19</v>
      </c>
      <c r="C1020">
        <v>475</v>
      </c>
      <c r="D1020" t="s">
        <v>0</v>
      </c>
      <c r="E1020">
        <v>0</v>
      </c>
      <c r="F1020">
        <v>0</v>
      </c>
      <c r="G1020" t="s">
        <v>1</v>
      </c>
      <c r="H1020">
        <v>26321.653778</v>
      </c>
      <c r="I1020">
        <v>10835.761925999999</v>
      </c>
      <c r="J1020" t="s">
        <v>2</v>
      </c>
      <c r="K1020">
        <v>26016.266714000001</v>
      </c>
      <c r="L1020">
        <v>10556.712605999999</v>
      </c>
      <c r="M1020" t="s">
        <v>3</v>
      </c>
      <c r="N1020">
        <v>2659.9900600000001</v>
      </c>
      <c r="O1020">
        <v>149.22212400000001</v>
      </c>
      <c r="P1020" t="s">
        <v>4</v>
      </c>
      <c r="Q1020">
        <v>2317.7940140000001</v>
      </c>
      <c r="R1020">
        <v>766.16381899999999</v>
      </c>
      <c r="S1020" t="s">
        <v>5</v>
      </c>
      <c r="T1020">
        <v>736.72877400000004</v>
      </c>
      <c r="U1020">
        <v>3.7826939999999998</v>
      </c>
      <c r="V1020" t="s">
        <v>6</v>
      </c>
      <c r="W1020">
        <v>700.915032</v>
      </c>
      <c r="X1020">
        <v>215.24822700000001</v>
      </c>
      <c r="Y1020" t="s">
        <v>7</v>
      </c>
      <c r="Z1020">
        <v>855.375092</v>
      </c>
      <c r="AA1020">
        <v>162.08393599999999</v>
      </c>
      <c r="AB1020" t="s">
        <v>8</v>
      </c>
      <c r="AC1020">
        <v>21019.473625999999</v>
      </c>
      <c r="AD1020">
        <v>10324.717484999999</v>
      </c>
      <c r="AE1020" t="s">
        <v>9</v>
      </c>
      <c r="AF1020">
        <v>0.38589000000000001</v>
      </c>
      <c r="AG1020">
        <v>7.9999999999999996E-6</v>
      </c>
      <c r="AH1020" t="s">
        <v>10</v>
      </c>
      <c r="AI1020">
        <v>0.61265800000000004</v>
      </c>
      <c r="AJ1020">
        <v>1.5E-5</v>
      </c>
      <c r="AK1020" t="s">
        <v>11</v>
      </c>
      <c r="AL1020">
        <v>48237.66</v>
      </c>
      <c r="AM1020">
        <v>873085.74439999997</v>
      </c>
    </row>
    <row r="1021" spans="1:39" x14ac:dyDescent="0.25">
      <c r="A1021" t="s">
        <v>134</v>
      </c>
      <c r="B1021">
        <v>20</v>
      </c>
      <c r="C1021">
        <v>500</v>
      </c>
      <c r="D1021" t="s">
        <v>0</v>
      </c>
      <c r="E1021">
        <v>0</v>
      </c>
      <c r="F1021">
        <v>0</v>
      </c>
      <c r="G1021" t="s">
        <v>1</v>
      </c>
      <c r="H1021">
        <v>27570.346954000001</v>
      </c>
      <c r="I1021">
        <v>11477.886458999999</v>
      </c>
      <c r="J1021" t="s">
        <v>2</v>
      </c>
      <c r="K1021">
        <v>27248.879856</v>
      </c>
      <c r="L1021">
        <v>11175.125737</v>
      </c>
      <c r="M1021" t="s">
        <v>3</v>
      </c>
      <c r="N1021">
        <v>2760.522606</v>
      </c>
      <c r="O1021">
        <v>153.37199200000001</v>
      </c>
      <c r="P1021" t="s">
        <v>4</v>
      </c>
      <c r="Q1021">
        <v>2357.6001959999999</v>
      </c>
      <c r="R1021">
        <v>774.72665900000004</v>
      </c>
      <c r="S1021" t="s">
        <v>5</v>
      </c>
      <c r="T1021">
        <v>736.72900000000004</v>
      </c>
      <c r="U1021">
        <v>3.7825129999999998</v>
      </c>
      <c r="V1021" t="s">
        <v>6</v>
      </c>
      <c r="W1021">
        <v>700.91513599999996</v>
      </c>
      <c r="X1021">
        <v>215.250283</v>
      </c>
      <c r="Y1021" t="s">
        <v>7</v>
      </c>
      <c r="Z1021">
        <v>894.25048800000002</v>
      </c>
      <c r="AA1021">
        <v>167.00936200000001</v>
      </c>
      <c r="AB1021" t="s">
        <v>8</v>
      </c>
      <c r="AC1021">
        <v>22110.770759999999</v>
      </c>
      <c r="AD1021">
        <v>11039.098434</v>
      </c>
      <c r="AE1021" t="s">
        <v>9</v>
      </c>
      <c r="AF1021">
        <v>0.38589000000000001</v>
      </c>
      <c r="AG1021">
        <v>7.9999999999999996E-6</v>
      </c>
      <c r="AH1021" t="s">
        <v>10</v>
      </c>
      <c r="AI1021">
        <v>0.61265800000000004</v>
      </c>
      <c r="AJ1021">
        <v>1.5E-5</v>
      </c>
      <c r="AK1021" t="s">
        <v>11</v>
      </c>
      <c r="AL1021">
        <v>60737.62</v>
      </c>
      <c r="AM1021">
        <v>873165.15560000006</v>
      </c>
    </row>
    <row r="1022" spans="1:39" x14ac:dyDescent="0.25">
      <c r="A1022" t="s">
        <v>135</v>
      </c>
      <c r="B1022">
        <v>1</v>
      </c>
      <c r="C1022">
        <v>25</v>
      </c>
      <c r="D1022" t="s">
        <v>0</v>
      </c>
      <c r="E1022">
        <v>0</v>
      </c>
      <c r="F1022">
        <v>0</v>
      </c>
      <c r="G1022" t="s">
        <v>1</v>
      </c>
      <c r="H1022">
        <v>824.24605099999997</v>
      </c>
      <c r="I1022">
        <v>11.276617</v>
      </c>
      <c r="J1022" t="s">
        <v>2</v>
      </c>
      <c r="K1022">
        <v>808.96795699999996</v>
      </c>
      <c r="L1022">
        <v>9.9843589999999995</v>
      </c>
      <c r="M1022" t="s">
        <v>3</v>
      </c>
      <c r="N1022">
        <v>152.003593</v>
      </c>
      <c r="O1022">
        <v>2.9106079999999999</v>
      </c>
      <c r="P1022" t="s">
        <v>4</v>
      </c>
      <c r="Q1022">
        <v>16.230920000000001</v>
      </c>
      <c r="R1022">
        <v>0.18800600000000001</v>
      </c>
      <c r="S1022" t="s">
        <v>5</v>
      </c>
      <c r="T1022">
        <v>634.80186500000002</v>
      </c>
      <c r="U1022">
        <v>4.2440009999999999</v>
      </c>
      <c r="V1022" t="s">
        <v>6</v>
      </c>
      <c r="W1022">
        <v>0.48961399999999999</v>
      </c>
      <c r="X1022">
        <v>1.6603E-2</v>
      </c>
      <c r="Y1022" t="s">
        <v>7</v>
      </c>
      <c r="Z1022">
        <v>0</v>
      </c>
      <c r="AA1022">
        <v>0</v>
      </c>
      <c r="AB1022" t="s">
        <v>8</v>
      </c>
      <c r="AC1022">
        <v>0</v>
      </c>
      <c r="AD1022">
        <v>0</v>
      </c>
      <c r="AE1022" t="s">
        <v>9</v>
      </c>
      <c r="AF1022">
        <v>0.39660800000000002</v>
      </c>
      <c r="AG1022">
        <v>1.0000000000000001E-5</v>
      </c>
      <c r="AH1022" t="s">
        <v>10</v>
      </c>
      <c r="AI1022">
        <v>0.60261900000000002</v>
      </c>
      <c r="AJ1022">
        <v>9.0000000000000002E-6</v>
      </c>
      <c r="AK1022" t="s">
        <v>11</v>
      </c>
      <c r="AL1022">
        <v>0</v>
      </c>
      <c r="AM1022">
        <v>0</v>
      </c>
    </row>
    <row r="1023" spans="1:39" x14ac:dyDescent="0.25">
      <c r="A1023" t="s">
        <v>135</v>
      </c>
      <c r="B1023">
        <v>2</v>
      </c>
      <c r="C1023">
        <v>50</v>
      </c>
      <c r="D1023" t="s">
        <v>0</v>
      </c>
      <c r="E1023">
        <v>0</v>
      </c>
      <c r="F1023">
        <v>0</v>
      </c>
      <c r="G1023" t="s">
        <v>1</v>
      </c>
      <c r="H1023">
        <v>1648.4818990000001</v>
      </c>
      <c r="I1023">
        <v>49.177475999999999</v>
      </c>
      <c r="J1023" t="s">
        <v>2</v>
      </c>
      <c r="K1023">
        <v>1617.8189990000001</v>
      </c>
      <c r="L1023">
        <v>46.203270000000003</v>
      </c>
      <c r="M1023" t="s">
        <v>3</v>
      </c>
      <c r="N1023">
        <v>304.09872300000001</v>
      </c>
      <c r="O1023">
        <v>11.59074</v>
      </c>
      <c r="P1023" t="s">
        <v>4</v>
      </c>
      <c r="Q1023">
        <v>32.505113000000001</v>
      </c>
      <c r="R1023">
        <v>0.268876</v>
      </c>
      <c r="S1023" t="s">
        <v>5</v>
      </c>
      <c r="T1023">
        <v>1269.486768</v>
      </c>
      <c r="U1023">
        <v>17.045873</v>
      </c>
      <c r="V1023" t="s">
        <v>6</v>
      </c>
      <c r="W1023">
        <v>0.96918199999999999</v>
      </c>
      <c r="X1023">
        <v>6.0565000000000001E-2</v>
      </c>
      <c r="Y1023" t="s">
        <v>7</v>
      </c>
      <c r="Z1023">
        <v>0</v>
      </c>
      <c r="AA1023">
        <v>0</v>
      </c>
      <c r="AB1023" t="s">
        <v>8</v>
      </c>
      <c r="AC1023">
        <v>0</v>
      </c>
      <c r="AD1023">
        <v>0</v>
      </c>
      <c r="AE1023" t="s">
        <v>9</v>
      </c>
      <c r="AF1023">
        <v>0.39441399999999999</v>
      </c>
      <c r="AG1023">
        <v>3.0000000000000001E-6</v>
      </c>
      <c r="AH1023" t="s">
        <v>10</v>
      </c>
      <c r="AI1023">
        <v>0.60580199999999995</v>
      </c>
      <c r="AJ1023">
        <v>1.5E-5</v>
      </c>
      <c r="AK1023" t="s">
        <v>11</v>
      </c>
      <c r="AL1023">
        <v>0</v>
      </c>
      <c r="AM1023">
        <v>0</v>
      </c>
    </row>
    <row r="1024" spans="1:39" x14ac:dyDescent="0.25">
      <c r="A1024" t="s">
        <v>135</v>
      </c>
      <c r="B1024">
        <v>3</v>
      </c>
      <c r="C1024">
        <v>75</v>
      </c>
      <c r="D1024" t="s">
        <v>0</v>
      </c>
      <c r="E1024">
        <v>0</v>
      </c>
      <c r="F1024">
        <v>0</v>
      </c>
      <c r="G1024" t="s">
        <v>1</v>
      </c>
      <c r="H1024">
        <v>2472.7361329999999</v>
      </c>
      <c r="I1024">
        <v>110.17343700000001</v>
      </c>
      <c r="J1024" t="s">
        <v>2</v>
      </c>
      <c r="K1024">
        <v>2426.7957419999998</v>
      </c>
      <c r="L1024">
        <v>107.90821800000001</v>
      </c>
      <c r="M1024" t="s">
        <v>3</v>
      </c>
      <c r="N1024">
        <v>456.190067</v>
      </c>
      <c r="O1024">
        <v>20.787227000000001</v>
      </c>
      <c r="P1024" t="s">
        <v>4</v>
      </c>
      <c r="Q1024">
        <v>48.684454000000002</v>
      </c>
      <c r="R1024">
        <v>0.44218099999999999</v>
      </c>
      <c r="S1024" t="s">
        <v>5</v>
      </c>
      <c r="T1024">
        <v>1904.139705</v>
      </c>
      <c r="U1024">
        <v>38.411051999999998</v>
      </c>
      <c r="V1024" t="s">
        <v>6</v>
      </c>
      <c r="W1024">
        <v>1.4525760000000001</v>
      </c>
      <c r="X1024">
        <v>0.13704</v>
      </c>
      <c r="Y1024" t="s">
        <v>7</v>
      </c>
      <c r="Z1024">
        <v>0</v>
      </c>
      <c r="AA1024">
        <v>0</v>
      </c>
      <c r="AB1024" t="s">
        <v>8</v>
      </c>
      <c r="AC1024">
        <v>0</v>
      </c>
      <c r="AD1024">
        <v>0</v>
      </c>
      <c r="AE1024" t="s">
        <v>9</v>
      </c>
      <c r="AF1024">
        <v>0.39288200000000001</v>
      </c>
      <c r="AG1024">
        <v>1.0000000000000001E-5</v>
      </c>
      <c r="AH1024" t="s">
        <v>10</v>
      </c>
      <c r="AI1024">
        <v>0.60838199999999998</v>
      </c>
      <c r="AJ1024">
        <v>1.0000000000000001E-5</v>
      </c>
      <c r="AK1024" t="s">
        <v>11</v>
      </c>
      <c r="AL1024">
        <v>0</v>
      </c>
      <c r="AM1024">
        <v>0</v>
      </c>
    </row>
    <row r="1025" spans="1:39" x14ac:dyDescent="0.25">
      <c r="A1025" t="s">
        <v>135</v>
      </c>
      <c r="B1025">
        <v>4</v>
      </c>
      <c r="C1025">
        <v>100</v>
      </c>
      <c r="D1025" t="s">
        <v>0</v>
      </c>
      <c r="E1025">
        <v>0</v>
      </c>
      <c r="F1025">
        <v>0</v>
      </c>
      <c r="G1025" t="s">
        <v>1</v>
      </c>
      <c r="H1025">
        <v>3296.5772900000002</v>
      </c>
      <c r="I1025">
        <v>175.01942199999999</v>
      </c>
      <c r="J1025" t="s">
        <v>2</v>
      </c>
      <c r="K1025">
        <v>3235.3986129999998</v>
      </c>
      <c r="L1025">
        <v>171.23037199999999</v>
      </c>
      <c r="M1025" t="s">
        <v>3</v>
      </c>
      <c r="N1025">
        <v>608.00321499999995</v>
      </c>
      <c r="O1025">
        <v>34.272078999999998</v>
      </c>
      <c r="P1025" t="s">
        <v>4</v>
      </c>
      <c r="Q1025">
        <v>64.845252000000002</v>
      </c>
      <c r="R1025">
        <v>0.53937599999999997</v>
      </c>
      <c r="S1025" t="s">
        <v>5</v>
      </c>
      <c r="T1025">
        <v>2538.7742480000002</v>
      </c>
      <c r="U1025">
        <v>67.325284999999994</v>
      </c>
      <c r="V1025" t="s">
        <v>6</v>
      </c>
      <c r="W1025">
        <v>1.948418</v>
      </c>
      <c r="X1025">
        <v>0.23120499999999999</v>
      </c>
      <c r="Y1025" t="s">
        <v>7</v>
      </c>
      <c r="Z1025">
        <v>0</v>
      </c>
      <c r="AA1025">
        <v>0</v>
      </c>
      <c r="AB1025" t="s">
        <v>8</v>
      </c>
      <c r="AC1025">
        <v>0</v>
      </c>
      <c r="AD1025">
        <v>0</v>
      </c>
      <c r="AE1025" t="s">
        <v>9</v>
      </c>
      <c r="AF1025">
        <v>0.39111699999999999</v>
      </c>
      <c r="AG1025">
        <v>1.7E-5</v>
      </c>
      <c r="AH1025" t="s">
        <v>10</v>
      </c>
      <c r="AI1025">
        <v>0.60916800000000004</v>
      </c>
      <c r="AJ1025">
        <v>1.0000000000000001E-5</v>
      </c>
      <c r="AK1025" t="s">
        <v>11</v>
      </c>
      <c r="AL1025">
        <v>0</v>
      </c>
      <c r="AM1025">
        <v>0</v>
      </c>
    </row>
    <row r="1026" spans="1:39" x14ac:dyDescent="0.25">
      <c r="A1026" t="s">
        <v>135</v>
      </c>
      <c r="B1026">
        <v>5</v>
      </c>
      <c r="C1026">
        <v>125</v>
      </c>
      <c r="D1026" t="s">
        <v>0</v>
      </c>
      <c r="E1026">
        <v>0</v>
      </c>
      <c r="F1026">
        <v>0</v>
      </c>
      <c r="G1026" t="s">
        <v>1</v>
      </c>
      <c r="H1026">
        <v>4120.249863</v>
      </c>
      <c r="I1026">
        <v>242.44051400000001</v>
      </c>
      <c r="J1026" t="s">
        <v>2</v>
      </c>
      <c r="K1026">
        <v>4043.9286470000002</v>
      </c>
      <c r="L1026">
        <v>236.084924</v>
      </c>
      <c r="M1026" t="s">
        <v>3</v>
      </c>
      <c r="N1026">
        <v>759.81271900000002</v>
      </c>
      <c r="O1026">
        <v>46.047789000000002</v>
      </c>
      <c r="P1026" t="s">
        <v>4</v>
      </c>
      <c r="Q1026">
        <v>80.963434000000007</v>
      </c>
      <c r="R1026">
        <v>0.60338899999999995</v>
      </c>
      <c r="S1026" t="s">
        <v>5</v>
      </c>
      <c r="T1026">
        <v>3173.3651709999999</v>
      </c>
      <c r="U1026">
        <v>104.566063</v>
      </c>
      <c r="V1026" t="s">
        <v>6</v>
      </c>
      <c r="W1026">
        <v>2.4266160000000001</v>
      </c>
      <c r="X1026">
        <v>0.35791099999999998</v>
      </c>
      <c r="Y1026" t="s">
        <v>7</v>
      </c>
      <c r="Z1026">
        <v>0</v>
      </c>
      <c r="AA1026">
        <v>0</v>
      </c>
      <c r="AB1026" t="s">
        <v>8</v>
      </c>
      <c r="AC1026">
        <v>0</v>
      </c>
      <c r="AD1026">
        <v>0</v>
      </c>
      <c r="AE1026" t="s">
        <v>9</v>
      </c>
      <c r="AF1026">
        <v>0.39060600000000001</v>
      </c>
      <c r="AG1026">
        <v>1.8E-5</v>
      </c>
      <c r="AH1026" t="s">
        <v>10</v>
      </c>
      <c r="AI1026">
        <v>0.61003499999999999</v>
      </c>
      <c r="AJ1026">
        <v>6.9999999999999999E-6</v>
      </c>
      <c r="AK1026" t="s">
        <v>11</v>
      </c>
      <c r="AL1026">
        <v>0</v>
      </c>
      <c r="AM1026">
        <v>0</v>
      </c>
    </row>
    <row r="1027" spans="1:39" x14ac:dyDescent="0.25">
      <c r="A1027" t="s">
        <v>135</v>
      </c>
      <c r="B1027">
        <v>6</v>
      </c>
      <c r="C1027">
        <v>150</v>
      </c>
      <c r="D1027" t="s">
        <v>0</v>
      </c>
      <c r="E1027">
        <v>0</v>
      </c>
      <c r="F1027">
        <v>0</v>
      </c>
      <c r="G1027" t="s">
        <v>1</v>
      </c>
      <c r="H1027">
        <v>4943.4854690000002</v>
      </c>
      <c r="I1027">
        <v>318.82292899999999</v>
      </c>
      <c r="J1027" t="s">
        <v>2</v>
      </c>
      <c r="K1027">
        <v>4851.8788379999996</v>
      </c>
      <c r="L1027">
        <v>312.772155</v>
      </c>
      <c r="M1027" t="s">
        <v>3</v>
      </c>
      <c r="N1027">
        <v>911.148774</v>
      </c>
      <c r="O1027">
        <v>51.984203000000001</v>
      </c>
      <c r="P1027" t="s">
        <v>4</v>
      </c>
      <c r="Q1027">
        <v>97.129475999999997</v>
      </c>
      <c r="R1027">
        <v>0.72558</v>
      </c>
      <c r="S1027" t="s">
        <v>5</v>
      </c>
      <c r="T1027">
        <v>3807.9641459999998</v>
      </c>
      <c r="U1027">
        <v>150.23731100000001</v>
      </c>
      <c r="V1027" t="s">
        <v>6</v>
      </c>
      <c r="W1027">
        <v>2.9051119999999999</v>
      </c>
      <c r="X1027">
        <v>0.525559</v>
      </c>
      <c r="Y1027" t="s">
        <v>7</v>
      </c>
      <c r="Z1027">
        <v>0</v>
      </c>
      <c r="AA1027">
        <v>0</v>
      </c>
      <c r="AB1027" t="s">
        <v>8</v>
      </c>
      <c r="AC1027">
        <v>0</v>
      </c>
      <c r="AD1027">
        <v>0</v>
      </c>
      <c r="AE1027" t="s">
        <v>9</v>
      </c>
      <c r="AF1027">
        <v>0.38936199999999999</v>
      </c>
      <c r="AG1027">
        <v>1.5999999999999999E-5</v>
      </c>
      <c r="AH1027" t="s">
        <v>10</v>
      </c>
      <c r="AI1027">
        <v>0.61016599999999999</v>
      </c>
      <c r="AJ1027">
        <v>6.9999999999999999E-6</v>
      </c>
      <c r="AK1027" t="s">
        <v>11</v>
      </c>
      <c r="AL1027">
        <v>0</v>
      </c>
      <c r="AM1027">
        <v>0</v>
      </c>
    </row>
    <row r="1028" spans="1:39" x14ac:dyDescent="0.25">
      <c r="A1028" t="s">
        <v>135</v>
      </c>
      <c r="B1028">
        <v>7</v>
      </c>
      <c r="C1028">
        <v>175</v>
      </c>
      <c r="D1028" t="s">
        <v>0</v>
      </c>
      <c r="E1028">
        <v>0</v>
      </c>
      <c r="F1028">
        <v>0</v>
      </c>
      <c r="G1028" t="s">
        <v>1</v>
      </c>
      <c r="H1028">
        <v>5767.7399509999996</v>
      </c>
      <c r="I1028">
        <v>410.28616099999999</v>
      </c>
      <c r="J1028" t="s">
        <v>2</v>
      </c>
      <c r="K1028">
        <v>5660.7917289999996</v>
      </c>
      <c r="L1028">
        <v>398.818061</v>
      </c>
      <c r="M1028" t="s">
        <v>3</v>
      </c>
      <c r="N1028">
        <v>1063.3256590000001</v>
      </c>
      <c r="O1028">
        <v>61.906364000000004</v>
      </c>
      <c r="P1028" t="s">
        <v>4</v>
      </c>
      <c r="Q1028">
        <v>113.430679</v>
      </c>
      <c r="R1028">
        <v>0.90304799999999996</v>
      </c>
      <c r="S1028" t="s">
        <v>5</v>
      </c>
      <c r="T1028">
        <v>4442.5741410000001</v>
      </c>
      <c r="U1028">
        <v>203.52126100000001</v>
      </c>
      <c r="V1028" t="s">
        <v>6</v>
      </c>
      <c r="W1028">
        <v>3.3970180000000001</v>
      </c>
      <c r="X1028">
        <v>0.67942800000000003</v>
      </c>
      <c r="Y1028" t="s">
        <v>7</v>
      </c>
      <c r="Z1028">
        <v>0</v>
      </c>
      <c r="AA1028">
        <v>0</v>
      </c>
      <c r="AB1028" t="s">
        <v>8</v>
      </c>
      <c r="AC1028">
        <v>0</v>
      </c>
      <c r="AD1028">
        <v>0</v>
      </c>
      <c r="AE1028" t="s">
        <v>9</v>
      </c>
      <c r="AF1028">
        <v>0.38914500000000002</v>
      </c>
      <c r="AG1028">
        <v>1.5999999999999999E-5</v>
      </c>
      <c r="AH1028" t="s">
        <v>10</v>
      </c>
      <c r="AI1028">
        <v>0.61050099999999996</v>
      </c>
      <c r="AJ1028">
        <v>7.9999999999999996E-6</v>
      </c>
      <c r="AK1028" t="s">
        <v>11</v>
      </c>
      <c r="AL1028">
        <v>0</v>
      </c>
      <c r="AM1028">
        <v>0</v>
      </c>
    </row>
    <row r="1029" spans="1:39" x14ac:dyDescent="0.25">
      <c r="A1029" t="s">
        <v>135</v>
      </c>
      <c r="B1029">
        <v>8</v>
      </c>
      <c r="C1029">
        <v>200</v>
      </c>
      <c r="D1029" t="s">
        <v>0</v>
      </c>
      <c r="E1029">
        <v>0</v>
      </c>
      <c r="F1029">
        <v>0</v>
      </c>
      <c r="G1029" t="s">
        <v>1</v>
      </c>
      <c r="H1029">
        <v>6590.9770799999997</v>
      </c>
      <c r="I1029">
        <v>492.27851299999998</v>
      </c>
      <c r="J1029" t="s">
        <v>2</v>
      </c>
      <c r="K1029">
        <v>6468.9031930000001</v>
      </c>
      <c r="L1029">
        <v>480.62150600000001</v>
      </c>
      <c r="M1029" t="s">
        <v>3</v>
      </c>
      <c r="N1029">
        <v>1214.7175</v>
      </c>
      <c r="O1029">
        <v>68.179670999999999</v>
      </c>
      <c r="P1029" t="s">
        <v>4</v>
      </c>
      <c r="Q1029">
        <v>129.569501</v>
      </c>
      <c r="R1029">
        <v>1.0075730000000001</v>
      </c>
      <c r="S1029" t="s">
        <v>5</v>
      </c>
      <c r="T1029">
        <v>5077.1167089999999</v>
      </c>
      <c r="U1029">
        <v>265.78580499999998</v>
      </c>
      <c r="V1029" t="s">
        <v>6</v>
      </c>
      <c r="W1029">
        <v>3.8873880000000001</v>
      </c>
      <c r="X1029">
        <v>0.88600900000000005</v>
      </c>
      <c r="Y1029" t="s">
        <v>7</v>
      </c>
      <c r="Z1029">
        <v>0</v>
      </c>
      <c r="AA1029">
        <v>0</v>
      </c>
      <c r="AB1029" t="s">
        <v>8</v>
      </c>
      <c r="AC1029">
        <v>0</v>
      </c>
      <c r="AD1029">
        <v>0</v>
      </c>
      <c r="AE1029" t="s">
        <v>9</v>
      </c>
      <c r="AF1029">
        <v>0.38851000000000002</v>
      </c>
      <c r="AG1029">
        <v>1.2999999999999999E-5</v>
      </c>
      <c r="AH1029" t="s">
        <v>10</v>
      </c>
      <c r="AI1029">
        <v>0.61089199999999999</v>
      </c>
      <c r="AJ1029">
        <v>1.0000000000000001E-5</v>
      </c>
      <c r="AK1029" t="s">
        <v>11</v>
      </c>
      <c r="AL1029">
        <v>0.02</v>
      </c>
      <c r="AM1029">
        <v>1.9599999999999999E-2</v>
      </c>
    </row>
    <row r="1030" spans="1:39" x14ac:dyDescent="0.25">
      <c r="A1030" t="s">
        <v>135</v>
      </c>
      <c r="B1030">
        <v>9</v>
      </c>
      <c r="C1030">
        <v>225</v>
      </c>
      <c r="D1030" t="s">
        <v>0</v>
      </c>
      <c r="E1030">
        <v>0</v>
      </c>
      <c r="F1030">
        <v>0</v>
      </c>
      <c r="G1030" t="s">
        <v>1</v>
      </c>
      <c r="H1030">
        <v>7414.5968460000004</v>
      </c>
      <c r="I1030">
        <v>599.46777999999995</v>
      </c>
      <c r="J1030" t="s">
        <v>2</v>
      </c>
      <c r="K1030">
        <v>7277.3309669999999</v>
      </c>
      <c r="L1030">
        <v>587.39719500000001</v>
      </c>
      <c r="M1030" t="s">
        <v>3</v>
      </c>
      <c r="N1030">
        <v>1366.5351929999999</v>
      </c>
      <c r="O1030">
        <v>82.813186999999999</v>
      </c>
      <c r="P1030" t="s">
        <v>4</v>
      </c>
      <c r="Q1030">
        <v>145.71489099999999</v>
      </c>
      <c r="R1030">
        <v>1.0996999999999999</v>
      </c>
      <c r="S1030" t="s">
        <v>5</v>
      </c>
      <c r="T1030">
        <v>5711.6429790000002</v>
      </c>
      <c r="U1030">
        <v>335.06212699999998</v>
      </c>
      <c r="V1030" t="s">
        <v>6</v>
      </c>
      <c r="W1030">
        <v>4.3753960000000003</v>
      </c>
      <c r="X1030">
        <v>1.0853269999999999</v>
      </c>
      <c r="Y1030" t="s">
        <v>7</v>
      </c>
      <c r="Z1030">
        <v>0</v>
      </c>
      <c r="AA1030">
        <v>0</v>
      </c>
      <c r="AB1030" t="s">
        <v>8</v>
      </c>
      <c r="AC1030">
        <v>0</v>
      </c>
      <c r="AD1030">
        <v>0</v>
      </c>
      <c r="AE1030" t="s">
        <v>9</v>
      </c>
      <c r="AF1030">
        <v>0.38803599999999999</v>
      </c>
      <c r="AG1030">
        <v>1.1E-5</v>
      </c>
      <c r="AH1030" t="s">
        <v>10</v>
      </c>
      <c r="AI1030">
        <v>0.61107299999999998</v>
      </c>
      <c r="AJ1030">
        <v>1.1E-5</v>
      </c>
      <c r="AK1030" t="s">
        <v>11</v>
      </c>
      <c r="AL1030">
        <v>0.04</v>
      </c>
      <c r="AM1030">
        <v>3.8399999999999997E-2</v>
      </c>
    </row>
    <row r="1031" spans="1:39" x14ac:dyDescent="0.25">
      <c r="A1031" t="s">
        <v>135</v>
      </c>
      <c r="B1031">
        <v>10</v>
      </c>
      <c r="C1031">
        <v>250</v>
      </c>
      <c r="D1031" t="s">
        <v>0</v>
      </c>
      <c r="E1031">
        <v>0</v>
      </c>
      <c r="F1031">
        <v>0</v>
      </c>
      <c r="G1031" t="s">
        <v>1</v>
      </c>
      <c r="H1031">
        <v>8237.8956839999992</v>
      </c>
      <c r="I1031">
        <v>719.30035899999996</v>
      </c>
      <c r="J1031" t="s">
        <v>2</v>
      </c>
      <c r="K1031">
        <v>8085.3673930000004</v>
      </c>
      <c r="L1031">
        <v>702.295569</v>
      </c>
      <c r="M1031" t="s">
        <v>3</v>
      </c>
      <c r="N1031">
        <v>1518.059465</v>
      </c>
      <c r="O1031">
        <v>96.014129999999994</v>
      </c>
      <c r="P1031" t="s">
        <v>4</v>
      </c>
      <c r="Q1031">
        <v>161.90364099999999</v>
      </c>
      <c r="R1031">
        <v>1.216423</v>
      </c>
      <c r="S1031" t="s">
        <v>5</v>
      </c>
      <c r="T1031">
        <v>6346.1243459999996</v>
      </c>
      <c r="U1031">
        <v>414.34707400000002</v>
      </c>
      <c r="V1031" t="s">
        <v>6</v>
      </c>
      <c r="W1031">
        <v>4.862762</v>
      </c>
      <c r="X1031">
        <v>1.3618980000000001</v>
      </c>
      <c r="Y1031" t="s">
        <v>7</v>
      </c>
      <c r="Z1031">
        <v>0</v>
      </c>
      <c r="AA1031">
        <v>0</v>
      </c>
      <c r="AB1031" t="s">
        <v>8</v>
      </c>
      <c r="AC1031">
        <v>0</v>
      </c>
      <c r="AD1031">
        <v>0</v>
      </c>
      <c r="AE1031" t="s">
        <v>9</v>
      </c>
      <c r="AF1031">
        <v>0.387797</v>
      </c>
      <c r="AG1031">
        <v>1.1E-5</v>
      </c>
      <c r="AH1031" t="s">
        <v>10</v>
      </c>
      <c r="AI1031">
        <v>0.61165800000000004</v>
      </c>
      <c r="AJ1031">
        <v>1.2999999999999999E-5</v>
      </c>
      <c r="AK1031" t="s">
        <v>11</v>
      </c>
      <c r="AL1031">
        <v>0.04</v>
      </c>
      <c r="AM1031">
        <v>3.8399999999999997E-2</v>
      </c>
    </row>
    <row r="1032" spans="1:39" x14ac:dyDescent="0.25">
      <c r="A1032" t="s">
        <v>135</v>
      </c>
      <c r="B1032">
        <v>11</v>
      </c>
      <c r="C1032">
        <v>275</v>
      </c>
      <c r="D1032" t="s">
        <v>0</v>
      </c>
      <c r="E1032">
        <v>0</v>
      </c>
      <c r="F1032">
        <v>0</v>
      </c>
      <c r="G1032" t="s">
        <v>1</v>
      </c>
      <c r="H1032">
        <v>9061.1372659999997</v>
      </c>
      <c r="I1032">
        <v>872.17605600000002</v>
      </c>
      <c r="J1032" t="s">
        <v>2</v>
      </c>
      <c r="K1032">
        <v>8893.3808399999998</v>
      </c>
      <c r="L1032">
        <v>850.140849</v>
      </c>
      <c r="M1032" t="s">
        <v>3</v>
      </c>
      <c r="N1032">
        <v>1669.639048</v>
      </c>
      <c r="O1032">
        <v>110.90317899999999</v>
      </c>
      <c r="P1032" t="s">
        <v>4</v>
      </c>
      <c r="Q1032">
        <v>178.053246</v>
      </c>
      <c r="R1032">
        <v>1.364339</v>
      </c>
      <c r="S1032" t="s">
        <v>5</v>
      </c>
      <c r="T1032">
        <v>6980.5791799999997</v>
      </c>
      <c r="U1032">
        <v>499.732078</v>
      </c>
      <c r="V1032" t="s">
        <v>6</v>
      </c>
      <c r="W1032">
        <v>5.3448719999999996</v>
      </c>
      <c r="X1032">
        <v>1.6213949999999999</v>
      </c>
      <c r="Y1032" t="s">
        <v>7</v>
      </c>
      <c r="Z1032">
        <v>0</v>
      </c>
      <c r="AA1032">
        <v>0</v>
      </c>
      <c r="AB1032" t="s">
        <v>8</v>
      </c>
      <c r="AC1032">
        <v>0</v>
      </c>
      <c r="AD1032">
        <v>0</v>
      </c>
      <c r="AE1032" t="s">
        <v>9</v>
      </c>
      <c r="AF1032">
        <v>0.38756299999999999</v>
      </c>
      <c r="AG1032">
        <v>1.1E-5</v>
      </c>
      <c r="AH1032" t="s">
        <v>10</v>
      </c>
      <c r="AI1032">
        <v>0.61202900000000005</v>
      </c>
      <c r="AJ1032">
        <v>1.5E-5</v>
      </c>
      <c r="AK1032" t="s">
        <v>11</v>
      </c>
      <c r="AL1032">
        <v>0.04</v>
      </c>
      <c r="AM1032">
        <v>3.8399999999999997E-2</v>
      </c>
    </row>
    <row r="1033" spans="1:39" x14ac:dyDescent="0.25">
      <c r="A1033" t="s">
        <v>135</v>
      </c>
      <c r="B1033">
        <v>12</v>
      </c>
      <c r="C1033">
        <v>300</v>
      </c>
      <c r="D1033" t="s">
        <v>0</v>
      </c>
      <c r="E1033">
        <v>0</v>
      </c>
      <c r="F1033">
        <v>0</v>
      </c>
      <c r="G1033" t="s">
        <v>1</v>
      </c>
      <c r="H1033">
        <v>9885.1350590000002</v>
      </c>
      <c r="I1033">
        <v>1031.9140990000001</v>
      </c>
      <c r="J1033" t="s">
        <v>2</v>
      </c>
      <c r="K1033">
        <v>9702.024238</v>
      </c>
      <c r="L1033">
        <v>1001.719008</v>
      </c>
      <c r="M1033" t="s">
        <v>3</v>
      </c>
      <c r="N1033">
        <v>1821.652834</v>
      </c>
      <c r="O1033">
        <v>131.983194</v>
      </c>
      <c r="P1033" t="s">
        <v>4</v>
      </c>
      <c r="Q1033">
        <v>194.30626699999999</v>
      </c>
      <c r="R1033">
        <v>1.8085739999999999</v>
      </c>
      <c r="S1033" t="s">
        <v>5</v>
      </c>
      <c r="T1033">
        <v>7615.0480180000004</v>
      </c>
      <c r="U1033">
        <v>593.17745300000001</v>
      </c>
      <c r="V1033" t="s">
        <v>6</v>
      </c>
      <c r="W1033">
        <v>5.8516159999999999</v>
      </c>
      <c r="X1033">
        <v>1.9426749999999999</v>
      </c>
      <c r="Y1033" t="s">
        <v>7</v>
      </c>
      <c r="Z1033">
        <v>0</v>
      </c>
      <c r="AA1033">
        <v>0</v>
      </c>
      <c r="AB1033" t="s">
        <v>8</v>
      </c>
      <c r="AC1033">
        <v>0</v>
      </c>
      <c r="AD1033">
        <v>0</v>
      </c>
      <c r="AE1033" t="s">
        <v>9</v>
      </c>
      <c r="AF1033">
        <v>0.38690600000000003</v>
      </c>
      <c r="AG1033">
        <v>6.9999999999999999E-6</v>
      </c>
      <c r="AH1033" t="s">
        <v>10</v>
      </c>
      <c r="AI1033">
        <v>0.61222600000000005</v>
      </c>
      <c r="AJ1033">
        <v>1.5999999999999999E-5</v>
      </c>
      <c r="AK1033" t="s">
        <v>11</v>
      </c>
      <c r="AL1033">
        <v>0.1</v>
      </c>
      <c r="AM1033">
        <v>0.09</v>
      </c>
    </row>
    <row r="1034" spans="1:39" x14ac:dyDescent="0.25">
      <c r="A1034" t="s">
        <v>135</v>
      </c>
      <c r="B1034">
        <v>13</v>
      </c>
      <c r="C1034">
        <v>325</v>
      </c>
      <c r="D1034" t="s">
        <v>0</v>
      </c>
      <c r="E1034">
        <v>0</v>
      </c>
      <c r="F1034">
        <v>0</v>
      </c>
      <c r="G1034" t="s">
        <v>1</v>
      </c>
      <c r="H1034">
        <v>10708.409960999999</v>
      </c>
      <c r="I1034">
        <v>1153.074584</v>
      </c>
      <c r="J1034" t="s">
        <v>2</v>
      </c>
      <c r="K1034">
        <v>10510.098145</v>
      </c>
      <c r="L1034">
        <v>1118.63239</v>
      </c>
      <c r="M1034" t="s">
        <v>3</v>
      </c>
      <c r="N1034">
        <v>1973.1718800000001</v>
      </c>
      <c r="O1034">
        <v>136.89975999999999</v>
      </c>
      <c r="P1034" t="s">
        <v>4</v>
      </c>
      <c r="Q1034">
        <v>210.442543</v>
      </c>
      <c r="R1034">
        <v>2.0699670000000001</v>
      </c>
      <c r="S1034" t="s">
        <v>5</v>
      </c>
      <c r="T1034">
        <v>8249.4957419999992</v>
      </c>
      <c r="U1034">
        <v>695.34499200000005</v>
      </c>
      <c r="V1034" t="s">
        <v>6</v>
      </c>
      <c r="W1034">
        <v>6.3410159999999998</v>
      </c>
      <c r="X1034">
        <v>2.2684540000000002</v>
      </c>
      <c r="Y1034" t="s">
        <v>7</v>
      </c>
      <c r="Z1034">
        <v>0</v>
      </c>
      <c r="AA1034">
        <v>0</v>
      </c>
      <c r="AB1034" t="s">
        <v>8</v>
      </c>
      <c r="AC1034">
        <v>0</v>
      </c>
      <c r="AD1034">
        <v>0</v>
      </c>
      <c r="AE1034" t="s">
        <v>9</v>
      </c>
      <c r="AF1034">
        <v>0.38659399999999999</v>
      </c>
      <c r="AG1034">
        <v>6.0000000000000002E-6</v>
      </c>
      <c r="AH1034" t="s">
        <v>10</v>
      </c>
      <c r="AI1034">
        <v>0.61251599999999995</v>
      </c>
      <c r="AJ1034">
        <v>1.7E-5</v>
      </c>
      <c r="AK1034" t="s">
        <v>11</v>
      </c>
      <c r="AL1034">
        <v>0.12</v>
      </c>
      <c r="AM1034">
        <v>0.1056</v>
      </c>
    </row>
    <row r="1035" spans="1:39" x14ac:dyDescent="0.25">
      <c r="A1035" t="s">
        <v>135</v>
      </c>
      <c r="B1035">
        <v>14</v>
      </c>
      <c r="C1035">
        <v>350</v>
      </c>
      <c r="D1035" t="s">
        <v>0</v>
      </c>
      <c r="E1035">
        <v>0</v>
      </c>
      <c r="F1035">
        <v>0</v>
      </c>
      <c r="G1035" t="s">
        <v>1</v>
      </c>
      <c r="H1035">
        <v>11531.883476999999</v>
      </c>
      <c r="I1035">
        <v>1347.3764759999999</v>
      </c>
      <c r="J1035" t="s">
        <v>2</v>
      </c>
      <c r="K1035">
        <v>11318.264668</v>
      </c>
      <c r="L1035">
        <v>1310.240734</v>
      </c>
      <c r="M1035" t="s">
        <v>3</v>
      </c>
      <c r="N1035">
        <v>2124.8329389999999</v>
      </c>
      <c r="O1035">
        <v>161.71598</v>
      </c>
      <c r="P1035" t="s">
        <v>4</v>
      </c>
      <c r="Q1035">
        <v>226.669377</v>
      </c>
      <c r="R1035">
        <v>2.296621</v>
      </c>
      <c r="S1035" t="s">
        <v>5</v>
      </c>
      <c r="T1035">
        <v>8883.9651369999992</v>
      </c>
      <c r="U1035">
        <v>807.78529800000001</v>
      </c>
      <c r="V1035" t="s">
        <v>6</v>
      </c>
      <c r="W1035">
        <v>6.8272219999999999</v>
      </c>
      <c r="X1035">
        <v>2.587656</v>
      </c>
      <c r="Y1035" t="s">
        <v>7</v>
      </c>
      <c r="Z1035">
        <v>0</v>
      </c>
      <c r="AA1035">
        <v>0</v>
      </c>
      <c r="AB1035" t="s">
        <v>8</v>
      </c>
      <c r="AC1035">
        <v>0</v>
      </c>
      <c r="AD1035">
        <v>0</v>
      </c>
      <c r="AE1035" t="s">
        <v>9</v>
      </c>
      <c r="AF1035">
        <v>0.38649800000000001</v>
      </c>
      <c r="AG1035">
        <v>6.0000000000000002E-6</v>
      </c>
      <c r="AH1035" t="s">
        <v>10</v>
      </c>
      <c r="AI1035">
        <v>0.6129</v>
      </c>
      <c r="AJ1035">
        <v>1.8E-5</v>
      </c>
      <c r="AK1035" t="s">
        <v>11</v>
      </c>
      <c r="AL1035">
        <v>0.12</v>
      </c>
      <c r="AM1035">
        <v>0.1056</v>
      </c>
    </row>
    <row r="1036" spans="1:39" x14ac:dyDescent="0.25">
      <c r="A1036" t="s">
        <v>135</v>
      </c>
      <c r="B1036">
        <v>15</v>
      </c>
      <c r="C1036">
        <v>375</v>
      </c>
      <c r="D1036" t="s">
        <v>0</v>
      </c>
      <c r="E1036">
        <v>0</v>
      </c>
      <c r="F1036">
        <v>0</v>
      </c>
      <c r="G1036" t="s">
        <v>1</v>
      </c>
      <c r="H1036">
        <v>12355.502227000001</v>
      </c>
      <c r="I1036">
        <v>1545.646978</v>
      </c>
      <c r="J1036" t="s">
        <v>2</v>
      </c>
      <c r="K1036">
        <v>12126.474276999999</v>
      </c>
      <c r="L1036">
        <v>1498.8081139999999</v>
      </c>
      <c r="M1036" t="s">
        <v>3</v>
      </c>
      <c r="N1036">
        <v>2276.567822</v>
      </c>
      <c r="O1036">
        <v>179.92987400000001</v>
      </c>
      <c r="P1036" t="s">
        <v>4</v>
      </c>
      <c r="Q1036">
        <v>242.95789400000001</v>
      </c>
      <c r="R1036">
        <v>2.4585919999999999</v>
      </c>
      <c r="S1036" t="s">
        <v>5</v>
      </c>
      <c r="T1036">
        <v>9518.4710159999995</v>
      </c>
      <c r="U1036">
        <v>929.95579199999997</v>
      </c>
      <c r="V1036" t="s">
        <v>6</v>
      </c>
      <c r="W1036">
        <v>7.3150380000000004</v>
      </c>
      <c r="X1036">
        <v>2.8767749999999999</v>
      </c>
      <c r="Y1036" t="s">
        <v>7</v>
      </c>
      <c r="Z1036">
        <v>0</v>
      </c>
      <c r="AA1036">
        <v>0</v>
      </c>
      <c r="AB1036" t="s">
        <v>8</v>
      </c>
      <c r="AC1036">
        <v>0</v>
      </c>
      <c r="AD1036">
        <v>0</v>
      </c>
      <c r="AE1036" t="s">
        <v>9</v>
      </c>
      <c r="AF1036">
        <v>0.38632300000000003</v>
      </c>
      <c r="AG1036">
        <v>5.0000000000000004E-6</v>
      </c>
      <c r="AH1036" t="s">
        <v>10</v>
      </c>
      <c r="AI1036">
        <v>0.61290199999999995</v>
      </c>
      <c r="AJ1036">
        <v>1.8E-5</v>
      </c>
      <c r="AK1036" t="s">
        <v>11</v>
      </c>
      <c r="AL1036">
        <v>0.14000000000000001</v>
      </c>
      <c r="AM1036">
        <v>0.12039999999999999</v>
      </c>
    </row>
    <row r="1037" spans="1:39" x14ac:dyDescent="0.25">
      <c r="A1037" t="s">
        <v>135</v>
      </c>
      <c r="B1037">
        <v>16</v>
      </c>
      <c r="C1037">
        <v>400</v>
      </c>
      <c r="D1037" t="s">
        <v>0</v>
      </c>
      <c r="E1037">
        <v>0</v>
      </c>
      <c r="F1037">
        <v>0</v>
      </c>
      <c r="G1037" t="s">
        <v>1</v>
      </c>
      <c r="H1037">
        <v>13178.904882999999</v>
      </c>
      <c r="I1037">
        <v>1737.7349280000001</v>
      </c>
      <c r="J1037" t="s">
        <v>2</v>
      </c>
      <c r="K1037">
        <v>12934.663906</v>
      </c>
      <c r="L1037">
        <v>1688.32971</v>
      </c>
      <c r="M1037" t="s">
        <v>3</v>
      </c>
      <c r="N1037">
        <v>2428.2128910000001</v>
      </c>
      <c r="O1037">
        <v>192.004458</v>
      </c>
      <c r="P1037" t="s">
        <v>4</v>
      </c>
      <c r="Q1037">
        <v>259.11867599999999</v>
      </c>
      <c r="R1037">
        <v>2.4566669999999999</v>
      </c>
      <c r="S1037" t="s">
        <v>5</v>
      </c>
      <c r="T1037">
        <v>10152.963105000001</v>
      </c>
      <c r="U1037">
        <v>1057.0225250000001</v>
      </c>
      <c r="V1037" t="s">
        <v>6</v>
      </c>
      <c r="W1037">
        <v>7.78477</v>
      </c>
      <c r="X1037">
        <v>3.2436259999999999</v>
      </c>
      <c r="Y1037" t="s">
        <v>7</v>
      </c>
      <c r="Z1037">
        <v>0</v>
      </c>
      <c r="AA1037">
        <v>0</v>
      </c>
      <c r="AB1037" t="s">
        <v>8</v>
      </c>
      <c r="AC1037">
        <v>0</v>
      </c>
      <c r="AD1037">
        <v>0</v>
      </c>
      <c r="AE1037" t="s">
        <v>9</v>
      </c>
      <c r="AF1037">
        <v>0.38617000000000001</v>
      </c>
      <c r="AG1037">
        <v>6.0000000000000002E-6</v>
      </c>
      <c r="AH1037" t="s">
        <v>10</v>
      </c>
      <c r="AI1037">
        <v>0.61302400000000001</v>
      </c>
      <c r="AJ1037">
        <v>1.8E-5</v>
      </c>
      <c r="AK1037" t="s">
        <v>11</v>
      </c>
      <c r="AL1037">
        <v>0.16</v>
      </c>
      <c r="AM1037">
        <v>0.13439999999999999</v>
      </c>
    </row>
    <row r="1038" spans="1:39" x14ac:dyDescent="0.25">
      <c r="A1038" t="s">
        <v>135</v>
      </c>
      <c r="B1038">
        <v>17</v>
      </c>
      <c r="C1038">
        <v>425</v>
      </c>
      <c r="D1038" t="s">
        <v>0</v>
      </c>
      <c r="E1038">
        <v>0</v>
      </c>
      <c r="F1038">
        <v>0</v>
      </c>
      <c r="G1038" t="s">
        <v>1</v>
      </c>
      <c r="H1038">
        <v>14002.225586</v>
      </c>
      <c r="I1038">
        <v>1984.002567</v>
      </c>
      <c r="J1038" t="s">
        <v>2</v>
      </c>
      <c r="K1038">
        <v>13742.7225</v>
      </c>
      <c r="L1038">
        <v>1927.787836</v>
      </c>
      <c r="M1038" t="s">
        <v>3</v>
      </c>
      <c r="N1038">
        <v>2579.8386820000001</v>
      </c>
      <c r="O1038">
        <v>226.91248899999999</v>
      </c>
      <c r="P1038" t="s">
        <v>4</v>
      </c>
      <c r="Q1038">
        <v>275.28435400000001</v>
      </c>
      <c r="R1038">
        <v>2.8612489999999999</v>
      </c>
      <c r="S1038" t="s">
        <v>5</v>
      </c>
      <c r="T1038">
        <v>10787.452871</v>
      </c>
      <c r="U1038">
        <v>1192.2592990000001</v>
      </c>
      <c r="V1038" t="s">
        <v>6</v>
      </c>
      <c r="W1038">
        <v>8.2492319999999992</v>
      </c>
      <c r="X1038">
        <v>3.647081</v>
      </c>
      <c r="Y1038" t="s">
        <v>7</v>
      </c>
      <c r="Z1038">
        <v>0</v>
      </c>
      <c r="AA1038">
        <v>0</v>
      </c>
      <c r="AB1038" t="s">
        <v>8</v>
      </c>
      <c r="AC1038">
        <v>0</v>
      </c>
      <c r="AD1038">
        <v>0</v>
      </c>
      <c r="AE1038" t="s">
        <v>9</v>
      </c>
      <c r="AF1038">
        <v>0.38557900000000001</v>
      </c>
      <c r="AG1038">
        <v>7.9999999999999996E-6</v>
      </c>
      <c r="AH1038" t="s">
        <v>10</v>
      </c>
      <c r="AI1038">
        <v>0.61303600000000003</v>
      </c>
      <c r="AJ1038">
        <v>1.8E-5</v>
      </c>
      <c r="AK1038" t="s">
        <v>11</v>
      </c>
      <c r="AL1038">
        <v>0.2</v>
      </c>
      <c r="AM1038">
        <v>0.2</v>
      </c>
    </row>
    <row r="1039" spans="1:39" x14ac:dyDescent="0.25">
      <c r="A1039" t="s">
        <v>135</v>
      </c>
      <c r="B1039">
        <v>18</v>
      </c>
      <c r="C1039">
        <v>450</v>
      </c>
      <c r="D1039" t="s">
        <v>0</v>
      </c>
      <c r="E1039">
        <v>0</v>
      </c>
      <c r="F1039">
        <v>0</v>
      </c>
      <c r="G1039" t="s">
        <v>1</v>
      </c>
      <c r="H1039">
        <v>14824.938086</v>
      </c>
      <c r="I1039">
        <v>2182.25317</v>
      </c>
      <c r="J1039" t="s">
        <v>2</v>
      </c>
      <c r="K1039">
        <v>14550.195858999999</v>
      </c>
      <c r="L1039">
        <v>2114.6798359999998</v>
      </c>
      <c r="M1039" t="s">
        <v>3</v>
      </c>
      <c r="N1039">
        <v>2730.9856150000001</v>
      </c>
      <c r="O1039">
        <v>234.30651599999999</v>
      </c>
      <c r="P1039" t="s">
        <v>4</v>
      </c>
      <c r="Q1039">
        <v>291.439099</v>
      </c>
      <c r="R1039">
        <v>3.12879</v>
      </c>
      <c r="S1039" t="s">
        <v>5</v>
      </c>
      <c r="T1039">
        <v>11421.911034999999</v>
      </c>
      <c r="U1039">
        <v>1336.2158649999999</v>
      </c>
      <c r="V1039" t="s">
        <v>6</v>
      </c>
      <c r="W1039">
        <v>8.7325739999999996</v>
      </c>
      <c r="X1039">
        <v>4.1147270000000002</v>
      </c>
      <c r="Y1039" t="s">
        <v>7</v>
      </c>
      <c r="Z1039">
        <v>0</v>
      </c>
      <c r="AA1039">
        <v>0</v>
      </c>
      <c r="AB1039" t="s">
        <v>8</v>
      </c>
      <c r="AC1039">
        <v>0</v>
      </c>
      <c r="AD1039">
        <v>0</v>
      </c>
      <c r="AE1039" t="s">
        <v>9</v>
      </c>
      <c r="AF1039">
        <v>0.385384</v>
      </c>
      <c r="AG1039">
        <v>1.0000000000000001E-5</v>
      </c>
      <c r="AH1039" t="s">
        <v>10</v>
      </c>
      <c r="AI1039">
        <v>0.61310500000000001</v>
      </c>
      <c r="AJ1039">
        <v>1.8E-5</v>
      </c>
      <c r="AK1039" t="s">
        <v>11</v>
      </c>
      <c r="AL1039">
        <v>0.28000000000000003</v>
      </c>
      <c r="AM1039">
        <v>0.28160000000000002</v>
      </c>
    </row>
    <row r="1040" spans="1:39" x14ac:dyDescent="0.25">
      <c r="A1040" t="s">
        <v>135</v>
      </c>
      <c r="B1040">
        <v>19</v>
      </c>
      <c r="C1040">
        <v>475</v>
      </c>
      <c r="D1040" t="s">
        <v>0</v>
      </c>
      <c r="E1040">
        <v>0</v>
      </c>
      <c r="F1040">
        <v>0</v>
      </c>
      <c r="G1040" t="s">
        <v>1</v>
      </c>
      <c r="H1040">
        <v>15648.503691</v>
      </c>
      <c r="I1040">
        <v>2472.785633</v>
      </c>
      <c r="J1040" t="s">
        <v>2</v>
      </c>
      <c r="K1040">
        <v>15358.538203</v>
      </c>
      <c r="L1040">
        <v>2395.5980589999999</v>
      </c>
      <c r="M1040" t="s">
        <v>3</v>
      </c>
      <c r="N1040">
        <v>2882.8503129999999</v>
      </c>
      <c r="O1040">
        <v>280.80962499999998</v>
      </c>
      <c r="P1040" t="s">
        <v>4</v>
      </c>
      <c r="Q1040">
        <v>307.60972800000002</v>
      </c>
      <c r="R1040">
        <v>3.1937259999999998</v>
      </c>
      <c r="S1040" t="s">
        <v>5</v>
      </c>
      <c r="T1040">
        <v>12056.280780999999</v>
      </c>
      <c r="U1040">
        <v>1482.417463</v>
      </c>
      <c r="V1040" t="s">
        <v>6</v>
      </c>
      <c r="W1040">
        <v>9.2051839999999991</v>
      </c>
      <c r="X1040">
        <v>4.5187970000000002</v>
      </c>
      <c r="Y1040" t="s">
        <v>7</v>
      </c>
      <c r="Z1040">
        <v>0</v>
      </c>
      <c r="AA1040">
        <v>0</v>
      </c>
      <c r="AB1040" t="s">
        <v>8</v>
      </c>
      <c r="AC1040">
        <v>0</v>
      </c>
      <c r="AD1040">
        <v>0</v>
      </c>
      <c r="AE1040" t="s">
        <v>9</v>
      </c>
      <c r="AF1040">
        <v>0.38536999999999999</v>
      </c>
      <c r="AG1040">
        <v>1.0000000000000001E-5</v>
      </c>
      <c r="AH1040" t="s">
        <v>10</v>
      </c>
      <c r="AI1040">
        <v>0.613375</v>
      </c>
      <c r="AJ1040">
        <v>1.9000000000000001E-5</v>
      </c>
      <c r="AK1040" t="s">
        <v>11</v>
      </c>
      <c r="AL1040">
        <v>0.32</v>
      </c>
      <c r="AM1040">
        <v>0.37759999999999999</v>
      </c>
    </row>
    <row r="1041" spans="1:39" x14ac:dyDescent="0.25">
      <c r="A1041" t="s">
        <v>135</v>
      </c>
      <c r="B1041">
        <v>20</v>
      </c>
      <c r="C1041">
        <v>500</v>
      </c>
      <c r="D1041" t="s">
        <v>0</v>
      </c>
      <c r="E1041">
        <v>0</v>
      </c>
      <c r="F1041">
        <v>0</v>
      </c>
      <c r="G1041" t="s">
        <v>1</v>
      </c>
      <c r="H1041">
        <v>16471.742108999999</v>
      </c>
      <c r="I1041">
        <v>2674.2046230000001</v>
      </c>
      <c r="J1041" t="s">
        <v>2</v>
      </c>
      <c r="K1041">
        <v>16166.486816000001</v>
      </c>
      <c r="L1041">
        <v>2582.2994939999999</v>
      </c>
      <c r="M1041" t="s">
        <v>3</v>
      </c>
      <c r="N1041">
        <v>3034.407021</v>
      </c>
      <c r="O1041">
        <v>301.55241000000001</v>
      </c>
      <c r="P1041" t="s">
        <v>4</v>
      </c>
      <c r="Q1041">
        <v>323.79118199999999</v>
      </c>
      <c r="R1041">
        <v>3.5432269999999999</v>
      </c>
      <c r="S1041" t="s">
        <v>5</v>
      </c>
      <c r="T1041">
        <v>12690.543105000001</v>
      </c>
      <c r="U1041">
        <v>1625.795284</v>
      </c>
      <c r="V1041" t="s">
        <v>6</v>
      </c>
      <c r="W1041">
        <v>9.6958570000000002</v>
      </c>
      <c r="X1041">
        <v>4.951962</v>
      </c>
      <c r="Y1041" t="s">
        <v>7</v>
      </c>
      <c r="Z1041">
        <v>0</v>
      </c>
      <c r="AA1041">
        <v>0</v>
      </c>
      <c r="AB1041" t="s">
        <v>8</v>
      </c>
      <c r="AC1041">
        <v>0</v>
      </c>
      <c r="AD1041">
        <v>0</v>
      </c>
      <c r="AE1041" t="s">
        <v>9</v>
      </c>
      <c r="AF1041">
        <v>0.38532699999999998</v>
      </c>
      <c r="AG1041">
        <v>9.0000000000000002E-6</v>
      </c>
      <c r="AH1041" t="s">
        <v>10</v>
      </c>
      <c r="AI1041">
        <v>0.61378699999999997</v>
      </c>
      <c r="AJ1041">
        <v>1.9000000000000001E-5</v>
      </c>
      <c r="AK1041" t="s">
        <v>11</v>
      </c>
      <c r="AL1041">
        <v>0.36</v>
      </c>
      <c r="AM1041">
        <v>0.47039999999999998</v>
      </c>
    </row>
    <row r="1042" spans="1:39" x14ac:dyDescent="0.25">
      <c r="A1042" t="s">
        <v>139</v>
      </c>
      <c r="B1042">
        <v>1</v>
      </c>
      <c r="C1042">
        <v>25</v>
      </c>
      <c r="D1042" t="s">
        <v>0</v>
      </c>
      <c r="E1042">
        <v>0</v>
      </c>
      <c r="F1042">
        <v>0</v>
      </c>
      <c r="G1042" t="s">
        <v>1</v>
      </c>
      <c r="H1042">
        <v>1621.7183520000001</v>
      </c>
      <c r="I1042">
        <v>1.9581000000000001E-2</v>
      </c>
      <c r="J1042" t="s">
        <v>2</v>
      </c>
      <c r="K1042">
        <v>1619.9427909999999</v>
      </c>
      <c r="L1042">
        <v>1.3268E-2</v>
      </c>
      <c r="M1042" t="s">
        <v>3</v>
      </c>
      <c r="N1042">
        <v>24.613468999999998</v>
      </c>
      <c r="O1042">
        <v>1.616E-3</v>
      </c>
      <c r="P1042" t="s">
        <v>4</v>
      </c>
      <c r="Q1042">
        <v>0</v>
      </c>
      <c r="R1042">
        <v>0</v>
      </c>
      <c r="S1042" t="s">
        <v>5</v>
      </c>
      <c r="T1042">
        <v>0</v>
      </c>
      <c r="U1042">
        <v>0</v>
      </c>
      <c r="V1042" t="s">
        <v>6</v>
      </c>
      <c r="W1042">
        <v>0</v>
      </c>
      <c r="X1042">
        <v>0</v>
      </c>
      <c r="Y1042" t="s">
        <v>7</v>
      </c>
      <c r="Z1042">
        <v>0</v>
      </c>
      <c r="AA1042">
        <v>0</v>
      </c>
      <c r="AB1042" t="s">
        <v>8</v>
      </c>
      <c r="AC1042">
        <v>0</v>
      </c>
      <c r="AD1042">
        <v>0</v>
      </c>
      <c r="AE1042" t="s">
        <v>9</v>
      </c>
      <c r="AF1042">
        <v>32767</v>
      </c>
      <c r="AG1042">
        <v>0</v>
      </c>
      <c r="AH1042" t="s">
        <v>10</v>
      </c>
      <c r="AI1042">
        <v>-32767</v>
      </c>
      <c r="AJ1042">
        <v>0</v>
      </c>
      <c r="AK1042" t="s">
        <v>11</v>
      </c>
      <c r="AL1042">
        <v>0</v>
      </c>
      <c r="AM1042">
        <v>0</v>
      </c>
    </row>
    <row r="1043" spans="1:39" x14ac:dyDescent="0.25">
      <c r="A1043" t="s">
        <v>139</v>
      </c>
      <c r="B1043">
        <v>2</v>
      </c>
      <c r="C1043">
        <v>50</v>
      </c>
      <c r="D1043" t="s">
        <v>0</v>
      </c>
      <c r="E1043">
        <v>0</v>
      </c>
      <c r="F1043">
        <v>0</v>
      </c>
      <c r="G1043" t="s">
        <v>1</v>
      </c>
      <c r="H1043">
        <v>3241.7154540000001</v>
      </c>
      <c r="I1043">
        <v>7.8905000000000003E-2</v>
      </c>
      <c r="J1043" t="s">
        <v>2</v>
      </c>
      <c r="K1043">
        <v>3238.1724509999999</v>
      </c>
      <c r="L1043">
        <v>5.2921000000000003E-2</v>
      </c>
      <c r="M1043" t="s">
        <v>3</v>
      </c>
      <c r="N1043">
        <v>49.213338999999998</v>
      </c>
      <c r="O1043">
        <v>3.2929999999999999E-3</v>
      </c>
      <c r="P1043" t="s">
        <v>4</v>
      </c>
      <c r="Q1043">
        <v>0</v>
      </c>
      <c r="R1043">
        <v>0</v>
      </c>
      <c r="S1043" t="s">
        <v>5</v>
      </c>
      <c r="T1043">
        <v>0</v>
      </c>
      <c r="U1043">
        <v>0</v>
      </c>
      <c r="V1043" t="s">
        <v>6</v>
      </c>
      <c r="W1043">
        <v>0</v>
      </c>
      <c r="X1043">
        <v>0</v>
      </c>
      <c r="Y1043" t="s">
        <v>7</v>
      </c>
      <c r="Z1043">
        <v>0</v>
      </c>
      <c r="AA1043">
        <v>0</v>
      </c>
      <c r="AB1043" t="s">
        <v>8</v>
      </c>
      <c r="AC1043">
        <v>0</v>
      </c>
      <c r="AD1043">
        <v>0</v>
      </c>
      <c r="AE1043" t="s">
        <v>9</v>
      </c>
      <c r="AF1043">
        <v>32767</v>
      </c>
      <c r="AG1043">
        <v>0</v>
      </c>
      <c r="AH1043" t="s">
        <v>10</v>
      </c>
      <c r="AI1043">
        <v>-32767</v>
      </c>
      <c r="AJ1043">
        <v>0</v>
      </c>
      <c r="AK1043" t="s">
        <v>11</v>
      </c>
      <c r="AL1043">
        <v>0</v>
      </c>
      <c r="AM1043">
        <v>0</v>
      </c>
    </row>
    <row r="1044" spans="1:39" x14ac:dyDescent="0.25">
      <c r="A1044" t="s">
        <v>139</v>
      </c>
      <c r="B1044">
        <v>3</v>
      </c>
      <c r="C1044">
        <v>75</v>
      </c>
      <c r="D1044" t="s">
        <v>0</v>
      </c>
      <c r="E1044">
        <v>0</v>
      </c>
      <c r="F1044">
        <v>0</v>
      </c>
      <c r="G1044" t="s">
        <v>1</v>
      </c>
      <c r="H1044">
        <v>4861.4924119999996</v>
      </c>
      <c r="I1044">
        <v>0.17985000000000001</v>
      </c>
      <c r="J1044" t="s">
        <v>2</v>
      </c>
      <c r="K1044">
        <v>4856.1814549999999</v>
      </c>
      <c r="L1044">
        <v>0.116288</v>
      </c>
      <c r="M1044" t="s">
        <v>3</v>
      </c>
      <c r="N1044">
        <v>73.802654000000004</v>
      </c>
      <c r="O1044">
        <v>5.0159999999999996E-3</v>
      </c>
      <c r="P1044" t="s">
        <v>4</v>
      </c>
      <c r="Q1044">
        <v>0</v>
      </c>
      <c r="R1044">
        <v>0</v>
      </c>
      <c r="S1044" t="s">
        <v>5</v>
      </c>
      <c r="T1044">
        <v>0</v>
      </c>
      <c r="U1044">
        <v>0</v>
      </c>
      <c r="V1044" t="s">
        <v>6</v>
      </c>
      <c r="W1044">
        <v>0</v>
      </c>
      <c r="X1044">
        <v>0</v>
      </c>
      <c r="Y1044" t="s">
        <v>7</v>
      </c>
      <c r="Z1044">
        <v>0</v>
      </c>
      <c r="AA1044">
        <v>0</v>
      </c>
      <c r="AB1044" t="s">
        <v>8</v>
      </c>
      <c r="AC1044">
        <v>0</v>
      </c>
      <c r="AD1044">
        <v>0</v>
      </c>
      <c r="AE1044" t="s">
        <v>9</v>
      </c>
      <c r="AF1044">
        <v>32767</v>
      </c>
      <c r="AG1044">
        <v>0</v>
      </c>
      <c r="AH1044" t="s">
        <v>10</v>
      </c>
      <c r="AI1044">
        <v>-32767</v>
      </c>
      <c r="AJ1044">
        <v>0</v>
      </c>
      <c r="AK1044" t="s">
        <v>11</v>
      </c>
      <c r="AL1044">
        <v>0</v>
      </c>
      <c r="AM1044">
        <v>0</v>
      </c>
    </row>
    <row r="1045" spans="1:39" x14ac:dyDescent="0.25">
      <c r="A1045" t="s">
        <v>139</v>
      </c>
      <c r="B1045">
        <v>4</v>
      </c>
      <c r="C1045">
        <v>100</v>
      </c>
      <c r="D1045" t="s">
        <v>0</v>
      </c>
      <c r="E1045">
        <v>0</v>
      </c>
      <c r="F1045">
        <v>0</v>
      </c>
      <c r="G1045" t="s">
        <v>1</v>
      </c>
      <c r="H1045">
        <v>6481.1175000000003</v>
      </c>
      <c r="I1045">
        <v>0.32824599999999998</v>
      </c>
      <c r="J1045" t="s">
        <v>2</v>
      </c>
      <c r="K1045">
        <v>6474.0393359999998</v>
      </c>
      <c r="L1045">
        <v>0.21491199999999999</v>
      </c>
      <c r="M1045" t="s">
        <v>3</v>
      </c>
      <c r="N1045">
        <v>98.398865999999998</v>
      </c>
      <c r="O1045">
        <v>7.8019999999999999E-3</v>
      </c>
      <c r="P1045" t="s">
        <v>4</v>
      </c>
      <c r="Q1045">
        <v>0</v>
      </c>
      <c r="R1045">
        <v>0</v>
      </c>
      <c r="S1045" t="s">
        <v>5</v>
      </c>
      <c r="T1045">
        <v>0</v>
      </c>
      <c r="U1045">
        <v>0</v>
      </c>
      <c r="V1045" t="s">
        <v>6</v>
      </c>
      <c r="W1045">
        <v>0</v>
      </c>
      <c r="X1045">
        <v>0</v>
      </c>
      <c r="Y1045" t="s">
        <v>7</v>
      </c>
      <c r="Z1045">
        <v>0</v>
      </c>
      <c r="AA1045">
        <v>0</v>
      </c>
      <c r="AB1045" t="s">
        <v>8</v>
      </c>
      <c r="AC1045">
        <v>0</v>
      </c>
      <c r="AD1045">
        <v>0</v>
      </c>
      <c r="AE1045" t="s">
        <v>9</v>
      </c>
      <c r="AF1045">
        <v>32767</v>
      </c>
      <c r="AG1045">
        <v>0</v>
      </c>
      <c r="AH1045" t="s">
        <v>10</v>
      </c>
      <c r="AI1045">
        <v>-32767</v>
      </c>
      <c r="AJ1045">
        <v>0</v>
      </c>
      <c r="AK1045" t="s">
        <v>11</v>
      </c>
      <c r="AL1045">
        <v>0</v>
      </c>
      <c r="AM1045">
        <v>0</v>
      </c>
    </row>
    <row r="1046" spans="1:39" x14ac:dyDescent="0.25">
      <c r="A1046" t="s">
        <v>139</v>
      </c>
      <c r="B1046">
        <v>5</v>
      </c>
      <c r="C1046">
        <v>125</v>
      </c>
      <c r="D1046" t="s">
        <v>0</v>
      </c>
      <c r="E1046">
        <v>0</v>
      </c>
      <c r="F1046">
        <v>0</v>
      </c>
      <c r="G1046" t="s">
        <v>1</v>
      </c>
      <c r="H1046">
        <v>8100.6105859999998</v>
      </c>
      <c r="I1046">
        <v>0.50731599999999999</v>
      </c>
      <c r="J1046" t="s">
        <v>2</v>
      </c>
      <c r="K1046">
        <v>8091.7510160000002</v>
      </c>
      <c r="L1046">
        <v>0.31868000000000002</v>
      </c>
      <c r="M1046" t="s">
        <v>3</v>
      </c>
      <c r="N1046">
        <v>122.992149</v>
      </c>
      <c r="O1046">
        <v>1.0484E-2</v>
      </c>
      <c r="P1046" t="s">
        <v>4</v>
      </c>
      <c r="Q1046">
        <v>0</v>
      </c>
      <c r="R1046">
        <v>0</v>
      </c>
      <c r="S1046" t="s">
        <v>5</v>
      </c>
      <c r="T1046">
        <v>0</v>
      </c>
      <c r="U1046">
        <v>0</v>
      </c>
      <c r="V1046" t="s">
        <v>6</v>
      </c>
      <c r="W1046">
        <v>0</v>
      </c>
      <c r="X1046">
        <v>0</v>
      </c>
      <c r="Y1046" t="s">
        <v>7</v>
      </c>
      <c r="Z1046">
        <v>0</v>
      </c>
      <c r="AA1046">
        <v>0</v>
      </c>
      <c r="AB1046" t="s">
        <v>8</v>
      </c>
      <c r="AC1046">
        <v>0</v>
      </c>
      <c r="AD1046">
        <v>0</v>
      </c>
      <c r="AE1046" t="s">
        <v>9</v>
      </c>
      <c r="AF1046">
        <v>32767</v>
      </c>
      <c r="AG1046">
        <v>0</v>
      </c>
      <c r="AH1046" t="s">
        <v>10</v>
      </c>
      <c r="AI1046">
        <v>-32767</v>
      </c>
      <c r="AJ1046">
        <v>0</v>
      </c>
      <c r="AK1046" t="s">
        <v>11</v>
      </c>
      <c r="AL1046">
        <v>0</v>
      </c>
      <c r="AM1046">
        <v>0</v>
      </c>
    </row>
    <row r="1047" spans="1:39" x14ac:dyDescent="0.25">
      <c r="A1047" t="s">
        <v>139</v>
      </c>
      <c r="B1047">
        <v>6</v>
      </c>
      <c r="C1047">
        <v>150</v>
      </c>
      <c r="D1047" t="s">
        <v>0</v>
      </c>
      <c r="E1047">
        <v>0</v>
      </c>
      <c r="F1047">
        <v>0</v>
      </c>
      <c r="G1047" t="s">
        <v>1</v>
      </c>
      <c r="H1047">
        <v>9719.9446289999996</v>
      </c>
      <c r="I1047">
        <v>0.68939600000000001</v>
      </c>
      <c r="J1047" t="s">
        <v>2</v>
      </c>
      <c r="K1047">
        <v>9709.3133789999993</v>
      </c>
      <c r="L1047">
        <v>0.41662199999999999</v>
      </c>
      <c r="M1047" t="s">
        <v>3</v>
      </c>
      <c r="N1047">
        <v>147.57387399999999</v>
      </c>
      <c r="O1047">
        <v>1.4432E-2</v>
      </c>
      <c r="P1047" t="s">
        <v>4</v>
      </c>
      <c r="Q1047">
        <v>0</v>
      </c>
      <c r="R1047">
        <v>0</v>
      </c>
      <c r="S1047" t="s">
        <v>5</v>
      </c>
      <c r="T1047">
        <v>0</v>
      </c>
      <c r="U1047">
        <v>0</v>
      </c>
      <c r="V1047" t="s">
        <v>6</v>
      </c>
      <c r="W1047">
        <v>0</v>
      </c>
      <c r="X1047">
        <v>0</v>
      </c>
      <c r="Y1047" t="s">
        <v>7</v>
      </c>
      <c r="Z1047">
        <v>0</v>
      </c>
      <c r="AA1047">
        <v>0</v>
      </c>
      <c r="AB1047" t="s">
        <v>8</v>
      </c>
      <c r="AC1047">
        <v>0</v>
      </c>
      <c r="AD1047">
        <v>0</v>
      </c>
      <c r="AE1047" t="s">
        <v>9</v>
      </c>
      <c r="AF1047">
        <v>32767</v>
      </c>
      <c r="AG1047">
        <v>0</v>
      </c>
      <c r="AH1047" t="s">
        <v>10</v>
      </c>
      <c r="AI1047">
        <v>-32767</v>
      </c>
      <c r="AJ1047">
        <v>0</v>
      </c>
      <c r="AK1047" t="s">
        <v>11</v>
      </c>
      <c r="AL1047">
        <v>0</v>
      </c>
      <c r="AM1047">
        <v>0</v>
      </c>
    </row>
    <row r="1048" spans="1:39" x14ac:dyDescent="0.25">
      <c r="A1048" t="s">
        <v>139</v>
      </c>
      <c r="B1048">
        <v>7</v>
      </c>
      <c r="C1048">
        <v>175</v>
      </c>
      <c r="D1048" t="s">
        <v>0</v>
      </c>
      <c r="E1048">
        <v>0</v>
      </c>
      <c r="F1048">
        <v>0</v>
      </c>
      <c r="G1048" t="s">
        <v>1</v>
      </c>
      <c r="H1048">
        <v>11339.144883000001</v>
      </c>
      <c r="I1048">
        <v>0.942519</v>
      </c>
      <c r="J1048" t="s">
        <v>2</v>
      </c>
      <c r="K1048">
        <v>11326.750098</v>
      </c>
      <c r="L1048">
        <v>0.558253</v>
      </c>
      <c r="M1048" t="s">
        <v>3</v>
      </c>
      <c r="N1048">
        <v>172.153786</v>
      </c>
      <c r="O1048">
        <v>1.908E-2</v>
      </c>
      <c r="P1048" t="s">
        <v>4</v>
      </c>
      <c r="Q1048">
        <v>0</v>
      </c>
      <c r="R1048">
        <v>0</v>
      </c>
      <c r="S1048" t="s">
        <v>5</v>
      </c>
      <c r="T1048">
        <v>0</v>
      </c>
      <c r="U1048">
        <v>0</v>
      </c>
      <c r="V1048" t="s">
        <v>6</v>
      </c>
      <c r="W1048">
        <v>0</v>
      </c>
      <c r="X1048">
        <v>0</v>
      </c>
      <c r="Y1048" t="s">
        <v>7</v>
      </c>
      <c r="Z1048">
        <v>0</v>
      </c>
      <c r="AA1048">
        <v>0</v>
      </c>
      <c r="AB1048" t="s">
        <v>8</v>
      </c>
      <c r="AC1048">
        <v>0</v>
      </c>
      <c r="AD1048">
        <v>0</v>
      </c>
      <c r="AE1048" t="s">
        <v>9</v>
      </c>
      <c r="AF1048">
        <v>32767</v>
      </c>
      <c r="AG1048">
        <v>0</v>
      </c>
      <c r="AH1048" t="s">
        <v>10</v>
      </c>
      <c r="AI1048">
        <v>-32767</v>
      </c>
      <c r="AJ1048">
        <v>0</v>
      </c>
      <c r="AK1048" t="s">
        <v>11</v>
      </c>
      <c r="AL1048">
        <v>0</v>
      </c>
      <c r="AM1048">
        <v>0</v>
      </c>
    </row>
    <row r="1049" spans="1:39" x14ac:dyDescent="0.25">
      <c r="A1049" t="s">
        <v>139</v>
      </c>
      <c r="B1049">
        <v>8</v>
      </c>
      <c r="C1049">
        <v>200</v>
      </c>
      <c r="D1049" t="s">
        <v>0</v>
      </c>
      <c r="E1049">
        <v>0</v>
      </c>
      <c r="F1049">
        <v>0</v>
      </c>
      <c r="G1049" t="s">
        <v>1</v>
      </c>
      <c r="H1049">
        <v>12958.229844</v>
      </c>
      <c r="I1049">
        <v>1.2094069999999999</v>
      </c>
      <c r="J1049" t="s">
        <v>2</v>
      </c>
      <c r="K1049">
        <v>12944.066348</v>
      </c>
      <c r="L1049">
        <v>0.74149799999999999</v>
      </c>
      <c r="M1049" t="s">
        <v>3</v>
      </c>
      <c r="N1049">
        <v>196.73707200000001</v>
      </c>
      <c r="O1049">
        <v>2.4670999999999998E-2</v>
      </c>
      <c r="P1049" t="s">
        <v>4</v>
      </c>
      <c r="Q1049">
        <v>0</v>
      </c>
      <c r="R1049">
        <v>0</v>
      </c>
      <c r="S1049" t="s">
        <v>5</v>
      </c>
      <c r="T1049">
        <v>0</v>
      </c>
      <c r="U1049">
        <v>0</v>
      </c>
      <c r="V1049" t="s">
        <v>6</v>
      </c>
      <c r="W1049">
        <v>0</v>
      </c>
      <c r="X1049">
        <v>0</v>
      </c>
      <c r="Y1049" t="s">
        <v>7</v>
      </c>
      <c r="Z1049">
        <v>0</v>
      </c>
      <c r="AA1049">
        <v>0</v>
      </c>
      <c r="AB1049" t="s">
        <v>8</v>
      </c>
      <c r="AC1049">
        <v>0</v>
      </c>
      <c r="AD1049">
        <v>0</v>
      </c>
      <c r="AE1049" t="s">
        <v>9</v>
      </c>
      <c r="AF1049">
        <v>32767</v>
      </c>
      <c r="AG1049">
        <v>0</v>
      </c>
      <c r="AH1049" t="s">
        <v>10</v>
      </c>
      <c r="AI1049">
        <v>-32767</v>
      </c>
      <c r="AJ1049">
        <v>0</v>
      </c>
      <c r="AK1049" t="s">
        <v>11</v>
      </c>
      <c r="AL1049">
        <v>0</v>
      </c>
      <c r="AM1049">
        <v>0</v>
      </c>
    </row>
    <row r="1050" spans="1:39" x14ac:dyDescent="0.25">
      <c r="A1050" t="s">
        <v>139</v>
      </c>
      <c r="B1050">
        <v>9</v>
      </c>
      <c r="C1050">
        <v>225</v>
      </c>
      <c r="D1050" t="s">
        <v>0</v>
      </c>
      <c r="E1050">
        <v>0</v>
      </c>
      <c r="F1050">
        <v>0</v>
      </c>
      <c r="G1050" t="s">
        <v>1</v>
      </c>
      <c r="H1050">
        <v>14577.202363</v>
      </c>
      <c r="I1050">
        <v>1.51691</v>
      </c>
      <c r="J1050" t="s">
        <v>2</v>
      </c>
      <c r="K1050">
        <v>14561.264805000001</v>
      </c>
      <c r="L1050">
        <v>0.95002399999999998</v>
      </c>
      <c r="M1050" t="s">
        <v>3</v>
      </c>
      <c r="N1050">
        <v>221.325481</v>
      </c>
      <c r="O1050">
        <v>2.9201000000000001E-2</v>
      </c>
      <c r="P1050" t="s">
        <v>4</v>
      </c>
      <c r="Q1050">
        <v>0</v>
      </c>
      <c r="R1050">
        <v>0</v>
      </c>
      <c r="S1050" t="s">
        <v>5</v>
      </c>
      <c r="T1050">
        <v>0</v>
      </c>
      <c r="U1050">
        <v>0</v>
      </c>
      <c r="V1050" t="s">
        <v>6</v>
      </c>
      <c r="W1050">
        <v>0</v>
      </c>
      <c r="X1050">
        <v>0</v>
      </c>
      <c r="Y1050" t="s">
        <v>7</v>
      </c>
      <c r="Z1050">
        <v>0</v>
      </c>
      <c r="AA1050">
        <v>0</v>
      </c>
      <c r="AB1050" t="s">
        <v>8</v>
      </c>
      <c r="AC1050">
        <v>0</v>
      </c>
      <c r="AD1050">
        <v>0</v>
      </c>
      <c r="AE1050" t="s">
        <v>9</v>
      </c>
      <c r="AF1050">
        <v>32767</v>
      </c>
      <c r="AG1050">
        <v>0</v>
      </c>
      <c r="AH1050" t="s">
        <v>10</v>
      </c>
      <c r="AI1050">
        <v>-32767</v>
      </c>
      <c r="AJ1050">
        <v>0</v>
      </c>
      <c r="AK1050" t="s">
        <v>11</v>
      </c>
      <c r="AL1050">
        <v>0</v>
      </c>
      <c r="AM1050">
        <v>0</v>
      </c>
    </row>
    <row r="1051" spans="1:39" x14ac:dyDescent="0.25">
      <c r="A1051" t="s">
        <v>139</v>
      </c>
      <c r="B1051">
        <v>10</v>
      </c>
      <c r="C1051">
        <v>250</v>
      </c>
      <c r="D1051" t="s">
        <v>0</v>
      </c>
      <c r="E1051">
        <v>0</v>
      </c>
      <c r="F1051">
        <v>0</v>
      </c>
      <c r="G1051" t="s">
        <v>1</v>
      </c>
      <c r="H1051">
        <v>16196.037383000001</v>
      </c>
      <c r="I1051">
        <v>1.809428</v>
      </c>
      <c r="J1051" t="s">
        <v>2</v>
      </c>
      <c r="K1051">
        <v>16178.324902</v>
      </c>
      <c r="L1051">
        <v>1.15665</v>
      </c>
      <c r="M1051" t="s">
        <v>3</v>
      </c>
      <c r="N1051">
        <v>245.901635</v>
      </c>
      <c r="O1051">
        <v>3.4074E-2</v>
      </c>
      <c r="P1051" t="s">
        <v>4</v>
      </c>
      <c r="Q1051">
        <v>0</v>
      </c>
      <c r="R1051">
        <v>0</v>
      </c>
      <c r="S1051" t="s">
        <v>5</v>
      </c>
      <c r="T1051">
        <v>0</v>
      </c>
      <c r="U1051">
        <v>0</v>
      </c>
      <c r="V1051" t="s">
        <v>6</v>
      </c>
      <c r="W1051">
        <v>0</v>
      </c>
      <c r="X1051">
        <v>0</v>
      </c>
      <c r="Y1051" t="s">
        <v>7</v>
      </c>
      <c r="Z1051">
        <v>0</v>
      </c>
      <c r="AA1051">
        <v>0</v>
      </c>
      <c r="AB1051" t="s">
        <v>8</v>
      </c>
      <c r="AC1051">
        <v>0</v>
      </c>
      <c r="AD1051">
        <v>0</v>
      </c>
      <c r="AE1051" t="s">
        <v>9</v>
      </c>
      <c r="AF1051">
        <v>32767</v>
      </c>
      <c r="AG1051">
        <v>0</v>
      </c>
      <c r="AH1051" t="s">
        <v>10</v>
      </c>
      <c r="AI1051">
        <v>-32767</v>
      </c>
      <c r="AJ1051">
        <v>0</v>
      </c>
      <c r="AK1051" t="s">
        <v>11</v>
      </c>
      <c r="AL1051">
        <v>0</v>
      </c>
      <c r="AM1051">
        <v>0</v>
      </c>
    </row>
    <row r="1052" spans="1:39" x14ac:dyDescent="0.25">
      <c r="A1052" t="s">
        <v>139</v>
      </c>
      <c r="B1052">
        <v>11</v>
      </c>
      <c r="C1052">
        <v>275</v>
      </c>
      <c r="D1052" t="s">
        <v>0</v>
      </c>
      <c r="E1052">
        <v>0</v>
      </c>
      <c r="F1052">
        <v>0</v>
      </c>
      <c r="G1052" t="s">
        <v>1</v>
      </c>
      <c r="H1052">
        <v>17814.753788999999</v>
      </c>
      <c r="I1052">
        <v>2.2334450000000001</v>
      </c>
      <c r="J1052" t="s">
        <v>2</v>
      </c>
      <c r="K1052">
        <v>17795.278593999999</v>
      </c>
      <c r="L1052">
        <v>1.441422</v>
      </c>
      <c r="M1052" t="s">
        <v>3</v>
      </c>
      <c r="N1052">
        <v>270.479084</v>
      </c>
      <c r="O1052">
        <v>4.1667999999999997E-2</v>
      </c>
      <c r="P1052" t="s">
        <v>4</v>
      </c>
      <c r="Q1052">
        <v>0</v>
      </c>
      <c r="R1052">
        <v>0</v>
      </c>
      <c r="S1052" t="s">
        <v>5</v>
      </c>
      <c r="T1052">
        <v>0</v>
      </c>
      <c r="U1052">
        <v>0</v>
      </c>
      <c r="V1052" t="s">
        <v>6</v>
      </c>
      <c r="W1052">
        <v>0</v>
      </c>
      <c r="X1052">
        <v>0</v>
      </c>
      <c r="Y1052" t="s">
        <v>7</v>
      </c>
      <c r="Z1052">
        <v>0</v>
      </c>
      <c r="AA1052">
        <v>0</v>
      </c>
      <c r="AB1052" t="s">
        <v>8</v>
      </c>
      <c r="AC1052">
        <v>0</v>
      </c>
      <c r="AD1052">
        <v>0</v>
      </c>
      <c r="AE1052" t="s">
        <v>9</v>
      </c>
      <c r="AF1052">
        <v>32767</v>
      </c>
      <c r="AG1052">
        <v>0</v>
      </c>
      <c r="AH1052" t="s">
        <v>10</v>
      </c>
      <c r="AI1052">
        <v>-32767</v>
      </c>
      <c r="AJ1052">
        <v>0</v>
      </c>
      <c r="AK1052" t="s">
        <v>11</v>
      </c>
      <c r="AL1052">
        <v>0</v>
      </c>
      <c r="AM1052">
        <v>0</v>
      </c>
    </row>
    <row r="1053" spans="1:39" x14ac:dyDescent="0.25">
      <c r="A1053" t="s">
        <v>139</v>
      </c>
      <c r="B1053">
        <v>12</v>
      </c>
      <c r="C1053">
        <v>300</v>
      </c>
      <c r="D1053" t="s">
        <v>0</v>
      </c>
      <c r="E1053">
        <v>0</v>
      </c>
      <c r="F1053">
        <v>0</v>
      </c>
      <c r="G1053" t="s">
        <v>1</v>
      </c>
      <c r="H1053">
        <v>19433.377382999999</v>
      </c>
      <c r="I1053">
        <v>2.673657</v>
      </c>
      <c r="J1053" t="s">
        <v>2</v>
      </c>
      <c r="K1053">
        <v>19412.136523000001</v>
      </c>
      <c r="L1053">
        <v>1.726186</v>
      </c>
      <c r="M1053" t="s">
        <v>3</v>
      </c>
      <c r="N1053">
        <v>295.05257799999998</v>
      </c>
      <c r="O1053">
        <v>4.7689000000000002E-2</v>
      </c>
      <c r="P1053" t="s">
        <v>4</v>
      </c>
      <c r="Q1053">
        <v>0</v>
      </c>
      <c r="R1053">
        <v>0</v>
      </c>
      <c r="S1053" t="s">
        <v>5</v>
      </c>
      <c r="T1053">
        <v>0</v>
      </c>
      <c r="U1053">
        <v>0</v>
      </c>
      <c r="V1053" t="s">
        <v>6</v>
      </c>
      <c r="W1053">
        <v>0</v>
      </c>
      <c r="X1053">
        <v>0</v>
      </c>
      <c r="Y1053" t="s">
        <v>7</v>
      </c>
      <c r="Z1053">
        <v>0</v>
      </c>
      <c r="AA1053">
        <v>0</v>
      </c>
      <c r="AB1053" t="s">
        <v>8</v>
      </c>
      <c r="AC1053">
        <v>0</v>
      </c>
      <c r="AD1053">
        <v>0</v>
      </c>
      <c r="AE1053" t="s">
        <v>9</v>
      </c>
      <c r="AF1053">
        <v>32767</v>
      </c>
      <c r="AG1053">
        <v>0</v>
      </c>
      <c r="AH1053" t="s">
        <v>10</v>
      </c>
      <c r="AI1053">
        <v>-32767</v>
      </c>
      <c r="AJ1053">
        <v>0</v>
      </c>
      <c r="AK1053" t="s">
        <v>11</v>
      </c>
      <c r="AL1053">
        <v>0</v>
      </c>
      <c r="AM1053">
        <v>0</v>
      </c>
    </row>
    <row r="1054" spans="1:39" x14ac:dyDescent="0.25">
      <c r="A1054" t="s">
        <v>139</v>
      </c>
      <c r="B1054">
        <v>13</v>
      </c>
      <c r="C1054">
        <v>325</v>
      </c>
      <c r="D1054" t="s">
        <v>0</v>
      </c>
      <c r="E1054">
        <v>0</v>
      </c>
      <c r="F1054">
        <v>0</v>
      </c>
      <c r="G1054" t="s">
        <v>1</v>
      </c>
      <c r="H1054">
        <v>21051.906563</v>
      </c>
      <c r="I1054">
        <v>3.127475</v>
      </c>
      <c r="J1054" t="s">
        <v>2</v>
      </c>
      <c r="K1054">
        <v>21028.896250000002</v>
      </c>
      <c r="L1054">
        <v>2.072273</v>
      </c>
      <c r="M1054" t="s">
        <v>3</v>
      </c>
      <c r="N1054">
        <v>319.62992100000002</v>
      </c>
      <c r="O1054">
        <v>5.5231000000000002E-2</v>
      </c>
      <c r="P1054" t="s">
        <v>4</v>
      </c>
      <c r="Q1054">
        <v>0</v>
      </c>
      <c r="R1054">
        <v>0</v>
      </c>
      <c r="S1054" t="s">
        <v>5</v>
      </c>
      <c r="T1054">
        <v>0</v>
      </c>
      <c r="U1054">
        <v>0</v>
      </c>
      <c r="V1054" t="s">
        <v>6</v>
      </c>
      <c r="W1054">
        <v>0</v>
      </c>
      <c r="X1054">
        <v>0</v>
      </c>
      <c r="Y1054" t="s">
        <v>7</v>
      </c>
      <c r="Z1054">
        <v>0</v>
      </c>
      <c r="AA1054">
        <v>0</v>
      </c>
      <c r="AB1054" t="s">
        <v>8</v>
      </c>
      <c r="AC1054">
        <v>0</v>
      </c>
      <c r="AD1054">
        <v>0</v>
      </c>
      <c r="AE1054" t="s">
        <v>9</v>
      </c>
      <c r="AF1054">
        <v>32767</v>
      </c>
      <c r="AG1054">
        <v>0</v>
      </c>
      <c r="AH1054" t="s">
        <v>10</v>
      </c>
      <c r="AI1054">
        <v>-32767</v>
      </c>
      <c r="AJ1054">
        <v>0</v>
      </c>
      <c r="AK1054" t="s">
        <v>11</v>
      </c>
      <c r="AL1054">
        <v>0</v>
      </c>
      <c r="AM1054">
        <v>0</v>
      </c>
    </row>
    <row r="1055" spans="1:39" x14ac:dyDescent="0.25">
      <c r="A1055" t="s">
        <v>139</v>
      </c>
      <c r="B1055">
        <v>14</v>
      </c>
      <c r="C1055">
        <v>350</v>
      </c>
      <c r="D1055" t="s">
        <v>0</v>
      </c>
      <c r="E1055">
        <v>0</v>
      </c>
      <c r="F1055">
        <v>0</v>
      </c>
      <c r="G1055" t="s">
        <v>1</v>
      </c>
      <c r="H1055">
        <v>22670.345195000002</v>
      </c>
      <c r="I1055">
        <v>3.6046499999999999</v>
      </c>
      <c r="J1055" t="s">
        <v>2</v>
      </c>
      <c r="K1055">
        <v>22645.562773000001</v>
      </c>
      <c r="L1055">
        <v>2.4367760000000001</v>
      </c>
      <c r="M1055" t="s">
        <v>3</v>
      </c>
      <c r="N1055">
        <v>344.214921</v>
      </c>
      <c r="O1055">
        <v>6.2278E-2</v>
      </c>
      <c r="P1055" t="s">
        <v>4</v>
      </c>
      <c r="Q1055">
        <v>0</v>
      </c>
      <c r="R1055">
        <v>0</v>
      </c>
      <c r="S1055" t="s">
        <v>5</v>
      </c>
      <c r="T1055">
        <v>0</v>
      </c>
      <c r="U1055">
        <v>0</v>
      </c>
      <c r="V1055" t="s">
        <v>6</v>
      </c>
      <c r="W1055">
        <v>0</v>
      </c>
      <c r="X1055">
        <v>0</v>
      </c>
      <c r="Y1055" t="s">
        <v>7</v>
      </c>
      <c r="Z1055">
        <v>0</v>
      </c>
      <c r="AA1055">
        <v>0</v>
      </c>
      <c r="AB1055" t="s">
        <v>8</v>
      </c>
      <c r="AC1055">
        <v>0</v>
      </c>
      <c r="AD1055">
        <v>0</v>
      </c>
      <c r="AE1055" t="s">
        <v>9</v>
      </c>
      <c r="AF1055">
        <v>32767</v>
      </c>
      <c r="AG1055">
        <v>0</v>
      </c>
      <c r="AH1055" t="s">
        <v>10</v>
      </c>
      <c r="AI1055">
        <v>-32767</v>
      </c>
      <c r="AJ1055">
        <v>0</v>
      </c>
      <c r="AK1055" t="s">
        <v>11</v>
      </c>
      <c r="AL1055">
        <v>0</v>
      </c>
      <c r="AM1055">
        <v>0</v>
      </c>
    </row>
    <row r="1056" spans="1:39" x14ac:dyDescent="0.25">
      <c r="A1056" t="s">
        <v>139</v>
      </c>
      <c r="B1056">
        <v>15</v>
      </c>
      <c r="C1056">
        <v>375</v>
      </c>
      <c r="D1056" t="s">
        <v>0</v>
      </c>
      <c r="E1056">
        <v>0</v>
      </c>
      <c r="F1056">
        <v>0</v>
      </c>
      <c r="G1056" t="s">
        <v>1</v>
      </c>
      <c r="H1056">
        <v>24288.672460999998</v>
      </c>
      <c r="I1056">
        <v>4.0845099999999999</v>
      </c>
      <c r="J1056" t="s">
        <v>2</v>
      </c>
      <c r="K1056">
        <v>24262.123944999999</v>
      </c>
      <c r="L1056">
        <v>2.8473600000000001</v>
      </c>
      <c r="M1056" t="s">
        <v>3</v>
      </c>
      <c r="N1056">
        <v>368.78689200000002</v>
      </c>
      <c r="O1056">
        <v>7.0971000000000006E-2</v>
      </c>
      <c r="P1056" t="s">
        <v>4</v>
      </c>
      <c r="Q1056">
        <v>0</v>
      </c>
      <c r="R1056">
        <v>0</v>
      </c>
      <c r="S1056" t="s">
        <v>5</v>
      </c>
      <c r="T1056">
        <v>0</v>
      </c>
      <c r="U1056">
        <v>0</v>
      </c>
      <c r="V1056" t="s">
        <v>6</v>
      </c>
      <c r="W1056">
        <v>0</v>
      </c>
      <c r="X1056">
        <v>0</v>
      </c>
      <c r="Y1056" t="s">
        <v>7</v>
      </c>
      <c r="Z1056">
        <v>0</v>
      </c>
      <c r="AA1056">
        <v>0</v>
      </c>
      <c r="AB1056" t="s">
        <v>8</v>
      </c>
      <c r="AC1056">
        <v>0</v>
      </c>
      <c r="AD1056">
        <v>0</v>
      </c>
      <c r="AE1056" t="s">
        <v>9</v>
      </c>
      <c r="AF1056">
        <v>32767</v>
      </c>
      <c r="AG1056">
        <v>0</v>
      </c>
      <c r="AH1056" t="s">
        <v>10</v>
      </c>
      <c r="AI1056">
        <v>-32767</v>
      </c>
      <c r="AJ1056">
        <v>0</v>
      </c>
      <c r="AK1056" t="s">
        <v>11</v>
      </c>
      <c r="AL1056">
        <v>0</v>
      </c>
      <c r="AM1056">
        <v>0</v>
      </c>
    </row>
    <row r="1057" spans="1:39" x14ac:dyDescent="0.25">
      <c r="A1057" t="s">
        <v>139</v>
      </c>
      <c r="B1057">
        <v>16</v>
      </c>
      <c r="C1057">
        <v>400</v>
      </c>
      <c r="D1057" t="s">
        <v>0</v>
      </c>
      <c r="E1057">
        <v>0</v>
      </c>
      <c r="F1057">
        <v>0</v>
      </c>
      <c r="G1057" t="s">
        <v>1</v>
      </c>
      <c r="H1057">
        <v>25906.905624999999</v>
      </c>
      <c r="I1057">
        <v>4.6542380000000003</v>
      </c>
      <c r="J1057" t="s">
        <v>2</v>
      </c>
      <c r="K1057">
        <v>25878.611250000002</v>
      </c>
      <c r="L1057">
        <v>3.314953</v>
      </c>
      <c r="M1057" t="s">
        <v>3</v>
      </c>
      <c r="N1057">
        <v>393.36484300000001</v>
      </c>
      <c r="O1057">
        <v>8.0937999999999996E-2</v>
      </c>
      <c r="P1057" t="s">
        <v>4</v>
      </c>
      <c r="Q1057">
        <v>0</v>
      </c>
      <c r="R1057">
        <v>0</v>
      </c>
      <c r="S1057" t="s">
        <v>5</v>
      </c>
      <c r="T1057">
        <v>0</v>
      </c>
      <c r="U1057">
        <v>0</v>
      </c>
      <c r="V1057" t="s">
        <v>6</v>
      </c>
      <c r="W1057">
        <v>0</v>
      </c>
      <c r="X1057">
        <v>0</v>
      </c>
      <c r="Y1057" t="s">
        <v>7</v>
      </c>
      <c r="Z1057">
        <v>0</v>
      </c>
      <c r="AA1057">
        <v>0</v>
      </c>
      <c r="AB1057" t="s">
        <v>8</v>
      </c>
      <c r="AC1057">
        <v>0</v>
      </c>
      <c r="AD1057">
        <v>0</v>
      </c>
      <c r="AE1057" t="s">
        <v>9</v>
      </c>
      <c r="AF1057">
        <v>32767</v>
      </c>
      <c r="AG1057">
        <v>0</v>
      </c>
      <c r="AH1057" t="s">
        <v>10</v>
      </c>
      <c r="AI1057">
        <v>-32767</v>
      </c>
      <c r="AJ1057">
        <v>0</v>
      </c>
      <c r="AK1057" t="s">
        <v>11</v>
      </c>
      <c r="AL1057">
        <v>0</v>
      </c>
      <c r="AM1057">
        <v>0</v>
      </c>
    </row>
    <row r="1058" spans="1:39" x14ac:dyDescent="0.25">
      <c r="A1058" t="s">
        <v>139</v>
      </c>
      <c r="B1058">
        <v>17</v>
      </c>
      <c r="C1058">
        <v>425</v>
      </c>
      <c r="D1058" t="s">
        <v>0</v>
      </c>
      <c r="E1058">
        <v>0</v>
      </c>
      <c r="F1058">
        <v>0</v>
      </c>
      <c r="G1058" t="s">
        <v>1</v>
      </c>
      <c r="H1058">
        <v>27525.108594000001</v>
      </c>
      <c r="I1058">
        <v>5.3089060000000003</v>
      </c>
      <c r="J1058" t="s">
        <v>2</v>
      </c>
      <c r="K1058">
        <v>27495.036055</v>
      </c>
      <c r="L1058">
        <v>3.781549</v>
      </c>
      <c r="M1058" t="s">
        <v>3</v>
      </c>
      <c r="N1058">
        <v>417.94806599999998</v>
      </c>
      <c r="O1058">
        <v>9.1137999999999997E-2</v>
      </c>
      <c r="P1058" t="s">
        <v>4</v>
      </c>
      <c r="Q1058">
        <v>0</v>
      </c>
      <c r="R1058">
        <v>0</v>
      </c>
      <c r="S1058" t="s">
        <v>5</v>
      </c>
      <c r="T1058">
        <v>0</v>
      </c>
      <c r="U1058">
        <v>0</v>
      </c>
      <c r="V1058" t="s">
        <v>6</v>
      </c>
      <c r="W1058">
        <v>0</v>
      </c>
      <c r="X1058">
        <v>0</v>
      </c>
      <c r="Y1058" t="s">
        <v>7</v>
      </c>
      <c r="Z1058">
        <v>0</v>
      </c>
      <c r="AA1058">
        <v>0</v>
      </c>
      <c r="AB1058" t="s">
        <v>8</v>
      </c>
      <c r="AC1058">
        <v>0</v>
      </c>
      <c r="AD1058">
        <v>0</v>
      </c>
      <c r="AE1058" t="s">
        <v>9</v>
      </c>
      <c r="AF1058">
        <v>32767</v>
      </c>
      <c r="AG1058">
        <v>0</v>
      </c>
      <c r="AH1058" t="s">
        <v>10</v>
      </c>
      <c r="AI1058">
        <v>-32767</v>
      </c>
      <c r="AJ1058">
        <v>0</v>
      </c>
      <c r="AK1058" t="s">
        <v>11</v>
      </c>
      <c r="AL1058">
        <v>0</v>
      </c>
      <c r="AM1058">
        <v>0</v>
      </c>
    </row>
    <row r="1059" spans="1:39" x14ac:dyDescent="0.25">
      <c r="A1059" t="s">
        <v>139</v>
      </c>
      <c r="B1059">
        <v>18</v>
      </c>
      <c r="C1059">
        <v>450</v>
      </c>
      <c r="D1059" t="s">
        <v>0</v>
      </c>
      <c r="E1059">
        <v>0</v>
      </c>
      <c r="F1059">
        <v>0</v>
      </c>
      <c r="G1059" t="s">
        <v>1</v>
      </c>
      <c r="H1059">
        <v>29143.220781</v>
      </c>
      <c r="I1059">
        <v>5.8727809999999998</v>
      </c>
      <c r="J1059" t="s">
        <v>2</v>
      </c>
      <c r="K1059">
        <v>29111.370625</v>
      </c>
      <c r="L1059">
        <v>4.2698219999999996</v>
      </c>
      <c r="M1059" t="s">
        <v>3</v>
      </c>
      <c r="N1059">
        <v>442.52007099999997</v>
      </c>
      <c r="O1059">
        <v>0.101148</v>
      </c>
      <c r="P1059" t="s">
        <v>4</v>
      </c>
      <c r="Q1059">
        <v>0</v>
      </c>
      <c r="R1059">
        <v>0</v>
      </c>
      <c r="S1059" t="s">
        <v>5</v>
      </c>
      <c r="T1059">
        <v>0</v>
      </c>
      <c r="U1059">
        <v>0</v>
      </c>
      <c r="V1059" t="s">
        <v>6</v>
      </c>
      <c r="W1059">
        <v>0</v>
      </c>
      <c r="X1059">
        <v>0</v>
      </c>
      <c r="Y1059" t="s">
        <v>7</v>
      </c>
      <c r="Z1059">
        <v>0</v>
      </c>
      <c r="AA1059">
        <v>0</v>
      </c>
      <c r="AB1059" t="s">
        <v>8</v>
      </c>
      <c r="AC1059">
        <v>0</v>
      </c>
      <c r="AD1059">
        <v>0</v>
      </c>
      <c r="AE1059" t="s">
        <v>9</v>
      </c>
      <c r="AF1059">
        <v>32767</v>
      </c>
      <c r="AG1059">
        <v>0</v>
      </c>
      <c r="AH1059" t="s">
        <v>10</v>
      </c>
      <c r="AI1059">
        <v>-32767</v>
      </c>
      <c r="AJ1059">
        <v>0</v>
      </c>
      <c r="AK1059" t="s">
        <v>11</v>
      </c>
      <c r="AL1059">
        <v>0</v>
      </c>
      <c r="AM1059">
        <v>0</v>
      </c>
    </row>
    <row r="1060" spans="1:39" x14ac:dyDescent="0.25">
      <c r="A1060" t="s">
        <v>139</v>
      </c>
      <c r="B1060">
        <v>19</v>
      </c>
      <c r="C1060">
        <v>475</v>
      </c>
      <c r="D1060" t="s">
        <v>0</v>
      </c>
      <c r="E1060">
        <v>0</v>
      </c>
      <c r="F1060">
        <v>0</v>
      </c>
      <c r="G1060" t="s">
        <v>1</v>
      </c>
      <c r="H1060">
        <v>30761.235468999999</v>
      </c>
      <c r="I1060">
        <v>6.5124719999999998</v>
      </c>
      <c r="J1060" t="s">
        <v>2</v>
      </c>
      <c r="K1060">
        <v>30727.631211</v>
      </c>
      <c r="L1060">
        <v>4.8188409999999999</v>
      </c>
      <c r="M1060" t="s">
        <v>3</v>
      </c>
      <c r="N1060">
        <v>467.09545700000001</v>
      </c>
      <c r="O1060">
        <v>0.116259</v>
      </c>
      <c r="P1060" t="s">
        <v>4</v>
      </c>
      <c r="Q1060">
        <v>0</v>
      </c>
      <c r="R1060">
        <v>0</v>
      </c>
      <c r="S1060" t="s">
        <v>5</v>
      </c>
      <c r="T1060">
        <v>0</v>
      </c>
      <c r="U1060">
        <v>0</v>
      </c>
      <c r="V1060" t="s">
        <v>6</v>
      </c>
      <c r="W1060">
        <v>0</v>
      </c>
      <c r="X1060">
        <v>0</v>
      </c>
      <c r="Y1060" t="s">
        <v>7</v>
      </c>
      <c r="Z1060">
        <v>0</v>
      </c>
      <c r="AA1060">
        <v>0</v>
      </c>
      <c r="AB1060" t="s">
        <v>8</v>
      </c>
      <c r="AC1060">
        <v>0</v>
      </c>
      <c r="AD1060">
        <v>0</v>
      </c>
      <c r="AE1060" t="s">
        <v>9</v>
      </c>
      <c r="AF1060">
        <v>32767</v>
      </c>
      <c r="AG1060">
        <v>0</v>
      </c>
      <c r="AH1060" t="s">
        <v>10</v>
      </c>
      <c r="AI1060">
        <v>-32767</v>
      </c>
      <c r="AJ1060">
        <v>0</v>
      </c>
      <c r="AK1060" t="s">
        <v>11</v>
      </c>
      <c r="AL1060">
        <v>0</v>
      </c>
      <c r="AM1060">
        <v>0</v>
      </c>
    </row>
    <row r="1061" spans="1:39" x14ac:dyDescent="0.25">
      <c r="A1061" t="s">
        <v>139</v>
      </c>
      <c r="B1061">
        <v>20</v>
      </c>
      <c r="C1061">
        <v>500</v>
      </c>
      <c r="D1061" t="s">
        <v>0</v>
      </c>
      <c r="E1061">
        <v>0</v>
      </c>
      <c r="F1061">
        <v>0</v>
      </c>
      <c r="G1061" t="s">
        <v>1</v>
      </c>
      <c r="H1061">
        <v>32379.181327999999</v>
      </c>
      <c r="I1061">
        <v>7.2053339999999997</v>
      </c>
      <c r="J1061" t="s">
        <v>2</v>
      </c>
      <c r="K1061">
        <v>32343.82375</v>
      </c>
      <c r="L1061">
        <v>5.447203</v>
      </c>
      <c r="M1061" t="s">
        <v>3</v>
      </c>
      <c r="N1061">
        <v>491.66884700000003</v>
      </c>
      <c r="O1061">
        <v>0.136078</v>
      </c>
      <c r="P1061" t="s">
        <v>4</v>
      </c>
      <c r="Q1061">
        <v>0</v>
      </c>
      <c r="R1061">
        <v>0</v>
      </c>
      <c r="S1061" t="s">
        <v>5</v>
      </c>
      <c r="T1061">
        <v>0</v>
      </c>
      <c r="U1061">
        <v>0</v>
      </c>
      <c r="V1061" t="s">
        <v>6</v>
      </c>
      <c r="W1061">
        <v>0</v>
      </c>
      <c r="X1061">
        <v>0</v>
      </c>
      <c r="Y1061" t="s">
        <v>7</v>
      </c>
      <c r="Z1061">
        <v>0</v>
      </c>
      <c r="AA1061">
        <v>0</v>
      </c>
      <c r="AB1061" t="s">
        <v>8</v>
      </c>
      <c r="AC1061">
        <v>0</v>
      </c>
      <c r="AD1061">
        <v>0</v>
      </c>
      <c r="AE1061" t="s">
        <v>9</v>
      </c>
      <c r="AF1061">
        <v>32767</v>
      </c>
      <c r="AG1061">
        <v>0</v>
      </c>
      <c r="AH1061" t="s">
        <v>10</v>
      </c>
      <c r="AI1061">
        <v>-32767</v>
      </c>
      <c r="AJ1061">
        <v>0</v>
      </c>
      <c r="AK1061" t="s">
        <v>11</v>
      </c>
      <c r="AL1061">
        <v>0</v>
      </c>
      <c r="AM1061">
        <v>0</v>
      </c>
    </row>
    <row r="1062" spans="1:39" x14ac:dyDescent="0.25">
      <c r="A1062" t="s">
        <v>140</v>
      </c>
      <c r="B1062">
        <v>1</v>
      </c>
      <c r="C1062">
        <v>25</v>
      </c>
      <c r="D1062" t="s">
        <v>0</v>
      </c>
      <c r="E1062">
        <v>0</v>
      </c>
      <c r="F1062">
        <v>0</v>
      </c>
      <c r="G1062" t="s">
        <v>1</v>
      </c>
      <c r="H1062">
        <v>683.99943699999994</v>
      </c>
      <c r="I1062">
        <v>1.025E-2</v>
      </c>
      <c r="J1062" t="s">
        <v>2</v>
      </c>
      <c r="K1062">
        <v>681.95353299999999</v>
      </c>
      <c r="L1062">
        <v>4.1260000000000003E-3</v>
      </c>
      <c r="M1062" t="s">
        <v>3</v>
      </c>
      <c r="N1062">
        <v>24.691164000000001</v>
      </c>
      <c r="O1062">
        <v>1.157E-3</v>
      </c>
      <c r="P1062" t="s">
        <v>4</v>
      </c>
      <c r="Q1062">
        <v>0</v>
      </c>
      <c r="R1062">
        <v>0</v>
      </c>
      <c r="S1062" t="s">
        <v>5</v>
      </c>
      <c r="T1062">
        <v>0</v>
      </c>
      <c r="U1062">
        <v>0</v>
      </c>
      <c r="V1062" t="s">
        <v>6</v>
      </c>
      <c r="W1062">
        <v>0</v>
      </c>
      <c r="X1062">
        <v>0</v>
      </c>
      <c r="Y1062" t="s">
        <v>7</v>
      </c>
      <c r="Z1062">
        <v>0</v>
      </c>
      <c r="AA1062">
        <v>0</v>
      </c>
      <c r="AB1062" t="s">
        <v>8</v>
      </c>
      <c r="AC1062">
        <v>0</v>
      </c>
      <c r="AD1062">
        <v>0</v>
      </c>
      <c r="AE1062" t="s">
        <v>9</v>
      </c>
      <c r="AF1062">
        <v>32767</v>
      </c>
      <c r="AG1062">
        <v>0</v>
      </c>
      <c r="AH1062" t="s">
        <v>10</v>
      </c>
      <c r="AI1062">
        <v>-32767</v>
      </c>
      <c r="AJ1062">
        <v>0</v>
      </c>
      <c r="AK1062" t="s">
        <v>11</v>
      </c>
      <c r="AL1062">
        <v>0</v>
      </c>
      <c r="AM1062">
        <v>0</v>
      </c>
    </row>
    <row r="1063" spans="1:39" x14ac:dyDescent="0.25">
      <c r="A1063" t="s">
        <v>140</v>
      </c>
      <c r="B1063">
        <v>2</v>
      </c>
      <c r="C1063">
        <v>50</v>
      </c>
      <c r="D1063" t="s">
        <v>0</v>
      </c>
      <c r="E1063">
        <v>0</v>
      </c>
      <c r="F1063">
        <v>0</v>
      </c>
      <c r="G1063" t="s">
        <v>1</v>
      </c>
      <c r="H1063">
        <v>1367.991321</v>
      </c>
      <c r="I1063">
        <v>3.9816999999999998E-2</v>
      </c>
      <c r="J1063" t="s">
        <v>2</v>
      </c>
      <c r="K1063">
        <v>1363.908398</v>
      </c>
      <c r="L1063">
        <v>1.1776E-2</v>
      </c>
      <c r="M1063" t="s">
        <v>3</v>
      </c>
      <c r="N1063">
        <v>49.398350999999998</v>
      </c>
      <c r="O1063">
        <v>2.464E-3</v>
      </c>
      <c r="P1063" t="s">
        <v>4</v>
      </c>
      <c r="Q1063">
        <v>0</v>
      </c>
      <c r="R1063">
        <v>0</v>
      </c>
      <c r="S1063" t="s">
        <v>5</v>
      </c>
      <c r="T1063">
        <v>0</v>
      </c>
      <c r="U1063">
        <v>0</v>
      </c>
      <c r="V1063" t="s">
        <v>6</v>
      </c>
      <c r="W1063">
        <v>0</v>
      </c>
      <c r="X1063">
        <v>0</v>
      </c>
      <c r="Y1063" t="s">
        <v>7</v>
      </c>
      <c r="Z1063">
        <v>0</v>
      </c>
      <c r="AA1063">
        <v>0</v>
      </c>
      <c r="AB1063" t="s">
        <v>8</v>
      </c>
      <c r="AC1063">
        <v>0</v>
      </c>
      <c r="AD1063">
        <v>0</v>
      </c>
      <c r="AE1063" t="s">
        <v>9</v>
      </c>
      <c r="AF1063">
        <v>32767</v>
      </c>
      <c r="AG1063">
        <v>0</v>
      </c>
      <c r="AH1063" t="s">
        <v>10</v>
      </c>
      <c r="AI1063">
        <v>-32767</v>
      </c>
      <c r="AJ1063">
        <v>0</v>
      </c>
      <c r="AK1063" t="s">
        <v>11</v>
      </c>
      <c r="AL1063">
        <v>0</v>
      </c>
      <c r="AM1063">
        <v>0</v>
      </c>
    </row>
    <row r="1064" spans="1:39" x14ac:dyDescent="0.25">
      <c r="A1064" t="s">
        <v>140</v>
      </c>
      <c r="B1064">
        <v>3</v>
      </c>
      <c r="C1064">
        <v>75</v>
      </c>
      <c r="D1064" t="s">
        <v>0</v>
      </c>
      <c r="E1064">
        <v>0</v>
      </c>
      <c r="F1064">
        <v>0</v>
      </c>
      <c r="G1064" t="s">
        <v>1</v>
      </c>
      <c r="H1064">
        <v>2051.9353270000001</v>
      </c>
      <c r="I1064">
        <v>8.4003999999999995E-2</v>
      </c>
      <c r="J1064" t="s">
        <v>2</v>
      </c>
      <c r="K1064">
        <v>2045.8286840000001</v>
      </c>
      <c r="L1064">
        <v>2.3880999999999999E-2</v>
      </c>
      <c r="M1064" t="s">
        <v>3</v>
      </c>
      <c r="N1064">
        <v>74.088241999999994</v>
      </c>
      <c r="O1064">
        <v>4.6969999999999998E-3</v>
      </c>
      <c r="P1064" t="s">
        <v>4</v>
      </c>
      <c r="Q1064">
        <v>0</v>
      </c>
      <c r="R1064">
        <v>0</v>
      </c>
      <c r="S1064" t="s">
        <v>5</v>
      </c>
      <c r="T1064">
        <v>0</v>
      </c>
      <c r="U1064">
        <v>0</v>
      </c>
      <c r="V1064" t="s">
        <v>6</v>
      </c>
      <c r="W1064">
        <v>0</v>
      </c>
      <c r="X1064">
        <v>0</v>
      </c>
      <c r="Y1064" t="s">
        <v>7</v>
      </c>
      <c r="Z1064">
        <v>0</v>
      </c>
      <c r="AA1064">
        <v>0</v>
      </c>
      <c r="AB1064" t="s">
        <v>8</v>
      </c>
      <c r="AC1064">
        <v>0</v>
      </c>
      <c r="AD1064">
        <v>0</v>
      </c>
      <c r="AE1064" t="s">
        <v>9</v>
      </c>
      <c r="AF1064">
        <v>32767</v>
      </c>
      <c r="AG1064">
        <v>0</v>
      </c>
      <c r="AH1064" t="s">
        <v>10</v>
      </c>
      <c r="AI1064">
        <v>-32767</v>
      </c>
      <c r="AJ1064">
        <v>0</v>
      </c>
      <c r="AK1064" t="s">
        <v>11</v>
      </c>
      <c r="AL1064">
        <v>0</v>
      </c>
      <c r="AM1064">
        <v>0</v>
      </c>
    </row>
    <row r="1065" spans="1:39" x14ac:dyDescent="0.25">
      <c r="A1065" t="s">
        <v>140</v>
      </c>
      <c r="B1065">
        <v>4</v>
      </c>
      <c r="C1065">
        <v>100</v>
      </c>
      <c r="D1065" t="s">
        <v>0</v>
      </c>
      <c r="E1065">
        <v>0</v>
      </c>
      <c r="F1065">
        <v>0</v>
      </c>
      <c r="G1065" t="s">
        <v>1</v>
      </c>
      <c r="H1065">
        <v>2735.9132279999999</v>
      </c>
      <c r="I1065">
        <v>0.13474800000000001</v>
      </c>
      <c r="J1065" t="s">
        <v>2</v>
      </c>
      <c r="K1065">
        <v>2727.7787109999999</v>
      </c>
      <c r="L1065">
        <v>3.6940000000000001E-2</v>
      </c>
      <c r="M1065" t="s">
        <v>3</v>
      </c>
      <c r="N1065">
        <v>98.789843000000005</v>
      </c>
      <c r="O1065">
        <v>5.7219999999999997E-3</v>
      </c>
      <c r="P1065" t="s">
        <v>4</v>
      </c>
      <c r="Q1065">
        <v>0</v>
      </c>
      <c r="R1065">
        <v>0</v>
      </c>
      <c r="S1065" t="s">
        <v>5</v>
      </c>
      <c r="T1065">
        <v>0</v>
      </c>
      <c r="U1065">
        <v>0</v>
      </c>
      <c r="V1065" t="s">
        <v>6</v>
      </c>
      <c r="W1065">
        <v>0</v>
      </c>
      <c r="X1065">
        <v>0</v>
      </c>
      <c r="Y1065" t="s">
        <v>7</v>
      </c>
      <c r="Z1065">
        <v>0</v>
      </c>
      <c r="AA1065">
        <v>0</v>
      </c>
      <c r="AB1065" t="s">
        <v>8</v>
      </c>
      <c r="AC1065">
        <v>0</v>
      </c>
      <c r="AD1065">
        <v>0</v>
      </c>
      <c r="AE1065" t="s">
        <v>9</v>
      </c>
      <c r="AF1065">
        <v>32767</v>
      </c>
      <c r="AG1065">
        <v>0</v>
      </c>
      <c r="AH1065" t="s">
        <v>10</v>
      </c>
      <c r="AI1065">
        <v>-32767</v>
      </c>
      <c r="AJ1065">
        <v>0</v>
      </c>
      <c r="AK1065" t="s">
        <v>11</v>
      </c>
      <c r="AL1065">
        <v>0</v>
      </c>
      <c r="AM1065">
        <v>0</v>
      </c>
    </row>
    <row r="1066" spans="1:39" x14ac:dyDescent="0.25">
      <c r="A1066" t="s">
        <v>140</v>
      </c>
      <c r="B1066">
        <v>5</v>
      </c>
      <c r="C1066">
        <v>125</v>
      </c>
      <c r="D1066" t="s">
        <v>0</v>
      </c>
      <c r="E1066">
        <v>0</v>
      </c>
      <c r="F1066">
        <v>0</v>
      </c>
      <c r="G1066" t="s">
        <v>1</v>
      </c>
      <c r="H1066">
        <v>3419.895156</v>
      </c>
      <c r="I1066">
        <v>0.194767</v>
      </c>
      <c r="J1066" t="s">
        <v>2</v>
      </c>
      <c r="K1066">
        <v>3409.7316649999998</v>
      </c>
      <c r="L1066">
        <v>5.6465000000000001E-2</v>
      </c>
      <c r="M1066" t="s">
        <v>3</v>
      </c>
      <c r="N1066">
        <v>123.489203</v>
      </c>
      <c r="O1066">
        <v>7.3990000000000002E-3</v>
      </c>
      <c r="P1066" t="s">
        <v>4</v>
      </c>
      <c r="Q1066">
        <v>0</v>
      </c>
      <c r="R1066">
        <v>0</v>
      </c>
      <c r="S1066" t="s">
        <v>5</v>
      </c>
      <c r="T1066">
        <v>0</v>
      </c>
      <c r="U1066">
        <v>0</v>
      </c>
      <c r="V1066" t="s">
        <v>6</v>
      </c>
      <c r="W1066">
        <v>0</v>
      </c>
      <c r="X1066">
        <v>0</v>
      </c>
      <c r="Y1066" t="s">
        <v>7</v>
      </c>
      <c r="Z1066">
        <v>0</v>
      </c>
      <c r="AA1066">
        <v>0</v>
      </c>
      <c r="AB1066" t="s">
        <v>8</v>
      </c>
      <c r="AC1066">
        <v>0</v>
      </c>
      <c r="AD1066">
        <v>0</v>
      </c>
      <c r="AE1066" t="s">
        <v>9</v>
      </c>
      <c r="AF1066">
        <v>32767</v>
      </c>
      <c r="AG1066">
        <v>0</v>
      </c>
      <c r="AH1066" t="s">
        <v>10</v>
      </c>
      <c r="AI1066">
        <v>-32767</v>
      </c>
      <c r="AJ1066">
        <v>0</v>
      </c>
      <c r="AK1066" t="s">
        <v>11</v>
      </c>
      <c r="AL1066">
        <v>0</v>
      </c>
      <c r="AM1066">
        <v>0</v>
      </c>
    </row>
    <row r="1067" spans="1:39" x14ac:dyDescent="0.25">
      <c r="A1067" t="s">
        <v>140</v>
      </c>
      <c r="B1067">
        <v>6</v>
      </c>
      <c r="C1067">
        <v>150</v>
      </c>
      <c r="D1067" t="s">
        <v>0</v>
      </c>
      <c r="E1067">
        <v>0</v>
      </c>
      <c r="F1067">
        <v>0</v>
      </c>
      <c r="G1067" t="s">
        <v>1</v>
      </c>
      <c r="H1067">
        <v>4103.8446389999999</v>
      </c>
      <c r="I1067">
        <v>0.24928500000000001</v>
      </c>
      <c r="J1067" t="s">
        <v>2</v>
      </c>
      <c r="K1067">
        <v>4091.679502</v>
      </c>
      <c r="L1067">
        <v>7.8002000000000002E-2</v>
      </c>
      <c r="M1067" t="s">
        <v>3</v>
      </c>
      <c r="N1067">
        <v>148.17528899999999</v>
      </c>
      <c r="O1067">
        <v>9.8809999999999992E-3</v>
      </c>
      <c r="P1067" t="s">
        <v>4</v>
      </c>
      <c r="Q1067">
        <v>0</v>
      </c>
      <c r="R1067">
        <v>0</v>
      </c>
      <c r="S1067" t="s">
        <v>5</v>
      </c>
      <c r="T1067">
        <v>0</v>
      </c>
      <c r="U1067">
        <v>0</v>
      </c>
      <c r="V1067" t="s">
        <v>6</v>
      </c>
      <c r="W1067">
        <v>0</v>
      </c>
      <c r="X1067">
        <v>0</v>
      </c>
      <c r="Y1067" t="s">
        <v>7</v>
      </c>
      <c r="Z1067">
        <v>0</v>
      </c>
      <c r="AA1067">
        <v>0</v>
      </c>
      <c r="AB1067" t="s">
        <v>8</v>
      </c>
      <c r="AC1067">
        <v>0</v>
      </c>
      <c r="AD1067">
        <v>0</v>
      </c>
      <c r="AE1067" t="s">
        <v>9</v>
      </c>
      <c r="AF1067">
        <v>32767</v>
      </c>
      <c r="AG1067">
        <v>0</v>
      </c>
      <c r="AH1067" t="s">
        <v>10</v>
      </c>
      <c r="AI1067">
        <v>-32767</v>
      </c>
      <c r="AJ1067">
        <v>0</v>
      </c>
      <c r="AK1067" t="s">
        <v>11</v>
      </c>
      <c r="AL1067">
        <v>0</v>
      </c>
      <c r="AM1067">
        <v>0</v>
      </c>
    </row>
    <row r="1068" spans="1:39" x14ac:dyDescent="0.25">
      <c r="A1068" t="s">
        <v>140</v>
      </c>
      <c r="B1068">
        <v>7</v>
      </c>
      <c r="C1068">
        <v>175</v>
      </c>
      <c r="D1068" t="s">
        <v>0</v>
      </c>
      <c r="E1068">
        <v>0</v>
      </c>
      <c r="F1068">
        <v>0</v>
      </c>
      <c r="G1068" t="s">
        <v>1</v>
      </c>
      <c r="H1068">
        <v>4787.7959179999998</v>
      </c>
      <c r="I1068">
        <v>0.33074300000000001</v>
      </c>
      <c r="J1068" t="s">
        <v>2</v>
      </c>
      <c r="K1068">
        <v>4773.6339159999998</v>
      </c>
      <c r="L1068">
        <v>9.6812999999999996E-2</v>
      </c>
      <c r="M1068" t="s">
        <v>3</v>
      </c>
      <c r="N1068">
        <v>172.87414699999999</v>
      </c>
      <c r="O1068">
        <v>1.1573E-2</v>
      </c>
      <c r="P1068" t="s">
        <v>4</v>
      </c>
      <c r="Q1068">
        <v>0</v>
      </c>
      <c r="R1068">
        <v>0</v>
      </c>
      <c r="S1068" t="s">
        <v>5</v>
      </c>
      <c r="T1068">
        <v>0</v>
      </c>
      <c r="U1068">
        <v>0</v>
      </c>
      <c r="V1068" t="s">
        <v>6</v>
      </c>
      <c r="W1068">
        <v>0</v>
      </c>
      <c r="X1068">
        <v>0</v>
      </c>
      <c r="Y1068" t="s">
        <v>7</v>
      </c>
      <c r="Z1068">
        <v>0</v>
      </c>
      <c r="AA1068">
        <v>0</v>
      </c>
      <c r="AB1068" t="s">
        <v>8</v>
      </c>
      <c r="AC1068">
        <v>0</v>
      </c>
      <c r="AD1068">
        <v>0</v>
      </c>
      <c r="AE1068" t="s">
        <v>9</v>
      </c>
      <c r="AF1068">
        <v>32767</v>
      </c>
      <c r="AG1068">
        <v>0</v>
      </c>
      <c r="AH1068" t="s">
        <v>10</v>
      </c>
      <c r="AI1068">
        <v>-32767</v>
      </c>
      <c r="AJ1068">
        <v>0</v>
      </c>
      <c r="AK1068" t="s">
        <v>11</v>
      </c>
      <c r="AL1068">
        <v>0</v>
      </c>
      <c r="AM1068">
        <v>0</v>
      </c>
    </row>
    <row r="1069" spans="1:39" x14ac:dyDescent="0.25">
      <c r="A1069" t="s">
        <v>140</v>
      </c>
      <c r="B1069">
        <v>8</v>
      </c>
      <c r="C1069">
        <v>200</v>
      </c>
      <c r="D1069" t="s">
        <v>0</v>
      </c>
      <c r="E1069">
        <v>0</v>
      </c>
      <c r="F1069">
        <v>0</v>
      </c>
      <c r="G1069" t="s">
        <v>1</v>
      </c>
      <c r="H1069">
        <v>5471.7600679999996</v>
      </c>
      <c r="I1069">
        <v>0.39711000000000002</v>
      </c>
      <c r="J1069" t="s">
        <v>2</v>
      </c>
      <c r="K1069">
        <v>5455.5869039999998</v>
      </c>
      <c r="L1069">
        <v>0.116894</v>
      </c>
      <c r="M1069" t="s">
        <v>3</v>
      </c>
      <c r="N1069">
        <v>197.57539</v>
      </c>
      <c r="O1069">
        <v>1.0872E-2</v>
      </c>
      <c r="P1069" t="s">
        <v>4</v>
      </c>
      <c r="Q1069">
        <v>0</v>
      </c>
      <c r="R1069">
        <v>0</v>
      </c>
      <c r="S1069" t="s">
        <v>5</v>
      </c>
      <c r="T1069">
        <v>0</v>
      </c>
      <c r="U1069">
        <v>0</v>
      </c>
      <c r="V1069" t="s">
        <v>6</v>
      </c>
      <c r="W1069">
        <v>0</v>
      </c>
      <c r="X1069">
        <v>0</v>
      </c>
      <c r="Y1069" t="s">
        <v>7</v>
      </c>
      <c r="Z1069">
        <v>0</v>
      </c>
      <c r="AA1069">
        <v>0</v>
      </c>
      <c r="AB1069" t="s">
        <v>8</v>
      </c>
      <c r="AC1069">
        <v>0</v>
      </c>
      <c r="AD1069">
        <v>0</v>
      </c>
      <c r="AE1069" t="s">
        <v>9</v>
      </c>
      <c r="AF1069">
        <v>32767</v>
      </c>
      <c r="AG1069">
        <v>0</v>
      </c>
      <c r="AH1069" t="s">
        <v>10</v>
      </c>
      <c r="AI1069">
        <v>-32767</v>
      </c>
      <c r="AJ1069">
        <v>0</v>
      </c>
      <c r="AK1069" t="s">
        <v>11</v>
      </c>
      <c r="AL1069">
        <v>0</v>
      </c>
      <c r="AM1069">
        <v>0</v>
      </c>
    </row>
    <row r="1070" spans="1:39" x14ac:dyDescent="0.25">
      <c r="A1070" t="s">
        <v>140</v>
      </c>
      <c r="B1070">
        <v>9</v>
      </c>
      <c r="C1070">
        <v>225</v>
      </c>
      <c r="D1070" t="s">
        <v>0</v>
      </c>
      <c r="E1070">
        <v>0</v>
      </c>
      <c r="F1070">
        <v>0</v>
      </c>
      <c r="G1070" t="s">
        <v>1</v>
      </c>
      <c r="H1070">
        <v>6155.756523</v>
      </c>
      <c r="I1070">
        <v>0.50285199999999997</v>
      </c>
      <c r="J1070" t="s">
        <v>2</v>
      </c>
      <c r="K1070">
        <v>6137.5433009999997</v>
      </c>
      <c r="L1070">
        <v>0.146454</v>
      </c>
      <c r="M1070" t="s">
        <v>3</v>
      </c>
      <c r="N1070">
        <v>222.267852</v>
      </c>
      <c r="O1070">
        <v>1.2326999999999999E-2</v>
      </c>
      <c r="P1070" t="s">
        <v>4</v>
      </c>
      <c r="Q1070">
        <v>0</v>
      </c>
      <c r="R1070">
        <v>0</v>
      </c>
      <c r="S1070" t="s">
        <v>5</v>
      </c>
      <c r="T1070">
        <v>0</v>
      </c>
      <c r="U1070">
        <v>0</v>
      </c>
      <c r="V1070" t="s">
        <v>6</v>
      </c>
      <c r="W1070">
        <v>0</v>
      </c>
      <c r="X1070">
        <v>0</v>
      </c>
      <c r="Y1070" t="s">
        <v>7</v>
      </c>
      <c r="Z1070">
        <v>0</v>
      </c>
      <c r="AA1070">
        <v>0</v>
      </c>
      <c r="AB1070" t="s">
        <v>8</v>
      </c>
      <c r="AC1070">
        <v>0</v>
      </c>
      <c r="AD1070">
        <v>0</v>
      </c>
      <c r="AE1070" t="s">
        <v>9</v>
      </c>
      <c r="AF1070">
        <v>32767</v>
      </c>
      <c r="AG1070">
        <v>0</v>
      </c>
      <c r="AH1070" t="s">
        <v>10</v>
      </c>
      <c r="AI1070">
        <v>-32767</v>
      </c>
      <c r="AJ1070">
        <v>0</v>
      </c>
      <c r="AK1070" t="s">
        <v>11</v>
      </c>
      <c r="AL1070">
        <v>0</v>
      </c>
      <c r="AM1070">
        <v>0</v>
      </c>
    </row>
    <row r="1071" spans="1:39" x14ac:dyDescent="0.25">
      <c r="A1071" t="s">
        <v>140</v>
      </c>
      <c r="B1071">
        <v>10</v>
      </c>
      <c r="C1071">
        <v>250</v>
      </c>
      <c r="D1071" t="s">
        <v>0</v>
      </c>
      <c r="E1071">
        <v>0</v>
      </c>
      <c r="F1071">
        <v>0</v>
      </c>
      <c r="G1071" t="s">
        <v>1</v>
      </c>
      <c r="H1071">
        <v>6839.7221</v>
      </c>
      <c r="I1071">
        <v>0.60830600000000001</v>
      </c>
      <c r="J1071" t="s">
        <v>2</v>
      </c>
      <c r="K1071">
        <v>6819.4989750000004</v>
      </c>
      <c r="L1071">
        <v>0.16642799999999999</v>
      </c>
      <c r="M1071" t="s">
        <v>3</v>
      </c>
      <c r="N1071">
        <v>246.96172899999999</v>
      </c>
      <c r="O1071">
        <v>1.4451E-2</v>
      </c>
      <c r="P1071" t="s">
        <v>4</v>
      </c>
      <c r="Q1071">
        <v>0</v>
      </c>
      <c r="R1071">
        <v>0</v>
      </c>
      <c r="S1071" t="s">
        <v>5</v>
      </c>
      <c r="T1071">
        <v>0</v>
      </c>
      <c r="U1071">
        <v>0</v>
      </c>
      <c r="V1071" t="s">
        <v>6</v>
      </c>
      <c r="W1071">
        <v>0</v>
      </c>
      <c r="X1071">
        <v>0</v>
      </c>
      <c r="Y1071" t="s">
        <v>7</v>
      </c>
      <c r="Z1071">
        <v>0</v>
      </c>
      <c r="AA1071">
        <v>0</v>
      </c>
      <c r="AB1071" t="s">
        <v>8</v>
      </c>
      <c r="AC1071">
        <v>0</v>
      </c>
      <c r="AD1071">
        <v>0</v>
      </c>
      <c r="AE1071" t="s">
        <v>9</v>
      </c>
      <c r="AF1071">
        <v>32767</v>
      </c>
      <c r="AG1071">
        <v>0</v>
      </c>
      <c r="AH1071" t="s">
        <v>10</v>
      </c>
      <c r="AI1071">
        <v>-32767</v>
      </c>
      <c r="AJ1071">
        <v>0</v>
      </c>
      <c r="AK1071" t="s">
        <v>11</v>
      </c>
      <c r="AL1071">
        <v>0</v>
      </c>
      <c r="AM1071">
        <v>0</v>
      </c>
    </row>
    <row r="1072" spans="1:39" x14ac:dyDescent="0.25">
      <c r="A1072" t="s">
        <v>140</v>
      </c>
      <c r="B1072">
        <v>11</v>
      </c>
      <c r="C1072">
        <v>275</v>
      </c>
      <c r="D1072" t="s">
        <v>0</v>
      </c>
      <c r="E1072">
        <v>0</v>
      </c>
      <c r="F1072">
        <v>0</v>
      </c>
      <c r="G1072" t="s">
        <v>1</v>
      </c>
      <c r="H1072">
        <v>7523.6828320000004</v>
      </c>
      <c r="I1072">
        <v>0.71413400000000005</v>
      </c>
      <c r="J1072" t="s">
        <v>2</v>
      </c>
      <c r="K1072">
        <v>7501.4711820000002</v>
      </c>
      <c r="L1072">
        <v>0.19842599999999999</v>
      </c>
      <c r="M1072" t="s">
        <v>3</v>
      </c>
      <c r="N1072">
        <v>271.66359499999999</v>
      </c>
      <c r="O1072">
        <v>1.5044999999999999E-2</v>
      </c>
      <c r="P1072" t="s">
        <v>4</v>
      </c>
      <c r="Q1072">
        <v>0</v>
      </c>
      <c r="R1072">
        <v>0</v>
      </c>
      <c r="S1072" t="s">
        <v>5</v>
      </c>
      <c r="T1072">
        <v>0</v>
      </c>
      <c r="U1072">
        <v>0</v>
      </c>
      <c r="V1072" t="s">
        <v>6</v>
      </c>
      <c r="W1072">
        <v>0</v>
      </c>
      <c r="X1072">
        <v>0</v>
      </c>
      <c r="Y1072" t="s">
        <v>7</v>
      </c>
      <c r="Z1072">
        <v>0</v>
      </c>
      <c r="AA1072">
        <v>0</v>
      </c>
      <c r="AB1072" t="s">
        <v>8</v>
      </c>
      <c r="AC1072">
        <v>0</v>
      </c>
      <c r="AD1072">
        <v>0</v>
      </c>
      <c r="AE1072" t="s">
        <v>9</v>
      </c>
      <c r="AF1072">
        <v>32767</v>
      </c>
      <c r="AG1072">
        <v>0</v>
      </c>
      <c r="AH1072" t="s">
        <v>10</v>
      </c>
      <c r="AI1072">
        <v>-32767</v>
      </c>
      <c r="AJ1072">
        <v>0</v>
      </c>
      <c r="AK1072" t="s">
        <v>11</v>
      </c>
      <c r="AL1072">
        <v>0</v>
      </c>
      <c r="AM1072">
        <v>0</v>
      </c>
    </row>
    <row r="1073" spans="1:39" x14ac:dyDescent="0.25">
      <c r="A1073" t="s">
        <v>140</v>
      </c>
      <c r="B1073">
        <v>12</v>
      </c>
      <c r="C1073">
        <v>300</v>
      </c>
      <c r="D1073" t="s">
        <v>0</v>
      </c>
      <c r="E1073">
        <v>0</v>
      </c>
      <c r="F1073">
        <v>0</v>
      </c>
      <c r="G1073" t="s">
        <v>1</v>
      </c>
      <c r="H1073">
        <v>8207.6446090000009</v>
      </c>
      <c r="I1073">
        <v>0.83448500000000003</v>
      </c>
      <c r="J1073" t="s">
        <v>2</v>
      </c>
      <c r="K1073">
        <v>8183.4301070000001</v>
      </c>
      <c r="L1073">
        <v>0.22473199999999999</v>
      </c>
      <c r="M1073" t="s">
        <v>3</v>
      </c>
      <c r="N1073">
        <v>296.36294600000002</v>
      </c>
      <c r="O1073">
        <v>1.5315E-2</v>
      </c>
      <c r="P1073" t="s">
        <v>4</v>
      </c>
      <c r="Q1073">
        <v>0</v>
      </c>
      <c r="R1073">
        <v>0</v>
      </c>
      <c r="S1073" t="s">
        <v>5</v>
      </c>
      <c r="T1073">
        <v>0</v>
      </c>
      <c r="U1073">
        <v>0</v>
      </c>
      <c r="V1073" t="s">
        <v>6</v>
      </c>
      <c r="W1073">
        <v>0</v>
      </c>
      <c r="X1073">
        <v>0</v>
      </c>
      <c r="Y1073" t="s">
        <v>7</v>
      </c>
      <c r="Z1073">
        <v>0</v>
      </c>
      <c r="AA1073">
        <v>0</v>
      </c>
      <c r="AB1073" t="s">
        <v>8</v>
      </c>
      <c r="AC1073">
        <v>0</v>
      </c>
      <c r="AD1073">
        <v>0</v>
      </c>
      <c r="AE1073" t="s">
        <v>9</v>
      </c>
      <c r="AF1073">
        <v>32767</v>
      </c>
      <c r="AG1073">
        <v>0</v>
      </c>
      <c r="AH1073" t="s">
        <v>10</v>
      </c>
      <c r="AI1073">
        <v>-32767</v>
      </c>
      <c r="AJ1073">
        <v>0</v>
      </c>
      <c r="AK1073" t="s">
        <v>11</v>
      </c>
      <c r="AL1073">
        <v>0</v>
      </c>
      <c r="AM1073">
        <v>0</v>
      </c>
    </row>
    <row r="1074" spans="1:39" x14ac:dyDescent="0.25">
      <c r="A1074" t="s">
        <v>140</v>
      </c>
      <c r="B1074">
        <v>13</v>
      </c>
      <c r="C1074">
        <v>325</v>
      </c>
      <c r="D1074" t="s">
        <v>0</v>
      </c>
      <c r="E1074">
        <v>0</v>
      </c>
      <c r="F1074">
        <v>0</v>
      </c>
      <c r="G1074" t="s">
        <v>1</v>
      </c>
      <c r="H1074">
        <v>8891.5875199999991</v>
      </c>
      <c r="I1074">
        <v>0.91467900000000002</v>
      </c>
      <c r="J1074" t="s">
        <v>2</v>
      </c>
      <c r="K1074">
        <v>8865.3788669999994</v>
      </c>
      <c r="L1074">
        <v>0.25389099999999998</v>
      </c>
      <c r="M1074" t="s">
        <v>3</v>
      </c>
      <c r="N1074">
        <v>321.05220100000003</v>
      </c>
      <c r="O1074">
        <v>1.6376999999999999E-2</v>
      </c>
      <c r="P1074" t="s">
        <v>4</v>
      </c>
      <c r="Q1074">
        <v>0</v>
      </c>
      <c r="R1074">
        <v>0</v>
      </c>
      <c r="S1074" t="s">
        <v>5</v>
      </c>
      <c r="T1074">
        <v>0</v>
      </c>
      <c r="U1074">
        <v>0</v>
      </c>
      <c r="V1074" t="s">
        <v>6</v>
      </c>
      <c r="W1074">
        <v>0</v>
      </c>
      <c r="X1074">
        <v>0</v>
      </c>
      <c r="Y1074" t="s">
        <v>7</v>
      </c>
      <c r="Z1074">
        <v>0</v>
      </c>
      <c r="AA1074">
        <v>0</v>
      </c>
      <c r="AB1074" t="s">
        <v>8</v>
      </c>
      <c r="AC1074">
        <v>0</v>
      </c>
      <c r="AD1074">
        <v>0</v>
      </c>
      <c r="AE1074" t="s">
        <v>9</v>
      </c>
      <c r="AF1074">
        <v>32767</v>
      </c>
      <c r="AG1074">
        <v>0</v>
      </c>
      <c r="AH1074" t="s">
        <v>10</v>
      </c>
      <c r="AI1074">
        <v>-32767</v>
      </c>
      <c r="AJ1074">
        <v>0</v>
      </c>
      <c r="AK1074" t="s">
        <v>11</v>
      </c>
      <c r="AL1074">
        <v>0</v>
      </c>
      <c r="AM1074">
        <v>0</v>
      </c>
    </row>
    <row r="1075" spans="1:39" x14ac:dyDescent="0.25">
      <c r="A1075" t="s">
        <v>140</v>
      </c>
      <c r="B1075">
        <v>14</v>
      </c>
      <c r="C1075">
        <v>350</v>
      </c>
      <c r="D1075" t="s">
        <v>0</v>
      </c>
      <c r="E1075">
        <v>0</v>
      </c>
      <c r="F1075">
        <v>0</v>
      </c>
      <c r="G1075" t="s">
        <v>1</v>
      </c>
      <c r="H1075">
        <v>9575.5496089999997</v>
      </c>
      <c r="I1075">
        <v>1.0157039999999999</v>
      </c>
      <c r="J1075" t="s">
        <v>2</v>
      </c>
      <c r="K1075">
        <v>9547.3588280000004</v>
      </c>
      <c r="L1075">
        <v>0.29597400000000001</v>
      </c>
      <c r="M1075" t="s">
        <v>3</v>
      </c>
      <c r="N1075">
        <v>345.76368200000002</v>
      </c>
      <c r="O1075">
        <v>2.1441999999999999E-2</v>
      </c>
      <c r="P1075" t="s">
        <v>4</v>
      </c>
      <c r="Q1075">
        <v>0</v>
      </c>
      <c r="R1075">
        <v>0</v>
      </c>
      <c r="S1075" t="s">
        <v>5</v>
      </c>
      <c r="T1075">
        <v>0</v>
      </c>
      <c r="U1075">
        <v>0</v>
      </c>
      <c r="V1075" t="s">
        <v>6</v>
      </c>
      <c r="W1075">
        <v>0</v>
      </c>
      <c r="X1075">
        <v>0</v>
      </c>
      <c r="Y1075" t="s">
        <v>7</v>
      </c>
      <c r="Z1075">
        <v>0</v>
      </c>
      <c r="AA1075">
        <v>0</v>
      </c>
      <c r="AB1075" t="s">
        <v>8</v>
      </c>
      <c r="AC1075">
        <v>0</v>
      </c>
      <c r="AD1075">
        <v>0</v>
      </c>
      <c r="AE1075" t="s">
        <v>9</v>
      </c>
      <c r="AF1075">
        <v>32767</v>
      </c>
      <c r="AG1075">
        <v>0</v>
      </c>
      <c r="AH1075" t="s">
        <v>10</v>
      </c>
      <c r="AI1075">
        <v>-32767</v>
      </c>
      <c r="AJ1075">
        <v>0</v>
      </c>
      <c r="AK1075" t="s">
        <v>11</v>
      </c>
      <c r="AL1075">
        <v>0</v>
      </c>
      <c r="AM1075">
        <v>0</v>
      </c>
    </row>
    <row r="1076" spans="1:39" x14ac:dyDescent="0.25">
      <c r="A1076" t="s">
        <v>140</v>
      </c>
      <c r="B1076">
        <v>15</v>
      </c>
      <c r="C1076">
        <v>375</v>
      </c>
      <c r="D1076" t="s">
        <v>0</v>
      </c>
      <c r="E1076">
        <v>0</v>
      </c>
      <c r="F1076">
        <v>0</v>
      </c>
      <c r="G1076" t="s">
        <v>1</v>
      </c>
      <c r="H1076">
        <v>10259.515058999999</v>
      </c>
      <c r="I1076">
        <v>1.1180650000000001</v>
      </c>
      <c r="J1076" t="s">
        <v>2</v>
      </c>
      <c r="K1076">
        <v>10229.328847999999</v>
      </c>
      <c r="L1076">
        <v>0.327158</v>
      </c>
      <c r="M1076" t="s">
        <v>3</v>
      </c>
      <c r="N1076">
        <v>370.46390500000001</v>
      </c>
      <c r="O1076">
        <v>2.4135E-2</v>
      </c>
      <c r="P1076" t="s">
        <v>4</v>
      </c>
      <c r="Q1076">
        <v>0</v>
      </c>
      <c r="R1076">
        <v>0</v>
      </c>
      <c r="S1076" t="s">
        <v>5</v>
      </c>
      <c r="T1076">
        <v>0</v>
      </c>
      <c r="U1076">
        <v>0</v>
      </c>
      <c r="V1076" t="s">
        <v>6</v>
      </c>
      <c r="W1076">
        <v>0</v>
      </c>
      <c r="X1076">
        <v>0</v>
      </c>
      <c r="Y1076" t="s">
        <v>7</v>
      </c>
      <c r="Z1076">
        <v>0</v>
      </c>
      <c r="AA1076">
        <v>0</v>
      </c>
      <c r="AB1076" t="s">
        <v>8</v>
      </c>
      <c r="AC1076">
        <v>0</v>
      </c>
      <c r="AD1076">
        <v>0</v>
      </c>
      <c r="AE1076" t="s">
        <v>9</v>
      </c>
      <c r="AF1076">
        <v>32767</v>
      </c>
      <c r="AG1076">
        <v>0</v>
      </c>
      <c r="AH1076" t="s">
        <v>10</v>
      </c>
      <c r="AI1076">
        <v>-32767</v>
      </c>
      <c r="AJ1076">
        <v>0</v>
      </c>
      <c r="AK1076" t="s">
        <v>11</v>
      </c>
      <c r="AL1076">
        <v>0</v>
      </c>
      <c r="AM1076">
        <v>0</v>
      </c>
    </row>
    <row r="1077" spans="1:39" x14ac:dyDescent="0.25">
      <c r="A1077" t="s">
        <v>140</v>
      </c>
      <c r="B1077">
        <v>16</v>
      </c>
      <c r="C1077">
        <v>400</v>
      </c>
      <c r="D1077" t="s">
        <v>0</v>
      </c>
      <c r="E1077">
        <v>0</v>
      </c>
      <c r="F1077">
        <v>0</v>
      </c>
      <c r="G1077" t="s">
        <v>1</v>
      </c>
      <c r="H1077">
        <v>10943.470625</v>
      </c>
      <c r="I1077">
        <v>1.232777</v>
      </c>
      <c r="J1077" t="s">
        <v>2</v>
      </c>
      <c r="K1077">
        <v>10911.29002</v>
      </c>
      <c r="L1077">
        <v>0.37650299999999998</v>
      </c>
      <c r="M1077" t="s">
        <v>3</v>
      </c>
      <c r="N1077">
        <v>395.15395100000001</v>
      </c>
      <c r="O1077">
        <v>2.5645999999999999E-2</v>
      </c>
      <c r="P1077" t="s">
        <v>4</v>
      </c>
      <c r="Q1077">
        <v>0</v>
      </c>
      <c r="R1077">
        <v>0</v>
      </c>
      <c r="S1077" t="s">
        <v>5</v>
      </c>
      <c r="T1077">
        <v>0</v>
      </c>
      <c r="U1077">
        <v>0</v>
      </c>
      <c r="V1077" t="s">
        <v>6</v>
      </c>
      <c r="W1077">
        <v>0</v>
      </c>
      <c r="X1077">
        <v>0</v>
      </c>
      <c r="Y1077" t="s">
        <v>7</v>
      </c>
      <c r="Z1077">
        <v>0</v>
      </c>
      <c r="AA1077">
        <v>0</v>
      </c>
      <c r="AB1077" t="s">
        <v>8</v>
      </c>
      <c r="AC1077">
        <v>0</v>
      </c>
      <c r="AD1077">
        <v>0</v>
      </c>
      <c r="AE1077" t="s">
        <v>9</v>
      </c>
      <c r="AF1077">
        <v>32767</v>
      </c>
      <c r="AG1077">
        <v>0</v>
      </c>
      <c r="AH1077" t="s">
        <v>10</v>
      </c>
      <c r="AI1077">
        <v>-32767</v>
      </c>
      <c r="AJ1077">
        <v>0</v>
      </c>
      <c r="AK1077" t="s">
        <v>11</v>
      </c>
      <c r="AL1077">
        <v>0</v>
      </c>
      <c r="AM1077">
        <v>0</v>
      </c>
    </row>
    <row r="1078" spans="1:39" x14ac:dyDescent="0.25">
      <c r="A1078" t="s">
        <v>140</v>
      </c>
      <c r="B1078">
        <v>17</v>
      </c>
      <c r="C1078">
        <v>425</v>
      </c>
      <c r="D1078" t="s">
        <v>0</v>
      </c>
      <c r="E1078">
        <v>0</v>
      </c>
      <c r="F1078">
        <v>0</v>
      </c>
      <c r="G1078" t="s">
        <v>1</v>
      </c>
      <c r="H1078">
        <v>11627.449121</v>
      </c>
      <c r="I1078">
        <v>1.424274</v>
      </c>
      <c r="J1078" t="s">
        <v>2</v>
      </c>
      <c r="K1078">
        <v>11593.268808999999</v>
      </c>
      <c r="L1078">
        <v>0.42865599999999998</v>
      </c>
      <c r="M1078" t="s">
        <v>3</v>
      </c>
      <c r="N1078">
        <v>419.854398</v>
      </c>
      <c r="O1078">
        <v>2.6585000000000001E-2</v>
      </c>
      <c r="P1078" t="s">
        <v>4</v>
      </c>
      <c r="Q1078">
        <v>0</v>
      </c>
      <c r="R1078">
        <v>0</v>
      </c>
      <c r="S1078" t="s">
        <v>5</v>
      </c>
      <c r="T1078">
        <v>0</v>
      </c>
      <c r="U1078">
        <v>0</v>
      </c>
      <c r="V1078" t="s">
        <v>6</v>
      </c>
      <c r="W1078">
        <v>0</v>
      </c>
      <c r="X1078">
        <v>0</v>
      </c>
      <c r="Y1078" t="s">
        <v>7</v>
      </c>
      <c r="Z1078">
        <v>0</v>
      </c>
      <c r="AA1078">
        <v>0</v>
      </c>
      <c r="AB1078" t="s">
        <v>8</v>
      </c>
      <c r="AC1078">
        <v>0</v>
      </c>
      <c r="AD1078">
        <v>0</v>
      </c>
      <c r="AE1078" t="s">
        <v>9</v>
      </c>
      <c r="AF1078">
        <v>32767</v>
      </c>
      <c r="AG1078">
        <v>0</v>
      </c>
      <c r="AH1078" t="s">
        <v>10</v>
      </c>
      <c r="AI1078">
        <v>-32767</v>
      </c>
      <c r="AJ1078">
        <v>0</v>
      </c>
      <c r="AK1078" t="s">
        <v>11</v>
      </c>
      <c r="AL1078">
        <v>0</v>
      </c>
      <c r="AM1078">
        <v>0</v>
      </c>
    </row>
    <row r="1079" spans="1:39" x14ac:dyDescent="0.25">
      <c r="A1079" t="s">
        <v>140</v>
      </c>
      <c r="B1079">
        <v>18</v>
      </c>
      <c r="C1079">
        <v>450</v>
      </c>
      <c r="D1079" t="s">
        <v>0</v>
      </c>
      <c r="E1079">
        <v>0</v>
      </c>
      <c r="F1079">
        <v>0</v>
      </c>
      <c r="G1079" t="s">
        <v>1</v>
      </c>
      <c r="H1079">
        <v>12311.409922000001</v>
      </c>
      <c r="I1079">
        <v>1.5670029999999999</v>
      </c>
      <c r="J1079" t="s">
        <v>2</v>
      </c>
      <c r="K1079">
        <v>12275.246348000001</v>
      </c>
      <c r="L1079">
        <v>0.46001900000000001</v>
      </c>
      <c r="M1079" t="s">
        <v>3</v>
      </c>
      <c r="N1079">
        <v>444.55686600000001</v>
      </c>
      <c r="O1079">
        <v>2.8273E-2</v>
      </c>
      <c r="P1079" t="s">
        <v>4</v>
      </c>
      <c r="Q1079">
        <v>0</v>
      </c>
      <c r="R1079">
        <v>0</v>
      </c>
      <c r="S1079" t="s">
        <v>5</v>
      </c>
      <c r="T1079">
        <v>0</v>
      </c>
      <c r="U1079">
        <v>0</v>
      </c>
      <c r="V1079" t="s">
        <v>6</v>
      </c>
      <c r="W1079">
        <v>0</v>
      </c>
      <c r="X1079">
        <v>0</v>
      </c>
      <c r="Y1079" t="s">
        <v>7</v>
      </c>
      <c r="Z1079">
        <v>0</v>
      </c>
      <c r="AA1079">
        <v>0</v>
      </c>
      <c r="AB1079" t="s">
        <v>8</v>
      </c>
      <c r="AC1079">
        <v>0</v>
      </c>
      <c r="AD1079">
        <v>0</v>
      </c>
      <c r="AE1079" t="s">
        <v>9</v>
      </c>
      <c r="AF1079">
        <v>32767</v>
      </c>
      <c r="AG1079">
        <v>0</v>
      </c>
      <c r="AH1079" t="s">
        <v>10</v>
      </c>
      <c r="AI1079">
        <v>-32767</v>
      </c>
      <c r="AJ1079">
        <v>0</v>
      </c>
      <c r="AK1079" t="s">
        <v>11</v>
      </c>
      <c r="AL1079">
        <v>0</v>
      </c>
      <c r="AM1079">
        <v>0</v>
      </c>
    </row>
    <row r="1080" spans="1:39" x14ac:dyDescent="0.25">
      <c r="A1080" t="s">
        <v>140</v>
      </c>
      <c r="B1080">
        <v>19</v>
      </c>
      <c r="C1080">
        <v>475</v>
      </c>
      <c r="D1080" t="s">
        <v>0</v>
      </c>
      <c r="E1080">
        <v>0</v>
      </c>
      <c r="F1080">
        <v>0</v>
      </c>
      <c r="G1080" t="s">
        <v>1</v>
      </c>
      <c r="H1080">
        <v>12995.357031</v>
      </c>
      <c r="I1080">
        <v>1.771293</v>
      </c>
      <c r="J1080" t="s">
        <v>2</v>
      </c>
      <c r="K1080">
        <v>12957.206582000001</v>
      </c>
      <c r="L1080">
        <v>0.52037</v>
      </c>
      <c r="M1080" t="s">
        <v>3</v>
      </c>
      <c r="N1080">
        <v>469.241534</v>
      </c>
      <c r="O1080">
        <v>3.1111E-2</v>
      </c>
      <c r="P1080" t="s">
        <v>4</v>
      </c>
      <c r="Q1080">
        <v>0</v>
      </c>
      <c r="R1080">
        <v>0</v>
      </c>
      <c r="S1080" t="s">
        <v>5</v>
      </c>
      <c r="T1080">
        <v>0</v>
      </c>
      <c r="U1080">
        <v>0</v>
      </c>
      <c r="V1080" t="s">
        <v>6</v>
      </c>
      <c r="W1080">
        <v>0</v>
      </c>
      <c r="X1080">
        <v>0</v>
      </c>
      <c r="Y1080" t="s">
        <v>7</v>
      </c>
      <c r="Z1080">
        <v>0</v>
      </c>
      <c r="AA1080">
        <v>0</v>
      </c>
      <c r="AB1080" t="s">
        <v>8</v>
      </c>
      <c r="AC1080">
        <v>0</v>
      </c>
      <c r="AD1080">
        <v>0</v>
      </c>
      <c r="AE1080" t="s">
        <v>9</v>
      </c>
      <c r="AF1080">
        <v>32767</v>
      </c>
      <c r="AG1080">
        <v>0</v>
      </c>
      <c r="AH1080" t="s">
        <v>10</v>
      </c>
      <c r="AI1080">
        <v>-32767</v>
      </c>
      <c r="AJ1080">
        <v>0</v>
      </c>
      <c r="AK1080" t="s">
        <v>11</v>
      </c>
      <c r="AL1080">
        <v>0</v>
      </c>
      <c r="AM1080">
        <v>0</v>
      </c>
    </row>
    <row r="1081" spans="1:39" x14ac:dyDescent="0.25">
      <c r="A1081" t="s">
        <v>140</v>
      </c>
      <c r="B1081">
        <v>20</v>
      </c>
      <c r="C1081">
        <v>500</v>
      </c>
      <c r="D1081" t="s">
        <v>0</v>
      </c>
      <c r="E1081">
        <v>0</v>
      </c>
      <c r="F1081">
        <v>0</v>
      </c>
      <c r="G1081" t="s">
        <v>1</v>
      </c>
      <c r="H1081">
        <v>13679.295059</v>
      </c>
      <c r="I1081">
        <v>1.9473130000000001</v>
      </c>
      <c r="J1081" t="s">
        <v>2</v>
      </c>
      <c r="K1081">
        <v>13639.172538999999</v>
      </c>
      <c r="L1081">
        <v>0.580376</v>
      </c>
      <c r="M1081" t="s">
        <v>3</v>
      </c>
      <c r="N1081">
        <v>493.92821300000003</v>
      </c>
      <c r="O1081">
        <v>3.2976999999999999E-2</v>
      </c>
      <c r="P1081" t="s">
        <v>4</v>
      </c>
      <c r="Q1081">
        <v>0</v>
      </c>
      <c r="R1081">
        <v>0</v>
      </c>
      <c r="S1081" t="s">
        <v>5</v>
      </c>
      <c r="T1081">
        <v>0</v>
      </c>
      <c r="U1081">
        <v>0</v>
      </c>
      <c r="V1081" t="s">
        <v>6</v>
      </c>
      <c r="W1081">
        <v>0</v>
      </c>
      <c r="X1081">
        <v>0</v>
      </c>
      <c r="Y1081" t="s">
        <v>7</v>
      </c>
      <c r="Z1081">
        <v>0</v>
      </c>
      <c r="AA1081">
        <v>0</v>
      </c>
      <c r="AB1081" t="s">
        <v>8</v>
      </c>
      <c r="AC1081">
        <v>0</v>
      </c>
      <c r="AD1081">
        <v>0</v>
      </c>
      <c r="AE1081" t="s">
        <v>9</v>
      </c>
      <c r="AF1081">
        <v>32767</v>
      </c>
      <c r="AG1081">
        <v>0</v>
      </c>
      <c r="AH1081" t="s">
        <v>10</v>
      </c>
      <c r="AI1081">
        <v>-32767</v>
      </c>
      <c r="AJ1081">
        <v>0</v>
      </c>
      <c r="AK1081" t="s">
        <v>11</v>
      </c>
      <c r="AL1081">
        <v>0</v>
      </c>
      <c r="AM1081">
        <v>0</v>
      </c>
    </row>
    <row r="1082" spans="1:39" x14ac:dyDescent="0.25">
      <c r="A1082" t="s">
        <v>141</v>
      </c>
      <c r="B1082">
        <v>1</v>
      </c>
      <c r="C1082">
        <v>25</v>
      </c>
      <c r="D1082" t="s">
        <v>0</v>
      </c>
      <c r="E1082">
        <v>0</v>
      </c>
      <c r="F1082">
        <v>0</v>
      </c>
      <c r="G1082" t="s">
        <v>1</v>
      </c>
      <c r="H1082">
        <v>1255.1081810000001</v>
      </c>
      <c r="I1082">
        <v>87.447610999999995</v>
      </c>
      <c r="J1082" t="s">
        <v>2</v>
      </c>
      <c r="K1082">
        <v>1253.4316329999999</v>
      </c>
      <c r="L1082">
        <v>86.802182999999999</v>
      </c>
      <c r="M1082" t="s">
        <v>3</v>
      </c>
      <c r="N1082">
        <v>24.598503000000001</v>
      </c>
      <c r="O1082">
        <v>2.764E-3</v>
      </c>
      <c r="P1082" t="s">
        <v>4</v>
      </c>
      <c r="Q1082">
        <v>0</v>
      </c>
      <c r="R1082">
        <v>0</v>
      </c>
      <c r="S1082" t="s">
        <v>5</v>
      </c>
      <c r="T1082">
        <v>0</v>
      </c>
      <c r="U1082">
        <v>0</v>
      </c>
      <c r="V1082" t="s">
        <v>6</v>
      </c>
      <c r="W1082">
        <v>0</v>
      </c>
      <c r="X1082">
        <v>0</v>
      </c>
      <c r="Y1082" t="s">
        <v>7</v>
      </c>
      <c r="Z1082">
        <v>0</v>
      </c>
      <c r="AA1082">
        <v>0</v>
      </c>
      <c r="AB1082" t="s">
        <v>8</v>
      </c>
      <c r="AC1082">
        <v>0</v>
      </c>
      <c r="AD1082">
        <v>0</v>
      </c>
      <c r="AE1082" t="s">
        <v>9</v>
      </c>
      <c r="AF1082">
        <v>32767</v>
      </c>
      <c r="AG1082">
        <v>0</v>
      </c>
      <c r="AH1082" t="s">
        <v>10</v>
      </c>
      <c r="AI1082">
        <v>-32767</v>
      </c>
      <c r="AJ1082">
        <v>0</v>
      </c>
      <c r="AK1082" t="s">
        <v>11</v>
      </c>
      <c r="AL1082">
        <v>0</v>
      </c>
      <c r="AM1082">
        <v>0</v>
      </c>
    </row>
    <row r="1083" spans="1:39" x14ac:dyDescent="0.25">
      <c r="A1083" t="s">
        <v>141</v>
      </c>
      <c r="B1083">
        <v>2</v>
      </c>
      <c r="C1083">
        <v>50</v>
      </c>
      <c r="D1083" t="s">
        <v>0</v>
      </c>
      <c r="E1083">
        <v>0</v>
      </c>
      <c r="F1083">
        <v>0</v>
      </c>
      <c r="G1083" t="s">
        <v>1</v>
      </c>
      <c r="H1083">
        <v>2510.6324119999999</v>
      </c>
      <c r="I1083">
        <v>320.16104200000001</v>
      </c>
      <c r="J1083" t="s">
        <v>2</v>
      </c>
      <c r="K1083">
        <v>2507.3061379999999</v>
      </c>
      <c r="L1083">
        <v>318.018551</v>
      </c>
      <c r="M1083" t="s">
        <v>3</v>
      </c>
      <c r="N1083">
        <v>49.201534000000002</v>
      </c>
      <c r="O1083">
        <v>6.2979999999999998E-3</v>
      </c>
      <c r="P1083" t="s">
        <v>4</v>
      </c>
      <c r="Q1083">
        <v>0</v>
      </c>
      <c r="R1083">
        <v>0</v>
      </c>
      <c r="S1083" t="s">
        <v>5</v>
      </c>
      <c r="T1083">
        <v>0</v>
      </c>
      <c r="U1083">
        <v>0</v>
      </c>
      <c r="V1083" t="s">
        <v>6</v>
      </c>
      <c r="W1083">
        <v>0</v>
      </c>
      <c r="X1083">
        <v>0</v>
      </c>
      <c r="Y1083" t="s">
        <v>7</v>
      </c>
      <c r="Z1083">
        <v>0</v>
      </c>
      <c r="AA1083">
        <v>0</v>
      </c>
      <c r="AB1083" t="s">
        <v>8</v>
      </c>
      <c r="AC1083">
        <v>0</v>
      </c>
      <c r="AD1083">
        <v>0</v>
      </c>
      <c r="AE1083" t="s">
        <v>9</v>
      </c>
      <c r="AF1083">
        <v>32767</v>
      </c>
      <c r="AG1083">
        <v>0</v>
      </c>
      <c r="AH1083" t="s">
        <v>10</v>
      </c>
      <c r="AI1083">
        <v>-32767</v>
      </c>
      <c r="AJ1083">
        <v>0</v>
      </c>
      <c r="AK1083" t="s">
        <v>11</v>
      </c>
      <c r="AL1083">
        <v>0</v>
      </c>
      <c r="AM1083">
        <v>0</v>
      </c>
    </row>
    <row r="1084" spans="1:39" x14ac:dyDescent="0.25">
      <c r="A1084" t="s">
        <v>141</v>
      </c>
      <c r="B1084">
        <v>3</v>
      </c>
      <c r="C1084">
        <v>75</v>
      </c>
      <c r="D1084" t="s">
        <v>0</v>
      </c>
      <c r="E1084">
        <v>0</v>
      </c>
      <c r="F1084">
        <v>0</v>
      </c>
      <c r="G1084" t="s">
        <v>1</v>
      </c>
      <c r="H1084">
        <v>3766.8749659999999</v>
      </c>
      <c r="I1084">
        <v>739.03686900000002</v>
      </c>
      <c r="J1084" t="s">
        <v>2</v>
      </c>
      <c r="K1084">
        <v>3761.8937740000001</v>
      </c>
      <c r="L1084">
        <v>732.64555900000005</v>
      </c>
      <c r="M1084" t="s">
        <v>3</v>
      </c>
      <c r="N1084">
        <v>73.793891000000002</v>
      </c>
      <c r="O1084">
        <v>1.0751999999999999E-2</v>
      </c>
      <c r="P1084" t="s">
        <v>4</v>
      </c>
      <c r="Q1084">
        <v>0</v>
      </c>
      <c r="R1084">
        <v>0</v>
      </c>
      <c r="S1084" t="s">
        <v>5</v>
      </c>
      <c r="T1084">
        <v>0</v>
      </c>
      <c r="U1084">
        <v>0</v>
      </c>
      <c r="V1084" t="s">
        <v>6</v>
      </c>
      <c r="W1084">
        <v>0</v>
      </c>
      <c r="X1084">
        <v>0</v>
      </c>
      <c r="Y1084" t="s">
        <v>7</v>
      </c>
      <c r="Z1084">
        <v>0</v>
      </c>
      <c r="AA1084">
        <v>0</v>
      </c>
      <c r="AB1084" t="s">
        <v>8</v>
      </c>
      <c r="AC1084">
        <v>0</v>
      </c>
      <c r="AD1084">
        <v>0</v>
      </c>
      <c r="AE1084" t="s">
        <v>9</v>
      </c>
      <c r="AF1084">
        <v>32767</v>
      </c>
      <c r="AG1084">
        <v>0</v>
      </c>
      <c r="AH1084" t="s">
        <v>10</v>
      </c>
      <c r="AI1084">
        <v>-32767</v>
      </c>
      <c r="AJ1084">
        <v>0</v>
      </c>
      <c r="AK1084" t="s">
        <v>11</v>
      </c>
      <c r="AL1084">
        <v>0</v>
      </c>
      <c r="AM1084">
        <v>0</v>
      </c>
    </row>
    <row r="1085" spans="1:39" x14ac:dyDescent="0.25">
      <c r="A1085" t="s">
        <v>141</v>
      </c>
      <c r="B1085">
        <v>4</v>
      </c>
      <c r="C1085">
        <v>100</v>
      </c>
      <c r="D1085" t="s">
        <v>0</v>
      </c>
      <c r="E1085">
        <v>0</v>
      </c>
      <c r="F1085">
        <v>0</v>
      </c>
      <c r="G1085" t="s">
        <v>1</v>
      </c>
      <c r="H1085">
        <v>5022.304873</v>
      </c>
      <c r="I1085">
        <v>1070.8831869999999</v>
      </c>
      <c r="J1085" t="s">
        <v>2</v>
      </c>
      <c r="K1085">
        <v>5015.6601659999997</v>
      </c>
      <c r="L1085">
        <v>1061.5378129999999</v>
      </c>
      <c r="M1085" t="s">
        <v>3</v>
      </c>
      <c r="N1085">
        <v>98.391437999999994</v>
      </c>
      <c r="O1085">
        <v>1.7510999999999999E-2</v>
      </c>
      <c r="P1085" t="s">
        <v>4</v>
      </c>
      <c r="Q1085">
        <v>0</v>
      </c>
      <c r="R1085">
        <v>0</v>
      </c>
      <c r="S1085" t="s">
        <v>5</v>
      </c>
      <c r="T1085">
        <v>0</v>
      </c>
      <c r="U1085">
        <v>0</v>
      </c>
      <c r="V1085" t="s">
        <v>6</v>
      </c>
      <c r="W1085">
        <v>0</v>
      </c>
      <c r="X1085">
        <v>0</v>
      </c>
      <c r="Y1085" t="s">
        <v>7</v>
      </c>
      <c r="Z1085">
        <v>0</v>
      </c>
      <c r="AA1085">
        <v>0</v>
      </c>
      <c r="AB1085" t="s">
        <v>8</v>
      </c>
      <c r="AC1085">
        <v>0</v>
      </c>
      <c r="AD1085">
        <v>0</v>
      </c>
      <c r="AE1085" t="s">
        <v>9</v>
      </c>
      <c r="AF1085">
        <v>32767</v>
      </c>
      <c r="AG1085">
        <v>0</v>
      </c>
      <c r="AH1085" t="s">
        <v>10</v>
      </c>
      <c r="AI1085">
        <v>-32767</v>
      </c>
      <c r="AJ1085">
        <v>0</v>
      </c>
      <c r="AK1085" t="s">
        <v>11</v>
      </c>
      <c r="AL1085">
        <v>0</v>
      </c>
      <c r="AM1085">
        <v>0</v>
      </c>
    </row>
    <row r="1086" spans="1:39" x14ac:dyDescent="0.25">
      <c r="A1086" t="s">
        <v>141</v>
      </c>
      <c r="B1086">
        <v>5</v>
      </c>
      <c r="C1086">
        <v>125</v>
      </c>
      <c r="D1086" t="s">
        <v>0</v>
      </c>
      <c r="E1086">
        <v>0</v>
      </c>
      <c r="F1086">
        <v>0</v>
      </c>
      <c r="G1086" t="s">
        <v>1</v>
      </c>
      <c r="H1086">
        <v>6278.4025879999999</v>
      </c>
      <c r="I1086">
        <v>1652.753054</v>
      </c>
      <c r="J1086" t="s">
        <v>2</v>
      </c>
      <c r="K1086">
        <v>6270.0802439999998</v>
      </c>
      <c r="L1086">
        <v>1636.981657</v>
      </c>
      <c r="M1086" t="s">
        <v>3</v>
      </c>
      <c r="N1086">
        <v>122.986338</v>
      </c>
      <c r="O1086">
        <v>2.4509E-2</v>
      </c>
      <c r="P1086" t="s">
        <v>4</v>
      </c>
      <c r="Q1086">
        <v>0</v>
      </c>
      <c r="R1086">
        <v>0</v>
      </c>
      <c r="S1086" t="s">
        <v>5</v>
      </c>
      <c r="T1086">
        <v>0</v>
      </c>
      <c r="U1086">
        <v>0</v>
      </c>
      <c r="V1086" t="s">
        <v>6</v>
      </c>
      <c r="W1086">
        <v>0</v>
      </c>
      <c r="X1086">
        <v>0</v>
      </c>
      <c r="Y1086" t="s">
        <v>7</v>
      </c>
      <c r="Z1086">
        <v>0</v>
      </c>
      <c r="AA1086">
        <v>0</v>
      </c>
      <c r="AB1086" t="s">
        <v>8</v>
      </c>
      <c r="AC1086">
        <v>0</v>
      </c>
      <c r="AD1086">
        <v>0</v>
      </c>
      <c r="AE1086" t="s">
        <v>9</v>
      </c>
      <c r="AF1086">
        <v>32767</v>
      </c>
      <c r="AG1086">
        <v>0</v>
      </c>
      <c r="AH1086" t="s">
        <v>10</v>
      </c>
      <c r="AI1086">
        <v>-32767</v>
      </c>
      <c r="AJ1086">
        <v>0</v>
      </c>
      <c r="AK1086" t="s">
        <v>11</v>
      </c>
      <c r="AL1086">
        <v>0</v>
      </c>
      <c r="AM1086">
        <v>0</v>
      </c>
    </row>
    <row r="1087" spans="1:39" x14ac:dyDescent="0.25">
      <c r="A1087" t="s">
        <v>141</v>
      </c>
      <c r="B1087">
        <v>6</v>
      </c>
      <c r="C1087">
        <v>150</v>
      </c>
      <c r="D1087" t="s">
        <v>0</v>
      </c>
      <c r="E1087">
        <v>0</v>
      </c>
      <c r="F1087">
        <v>0</v>
      </c>
      <c r="G1087" t="s">
        <v>1</v>
      </c>
      <c r="H1087">
        <v>7532.8198339999999</v>
      </c>
      <c r="I1087">
        <v>2464.1765799999998</v>
      </c>
      <c r="J1087" t="s">
        <v>2</v>
      </c>
      <c r="K1087">
        <v>7522.8430859999999</v>
      </c>
      <c r="L1087">
        <v>2440.75623</v>
      </c>
      <c r="M1087" t="s">
        <v>3</v>
      </c>
      <c r="N1087">
        <v>147.58992900000001</v>
      </c>
      <c r="O1087">
        <v>3.4157E-2</v>
      </c>
      <c r="P1087" t="s">
        <v>4</v>
      </c>
      <c r="Q1087">
        <v>0</v>
      </c>
      <c r="R1087">
        <v>0</v>
      </c>
      <c r="S1087" t="s">
        <v>5</v>
      </c>
      <c r="T1087">
        <v>0</v>
      </c>
      <c r="U1087">
        <v>0</v>
      </c>
      <c r="V1087" t="s">
        <v>6</v>
      </c>
      <c r="W1087">
        <v>0</v>
      </c>
      <c r="X1087">
        <v>0</v>
      </c>
      <c r="Y1087" t="s">
        <v>7</v>
      </c>
      <c r="Z1087">
        <v>0</v>
      </c>
      <c r="AA1087">
        <v>0</v>
      </c>
      <c r="AB1087" t="s">
        <v>8</v>
      </c>
      <c r="AC1087">
        <v>0</v>
      </c>
      <c r="AD1087">
        <v>0</v>
      </c>
      <c r="AE1087" t="s">
        <v>9</v>
      </c>
      <c r="AF1087">
        <v>32767</v>
      </c>
      <c r="AG1087">
        <v>0</v>
      </c>
      <c r="AH1087" t="s">
        <v>10</v>
      </c>
      <c r="AI1087">
        <v>-32767</v>
      </c>
      <c r="AJ1087">
        <v>0</v>
      </c>
      <c r="AK1087" t="s">
        <v>11</v>
      </c>
      <c r="AL1087">
        <v>0</v>
      </c>
      <c r="AM1087">
        <v>0</v>
      </c>
    </row>
    <row r="1088" spans="1:39" x14ac:dyDescent="0.25">
      <c r="A1088" t="s">
        <v>141</v>
      </c>
      <c r="B1088">
        <v>7</v>
      </c>
      <c r="C1088">
        <v>175</v>
      </c>
      <c r="D1088" t="s">
        <v>0</v>
      </c>
      <c r="E1088">
        <v>0</v>
      </c>
      <c r="F1088">
        <v>0</v>
      </c>
      <c r="G1088" t="s">
        <v>1</v>
      </c>
      <c r="H1088">
        <v>8789.4409770000002</v>
      </c>
      <c r="I1088">
        <v>3475.5774660000002</v>
      </c>
      <c r="J1088" t="s">
        <v>2</v>
      </c>
      <c r="K1088">
        <v>8777.8132029999997</v>
      </c>
      <c r="L1088">
        <v>3443.480157</v>
      </c>
      <c r="M1088" t="s">
        <v>3</v>
      </c>
      <c r="N1088">
        <v>172.18994799999999</v>
      </c>
      <c r="O1088">
        <v>4.5303999999999997E-2</v>
      </c>
      <c r="P1088" t="s">
        <v>4</v>
      </c>
      <c r="Q1088">
        <v>0</v>
      </c>
      <c r="R1088">
        <v>0</v>
      </c>
      <c r="S1088" t="s">
        <v>5</v>
      </c>
      <c r="T1088">
        <v>0</v>
      </c>
      <c r="U1088">
        <v>0</v>
      </c>
      <c r="V1088" t="s">
        <v>6</v>
      </c>
      <c r="W1088">
        <v>0</v>
      </c>
      <c r="X1088">
        <v>0</v>
      </c>
      <c r="Y1088" t="s">
        <v>7</v>
      </c>
      <c r="Z1088">
        <v>0</v>
      </c>
      <c r="AA1088">
        <v>0</v>
      </c>
      <c r="AB1088" t="s">
        <v>8</v>
      </c>
      <c r="AC1088">
        <v>0</v>
      </c>
      <c r="AD1088">
        <v>0</v>
      </c>
      <c r="AE1088" t="s">
        <v>9</v>
      </c>
      <c r="AF1088">
        <v>32767</v>
      </c>
      <c r="AG1088">
        <v>0</v>
      </c>
      <c r="AH1088" t="s">
        <v>10</v>
      </c>
      <c r="AI1088">
        <v>-32767</v>
      </c>
      <c r="AJ1088">
        <v>0</v>
      </c>
      <c r="AK1088" t="s">
        <v>11</v>
      </c>
      <c r="AL1088">
        <v>0</v>
      </c>
      <c r="AM1088">
        <v>0</v>
      </c>
    </row>
    <row r="1089" spans="1:39" x14ac:dyDescent="0.25">
      <c r="A1089" t="s">
        <v>141</v>
      </c>
      <c r="B1089">
        <v>8</v>
      </c>
      <c r="C1089">
        <v>200</v>
      </c>
      <c r="D1089" t="s">
        <v>0</v>
      </c>
      <c r="E1089">
        <v>0</v>
      </c>
      <c r="F1089">
        <v>0</v>
      </c>
      <c r="G1089" t="s">
        <v>1</v>
      </c>
      <c r="H1089">
        <v>10046.007401999999</v>
      </c>
      <c r="I1089">
        <v>4688.9004539999996</v>
      </c>
      <c r="J1089" t="s">
        <v>2</v>
      </c>
      <c r="K1089">
        <v>10032.723926000001</v>
      </c>
      <c r="L1089">
        <v>4647.9599170000001</v>
      </c>
      <c r="M1089" t="s">
        <v>3</v>
      </c>
      <c r="N1089">
        <v>196.790378</v>
      </c>
      <c r="O1089">
        <v>5.4421999999999998E-2</v>
      </c>
      <c r="P1089" t="s">
        <v>4</v>
      </c>
      <c r="Q1089">
        <v>0</v>
      </c>
      <c r="R1089">
        <v>0</v>
      </c>
      <c r="S1089" t="s">
        <v>5</v>
      </c>
      <c r="T1089">
        <v>0</v>
      </c>
      <c r="U1089">
        <v>0</v>
      </c>
      <c r="V1089" t="s">
        <v>6</v>
      </c>
      <c r="W1089">
        <v>0</v>
      </c>
      <c r="X1089">
        <v>0</v>
      </c>
      <c r="Y1089" t="s">
        <v>7</v>
      </c>
      <c r="Z1089">
        <v>0</v>
      </c>
      <c r="AA1089">
        <v>0</v>
      </c>
      <c r="AB1089" t="s">
        <v>8</v>
      </c>
      <c r="AC1089">
        <v>0</v>
      </c>
      <c r="AD1089">
        <v>0</v>
      </c>
      <c r="AE1089" t="s">
        <v>9</v>
      </c>
      <c r="AF1089">
        <v>32767</v>
      </c>
      <c r="AG1089">
        <v>0</v>
      </c>
      <c r="AH1089" t="s">
        <v>10</v>
      </c>
      <c r="AI1089">
        <v>-32767</v>
      </c>
      <c r="AJ1089">
        <v>0</v>
      </c>
      <c r="AK1089" t="s">
        <v>11</v>
      </c>
      <c r="AL1089">
        <v>0</v>
      </c>
      <c r="AM1089">
        <v>0</v>
      </c>
    </row>
    <row r="1090" spans="1:39" x14ac:dyDescent="0.25">
      <c r="A1090" t="s">
        <v>141</v>
      </c>
      <c r="B1090">
        <v>9</v>
      </c>
      <c r="C1090">
        <v>225</v>
      </c>
      <c r="D1090" t="s">
        <v>0</v>
      </c>
      <c r="E1090">
        <v>0</v>
      </c>
      <c r="F1090">
        <v>0</v>
      </c>
      <c r="G1090" t="s">
        <v>1</v>
      </c>
      <c r="H1090">
        <v>11301.271973000001</v>
      </c>
      <c r="I1090">
        <v>6305.0540659999997</v>
      </c>
      <c r="J1090" t="s">
        <v>2</v>
      </c>
      <c r="K1090">
        <v>11286.323809</v>
      </c>
      <c r="L1090">
        <v>6252.1142659999996</v>
      </c>
      <c r="M1090" t="s">
        <v>3</v>
      </c>
      <c r="N1090">
        <v>221.38536199999999</v>
      </c>
      <c r="O1090">
        <v>6.5951999999999997E-2</v>
      </c>
      <c r="P1090" t="s">
        <v>4</v>
      </c>
      <c r="Q1090">
        <v>0</v>
      </c>
      <c r="R1090">
        <v>0</v>
      </c>
      <c r="S1090" t="s">
        <v>5</v>
      </c>
      <c r="T1090">
        <v>0</v>
      </c>
      <c r="U1090">
        <v>0</v>
      </c>
      <c r="V1090" t="s">
        <v>6</v>
      </c>
      <c r="W1090">
        <v>0</v>
      </c>
      <c r="X1090">
        <v>0</v>
      </c>
      <c r="Y1090" t="s">
        <v>7</v>
      </c>
      <c r="Z1090">
        <v>0</v>
      </c>
      <c r="AA1090">
        <v>0</v>
      </c>
      <c r="AB1090" t="s">
        <v>8</v>
      </c>
      <c r="AC1090">
        <v>0</v>
      </c>
      <c r="AD1090">
        <v>0</v>
      </c>
      <c r="AE1090" t="s">
        <v>9</v>
      </c>
      <c r="AF1090">
        <v>32767</v>
      </c>
      <c r="AG1090">
        <v>0</v>
      </c>
      <c r="AH1090" t="s">
        <v>10</v>
      </c>
      <c r="AI1090">
        <v>-32767</v>
      </c>
      <c r="AJ1090">
        <v>0</v>
      </c>
      <c r="AK1090" t="s">
        <v>11</v>
      </c>
      <c r="AL1090">
        <v>0</v>
      </c>
      <c r="AM1090">
        <v>0</v>
      </c>
    </row>
    <row r="1091" spans="1:39" x14ac:dyDescent="0.25">
      <c r="A1091" t="s">
        <v>141</v>
      </c>
      <c r="B1091">
        <v>10</v>
      </c>
      <c r="C1091">
        <v>250</v>
      </c>
      <c r="D1091" t="s">
        <v>0</v>
      </c>
      <c r="E1091">
        <v>0</v>
      </c>
      <c r="F1091">
        <v>0</v>
      </c>
      <c r="G1091" t="s">
        <v>1</v>
      </c>
      <c r="H1091">
        <v>12556.483378999999</v>
      </c>
      <c r="I1091">
        <v>7674.690732</v>
      </c>
      <c r="J1091" t="s">
        <v>2</v>
      </c>
      <c r="K1091">
        <v>12539.867988</v>
      </c>
      <c r="L1091">
        <v>7611.3623299999999</v>
      </c>
      <c r="M1091" t="s">
        <v>3</v>
      </c>
      <c r="N1091">
        <v>245.98302799999999</v>
      </c>
      <c r="O1091">
        <v>7.4507000000000004E-2</v>
      </c>
      <c r="P1091" t="s">
        <v>4</v>
      </c>
      <c r="Q1091">
        <v>0</v>
      </c>
      <c r="R1091">
        <v>0</v>
      </c>
      <c r="S1091" t="s">
        <v>5</v>
      </c>
      <c r="T1091">
        <v>0</v>
      </c>
      <c r="U1091">
        <v>0</v>
      </c>
      <c r="V1091" t="s">
        <v>6</v>
      </c>
      <c r="W1091">
        <v>0</v>
      </c>
      <c r="X1091">
        <v>0</v>
      </c>
      <c r="Y1091" t="s">
        <v>7</v>
      </c>
      <c r="Z1091">
        <v>0</v>
      </c>
      <c r="AA1091">
        <v>0</v>
      </c>
      <c r="AB1091" t="s">
        <v>8</v>
      </c>
      <c r="AC1091">
        <v>0</v>
      </c>
      <c r="AD1091">
        <v>0</v>
      </c>
      <c r="AE1091" t="s">
        <v>9</v>
      </c>
      <c r="AF1091">
        <v>32767</v>
      </c>
      <c r="AG1091">
        <v>0</v>
      </c>
      <c r="AH1091" t="s">
        <v>10</v>
      </c>
      <c r="AI1091">
        <v>-32767</v>
      </c>
      <c r="AJ1091">
        <v>0</v>
      </c>
      <c r="AK1091" t="s">
        <v>11</v>
      </c>
      <c r="AL1091">
        <v>0</v>
      </c>
      <c r="AM1091">
        <v>0</v>
      </c>
    </row>
    <row r="1092" spans="1:39" x14ac:dyDescent="0.25">
      <c r="A1092" t="s">
        <v>141</v>
      </c>
      <c r="B1092">
        <v>11</v>
      </c>
      <c r="C1092">
        <v>275</v>
      </c>
      <c r="D1092" t="s">
        <v>0</v>
      </c>
      <c r="E1092">
        <v>0</v>
      </c>
      <c r="F1092">
        <v>0</v>
      </c>
      <c r="G1092" t="s">
        <v>1</v>
      </c>
      <c r="H1092">
        <v>13813.783125</v>
      </c>
      <c r="I1092">
        <v>9561.2803899999999</v>
      </c>
      <c r="J1092" t="s">
        <v>2</v>
      </c>
      <c r="K1092">
        <v>13795.496777</v>
      </c>
      <c r="L1092">
        <v>9481.130099</v>
      </c>
      <c r="M1092" t="s">
        <v>3</v>
      </c>
      <c r="N1092">
        <v>270.58596999999997</v>
      </c>
      <c r="O1092">
        <v>9.0634999999999993E-2</v>
      </c>
      <c r="P1092" t="s">
        <v>4</v>
      </c>
      <c r="Q1092">
        <v>0</v>
      </c>
      <c r="R1092">
        <v>0</v>
      </c>
      <c r="S1092" t="s">
        <v>5</v>
      </c>
      <c r="T1092">
        <v>0</v>
      </c>
      <c r="U1092">
        <v>0</v>
      </c>
      <c r="V1092" t="s">
        <v>6</v>
      </c>
      <c r="W1092">
        <v>0</v>
      </c>
      <c r="X1092">
        <v>0</v>
      </c>
      <c r="Y1092" t="s">
        <v>7</v>
      </c>
      <c r="Z1092">
        <v>0</v>
      </c>
      <c r="AA1092">
        <v>0</v>
      </c>
      <c r="AB1092" t="s">
        <v>8</v>
      </c>
      <c r="AC1092">
        <v>0</v>
      </c>
      <c r="AD1092">
        <v>0</v>
      </c>
      <c r="AE1092" t="s">
        <v>9</v>
      </c>
      <c r="AF1092">
        <v>32767</v>
      </c>
      <c r="AG1092">
        <v>0</v>
      </c>
      <c r="AH1092" t="s">
        <v>10</v>
      </c>
      <c r="AI1092">
        <v>-32767</v>
      </c>
      <c r="AJ1092">
        <v>0</v>
      </c>
      <c r="AK1092" t="s">
        <v>11</v>
      </c>
      <c r="AL1092">
        <v>0</v>
      </c>
      <c r="AM1092">
        <v>0</v>
      </c>
    </row>
    <row r="1093" spans="1:39" x14ac:dyDescent="0.25">
      <c r="A1093" t="s">
        <v>141</v>
      </c>
      <c r="B1093">
        <v>12</v>
      </c>
      <c r="C1093">
        <v>300</v>
      </c>
      <c r="D1093" t="s">
        <v>0</v>
      </c>
      <c r="E1093">
        <v>0</v>
      </c>
      <c r="F1093">
        <v>0</v>
      </c>
      <c r="G1093" t="s">
        <v>1</v>
      </c>
      <c r="H1093">
        <v>15070.129140999999</v>
      </c>
      <c r="I1093">
        <v>11635.569788000001</v>
      </c>
      <c r="J1093" t="s">
        <v>2</v>
      </c>
      <c r="K1093">
        <v>15050.187637000001</v>
      </c>
      <c r="L1093">
        <v>11540.213007</v>
      </c>
      <c r="M1093" t="s">
        <v>3</v>
      </c>
      <c r="N1093">
        <v>295.18370099999999</v>
      </c>
      <c r="O1093">
        <v>9.8742999999999997E-2</v>
      </c>
      <c r="P1093" t="s">
        <v>4</v>
      </c>
      <c r="Q1093">
        <v>0</v>
      </c>
      <c r="R1093">
        <v>0</v>
      </c>
      <c r="S1093" t="s">
        <v>5</v>
      </c>
      <c r="T1093">
        <v>0</v>
      </c>
      <c r="U1093">
        <v>0</v>
      </c>
      <c r="V1093" t="s">
        <v>6</v>
      </c>
      <c r="W1093">
        <v>0</v>
      </c>
      <c r="X1093">
        <v>0</v>
      </c>
      <c r="Y1093" t="s">
        <v>7</v>
      </c>
      <c r="Z1093">
        <v>0</v>
      </c>
      <c r="AA1093">
        <v>0</v>
      </c>
      <c r="AB1093" t="s">
        <v>8</v>
      </c>
      <c r="AC1093">
        <v>0</v>
      </c>
      <c r="AD1093">
        <v>0</v>
      </c>
      <c r="AE1093" t="s">
        <v>9</v>
      </c>
      <c r="AF1093">
        <v>32767</v>
      </c>
      <c r="AG1093">
        <v>0</v>
      </c>
      <c r="AH1093" t="s">
        <v>10</v>
      </c>
      <c r="AI1093">
        <v>-32767</v>
      </c>
      <c r="AJ1093">
        <v>0</v>
      </c>
      <c r="AK1093" t="s">
        <v>11</v>
      </c>
      <c r="AL1093">
        <v>0</v>
      </c>
      <c r="AM1093">
        <v>0</v>
      </c>
    </row>
    <row r="1094" spans="1:39" x14ac:dyDescent="0.25">
      <c r="A1094" t="s">
        <v>141</v>
      </c>
      <c r="B1094">
        <v>13</v>
      </c>
      <c r="C1094">
        <v>325</v>
      </c>
      <c r="D1094" t="s">
        <v>0</v>
      </c>
      <c r="E1094">
        <v>0</v>
      </c>
      <c r="F1094">
        <v>0</v>
      </c>
      <c r="G1094" t="s">
        <v>1</v>
      </c>
      <c r="H1094">
        <v>16325.951582</v>
      </c>
      <c r="I1094">
        <v>13746.561486000001</v>
      </c>
      <c r="J1094" t="s">
        <v>2</v>
      </c>
      <c r="K1094">
        <v>16304.354551</v>
      </c>
      <c r="L1094">
        <v>13634.433849999999</v>
      </c>
      <c r="M1094" t="s">
        <v>3</v>
      </c>
      <c r="N1094">
        <v>319.79160200000001</v>
      </c>
      <c r="O1094">
        <v>0.105781</v>
      </c>
      <c r="P1094" t="s">
        <v>4</v>
      </c>
      <c r="Q1094">
        <v>0</v>
      </c>
      <c r="R1094">
        <v>0</v>
      </c>
      <c r="S1094" t="s">
        <v>5</v>
      </c>
      <c r="T1094">
        <v>0</v>
      </c>
      <c r="U1094">
        <v>0</v>
      </c>
      <c r="V1094" t="s">
        <v>6</v>
      </c>
      <c r="W1094">
        <v>0</v>
      </c>
      <c r="X1094">
        <v>0</v>
      </c>
      <c r="Y1094" t="s">
        <v>7</v>
      </c>
      <c r="Z1094">
        <v>0</v>
      </c>
      <c r="AA1094">
        <v>0</v>
      </c>
      <c r="AB1094" t="s">
        <v>8</v>
      </c>
      <c r="AC1094">
        <v>0</v>
      </c>
      <c r="AD1094">
        <v>0</v>
      </c>
      <c r="AE1094" t="s">
        <v>9</v>
      </c>
      <c r="AF1094">
        <v>32767</v>
      </c>
      <c r="AG1094">
        <v>0</v>
      </c>
      <c r="AH1094" t="s">
        <v>10</v>
      </c>
      <c r="AI1094">
        <v>-32767</v>
      </c>
      <c r="AJ1094">
        <v>0</v>
      </c>
      <c r="AK1094" t="s">
        <v>11</v>
      </c>
      <c r="AL1094">
        <v>0</v>
      </c>
      <c r="AM1094">
        <v>0</v>
      </c>
    </row>
    <row r="1095" spans="1:39" x14ac:dyDescent="0.25">
      <c r="A1095" t="s">
        <v>141</v>
      </c>
      <c r="B1095">
        <v>14</v>
      </c>
      <c r="C1095">
        <v>350</v>
      </c>
      <c r="D1095" t="s">
        <v>0</v>
      </c>
      <c r="E1095">
        <v>0</v>
      </c>
      <c r="F1095">
        <v>0</v>
      </c>
      <c r="G1095" t="s">
        <v>1</v>
      </c>
      <c r="H1095">
        <v>17580.375391000001</v>
      </c>
      <c r="I1095">
        <v>15684.29747</v>
      </c>
      <c r="J1095" t="s">
        <v>2</v>
      </c>
      <c r="K1095">
        <v>17557.088047000001</v>
      </c>
      <c r="L1095">
        <v>15551.986462999999</v>
      </c>
      <c r="M1095" t="s">
        <v>3</v>
      </c>
      <c r="N1095">
        <v>344.39109000000002</v>
      </c>
      <c r="O1095">
        <v>0.11402</v>
      </c>
      <c r="P1095" t="s">
        <v>4</v>
      </c>
      <c r="Q1095">
        <v>0</v>
      </c>
      <c r="R1095">
        <v>0</v>
      </c>
      <c r="S1095" t="s">
        <v>5</v>
      </c>
      <c r="T1095">
        <v>0</v>
      </c>
      <c r="U1095">
        <v>0</v>
      </c>
      <c r="V1095" t="s">
        <v>6</v>
      </c>
      <c r="W1095">
        <v>0</v>
      </c>
      <c r="X1095">
        <v>0</v>
      </c>
      <c r="Y1095" t="s">
        <v>7</v>
      </c>
      <c r="Z1095">
        <v>0</v>
      </c>
      <c r="AA1095">
        <v>0</v>
      </c>
      <c r="AB1095" t="s">
        <v>8</v>
      </c>
      <c r="AC1095">
        <v>0</v>
      </c>
      <c r="AD1095">
        <v>0</v>
      </c>
      <c r="AE1095" t="s">
        <v>9</v>
      </c>
      <c r="AF1095">
        <v>32767</v>
      </c>
      <c r="AG1095">
        <v>0</v>
      </c>
      <c r="AH1095" t="s">
        <v>10</v>
      </c>
      <c r="AI1095">
        <v>-32767</v>
      </c>
      <c r="AJ1095">
        <v>0</v>
      </c>
      <c r="AK1095" t="s">
        <v>11</v>
      </c>
      <c r="AL1095">
        <v>0</v>
      </c>
      <c r="AM1095">
        <v>0</v>
      </c>
    </row>
    <row r="1096" spans="1:39" x14ac:dyDescent="0.25">
      <c r="A1096" t="s">
        <v>141</v>
      </c>
      <c r="B1096">
        <v>15</v>
      </c>
      <c r="C1096">
        <v>375</v>
      </c>
      <c r="D1096" t="s">
        <v>0</v>
      </c>
      <c r="E1096">
        <v>0</v>
      </c>
      <c r="F1096">
        <v>0</v>
      </c>
      <c r="G1096" t="s">
        <v>1</v>
      </c>
      <c r="H1096">
        <v>18834.101483999999</v>
      </c>
      <c r="I1096">
        <v>17221.369397999999</v>
      </c>
      <c r="J1096" t="s">
        <v>2</v>
      </c>
      <c r="K1096">
        <v>18809.153125000001</v>
      </c>
      <c r="L1096">
        <v>17078.047882999999</v>
      </c>
      <c r="M1096" t="s">
        <v>3</v>
      </c>
      <c r="N1096">
        <v>368.99935699999997</v>
      </c>
      <c r="O1096">
        <v>0.108234</v>
      </c>
      <c r="P1096" t="s">
        <v>4</v>
      </c>
      <c r="Q1096">
        <v>0</v>
      </c>
      <c r="R1096">
        <v>0</v>
      </c>
      <c r="S1096" t="s">
        <v>5</v>
      </c>
      <c r="T1096">
        <v>0</v>
      </c>
      <c r="U1096">
        <v>0</v>
      </c>
      <c r="V1096" t="s">
        <v>6</v>
      </c>
      <c r="W1096">
        <v>0</v>
      </c>
      <c r="X1096">
        <v>0</v>
      </c>
      <c r="Y1096" t="s">
        <v>7</v>
      </c>
      <c r="Z1096">
        <v>0</v>
      </c>
      <c r="AA1096">
        <v>0</v>
      </c>
      <c r="AB1096" t="s">
        <v>8</v>
      </c>
      <c r="AC1096">
        <v>0</v>
      </c>
      <c r="AD1096">
        <v>0</v>
      </c>
      <c r="AE1096" t="s">
        <v>9</v>
      </c>
      <c r="AF1096">
        <v>32767</v>
      </c>
      <c r="AG1096">
        <v>0</v>
      </c>
      <c r="AH1096" t="s">
        <v>10</v>
      </c>
      <c r="AI1096">
        <v>-32767</v>
      </c>
      <c r="AJ1096">
        <v>0</v>
      </c>
      <c r="AK1096" t="s">
        <v>11</v>
      </c>
      <c r="AL1096">
        <v>0</v>
      </c>
      <c r="AM1096">
        <v>0</v>
      </c>
    </row>
    <row r="1097" spans="1:39" x14ac:dyDescent="0.25">
      <c r="A1097" t="s">
        <v>141</v>
      </c>
      <c r="B1097">
        <v>16</v>
      </c>
      <c r="C1097">
        <v>400</v>
      </c>
      <c r="D1097" t="s">
        <v>0</v>
      </c>
      <c r="E1097">
        <v>0</v>
      </c>
      <c r="F1097">
        <v>0</v>
      </c>
      <c r="G1097" t="s">
        <v>1</v>
      </c>
      <c r="H1097">
        <v>20089.601054999999</v>
      </c>
      <c r="I1097">
        <v>19674.772324000001</v>
      </c>
      <c r="J1097" t="s">
        <v>2</v>
      </c>
      <c r="K1097">
        <v>20062.978125000001</v>
      </c>
      <c r="L1097">
        <v>19517.401419999998</v>
      </c>
      <c r="M1097" t="s">
        <v>3</v>
      </c>
      <c r="N1097">
        <v>393.60491000000002</v>
      </c>
      <c r="O1097">
        <v>0.11049100000000001</v>
      </c>
      <c r="P1097" t="s">
        <v>4</v>
      </c>
      <c r="Q1097">
        <v>0</v>
      </c>
      <c r="R1097">
        <v>0</v>
      </c>
      <c r="S1097" t="s">
        <v>5</v>
      </c>
      <c r="T1097">
        <v>0</v>
      </c>
      <c r="U1097">
        <v>0</v>
      </c>
      <c r="V1097" t="s">
        <v>6</v>
      </c>
      <c r="W1097">
        <v>0</v>
      </c>
      <c r="X1097">
        <v>0</v>
      </c>
      <c r="Y1097" t="s">
        <v>7</v>
      </c>
      <c r="Z1097">
        <v>0</v>
      </c>
      <c r="AA1097">
        <v>0</v>
      </c>
      <c r="AB1097" t="s">
        <v>8</v>
      </c>
      <c r="AC1097">
        <v>0</v>
      </c>
      <c r="AD1097">
        <v>0</v>
      </c>
      <c r="AE1097" t="s">
        <v>9</v>
      </c>
      <c r="AF1097">
        <v>32767</v>
      </c>
      <c r="AG1097">
        <v>0</v>
      </c>
      <c r="AH1097" t="s">
        <v>10</v>
      </c>
      <c r="AI1097">
        <v>-32767</v>
      </c>
      <c r="AJ1097">
        <v>0</v>
      </c>
      <c r="AK1097" t="s">
        <v>11</v>
      </c>
      <c r="AL1097">
        <v>0</v>
      </c>
      <c r="AM1097">
        <v>0</v>
      </c>
    </row>
    <row r="1098" spans="1:39" x14ac:dyDescent="0.25">
      <c r="A1098" t="s">
        <v>141</v>
      </c>
      <c r="B1098">
        <v>17</v>
      </c>
      <c r="C1098">
        <v>425</v>
      </c>
      <c r="D1098" t="s">
        <v>0</v>
      </c>
      <c r="E1098">
        <v>0</v>
      </c>
      <c r="F1098">
        <v>0</v>
      </c>
      <c r="G1098" t="s">
        <v>1</v>
      </c>
      <c r="H1098">
        <v>21345.494492000002</v>
      </c>
      <c r="I1098">
        <v>22224.856008999999</v>
      </c>
      <c r="J1098" t="s">
        <v>2</v>
      </c>
      <c r="K1098">
        <v>21317.200859</v>
      </c>
      <c r="L1098">
        <v>22051.130748</v>
      </c>
      <c r="M1098" t="s">
        <v>3</v>
      </c>
      <c r="N1098">
        <v>418.207854</v>
      </c>
      <c r="O1098">
        <v>0.117227</v>
      </c>
      <c r="P1098" t="s">
        <v>4</v>
      </c>
      <c r="Q1098">
        <v>0</v>
      </c>
      <c r="R1098">
        <v>0</v>
      </c>
      <c r="S1098" t="s">
        <v>5</v>
      </c>
      <c r="T1098">
        <v>0</v>
      </c>
      <c r="U1098">
        <v>0</v>
      </c>
      <c r="V1098" t="s">
        <v>6</v>
      </c>
      <c r="W1098">
        <v>0</v>
      </c>
      <c r="X1098">
        <v>0</v>
      </c>
      <c r="Y1098" t="s">
        <v>7</v>
      </c>
      <c r="Z1098">
        <v>0</v>
      </c>
      <c r="AA1098">
        <v>0</v>
      </c>
      <c r="AB1098" t="s">
        <v>8</v>
      </c>
      <c r="AC1098">
        <v>0</v>
      </c>
      <c r="AD1098">
        <v>0</v>
      </c>
      <c r="AE1098" t="s">
        <v>9</v>
      </c>
      <c r="AF1098">
        <v>32767</v>
      </c>
      <c r="AG1098">
        <v>0</v>
      </c>
      <c r="AH1098" t="s">
        <v>10</v>
      </c>
      <c r="AI1098">
        <v>-32767</v>
      </c>
      <c r="AJ1098">
        <v>0</v>
      </c>
      <c r="AK1098" t="s">
        <v>11</v>
      </c>
      <c r="AL1098">
        <v>0</v>
      </c>
      <c r="AM1098">
        <v>0</v>
      </c>
    </row>
    <row r="1099" spans="1:39" x14ac:dyDescent="0.25">
      <c r="A1099" t="s">
        <v>141</v>
      </c>
      <c r="B1099">
        <v>18</v>
      </c>
      <c r="C1099">
        <v>450</v>
      </c>
      <c r="D1099" t="s">
        <v>0</v>
      </c>
      <c r="E1099">
        <v>0</v>
      </c>
      <c r="F1099">
        <v>0</v>
      </c>
      <c r="G1099" t="s">
        <v>1</v>
      </c>
      <c r="H1099">
        <v>22601.823241999999</v>
      </c>
      <c r="I1099">
        <v>24293.875668000001</v>
      </c>
      <c r="J1099" t="s">
        <v>2</v>
      </c>
      <c r="K1099">
        <v>22571.849882999999</v>
      </c>
      <c r="L1099">
        <v>24100.771334000001</v>
      </c>
      <c r="M1099" t="s">
        <v>3</v>
      </c>
      <c r="N1099">
        <v>442.811869</v>
      </c>
      <c r="O1099">
        <v>0.119551</v>
      </c>
      <c r="P1099" t="s">
        <v>4</v>
      </c>
      <c r="Q1099">
        <v>0</v>
      </c>
      <c r="R1099">
        <v>0</v>
      </c>
      <c r="S1099" t="s">
        <v>5</v>
      </c>
      <c r="T1099">
        <v>0</v>
      </c>
      <c r="U1099">
        <v>0</v>
      </c>
      <c r="V1099" t="s">
        <v>6</v>
      </c>
      <c r="W1099">
        <v>0</v>
      </c>
      <c r="X1099">
        <v>0</v>
      </c>
      <c r="Y1099" t="s">
        <v>7</v>
      </c>
      <c r="Z1099">
        <v>0</v>
      </c>
      <c r="AA1099">
        <v>0</v>
      </c>
      <c r="AB1099" t="s">
        <v>8</v>
      </c>
      <c r="AC1099">
        <v>0</v>
      </c>
      <c r="AD1099">
        <v>0</v>
      </c>
      <c r="AE1099" t="s">
        <v>9</v>
      </c>
      <c r="AF1099">
        <v>32767</v>
      </c>
      <c r="AG1099">
        <v>0</v>
      </c>
      <c r="AH1099" t="s">
        <v>10</v>
      </c>
      <c r="AI1099">
        <v>-32767</v>
      </c>
      <c r="AJ1099">
        <v>0</v>
      </c>
      <c r="AK1099" t="s">
        <v>11</v>
      </c>
      <c r="AL1099">
        <v>0</v>
      </c>
      <c r="AM1099">
        <v>0</v>
      </c>
    </row>
    <row r="1100" spans="1:39" x14ac:dyDescent="0.25">
      <c r="A1100" t="s">
        <v>141</v>
      </c>
      <c r="B1100">
        <v>19</v>
      </c>
      <c r="C1100">
        <v>475</v>
      </c>
      <c r="D1100" t="s">
        <v>0</v>
      </c>
      <c r="E1100">
        <v>0</v>
      </c>
      <c r="F1100">
        <v>0</v>
      </c>
      <c r="G1100" t="s">
        <v>1</v>
      </c>
      <c r="H1100">
        <v>23857.204609</v>
      </c>
      <c r="I1100">
        <v>26529.522699000001</v>
      </c>
      <c r="J1100" t="s">
        <v>2</v>
      </c>
      <c r="K1100">
        <v>23825.569648000001</v>
      </c>
      <c r="L1100">
        <v>26319.112254</v>
      </c>
      <c r="M1100" t="s">
        <v>3</v>
      </c>
      <c r="N1100">
        <v>467.41490099999999</v>
      </c>
      <c r="O1100">
        <v>0.120439</v>
      </c>
      <c r="P1100" t="s">
        <v>4</v>
      </c>
      <c r="Q1100">
        <v>0</v>
      </c>
      <c r="R1100">
        <v>0</v>
      </c>
      <c r="S1100" t="s">
        <v>5</v>
      </c>
      <c r="T1100">
        <v>0</v>
      </c>
      <c r="U1100">
        <v>0</v>
      </c>
      <c r="V1100" t="s">
        <v>6</v>
      </c>
      <c r="W1100">
        <v>0</v>
      </c>
      <c r="X1100">
        <v>0</v>
      </c>
      <c r="Y1100" t="s">
        <v>7</v>
      </c>
      <c r="Z1100">
        <v>0</v>
      </c>
      <c r="AA1100">
        <v>0</v>
      </c>
      <c r="AB1100" t="s">
        <v>8</v>
      </c>
      <c r="AC1100">
        <v>0</v>
      </c>
      <c r="AD1100">
        <v>0</v>
      </c>
      <c r="AE1100" t="s">
        <v>9</v>
      </c>
      <c r="AF1100">
        <v>32767</v>
      </c>
      <c r="AG1100">
        <v>0</v>
      </c>
      <c r="AH1100" t="s">
        <v>10</v>
      </c>
      <c r="AI1100">
        <v>-32767</v>
      </c>
      <c r="AJ1100">
        <v>0</v>
      </c>
      <c r="AK1100" t="s">
        <v>11</v>
      </c>
      <c r="AL1100">
        <v>0</v>
      </c>
      <c r="AM1100">
        <v>0</v>
      </c>
    </row>
    <row r="1101" spans="1:39" x14ac:dyDescent="0.25">
      <c r="A1101" t="s">
        <v>141</v>
      </c>
      <c r="B1101">
        <v>20</v>
      </c>
      <c r="C1101">
        <v>500</v>
      </c>
      <c r="D1101" t="s">
        <v>0</v>
      </c>
      <c r="E1101">
        <v>0</v>
      </c>
      <c r="F1101">
        <v>0</v>
      </c>
      <c r="G1101" t="s">
        <v>1</v>
      </c>
      <c r="H1101">
        <v>25111.748281</v>
      </c>
      <c r="I1101">
        <v>28910.136328000001</v>
      </c>
      <c r="J1101" t="s">
        <v>2</v>
      </c>
      <c r="K1101">
        <v>25078.453710999998</v>
      </c>
      <c r="L1101">
        <v>28680.085279999999</v>
      </c>
      <c r="M1101" t="s">
        <v>3</v>
      </c>
      <c r="N1101">
        <v>492.02310699999998</v>
      </c>
      <c r="O1101">
        <v>0.12209399999999999</v>
      </c>
      <c r="P1101" t="s">
        <v>4</v>
      </c>
      <c r="Q1101">
        <v>0</v>
      </c>
      <c r="R1101">
        <v>0</v>
      </c>
      <c r="S1101" t="s">
        <v>5</v>
      </c>
      <c r="T1101">
        <v>0</v>
      </c>
      <c r="U1101">
        <v>0</v>
      </c>
      <c r="V1101" t="s">
        <v>6</v>
      </c>
      <c r="W1101">
        <v>0</v>
      </c>
      <c r="X1101">
        <v>0</v>
      </c>
      <c r="Y1101" t="s">
        <v>7</v>
      </c>
      <c r="Z1101">
        <v>0</v>
      </c>
      <c r="AA1101">
        <v>0</v>
      </c>
      <c r="AB1101" t="s">
        <v>8</v>
      </c>
      <c r="AC1101">
        <v>0</v>
      </c>
      <c r="AD1101">
        <v>0</v>
      </c>
      <c r="AE1101" t="s">
        <v>9</v>
      </c>
      <c r="AF1101">
        <v>32767</v>
      </c>
      <c r="AG1101">
        <v>0</v>
      </c>
      <c r="AH1101" t="s">
        <v>10</v>
      </c>
      <c r="AI1101">
        <v>-32767</v>
      </c>
      <c r="AJ1101">
        <v>0</v>
      </c>
      <c r="AK1101" t="s">
        <v>11</v>
      </c>
      <c r="AL1101">
        <v>0</v>
      </c>
      <c r="AM1101">
        <v>0</v>
      </c>
    </row>
    <row r="1102" spans="1:39" x14ac:dyDescent="0.25">
      <c r="A1102" t="s">
        <v>65</v>
      </c>
      <c r="B1102">
        <v>1</v>
      </c>
      <c r="C1102">
        <v>25</v>
      </c>
      <c r="D1102" t="s">
        <v>0</v>
      </c>
      <c r="E1102">
        <v>0</v>
      </c>
      <c r="F1102">
        <v>0</v>
      </c>
      <c r="G1102" t="s">
        <v>1</v>
      </c>
      <c r="H1102">
        <v>0</v>
      </c>
      <c r="I1102">
        <v>0</v>
      </c>
      <c r="J1102" t="s">
        <v>2</v>
      </c>
      <c r="K1102">
        <v>0</v>
      </c>
      <c r="L1102">
        <v>0</v>
      </c>
      <c r="M1102" t="s">
        <v>3</v>
      </c>
      <c r="N1102">
        <v>0</v>
      </c>
      <c r="O1102">
        <v>0</v>
      </c>
      <c r="P1102" t="s">
        <v>4</v>
      </c>
      <c r="Q1102">
        <v>0</v>
      </c>
      <c r="R1102">
        <v>0</v>
      </c>
      <c r="S1102" t="s">
        <v>5</v>
      </c>
      <c r="T1102">
        <v>0</v>
      </c>
      <c r="U1102">
        <v>0</v>
      </c>
      <c r="V1102" t="s">
        <v>6</v>
      </c>
      <c r="W1102">
        <v>0</v>
      </c>
      <c r="X1102">
        <v>0</v>
      </c>
      <c r="Y1102" t="s">
        <v>7</v>
      </c>
      <c r="Z1102">
        <v>0</v>
      </c>
      <c r="AA1102">
        <v>0</v>
      </c>
      <c r="AB1102" t="s">
        <v>8</v>
      </c>
      <c r="AC1102">
        <v>0</v>
      </c>
      <c r="AD1102">
        <v>0</v>
      </c>
      <c r="AE1102" t="s">
        <v>9</v>
      </c>
      <c r="AF1102">
        <v>0</v>
      </c>
      <c r="AG1102">
        <v>0</v>
      </c>
      <c r="AH1102" t="s">
        <v>10</v>
      </c>
      <c r="AI1102">
        <v>0</v>
      </c>
      <c r="AJ1102">
        <v>0</v>
      </c>
      <c r="AK1102" t="s">
        <v>11</v>
      </c>
      <c r="AL1102">
        <v>0</v>
      </c>
      <c r="AM1102">
        <v>0</v>
      </c>
    </row>
    <row r="1103" spans="1:39" x14ac:dyDescent="0.25">
      <c r="A1103" t="s">
        <v>65</v>
      </c>
      <c r="B1103">
        <v>2</v>
      </c>
      <c r="C1103">
        <v>50</v>
      </c>
      <c r="D1103" t="s">
        <v>0</v>
      </c>
      <c r="E1103">
        <v>0</v>
      </c>
      <c r="F1103">
        <v>0</v>
      </c>
      <c r="G1103" t="s">
        <v>1</v>
      </c>
      <c r="H1103">
        <v>0</v>
      </c>
      <c r="I1103">
        <v>0</v>
      </c>
      <c r="J1103" t="s">
        <v>2</v>
      </c>
      <c r="K1103">
        <v>0</v>
      </c>
      <c r="L1103">
        <v>0</v>
      </c>
      <c r="M1103" t="s">
        <v>3</v>
      </c>
      <c r="N1103">
        <v>0</v>
      </c>
      <c r="O1103">
        <v>0</v>
      </c>
      <c r="P1103" t="s">
        <v>4</v>
      </c>
      <c r="Q1103">
        <v>0</v>
      </c>
      <c r="R1103">
        <v>0</v>
      </c>
      <c r="S1103" t="s">
        <v>5</v>
      </c>
      <c r="T1103">
        <v>0</v>
      </c>
      <c r="U1103">
        <v>0</v>
      </c>
      <c r="V1103" t="s">
        <v>6</v>
      </c>
      <c r="W1103">
        <v>0</v>
      </c>
      <c r="X1103">
        <v>0</v>
      </c>
      <c r="Y1103" t="s">
        <v>7</v>
      </c>
      <c r="Z1103">
        <v>0</v>
      </c>
      <c r="AA1103">
        <v>0</v>
      </c>
      <c r="AB1103" t="s">
        <v>8</v>
      </c>
      <c r="AC1103">
        <v>0</v>
      </c>
      <c r="AD1103">
        <v>0</v>
      </c>
      <c r="AE1103" t="s">
        <v>9</v>
      </c>
      <c r="AF1103">
        <v>0</v>
      </c>
      <c r="AG1103">
        <v>0</v>
      </c>
      <c r="AH1103" t="s">
        <v>10</v>
      </c>
      <c r="AI1103">
        <v>0</v>
      </c>
      <c r="AJ1103">
        <v>0</v>
      </c>
      <c r="AK1103" t="s">
        <v>11</v>
      </c>
      <c r="AL1103">
        <v>0</v>
      </c>
      <c r="AM1103">
        <v>0</v>
      </c>
    </row>
    <row r="1104" spans="1:39" x14ac:dyDescent="0.25">
      <c r="A1104" t="s">
        <v>65</v>
      </c>
      <c r="B1104">
        <v>3</v>
      </c>
      <c r="C1104">
        <v>75</v>
      </c>
      <c r="D1104" t="s">
        <v>0</v>
      </c>
      <c r="E1104">
        <v>0</v>
      </c>
      <c r="F1104">
        <v>0</v>
      </c>
      <c r="G1104" t="s">
        <v>1</v>
      </c>
      <c r="H1104">
        <v>0</v>
      </c>
      <c r="I1104">
        <v>0</v>
      </c>
      <c r="J1104" t="s">
        <v>2</v>
      </c>
      <c r="K1104">
        <v>0</v>
      </c>
      <c r="L1104">
        <v>0</v>
      </c>
      <c r="M1104" t="s">
        <v>3</v>
      </c>
      <c r="N1104">
        <v>0</v>
      </c>
      <c r="O1104">
        <v>0</v>
      </c>
      <c r="P1104" t="s">
        <v>4</v>
      </c>
      <c r="Q1104">
        <v>0</v>
      </c>
      <c r="R1104">
        <v>0</v>
      </c>
      <c r="S1104" t="s">
        <v>5</v>
      </c>
      <c r="T1104">
        <v>0</v>
      </c>
      <c r="U1104">
        <v>0</v>
      </c>
      <c r="V1104" t="s">
        <v>6</v>
      </c>
      <c r="W1104">
        <v>0</v>
      </c>
      <c r="X1104">
        <v>0</v>
      </c>
      <c r="Y1104" t="s">
        <v>7</v>
      </c>
      <c r="Z1104">
        <v>0</v>
      </c>
      <c r="AA1104">
        <v>0</v>
      </c>
      <c r="AB1104" t="s">
        <v>8</v>
      </c>
      <c r="AC1104">
        <v>0</v>
      </c>
      <c r="AD1104">
        <v>0</v>
      </c>
      <c r="AE1104" t="s">
        <v>9</v>
      </c>
      <c r="AF1104">
        <v>0</v>
      </c>
      <c r="AG1104">
        <v>0</v>
      </c>
      <c r="AH1104" t="s">
        <v>10</v>
      </c>
      <c r="AI1104">
        <v>0</v>
      </c>
      <c r="AJ1104">
        <v>0</v>
      </c>
      <c r="AK1104" t="s">
        <v>11</v>
      </c>
      <c r="AL1104">
        <v>0</v>
      </c>
      <c r="AM1104">
        <v>0</v>
      </c>
    </row>
    <row r="1105" spans="1:39" x14ac:dyDescent="0.25">
      <c r="A1105" t="s">
        <v>65</v>
      </c>
      <c r="B1105">
        <v>4</v>
      </c>
      <c r="C1105">
        <v>100</v>
      </c>
      <c r="D1105" t="s">
        <v>0</v>
      </c>
      <c r="E1105">
        <v>0</v>
      </c>
      <c r="F1105">
        <v>0</v>
      </c>
      <c r="G1105" t="s">
        <v>1</v>
      </c>
      <c r="H1105">
        <v>0</v>
      </c>
      <c r="I1105">
        <v>0</v>
      </c>
      <c r="J1105" t="s">
        <v>2</v>
      </c>
      <c r="K1105">
        <v>0</v>
      </c>
      <c r="L1105">
        <v>0</v>
      </c>
      <c r="M1105" t="s">
        <v>3</v>
      </c>
      <c r="N1105">
        <v>0</v>
      </c>
      <c r="O1105">
        <v>0</v>
      </c>
      <c r="P1105" t="s">
        <v>4</v>
      </c>
      <c r="Q1105">
        <v>0</v>
      </c>
      <c r="R1105">
        <v>0</v>
      </c>
      <c r="S1105" t="s">
        <v>5</v>
      </c>
      <c r="T1105">
        <v>0</v>
      </c>
      <c r="U1105">
        <v>0</v>
      </c>
      <c r="V1105" t="s">
        <v>6</v>
      </c>
      <c r="W1105">
        <v>0</v>
      </c>
      <c r="X1105">
        <v>0</v>
      </c>
      <c r="Y1105" t="s">
        <v>7</v>
      </c>
      <c r="Z1105">
        <v>0</v>
      </c>
      <c r="AA1105">
        <v>0</v>
      </c>
      <c r="AB1105" t="s">
        <v>8</v>
      </c>
      <c r="AC1105">
        <v>0</v>
      </c>
      <c r="AD1105">
        <v>0</v>
      </c>
      <c r="AE1105" t="s">
        <v>9</v>
      </c>
      <c r="AF1105">
        <v>0</v>
      </c>
      <c r="AG1105">
        <v>0</v>
      </c>
      <c r="AH1105" t="s">
        <v>10</v>
      </c>
      <c r="AI1105">
        <v>0</v>
      </c>
      <c r="AJ1105">
        <v>0</v>
      </c>
      <c r="AK1105" t="s">
        <v>11</v>
      </c>
      <c r="AL1105">
        <v>0</v>
      </c>
      <c r="AM1105">
        <v>0</v>
      </c>
    </row>
    <row r="1106" spans="1:39" x14ac:dyDescent="0.25">
      <c r="A1106" t="s">
        <v>65</v>
      </c>
      <c r="B1106">
        <v>5</v>
      </c>
      <c r="C1106">
        <v>125</v>
      </c>
      <c r="D1106" t="s">
        <v>0</v>
      </c>
      <c r="E1106">
        <v>0</v>
      </c>
      <c r="F1106">
        <v>0</v>
      </c>
      <c r="G1106" t="s">
        <v>1</v>
      </c>
      <c r="H1106">
        <v>0</v>
      </c>
      <c r="I1106">
        <v>0</v>
      </c>
      <c r="J1106" t="s">
        <v>2</v>
      </c>
      <c r="K1106">
        <v>0</v>
      </c>
      <c r="L1106">
        <v>0</v>
      </c>
      <c r="M1106" t="s">
        <v>3</v>
      </c>
      <c r="N1106">
        <v>0</v>
      </c>
      <c r="O1106">
        <v>0</v>
      </c>
      <c r="P1106" t="s">
        <v>4</v>
      </c>
      <c r="Q1106">
        <v>0</v>
      </c>
      <c r="R1106">
        <v>0</v>
      </c>
      <c r="S1106" t="s">
        <v>5</v>
      </c>
      <c r="T1106">
        <v>0</v>
      </c>
      <c r="U1106">
        <v>0</v>
      </c>
      <c r="V1106" t="s">
        <v>6</v>
      </c>
      <c r="W1106">
        <v>0</v>
      </c>
      <c r="X1106">
        <v>0</v>
      </c>
      <c r="Y1106" t="s">
        <v>7</v>
      </c>
      <c r="Z1106">
        <v>0</v>
      </c>
      <c r="AA1106">
        <v>0</v>
      </c>
      <c r="AB1106" t="s">
        <v>8</v>
      </c>
      <c r="AC1106">
        <v>0</v>
      </c>
      <c r="AD1106">
        <v>0</v>
      </c>
      <c r="AE1106" t="s">
        <v>9</v>
      </c>
      <c r="AF1106">
        <v>0</v>
      </c>
      <c r="AG1106">
        <v>0</v>
      </c>
      <c r="AH1106" t="s">
        <v>10</v>
      </c>
      <c r="AI1106">
        <v>0</v>
      </c>
      <c r="AJ1106">
        <v>0</v>
      </c>
      <c r="AK1106" t="s">
        <v>11</v>
      </c>
      <c r="AL1106">
        <v>0</v>
      </c>
      <c r="AM1106">
        <v>0</v>
      </c>
    </row>
    <row r="1107" spans="1:39" x14ac:dyDescent="0.25">
      <c r="A1107" t="s">
        <v>65</v>
      </c>
      <c r="B1107">
        <v>6</v>
      </c>
      <c r="C1107">
        <v>150</v>
      </c>
      <c r="D1107" t="s">
        <v>0</v>
      </c>
      <c r="E1107">
        <v>0</v>
      </c>
      <c r="F1107">
        <v>0</v>
      </c>
      <c r="G1107" t="s">
        <v>1</v>
      </c>
      <c r="H1107">
        <v>0</v>
      </c>
      <c r="I1107">
        <v>0</v>
      </c>
      <c r="J1107" t="s">
        <v>2</v>
      </c>
      <c r="K1107">
        <v>0</v>
      </c>
      <c r="L1107">
        <v>0</v>
      </c>
      <c r="M1107" t="s">
        <v>3</v>
      </c>
      <c r="N1107">
        <v>0</v>
      </c>
      <c r="O1107">
        <v>0</v>
      </c>
      <c r="P1107" t="s">
        <v>4</v>
      </c>
      <c r="Q1107">
        <v>0</v>
      </c>
      <c r="R1107">
        <v>0</v>
      </c>
      <c r="S1107" t="s">
        <v>5</v>
      </c>
      <c r="T1107">
        <v>0</v>
      </c>
      <c r="U1107">
        <v>0</v>
      </c>
      <c r="V1107" t="s">
        <v>6</v>
      </c>
      <c r="W1107">
        <v>0</v>
      </c>
      <c r="X1107">
        <v>0</v>
      </c>
      <c r="Y1107" t="s">
        <v>7</v>
      </c>
      <c r="Z1107">
        <v>0</v>
      </c>
      <c r="AA1107">
        <v>0</v>
      </c>
      <c r="AB1107" t="s">
        <v>8</v>
      </c>
      <c r="AC1107">
        <v>0</v>
      </c>
      <c r="AD1107">
        <v>0</v>
      </c>
      <c r="AE1107" t="s">
        <v>9</v>
      </c>
      <c r="AF1107">
        <v>0</v>
      </c>
      <c r="AG1107">
        <v>0</v>
      </c>
      <c r="AH1107" t="s">
        <v>10</v>
      </c>
      <c r="AI1107">
        <v>0</v>
      </c>
      <c r="AJ1107">
        <v>0</v>
      </c>
      <c r="AK1107" t="s">
        <v>11</v>
      </c>
      <c r="AL1107">
        <v>0</v>
      </c>
      <c r="AM1107">
        <v>0</v>
      </c>
    </row>
    <row r="1108" spans="1:39" x14ac:dyDescent="0.25">
      <c r="A1108" t="s">
        <v>65</v>
      </c>
      <c r="B1108">
        <v>7</v>
      </c>
      <c r="C1108">
        <v>175</v>
      </c>
      <c r="D1108" t="s">
        <v>0</v>
      </c>
      <c r="E1108">
        <v>0</v>
      </c>
      <c r="F1108">
        <v>0</v>
      </c>
      <c r="G1108" t="s">
        <v>1</v>
      </c>
      <c r="H1108">
        <v>0</v>
      </c>
      <c r="I1108">
        <v>0</v>
      </c>
      <c r="J1108" t="s">
        <v>2</v>
      </c>
      <c r="K1108">
        <v>0</v>
      </c>
      <c r="L1108">
        <v>0</v>
      </c>
      <c r="M1108" t="s">
        <v>3</v>
      </c>
      <c r="N1108">
        <v>0</v>
      </c>
      <c r="O1108">
        <v>0</v>
      </c>
      <c r="P1108" t="s">
        <v>4</v>
      </c>
      <c r="Q1108">
        <v>0</v>
      </c>
      <c r="R1108">
        <v>0</v>
      </c>
      <c r="S1108" t="s">
        <v>5</v>
      </c>
      <c r="T1108">
        <v>0</v>
      </c>
      <c r="U1108">
        <v>0</v>
      </c>
      <c r="V1108" t="s">
        <v>6</v>
      </c>
      <c r="W1108">
        <v>0</v>
      </c>
      <c r="X1108">
        <v>0</v>
      </c>
      <c r="Y1108" t="s">
        <v>7</v>
      </c>
      <c r="Z1108">
        <v>0</v>
      </c>
      <c r="AA1108">
        <v>0</v>
      </c>
      <c r="AB1108" t="s">
        <v>8</v>
      </c>
      <c r="AC1108">
        <v>0</v>
      </c>
      <c r="AD1108">
        <v>0</v>
      </c>
      <c r="AE1108" t="s">
        <v>9</v>
      </c>
      <c r="AF1108">
        <v>0</v>
      </c>
      <c r="AG1108">
        <v>0</v>
      </c>
      <c r="AH1108" t="s">
        <v>10</v>
      </c>
      <c r="AI1108">
        <v>0</v>
      </c>
      <c r="AJ1108">
        <v>0</v>
      </c>
      <c r="AK1108" t="s">
        <v>11</v>
      </c>
      <c r="AL1108">
        <v>0</v>
      </c>
      <c r="AM1108">
        <v>0</v>
      </c>
    </row>
    <row r="1109" spans="1:39" x14ac:dyDescent="0.25">
      <c r="A1109" t="s">
        <v>65</v>
      </c>
      <c r="B1109">
        <v>8</v>
      </c>
      <c r="C1109">
        <v>200</v>
      </c>
      <c r="D1109" t="s">
        <v>0</v>
      </c>
      <c r="E1109">
        <v>0</v>
      </c>
      <c r="F1109">
        <v>0</v>
      </c>
      <c r="G1109" t="s">
        <v>1</v>
      </c>
      <c r="H1109">
        <v>0</v>
      </c>
      <c r="I1109">
        <v>0</v>
      </c>
      <c r="J1109" t="s">
        <v>2</v>
      </c>
      <c r="K1109">
        <v>0</v>
      </c>
      <c r="L1109">
        <v>0</v>
      </c>
      <c r="M1109" t="s">
        <v>3</v>
      </c>
      <c r="N1109">
        <v>0</v>
      </c>
      <c r="O1109">
        <v>0</v>
      </c>
      <c r="P1109" t="s">
        <v>4</v>
      </c>
      <c r="Q1109">
        <v>0</v>
      </c>
      <c r="R1109">
        <v>0</v>
      </c>
      <c r="S1109" t="s">
        <v>5</v>
      </c>
      <c r="T1109">
        <v>0</v>
      </c>
      <c r="U1109">
        <v>0</v>
      </c>
      <c r="V1109" t="s">
        <v>6</v>
      </c>
      <c r="W1109">
        <v>0</v>
      </c>
      <c r="X1109">
        <v>0</v>
      </c>
      <c r="Y1109" t="s">
        <v>7</v>
      </c>
      <c r="Z1109">
        <v>0</v>
      </c>
      <c r="AA1109">
        <v>0</v>
      </c>
      <c r="AB1109" t="s">
        <v>8</v>
      </c>
      <c r="AC1109">
        <v>0</v>
      </c>
      <c r="AD1109">
        <v>0</v>
      </c>
      <c r="AE1109" t="s">
        <v>9</v>
      </c>
      <c r="AF1109">
        <v>0</v>
      </c>
      <c r="AG1109">
        <v>0</v>
      </c>
      <c r="AH1109" t="s">
        <v>10</v>
      </c>
      <c r="AI1109">
        <v>0</v>
      </c>
      <c r="AJ1109">
        <v>0</v>
      </c>
      <c r="AK1109" t="s">
        <v>11</v>
      </c>
      <c r="AL1109">
        <v>0</v>
      </c>
      <c r="AM1109">
        <v>0</v>
      </c>
    </row>
    <row r="1110" spans="1:39" x14ac:dyDescent="0.25">
      <c r="A1110" t="s">
        <v>65</v>
      </c>
      <c r="B1110">
        <v>9</v>
      </c>
      <c r="C1110">
        <v>225</v>
      </c>
      <c r="D1110" t="s">
        <v>0</v>
      </c>
      <c r="E1110">
        <v>0</v>
      </c>
      <c r="F1110">
        <v>0</v>
      </c>
      <c r="G1110" t="s">
        <v>1</v>
      </c>
      <c r="H1110">
        <v>0</v>
      </c>
      <c r="I1110">
        <v>0</v>
      </c>
      <c r="J1110" t="s">
        <v>2</v>
      </c>
      <c r="K1110">
        <v>0</v>
      </c>
      <c r="L1110">
        <v>0</v>
      </c>
      <c r="M1110" t="s">
        <v>3</v>
      </c>
      <c r="N1110">
        <v>0</v>
      </c>
      <c r="O1110">
        <v>0</v>
      </c>
      <c r="P1110" t="s">
        <v>4</v>
      </c>
      <c r="Q1110">
        <v>0</v>
      </c>
      <c r="R1110">
        <v>0</v>
      </c>
      <c r="S1110" t="s">
        <v>5</v>
      </c>
      <c r="T1110">
        <v>0</v>
      </c>
      <c r="U1110">
        <v>0</v>
      </c>
      <c r="V1110" t="s">
        <v>6</v>
      </c>
      <c r="W1110">
        <v>0</v>
      </c>
      <c r="X1110">
        <v>0</v>
      </c>
      <c r="Y1110" t="s">
        <v>7</v>
      </c>
      <c r="Z1110">
        <v>0</v>
      </c>
      <c r="AA1110">
        <v>0</v>
      </c>
      <c r="AB1110" t="s">
        <v>8</v>
      </c>
      <c r="AC1110">
        <v>0</v>
      </c>
      <c r="AD1110">
        <v>0</v>
      </c>
      <c r="AE1110" t="s">
        <v>9</v>
      </c>
      <c r="AF1110">
        <v>0</v>
      </c>
      <c r="AG1110">
        <v>0</v>
      </c>
      <c r="AH1110" t="s">
        <v>10</v>
      </c>
      <c r="AI1110">
        <v>0</v>
      </c>
      <c r="AJ1110">
        <v>0</v>
      </c>
      <c r="AK1110" t="s">
        <v>11</v>
      </c>
      <c r="AL1110">
        <v>0</v>
      </c>
      <c r="AM1110">
        <v>0</v>
      </c>
    </row>
    <row r="1111" spans="1:39" x14ac:dyDescent="0.25">
      <c r="A1111" t="s">
        <v>65</v>
      </c>
      <c r="B1111">
        <v>10</v>
      </c>
      <c r="C1111">
        <v>250</v>
      </c>
      <c r="D1111" t="s">
        <v>0</v>
      </c>
      <c r="E1111">
        <v>0</v>
      </c>
      <c r="F1111">
        <v>0</v>
      </c>
      <c r="G1111" t="s">
        <v>1</v>
      </c>
      <c r="H1111">
        <v>0</v>
      </c>
      <c r="I1111">
        <v>0</v>
      </c>
      <c r="J1111" t="s">
        <v>2</v>
      </c>
      <c r="K1111">
        <v>0</v>
      </c>
      <c r="L1111">
        <v>0</v>
      </c>
      <c r="M1111" t="s">
        <v>3</v>
      </c>
      <c r="N1111">
        <v>0</v>
      </c>
      <c r="O1111">
        <v>0</v>
      </c>
      <c r="P1111" t="s">
        <v>4</v>
      </c>
      <c r="Q1111">
        <v>0</v>
      </c>
      <c r="R1111">
        <v>0</v>
      </c>
      <c r="S1111" t="s">
        <v>5</v>
      </c>
      <c r="T1111">
        <v>0</v>
      </c>
      <c r="U1111">
        <v>0</v>
      </c>
      <c r="V1111" t="s">
        <v>6</v>
      </c>
      <c r="W1111">
        <v>0</v>
      </c>
      <c r="X1111">
        <v>0</v>
      </c>
      <c r="Y1111" t="s">
        <v>7</v>
      </c>
      <c r="Z1111">
        <v>0</v>
      </c>
      <c r="AA1111">
        <v>0</v>
      </c>
      <c r="AB1111" t="s">
        <v>8</v>
      </c>
      <c r="AC1111">
        <v>0</v>
      </c>
      <c r="AD1111">
        <v>0</v>
      </c>
      <c r="AE1111" t="s">
        <v>9</v>
      </c>
      <c r="AF1111">
        <v>0</v>
      </c>
      <c r="AG1111">
        <v>0</v>
      </c>
      <c r="AH1111" t="s">
        <v>10</v>
      </c>
      <c r="AI1111">
        <v>0</v>
      </c>
      <c r="AJ1111">
        <v>0</v>
      </c>
      <c r="AK1111" t="s">
        <v>11</v>
      </c>
      <c r="AL1111">
        <v>0</v>
      </c>
      <c r="AM1111">
        <v>0</v>
      </c>
    </row>
    <row r="1112" spans="1:39" x14ac:dyDescent="0.25">
      <c r="A1112" t="s">
        <v>65</v>
      </c>
      <c r="B1112">
        <v>11</v>
      </c>
      <c r="C1112">
        <v>275</v>
      </c>
      <c r="D1112" t="s">
        <v>0</v>
      </c>
      <c r="E1112">
        <v>0</v>
      </c>
      <c r="F1112">
        <v>0</v>
      </c>
      <c r="G1112" t="s">
        <v>1</v>
      </c>
      <c r="H1112">
        <v>0</v>
      </c>
      <c r="I1112">
        <v>0</v>
      </c>
      <c r="J1112" t="s">
        <v>2</v>
      </c>
      <c r="K1112">
        <v>0</v>
      </c>
      <c r="L1112">
        <v>0</v>
      </c>
      <c r="M1112" t="s">
        <v>3</v>
      </c>
      <c r="N1112">
        <v>0</v>
      </c>
      <c r="O1112">
        <v>0</v>
      </c>
      <c r="P1112" t="s">
        <v>4</v>
      </c>
      <c r="Q1112">
        <v>0</v>
      </c>
      <c r="R1112">
        <v>0</v>
      </c>
      <c r="S1112" t="s">
        <v>5</v>
      </c>
      <c r="T1112">
        <v>0</v>
      </c>
      <c r="U1112">
        <v>0</v>
      </c>
      <c r="V1112" t="s">
        <v>6</v>
      </c>
      <c r="W1112">
        <v>0</v>
      </c>
      <c r="X1112">
        <v>0</v>
      </c>
      <c r="Y1112" t="s">
        <v>7</v>
      </c>
      <c r="Z1112">
        <v>0</v>
      </c>
      <c r="AA1112">
        <v>0</v>
      </c>
      <c r="AB1112" t="s">
        <v>8</v>
      </c>
      <c r="AC1112">
        <v>0</v>
      </c>
      <c r="AD1112">
        <v>0</v>
      </c>
      <c r="AE1112" t="s">
        <v>9</v>
      </c>
      <c r="AF1112">
        <v>0</v>
      </c>
      <c r="AG1112">
        <v>0</v>
      </c>
      <c r="AH1112" t="s">
        <v>10</v>
      </c>
      <c r="AI1112">
        <v>0</v>
      </c>
      <c r="AJ1112">
        <v>0</v>
      </c>
      <c r="AK1112" t="s">
        <v>11</v>
      </c>
      <c r="AL1112">
        <v>0</v>
      </c>
      <c r="AM1112">
        <v>0</v>
      </c>
    </row>
    <row r="1113" spans="1:39" x14ac:dyDescent="0.25">
      <c r="A1113" t="s">
        <v>65</v>
      </c>
      <c r="B1113">
        <v>12</v>
      </c>
      <c r="C1113">
        <v>300</v>
      </c>
      <c r="D1113" t="s">
        <v>0</v>
      </c>
      <c r="E1113">
        <v>0</v>
      </c>
      <c r="F1113">
        <v>0</v>
      </c>
      <c r="G1113" t="s">
        <v>1</v>
      </c>
      <c r="H1113">
        <v>0</v>
      </c>
      <c r="I1113">
        <v>0</v>
      </c>
      <c r="J1113" t="s">
        <v>2</v>
      </c>
      <c r="K1113">
        <v>0</v>
      </c>
      <c r="L1113">
        <v>0</v>
      </c>
      <c r="M1113" t="s">
        <v>3</v>
      </c>
      <c r="N1113">
        <v>0</v>
      </c>
      <c r="O1113">
        <v>0</v>
      </c>
      <c r="P1113" t="s">
        <v>4</v>
      </c>
      <c r="Q1113">
        <v>0</v>
      </c>
      <c r="R1113">
        <v>0</v>
      </c>
      <c r="S1113" t="s">
        <v>5</v>
      </c>
      <c r="T1113">
        <v>0</v>
      </c>
      <c r="U1113">
        <v>0</v>
      </c>
      <c r="V1113" t="s">
        <v>6</v>
      </c>
      <c r="W1113">
        <v>0</v>
      </c>
      <c r="X1113">
        <v>0</v>
      </c>
      <c r="Y1113" t="s">
        <v>7</v>
      </c>
      <c r="Z1113">
        <v>0</v>
      </c>
      <c r="AA1113">
        <v>0</v>
      </c>
      <c r="AB1113" t="s">
        <v>8</v>
      </c>
      <c r="AC1113">
        <v>0</v>
      </c>
      <c r="AD1113">
        <v>0</v>
      </c>
      <c r="AE1113" t="s">
        <v>9</v>
      </c>
      <c r="AF1113">
        <v>0</v>
      </c>
      <c r="AG1113">
        <v>0</v>
      </c>
      <c r="AH1113" t="s">
        <v>10</v>
      </c>
      <c r="AI1113">
        <v>0</v>
      </c>
      <c r="AJ1113">
        <v>0</v>
      </c>
      <c r="AK1113" t="s">
        <v>11</v>
      </c>
      <c r="AL1113">
        <v>0</v>
      </c>
      <c r="AM1113">
        <v>0</v>
      </c>
    </row>
    <row r="1114" spans="1:39" x14ac:dyDescent="0.25">
      <c r="A1114" t="s">
        <v>65</v>
      </c>
      <c r="B1114">
        <v>13</v>
      </c>
      <c r="C1114">
        <v>325</v>
      </c>
      <c r="D1114" t="s">
        <v>0</v>
      </c>
      <c r="E1114">
        <v>0</v>
      </c>
      <c r="F1114">
        <v>0</v>
      </c>
      <c r="G1114" t="s">
        <v>1</v>
      </c>
      <c r="H1114">
        <v>0</v>
      </c>
      <c r="I1114">
        <v>0</v>
      </c>
      <c r="J1114" t="s">
        <v>2</v>
      </c>
      <c r="K1114">
        <v>0</v>
      </c>
      <c r="L1114">
        <v>0</v>
      </c>
      <c r="M1114" t="s">
        <v>3</v>
      </c>
      <c r="N1114">
        <v>0</v>
      </c>
      <c r="O1114">
        <v>0</v>
      </c>
      <c r="P1114" t="s">
        <v>4</v>
      </c>
      <c r="Q1114">
        <v>0</v>
      </c>
      <c r="R1114">
        <v>0</v>
      </c>
      <c r="S1114" t="s">
        <v>5</v>
      </c>
      <c r="T1114">
        <v>0</v>
      </c>
      <c r="U1114">
        <v>0</v>
      </c>
      <c r="V1114" t="s">
        <v>6</v>
      </c>
      <c r="W1114">
        <v>0</v>
      </c>
      <c r="X1114">
        <v>0</v>
      </c>
      <c r="Y1114" t="s">
        <v>7</v>
      </c>
      <c r="Z1114">
        <v>0</v>
      </c>
      <c r="AA1114">
        <v>0</v>
      </c>
      <c r="AB1114" t="s">
        <v>8</v>
      </c>
      <c r="AC1114">
        <v>0</v>
      </c>
      <c r="AD1114">
        <v>0</v>
      </c>
      <c r="AE1114" t="s">
        <v>9</v>
      </c>
      <c r="AF1114">
        <v>0</v>
      </c>
      <c r="AG1114">
        <v>0</v>
      </c>
      <c r="AH1114" t="s">
        <v>10</v>
      </c>
      <c r="AI1114">
        <v>0</v>
      </c>
      <c r="AJ1114">
        <v>0</v>
      </c>
      <c r="AK1114" t="s">
        <v>11</v>
      </c>
      <c r="AL1114">
        <v>0</v>
      </c>
      <c r="AM1114">
        <v>0</v>
      </c>
    </row>
    <row r="1115" spans="1:39" x14ac:dyDescent="0.25">
      <c r="A1115" t="s">
        <v>65</v>
      </c>
      <c r="B1115">
        <v>14</v>
      </c>
      <c r="C1115">
        <v>350</v>
      </c>
      <c r="D1115" t="s">
        <v>0</v>
      </c>
      <c r="E1115">
        <v>0</v>
      </c>
      <c r="F1115">
        <v>0</v>
      </c>
      <c r="G1115" t="s">
        <v>1</v>
      </c>
      <c r="H1115">
        <v>0</v>
      </c>
      <c r="I1115">
        <v>0</v>
      </c>
      <c r="J1115" t="s">
        <v>2</v>
      </c>
      <c r="K1115">
        <v>0</v>
      </c>
      <c r="L1115">
        <v>0</v>
      </c>
      <c r="M1115" t="s">
        <v>3</v>
      </c>
      <c r="N1115">
        <v>0</v>
      </c>
      <c r="O1115">
        <v>0</v>
      </c>
      <c r="P1115" t="s">
        <v>4</v>
      </c>
      <c r="Q1115">
        <v>0</v>
      </c>
      <c r="R1115">
        <v>0</v>
      </c>
      <c r="S1115" t="s">
        <v>5</v>
      </c>
      <c r="T1115">
        <v>0</v>
      </c>
      <c r="U1115">
        <v>0</v>
      </c>
      <c r="V1115" t="s">
        <v>6</v>
      </c>
      <c r="W1115">
        <v>0</v>
      </c>
      <c r="X1115">
        <v>0</v>
      </c>
      <c r="Y1115" t="s">
        <v>7</v>
      </c>
      <c r="Z1115">
        <v>0</v>
      </c>
      <c r="AA1115">
        <v>0</v>
      </c>
      <c r="AB1115" t="s">
        <v>8</v>
      </c>
      <c r="AC1115">
        <v>0</v>
      </c>
      <c r="AD1115">
        <v>0</v>
      </c>
      <c r="AE1115" t="s">
        <v>9</v>
      </c>
      <c r="AF1115">
        <v>0</v>
      </c>
      <c r="AG1115">
        <v>0</v>
      </c>
      <c r="AH1115" t="s">
        <v>10</v>
      </c>
      <c r="AI1115">
        <v>0</v>
      </c>
      <c r="AJ1115">
        <v>0</v>
      </c>
      <c r="AK1115" t="s">
        <v>11</v>
      </c>
      <c r="AL1115">
        <v>0</v>
      </c>
      <c r="AM1115">
        <v>0</v>
      </c>
    </row>
    <row r="1116" spans="1:39" x14ac:dyDescent="0.25">
      <c r="A1116" t="s">
        <v>65</v>
      </c>
      <c r="B1116">
        <v>15</v>
      </c>
      <c r="C1116">
        <v>375</v>
      </c>
      <c r="D1116" t="s">
        <v>0</v>
      </c>
      <c r="E1116">
        <v>0</v>
      </c>
      <c r="F1116">
        <v>0</v>
      </c>
      <c r="G1116" t="s">
        <v>1</v>
      </c>
      <c r="H1116">
        <v>0</v>
      </c>
      <c r="I1116">
        <v>0</v>
      </c>
      <c r="J1116" t="s">
        <v>2</v>
      </c>
      <c r="K1116">
        <v>0</v>
      </c>
      <c r="L1116">
        <v>0</v>
      </c>
      <c r="M1116" t="s">
        <v>3</v>
      </c>
      <c r="N1116">
        <v>0</v>
      </c>
      <c r="O1116">
        <v>0</v>
      </c>
      <c r="P1116" t="s">
        <v>4</v>
      </c>
      <c r="Q1116">
        <v>0</v>
      </c>
      <c r="R1116">
        <v>0</v>
      </c>
      <c r="S1116" t="s">
        <v>5</v>
      </c>
      <c r="T1116">
        <v>0</v>
      </c>
      <c r="U1116">
        <v>0</v>
      </c>
      <c r="V1116" t="s">
        <v>6</v>
      </c>
      <c r="W1116">
        <v>0</v>
      </c>
      <c r="X1116">
        <v>0</v>
      </c>
      <c r="Y1116" t="s">
        <v>7</v>
      </c>
      <c r="Z1116">
        <v>0</v>
      </c>
      <c r="AA1116">
        <v>0</v>
      </c>
      <c r="AB1116" t="s">
        <v>8</v>
      </c>
      <c r="AC1116">
        <v>0</v>
      </c>
      <c r="AD1116">
        <v>0</v>
      </c>
      <c r="AE1116" t="s">
        <v>9</v>
      </c>
      <c r="AF1116">
        <v>0</v>
      </c>
      <c r="AG1116">
        <v>0</v>
      </c>
      <c r="AH1116" t="s">
        <v>10</v>
      </c>
      <c r="AI1116">
        <v>0</v>
      </c>
      <c r="AJ1116">
        <v>0</v>
      </c>
      <c r="AK1116" t="s">
        <v>11</v>
      </c>
      <c r="AL1116">
        <v>0</v>
      </c>
      <c r="AM1116">
        <v>0</v>
      </c>
    </row>
    <row r="1117" spans="1:39" x14ac:dyDescent="0.25">
      <c r="A1117" t="s">
        <v>65</v>
      </c>
      <c r="B1117">
        <v>16</v>
      </c>
      <c r="C1117">
        <v>400</v>
      </c>
      <c r="D1117" t="s">
        <v>0</v>
      </c>
      <c r="E1117">
        <v>0</v>
      </c>
      <c r="F1117">
        <v>0</v>
      </c>
      <c r="G1117" t="s">
        <v>1</v>
      </c>
      <c r="H1117">
        <v>0</v>
      </c>
      <c r="I1117">
        <v>0</v>
      </c>
      <c r="J1117" t="s">
        <v>2</v>
      </c>
      <c r="K1117">
        <v>0</v>
      </c>
      <c r="L1117">
        <v>0</v>
      </c>
      <c r="M1117" t="s">
        <v>3</v>
      </c>
      <c r="N1117">
        <v>0</v>
      </c>
      <c r="O1117">
        <v>0</v>
      </c>
      <c r="P1117" t="s">
        <v>4</v>
      </c>
      <c r="Q1117">
        <v>0</v>
      </c>
      <c r="R1117">
        <v>0</v>
      </c>
      <c r="S1117" t="s">
        <v>5</v>
      </c>
      <c r="T1117">
        <v>0</v>
      </c>
      <c r="U1117">
        <v>0</v>
      </c>
      <c r="V1117" t="s">
        <v>6</v>
      </c>
      <c r="W1117">
        <v>0</v>
      </c>
      <c r="X1117">
        <v>0</v>
      </c>
      <c r="Y1117" t="s">
        <v>7</v>
      </c>
      <c r="Z1117">
        <v>0</v>
      </c>
      <c r="AA1117">
        <v>0</v>
      </c>
      <c r="AB1117" t="s">
        <v>8</v>
      </c>
      <c r="AC1117">
        <v>0</v>
      </c>
      <c r="AD1117">
        <v>0</v>
      </c>
      <c r="AE1117" t="s">
        <v>9</v>
      </c>
      <c r="AF1117">
        <v>0</v>
      </c>
      <c r="AG1117">
        <v>0</v>
      </c>
      <c r="AH1117" t="s">
        <v>10</v>
      </c>
      <c r="AI1117">
        <v>0</v>
      </c>
      <c r="AJ1117">
        <v>0</v>
      </c>
      <c r="AK1117" t="s">
        <v>11</v>
      </c>
      <c r="AL1117">
        <v>0</v>
      </c>
      <c r="AM1117">
        <v>0</v>
      </c>
    </row>
    <row r="1118" spans="1:39" x14ac:dyDescent="0.25">
      <c r="A1118" t="s">
        <v>65</v>
      </c>
      <c r="B1118">
        <v>17</v>
      </c>
      <c r="C1118">
        <v>425</v>
      </c>
      <c r="D1118" t="s">
        <v>0</v>
      </c>
      <c r="E1118">
        <v>0</v>
      </c>
      <c r="F1118">
        <v>0</v>
      </c>
      <c r="G1118" t="s">
        <v>1</v>
      </c>
      <c r="H1118">
        <v>0</v>
      </c>
      <c r="I1118">
        <v>0</v>
      </c>
      <c r="J1118" t="s">
        <v>2</v>
      </c>
      <c r="K1118">
        <v>0</v>
      </c>
      <c r="L1118">
        <v>0</v>
      </c>
      <c r="M1118" t="s">
        <v>3</v>
      </c>
      <c r="N1118">
        <v>0</v>
      </c>
      <c r="O1118">
        <v>0</v>
      </c>
      <c r="P1118" t="s">
        <v>4</v>
      </c>
      <c r="Q1118">
        <v>0</v>
      </c>
      <c r="R1118">
        <v>0</v>
      </c>
      <c r="S1118" t="s">
        <v>5</v>
      </c>
      <c r="T1118">
        <v>0</v>
      </c>
      <c r="U1118">
        <v>0</v>
      </c>
      <c r="V1118" t="s">
        <v>6</v>
      </c>
      <c r="W1118">
        <v>0</v>
      </c>
      <c r="X1118">
        <v>0</v>
      </c>
      <c r="Y1118" t="s">
        <v>7</v>
      </c>
      <c r="Z1118">
        <v>0</v>
      </c>
      <c r="AA1118">
        <v>0</v>
      </c>
      <c r="AB1118" t="s">
        <v>8</v>
      </c>
      <c r="AC1118">
        <v>0</v>
      </c>
      <c r="AD1118">
        <v>0</v>
      </c>
      <c r="AE1118" t="s">
        <v>9</v>
      </c>
      <c r="AF1118">
        <v>0</v>
      </c>
      <c r="AG1118">
        <v>0</v>
      </c>
      <c r="AH1118" t="s">
        <v>10</v>
      </c>
      <c r="AI1118">
        <v>0</v>
      </c>
      <c r="AJ1118">
        <v>0</v>
      </c>
      <c r="AK1118" t="s">
        <v>11</v>
      </c>
      <c r="AL1118">
        <v>0</v>
      </c>
      <c r="AM1118">
        <v>0</v>
      </c>
    </row>
    <row r="1119" spans="1:39" x14ac:dyDescent="0.25">
      <c r="A1119" t="s">
        <v>65</v>
      </c>
      <c r="B1119">
        <v>18</v>
      </c>
      <c r="C1119">
        <v>450</v>
      </c>
      <c r="D1119" t="s">
        <v>0</v>
      </c>
      <c r="E1119">
        <v>0</v>
      </c>
      <c r="F1119">
        <v>0</v>
      </c>
      <c r="G1119" t="s">
        <v>1</v>
      </c>
      <c r="H1119">
        <v>0</v>
      </c>
      <c r="I1119">
        <v>0</v>
      </c>
      <c r="J1119" t="s">
        <v>2</v>
      </c>
      <c r="K1119">
        <v>0</v>
      </c>
      <c r="L1119">
        <v>0</v>
      </c>
      <c r="M1119" t="s">
        <v>3</v>
      </c>
      <c r="N1119">
        <v>0</v>
      </c>
      <c r="O1119">
        <v>0</v>
      </c>
      <c r="P1119" t="s">
        <v>4</v>
      </c>
      <c r="Q1119">
        <v>0</v>
      </c>
      <c r="R1119">
        <v>0</v>
      </c>
      <c r="S1119" t="s">
        <v>5</v>
      </c>
      <c r="T1119">
        <v>0</v>
      </c>
      <c r="U1119">
        <v>0</v>
      </c>
      <c r="V1119" t="s">
        <v>6</v>
      </c>
      <c r="W1119">
        <v>0</v>
      </c>
      <c r="X1119">
        <v>0</v>
      </c>
      <c r="Y1119" t="s">
        <v>7</v>
      </c>
      <c r="Z1119">
        <v>0</v>
      </c>
      <c r="AA1119">
        <v>0</v>
      </c>
      <c r="AB1119" t="s">
        <v>8</v>
      </c>
      <c r="AC1119">
        <v>0</v>
      </c>
      <c r="AD1119">
        <v>0</v>
      </c>
      <c r="AE1119" t="s">
        <v>9</v>
      </c>
      <c r="AF1119">
        <v>0</v>
      </c>
      <c r="AG1119">
        <v>0</v>
      </c>
      <c r="AH1119" t="s">
        <v>10</v>
      </c>
      <c r="AI1119">
        <v>0</v>
      </c>
      <c r="AJ1119">
        <v>0</v>
      </c>
      <c r="AK1119" t="s">
        <v>11</v>
      </c>
      <c r="AL1119">
        <v>0</v>
      </c>
      <c r="AM1119">
        <v>0</v>
      </c>
    </row>
    <row r="1120" spans="1:39" x14ac:dyDescent="0.25">
      <c r="A1120" t="s">
        <v>65</v>
      </c>
      <c r="B1120">
        <v>19</v>
      </c>
      <c r="C1120">
        <v>475</v>
      </c>
      <c r="D1120" t="s">
        <v>0</v>
      </c>
      <c r="E1120">
        <v>0</v>
      </c>
      <c r="F1120">
        <v>0</v>
      </c>
      <c r="G1120" t="s">
        <v>1</v>
      </c>
      <c r="H1120">
        <v>0</v>
      </c>
      <c r="I1120">
        <v>0</v>
      </c>
      <c r="J1120" t="s">
        <v>2</v>
      </c>
      <c r="K1120">
        <v>0</v>
      </c>
      <c r="L1120">
        <v>0</v>
      </c>
      <c r="M1120" t="s">
        <v>3</v>
      </c>
      <c r="N1120">
        <v>0</v>
      </c>
      <c r="O1120">
        <v>0</v>
      </c>
      <c r="P1120" t="s">
        <v>4</v>
      </c>
      <c r="Q1120">
        <v>0</v>
      </c>
      <c r="R1120">
        <v>0</v>
      </c>
      <c r="S1120" t="s">
        <v>5</v>
      </c>
      <c r="T1120">
        <v>0</v>
      </c>
      <c r="U1120">
        <v>0</v>
      </c>
      <c r="V1120" t="s">
        <v>6</v>
      </c>
      <c r="W1120">
        <v>0</v>
      </c>
      <c r="X1120">
        <v>0</v>
      </c>
      <c r="Y1120" t="s">
        <v>7</v>
      </c>
      <c r="Z1120">
        <v>0</v>
      </c>
      <c r="AA1120">
        <v>0</v>
      </c>
      <c r="AB1120" t="s">
        <v>8</v>
      </c>
      <c r="AC1120">
        <v>0</v>
      </c>
      <c r="AD1120">
        <v>0</v>
      </c>
      <c r="AE1120" t="s">
        <v>9</v>
      </c>
      <c r="AF1120">
        <v>0</v>
      </c>
      <c r="AG1120">
        <v>0</v>
      </c>
      <c r="AH1120" t="s">
        <v>10</v>
      </c>
      <c r="AI1120">
        <v>0</v>
      </c>
      <c r="AJ1120">
        <v>0</v>
      </c>
      <c r="AK1120" t="s">
        <v>11</v>
      </c>
      <c r="AL1120">
        <v>0</v>
      </c>
      <c r="AM1120">
        <v>0</v>
      </c>
    </row>
    <row r="1121" spans="1:39" x14ac:dyDescent="0.25">
      <c r="A1121" t="s">
        <v>65</v>
      </c>
      <c r="B1121">
        <v>20</v>
      </c>
      <c r="C1121">
        <v>500</v>
      </c>
      <c r="D1121" t="s">
        <v>0</v>
      </c>
      <c r="E1121">
        <v>0</v>
      </c>
      <c r="F1121">
        <v>0</v>
      </c>
      <c r="G1121" t="s">
        <v>1</v>
      </c>
      <c r="H1121">
        <v>0</v>
      </c>
      <c r="I1121">
        <v>0</v>
      </c>
      <c r="J1121" t="s">
        <v>2</v>
      </c>
      <c r="K1121">
        <v>0</v>
      </c>
      <c r="L1121">
        <v>0</v>
      </c>
      <c r="M1121" t="s">
        <v>3</v>
      </c>
      <c r="N1121">
        <v>0</v>
      </c>
      <c r="O1121">
        <v>0</v>
      </c>
      <c r="P1121" t="s">
        <v>4</v>
      </c>
      <c r="Q1121">
        <v>0</v>
      </c>
      <c r="R1121">
        <v>0</v>
      </c>
      <c r="S1121" t="s">
        <v>5</v>
      </c>
      <c r="T1121">
        <v>0</v>
      </c>
      <c r="U1121">
        <v>0</v>
      </c>
      <c r="V1121" t="s">
        <v>6</v>
      </c>
      <c r="W1121">
        <v>0</v>
      </c>
      <c r="X1121">
        <v>0</v>
      </c>
      <c r="Y1121" t="s">
        <v>7</v>
      </c>
      <c r="Z1121">
        <v>0</v>
      </c>
      <c r="AA1121">
        <v>0</v>
      </c>
      <c r="AB1121" t="s">
        <v>8</v>
      </c>
      <c r="AC1121">
        <v>0</v>
      </c>
      <c r="AD1121">
        <v>0</v>
      </c>
      <c r="AE1121" t="s">
        <v>9</v>
      </c>
      <c r="AF1121">
        <v>0</v>
      </c>
      <c r="AG1121">
        <v>0</v>
      </c>
      <c r="AH1121" t="s">
        <v>10</v>
      </c>
      <c r="AI1121">
        <v>0</v>
      </c>
      <c r="AJ1121">
        <v>0</v>
      </c>
      <c r="AK1121" t="s">
        <v>11</v>
      </c>
      <c r="AL1121">
        <v>0</v>
      </c>
      <c r="AM1121">
        <v>0</v>
      </c>
    </row>
    <row r="1122" spans="1:39" x14ac:dyDescent="0.25">
      <c r="A1122" t="s">
        <v>66</v>
      </c>
      <c r="B1122">
        <v>1</v>
      </c>
      <c r="C1122">
        <v>25</v>
      </c>
      <c r="D1122" t="s">
        <v>0</v>
      </c>
      <c r="E1122">
        <v>0</v>
      </c>
      <c r="F1122">
        <v>0</v>
      </c>
      <c r="G1122" t="s">
        <v>1</v>
      </c>
      <c r="H1122">
        <v>743.39165600000001</v>
      </c>
      <c r="I1122">
        <v>0.246943</v>
      </c>
      <c r="J1122" t="s">
        <v>2</v>
      </c>
      <c r="K1122">
        <v>741.73310700000002</v>
      </c>
      <c r="L1122">
        <v>0.217248</v>
      </c>
      <c r="M1122" t="s">
        <v>3</v>
      </c>
      <c r="N1122">
        <v>24.498135999999999</v>
      </c>
      <c r="O1122">
        <v>2.1329999999999999E-3</v>
      </c>
      <c r="P1122" t="s">
        <v>4</v>
      </c>
      <c r="Q1122">
        <v>0</v>
      </c>
      <c r="R1122">
        <v>0</v>
      </c>
      <c r="S1122" t="s">
        <v>5</v>
      </c>
      <c r="T1122">
        <v>0</v>
      </c>
      <c r="U1122">
        <v>0</v>
      </c>
      <c r="V1122" t="s">
        <v>6</v>
      </c>
      <c r="W1122">
        <v>0</v>
      </c>
      <c r="X1122">
        <v>0</v>
      </c>
      <c r="Y1122" t="s">
        <v>7</v>
      </c>
      <c r="Z1122">
        <v>0</v>
      </c>
      <c r="AA1122">
        <v>0</v>
      </c>
      <c r="AB1122" t="s">
        <v>8</v>
      </c>
      <c r="AC1122">
        <v>0</v>
      </c>
      <c r="AD1122">
        <v>0</v>
      </c>
      <c r="AE1122" t="s">
        <v>9</v>
      </c>
      <c r="AF1122">
        <v>32767</v>
      </c>
      <c r="AG1122">
        <v>0</v>
      </c>
      <c r="AH1122" t="s">
        <v>10</v>
      </c>
      <c r="AI1122">
        <v>-32767</v>
      </c>
      <c r="AJ1122">
        <v>0</v>
      </c>
      <c r="AK1122" t="s">
        <v>11</v>
      </c>
      <c r="AL1122">
        <v>0</v>
      </c>
      <c r="AM1122">
        <v>0</v>
      </c>
    </row>
    <row r="1123" spans="1:39" x14ac:dyDescent="0.25">
      <c r="A1123" t="s">
        <v>66</v>
      </c>
      <c r="B1123">
        <v>2</v>
      </c>
      <c r="C1123">
        <v>50</v>
      </c>
      <c r="D1123" t="s">
        <v>0</v>
      </c>
      <c r="E1123">
        <v>0</v>
      </c>
      <c r="F1123">
        <v>0</v>
      </c>
      <c r="G1123" t="s">
        <v>1</v>
      </c>
      <c r="H1123">
        <v>1486.77936</v>
      </c>
      <c r="I1123">
        <v>0.998637</v>
      </c>
      <c r="J1123" t="s">
        <v>2</v>
      </c>
      <c r="K1123">
        <v>1483.4614180000001</v>
      </c>
      <c r="L1123">
        <v>0.87475199999999997</v>
      </c>
      <c r="M1123" t="s">
        <v>3</v>
      </c>
      <c r="N1123">
        <v>49.001409000000002</v>
      </c>
      <c r="O1123">
        <v>4.8830000000000002E-3</v>
      </c>
      <c r="P1123" t="s">
        <v>4</v>
      </c>
      <c r="Q1123">
        <v>0</v>
      </c>
      <c r="R1123">
        <v>0</v>
      </c>
      <c r="S1123" t="s">
        <v>5</v>
      </c>
      <c r="T1123">
        <v>0</v>
      </c>
      <c r="U1123">
        <v>0</v>
      </c>
      <c r="V1123" t="s">
        <v>6</v>
      </c>
      <c r="W1123">
        <v>0</v>
      </c>
      <c r="X1123">
        <v>0</v>
      </c>
      <c r="Y1123" t="s">
        <v>7</v>
      </c>
      <c r="Z1123">
        <v>0</v>
      </c>
      <c r="AA1123">
        <v>0</v>
      </c>
      <c r="AB1123" t="s">
        <v>8</v>
      </c>
      <c r="AC1123">
        <v>0</v>
      </c>
      <c r="AD1123">
        <v>0</v>
      </c>
      <c r="AE1123" t="s">
        <v>9</v>
      </c>
      <c r="AF1123">
        <v>32767</v>
      </c>
      <c r="AG1123">
        <v>0</v>
      </c>
      <c r="AH1123" t="s">
        <v>10</v>
      </c>
      <c r="AI1123">
        <v>-32767</v>
      </c>
      <c r="AJ1123">
        <v>0</v>
      </c>
      <c r="AK1123" t="s">
        <v>11</v>
      </c>
      <c r="AL1123">
        <v>0</v>
      </c>
      <c r="AM1123">
        <v>0</v>
      </c>
    </row>
    <row r="1124" spans="1:39" x14ac:dyDescent="0.25">
      <c r="A1124" t="s">
        <v>66</v>
      </c>
      <c r="B1124">
        <v>3</v>
      </c>
      <c r="C1124">
        <v>75</v>
      </c>
      <c r="D1124" t="s">
        <v>0</v>
      </c>
      <c r="E1124">
        <v>0</v>
      </c>
      <c r="F1124">
        <v>0</v>
      </c>
      <c r="G1124" t="s">
        <v>1</v>
      </c>
      <c r="H1124">
        <v>2230.1663429999999</v>
      </c>
      <c r="I1124">
        <v>2.1892740000000002</v>
      </c>
      <c r="J1124" t="s">
        <v>2</v>
      </c>
      <c r="K1124">
        <v>2225.1895410000002</v>
      </c>
      <c r="L1124">
        <v>1.9484490000000001</v>
      </c>
      <c r="M1124" t="s">
        <v>3</v>
      </c>
      <c r="N1124">
        <v>73.499979999999994</v>
      </c>
      <c r="O1124">
        <v>6.5620000000000001E-3</v>
      </c>
      <c r="P1124" t="s">
        <v>4</v>
      </c>
      <c r="Q1124">
        <v>0</v>
      </c>
      <c r="R1124">
        <v>0</v>
      </c>
      <c r="S1124" t="s">
        <v>5</v>
      </c>
      <c r="T1124">
        <v>0</v>
      </c>
      <c r="U1124">
        <v>0</v>
      </c>
      <c r="V1124" t="s">
        <v>6</v>
      </c>
      <c r="W1124">
        <v>0</v>
      </c>
      <c r="X1124">
        <v>0</v>
      </c>
      <c r="Y1124" t="s">
        <v>7</v>
      </c>
      <c r="Z1124">
        <v>0</v>
      </c>
      <c r="AA1124">
        <v>0</v>
      </c>
      <c r="AB1124" t="s">
        <v>8</v>
      </c>
      <c r="AC1124">
        <v>0</v>
      </c>
      <c r="AD1124">
        <v>0</v>
      </c>
      <c r="AE1124" t="s">
        <v>9</v>
      </c>
      <c r="AF1124">
        <v>32767</v>
      </c>
      <c r="AG1124">
        <v>0</v>
      </c>
      <c r="AH1124" t="s">
        <v>10</v>
      </c>
      <c r="AI1124">
        <v>-32767</v>
      </c>
      <c r="AJ1124">
        <v>0</v>
      </c>
      <c r="AK1124" t="s">
        <v>11</v>
      </c>
      <c r="AL1124">
        <v>0</v>
      </c>
      <c r="AM1124">
        <v>0</v>
      </c>
    </row>
    <row r="1125" spans="1:39" x14ac:dyDescent="0.25">
      <c r="A1125" t="s">
        <v>66</v>
      </c>
      <c r="B1125">
        <v>4</v>
      </c>
      <c r="C1125">
        <v>100</v>
      </c>
      <c r="D1125" t="s">
        <v>0</v>
      </c>
      <c r="E1125">
        <v>0</v>
      </c>
      <c r="F1125">
        <v>0</v>
      </c>
      <c r="G1125" t="s">
        <v>1</v>
      </c>
      <c r="H1125">
        <v>2973.5365280000001</v>
      </c>
      <c r="I1125">
        <v>3.8196479999999999</v>
      </c>
      <c r="J1125" t="s">
        <v>2</v>
      </c>
      <c r="K1125">
        <v>2966.9058540000001</v>
      </c>
      <c r="L1125">
        <v>3.4611499999999999</v>
      </c>
      <c r="M1125" t="s">
        <v>3</v>
      </c>
      <c r="N1125">
        <v>97.993981000000005</v>
      </c>
      <c r="O1125">
        <v>1.0031999999999999E-2</v>
      </c>
      <c r="P1125" t="s">
        <v>4</v>
      </c>
      <c r="Q1125">
        <v>0</v>
      </c>
      <c r="R1125">
        <v>0</v>
      </c>
      <c r="S1125" t="s">
        <v>5</v>
      </c>
      <c r="T1125">
        <v>0</v>
      </c>
      <c r="U1125">
        <v>0</v>
      </c>
      <c r="V1125" t="s">
        <v>6</v>
      </c>
      <c r="W1125">
        <v>0</v>
      </c>
      <c r="X1125">
        <v>0</v>
      </c>
      <c r="Y1125" t="s">
        <v>7</v>
      </c>
      <c r="Z1125">
        <v>0</v>
      </c>
      <c r="AA1125">
        <v>0</v>
      </c>
      <c r="AB1125" t="s">
        <v>8</v>
      </c>
      <c r="AC1125">
        <v>0</v>
      </c>
      <c r="AD1125">
        <v>0</v>
      </c>
      <c r="AE1125" t="s">
        <v>9</v>
      </c>
      <c r="AF1125">
        <v>32767</v>
      </c>
      <c r="AG1125">
        <v>0</v>
      </c>
      <c r="AH1125" t="s">
        <v>10</v>
      </c>
      <c r="AI1125">
        <v>-32767</v>
      </c>
      <c r="AJ1125">
        <v>0</v>
      </c>
      <c r="AK1125" t="s">
        <v>11</v>
      </c>
      <c r="AL1125">
        <v>0</v>
      </c>
      <c r="AM1125">
        <v>0</v>
      </c>
    </row>
    <row r="1126" spans="1:39" x14ac:dyDescent="0.25">
      <c r="A1126" t="s">
        <v>66</v>
      </c>
      <c r="B1126">
        <v>5</v>
      </c>
      <c r="C1126">
        <v>125</v>
      </c>
      <c r="D1126" t="s">
        <v>0</v>
      </c>
      <c r="E1126">
        <v>0</v>
      </c>
      <c r="F1126">
        <v>0</v>
      </c>
      <c r="G1126" t="s">
        <v>1</v>
      </c>
      <c r="H1126">
        <v>3716.8996480000001</v>
      </c>
      <c r="I1126">
        <v>5.9006930000000004</v>
      </c>
      <c r="J1126" t="s">
        <v>2</v>
      </c>
      <c r="K1126">
        <v>3708.6381249999999</v>
      </c>
      <c r="L1126">
        <v>5.3721189999999996</v>
      </c>
      <c r="M1126" t="s">
        <v>3</v>
      </c>
      <c r="N1126">
        <v>122.492884</v>
      </c>
      <c r="O1126">
        <v>1.2453000000000001E-2</v>
      </c>
      <c r="P1126" t="s">
        <v>4</v>
      </c>
      <c r="Q1126">
        <v>0</v>
      </c>
      <c r="R1126">
        <v>0</v>
      </c>
      <c r="S1126" t="s">
        <v>5</v>
      </c>
      <c r="T1126">
        <v>0</v>
      </c>
      <c r="U1126">
        <v>0</v>
      </c>
      <c r="V1126" t="s">
        <v>6</v>
      </c>
      <c r="W1126">
        <v>0</v>
      </c>
      <c r="X1126">
        <v>0</v>
      </c>
      <c r="Y1126" t="s">
        <v>7</v>
      </c>
      <c r="Z1126">
        <v>0</v>
      </c>
      <c r="AA1126">
        <v>0</v>
      </c>
      <c r="AB1126" t="s">
        <v>8</v>
      </c>
      <c r="AC1126">
        <v>0</v>
      </c>
      <c r="AD1126">
        <v>0</v>
      </c>
      <c r="AE1126" t="s">
        <v>9</v>
      </c>
      <c r="AF1126">
        <v>32767</v>
      </c>
      <c r="AG1126">
        <v>0</v>
      </c>
      <c r="AH1126" t="s">
        <v>10</v>
      </c>
      <c r="AI1126">
        <v>-32767</v>
      </c>
      <c r="AJ1126">
        <v>0</v>
      </c>
      <c r="AK1126" t="s">
        <v>11</v>
      </c>
      <c r="AL1126">
        <v>0</v>
      </c>
      <c r="AM1126">
        <v>0</v>
      </c>
    </row>
    <row r="1127" spans="1:39" x14ac:dyDescent="0.25">
      <c r="A1127" t="s">
        <v>66</v>
      </c>
      <c r="B1127">
        <v>6</v>
      </c>
      <c r="C1127">
        <v>150</v>
      </c>
      <c r="D1127" t="s">
        <v>0</v>
      </c>
      <c r="E1127">
        <v>0</v>
      </c>
      <c r="F1127">
        <v>0</v>
      </c>
      <c r="G1127" t="s">
        <v>1</v>
      </c>
      <c r="H1127">
        <v>4460.3536720000002</v>
      </c>
      <c r="I1127">
        <v>6.0045190000000002</v>
      </c>
      <c r="J1127" t="s">
        <v>2</v>
      </c>
      <c r="K1127">
        <v>4450.4312010000003</v>
      </c>
      <c r="L1127">
        <v>5.4373370000000003</v>
      </c>
      <c r="M1127" t="s">
        <v>3</v>
      </c>
      <c r="N1127">
        <v>146.99115499999999</v>
      </c>
      <c r="O1127">
        <v>1.367E-2</v>
      </c>
      <c r="P1127" t="s">
        <v>4</v>
      </c>
      <c r="Q1127">
        <v>0</v>
      </c>
      <c r="R1127">
        <v>0</v>
      </c>
      <c r="S1127" t="s">
        <v>5</v>
      </c>
      <c r="T1127">
        <v>0</v>
      </c>
      <c r="U1127">
        <v>0</v>
      </c>
      <c r="V1127" t="s">
        <v>6</v>
      </c>
      <c r="W1127">
        <v>0</v>
      </c>
      <c r="X1127">
        <v>0</v>
      </c>
      <c r="Y1127" t="s">
        <v>7</v>
      </c>
      <c r="Z1127">
        <v>0</v>
      </c>
      <c r="AA1127">
        <v>0</v>
      </c>
      <c r="AB1127" t="s">
        <v>8</v>
      </c>
      <c r="AC1127">
        <v>0</v>
      </c>
      <c r="AD1127">
        <v>0</v>
      </c>
      <c r="AE1127" t="s">
        <v>9</v>
      </c>
      <c r="AF1127">
        <v>32767</v>
      </c>
      <c r="AG1127">
        <v>0</v>
      </c>
      <c r="AH1127" t="s">
        <v>10</v>
      </c>
      <c r="AI1127">
        <v>-32767</v>
      </c>
      <c r="AJ1127">
        <v>0</v>
      </c>
      <c r="AK1127" t="s">
        <v>11</v>
      </c>
      <c r="AL1127">
        <v>0</v>
      </c>
      <c r="AM1127">
        <v>0</v>
      </c>
    </row>
    <row r="1128" spans="1:39" x14ac:dyDescent="0.25">
      <c r="A1128" t="s">
        <v>66</v>
      </c>
      <c r="B1128">
        <v>7</v>
      </c>
      <c r="C1128">
        <v>175</v>
      </c>
      <c r="D1128" t="s">
        <v>0</v>
      </c>
      <c r="E1128">
        <v>0</v>
      </c>
      <c r="F1128">
        <v>0</v>
      </c>
      <c r="G1128" t="s">
        <v>1</v>
      </c>
      <c r="H1128">
        <v>5203.7987009999997</v>
      </c>
      <c r="I1128">
        <v>6.1198030000000001</v>
      </c>
      <c r="J1128" t="s">
        <v>2</v>
      </c>
      <c r="K1128">
        <v>5192.2323139999999</v>
      </c>
      <c r="L1128">
        <v>5.4887100000000002</v>
      </c>
      <c r="M1128" t="s">
        <v>3</v>
      </c>
      <c r="N1128">
        <v>171.486718</v>
      </c>
      <c r="O1128">
        <v>1.3521999999999999E-2</v>
      </c>
      <c r="P1128" t="s">
        <v>4</v>
      </c>
      <c r="Q1128">
        <v>0</v>
      </c>
      <c r="R1128">
        <v>0</v>
      </c>
      <c r="S1128" t="s">
        <v>5</v>
      </c>
      <c r="T1128">
        <v>0</v>
      </c>
      <c r="U1128">
        <v>0</v>
      </c>
      <c r="V1128" t="s">
        <v>6</v>
      </c>
      <c r="W1128">
        <v>0</v>
      </c>
      <c r="X1128">
        <v>0</v>
      </c>
      <c r="Y1128" t="s">
        <v>7</v>
      </c>
      <c r="Z1128">
        <v>0</v>
      </c>
      <c r="AA1128">
        <v>0</v>
      </c>
      <c r="AB1128" t="s">
        <v>8</v>
      </c>
      <c r="AC1128">
        <v>0</v>
      </c>
      <c r="AD1128">
        <v>0</v>
      </c>
      <c r="AE1128" t="s">
        <v>9</v>
      </c>
      <c r="AF1128">
        <v>32767</v>
      </c>
      <c r="AG1128">
        <v>0</v>
      </c>
      <c r="AH1128" t="s">
        <v>10</v>
      </c>
      <c r="AI1128">
        <v>-32767</v>
      </c>
      <c r="AJ1128">
        <v>0</v>
      </c>
      <c r="AK1128" t="s">
        <v>11</v>
      </c>
      <c r="AL1128">
        <v>0</v>
      </c>
      <c r="AM1128">
        <v>0</v>
      </c>
    </row>
    <row r="1129" spans="1:39" x14ac:dyDescent="0.25">
      <c r="A1129" t="s">
        <v>66</v>
      </c>
      <c r="B1129">
        <v>8</v>
      </c>
      <c r="C1129">
        <v>200</v>
      </c>
      <c r="D1129" t="s">
        <v>0</v>
      </c>
      <c r="E1129">
        <v>0</v>
      </c>
      <c r="F1129">
        <v>0</v>
      </c>
      <c r="G1129" t="s">
        <v>1</v>
      </c>
      <c r="H1129">
        <v>5947.2927730000001</v>
      </c>
      <c r="I1129">
        <v>6.1814400000000003</v>
      </c>
      <c r="J1129" t="s">
        <v>2</v>
      </c>
      <c r="K1129">
        <v>5934.0440920000001</v>
      </c>
      <c r="L1129">
        <v>5.4758620000000002</v>
      </c>
      <c r="M1129" t="s">
        <v>3</v>
      </c>
      <c r="N1129">
        <v>195.993427</v>
      </c>
      <c r="O1129">
        <v>1.6076E-2</v>
      </c>
      <c r="P1129" t="s">
        <v>4</v>
      </c>
      <c r="Q1129">
        <v>0</v>
      </c>
      <c r="R1129">
        <v>0</v>
      </c>
      <c r="S1129" t="s">
        <v>5</v>
      </c>
      <c r="T1129">
        <v>0</v>
      </c>
      <c r="U1129">
        <v>0</v>
      </c>
      <c r="V1129" t="s">
        <v>6</v>
      </c>
      <c r="W1129">
        <v>0</v>
      </c>
      <c r="X1129">
        <v>0</v>
      </c>
      <c r="Y1129" t="s">
        <v>7</v>
      </c>
      <c r="Z1129">
        <v>0</v>
      </c>
      <c r="AA1129">
        <v>0</v>
      </c>
      <c r="AB1129" t="s">
        <v>8</v>
      </c>
      <c r="AC1129">
        <v>0</v>
      </c>
      <c r="AD1129">
        <v>0</v>
      </c>
      <c r="AE1129" t="s">
        <v>9</v>
      </c>
      <c r="AF1129">
        <v>32767</v>
      </c>
      <c r="AG1129">
        <v>0</v>
      </c>
      <c r="AH1129" t="s">
        <v>10</v>
      </c>
      <c r="AI1129">
        <v>-32767</v>
      </c>
      <c r="AJ1129">
        <v>0</v>
      </c>
      <c r="AK1129" t="s">
        <v>11</v>
      </c>
      <c r="AL1129">
        <v>0</v>
      </c>
      <c r="AM1129">
        <v>0</v>
      </c>
    </row>
    <row r="1130" spans="1:39" x14ac:dyDescent="0.25">
      <c r="A1130" t="s">
        <v>66</v>
      </c>
      <c r="B1130">
        <v>9</v>
      </c>
      <c r="C1130">
        <v>225</v>
      </c>
      <c r="D1130" t="s">
        <v>0</v>
      </c>
      <c r="E1130">
        <v>0</v>
      </c>
      <c r="F1130">
        <v>0</v>
      </c>
      <c r="G1130" t="s">
        <v>1</v>
      </c>
      <c r="H1130">
        <v>6690.7597269999997</v>
      </c>
      <c r="I1130">
        <v>6.2300529999999998</v>
      </c>
      <c r="J1130" t="s">
        <v>2</v>
      </c>
      <c r="K1130">
        <v>6675.8369140000004</v>
      </c>
      <c r="L1130">
        <v>5.4951239999999997</v>
      </c>
      <c r="M1130" t="s">
        <v>3</v>
      </c>
      <c r="N1130">
        <v>220.48917800000001</v>
      </c>
      <c r="O1130">
        <v>1.9352000000000001E-2</v>
      </c>
      <c r="P1130" t="s">
        <v>4</v>
      </c>
      <c r="Q1130">
        <v>0</v>
      </c>
      <c r="R1130">
        <v>0</v>
      </c>
      <c r="S1130" t="s">
        <v>5</v>
      </c>
      <c r="T1130">
        <v>0</v>
      </c>
      <c r="U1130">
        <v>0</v>
      </c>
      <c r="V1130" t="s">
        <v>6</v>
      </c>
      <c r="W1130">
        <v>0</v>
      </c>
      <c r="X1130">
        <v>0</v>
      </c>
      <c r="Y1130" t="s">
        <v>7</v>
      </c>
      <c r="Z1130">
        <v>0</v>
      </c>
      <c r="AA1130">
        <v>0</v>
      </c>
      <c r="AB1130" t="s">
        <v>8</v>
      </c>
      <c r="AC1130">
        <v>0</v>
      </c>
      <c r="AD1130">
        <v>0</v>
      </c>
      <c r="AE1130" t="s">
        <v>9</v>
      </c>
      <c r="AF1130">
        <v>32767</v>
      </c>
      <c r="AG1130">
        <v>0</v>
      </c>
      <c r="AH1130" t="s">
        <v>10</v>
      </c>
      <c r="AI1130">
        <v>-32767</v>
      </c>
      <c r="AJ1130">
        <v>0</v>
      </c>
      <c r="AK1130" t="s">
        <v>11</v>
      </c>
      <c r="AL1130">
        <v>0</v>
      </c>
      <c r="AM1130">
        <v>0</v>
      </c>
    </row>
    <row r="1131" spans="1:39" x14ac:dyDescent="0.25">
      <c r="A1131" t="s">
        <v>66</v>
      </c>
      <c r="B1131">
        <v>10</v>
      </c>
      <c r="C1131">
        <v>250</v>
      </c>
      <c r="D1131" t="s">
        <v>0</v>
      </c>
      <c r="E1131">
        <v>0</v>
      </c>
      <c r="F1131">
        <v>0</v>
      </c>
      <c r="G1131" t="s">
        <v>1</v>
      </c>
      <c r="H1131">
        <v>7434.2236910000001</v>
      </c>
      <c r="I1131">
        <v>6.2578610000000001</v>
      </c>
      <c r="J1131" t="s">
        <v>2</v>
      </c>
      <c r="K1131">
        <v>7417.637412</v>
      </c>
      <c r="L1131">
        <v>5.525182</v>
      </c>
      <c r="M1131" t="s">
        <v>3</v>
      </c>
      <c r="N1131">
        <v>244.996915</v>
      </c>
      <c r="O1131">
        <v>2.1566999999999999E-2</v>
      </c>
      <c r="P1131" t="s">
        <v>4</v>
      </c>
      <c r="Q1131">
        <v>0</v>
      </c>
      <c r="R1131">
        <v>0</v>
      </c>
      <c r="S1131" t="s">
        <v>5</v>
      </c>
      <c r="T1131">
        <v>0</v>
      </c>
      <c r="U1131">
        <v>0</v>
      </c>
      <c r="V1131" t="s">
        <v>6</v>
      </c>
      <c r="W1131">
        <v>0</v>
      </c>
      <c r="X1131">
        <v>0</v>
      </c>
      <c r="Y1131" t="s">
        <v>7</v>
      </c>
      <c r="Z1131">
        <v>0</v>
      </c>
      <c r="AA1131">
        <v>0</v>
      </c>
      <c r="AB1131" t="s">
        <v>8</v>
      </c>
      <c r="AC1131">
        <v>0</v>
      </c>
      <c r="AD1131">
        <v>0</v>
      </c>
      <c r="AE1131" t="s">
        <v>9</v>
      </c>
      <c r="AF1131">
        <v>32767</v>
      </c>
      <c r="AG1131">
        <v>0</v>
      </c>
      <c r="AH1131" t="s">
        <v>10</v>
      </c>
      <c r="AI1131">
        <v>-32767</v>
      </c>
      <c r="AJ1131">
        <v>0</v>
      </c>
      <c r="AK1131" t="s">
        <v>11</v>
      </c>
      <c r="AL1131">
        <v>0</v>
      </c>
      <c r="AM1131">
        <v>0</v>
      </c>
    </row>
    <row r="1132" spans="1:39" x14ac:dyDescent="0.25">
      <c r="A1132" t="s">
        <v>66</v>
      </c>
      <c r="B1132">
        <v>11</v>
      </c>
      <c r="C1132">
        <v>275</v>
      </c>
      <c r="D1132" t="s">
        <v>0</v>
      </c>
      <c r="E1132">
        <v>0</v>
      </c>
      <c r="F1132">
        <v>0</v>
      </c>
      <c r="G1132" t="s">
        <v>1</v>
      </c>
      <c r="H1132">
        <v>8177.7014259999996</v>
      </c>
      <c r="I1132">
        <v>6.5258599999999998</v>
      </c>
      <c r="J1132" t="s">
        <v>2</v>
      </c>
      <c r="K1132">
        <v>8159.4591499999997</v>
      </c>
      <c r="L1132">
        <v>5.5572100000000004</v>
      </c>
      <c r="M1132" t="s">
        <v>3</v>
      </c>
      <c r="N1132">
        <v>269.505875</v>
      </c>
      <c r="O1132">
        <v>2.2419000000000001E-2</v>
      </c>
      <c r="P1132" t="s">
        <v>4</v>
      </c>
      <c r="Q1132">
        <v>0</v>
      </c>
      <c r="R1132">
        <v>0</v>
      </c>
      <c r="S1132" t="s">
        <v>5</v>
      </c>
      <c r="T1132">
        <v>0</v>
      </c>
      <c r="U1132">
        <v>0</v>
      </c>
      <c r="V1132" t="s">
        <v>6</v>
      </c>
      <c r="W1132">
        <v>0</v>
      </c>
      <c r="X1132">
        <v>0</v>
      </c>
      <c r="Y1132" t="s">
        <v>7</v>
      </c>
      <c r="Z1132">
        <v>0</v>
      </c>
      <c r="AA1132">
        <v>0</v>
      </c>
      <c r="AB1132" t="s">
        <v>8</v>
      </c>
      <c r="AC1132">
        <v>0</v>
      </c>
      <c r="AD1132">
        <v>0</v>
      </c>
      <c r="AE1132" t="s">
        <v>9</v>
      </c>
      <c r="AF1132">
        <v>32767</v>
      </c>
      <c r="AG1132">
        <v>0</v>
      </c>
      <c r="AH1132" t="s">
        <v>10</v>
      </c>
      <c r="AI1132">
        <v>-32767</v>
      </c>
      <c r="AJ1132">
        <v>0</v>
      </c>
      <c r="AK1132" t="s">
        <v>11</v>
      </c>
      <c r="AL1132">
        <v>0</v>
      </c>
      <c r="AM1132">
        <v>0</v>
      </c>
    </row>
    <row r="1133" spans="1:39" x14ac:dyDescent="0.25">
      <c r="A1133" t="s">
        <v>66</v>
      </c>
      <c r="B1133">
        <v>12</v>
      </c>
      <c r="C1133">
        <v>300</v>
      </c>
      <c r="D1133" t="s">
        <v>0</v>
      </c>
      <c r="E1133">
        <v>0</v>
      </c>
      <c r="F1133">
        <v>0</v>
      </c>
      <c r="G1133" t="s">
        <v>1</v>
      </c>
      <c r="H1133">
        <v>8921.1754689999998</v>
      </c>
      <c r="I1133">
        <v>6.7670219999999999</v>
      </c>
      <c r="J1133" t="s">
        <v>2</v>
      </c>
      <c r="K1133">
        <v>8901.2769919999992</v>
      </c>
      <c r="L1133">
        <v>5.6494239999999998</v>
      </c>
      <c r="M1133" t="s">
        <v>3</v>
      </c>
      <c r="N1133">
        <v>294.014929</v>
      </c>
      <c r="O1133">
        <v>2.7477999999999999E-2</v>
      </c>
      <c r="P1133" t="s">
        <v>4</v>
      </c>
      <c r="Q1133">
        <v>0</v>
      </c>
      <c r="R1133">
        <v>0</v>
      </c>
      <c r="S1133" t="s">
        <v>5</v>
      </c>
      <c r="T1133">
        <v>0</v>
      </c>
      <c r="U1133">
        <v>0</v>
      </c>
      <c r="V1133" t="s">
        <v>6</v>
      </c>
      <c r="W1133">
        <v>0</v>
      </c>
      <c r="X1133">
        <v>0</v>
      </c>
      <c r="Y1133" t="s">
        <v>7</v>
      </c>
      <c r="Z1133">
        <v>0</v>
      </c>
      <c r="AA1133">
        <v>0</v>
      </c>
      <c r="AB1133" t="s">
        <v>8</v>
      </c>
      <c r="AC1133">
        <v>0</v>
      </c>
      <c r="AD1133">
        <v>0</v>
      </c>
      <c r="AE1133" t="s">
        <v>9</v>
      </c>
      <c r="AF1133">
        <v>32767</v>
      </c>
      <c r="AG1133">
        <v>0</v>
      </c>
      <c r="AH1133" t="s">
        <v>10</v>
      </c>
      <c r="AI1133">
        <v>-32767</v>
      </c>
      <c r="AJ1133">
        <v>0</v>
      </c>
      <c r="AK1133" t="s">
        <v>11</v>
      </c>
      <c r="AL1133">
        <v>0</v>
      </c>
      <c r="AM1133">
        <v>0</v>
      </c>
    </row>
    <row r="1134" spans="1:39" x14ac:dyDescent="0.25">
      <c r="A1134" t="s">
        <v>66</v>
      </c>
      <c r="B1134">
        <v>13</v>
      </c>
      <c r="C1134">
        <v>325</v>
      </c>
      <c r="D1134" t="s">
        <v>0</v>
      </c>
      <c r="E1134">
        <v>0</v>
      </c>
      <c r="F1134">
        <v>0</v>
      </c>
      <c r="G1134" t="s">
        <v>1</v>
      </c>
      <c r="H1134">
        <v>9664.6334380000008</v>
      </c>
      <c r="I1134">
        <v>6.9586509999999997</v>
      </c>
      <c r="J1134" t="s">
        <v>2</v>
      </c>
      <c r="K1134">
        <v>9643.0813479999997</v>
      </c>
      <c r="L1134">
        <v>5.7320919999999997</v>
      </c>
      <c r="M1134" t="s">
        <v>3</v>
      </c>
      <c r="N1134">
        <v>318.51016399999997</v>
      </c>
      <c r="O1134">
        <v>3.1133000000000001E-2</v>
      </c>
      <c r="P1134" t="s">
        <v>4</v>
      </c>
      <c r="Q1134">
        <v>0</v>
      </c>
      <c r="R1134">
        <v>0</v>
      </c>
      <c r="S1134" t="s">
        <v>5</v>
      </c>
      <c r="T1134">
        <v>0</v>
      </c>
      <c r="U1134">
        <v>0</v>
      </c>
      <c r="V1134" t="s">
        <v>6</v>
      </c>
      <c r="W1134">
        <v>0</v>
      </c>
      <c r="X1134">
        <v>0</v>
      </c>
      <c r="Y1134" t="s">
        <v>7</v>
      </c>
      <c r="Z1134">
        <v>0</v>
      </c>
      <c r="AA1134">
        <v>0</v>
      </c>
      <c r="AB1134" t="s">
        <v>8</v>
      </c>
      <c r="AC1134">
        <v>0</v>
      </c>
      <c r="AD1134">
        <v>0</v>
      </c>
      <c r="AE1134" t="s">
        <v>9</v>
      </c>
      <c r="AF1134">
        <v>32767</v>
      </c>
      <c r="AG1134">
        <v>0</v>
      </c>
      <c r="AH1134" t="s">
        <v>10</v>
      </c>
      <c r="AI1134">
        <v>-32767</v>
      </c>
      <c r="AJ1134">
        <v>0</v>
      </c>
      <c r="AK1134" t="s">
        <v>11</v>
      </c>
      <c r="AL1134">
        <v>0</v>
      </c>
      <c r="AM1134">
        <v>0</v>
      </c>
    </row>
    <row r="1135" spans="1:39" x14ac:dyDescent="0.25">
      <c r="A1135" t="s">
        <v>66</v>
      </c>
      <c r="B1135">
        <v>14</v>
      </c>
      <c r="C1135">
        <v>350</v>
      </c>
      <c r="D1135" t="s">
        <v>0</v>
      </c>
      <c r="E1135">
        <v>0</v>
      </c>
      <c r="F1135">
        <v>0</v>
      </c>
      <c r="G1135" t="s">
        <v>1</v>
      </c>
      <c r="H1135">
        <v>10408.098848</v>
      </c>
      <c r="I1135">
        <v>7.2290460000000003</v>
      </c>
      <c r="J1135" t="s">
        <v>2</v>
      </c>
      <c r="K1135">
        <v>10384.897188000001</v>
      </c>
      <c r="L1135">
        <v>5.8233959999999998</v>
      </c>
      <c r="M1135" t="s">
        <v>3</v>
      </c>
      <c r="N1135">
        <v>343.01570800000002</v>
      </c>
      <c r="O1135">
        <v>3.5623000000000002E-2</v>
      </c>
      <c r="P1135" t="s">
        <v>4</v>
      </c>
      <c r="Q1135">
        <v>0</v>
      </c>
      <c r="R1135">
        <v>0</v>
      </c>
      <c r="S1135" t="s">
        <v>5</v>
      </c>
      <c r="T1135">
        <v>0</v>
      </c>
      <c r="U1135">
        <v>0</v>
      </c>
      <c r="V1135" t="s">
        <v>6</v>
      </c>
      <c r="W1135">
        <v>0</v>
      </c>
      <c r="X1135">
        <v>0</v>
      </c>
      <c r="Y1135" t="s">
        <v>7</v>
      </c>
      <c r="Z1135">
        <v>0</v>
      </c>
      <c r="AA1135">
        <v>0</v>
      </c>
      <c r="AB1135" t="s">
        <v>8</v>
      </c>
      <c r="AC1135">
        <v>0</v>
      </c>
      <c r="AD1135">
        <v>0</v>
      </c>
      <c r="AE1135" t="s">
        <v>9</v>
      </c>
      <c r="AF1135">
        <v>32767</v>
      </c>
      <c r="AG1135">
        <v>0</v>
      </c>
      <c r="AH1135" t="s">
        <v>10</v>
      </c>
      <c r="AI1135">
        <v>-32767</v>
      </c>
      <c r="AJ1135">
        <v>0</v>
      </c>
      <c r="AK1135" t="s">
        <v>11</v>
      </c>
      <c r="AL1135">
        <v>0</v>
      </c>
      <c r="AM1135">
        <v>0</v>
      </c>
    </row>
    <row r="1136" spans="1:39" x14ac:dyDescent="0.25">
      <c r="A1136" t="s">
        <v>66</v>
      </c>
      <c r="B1136">
        <v>15</v>
      </c>
      <c r="C1136">
        <v>375</v>
      </c>
      <c r="D1136" t="s">
        <v>0</v>
      </c>
      <c r="E1136">
        <v>0</v>
      </c>
      <c r="F1136">
        <v>0</v>
      </c>
      <c r="G1136" t="s">
        <v>1</v>
      </c>
      <c r="H1136">
        <v>11151.574492</v>
      </c>
      <c r="I1136">
        <v>7.4783739999999996</v>
      </c>
      <c r="J1136" t="s">
        <v>2</v>
      </c>
      <c r="K1136">
        <v>11126.709551</v>
      </c>
      <c r="L1136">
        <v>5.9531210000000003</v>
      </c>
      <c r="M1136" t="s">
        <v>3</v>
      </c>
      <c r="N1136">
        <v>367.518486</v>
      </c>
      <c r="O1136">
        <v>3.737E-2</v>
      </c>
      <c r="P1136" t="s">
        <v>4</v>
      </c>
      <c r="Q1136">
        <v>0</v>
      </c>
      <c r="R1136">
        <v>0</v>
      </c>
      <c r="S1136" t="s">
        <v>5</v>
      </c>
      <c r="T1136">
        <v>0</v>
      </c>
      <c r="U1136">
        <v>0</v>
      </c>
      <c r="V1136" t="s">
        <v>6</v>
      </c>
      <c r="W1136">
        <v>0</v>
      </c>
      <c r="X1136">
        <v>0</v>
      </c>
      <c r="Y1136" t="s">
        <v>7</v>
      </c>
      <c r="Z1136">
        <v>0</v>
      </c>
      <c r="AA1136">
        <v>0</v>
      </c>
      <c r="AB1136" t="s">
        <v>8</v>
      </c>
      <c r="AC1136">
        <v>0</v>
      </c>
      <c r="AD1136">
        <v>0</v>
      </c>
      <c r="AE1136" t="s">
        <v>9</v>
      </c>
      <c r="AF1136">
        <v>32767</v>
      </c>
      <c r="AG1136">
        <v>0</v>
      </c>
      <c r="AH1136" t="s">
        <v>10</v>
      </c>
      <c r="AI1136">
        <v>-32767</v>
      </c>
      <c r="AJ1136">
        <v>0</v>
      </c>
      <c r="AK1136" t="s">
        <v>11</v>
      </c>
      <c r="AL1136">
        <v>0</v>
      </c>
      <c r="AM1136">
        <v>0</v>
      </c>
    </row>
    <row r="1137" spans="1:39" x14ac:dyDescent="0.25">
      <c r="A1137" t="s">
        <v>66</v>
      </c>
      <c r="B1137">
        <v>16</v>
      </c>
      <c r="C1137">
        <v>400</v>
      </c>
      <c r="D1137" t="s">
        <v>0</v>
      </c>
      <c r="E1137">
        <v>0</v>
      </c>
      <c r="F1137">
        <v>0</v>
      </c>
      <c r="G1137" t="s">
        <v>1</v>
      </c>
      <c r="H1137">
        <v>11895.089941</v>
      </c>
      <c r="I1137">
        <v>7.7176390000000001</v>
      </c>
      <c r="J1137" t="s">
        <v>2</v>
      </c>
      <c r="K1137">
        <v>11868.524960999999</v>
      </c>
      <c r="L1137">
        <v>6.0545369999999998</v>
      </c>
      <c r="M1137" t="s">
        <v>3</v>
      </c>
      <c r="N1137">
        <v>392.02637199999998</v>
      </c>
      <c r="O1137">
        <v>4.2723999999999998E-2</v>
      </c>
      <c r="P1137" t="s">
        <v>4</v>
      </c>
      <c r="Q1137">
        <v>0</v>
      </c>
      <c r="R1137">
        <v>0</v>
      </c>
      <c r="S1137" t="s">
        <v>5</v>
      </c>
      <c r="T1137">
        <v>0</v>
      </c>
      <c r="U1137">
        <v>0</v>
      </c>
      <c r="V1137" t="s">
        <v>6</v>
      </c>
      <c r="W1137">
        <v>0</v>
      </c>
      <c r="X1137">
        <v>0</v>
      </c>
      <c r="Y1137" t="s">
        <v>7</v>
      </c>
      <c r="Z1137">
        <v>0</v>
      </c>
      <c r="AA1137">
        <v>0</v>
      </c>
      <c r="AB1137" t="s">
        <v>8</v>
      </c>
      <c r="AC1137">
        <v>0</v>
      </c>
      <c r="AD1137">
        <v>0</v>
      </c>
      <c r="AE1137" t="s">
        <v>9</v>
      </c>
      <c r="AF1137">
        <v>32767</v>
      </c>
      <c r="AG1137">
        <v>0</v>
      </c>
      <c r="AH1137" t="s">
        <v>10</v>
      </c>
      <c r="AI1137">
        <v>-32767</v>
      </c>
      <c r="AJ1137">
        <v>0</v>
      </c>
      <c r="AK1137" t="s">
        <v>11</v>
      </c>
      <c r="AL1137">
        <v>0</v>
      </c>
      <c r="AM1137">
        <v>0</v>
      </c>
    </row>
    <row r="1138" spans="1:39" x14ac:dyDescent="0.25">
      <c r="A1138" t="s">
        <v>66</v>
      </c>
      <c r="B1138">
        <v>17</v>
      </c>
      <c r="C1138">
        <v>425</v>
      </c>
      <c r="D1138" t="s">
        <v>0</v>
      </c>
      <c r="E1138">
        <v>0</v>
      </c>
      <c r="F1138">
        <v>0</v>
      </c>
      <c r="G1138" t="s">
        <v>1</v>
      </c>
      <c r="H1138">
        <v>12638.57998</v>
      </c>
      <c r="I1138">
        <v>8.0553260000000009</v>
      </c>
      <c r="J1138" t="s">
        <v>2</v>
      </c>
      <c r="K1138">
        <v>12610.342656000001</v>
      </c>
      <c r="L1138">
        <v>6.1650260000000001</v>
      </c>
      <c r="M1138" t="s">
        <v>3</v>
      </c>
      <c r="N1138">
        <v>416.53221600000001</v>
      </c>
      <c r="O1138">
        <v>4.7319E-2</v>
      </c>
      <c r="P1138" t="s">
        <v>4</v>
      </c>
      <c r="Q1138">
        <v>0</v>
      </c>
      <c r="R1138">
        <v>0</v>
      </c>
      <c r="S1138" t="s">
        <v>5</v>
      </c>
      <c r="T1138">
        <v>0</v>
      </c>
      <c r="U1138">
        <v>0</v>
      </c>
      <c r="V1138" t="s">
        <v>6</v>
      </c>
      <c r="W1138">
        <v>0</v>
      </c>
      <c r="X1138">
        <v>0</v>
      </c>
      <c r="Y1138" t="s">
        <v>7</v>
      </c>
      <c r="Z1138">
        <v>0</v>
      </c>
      <c r="AA1138">
        <v>0</v>
      </c>
      <c r="AB1138" t="s">
        <v>8</v>
      </c>
      <c r="AC1138">
        <v>0</v>
      </c>
      <c r="AD1138">
        <v>0</v>
      </c>
      <c r="AE1138" t="s">
        <v>9</v>
      </c>
      <c r="AF1138">
        <v>32767</v>
      </c>
      <c r="AG1138">
        <v>0</v>
      </c>
      <c r="AH1138" t="s">
        <v>10</v>
      </c>
      <c r="AI1138">
        <v>-32767</v>
      </c>
      <c r="AJ1138">
        <v>0</v>
      </c>
      <c r="AK1138" t="s">
        <v>11</v>
      </c>
      <c r="AL1138">
        <v>0</v>
      </c>
      <c r="AM1138">
        <v>0</v>
      </c>
    </row>
    <row r="1139" spans="1:39" x14ac:dyDescent="0.25">
      <c r="A1139" t="s">
        <v>66</v>
      </c>
      <c r="B1139">
        <v>18</v>
      </c>
      <c r="C1139">
        <v>450</v>
      </c>
      <c r="D1139" t="s">
        <v>0</v>
      </c>
      <c r="E1139">
        <v>0</v>
      </c>
      <c r="F1139">
        <v>0</v>
      </c>
      <c r="G1139" t="s">
        <v>1</v>
      </c>
      <c r="H1139">
        <v>13382.060996</v>
      </c>
      <c r="I1139">
        <v>8.3572100000000002</v>
      </c>
      <c r="J1139" t="s">
        <v>2</v>
      </c>
      <c r="K1139">
        <v>13352.149824</v>
      </c>
      <c r="L1139">
        <v>6.2748489999999997</v>
      </c>
      <c r="M1139" t="s">
        <v>3</v>
      </c>
      <c r="N1139">
        <v>441.03032300000001</v>
      </c>
      <c r="O1139">
        <v>5.2254000000000002E-2</v>
      </c>
      <c r="P1139" t="s">
        <v>4</v>
      </c>
      <c r="Q1139">
        <v>0</v>
      </c>
      <c r="R1139">
        <v>0</v>
      </c>
      <c r="S1139" t="s">
        <v>5</v>
      </c>
      <c r="T1139">
        <v>0</v>
      </c>
      <c r="U1139">
        <v>0</v>
      </c>
      <c r="V1139" t="s">
        <v>6</v>
      </c>
      <c r="W1139">
        <v>0</v>
      </c>
      <c r="X1139">
        <v>0</v>
      </c>
      <c r="Y1139" t="s">
        <v>7</v>
      </c>
      <c r="Z1139">
        <v>0</v>
      </c>
      <c r="AA1139">
        <v>0</v>
      </c>
      <c r="AB1139" t="s">
        <v>8</v>
      </c>
      <c r="AC1139">
        <v>0</v>
      </c>
      <c r="AD1139">
        <v>0</v>
      </c>
      <c r="AE1139" t="s">
        <v>9</v>
      </c>
      <c r="AF1139">
        <v>32767</v>
      </c>
      <c r="AG1139">
        <v>0</v>
      </c>
      <c r="AH1139" t="s">
        <v>10</v>
      </c>
      <c r="AI1139">
        <v>-32767</v>
      </c>
      <c r="AJ1139">
        <v>0</v>
      </c>
      <c r="AK1139" t="s">
        <v>11</v>
      </c>
      <c r="AL1139">
        <v>0</v>
      </c>
      <c r="AM1139">
        <v>0</v>
      </c>
    </row>
    <row r="1140" spans="1:39" x14ac:dyDescent="0.25">
      <c r="A1140" t="s">
        <v>66</v>
      </c>
      <c r="B1140">
        <v>19</v>
      </c>
      <c r="C1140">
        <v>475</v>
      </c>
      <c r="D1140" t="s">
        <v>0</v>
      </c>
      <c r="E1140">
        <v>0</v>
      </c>
      <c r="F1140">
        <v>0</v>
      </c>
      <c r="G1140" t="s">
        <v>1</v>
      </c>
      <c r="H1140">
        <v>14125.522324</v>
      </c>
      <c r="I1140">
        <v>8.6775929999999999</v>
      </c>
      <c r="J1140" t="s">
        <v>2</v>
      </c>
      <c r="K1140">
        <v>14093.963828</v>
      </c>
      <c r="L1140">
        <v>6.3811669999999996</v>
      </c>
      <c r="M1140" t="s">
        <v>3</v>
      </c>
      <c r="N1140">
        <v>465.52460000000002</v>
      </c>
      <c r="O1140">
        <v>5.1319999999999998E-2</v>
      </c>
      <c r="P1140" t="s">
        <v>4</v>
      </c>
      <c r="Q1140">
        <v>0</v>
      </c>
      <c r="R1140">
        <v>0</v>
      </c>
      <c r="S1140" t="s">
        <v>5</v>
      </c>
      <c r="T1140">
        <v>0</v>
      </c>
      <c r="U1140">
        <v>0</v>
      </c>
      <c r="V1140" t="s">
        <v>6</v>
      </c>
      <c r="W1140">
        <v>0</v>
      </c>
      <c r="X1140">
        <v>0</v>
      </c>
      <c r="Y1140" t="s">
        <v>7</v>
      </c>
      <c r="Z1140">
        <v>0</v>
      </c>
      <c r="AA1140">
        <v>0</v>
      </c>
      <c r="AB1140" t="s">
        <v>8</v>
      </c>
      <c r="AC1140">
        <v>0</v>
      </c>
      <c r="AD1140">
        <v>0</v>
      </c>
      <c r="AE1140" t="s">
        <v>9</v>
      </c>
      <c r="AF1140">
        <v>32767</v>
      </c>
      <c r="AG1140">
        <v>0</v>
      </c>
      <c r="AH1140" t="s">
        <v>10</v>
      </c>
      <c r="AI1140">
        <v>-32767</v>
      </c>
      <c r="AJ1140">
        <v>0</v>
      </c>
      <c r="AK1140" t="s">
        <v>11</v>
      </c>
      <c r="AL1140">
        <v>0</v>
      </c>
      <c r="AM1140">
        <v>0</v>
      </c>
    </row>
    <row r="1141" spans="1:39" x14ac:dyDescent="0.25">
      <c r="A1141" t="s">
        <v>66</v>
      </c>
      <c r="B1141">
        <v>20</v>
      </c>
      <c r="C1141">
        <v>500</v>
      </c>
      <c r="D1141" t="s">
        <v>0</v>
      </c>
      <c r="E1141">
        <v>0</v>
      </c>
      <c r="F1141">
        <v>0</v>
      </c>
      <c r="G1141" t="s">
        <v>1</v>
      </c>
      <c r="H1141">
        <v>14868.993007999999</v>
      </c>
      <c r="I1141">
        <v>9.0077730000000003</v>
      </c>
      <c r="J1141" t="s">
        <v>2</v>
      </c>
      <c r="K1141">
        <v>14835.790195</v>
      </c>
      <c r="L1141">
        <v>6.5689529999999996</v>
      </c>
      <c r="M1141" t="s">
        <v>3</v>
      </c>
      <c r="N1141">
        <v>490.03326499999997</v>
      </c>
      <c r="O1141">
        <v>5.4392000000000003E-2</v>
      </c>
      <c r="P1141" t="s">
        <v>4</v>
      </c>
      <c r="Q1141">
        <v>0</v>
      </c>
      <c r="R1141">
        <v>0</v>
      </c>
      <c r="S1141" t="s">
        <v>5</v>
      </c>
      <c r="T1141">
        <v>0</v>
      </c>
      <c r="U1141">
        <v>0</v>
      </c>
      <c r="V1141" t="s">
        <v>6</v>
      </c>
      <c r="W1141">
        <v>0</v>
      </c>
      <c r="X1141">
        <v>0</v>
      </c>
      <c r="Y1141" t="s">
        <v>7</v>
      </c>
      <c r="Z1141">
        <v>0</v>
      </c>
      <c r="AA1141">
        <v>0</v>
      </c>
      <c r="AB1141" t="s">
        <v>8</v>
      </c>
      <c r="AC1141">
        <v>0</v>
      </c>
      <c r="AD1141">
        <v>0</v>
      </c>
      <c r="AE1141" t="s">
        <v>9</v>
      </c>
      <c r="AF1141">
        <v>32767</v>
      </c>
      <c r="AG1141">
        <v>0</v>
      </c>
      <c r="AH1141" t="s">
        <v>10</v>
      </c>
      <c r="AI1141">
        <v>-32767</v>
      </c>
      <c r="AJ1141">
        <v>0</v>
      </c>
      <c r="AK1141" t="s">
        <v>11</v>
      </c>
      <c r="AL1141">
        <v>0</v>
      </c>
      <c r="AM1141">
        <v>0</v>
      </c>
    </row>
    <row r="1142" spans="1:39" x14ac:dyDescent="0.25">
      <c r="A1142" t="s">
        <v>67</v>
      </c>
      <c r="B1142">
        <v>1</v>
      </c>
      <c r="C1142">
        <v>25</v>
      </c>
      <c r="D1142" t="s">
        <v>0</v>
      </c>
      <c r="E1142">
        <v>0</v>
      </c>
      <c r="F1142">
        <v>0</v>
      </c>
      <c r="G1142" t="s">
        <v>1</v>
      </c>
      <c r="H1142">
        <v>887.87528399999997</v>
      </c>
      <c r="I1142">
        <v>5.8000090000000002</v>
      </c>
      <c r="J1142" t="s">
        <v>2</v>
      </c>
      <c r="K1142">
        <v>886.35539200000005</v>
      </c>
      <c r="L1142">
        <v>5.871124</v>
      </c>
      <c r="M1142" t="s">
        <v>3</v>
      </c>
      <c r="N1142">
        <v>146.30887200000001</v>
      </c>
      <c r="O1142">
        <v>4.7355809999999998</v>
      </c>
      <c r="P1142" t="s">
        <v>4</v>
      </c>
      <c r="Q1142">
        <v>2.5581420000000001</v>
      </c>
      <c r="R1142">
        <v>5.7600000000000004E-3</v>
      </c>
      <c r="S1142" t="s">
        <v>5</v>
      </c>
      <c r="T1142">
        <v>718.01500099999998</v>
      </c>
      <c r="U1142">
        <v>1.1011999999999999E-2</v>
      </c>
      <c r="V1142" t="s">
        <v>6</v>
      </c>
      <c r="W1142">
        <v>0.54353399999999996</v>
      </c>
      <c r="X1142">
        <v>4.4580000000000002E-3</v>
      </c>
      <c r="Y1142" t="s">
        <v>7</v>
      </c>
      <c r="Z1142">
        <v>0</v>
      </c>
      <c r="AA1142">
        <v>0</v>
      </c>
      <c r="AB1142" t="s">
        <v>8</v>
      </c>
      <c r="AC1142">
        <v>0</v>
      </c>
      <c r="AD1142">
        <v>0</v>
      </c>
      <c r="AE1142" t="s">
        <v>9</v>
      </c>
      <c r="AF1142">
        <v>0.38388100000000003</v>
      </c>
      <c r="AG1142">
        <v>1.2E-5</v>
      </c>
      <c r="AH1142" t="s">
        <v>10</v>
      </c>
      <c r="AI1142">
        <v>0.61749600000000004</v>
      </c>
      <c r="AJ1142">
        <v>7.9999999999999996E-6</v>
      </c>
      <c r="AK1142" t="s">
        <v>11</v>
      </c>
      <c r="AL1142">
        <v>0</v>
      </c>
      <c r="AM1142">
        <v>0</v>
      </c>
    </row>
    <row r="1143" spans="1:39" x14ac:dyDescent="0.25">
      <c r="A1143" t="s">
        <v>67</v>
      </c>
      <c r="B1143">
        <v>2</v>
      </c>
      <c r="C1143">
        <v>50</v>
      </c>
      <c r="D1143" t="s">
        <v>0</v>
      </c>
      <c r="E1143">
        <v>0</v>
      </c>
      <c r="F1143">
        <v>0</v>
      </c>
      <c r="G1143" t="s">
        <v>1</v>
      </c>
      <c r="H1143">
        <v>1775.5628710000001</v>
      </c>
      <c r="I1143">
        <v>20.609266999999999</v>
      </c>
      <c r="J1143" t="s">
        <v>2</v>
      </c>
      <c r="K1143">
        <v>1772.5080539999999</v>
      </c>
      <c r="L1143">
        <v>21.008355999999999</v>
      </c>
      <c r="M1143" t="s">
        <v>3</v>
      </c>
      <c r="N1143">
        <v>292.63666599999999</v>
      </c>
      <c r="O1143">
        <v>16.405232000000002</v>
      </c>
      <c r="P1143" t="s">
        <v>4</v>
      </c>
      <c r="Q1143">
        <v>5.1353840000000002</v>
      </c>
      <c r="R1143">
        <v>2.0036000000000002E-2</v>
      </c>
      <c r="S1143" t="s">
        <v>5</v>
      </c>
      <c r="T1143">
        <v>1435.8819410000001</v>
      </c>
      <c r="U1143">
        <v>2.7977999999999999E-2</v>
      </c>
      <c r="V1143" t="s">
        <v>6</v>
      </c>
      <c r="W1143">
        <v>1.086374</v>
      </c>
      <c r="X1143">
        <v>1.5103999999999999E-2</v>
      </c>
      <c r="Y1143" t="s">
        <v>7</v>
      </c>
      <c r="Z1143">
        <v>0</v>
      </c>
      <c r="AA1143">
        <v>0</v>
      </c>
      <c r="AB1143" t="s">
        <v>8</v>
      </c>
      <c r="AC1143">
        <v>0</v>
      </c>
      <c r="AD1143">
        <v>0</v>
      </c>
      <c r="AE1143" t="s">
        <v>9</v>
      </c>
      <c r="AF1143">
        <v>0.38209199999999999</v>
      </c>
      <c r="AG1143">
        <v>1.5E-5</v>
      </c>
      <c r="AH1143" t="s">
        <v>10</v>
      </c>
      <c r="AI1143">
        <v>0.61896600000000002</v>
      </c>
      <c r="AJ1143">
        <v>1.9999999999999999E-6</v>
      </c>
      <c r="AK1143" t="s">
        <v>11</v>
      </c>
      <c r="AL1143">
        <v>0</v>
      </c>
      <c r="AM1143">
        <v>0</v>
      </c>
    </row>
    <row r="1144" spans="1:39" x14ac:dyDescent="0.25">
      <c r="A1144" t="s">
        <v>67</v>
      </c>
      <c r="B1144">
        <v>3</v>
      </c>
      <c r="C1144">
        <v>75</v>
      </c>
      <c r="D1144" t="s">
        <v>0</v>
      </c>
      <c r="E1144">
        <v>0</v>
      </c>
      <c r="F1144">
        <v>0</v>
      </c>
      <c r="G1144" t="s">
        <v>1</v>
      </c>
      <c r="H1144">
        <v>2663.350117</v>
      </c>
      <c r="I1144">
        <v>48.936556000000003</v>
      </c>
      <c r="J1144" t="s">
        <v>2</v>
      </c>
      <c r="K1144">
        <v>2658.704761</v>
      </c>
      <c r="L1144">
        <v>49.708333000000003</v>
      </c>
      <c r="M1144" t="s">
        <v>3</v>
      </c>
      <c r="N1144">
        <v>439.031161</v>
      </c>
      <c r="O1144">
        <v>32.765382000000002</v>
      </c>
      <c r="P1144" t="s">
        <v>4</v>
      </c>
      <c r="Q1144">
        <v>7.7157739999999997</v>
      </c>
      <c r="R1144">
        <v>2.9863000000000001E-2</v>
      </c>
      <c r="S1144" t="s">
        <v>5</v>
      </c>
      <c r="T1144">
        <v>2153.7792380000001</v>
      </c>
      <c r="U1144">
        <v>6.0303000000000002E-2</v>
      </c>
      <c r="V1144" t="s">
        <v>6</v>
      </c>
      <c r="W1144">
        <v>1.6294999999999999</v>
      </c>
      <c r="X1144">
        <v>2.9770999999999999E-2</v>
      </c>
      <c r="Y1144" t="s">
        <v>7</v>
      </c>
      <c r="Z1144">
        <v>0</v>
      </c>
      <c r="AA1144">
        <v>0</v>
      </c>
      <c r="AB1144" t="s">
        <v>8</v>
      </c>
      <c r="AC1144">
        <v>0</v>
      </c>
      <c r="AD1144">
        <v>0</v>
      </c>
      <c r="AE1144" t="s">
        <v>9</v>
      </c>
      <c r="AF1144">
        <v>0.38150699999999999</v>
      </c>
      <c r="AG1144">
        <v>1.5999999999999999E-5</v>
      </c>
      <c r="AH1144" t="s">
        <v>10</v>
      </c>
      <c r="AI1144">
        <v>0.61942600000000003</v>
      </c>
      <c r="AJ1144">
        <v>3.9999999999999998E-6</v>
      </c>
      <c r="AK1144" t="s">
        <v>11</v>
      </c>
      <c r="AL1144">
        <v>0</v>
      </c>
      <c r="AM1144">
        <v>0</v>
      </c>
    </row>
    <row r="1145" spans="1:39" x14ac:dyDescent="0.25">
      <c r="A1145" t="s">
        <v>67</v>
      </c>
      <c r="B1145">
        <v>4</v>
      </c>
      <c r="C1145">
        <v>100</v>
      </c>
      <c r="D1145" t="s">
        <v>0</v>
      </c>
      <c r="E1145">
        <v>0</v>
      </c>
      <c r="F1145">
        <v>0</v>
      </c>
      <c r="G1145" t="s">
        <v>1</v>
      </c>
      <c r="H1145">
        <v>3551.053555</v>
      </c>
      <c r="I1145">
        <v>93.411680000000004</v>
      </c>
      <c r="J1145" t="s">
        <v>2</v>
      </c>
      <c r="K1145">
        <v>3544.831138</v>
      </c>
      <c r="L1145">
        <v>94.771469999999994</v>
      </c>
      <c r="M1145" t="s">
        <v>3</v>
      </c>
      <c r="N1145">
        <v>585.30482300000006</v>
      </c>
      <c r="O1145">
        <v>60.020142999999997</v>
      </c>
      <c r="P1145" t="s">
        <v>4</v>
      </c>
      <c r="Q1145">
        <v>10.280313</v>
      </c>
      <c r="R1145">
        <v>3.1447999999999997E-2</v>
      </c>
      <c r="S1145" t="s">
        <v>5</v>
      </c>
      <c r="T1145">
        <v>2871.6636720000001</v>
      </c>
      <c r="U1145">
        <v>0.107861</v>
      </c>
      <c r="V1145" t="s">
        <v>6</v>
      </c>
      <c r="W1145">
        <v>2.1857359999999999</v>
      </c>
      <c r="X1145">
        <v>5.4810999999999999E-2</v>
      </c>
      <c r="Y1145" t="s">
        <v>7</v>
      </c>
      <c r="Z1145">
        <v>0</v>
      </c>
      <c r="AA1145">
        <v>0</v>
      </c>
      <c r="AB1145" t="s">
        <v>8</v>
      </c>
      <c r="AC1145">
        <v>0</v>
      </c>
      <c r="AD1145">
        <v>0</v>
      </c>
      <c r="AE1145" t="s">
        <v>9</v>
      </c>
      <c r="AF1145">
        <v>0.38066800000000001</v>
      </c>
      <c r="AG1145">
        <v>1.5999999999999999E-5</v>
      </c>
      <c r="AH1145" t="s">
        <v>10</v>
      </c>
      <c r="AI1145">
        <v>0.61969799999999997</v>
      </c>
      <c r="AJ1145">
        <v>6.0000000000000002E-6</v>
      </c>
      <c r="AK1145" t="s">
        <v>11</v>
      </c>
      <c r="AL1145">
        <v>0</v>
      </c>
      <c r="AM1145">
        <v>0</v>
      </c>
    </row>
    <row r="1146" spans="1:39" x14ac:dyDescent="0.25">
      <c r="A1146" t="s">
        <v>67</v>
      </c>
      <c r="B1146">
        <v>5</v>
      </c>
      <c r="C1146">
        <v>125</v>
      </c>
      <c r="D1146" t="s">
        <v>0</v>
      </c>
      <c r="E1146">
        <v>0</v>
      </c>
      <c r="F1146">
        <v>0</v>
      </c>
      <c r="G1146" t="s">
        <v>1</v>
      </c>
      <c r="H1146">
        <v>4438.8252929999999</v>
      </c>
      <c r="I1146">
        <v>163.84577899999999</v>
      </c>
      <c r="J1146" t="s">
        <v>2</v>
      </c>
      <c r="K1146">
        <v>4431.0210450000004</v>
      </c>
      <c r="L1146">
        <v>163.15555599999999</v>
      </c>
      <c r="M1146" t="s">
        <v>3</v>
      </c>
      <c r="N1146">
        <v>731.70601799999997</v>
      </c>
      <c r="O1146">
        <v>108.192728</v>
      </c>
      <c r="P1146" t="s">
        <v>4</v>
      </c>
      <c r="Q1146">
        <v>12.861921000000001</v>
      </c>
      <c r="R1146">
        <v>6.1530000000000001E-2</v>
      </c>
      <c r="S1146" t="s">
        <v>5</v>
      </c>
      <c r="T1146">
        <v>3589.5414649999998</v>
      </c>
      <c r="U1146">
        <v>0.161972</v>
      </c>
      <c r="V1146" t="s">
        <v>6</v>
      </c>
      <c r="W1146">
        <v>2.7236699999999998</v>
      </c>
      <c r="X1146">
        <v>7.0373000000000005E-2</v>
      </c>
      <c r="Y1146" t="s">
        <v>7</v>
      </c>
      <c r="Z1146">
        <v>0</v>
      </c>
      <c r="AA1146">
        <v>0</v>
      </c>
      <c r="AB1146" t="s">
        <v>8</v>
      </c>
      <c r="AC1146">
        <v>0</v>
      </c>
      <c r="AD1146">
        <v>0</v>
      </c>
      <c r="AE1146" t="s">
        <v>9</v>
      </c>
      <c r="AF1146">
        <v>0.37943700000000002</v>
      </c>
      <c r="AG1146">
        <v>1.5E-5</v>
      </c>
      <c r="AH1146" t="s">
        <v>10</v>
      </c>
      <c r="AI1146">
        <v>0.61997000000000002</v>
      </c>
      <c r="AJ1146">
        <v>6.0000000000000002E-6</v>
      </c>
      <c r="AK1146" t="s">
        <v>11</v>
      </c>
      <c r="AL1146">
        <v>0</v>
      </c>
      <c r="AM1146">
        <v>0</v>
      </c>
    </row>
    <row r="1147" spans="1:39" x14ac:dyDescent="0.25">
      <c r="A1147" t="s">
        <v>67</v>
      </c>
      <c r="B1147">
        <v>6</v>
      </c>
      <c r="C1147">
        <v>150</v>
      </c>
      <c r="D1147" t="s">
        <v>0</v>
      </c>
      <c r="E1147">
        <v>0</v>
      </c>
      <c r="F1147">
        <v>0</v>
      </c>
      <c r="G1147" t="s">
        <v>1</v>
      </c>
      <c r="H1147">
        <v>5326.6310350000003</v>
      </c>
      <c r="I1147">
        <v>240.401162</v>
      </c>
      <c r="J1147" t="s">
        <v>2</v>
      </c>
      <c r="K1147">
        <v>5317.3110349999997</v>
      </c>
      <c r="L1147">
        <v>239.844514</v>
      </c>
      <c r="M1147" t="s">
        <v>3</v>
      </c>
      <c r="N1147">
        <v>878.16019000000006</v>
      </c>
      <c r="O1147">
        <v>168.392303</v>
      </c>
      <c r="P1147" t="s">
        <v>4</v>
      </c>
      <c r="Q1147">
        <v>15.435195999999999</v>
      </c>
      <c r="R1147">
        <v>7.8779000000000002E-2</v>
      </c>
      <c r="S1147" t="s">
        <v>5</v>
      </c>
      <c r="T1147">
        <v>4307.4254099999998</v>
      </c>
      <c r="U1147">
        <v>0.21878500000000001</v>
      </c>
      <c r="V1147" t="s">
        <v>6</v>
      </c>
      <c r="W1147">
        <v>3.2698800000000001</v>
      </c>
      <c r="X1147">
        <v>0.111013</v>
      </c>
      <c r="Y1147" t="s">
        <v>7</v>
      </c>
      <c r="Z1147">
        <v>0</v>
      </c>
      <c r="AA1147">
        <v>0</v>
      </c>
      <c r="AB1147" t="s">
        <v>8</v>
      </c>
      <c r="AC1147">
        <v>0</v>
      </c>
      <c r="AD1147">
        <v>0</v>
      </c>
      <c r="AE1147" t="s">
        <v>9</v>
      </c>
      <c r="AF1147">
        <v>0.37856000000000001</v>
      </c>
      <c r="AG1147">
        <v>1.2999999999999999E-5</v>
      </c>
      <c r="AH1147" t="s">
        <v>10</v>
      </c>
      <c r="AI1147">
        <v>0.62041599999999997</v>
      </c>
      <c r="AJ1147">
        <v>9.0000000000000002E-6</v>
      </c>
      <c r="AK1147" t="s">
        <v>11</v>
      </c>
      <c r="AL1147">
        <v>0</v>
      </c>
      <c r="AM1147">
        <v>0</v>
      </c>
    </row>
    <row r="1148" spans="1:39" x14ac:dyDescent="0.25">
      <c r="A1148" t="s">
        <v>67</v>
      </c>
      <c r="B1148">
        <v>7</v>
      </c>
      <c r="C1148">
        <v>175</v>
      </c>
      <c r="D1148" t="s">
        <v>0</v>
      </c>
      <c r="E1148">
        <v>0</v>
      </c>
      <c r="F1148">
        <v>0</v>
      </c>
      <c r="G1148" t="s">
        <v>1</v>
      </c>
      <c r="H1148">
        <v>6214.5242090000002</v>
      </c>
      <c r="I1148">
        <v>311.06050499999998</v>
      </c>
      <c r="J1148" t="s">
        <v>2</v>
      </c>
      <c r="K1148">
        <v>6203.6347949999999</v>
      </c>
      <c r="L1148">
        <v>311.897651</v>
      </c>
      <c r="M1148" t="s">
        <v>3</v>
      </c>
      <c r="N1148">
        <v>1024.622136</v>
      </c>
      <c r="O1148">
        <v>213.30187100000001</v>
      </c>
      <c r="P1148" t="s">
        <v>4</v>
      </c>
      <c r="Q1148">
        <v>18.005216999999998</v>
      </c>
      <c r="R1148">
        <v>8.3876999999999993E-2</v>
      </c>
      <c r="S1148" t="s">
        <v>5</v>
      </c>
      <c r="T1148">
        <v>5025.3119429999997</v>
      </c>
      <c r="U1148">
        <v>0.28265400000000002</v>
      </c>
      <c r="V1148" t="s">
        <v>6</v>
      </c>
      <c r="W1148">
        <v>3.8116279999999998</v>
      </c>
      <c r="X1148">
        <v>0.15817100000000001</v>
      </c>
      <c r="Y1148" t="s">
        <v>7</v>
      </c>
      <c r="Z1148">
        <v>0</v>
      </c>
      <c r="AA1148">
        <v>0</v>
      </c>
      <c r="AB1148" t="s">
        <v>8</v>
      </c>
      <c r="AC1148">
        <v>0</v>
      </c>
      <c r="AD1148">
        <v>0</v>
      </c>
      <c r="AE1148" t="s">
        <v>9</v>
      </c>
      <c r="AF1148">
        <v>0.37785600000000003</v>
      </c>
      <c r="AG1148">
        <v>9.0000000000000002E-6</v>
      </c>
      <c r="AH1148" t="s">
        <v>10</v>
      </c>
      <c r="AI1148">
        <v>0.62063400000000002</v>
      </c>
      <c r="AJ1148">
        <v>1.0000000000000001E-5</v>
      </c>
      <c r="AK1148" t="s">
        <v>11</v>
      </c>
      <c r="AL1148">
        <v>0</v>
      </c>
      <c r="AM1148">
        <v>0</v>
      </c>
    </row>
    <row r="1149" spans="1:39" x14ac:dyDescent="0.25">
      <c r="A1149" t="s">
        <v>67</v>
      </c>
      <c r="B1149">
        <v>8</v>
      </c>
      <c r="C1149">
        <v>200</v>
      </c>
      <c r="D1149" t="s">
        <v>0</v>
      </c>
      <c r="E1149">
        <v>0</v>
      </c>
      <c r="F1149">
        <v>0</v>
      </c>
      <c r="G1149" t="s">
        <v>1</v>
      </c>
      <c r="H1149">
        <v>7102.1869139999999</v>
      </c>
      <c r="I1149">
        <v>380.62512099999998</v>
      </c>
      <c r="J1149" t="s">
        <v>2</v>
      </c>
      <c r="K1149">
        <v>7089.7303119999997</v>
      </c>
      <c r="L1149">
        <v>382.09984800000001</v>
      </c>
      <c r="M1149" t="s">
        <v>3</v>
      </c>
      <c r="N1149">
        <v>1170.809446</v>
      </c>
      <c r="O1149">
        <v>259.26455900000002</v>
      </c>
      <c r="P1149" t="s">
        <v>4</v>
      </c>
      <c r="Q1149">
        <v>20.566735000000001</v>
      </c>
      <c r="R1149">
        <v>9.4594999999999999E-2</v>
      </c>
      <c r="S1149" t="s">
        <v>5</v>
      </c>
      <c r="T1149">
        <v>5743.2056739999998</v>
      </c>
      <c r="U1149">
        <v>0.35891099999999998</v>
      </c>
      <c r="V1149" t="s">
        <v>6</v>
      </c>
      <c r="W1149">
        <v>4.3575739999999996</v>
      </c>
      <c r="X1149">
        <v>0.19828299999999999</v>
      </c>
      <c r="Y1149" t="s">
        <v>7</v>
      </c>
      <c r="Z1149">
        <v>0</v>
      </c>
      <c r="AA1149">
        <v>0</v>
      </c>
      <c r="AB1149" t="s">
        <v>8</v>
      </c>
      <c r="AC1149">
        <v>0</v>
      </c>
      <c r="AD1149">
        <v>0</v>
      </c>
      <c r="AE1149" t="s">
        <v>9</v>
      </c>
      <c r="AF1149">
        <v>0.377662</v>
      </c>
      <c r="AG1149">
        <v>7.9999999999999996E-6</v>
      </c>
      <c r="AH1149" t="s">
        <v>10</v>
      </c>
      <c r="AI1149">
        <v>0.62080500000000005</v>
      </c>
      <c r="AJ1149">
        <v>1.1E-5</v>
      </c>
      <c r="AK1149" t="s">
        <v>11</v>
      </c>
      <c r="AL1149">
        <v>0</v>
      </c>
      <c r="AM1149">
        <v>0</v>
      </c>
    </row>
    <row r="1150" spans="1:39" x14ac:dyDescent="0.25">
      <c r="A1150" t="s">
        <v>67</v>
      </c>
      <c r="B1150">
        <v>9</v>
      </c>
      <c r="C1150">
        <v>225</v>
      </c>
      <c r="D1150" t="s">
        <v>0</v>
      </c>
      <c r="E1150">
        <v>0</v>
      </c>
      <c r="F1150">
        <v>0</v>
      </c>
      <c r="G1150" t="s">
        <v>1</v>
      </c>
      <c r="H1150">
        <v>7989.5384569999997</v>
      </c>
      <c r="I1150">
        <v>432.77495599999997</v>
      </c>
      <c r="J1150" t="s">
        <v>2</v>
      </c>
      <c r="K1150">
        <v>7975.5741209999996</v>
      </c>
      <c r="L1150">
        <v>434.61110600000001</v>
      </c>
      <c r="M1150" t="s">
        <v>3</v>
      </c>
      <c r="N1150">
        <v>1316.7595209999999</v>
      </c>
      <c r="O1150">
        <v>288.79109299999999</v>
      </c>
      <c r="P1150" t="s">
        <v>4</v>
      </c>
      <c r="Q1150">
        <v>23.110612</v>
      </c>
      <c r="R1150">
        <v>9.7589999999999996E-2</v>
      </c>
      <c r="S1150" t="s">
        <v>5</v>
      </c>
      <c r="T1150">
        <v>6461.1051459999999</v>
      </c>
      <c r="U1150">
        <v>0.46429399999999998</v>
      </c>
      <c r="V1150" t="s">
        <v>6</v>
      </c>
      <c r="W1150">
        <v>4.9081859999999997</v>
      </c>
      <c r="X1150">
        <v>0.24817</v>
      </c>
      <c r="Y1150" t="s">
        <v>7</v>
      </c>
      <c r="Z1150">
        <v>0</v>
      </c>
      <c r="AA1150">
        <v>0</v>
      </c>
      <c r="AB1150" t="s">
        <v>8</v>
      </c>
      <c r="AC1150">
        <v>0</v>
      </c>
      <c r="AD1150">
        <v>0</v>
      </c>
      <c r="AE1150" t="s">
        <v>9</v>
      </c>
      <c r="AF1150">
        <v>0.37722600000000001</v>
      </c>
      <c r="AG1150">
        <v>6.9999999999999999E-6</v>
      </c>
      <c r="AH1150" t="s">
        <v>10</v>
      </c>
      <c r="AI1150">
        <v>0.62081699999999995</v>
      </c>
      <c r="AJ1150">
        <v>1.1E-5</v>
      </c>
      <c r="AK1150" t="s">
        <v>11</v>
      </c>
      <c r="AL1150">
        <v>0</v>
      </c>
      <c r="AM1150">
        <v>0</v>
      </c>
    </row>
    <row r="1151" spans="1:39" x14ac:dyDescent="0.25">
      <c r="A1151" t="s">
        <v>67</v>
      </c>
      <c r="B1151">
        <v>10</v>
      </c>
      <c r="C1151">
        <v>250</v>
      </c>
      <c r="D1151" t="s">
        <v>0</v>
      </c>
      <c r="E1151">
        <v>0</v>
      </c>
      <c r="F1151">
        <v>0</v>
      </c>
      <c r="G1151" t="s">
        <v>1</v>
      </c>
      <c r="H1151">
        <v>8877.7982620000002</v>
      </c>
      <c r="I1151">
        <v>509.15900599999998</v>
      </c>
      <c r="J1151" t="s">
        <v>2</v>
      </c>
      <c r="K1151">
        <v>8862.2980270000007</v>
      </c>
      <c r="L1151">
        <v>510.29579000000001</v>
      </c>
      <c r="M1151" t="s">
        <v>3</v>
      </c>
      <c r="N1151">
        <v>1463.4398610000001</v>
      </c>
      <c r="O1151">
        <v>317.171131</v>
      </c>
      <c r="P1151" t="s">
        <v>4</v>
      </c>
      <c r="Q1151">
        <v>25.673984000000001</v>
      </c>
      <c r="R1151">
        <v>0.12669</v>
      </c>
      <c r="S1151" t="s">
        <v>5</v>
      </c>
      <c r="T1151">
        <v>7179.0384960000001</v>
      </c>
      <c r="U1151">
        <v>0.56810700000000003</v>
      </c>
      <c r="V1151" t="s">
        <v>6</v>
      </c>
      <c r="W1151">
        <v>5.4471069999999999</v>
      </c>
      <c r="X1151">
        <v>0.30893100000000001</v>
      </c>
      <c r="Y1151" t="s">
        <v>7</v>
      </c>
      <c r="Z1151">
        <v>0</v>
      </c>
      <c r="AA1151">
        <v>0</v>
      </c>
      <c r="AB1151" t="s">
        <v>8</v>
      </c>
      <c r="AC1151">
        <v>0</v>
      </c>
      <c r="AD1151">
        <v>0</v>
      </c>
      <c r="AE1151" t="s">
        <v>9</v>
      </c>
      <c r="AF1151">
        <v>0.37710500000000002</v>
      </c>
      <c r="AG1151">
        <v>6.0000000000000002E-6</v>
      </c>
      <c r="AH1151" t="s">
        <v>10</v>
      </c>
      <c r="AI1151">
        <v>0.62113799999999997</v>
      </c>
      <c r="AJ1151">
        <v>1.2E-5</v>
      </c>
      <c r="AK1151" t="s">
        <v>11</v>
      </c>
      <c r="AL1151">
        <v>0</v>
      </c>
      <c r="AM1151">
        <v>0</v>
      </c>
    </row>
    <row r="1152" spans="1:39" x14ac:dyDescent="0.25">
      <c r="A1152" t="s">
        <v>67</v>
      </c>
      <c r="B1152">
        <v>11</v>
      </c>
      <c r="C1152">
        <v>275</v>
      </c>
      <c r="D1152" t="s">
        <v>0</v>
      </c>
      <c r="E1152">
        <v>0</v>
      </c>
      <c r="F1152">
        <v>0</v>
      </c>
      <c r="G1152" t="s">
        <v>1</v>
      </c>
      <c r="H1152">
        <v>9765.8755660000006</v>
      </c>
      <c r="I1152">
        <v>571.42366900000002</v>
      </c>
      <c r="J1152" t="s">
        <v>2</v>
      </c>
      <c r="K1152">
        <v>9748.8198240000002</v>
      </c>
      <c r="L1152">
        <v>574.03667700000005</v>
      </c>
      <c r="M1152" t="s">
        <v>3</v>
      </c>
      <c r="N1152">
        <v>1609.895728</v>
      </c>
      <c r="O1152">
        <v>348.34737200000001</v>
      </c>
      <c r="P1152" t="s">
        <v>4</v>
      </c>
      <c r="Q1152">
        <v>28.248381999999999</v>
      </c>
      <c r="R1152">
        <v>0.132996</v>
      </c>
      <c r="S1152" t="s">
        <v>5</v>
      </c>
      <c r="T1152">
        <v>7896.9633979999999</v>
      </c>
      <c r="U1152">
        <v>0.667991</v>
      </c>
      <c r="V1152" t="s">
        <v>6</v>
      </c>
      <c r="W1152">
        <v>6.0040190000000004</v>
      </c>
      <c r="X1152">
        <v>0.36817899999999998</v>
      </c>
      <c r="Y1152" t="s">
        <v>7</v>
      </c>
      <c r="Z1152">
        <v>0</v>
      </c>
      <c r="AA1152">
        <v>0</v>
      </c>
      <c r="AB1152" t="s">
        <v>8</v>
      </c>
      <c r="AC1152">
        <v>0</v>
      </c>
      <c r="AD1152">
        <v>0</v>
      </c>
      <c r="AE1152" t="s">
        <v>9</v>
      </c>
      <c r="AF1152">
        <v>0.37680000000000002</v>
      </c>
      <c r="AG1152">
        <v>7.9999999999999996E-6</v>
      </c>
      <c r="AH1152" t="s">
        <v>10</v>
      </c>
      <c r="AI1152">
        <v>0.62151400000000001</v>
      </c>
      <c r="AJ1152">
        <v>1.4E-5</v>
      </c>
      <c r="AK1152" t="s">
        <v>11</v>
      </c>
      <c r="AL1152">
        <v>0</v>
      </c>
      <c r="AM1152">
        <v>0</v>
      </c>
    </row>
    <row r="1153" spans="1:39" x14ac:dyDescent="0.25">
      <c r="A1153" t="s">
        <v>67</v>
      </c>
      <c r="B1153">
        <v>12</v>
      </c>
      <c r="C1153">
        <v>300</v>
      </c>
      <c r="D1153" t="s">
        <v>0</v>
      </c>
      <c r="E1153">
        <v>0</v>
      </c>
      <c r="F1153">
        <v>0</v>
      </c>
      <c r="G1153" t="s">
        <v>1</v>
      </c>
      <c r="H1153">
        <v>10653.337148000001</v>
      </c>
      <c r="I1153">
        <v>648.38001499999996</v>
      </c>
      <c r="J1153" t="s">
        <v>2</v>
      </c>
      <c r="K1153">
        <v>10634.724629</v>
      </c>
      <c r="L1153">
        <v>650.78549099999998</v>
      </c>
      <c r="M1153" t="s">
        <v>3</v>
      </c>
      <c r="N1153">
        <v>1756.103372</v>
      </c>
      <c r="O1153">
        <v>388.18266</v>
      </c>
      <c r="P1153" t="s">
        <v>4</v>
      </c>
      <c r="Q1153">
        <v>30.815961000000001</v>
      </c>
      <c r="R1153">
        <v>0.15691099999999999</v>
      </c>
      <c r="S1153" t="s">
        <v>5</v>
      </c>
      <c r="T1153">
        <v>8614.8882809999996</v>
      </c>
      <c r="U1153">
        <v>0.75504899999999997</v>
      </c>
      <c r="V1153" t="s">
        <v>6</v>
      </c>
      <c r="W1153">
        <v>6.5443610000000003</v>
      </c>
      <c r="X1153">
        <v>0.45036399999999999</v>
      </c>
      <c r="Y1153" t="s">
        <v>7</v>
      </c>
      <c r="Z1153">
        <v>0</v>
      </c>
      <c r="AA1153">
        <v>0</v>
      </c>
      <c r="AB1153" t="s">
        <v>8</v>
      </c>
      <c r="AC1153">
        <v>0</v>
      </c>
      <c r="AD1153">
        <v>0</v>
      </c>
      <c r="AE1153" t="s">
        <v>9</v>
      </c>
      <c r="AF1153">
        <v>0.37674800000000003</v>
      </c>
      <c r="AG1153">
        <v>7.9999999999999996E-6</v>
      </c>
      <c r="AH1153" t="s">
        <v>10</v>
      </c>
      <c r="AI1153">
        <v>0.62187999999999999</v>
      </c>
      <c r="AJ1153">
        <v>1.5999999999999999E-5</v>
      </c>
      <c r="AK1153" t="s">
        <v>11</v>
      </c>
      <c r="AL1153">
        <v>0</v>
      </c>
      <c r="AM1153">
        <v>0</v>
      </c>
    </row>
    <row r="1154" spans="1:39" x14ac:dyDescent="0.25">
      <c r="A1154" t="s">
        <v>67</v>
      </c>
      <c r="B1154">
        <v>13</v>
      </c>
      <c r="C1154">
        <v>325</v>
      </c>
      <c r="D1154" t="s">
        <v>0</v>
      </c>
      <c r="E1154">
        <v>0</v>
      </c>
      <c r="F1154">
        <v>0</v>
      </c>
      <c r="G1154" t="s">
        <v>1</v>
      </c>
      <c r="H1154">
        <v>11540.55791</v>
      </c>
      <c r="I1154">
        <v>723.75322100000005</v>
      </c>
      <c r="J1154" t="s">
        <v>2</v>
      </c>
      <c r="K1154">
        <v>11520.41959</v>
      </c>
      <c r="L1154">
        <v>727.70908999999995</v>
      </c>
      <c r="M1154" t="s">
        <v>3</v>
      </c>
      <c r="N1154">
        <v>1902.030835</v>
      </c>
      <c r="O1154">
        <v>432.75439799999998</v>
      </c>
      <c r="P1154" t="s">
        <v>4</v>
      </c>
      <c r="Q1154">
        <v>33.356847999999999</v>
      </c>
      <c r="R1154">
        <v>0.17039699999999999</v>
      </c>
      <c r="S1154" t="s">
        <v>5</v>
      </c>
      <c r="T1154">
        <v>9332.7822070000002</v>
      </c>
      <c r="U1154">
        <v>0.85668999999999995</v>
      </c>
      <c r="V1154" t="s">
        <v>6</v>
      </c>
      <c r="W1154">
        <v>7.0649389999999999</v>
      </c>
      <c r="X1154">
        <v>0.50637399999999999</v>
      </c>
      <c r="Y1154" t="s">
        <v>7</v>
      </c>
      <c r="Z1154">
        <v>0</v>
      </c>
      <c r="AA1154">
        <v>0</v>
      </c>
      <c r="AB1154" t="s">
        <v>8</v>
      </c>
      <c r="AC1154">
        <v>0</v>
      </c>
      <c r="AD1154">
        <v>0</v>
      </c>
      <c r="AE1154" t="s">
        <v>9</v>
      </c>
      <c r="AF1154">
        <v>0.376695</v>
      </c>
      <c r="AG1154">
        <v>7.9999999999999996E-6</v>
      </c>
      <c r="AH1154" t="s">
        <v>10</v>
      </c>
      <c r="AI1154">
        <v>0.62190599999999996</v>
      </c>
      <c r="AJ1154">
        <v>1.5999999999999999E-5</v>
      </c>
      <c r="AK1154" t="s">
        <v>11</v>
      </c>
      <c r="AL1154">
        <v>0</v>
      </c>
      <c r="AM1154">
        <v>0</v>
      </c>
    </row>
    <row r="1155" spans="1:39" x14ac:dyDescent="0.25">
      <c r="A1155" t="s">
        <v>67</v>
      </c>
      <c r="B1155">
        <v>14</v>
      </c>
      <c r="C1155">
        <v>350</v>
      </c>
      <c r="D1155" t="s">
        <v>0</v>
      </c>
      <c r="E1155">
        <v>0</v>
      </c>
      <c r="F1155">
        <v>0</v>
      </c>
      <c r="G1155" t="s">
        <v>1</v>
      </c>
      <c r="H1155">
        <v>12427.958945</v>
      </c>
      <c r="I1155">
        <v>818.74002900000005</v>
      </c>
      <c r="J1155" t="s">
        <v>2</v>
      </c>
      <c r="K1155">
        <v>12406.282637</v>
      </c>
      <c r="L1155">
        <v>820.76333499999998</v>
      </c>
      <c r="M1155" t="s">
        <v>3</v>
      </c>
      <c r="N1155">
        <v>2048.2479269999999</v>
      </c>
      <c r="O1155">
        <v>490.58579099999997</v>
      </c>
      <c r="P1155" t="s">
        <v>4</v>
      </c>
      <c r="Q1155">
        <v>35.913227999999997</v>
      </c>
      <c r="R1155">
        <v>0.18156</v>
      </c>
      <c r="S1155" t="s">
        <v>5</v>
      </c>
      <c r="T1155">
        <v>10050.676367</v>
      </c>
      <c r="U1155">
        <v>0.97931599999999996</v>
      </c>
      <c r="V1155" t="s">
        <v>6</v>
      </c>
      <c r="W1155">
        <v>7.6029910000000003</v>
      </c>
      <c r="X1155">
        <v>0.58117700000000005</v>
      </c>
      <c r="Y1155" t="s">
        <v>7</v>
      </c>
      <c r="Z1155">
        <v>0</v>
      </c>
      <c r="AA1155">
        <v>0</v>
      </c>
      <c r="AB1155" t="s">
        <v>8</v>
      </c>
      <c r="AC1155">
        <v>0</v>
      </c>
      <c r="AD1155">
        <v>0</v>
      </c>
      <c r="AE1155" t="s">
        <v>9</v>
      </c>
      <c r="AF1155">
        <v>0.376355</v>
      </c>
      <c r="AG1155">
        <v>6.0000000000000002E-6</v>
      </c>
      <c r="AH1155" t="s">
        <v>10</v>
      </c>
      <c r="AI1155">
        <v>0.62218700000000005</v>
      </c>
      <c r="AJ1155">
        <v>1.5999999999999999E-5</v>
      </c>
      <c r="AK1155" t="s">
        <v>11</v>
      </c>
      <c r="AL1155">
        <v>0</v>
      </c>
      <c r="AM1155">
        <v>0</v>
      </c>
    </row>
    <row r="1156" spans="1:39" x14ac:dyDescent="0.25">
      <c r="A1156" t="s">
        <v>67</v>
      </c>
      <c r="B1156">
        <v>15</v>
      </c>
      <c r="C1156">
        <v>375</v>
      </c>
      <c r="D1156" t="s">
        <v>0</v>
      </c>
      <c r="E1156">
        <v>0</v>
      </c>
      <c r="F1156">
        <v>0</v>
      </c>
      <c r="G1156" t="s">
        <v>1</v>
      </c>
      <c r="H1156">
        <v>13314.8375</v>
      </c>
      <c r="I1156">
        <v>892.17437700000005</v>
      </c>
      <c r="J1156" t="s">
        <v>2</v>
      </c>
      <c r="K1156">
        <v>13291.619961</v>
      </c>
      <c r="L1156">
        <v>897.276072</v>
      </c>
      <c r="M1156" t="s">
        <v>3</v>
      </c>
      <c r="N1156">
        <v>2193.8479050000001</v>
      </c>
      <c r="O1156">
        <v>526.340644</v>
      </c>
      <c r="P1156" t="s">
        <v>4</v>
      </c>
      <c r="Q1156">
        <v>38.467114000000002</v>
      </c>
      <c r="R1156">
        <v>0.203872</v>
      </c>
      <c r="S1156" t="s">
        <v>5</v>
      </c>
      <c r="T1156">
        <v>10768.58252</v>
      </c>
      <c r="U1156">
        <v>1.0967979999999999</v>
      </c>
      <c r="V1156" t="s">
        <v>6</v>
      </c>
      <c r="W1156">
        <v>8.1475209999999993</v>
      </c>
      <c r="X1156">
        <v>0.64963899999999997</v>
      </c>
      <c r="Y1156" t="s">
        <v>7</v>
      </c>
      <c r="Z1156">
        <v>0</v>
      </c>
      <c r="AA1156">
        <v>0</v>
      </c>
      <c r="AB1156" t="s">
        <v>8</v>
      </c>
      <c r="AC1156">
        <v>0</v>
      </c>
      <c r="AD1156">
        <v>0</v>
      </c>
      <c r="AE1156" t="s">
        <v>9</v>
      </c>
      <c r="AF1156">
        <v>0.37633699999999998</v>
      </c>
      <c r="AG1156">
        <v>6.0000000000000002E-6</v>
      </c>
      <c r="AH1156" t="s">
        <v>10</v>
      </c>
      <c r="AI1156">
        <v>0.62229500000000004</v>
      </c>
      <c r="AJ1156">
        <v>1.7E-5</v>
      </c>
      <c r="AK1156" t="s">
        <v>11</v>
      </c>
      <c r="AL1156">
        <v>0</v>
      </c>
      <c r="AM1156">
        <v>0</v>
      </c>
    </row>
    <row r="1157" spans="1:39" x14ac:dyDescent="0.25">
      <c r="A1157" t="s">
        <v>67</v>
      </c>
      <c r="B1157">
        <v>16</v>
      </c>
      <c r="C1157">
        <v>400</v>
      </c>
      <c r="D1157" t="s">
        <v>0</v>
      </c>
      <c r="E1157">
        <v>0</v>
      </c>
      <c r="F1157">
        <v>0</v>
      </c>
      <c r="G1157" t="s">
        <v>1</v>
      </c>
      <c r="H1157">
        <v>14202.006895</v>
      </c>
      <c r="I1157">
        <v>955.06317000000001</v>
      </c>
      <c r="J1157" t="s">
        <v>2</v>
      </c>
      <c r="K1157">
        <v>14177.183730000001</v>
      </c>
      <c r="L1157">
        <v>958.64365999999995</v>
      </c>
      <c r="M1157" t="s">
        <v>3</v>
      </c>
      <c r="N1157">
        <v>2339.670693</v>
      </c>
      <c r="O1157">
        <v>563.08051599999999</v>
      </c>
      <c r="P1157" t="s">
        <v>4</v>
      </c>
      <c r="Q1157">
        <v>41.044379999999997</v>
      </c>
      <c r="R1157">
        <v>0.20991199999999999</v>
      </c>
      <c r="S1157" t="s">
        <v>5</v>
      </c>
      <c r="T1157">
        <v>11486.488105</v>
      </c>
      <c r="U1157">
        <v>1.2551319999999999</v>
      </c>
      <c r="V1157" t="s">
        <v>6</v>
      </c>
      <c r="W1157">
        <v>8.6928219999999996</v>
      </c>
      <c r="X1157">
        <v>0.75404899999999997</v>
      </c>
      <c r="Y1157" t="s">
        <v>7</v>
      </c>
      <c r="Z1157">
        <v>0</v>
      </c>
      <c r="AA1157">
        <v>0</v>
      </c>
      <c r="AB1157" t="s">
        <v>8</v>
      </c>
      <c r="AC1157">
        <v>0</v>
      </c>
      <c r="AD1157">
        <v>0</v>
      </c>
      <c r="AE1157" t="s">
        <v>9</v>
      </c>
      <c r="AF1157">
        <v>0.376133</v>
      </c>
      <c r="AG1157">
        <v>5.0000000000000004E-6</v>
      </c>
      <c r="AH1157" t="s">
        <v>10</v>
      </c>
      <c r="AI1157">
        <v>0.62232900000000002</v>
      </c>
      <c r="AJ1157">
        <v>1.8E-5</v>
      </c>
      <c r="AK1157" t="s">
        <v>11</v>
      </c>
      <c r="AL1157">
        <v>0</v>
      </c>
      <c r="AM1157">
        <v>0</v>
      </c>
    </row>
    <row r="1158" spans="1:39" x14ac:dyDescent="0.25">
      <c r="A1158" t="s">
        <v>67</v>
      </c>
      <c r="B1158">
        <v>17</v>
      </c>
      <c r="C1158">
        <v>425</v>
      </c>
      <c r="D1158" t="s">
        <v>0</v>
      </c>
      <c r="E1158">
        <v>0</v>
      </c>
      <c r="F1158">
        <v>0</v>
      </c>
      <c r="G1158" t="s">
        <v>1</v>
      </c>
      <c r="H1158">
        <v>15089.189882999999</v>
      </c>
      <c r="I1158">
        <v>1029.3751279999999</v>
      </c>
      <c r="J1158" t="s">
        <v>2</v>
      </c>
      <c r="K1158">
        <v>15062.816094</v>
      </c>
      <c r="L1158">
        <v>1033.0392810000001</v>
      </c>
      <c r="M1158" t="s">
        <v>3</v>
      </c>
      <c r="N1158">
        <v>2485.5419189999998</v>
      </c>
      <c r="O1158">
        <v>616.97891000000004</v>
      </c>
      <c r="P1158" t="s">
        <v>4</v>
      </c>
      <c r="Q1158">
        <v>43.607810999999998</v>
      </c>
      <c r="R1158">
        <v>0.228246</v>
      </c>
      <c r="S1158" t="s">
        <v>5</v>
      </c>
      <c r="T1158">
        <v>12204.389023</v>
      </c>
      <c r="U1158">
        <v>1.42723</v>
      </c>
      <c r="V1158" t="s">
        <v>6</v>
      </c>
      <c r="W1158">
        <v>9.2354819999999993</v>
      </c>
      <c r="X1158">
        <v>0.83872899999999995</v>
      </c>
      <c r="Y1158" t="s">
        <v>7</v>
      </c>
      <c r="Z1158">
        <v>0</v>
      </c>
      <c r="AA1158">
        <v>0</v>
      </c>
      <c r="AB1158" t="s">
        <v>8</v>
      </c>
      <c r="AC1158">
        <v>0</v>
      </c>
      <c r="AD1158">
        <v>0</v>
      </c>
      <c r="AE1158" t="s">
        <v>9</v>
      </c>
      <c r="AF1158">
        <v>0.37607099999999999</v>
      </c>
      <c r="AG1158">
        <v>5.0000000000000004E-6</v>
      </c>
      <c r="AH1158" t="s">
        <v>10</v>
      </c>
      <c r="AI1158">
        <v>0.62299400000000005</v>
      </c>
      <c r="AJ1158">
        <v>1.9000000000000001E-5</v>
      </c>
      <c r="AK1158" t="s">
        <v>11</v>
      </c>
      <c r="AL1158">
        <v>0</v>
      </c>
      <c r="AM1158">
        <v>0</v>
      </c>
    </row>
    <row r="1159" spans="1:39" x14ac:dyDescent="0.25">
      <c r="A1159" t="s">
        <v>67</v>
      </c>
      <c r="B1159">
        <v>18</v>
      </c>
      <c r="C1159">
        <v>450</v>
      </c>
      <c r="D1159" t="s">
        <v>0</v>
      </c>
      <c r="E1159">
        <v>0</v>
      </c>
      <c r="F1159">
        <v>0</v>
      </c>
      <c r="G1159" t="s">
        <v>1</v>
      </c>
      <c r="H1159">
        <v>15976.223613</v>
      </c>
      <c r="I1159">
        <v>1082.9636869999999</v>
      </c>
      <c r="J1159" t="s">
        <v>2</v>
      </c>
      <c r="K1159">
        <v>15948.269668000001</v>
      </c>
      <c r="L1159">
        <v>1086.3982209999999</v>
      </c>
      <c r="M1159" t="s">
        <v>3</v>
      </c>
      <c r="N1159">
        <v>2631.2293949999998</v>
      </c>
      <c r="O1159">
        <v>648.19269699999995</v>
      </c>
      <c r="P1159" t="s">
        <v>4</v>
      </c>
      <c r="Q1159">
        <v>46.158898000000001</v>
      </c>
      <c r="R1159">
        <v>0.233737</v>
      </c>
      <c r="S1159" t="s">
        <v>5</v>
      </c>
      <c r="T1159">
        <v>12922.291445000001</v>
      </c>
      <c r="U1159">
        <v>1.5419700000000001</v>
      </c>
      <c r="V1159" t="s">
        <v>6</v>
      </c>
      <c r="W1159">
        <v>9.7769879999999993</v>
      </c>
      <c r="X1159">
        <v>0.92307799999999995</v>
      </c>
      <c r="Y1159" t="s">
        <v>7</v>
      </c>
      <c r="Z1159">
        <v>0</v>
      </c>
      <c r="AA1159">
        <v>0</v>
      </c>
      <c r="AB1159" t="s">
        <v>8</v>
      </c>
      <c r="AC1159">
        <v>0</v>
      </c>
      <c r="AD1159">
        <v>0</v>
      </c>
      <c r="AE1159" t="s">
        <v>9</v>
      </c>
      <c r="AF1159">
        <v>0.37592100000000001</v>
      </c>
      <c r="AG1159">
        <v>3.9999999999999998E-6</v>
      </c>
      <c r="AH1159" t="s">
        <v>10</v>
      </c>
      <c r="AI1159">
        <v>0.62299400000000005</v>
      </c>
      <c r="AJ1159">
        <v>1.9000000000000001E-5</v>
      </c>
      <c r="AK1159" t="s">
        <v>11</v>
      </c>
      <c r="AL1159">
        <v>0</v>
      </c>
      <c r="AM1159">
        <v>0</v>
      </c>
    </row>
    <row r="1160" spans="1:39" x14ac:dyDescent="0.25">
      <c r="A1160" t="s">
        <v>67</v>
      </c>
      <c r="B1160">
        <v>19</v>
      </c>
      <c r="C1160">
        <v>475</v>
      </c>
      <c r="D1160" t="s">
        <v>0</v>
      </c>
      <c r="E1160">
        <v>0</v>
      </c>
      <c r="F1160">
        <v>0</v>
      </c>
      <c r="G1160" t="s">
        <v>1</v>
      </c>
      <c r="H1160">
        <v>16863.203203000001</v>
      </c>
      <c r="I1160">
        <v>1125.8174289999999</v>
      </c>
      <c r="J1160" t="s">
        <v>2</v>
      </c>
      <c r="K1160">
        <v>16833.679219000001</v>
      </c>
      <c r="L1160">
        <v>1130.717658</v>
      </c>
      <c r="M1160" t="s">
        <v>3</v>
      </c>
      <c r="N1160">
        <v>2776.856221</v>
      </c>
      <c r="O1160">
        <v>672.40774899999997</v>
      </c>
      <c r="P1160" t="s">
        <v>4</v>
      </c>
      <c r="Q1160">
        <v>48.720449000000002</v>
      </c>
      <c r="R1160">
        <v>0.24373</v>
      </c>
      <c r="S1160" t="s">
        <v>5</v>
      </c>
      <c r="T1160">
        <v>13640.205273</v>
      </c>
      <c r="U1160">
        <v>1.7278560000000001</v>
      </c>
      <c r="V1160" t="s">
        <v>6</v>
      </c>
      <c r="W1160">
        <v>10.326514</v>
      </c>
      <c r="X1160">
        <v>1.0333760000000001</v>
      </c>
      <c r="Y1160" t="s">
        <v>7</v>
      </c>
      <c r="Z1160">
        <v>0</v>
      </c>
      <c r="AA1160">
        <v>0</v>
      </c>
      <c r="AB1160" t="s">
        <v>8</v>
      </c>
      <c r="AC1160">
        <v>0</v>
      </c>
      <c r="AD1160">
        <v>0</v>
      </c>
      <c r="AE1160" t="s">
        <v>9</v>
      </c>
      <c r="AF1160">
        <v>0.37591999999999998</v>
      </c>
      <c r="AG1160">
        <v>3.9999999999999998E-6</v>
      </c>
      <c r="AH1160" t="s">
        <v>10</v>
      </c>
      <c r="AI1160">
        <v>0.62305999999999995</v>
      </c>
      <c r="AJ1160">
        <v>1.8E-5</v>
      </c>
      <c r="AK1160" t="s">
        <v>11</v>
      </c>
      <c r="AL1160">
        <v>0</v>
      </c>
      <c r="AM1160">
        <v>0</v>
      </c>
    </row>
    <row r="1161" spans="1:39" x14ac:dyDescent="0.25">
      <c r="A1161" t="s">
        <v>67</v>
      </c>
      <c r="B1161">
        <v>20</v>
      </c>
      <c r="C1161">
        <v>500</v>
      </c>
      <c r="D1161" t="s">
        <v>0</v>
      </c>
      <c r="E1161">
        <v>0</v>
      </c>
      <c r="F1161">
        <v>0</v>
      </c>
      <c r="G1161" t="s">
        <v>1</v>
      </c>
      <c r="H1161">
        <v>17750.407890999999</v>
      </c>
      <c r="I1161">
        <v>1173.211896</v>
      </c>
      <c r="J1161" t="s">
        <v>2</v>
      </c>
      <c r="K1161">
        <v>17719.314531</v>
      </c>
      <c r="L1161">
        <v>1177.644501</v>
      </c>
      <c r="M1161" t="s">
        <v>3</v>
      </c>
      <c r="N1161">
        <v>2922.7174759999998</v>
      </c>
      <c r="O1161">
        <v>692.54450899999995</v>
      </c>
      <c r="P1161" t="s">
        <v>4</v>
      </c>
      <c r="Q1161">
        <v>51.291314999999997</v>
      </c>
      <c r="R1161">
        <v>0.275171</v>
      </c>
      <c r="S1161" t="s">
        <v>5</v>
      </c>
      <c r="T1161">
        <v>14358.126405999999</v>
      </c>
      <c r="U1161">
        <v>1.8991960000000001</v>
      </c>
      <c r="V1161" t="s">
        <v>6</v>
      </c>
      <c r="W1161">
        <v>10.868527</v>
      </c>
      <c r="X1161">
        <v>1.1498919999999999</v>
      </c>
      <c r="Y1161" t="s">
        <v>7</v>
      </c>
      <c r="Z1161">
        <v>0</v>
      </c>
      <c r="AA1161">
        <v>0</v>
      </c>
      <c r="AB1161" t="s">
        <v>8</v>
      </c>
      <c r="AC1161">
        <v>0</v>
      </c>
      <c r="AD1161">
        <v>0</v>
      </c>
      <c r="AE1161" t="s">
        <v>9</v>
      </c>
      <c r="AF1161">
        <v>0.37584699999999999</v>
      </c>
      <c r="AG1161">
        <v>5.0000000000000004E-6</v>
      </c>
      <c r="AH1161" t="s">
        <v>10</v>
      </c>
      <c r="AI1161">
        <v>0.62312599999999996</v>
      </c>
      <c r="AJ1161">
        <v>1.8E-5</v>
      </c>
      <c r="AK1161" t="s">
        <v>11</v>
      </c>
      <c r="AL1161">
        <v>0</v>
      </c>
      <c r="AM1161">
        <v>0</v>
      </c>
    </row>
    <row r="1162" spans="1:39" x14ac:dyDescent="0.25">
      <c r="A1162" t="s">
        <v>68</v>
      </c>
      <c r="B1162">
        <v>1</v>
      </c>
      <c r="C1162">
        <v>25</v>
      </c>
      <c r="D1162" t="s">
        <v>0</v>
      </c>
      <c r="E1162">
        <v>0</v>
      </c>
      <c r="F1162">
        <v>0</v>
      </c>
      <c r="G1162" t="s">
        <v>1</v>
      </c>
      <c r="H1162">
        <v>743.13851299999999</v>
      </c>
      <c r="I1162">
        <v>2.0528999999999999E-2</v>
      </c>
      <c r="J1162" t="s">
        <v>2</v>
      </c>
      <c r="K1162">
        <v>717.42580399999997</v>
      </c>
      <c r="L1162">
        <v>8.4440000000000001E-3</v>
      </c>
      <c r="M1162" t="s">
        <v>3</v>
      </c>
      <c r="N1162">
        <v>0</v>
      </c>
      <c r="O1162">
        <v>0</v>
      </c>
      <c r="P1162" t="s">
        <v>4</v>
      </c>
      <c r="Q1162">
        <v>0</v>
      </c>
      <c r="R1162">
        <v>0</v>
      </c>
      <c r="S1162" t="s">
        <v>5</v>
      </c>
      <c r="T1162">
        <v>0</v>
      </c>
      <c r="U1162">
        <v>0</v>
      </c>
      <c r="V1162" t="s">
        <v>6</v>
      </c>
      <c r="W1162">
        <v>0</v>
      </c>
      <c r="X1162">
        <v>0</v>
      </c>
      <c r="Y1162" t="s">
        <v>7</v>
      </c>
      <c r="Z1162">
        <v>0</v>
      </c>
      <c r="AA1162">
        <v>0</v>
      </c>
      <c r="AB1162" t="s">
        <v>8</v>
      </c>
      <c r="AC1162">
        <v>0</v>
      </c>
      <c r="AD1162">
        <v>0</v>
      </c>
      <c r="AE1162" t="s">
        <v>9</v>
      </c>
      <c r="AF1162">
        <v>32767</v>
      </c>
      <c r="AG1162">
        <v>0</v>
      </c>
      <c r="AH1162" t="s">
        <v>10</v>
      </c>
      <c r="AI1162">
        <v>-32767</v>
      </c>
      <c r="AJ1162">
        <v>0</v>
      </c>
      <c r="AK1162" t="s">
        <v>11</v>
      </c>
      <c r="AL1162">
        <v>0</v>
      </c>
      <c r="AM1162">
        <v>0</v>
      </c>
    </row>
    <row r="1163" spans="1:39" x14ac:dyDescent="0.25">
      <c r="A1163" t="s">
        <v>68</v>
      </c>
      <c r="B1163">
        <v>2</v>
      </c>
      <c r="C1163">
        <v>50</v>
      </c>
      <c r="D1163" t="s">
        <v>0</v>
      </c>
      <c r="E1163">
        <v>0</v>
      </c>
      <c r="F1163">
        <v>0</v>
      </c>
      <c r="G1163" t="s">
        <v>1</v>
      </c>
      <c r="H1163">
        <v>1486.5430080000001</v>
      </c>
      <c r="I1163">
        <v>6.7242999999999997E-2</v>
      </c>
      <c r="J1163" t="s">
        <v>2</v>
      </c>
      <c r="K1163">
        <v>1434.8273730000001</v>
      </c>
      <c r="L1163">
        <v>2.6450999999999999E-2</v>
      </c>
      <c r="M1163" t="s">
        <v>3</v>
      </c>
      <c r="N1163">
        <v>0</v>
      </c>
      <c r="O1163">
        <v>0</v>
      </c>
      <c r="P1163" t="s">
        <v>4</v>
      </c>
      <c r="Q1163">
        <v>0</v>
      </c>
      <c r="R1163">
        <v>0</v>
      </c>
      <c r="S1163" t="s">
        <v>5</v>
      </c>
      <c r="T1163">
        <v>0</v>
      </c>
      <c r="U1163">
        <v>0</v>
      </c>
      <c r="V1163" t="s">
        <v>6</v>
      </c>
      <c r="W1163">
        <v>0</v>
      </c>
      <c r="X1163">
        <v>0</v>
      </c>
      <c r="Y1163" t="s">
        <v>7</v>
      </c>
      <c r="Z1163">
        <v>0</v>
      </c>
      <c r="AA1163">
        <v>0</v>
      </c>
      <c r="AB1163" t="s">
        <v>8</v>
      </c>
      <c r="AC1163">
        <v>0</v>
      </c>
      <c r="AD1163">
        <v>0</v>
      </c>
      <c r="AE1163" t="s">
        <v>9</v>
      </c>
      <c r="AF1163">
        <v>32767</v>
      </c>
      <c r="AG1163">
        <v>0</v>
      </c>
      <c r="AH1163" t="s">
        <v>10</v>
      </c>
      <c r="AI1163">
        <v>-32767</v>
      </c>
      <c r="AJ1163">
        <v>0</v>
      </c>
      <c r="AK1163" t="s">
        <v>11</v>
      </c>
      <c r="AL1163">
        <v>0</v>
      </c>
      <c r="AM1163">
        <v>0</v>
      </c>
    </row>
    <row r="1164" spans="1:39" x14ac:dyDescent="0.25">
      <c r="A1164" t="s">
        <v>68</v>
      </c>
      <c r="B1164">
        <v>3</v>
      </c>
      <c r="C1164">
        <v>75</v>
      </c>
      <c r="D1164" t="s">
        <v>0</v>
      </c>
      <c r="E1164">
        <v>0</v>
      </c>
      <c r="F1164">
        <v>0</v>
      </c>
      <c r="G1164" t="s">
        <v>1</v>
      </c>
      <c r="H1164">
        <v>2229.9210109999999</v>
      </c>
      <c r="I1164">
        <v>0.13325799999999999</v>
      </c>
      <c r="J1164" t="s">
        <v>2</v>
      </c>
      <c r="K1164">
        <v>2152.2349319999998</v>
      </c>
      <c r="L1164">
        <v>5.8542999999999998E-2</v>
      </c>
      <c r="M1164" t="s">
        <v>3</v>
      </c>
      <c r="N1164">
        <v>0</v>
      </c>
      <c r="O1164">
        <v>0</v>
      </c>
      <c r="P1164" t="s">
        <v>4</v>
      </c>
      <c r="Q1164">
        <v>0</v>
      </c>
      <c r="R1164">
        <v>0</v>
      </c>
      <c r="S1164" t="s">
        <v>5</v>
      </c>
      <c r="T1164">
        <v>0</v>
      </c>
      <c r="U1164">
        <v>0</v>
      </c>
      <c r="V1164" t="s">
        <v>6</v>
      </c>
      <c r="W1164">
        <v>0</v>
      </c>
      <c r="X1164">
        <v>0</v>
      </c>
      <c r="Y1164" t="s">
        <v>7</v>
      </c>
      <c r="Z1164">
        <v>0</v>
      </c>
      <c r="AA1164">
        <v>0</v>
      </c>
      <c r="AB1164" t="s">
        <v>8</v>
      </c>
      <c r="AC1164">
        <v>0</v>
      </c>
      <c r="AD1164">
        <v>0</v>
      </c>
      <c r="AE1164" t="s">
        <v>9</v>
      </c>
      <c r="AF1164">
        <v>32767</v>
      </c>
      <c r="AG1164">
        <v>0</v>
      </c>
      <c r="AH1164" t="s">
        <v>10</v>
      </c>
      <c r="AI1164">
        <v>-32767</v>
      </c>
      <c r="AJ1164">
        <v>0</v>
      </c>
      <c r="AK1164" t="s">
        <v>11</v>
      </c>
      <c r="AL1164">
        <v>0</v>
      </c>
      <c r="AM1164">
        <v>0</v>
      </c>
    </row>
    <row r="1165" spans="1:39" x14ac:dyDescent="0.25">
      <c r="A1165" t="s">
        <v>68</v>
      </c>
      <c r="B1165">
        <v>4</v>
      </c>
      <c r="C1165">
        <v>100</v>
      </c>
      <c r="D1165" t="s">
        <v>0</v>
      </c>
      <c r="E1165">
        <v>0</v>
      </c>
      <c r="F1165">
        <v>0</v>
      </c>
      <c r="G1165" t="s">
        <v>1</v>
      </c>
      <c r="H1165">
        <v>2973.3483249999999</v>
      </c>
      <c r="I1165">
        <v>0.205041</v>
      </c>
      <c r="J1165" t="s">
        <v>2</v>
      </c>
      <c r="K1165">
        <v>2869.6570310000002</v>
      </c>
      <c r="L1165">
        <v>9.9423999999999998E-2</v>
      </c>
      <c r="M1165" t="s">
        <v>3</v>
      </c>
      <c r="N1165">
        <v>0</v>
      </c>
      <c r="O1165">
        <v>0</v>
      </c>
      <c r="P1165" t="s">
        <v>4</v>
      </c>
      <c r="Q1165">
        <v>0</v>
      </c>
      <c r="R1165">
        <v>0</v>
      </c>
      <c r="S1165" t="s">
        <v>5</v>
      </c>
      <c r="T1165">
        <v>0</v>
      </c>
      <c r="U1165">
        <v>0</v>
      </c>
      <c r="V1165" t="s">
        <v>6</v>
      </c>
      <c r="W1165">
        <v>0</v>
      </c>
      <c r="X1165">
        <v>0</v>
      </c>
      <c r="Y1165" t="s">
        <v>7</v>
      </c>
      <c r="Z1165">
        <v>0</v>
      </c>
      <c r="AA1165">
        <v>0</v>
      </c>
      <c r="AB1165" t="s">
        <v>8</v>
      </c>
      <c r="AC1165">
        <v>0</v>
      </c>
      <c r="AD1165">
        <v>0</v>
      </c>
      <c r="AE1165" t="s">
        <v>9</v>
      </c>
      <c r="AF1165">
        <v>32767</v>
      </c>
      <c r="AG1165">
        <v>0</v>
      </c>
      <c r="AH1165" t="s">
        <v>10</v>
      </c>
      <c r="AI1165">
        <v>-32767</v>
      </c>
      <c r="AJ1165">
        <v>0</v>
      </c>
      <c r="AK1165" t="s">
        <v>11</v>
      </c>
      <c r="AL1165">
        <v>0</v>
      </c>
      <c r="AM1165">
        <v>0</v>
      </c>
    </row>
    <row r="1166" spans="1:39" x14ac:dyDescent="0.25">
      <c r="A1166" t="s">
        <v>68</v>
      </c>
      <c r="B1166">
        <v>5</v>
      </c>
      <c r="C1166">
        <v>125</v>
      </c>
      <c r="D1166" t="s">
        <v>0</v>
      </c>
      <c r="E1166">
        <v>0</v>
      </c>
      <c r="F1166">
        <v>0</v>
      </c>
      <c r="G1166" t="s">
        <v>1</v>
      </c>
      <c r="H1166">
        <v>3716.7724509999998</v>
      </c>
      <c r="I1166">
        <v>0.32089600000000001</v>
      </c>
      <c r="J1166" t="s">
        <v>2</v>
      </c>
      <c r="K1166">
        <v>3587.0806980000002</v>
      </c>
      <c r="L1166">
        <v>0.15690799999999999</v>
      </c>
      <c r="M1166" t="s">
        <v>3</v>
      </c>
      <c r="N1166">
        <v>0</v>
      </c>
      <c r="O1166">
        <v>0</v>
      </c>
      <c r="P1166" t="s">
        <v>4</v>
      </c>
      <c r="Q1166">
        <v>0</v>
      </c>
      <c r="R1166">
        <v>0</v>
      </c>
      <c r="S1166" t="s">
        <v>5</v>
      </c>
      <c r="T1166">
        <v>0</v>
      </c>
      <c r="U1166">
        <v>0</v>
      </c>
      <c r="V1166" t="s">
        <v>6</v>
      </c>
      <c r="W1166">
        <v>0</v>
      </c>
      <c r="X1166">
        <v>0</v>
      </c>
      <c r="Y1166" t="s">
        <v>7</v>
      </c>
      <c r="Z1166">
        <v>0</v>
      </c>
      <c r="AA1166">
        <v>0</v>
      </c>
      <c r="AB1166" t="s">
        <v>8</v>
      </c>
      <c r="AC1166">
        <v>0</v>
      </c>
      <c r="AD1166">
        <v>0</v>
      </c>
      <c r="AE1166" t="s">
        <v>9</v>
      </c>
      <c r="AF1166">
        <v>32767</v>
      </c>
      <c r="AG1166">
        <v>0</v>
      </c>
      <c r="AH1166" t="s">
        <v>10</v>
      </c>
      <c r="AI1166">
        <v>-32767</v>
      </c>
      <c r="AJ1166">
        <v>0</v>
      </c>
      <c r="AK1166" t="s">
        <v>11</v>
      </c>
      <c r="AL1166">
        <v>0</v>
      </c>
      <c r="AM1166">
        <v>0</v>
      </c>
    </row>
    <row r="1167" spans="1:39" x14ac:dyDescent="0.25">
      <c r="A1167" t="s">
        <v>68</v>
      </c>
      <c r="B1167">
        <v>6</v>
      </c>
      <c r="C1167">
        <v>150</v>
      </c>
      <c r="D1167" t="s">
        <v>0</v>
      </c>
      <c r="E1167">
        <v>0</v>
      </c>
      <c r="F1167">
        <v>0</v>
      </c>
      <c r="G1167" t="s">
        <v>1</v>
      </c>
      <c r="H1167">
        <v>4460.1930469999998</v>
      </c>
      <c r="I1167">
        <v>0.434087</v>
      </c>
      <c r="J1167" t="s">
        <v>2</v>
      </c>
      <c r="K1167">
        <v>4304.5033890000004</v>
      </c>
      <c r="L1167">
        <v>0.22101899999999999</v>
      </c>
      <c r="M1167" t="s">
        <v>3</v>
      </c>
      <c r="N1167">
        <v>0</v>
      </c>
      <c r="O1167">
        <v>0</v>
      </c>
      <c r="P1167" t="s">
        <v>4</v>
      </c>
      <c r="Q1167">
        <v>0</v>
      </c>
      <c r="R1167">
        <v>0</v>
      </c>
      <c r="S1167" t="s">
        <v>5</v>
      </c>
      <c r="T1167">
        <v>0</v>
      </c>
      <c r="U1167">
        <v>0</v>
      </c>
      <c r="V1167" t="s">
        <v>6</v>
      </c>
      <c r="W1167">
        <v>0</v>
      </c>
      <c r="X1167">
        <v>0</v>
      </c>
      <c r="Y1167" t="s">
        <v>7</v>
      </c>
      <c r="Z1167">
        <v>0</v>
      </c>
      <c r="AA1167">
        <v>0</v>
      </c>
      <c r="AB1167" t="s">
        <v>8</v>
      </c>
      <c r="AC1167">
        <v>0</v>
      </c>
      <c r="AD1167">
        <v>0</v>
      </c>
      <c r="AE1167" t="s">
        <v>9</v>
      </c>
      <c r="AF1167">
        <v>32767</v>
      </c>
      <c r="AG1167">
        <v>0</v>
      </c>
      <c r="AH1167" t="s">
        <v>10</v>
      </c>
      <c r="AI1167">
        <v>-32767</v>
      </c>
      <c r="AJ1167">
        <v>0</v>
      </c>
      <c r="AK1167" t="s">
        <v>11</v>
      </c>
      <c r="AL1167">
        <v>0</v>
      </c>
      <c r="AM1167">
        <v>0</v>
      </c>
    </row>
    <row r="1168" spans="1:39" x14ac:dyDescent="0.25">
      <c r="A1168" t="s">
        <v>68</v>
      </c>
      <c r="B1168">
        <v>7</v>
      </c>
      <c r="C1168">
        <v>175</v>
      </c>
      <c r="D1168" t="s">
        <v>0</v>
      </c>
      <c r="E1168">
        <v>0</v>
      </c>
      <c r="F1168">
        <v>0</v>
      </c>
      <c r="G1168" t="s">
        <v>1</v>
      </c>
      <c r="H1168">
        <v>5203.6249710000002</v>
      </c>
      <c r="I1168">
        <v>0.59672599999999998</v>
      </c>
      <c r="J1168" t="s">
        <v>2</v>
      </c>
      <c r="K1168">
        <v>5021.9300489999996</v>
      </c>
      <c r="L1168">
        <v>0.29436699999999999</v>
      </c>
      <c r="M1168" t="s">
        <v>3</v>
      </c>
      <c r="N1168">
        <v>0</v>
      </c>
      <c r="O1168">
        <v>0</v>
      </c>
      <c r="P1168" t="s">
        <v>4</v>
      </c>
      <c r="Q1168">
        <v>0</v>
      </c>
      <c r="R1168">
        <v>0</v>
      </c>
      <c r="S1168" t="s">
        <v>5</v>
      </c>
      <c r="T1168">
        <v>0</v>
      </c>
      <c r="U1168">
        <v>0</v>
      </c>
      <c r="V1168" t="s">
        <v>6</v>
      </c>
      <c r="W1168">
        <v>0</v>
      </c>
      <c r="X1168">
        <v>0</v>
      </c>
      <c r="Y1168" t="s">
        <v>7</v>
      </c>
      <c r="Z1168">
        <v>0</v>
      </c>
      <c r="AA1168">
        <v>0</v>
      </c>
      <c r="AB1168" t="s">
        <v>8</v>
      </c>
      <c r="AC1168">
        <v>0</v>
      </c>
      <c r="AD1168">
        <v>0</v>
      </c>
      <c r="AE1168" t="s">
        <v>9</v>
      </c>
      <c r="AF1168">
        <v>32767</v>
      </c>
      <c r="AG1168">
        <v>0</v>
      </c>
      <c r="AH1168" t="s">
        <v>10</v>
      </c>
      <c r="AI1168">
        <v>-32767</v>
      </c>
      <c r="AJ1168">
        <v>0</v>
      </c>
      <c r="AK1168" t="s">
        <v>11</v>
      </c>
      <c r="AL1168">
        <v>0</v>
      </c>
      <c r="AM1168">
        <v>0</v>
      </c>
    </row>
    <row r="1169" spans="1:39" x14ac:dyDescent="0.25">
      <c r="A1169" t="s">
        <v>68</v>
      </c>
      <c r="B1169">
        <v>8</v>
      </c>
      <c r="C1169">
        <v>200</v>
      </c>
      <c r="D1169" t="s">
        <v>0</v>
      </c>
      <c r="E1169">
        <v>0</v>
      </c>
      <c r="F1169">
        <v>0</v>
      </c>
      <c r="G1169" t="s">
        <v>1</v>
      </c>
      <c r="H1169">
        <v>5947.078477</v>
      </c>
      <c r="I1169">
        <v>0.734232</v>
      </c>
      <c r="J1169" t="s">
        <v>2</v>
      </c>
      <c r="K1169">
        <v>5739.3557810000002</v>
      </c>
      <c r="L1169">
        <v>0.36511199999999999</v>
      </c>
      <c r="M1169" t="s">
        <v>3</v>
      </c>
      <c r="N1169">
        <v>0</v>
      </c>
      <c r="O1169">
        <v>0</v>
      </c>
      <c r="P1169" t="s">
        <v>4</v>
      </c>
      <c r="Q1169">
        <v>0</v>
      </c>
      <c r="R1169">
        <v>0</v>
      </c>
      <c r="S1169" t="s">
        <v>5</v>
      </c>
      <c r="T1169">
        <v>0</v>
      </c>
      <c r="U1169">
        <v>0</v>
      </c>
      <c r="V1169" t="s">
        <v>6</v>
      </c>
      <c r="W1169">
        <v>0</v>
      </c>
      <c r="X1169">
        <v>0</v>
      </c>
      <c r="Y1169" t="s">
        <v>7</v>
      </c>
      <c r="Z1169">
        <v>0</v>
      </c>
      <c r="AA1169">
        <v>0</v>
      </c>
      <c r="AB1169" t="s">
        <v>8</v>
      </c>
      <c r="AC1169">
        <v>0</v>
      </c>
      <c r="AD1169">
        <v>0</v>
      </c>
      <c r="AE1169" t="s">
        <v>9</v>
      </c>
      <c r="AF1169">
        <v>32767</v>
      </c>
      <c r="AG1169">
        <v>0</v>
      </c>
      <c r="AH1169" t="s">
        <v>10</v>
      </c>
      <c r="AI1169">
        <v>-32767</v>
      </c>
      <c r="AJ1169">
        <v>0</v>
      </c>
      <c r="AK1169" t="s">
        <v>11</v>
      </c>
      <c r="AL1169">
        <v>0</v>
      </c>
      <c r="AM1169">
        <v>0</v>
      </c>
    </row>
    <row r="1170" spans="1:39" x14ac:dyDescent="0.25">
      <c r="A1170" t="s">
        <v>68</v>
      </c>
      <c r="B1170">
        <v>9</v>
      </c>
      <c r="C1170">
        <v>225</v>
      </c>
      <c r="D1170" t="s">
        <v>0</v>
      </c>
      <c r="E1170">
        <v>0</v>
      </c>
      <c r="F1170">
        <v>0</v>
      </c>
      <c r="G1170" t="s">
        <v>1</v>
      </c>
      <c r="H1170">
        <v>6690.5289650000004</v>
      </c>
      <c r="I1170">
        <v>0.87454500000000002</v>
      </c>
      <c r="J1170" t="s">
        <v>2</v>
      </c>
      <c r="K1170">
        <v>6456.7923440000004</v>
      </c>
      <c r="L1170">
        <v>0.43096499999999999</v>
      </c>
      <c r="M1170" t="s">
        <v>3</v>
      </c>
      <c r="N1170">
        <v>0</v>
      </c>
      <c r="O1170">
        <v>0</v>
      </c>
      <c r="P1170" t="s">
        <v>4</v>
      </c>
      <c r="Q1170">
        <v>0</v>
      </c>
      <c r="R1170">
        <v>0</v>
      </c>
      <c r="S1170" t="s">
        <v>5</v>
      </c>
      <c r="T1170">
        <v>0</v>
      </c>
      <c r="U1170">
        <v>0</v>
      </c>
      <c r="V1170" t="s">
        <v>6</v>
      </c>
      <c r="W1170">
        <v>0</v>
      </c>
      <c r="X1170">
        <v>0</v>
      </c>
      <c r="Y1170" t="s">
        <v>7</v>
      </c>
      <c r="Z1170">
        <v>0</v>
      </c>
      <c r="AA1170">
        <v>0</v>
      </c>
      <c r="AB1170" t="s">
        <v>8</v>
      </c>
      <c r="AC1170">
        <v>0</v>
      </c>
      <c r="AD1170">
        <v>0</v>
      </c>
      <c r="AE1170" t="s">
        <v>9</v>
      </c>
      <c r="AF1170">
        <v>32767</v>
      </c>
      <c r="AG1170">
        <v>0</v>
      </c>
      <c r="AH1170" t="s">
        <v>10</v>
      </c>
      <c r="AI1170">
        <v>-32767</v>
      </c>
      <c r="AJ1170">
        <v>0</v>
      </c>
      <c r="AK1170" t="s">
        <v>11</v>
      </c>
      <c r="AL1170">
        <v>0</v>
      </c>
      <c r="AM1170">
        <v>0</v>
      </c>
    </row>
    <row r="1171" spans="1:39" x14ac:dyDescent="0.25">
      <c r="A1171" t="s">
        <v>68</v>
      </c>
      <c r="B1171">
        <v>10</v>
      </c>
      <c r="C1171">
        <v>250</v>
      </c>
      <c r="D1171" t="s">
        <v>0</v>
      </c>
      <c r="E1171">
        <v>0</v>
      </c>
      <c r="F1171">
        <v>0</v>
      </c>
      <c r="G1171" t="s">
        <v>1</v>
      </c>
      <c r="H1171">
        <v>7434.0100590000002</v>
      </c>
      <c r="I1171">
        <v>1.07931</v>
      </c>
      <c r="J1171" t="s">
        <v>2</v>
      </c>
      <c r="K1171">
        <v>7174.2259080000003</v>
      </c>
      <c r="L1171">
        <v>0.52027599999999996</v>
      </c>
      <c r="M1171" t="s">
        <v>3</v>
      </c>
      <c r="N1171">
        <v>0</v>
      </c>
      <c r="O1171">
        <v>0</v>
      </c>
      <c r="P1171" t="s">
        <v>4</v>
      </c>
      <c r="Q1171">
        <v>0</v>
      </c>
      <c r="R1171">
        <v>0</v>
      </c>
      <c r="S1171" t="s">
        <v>5</v>
      </c>
      <c r="T1171">
        <v>0</v>
      </c>
      <c r="U1171">
        <v>0</v>
      </c>
      <c r="V1171" t="s">
        <v>6</v>
      </c>
      <c r="W1171">
        <v>0</v>
      </c>
      <c r="X1171">
        <v>0</v>
      </c>
      <c r="Y1171" t="s">
        <v>7</v>
      </c>
      <c r="Z1171">
        <v>0</v>
      </c>
      <c r="AA1171">
        <v>0</v>
      </c>
      <c r="AB1171" t="s">
        <v>8</v>
      </c>
      <c r="AC1171">
        <v>0</v>
      </c>
      <c r="AD1171">
        <v>0</v>
      </c>
      <c r="AE1171" t="s">
        <v>9</v>
      </c>
      <c r="AF1171">
        <v>32767</v>
      </c>
      <c r="AG1171">
        <v>0</v>
      </c>
      <c r="AH1171" t="s">
        <v>10</v>
      </c>
      <c r="AI1171">
        <v>-32767</v>
      </c>
      <c r="AJ1171">
        <v>0</v>
      </c>
      <c r="AK1171" t="s">
        <v>11</v>
      </c>
      <c r="AL1171">
        <v>0</v>
      </c>
      <c r="AM1171">
        <v>0</v>
      </c>
    </row>
    <row r="1172" spans="1:39" x14ac:dyDescent="0.25">
      <c r="A1172" t="s">
        <v>68</v>
      </c>
      <c r="B1172">
        <v>11</v>
      </c>
      <c r="C1172">
        <v>275</v>
      </c>
      <c r="D1172" t="s">
        <v>0</v>
      </c>
      <c r="E1172">
        <v>0</v>
      </c>
      <c r="F1172">
        <v>0</v>
      </c>
      <c r="G1172" t="s">
        <v>1</v>
      </c>
      <c r="H1172">
        <v>8177.4520899999998</v>
      </c>
      <c r="I1172">
        <v>1.2338990000000001</v>
      </c>
      <c r="J1172" t="s">
        <v>2</v>
      </c>
      <c r="K1172">
        <v>7891.6664060000003</v>
      </c>
      <c r="L1172">
        <v>0.58845599999999998</v>
      </c>
      <c r="M1172" t="s">
        <v>3</v>
      </c>
      <c r="N1172">
        <v>0</v>
      </c>
      <c r="O1172">
        <v>0</v>
      </c>
      <c r="P1172" t="s">
        <v>4</v>
      </c>
      <c r="Q1172">
        <v>0</v>
      </c>
      <c r="R1172">
        <v>0</v>
      </c>
      <c r="S1172" t="s">
        <v>5</v>
      </c>
      <c r="T1172">
        <v>0</v>
      </c>
      <c r="U1172">
        <v>0</v>
      </c>
      <c r="V1172" t="s">
        <v>6</v>
      </c>
      <c r="W1172">
        <v>0</v>
      </c>
      <c r="X1172">
        <v>0</v>
      </c>
      <c r="Y1172" t="s">
        <v>7</v>
      </c>
      <c r="Z1172">
        <v>0</v>
      </c>
      <c r="AA1172">
        <v>0</v>
      </c>
      <c r="AB1172" t="s">
        <v>8</v>
      </c>
      <c r="AC1172">
        <v>0</v>
      </c>
      <c r="AD1172">
        <v>0</v>
      </c>
      <c r="AE1172" t="s">
        <v>9</v>
      </c>
      <c r="AF1172">
        <v>32767</v>
      </c>
      <c r="AG1172">
        <v>0</v>
      </c>
      <c r="AH1172" t="s">
        <v>10</v>
      </c>
      <c r="AI1172">
        <v>-32767</v>
      </c>
      <c r="AJ1172">
        <v>0</v>
      </c>
      <c r="AK1172" t="s">
        <v>11</v>
      </c>
      <c r="AL1172">
        <v>0</v>
      </c>
      <c r="AM1172">
        <v>0</v>
      </c>
    </row>
    <row r="1173" spans="1:39" x14ac:dyDescent="0.25">
      <c r="A1173" t="s">
        <v>68</v>
      </c>
      <c r="B1173">
        <v>12</v>
      </c>
      <c r="C1173">
        <v>300</v>
      </c>
      <c r="D1173" t="s">
        <v>0</v>
      </c>
      <c r="E1173">
        <v>0</v>
      </c>
      <c r="F1173">
        <v>0</v>
      </c>
      <c r="G1173" t="s">
        <v>1</v>
      </c>
      <c r="H1173">
        <v>8920.8648240000002</v>
      </c>
      <c r="I1173">
        <v>1.4030879999999999</v>
      </c>
      <c r="J1173" t="s">
        <v>2</v>
      </c>
      <c r="K1173">
        <v>8609.1044529999999</v>
      </c>
      <c r="L1173">
        <v>0.67897600000000002</v>
      </c>
      <c r="M1173" t="s">
        <v>3</v>
      </c>
      <c r="N1173">
        <v>0</v>
      </c>
      <c r="O1173">
        <v>0</v>
      </c>
      <c r="P1173" t="s">
        <v>4</v>
      </c>
      <c r="Q1173">
        <v>0</v>
      </c>
      <c r="R1173">
        <v>0</v>
      </c>
      <c r="S1173" t="s">
        <v>5</v>
      </c>
      <c r="T1173">
        <v>0</v>
      </c>
      <c r="U1173">
        <v>0</v>
      </c>
      <c r="V1173" t="s">
        <v>6</v>
      </c>
      <c r="W1173">
        <v>0</v>
      </c>
      <c r="X1173">
        <v>0</v>
      </c>
      <c r="Y1173" t="s">
        <v>7</v>
      </c>
      <c r="Z1173">
        <v>0</v>
      </c>
      <c r="AA1173">
        <v>0</v>
      </c>
      <c r="AB1173" t="s">
        <v>8</v>
      </c>
      <c r="AC1173">
        <v>0</v>
      </c>
      <c r="AD1173">
        <v>0</v>
      </c>
      <c r="AE1173" t="s">
        <v>9</v>
      </c>
      <c r="AF1173">
        <v>32767</v>
      </c>
      <c r="AG1173">
        <v>0</v>
      </c>
      <c r="AH1173" t="s">
        <v>10</v>
      </c>
      <c r="AI1173">
        <v>-32767</v>
      </c>
      <c r="AJ1173">
        <v>0</v>
      </c>
      <c r="AK1173" t="s">
        <v>11</v>
      </c>
      <c r="AL1173">
        <v>0</v>
      </c>
      <c r="AM1173">
        <v>0</v>
      </c>
    </row>
    <row r="1174" spans="1:39" x14ac:dyDescent="0.25">
      <c r="A1174" t="s">
        <v>68</v>
      </c>
      <c r="B1174">
        <v>13</v>
      </c>
      <c r="C1174">
        <v>325</v>
      </c>
      <c r="D1174" t="s">
        <v>0</v>
      </c>
      <c r="E1174">
        <v>0</v>
      </c>
      <c r="F1174">
        <v>0</v>
      </c>
      <c r="G1174" t="s">
        <v>1</v>
      </c>
      <c r="H1174">
        <v>9664.2896290000008</v>
      </c>
      <c r="I1174">
        <v>1.648944</v>
      </c>
      <c r="J1174" t="s">
        <v>2</v>
      </c>
      <c r="K1174">
        <v>9326.5335350000005</v>
      </c>
      <c r="L1174">
        <v>0.78259299999999998</v>
      </c>
      <c r="M1174" t="s">
        <v>3</v>
      </c>
      <c r="N1174">
        <v>0</v>
      </c>
      <c r="O1174">
        <v>0</v>
      </c>
      <c r="P1174" t="s">
        <v>4</v>
      </c>
      <c r="Q1174">
        <v>0</v>
      </c>
      <c r="R1174">
        <v>0</v>
      </c>
      <c r="S1174" t="s">
        <v>5</v>
      </c>
      <c r="T1174">
        <v>0</v>
      </c>
      <c r="U1174">
        <v>0</v>
      </c>
      <c r="V1174" t="s">
        <v>6</v>
      </c>
      <c r="W1174">
        <v>0</v>
      </c>
      <c r="X1174">
        <v>0</v>
      </c>
      <c r="Y1174" t="s">
        <v>7</v>
      </c>
      <c r="Z1174">
        <v>0</v>
      </c>
      <c r="AA1174">
        <v>0</v>
      </c>
      <c r="AB1174" t="s">
        <v>8</v>
      </c>
      <c r="AC1174">
        <v>0</v>
      </c>
      <c r="AD1174">
        <v>0</v>
      </c>
      <c r="AE1174" t="s">
        <v>9</v>
      </c>
      <c r="AF1174">
        <v>32767</v>
      </c>
      <c r="AG1174">
        <v>0</v>
      </c>
      <c r="AH1174" t="s">
        <v>10</v>
      </c>
      <c r="AI1174">
        <v>-32767</v>
      </c>
      <c r="AJ1174">
        <v>0</v>
      </c>
      <c r="AK1174" t="s">
        <v>11</v>
      </c>
      <c r="AL1174">
        <v>0</v>
      </c>
      <c r="AM1174">
        <v>0</v>
      </c>
    </row>
    <row r="1175" spans="1:39" x14ac:dyDescent="0.25">
      <c r="A1175" t="s">
        <v>68</v>
      </c>
      <c r="B1175">
        <v>14</v>
      </c>
      <c r="C1175">
        <v>350</v>
      </c>
      <c r="D1175" t="s">
        <v>0</v>
      </c>
      <c r="E1175">
        <v>0</v>
      </c>
      <c r="F1175">
        <v>0</v>
      </c>
      <c r="G1175" t="s">
        <v>1</v>
      </c>
      <c r="H1175">
        <v>10407.738574000001</v>
      </c>
      <c r="I1175">
        <v>1.9324140000000001</v>
      </c>
      <c r="J1175" t="s">
        <v>2</v>
      </c>
      <c r="K1175">
        <v>10043.964902</v>
      </c>
      <c r="L1175">
        <v>0.88642200000000004</v>
      </c>
      <c r="M1175" t="s">
        <v>3</v>
      </c>
      <c r="N1175">
        <v>0</v>
      </c>
      <c r="O1175">
        <v>0</v>
      </c>
      <c r="P1175" t="s">
        <v>4</v>
      </c>
      <c r="Q1175">
        <v>0</v>
      </c>
      <c r="R1175">
        <v>0</v>
      </c>
      <c r="S1175" t="s">
        <v>5</v>
      </c>
      <c r="T1175">
        <v>0</v>
      </c>
      <c r="U1175">
        <v>0</v>
      </c>
      <c r="V1175" t="s">
        <v>6</v>
      </c>
      <c r="W1175">
        <v>0</v>
      </c>
      <c r="X1175">
        <v>0</v>
      </c>
      <c r="Y1175" t="s">
        <v>7</v>
      </c>
      <c r="Z1175">
        <v>0</v>
      </c>
      <c r="AA1175">
        <v>0</v>
      </c>
      <c r="AB1175" t="s">
        <v>8</v>
      </c>
      <c r="AC1175">
        <v>0</v>
      </c>
      <c r="AD1175">
        <v>0</v>
      </c>
      <c r="AE1175" t="s">
        <v>9</v>
      </c>
      <c r="AF1175">
        <v>32767</v>
      </c>
      <c r="AG1175">
        <v>0</v>
      </c>
      <c r="AH1175" t="s">
        <v>10</v>
      </c>
      <c r="AI1175">
        <v>-32767</v>
      </c>
      <c r="AJ1175">
        <v>0</v>
      </c>
      <c r="AK1175" t="s">
        <v>11</v>
      </c>
      <c r="AL1175">
        <v>0</v>
      </c>
      <c r="AM1175">
        <v>0</v>
      </c>
    </row>
    <row r="1176" spans="1:39" x14ac:dyDescent="0.25">
      <c r="A1176" t="s">
        <v>68</v>
      </c>
      <c r="B1176">
        <v>15</v>
      </c>
      <c r="C1176">
        <v>375</v>
      </c>
      <c r="D1176" t="s">
        <v>0</v>
      </c>
      <c r="E1176">
        <v>0</v>
      </c>
      <c r="F1176">
        <v>0</v>
      </c>
      <c r="G1176" t="s">
        <v>1</v>
      </c>
      <c r="H1176">
        <v>11151.17332</v>
      </c>
      <c r="I1176">
        <v>2.17883</v>
      </c>
      <c r="J1176" t="s">
        <v>2</v>
      </c>
      <c r="K1176">
        <v>10761.405000000001</v>
      </c>
      <c r="L1176">
        <v>1.0117</v>
      </c>
      <c r="M1176" t="s">
        <v>3</v>
      </c>
      <c r="N1176">
        <v>0</v>
      </c>
      <c r="O1176">
        <v>0</v>
      </c>
      <c r="P1176" t="s">
        <v>4</v>
      </c>
      <c r="Q1176">
        <v>0</v>
      </c>
      <c r="R1176">
        <v>0</v>
      </c>
      <c r="S1176" t="s">
        <v>5</v>
      </c>
      <c r="T1176">
        <v>0</v>
      </c>
      <c r="U1176">
        <v>0</v>
      </c>
      <c r="V1176" t="s">
        <v>6</v>
      </c>
      <c r="W1176">
        <v>0</v>
      </c>
      <c r="X1176">
        <v>0</v>
      </c>
      <c r="Y1176" t="s">
        <v>7</v>
      </c>
      <c r="Z1176">
        <v>0</v>
      </c>
      <c r="AA1176">
        <v>0</v>
      </c>
      <c r="AB1176" t="s">
        <v>8</v>
      </c>
      <c r="AC1176">
        <v>0</v>
      </c>
      <c r="AD1176">
        <v>0</v>
      </c>
      <c r="AE1176" t="s">
        <v>9</v>
      </c>
      <c r="AF1176">
        <v>32767</v>
      </c>
      <c r="AG1176">
        <v>0</v>
      </c>
      <c r="AH1176" t="s">
        <v>10</v>
      </c>
      <c r="AI1176">
        <v>-32767</v>
      </c>
      <c r="AJ1176">
        <v>0</v>
      </c>
      <c r="AK1176" t="s">
        <v>11</v>
      </c>
      <c r="AL1176">
        <v>0</v>
      </c>
      <c r="AM1176">
        <v>0</v>
      </c>
    </row>
    <row r="1177" spans="1:39" x14ac:dyDescent="0.25">
      <c r="A1177" t="s">
        <v>68</v>
      </c>
      <c r="B1177">
        <v>16</v>
      </c>
      <c r="C1177">
        <v>400</v>
      </c>
      <c r="D1177" t="s">
        <v>0</v>
      </c>
      <c r="E1177">
        <v>0</v>
      </c>
      <c r="F1177">
        <v>0</v>
      </c>
      <c r="G1177" t="s">
        <v>1</v>
      </c>
      <c r="H1177">
        <v>11894.627968999999</v>
      </c>
      <c r="I1177">
        <v>2.4824459999999999</v>
      </c>
      <c r="J1177" t="s">
        <v>2</v>
      </c>
      <c r="K1177">
        <v>11478.844316000001</v>
      </c>
      <c r="L1177">
        <v>1.101189</v>
      </c>
      <c r="M1177" t="s">
        <v>3</v>
      </c>
      <c r="N1177">
        <v>0</v>
      </c>
      <c r="O1177">
        <v>0</v>
      </c>
      <c r="P1177" t="s">
        <v>4</v>
      </c>
      <c r="Q1177">
        <v>0</v>
      </c>
      <c r="R1177">
        <v>0</v>
      </c>
      <c r="S1177" t="s">
        <v>5</v>
      </c>
      <c r="T1177">
        <v>0</v>
      </c>
      <c r="U1177">
        <v>0</v>
      </c>
      <c r="V1177" t="s">
        <v>6</v>
      </c>
      <c r="W1177">
        <v>0</v>
      </c>
      <c r="X1177">
        <v>0</v>
      </c>
      <c r="Y1177" t="s">
        <v>7</v>
      </c>
      <c r="Z1177">
        <v>0</v>
      </c>
      <c r="AA1177">
        <v>0</v>
      </c>
      <c r="AB1177" t="s">
        <v>8</v>
      </c>
      <c r="AC1177">
        <v>0</v>
      </c>
      <c r="AD1177">
        <v>0</v>
      </c>
      <c r="AE1177" t="s">
        <v>9</v>
      </c>
      <c r="AF1177">
        <v>32767</v>
      </c>
      <c r="AG1177">
        <v>0</v>
      </c>
      <c r="AH1177" t="s">
        <v>10</v>
      </c>
      <c r="AI1177">
        <v>-32767</v>
      </c>
      <c r="AJ1177">
        <v>0</v>
      </c>
      <c r="AK1177" t="s">
        <v>11</v>
      </c>
      <c r="AL1177">
        <v>0</v>
      </c>
      <c r="AM1177">
        <v>0</v>
      </c>
    </row>
    <row r="1178" spans="1:39" x14ac:dyDescent="0.25">
      <c r="A1178" t="s">
        <v>68</v>
      </c>
      <c r="B1178">
        <v>17</v>
      </c>
      <c r="C1178">
        <v>425</v>
      </c>
      <c r="D1178" t="s">
        <v>0</v>
      </c>
      <c r="E1178">
        <v>0</v>
      </c>
      <c r="F1178">
        <v>0</v>
      </c>
      <c r="G1178" t="s">
        <v>1</v>
      </c>
      <c r="H1178">
        <v>12638.06998</v>
      </c>
      <c r="I1178">
        <v>2.7415910000000001</v>
      </c>
      <c r="J1178" t="s">
        <v>2</v>
      </c>
      <c r="K1178">
        <v>12196.286289</v>
      </c>
      <c r="L1178">
        <v>1.2251339999999999</v>
      </c>
      <c r="M1178" t="s">
        <v>3</v>
      </c>
      <c r="N1178">
        <v>0</v>
      </c>
      <c r="O1178">
        <v>0</v>
      </c>
      <c r="P1178" t="s">
        <v>4</v>
      </c>
      <c r="Q1178">
        <v>0</v>
      </c>
      <c r="R1178">
        <v>0</v>
      </c>
      <c r="S1178" t="s">
        <v>5</v>
      </c>
      <c r="T1178">
        <v>0</v>
      </c>
      <c r="U1178">
        <v>0</v>
      </c>
      <c r="V1178" t="s">
        <v>6</v>
      </c>
      <c r="W1178">
        <v>0</v>
      </c>
      <c r="X1178">
        <v>0</v>
      </c>
      <c r="Y1178" t="s">
        <v>7</v>
      </c>
      <c r="Z1178">
        <v>0</v>
      </c>
      <c r="AA1178">
        <v>0</v>
      </c>
      <c r="AB1178" t="s">
        <v>8</v>
      </c>
      <c r="AC1178">
        <v>0</v>
      </c>
      <c r="AD1178">
        <v>0</v>
      </c>
      <c r="AE1178" t="s">
        <v>9</v>
      </c>
      <c r="AF1178">
        <v>32767</v>
      </c>
      <c r="AG1178">
        <v>0</v>
      </c>
      <c r="AH1178" t="s">
        <v>10</v>
      </c>
      <c r="AI1178">
        <v>-32767</v>
      </c>
      <c r="AJ1178">
        <v>0</v>
      </c>
      <c r="AK1178" t="s">
        <v>11</v>
      </c>
      <c r="AL1178">
        <v>0</v>
      </c>
      <c r="AM1178">
        <v>0</v>
      </c>
    </row>
    <row r="1179" spans="1:39" x14ac:dyDescent="0.25">
      <c r="A1179" t="s">
        <v>68</v>
      </c>
      <c r="B1179">
        <v>18</v>
      </c>
      <c r="C1179">
        <v>450</v>
      </c>
      <c r="D1179" t="s">
        <v>0</v>
      </c>
      <c r="E1179">
        <v>0</v>
      </c>
      <c r="F1179">
        <v>0</v>
      </c>
      <c r="G1179" t="s">
        <v>1</v>
      </c>
      <c r="H1179">
        <v>13381.505370999999</v>
      </c>
      <c r="I1179">
        <v>3.0113599999999998</v>
      </c>
      <c r="J1179" t="s">
        <v>2</v>
      </c>
      <c r="K1179">
        <v>12913.718359</v>
      </c>
      <c r="L1179">
        <v>1.35867</v>
      </c>
      <c r="M1179" t="s">
        <v>3</v>
      </c>
      <c r="N1179">
        <v>0</v>
      </c>
      <c r="O1179">
        <v>0</v>
      </c>
      <c r="P1179" t="s">
        <v>4</v>
      </c>
      <c r="Q1179">
        <v>0</v>
      </c>
      <c r="R1179">
        <v>0</v>
      </c>
      <c r="S1179" t="s">
        <v>5</v>
      </c>
      <c r="T1179">
        <v>0</v>
      </c>
      <c r="U1179">
        <v>0</v>
      </c>
      <c r="V1179" t="s">
        <v>6</v>
      </c>
      <c r="W1179">
        <v>0</v>
      </c>
      <c r="X1179">
        <v>0</v>
      </c>
      <c r="Y1179" t="s">
        <v>7</v>
      </c>
      <c r="Z1179">
        <v>0</v>
      </c>
      <c r="AA1179">
        <v>0</v>
      </c>
      <c r="AB1179" t="s">
        <v>8</v>
      </c>
      <c r="AC1179">
        <v>0</v>
      </c>
      <c r="AD1179">
        <v>0</v>
      </c>
      <c r="AE1179" t="s">
        <v>9</v>
      </c>
      <c r="AF1179">
        <v>32767</v>
      </c>
      <c r="AG1179">
        <v>0</v>
      </c>
      <c r="AH1179" t="s">
        <v>10</v>
      </c>
      <c r="AI1179">
        <v>-32767</v>
      </c>
      <c r="AJ1179">
        <v>0</v>
      </c>
      <c r="AK1179" t="s">
        <v>11</v>
      </c>
      <c r="AL1179">
        <v>0</v>
      </c>
      <c r="AM1179">
        <v>0</v>
      </c>
    </row>
    <row r="1180" spans="1:39" x14ac:dyDescent="0.25">
      <c r="A1180" t="s">
        <v>68</v>
      </c>
      <c r="B1180">
        <v>19</v>
      </c>
      <c r="C1180">
        <v>475</v>
      </c>
      <c r="D1180" t="s">
        <v>0</v>
      </c>
      <c r="E1180">
        <v>0</v>
      </c>
      <c r="F1180">
        <v>0</v>
      </c>
      <c r="G1180" t="s">
        <v>1</v>
      </c>
      <c r="H1180">
        <v>14124.934668</v>
      </c>
      <c r="I1180">
        <v>3.276033</v>
      </c>
      <c r="J1180" t="s">
        <v>2</v>
      </c>
      <c r="K1180">
        <v>13631.161074</v>
      </c>
      <c r="L1180">
        <v>1.4759420000000001</v>
      </c>
      <c r="M1180" t="s">
        <v>3</v>
      </c>
      <c r="N1180">
        <v>0</v>
      </c>
      <c r="O1180">
        <v>0</v>
      </c>
      <c r="P1180" t="s">
        <v>4</v>
      </c>
      <c r="Q1180">
        <v>0</v>
      </c>
      <c r="R1180">
        <v>0</v>
      </c>
      <c r="S1180" t="s">
        <v>5</v>
      </c>
      <c r="T1180">
        <v>0</v>
      </c>
      <c r="U1180">
        <v>0</v>
      </c>
      <c r="V1180" t="s">
        <v>6</v>
      </c>
      <c r="W1180">
        <v>0</v>
      </c>
      <c r="X1180">
        <v>0</v>
      </c>
      <c r="Y1180" t="s">
        <v>7</v>
      </c>
      <c r="Z1180">
        <v>0</v>
      </c>
      <c r="AA1180">
        <v>0</v>
      </c>
      <c r="AB1180" t="s">
        <v>8</v>
      </c>
      <c r="AC1180">
        <v>0</v>
      </c>
      <c r="AD1180">
        <v>0</v>
      </c>
      <c r="AE1180" t="s">
        <v>9</v>
      </c>
      <c r="AF1180">
        <v>32767</v>
      </c>
      <c r="AG1180">
        <v>0</v>
      </c>
      <c r="AH1180" t="s">
        <v>10</v>
      </c>
      <c r="AI1180">
        <v>-32767</v>
      </c>
      <c r="AJ1180">
        <v>0</v>
      </c>
      <c r="AK1180" t="s">
        <v>11</v>
      </c>
      <c r="AL1180">
        <v>0</v>
      </c>
      <c r="AM1180">
        <v>0</v>
      </c>
    </row>
    <row r="1181" spans="1:39" x14ac:dyDescent="0.25">
      <c r="A1181" t="s">
        <v>68</v>
      </c>
      <c r="B1181">
        <v>20</v>
      </c>
      <c r="C1181">
        <v>500</v>
      </c>
      <c r="D1181" t="s">
        <v>0</v>
      </c>
      <c r="E1181">
        <v>0</v>
      </c>
      <c r="F1181">
        <v>0</v>
      </c>
      <c r="G1181" t="s">
        <v>1</v>
      </c>
      <c r="H1181">
        <v>14868.387188000001</v>
      </c>
      <c r="I1181">
        <v>3.626725</v>
      </c>
      <c r="J1181" t="s">
        <v>2</v>
      </c>
      <c r="K1181">
        <v>14348.613729999999</v>
      </c>
      <c r="L1181">
        <v>1.599086</v>
      </c>
      <c r="M1181" t="s">
        <v>3</v>
      </c>
      <c r="N1181">
        <v>0</v>
      </c>
      <c r="O1181">
        <v>0</v>
      </c>
      <c r="P1181" t="s">
        <v>4</v>
      </c>
      <c r="Q1181">
        <v>0</v>
      </c>
      <c r="R1181">
        <v>0</v>
      </c>
      <c r="S1181" t="s">
        <v>5</v>
      </c>
      <c r="T1181">
        <v>0</v>
      </c>
      <c r="U1181">
        <v>0</v>
      </c>
      <c r="V1181" t="s">
        <v>6</v>
      </c>
      <c r="W1181">
        <v>0</v>
      </c>
      <c r="X1181">
        <v>0</v>
      </c>
      <c r="Y1181" t="s">
        <v>7</v>
      </c>
      <c r="Z1181">
        <v>0</v>
      </c>
      <c r="AA1181">
        <v>0</v>
      </c>
      <c r="AB1181" t="s">
        <v>8</v>
      </c>
      <c r="AC1181">
        <v>0</v>
      </c>
      <c r="AD1181">
        <v>0</v>
      </c>
      <c r="AE1181" t="s">
        <v>9</v>
      </c>
      <c r="AF1181">
        <v>32767</v>
      </c>
      <c r="AG1181">
        <v>0</v>
      </c>
      <c r="AH1181" t="s">
        <v>10</v>
      </c>
      <c r="AI1181">
        <v>-32767</v>
      </c>
      <c r="AJ1181">
        <v>0</v>
      </c>
      <c r="AK1181" t="s">
        <v>11</v>
      </c>
      <c r="AL1181">
        <v>0</v>
      </c>
      <c r="AM1181">
        <v>0</v>
      </c>
    </row>
    <row r="1182" spans="1:39" x14ac:dyDescent="0.25">
      <c r="A1182" t="s">
        <v>103</v>
      </c>
      <c r="B1182">
        <v>1</v>
      </c>
      <c r="C1182">
        <v>25</v>
      </c>
      <c r="D1182" t="s">
        <v>0</v>
      </c>
      <c r="E1182">
        <v>0</v>
      </c>
      <c r="F1182">
        <v>0</v>
      </c>
      <c r="G1182" t="s">
        <v>1</v>
      </c>
      <c r="H1182">
        <v>766.04127300000005</v>
      </c>
      <c r="I1182">
        <v>6.7592970000000001</v>
      </c>
      <c r="J1182" t="s">
        <v>2</v>
      </c>
      <c r="K1182">
        <v>764.12846400000001</v>
      </c>
      <c r="L1182">
        <v>6.9690200000000004</v>
      </c>
      <c r="M1182" t="s">
        <v>3</v>
      </c>
      <c r="N1182">
        <v>114.997843</v>
      </c>
      <c r="O1182">
        <v>4.2813910000000002</v>
      </c>
      <c r="P1182" t="s">
        <v>4</v>
      </c>
      <c r="Q1182">
        <v>2.9635539999999998</v>
      </c>
      <c r="R1182">
        <v>1.4227E-2</v>
      </c>
      <c r="S1182" t="s">
        <v>5</v>
      </c>
      <c r="T1182">
        <v>626.89231400000006</v>
      </c>
      <c r="U1182">
        <v>1.0562999999999999E-2</v>
      </c>
      <c r="V1182" t="s">
        <v>6</v>
      </c>
      <c r="W1182">
        <v>0.55258200000000002</v>
      </c>
      <c r="X1182">
        <v>6.1159999999999999E-3</v>
      </c>
      <c r="Y1182" t="s">
        <v>7</v>
      </c>
      <c r="Z1182">
        <v>0</v>
      </c>
      <c r="AA1182">
        <v>0</v>
      </c>
      <c r="AB1182" t="s">
        <v>8</v>
      </c>
      <c r="AC1182">
        <v>0</v>
      </c>
      <c r="AD1182">
        <v>0</v>
      </c>
      <c r="AE1182" t="s">
        <v>9</v>
      </c>
      <c r="AF1182">
        <v>0.38277600000000001</v>
      </c>
      <c r="AG1182">
        <v>1.7E-5</v>
      </c>
      <c r="AH1182" t="s">
        <v>10</v>
      </c>
      <c r="AI1182">
        <v>0.61847700000000005</v>
      </c>
      <c r="AJ1182">
        <v>6.9999999999999999E-6</v>
      </c>
      <c r="AK1182" t="s">
        <v>11</v>
      </c>
      <c r="AL1182">
        <v>0</v>
      </c>
      <c r="AM1182">
        <v>0</v>
      </c>
    </row>
    <row r="1183" spans="1:39" x14ac:dyDescent="0.25">
      <c r="A1183" t="s">
        <v>103</v>
      </c>
      <c r="B1183">
        <v>2</v>
      </c>
      <c r="C1183">
        <v>50</v>
      </c>
      <c r="D1183" t="s">
        <v>0</v>
      </c>
      <c r="E1183">
        <v>0</v>
      </c>
      <c r="F1183">
        <v>0</v>
      </c>
      <c r="G1183" t="s">
        <v>1</v>
      </c>
      <c r="H1183">
        <v>1532.304504</v>
      </c>
      <c r="I1183">
        <v>37.096542999999997</v>
      </c>
      <c r="J1183" t="s">
        <v>2</v>
      </c>
      <c r="K1183">
        <v>1528.452466</v>
      </c>
      <c r="L1183">
        <v>37.514606999999998</v>
      </c>
      <c r="M1183" t="s">
        <v>3</v>
      </c>
      <c r="N1183">
        <v>230.23224500000001</v>
      </c>
      <c r="O1183">
        <v>25.148021</v>
      </c>
      <c r="P1183" t="s">
        <v>4</v>
      </c>
      <c r="Q1183">
        <v>5.9056940000000004</v>
      </c>
      <c r="R1183">
        <v>4.4532000000000002E-2</v>
      </c>
      <c r="S1183" t="s">
        <v>5</v>
      </c>
      <c r="T1183">
        <v>1253.6982350000001</v>
      </c>
      <c r="U1183">
        <v>3.3374000000000001E-2</v>
      </c>
      <c r="V1183" t="s">
        <v>6</v>
      </c>
      <c r="W1183">
        <v>1.103696</v>
      </c>
      <c r="X1183">
        <v>2.5013000000000001E-2</v>
      </c>
      <c r="Y1183" t="s">
        <v>7</v>
      </c>
      <c r="Z1183">
        <v>0</v>
      </c>
      <c r="AA1183">
        <v>0</v>
      </c>
      <c r="AB1183" t="s">
        <v>8</v>
      </c>
      <c r="AC1183">
        <v>0</v>
      </c>
      <c r="AD1183">
        <v>0</v>
      </c>
      <c r="AE1183" t="s">
        <v>9</v>
      </c>
      <c r="AF1183">
        <v>0.38101400000000002</v>
      </c>
      <c r="AG1183">
        <v>1.9000000000000001E-5</v>
      </c>
      <c r="AH1183" t="s">
        <v>10</v>
      </c>
      <c r="AI1183">
        <v>0.61932600000000004</v>
      </c>
      <c r="AJ1183">
        <v>5.0000000000000004E-6</v>
      </c>
      <c r="AK1183" t="s">
        <v>11</v>
      </c>
      <c r="AL1183">
        <v>0</v>
      </c>
      <c r="AM1183">
        <v>0</v>
      </c>
    </row>
    <row r="1184" spans="1:39" x14ac:dyDescent="0.25">
      <c r="A1184" t="s">
        <v>103</v>
      </c>
      <c r="B1184">
        <v>3</v>
      </c>
      <c r="C1184">
        <v>75</v>
      </c>
      <c r="D1184" t="s">
        <v>0</v>
      </c>
      <c r="E1184">
        <v>0</v>
      </c>
      <c r="F1184">
        <v>0</v>
      </c>
      <c r="G1184" t="s">
        <v>1</v>
      </c>
      <c r="H1184">
        <v>2297.8943899999999</v>
      </c>
      <c r="I1184">
        <v>59.509397999999997</v>
      </c>
      <c r="J1184" t="s">
        <v>2</v>
      </c>
      <c r="K1184">
        <v>2292.0656049999998</v>
      </c>
      <c r="L1184">
        <v>59.931184000000002</v>
      </c>
      <c r="M1184" t="s">
        <v>3</v>
      </c>
      <c r="N1184">
        <v>344.93080900000001</v>
      </c>
      <c r="O1184">
        <v>37.889645999999999</v>
      </c>
      <c r="P1184" t="s">
        <v>4</v>
      </c>
      <c r="Q1184">
        <v>8.8494320000000002</v>
      </c>
      <c r="R1184">
        <v>8.0710000000000004E-2</v>
      </c>
      <c r="S1184" t="s">
        <v>5</v>
      </c>
      <c r="T1184">
        <v>1880.4996389999999</v>
      </c>
      <c r="U1184">
        <v>6.5828999999999999E-2</v>
      </c>
      <c r="V1184" t="s">
        <v>6</v>
      </c>
      <c r="W1184">
        <v>1.6575740000000001</v>
      </c>
      <c r="X1184">
        <v>4.9646000000000003E-2</v>
      </c>
      <c r="Y1184" t="s">
        <v>7</v>
      </c>
      <c r="Z1184">
        <v>0</v>
      </c>
      <c r="AA1184">
        <v>0</v>
      </c>
      <c r="AB1184" t="s">
        <v>8</v>
      </c>
      <c r="AC1184">
        <v>0</v>
      </c>
      <c r="AD1184">
        <v>0</v>
      </c>
      <c r="AE1184" t="s">
        <v>9</v>
      </c>
      <c r="AF1184">
        <v>0.379772</v>
      </c>
      <c r="AG1184">
        <v>1.5999999999999999E-5</v>
      </c>
      <c r="AH1184" t="s">
        <v>10</v>
      </c>
      <c r="AI1184">
        <v>0.62009700000000001</v>
      </c>
      <c r="AJ1184">
        <v>7.9999999999999996E-6</v>
      </c>
      <c r="AK1184" t="s">
        <v>11</v>
      </c>
      <c r="AL1184">
        <v>0</v>
      </c>
      <c r="AM1184">
        <v>0</v>
      </c>
    </row>
    <row r="1185" spans="1:39" x14ac:dyDescent="0.25">
      <c r="A1185" t="s">
        <v>103</v>
      </c>
      <c r="B1185">
        <v>4</v>
      </c>
      <c r="C1185">
        <v>100</v>
      </c>
      <c r="D1185" t="s">
        <v>0</v>
      </c>
      <c r="E1185">
        <v>0</v>
      </c>
      <c r="F1185">
        <v>0</v>
      </c>
      <c r="G1185" t="s">
        <v>1</v>
      </c>
      <c r="H1185">
        <v>3063.8298439999999</v>
      </c>
      <c r="I1185">
        <v>97.846784</v>
      </c>
      <c r="J1185" t="s">
        <v>2</v>
      </c>
      <c r="K1185">
        <v>3056.0231250000002</v>
      </c>
      <c r="L1185">
        <v>97.639201</v>
      </c>
      <c r="M1185" t="s">
        <v>3</v>
      </c>
      <c r="N1185">
        <v>459.77250500000002</v>
      </c>
      <c r="O1185">
        <v>58.179658000000003</v>
      </c>
      <c r="P1185" t="s">
        <v>4</v>
      </c>
      <c r="Q1185">
        <v>11.808816999999999</v>
      </c>
      <c r="R1185">
        <v>0.113111</v>
      </c>
      <c r="S1185" t="s">
        <v>5</v>
      </c>
      <c r="T1185">
        <v>2507.27772</v>
      </c>
      <c r="U1185">
        <v>0.11115</v>
      </c>
      <c r="V1185" t="s">
        <v>6</v>
      </c>
      <c r="W1185">
        <v>2.2192379999999998</v>
      </c>
      <c r="X1185">
        <v>8.3080000000000001E-2</v>
      </c>
      <c r="Y1185" t="s">
        <v>7</v>
      </c>
      <c r="Z1185">
        <v>0</v>
      </c>
      <c r="AA1185">
        <v>0</v>
      </c>
      <c r="AB1185" t="s">
        <v>8</v>
      </c>
      <c r="AC1185">
        <v>0</v>
      </c>
      <c r="AD1185">
        <v>0</v>
      </c>
      <c r="AE1185" t="s">
        <v>9</v>
      </c>
      <c r="AF1185">
        <v>0.37868499999999999</v>
      </c>
      <c r="AG1185">
        <v>1.2999999999999999E-5</v>
      </c>
      <c r="AH1185" t="s">
        <v>10</v>
      </c>
      <c r="AI1185">
        <v>0.62018899999999999</v>
      </c>
      <c r="AJ1185">
        <v>6.9999999999999999E-6</v>
      </c>
      <c r="AK1185" t="s">
        <v>11</v>
      </c>
      <c r="AL1185">
        <v>0</v>
      </c>
      <c r="AM1185">
        <v>0</v>
      </c>
    </row>
    <row r="1186" spans="1:39" x14ac:dyDescent="0.25">
      <c r="A1186" t="s">
        <v>103</v>
      </c>
      <c r="B1186">
        <v>5</v>
      </c>
      <c r="C1186">
        <v>125</v>
      </c>
      <c r="D1186" t="s">
        <v>0</v>
      </c>
      <c r="E1186">
        <v>0</v>
      </c>
      <c r="F1186">
        <v>0</v>
      </c>
      <c r="G1186" t="s">
        <v>1</v>
      </c>
      <c r="H1186">
        <v>3829.278311</v>
      </c>
      <c r="I1186">
        <v>119.411086</v>
      </c>
      <c r="J1186" t="s">
        <v>2</v>
      </c>
      <c r="K1186">
        <v>3819.4925389999999</v>
      </c>
      <c r="L1186">
        <v>117.91737999999999</v>
      </c>
      <c r="M1186" t="s">
        <v>3</v>
      </c>
      <c r="N1186">
        <v>574.18658100000005</v>
      </c>
      <c r="O1186">
        <v>70.114106000000007</v>
      </c>
      <c r="P1186" t="s">
        <v>4</v>
      </c>
      <c r="Q1186">
        <v>14.735329</v>
      </c>
      <c r="R1186">
        <v>0.15460699999999999</v>
      </c>
      <c r="S1186" t="s">
        <v>5</v>
      </c>
      <c r="T1186">
        <v>3134.0888380000001</v>
      </c>
      <c r="U1186">
        <v>0.15798899999999999</v>
      </c>
      <c r="V1186" t="s">
        <v>6</v>
      </c>
      <c r="W1186">
        <v>2.7722519999999999</v>
      </c>
      <c r="X1186">
        <v>0.114019</v>
      </c>
      <c r="Y1186" t="s">
        <v>7</v>
      </c>
      <c r="Z1186">
        <v>0</v>
      </c>
      <c r="AA1186">
        <v>0</v>
      </c>
      <c r="AB1186" t="s">
        <v>8</v>
      </c>
      <c r="AC1186">
        <v>0</v>
      </c>
      <c r="AD1186">
        <v>0</v>
      </c>
      <c r="AE1186" t="s">
        <v>9</v>
      </c>
      <c r="AF1186">
        <v>0.378162</v>
      </c>
      <c r="AG1186">
        <v>1.1E-5</v>
      </c>
      <c r="AH1186" t="s">
        <v>10</v>
      </c>
      <c r="AI1186">
        <v>0.620695</v>
      </c>
      <c r="AJ1186">
        <v>1.0000000000000001E-5</v>
      </c>
      <c r="AK1186" t="s">
        <v>11</v>
      </c>
      <c r="AL1186">
        <v>0</v>
      </c>
      <c r="AM1186">
        <v>0</v>
      </c>
    </row>
    <row r="1187" spans="1:39" x14ac:dyDescent="0.25">
      <c r="A1187" t="s">
        <v>103</v>
      </c>
      <c r="B1187">
        <v>6</v>
      </c>
      <c r="C1187">
        <v>150</v>
      </c>
      <c r="D1187" t="s">
        <v>0</v>
      </c>
      <c r="E1187">
        <v>0</v>
      </c>
      <c r="F1187">
        <v>0</v>
      </c>
      <c r="G1187" t="s">
        <v>1</v>
      </c>
      <c r="H1187">
        <v>4595.4815140000001</v>
      </c>
      <c r="I1187">
        <v>209.93504799999999</v>
      </c>
      <c r="J1187" t="s">
        <v>2</v>
      </c>
      <c r="K1187">
        <v>4583.773682</v>
      </c>
      <c r="L1187">
        <v>208.59168</v>
      </c>
      <c r="M1187" t="s">
        <v>3</v>
      </c>
      <c r="N1187">
        <v>688.99225300000001</v>
      </c>
      <c r="O1187">
        <v>109.627926</v>
      </c>
      <c r="P1187" t="s">
        <v>4</v>
      </c>
      <c r="Q1187">
        <v>17.662196999999999</v>
      </c>
      <c r="R1187">
        <v>0.179337</v>
      </c>
      <c r="S1187" t="s">
        <v>5</v>
      </c>
      <c r="T1187">
        <v>3760.9457280000001</v>
      </c>
      <c r="U1187">
        <v>0.27579599999999999</v>
      </c>
      <c r="V1187" t="s">
        <v>6</v>
      </c>
      <c r="W1187">
        <v>3.330152</v>
      </c>
      <c r="X1187">
        <v>0.14238899999999999</v>
      </c>
      <c r="Y1187" t="s">
        <v>7</v>
      </c>
      <c r="Z1187">
        <v>0</v>
      </c>
      <c r="AA1187">
        <v>0</v>
      </c>
      <c r="AB1187" t="s">
        <v>8</v>
      </c>
      <c r="AC1187">
        <v>0</v>
      </c>
      <c r="AD1187">
        <v>0</v>
      </c>
      <c r="AE1187" t="s">
        <v>9</v>
      </c>
      <c r="AF1187">
        <v>0.37770700000000001</v>
      </c>
      <c r="AG1187">
        <v>9.0000000000000002E-6</v>
      </c>
      <c r="AH1187" t="s">
        <v>10</v>
      </c>
      <c r="AI1187">
        <v>0.62146900000000005</v>
      </c>
      <c r="AJ1187">
        <v>1.4E-5</v>
      </c>
      <c r="AK1187" t="s">
        <v>11</v>
      </c>
      <c r="AL1187">
        <v>0</v>
      </c>
      <c r="AM1187">
        <v>0</v>
      </c>
    </row>
    <row r="1188" spans="1:39" x14ac:dyDescent="0.25">
      <c r="A1188" t="s">
        <v>103</v>
      </c>
      <c r="B1188">
        <v>7</v>
      </c>
      <c r="C1188">
        <v>175</v>
      </c>
      <c r="D1188" t="s">
        <v>0</v>
      </c>
      <c r="E1188">
        <v>0</v>
      </c>
      <c r="F1188">
        <v>0</v>
      </c>
      <c r="G1188" t="s">
        <v>1</v>
      </c>
      <c r="H1188">
        <v>5361.0218850000001</v>
      </c>
      <c r="I1188">
        <v>249.63971900000001</v>
      </c>
      <c r="J1188" t="s">
        <v>2</v>
      </c>
      <c r="K1188">
        <v>5347.4453910000002</v>
      </c>
      <c r="L1188">
        <v>247.731844</v>
      </c>
      <c r="M1188" t="s">
        <v>3</v>
      </c>
      <c r="N1188">
        <v>803.59459100000004</v>
      </c>
      <c r="O1188">
        <v>130.25788399999999</v>
      </c>
      <c r="P1188" t="s">
        <v>4</v>
      </c>
      <c r="Q1188">
        <v>20.566025</v>
      </c>
      <c r="R1188">
        <v>0.253749</v>
      </c>
      <c r="S1188" t="s">
        <v>5</v>
      </c>
      <c r="T1188">
        <v>4387.7819239999999</v>
      </c>
      <c r="U1188">
        <v>0.350136</v>
      </c>
      <c r="V1188" t="s">
        <v>6</v>
      </c>
      <c r="W1188">
        <v>3.8803420000000002</v>
      </c>
      <c r="X1188">
        <v>0.196517</v>
      </c>
      <c r="Y1188" t="s">
        <v>7</v>
      </c>
      <c r="Z1188">
        <v>0</v>
      </c>
      <c r="AA1188">
        <v>0</v>
      </c>
      <c r="AB1188" t="s">
        <v>8</v>
      </c>
      <c r="AC1188">
        <v>0</v>
      </c>
      <c r="AD1188">
        <v>0</v>
      </c>
      <c r="AE1188" t="s">
        <v>9</v>
      </c>
      <c r="AF1188">
        <v>0.37717099999999998</v>
      </c>
      <c r="AG1188">
        <v>6.0000000000000002E-6</v>
      </c>
      <c r="AH1188" t="s">
        <v>10</v>
      </c>
      <c r="AI1188">
        <v>0.62155899999999997</v>
      </c>
      <c r="AJ1188">
        <v>1.4E-5</v>
      </c>
      <c r="AK1188" t="s">
        <v>11</v>
      </c>
      <c r="AL1188">
        <v>0</v>
      </c>
      <c r="AM1188">
        <v>0</v>
      </c>
    </row>
    <row r="1189" spans="1:39" x14ac:dyDescent="0.25">
      <c r="A1189" t="s">
        <v>103</v>
      </c>
      <c r="B1189">
        <v>8</v>
      </c>
      <c r="C1189">
        <v>200</v>
      </c>
      <c r="D1189" t="s">
        <v>0</v>
      </c>
      <c r="E1189">
        <v>0</v>
      </c>
      <c r="F1189">
        <v>0</v>
      </c>
      <c r="G1189" t="s">
        <v>1</v>
      </c>
      <c r="H1189">
        <v>6126.9000100000003</v>
      </c>
      <c r="I1189">
        <v>314.71059300000002</v>
      </c>
      <c r="J1189" t="s">
        <v>2</v>
      </c>
      <c r="K1189">
        <v>6111.2980180000004</v>
      </c>
      <c r="L1189">
        <v>310.39236499999998</v>
      </c>
      <c r="M1189" t="s">
        <v>3</v>
      </c>
      <c r="N1189">
        <v>918.57987700000001</v>
      </c>
      <c r="O1189">
        <v>174.37456700000001</v>
      </c>
      <c r="P1189" t="s">
        <v>4</v>
      </c>
      <c r="Q1189">
        <v>23.518615</v>
      </c>
      <c r="R1189">
        <v>0.35154400000000002</v>
      </c>
      <c r="S1189" t="s">
        <v>5</v>
      </c>
      <c r="T1189">
        <v>5014.6109669999996</v>
      </c>
      <c r="U1189">
        <v>0.47053</v>
      </c>
      <c r="V1189" t="s">
        <v>6</v>
      </c>
      <c r="W1189">
        <v>4.4411759999999996</v>
      </c>
      <c r="X1189">
        <v>0.24779999999999999</v>
      </c>
      <c r="Y1189" t="s">
        <v>7</v>
      </c>
      <c r="Z1189">
        <v>0</v>
      </c>
      <c r="AA1189">
        <v>0</v>
      </c>
      <c r="AB1189" t="s">
        <v>8</v>
      </c>
      <c r="AC1189">
        <v>0</v>
      </c>
      <c r="AD1189">
        <v>0</v>
      </c>
      <c r="AE1189" t="s">
        <v>9</v>
      </c>
      <c r="AF1189">
        <v>0.37695600000000001</v>
      </c>
      <c r="AG1189">
        <v>6.9999999999999999E-6</v>
      </c>
      <c r="AH1189" t="s">
        <v>10</v>
      </c>
      <c r="AI1189">
        <v>0.62156400000000001</v>
      </c>
      <c r="AJ1189">
        <v>1.2999999999999999E-5</v>
      </c>
      <c r="AK1189" t="s">
        <v>11</v>
      </c>
      <c r="AL1189">
        <v>0</v>
      </c>
      <c r="AM1189">
        <v>0</v>
      </c>
    </row>
    <row r="1190" spans="1:39" x14ac:dyDescent="0.25">
      <c r="A1190" t="s">
        <v>103</v>
      </c>
      <c r="B1190">
        <v>9</v>
      </c>
      <c r="C1190">
        <v>225</v>
      </c>
      <c r="D1190" t="s">
        <v>0</v>
      </c>
      <c r="E1190">
        <v>0</v>
      </c>
      <c r="F1190">
        <v>0</v>
      </c>
      <c r="G1190" t="s">
        <v>1</v>
      </c>
      <c r="H1190">
        <v>6892.5615719999996</v>
      </c>
      <c r="I1190">
        <v>396.61900800000001</v>
      </c>
      <c r="J1190" t="s">
        <v>2</v>
      </c>
      <c r="K1190">
        <v>6874.976514</v>
      </c>
      <c r="L1190">
        <v>389.20544699999999</v>
      </c>
      <c r="M1190" t="s">
        <v>3</v>
      </c>
      <c r="N1190">
        <v>1033.2306309999999</v>
      </c>
      <c r="O1190">
        <v>216.13618299999999</v>
      </c>
      <c r="P1190" t="s">
        <v>4</v>
      </c>
      <c r="Q1190">
        <v>26.459565999999999</v>
      </c>
      <c r="R1190">
        <v>0.44449699999999998</v>
      </c>
      <c r="S1190" t="s">
        <v>5</v>
      </c>
      <c r="T1190">
        <v>5641.4458590000004</v>
      </c>
      <c r="U1190">
        <v>0.541628</v>
      </c>
      <c r="V1190" t="s">
        <v>6</v>
      </c>
      <c r="W1190">
        <v>5.006704</v>
      </c>
      <c r="X1190">
        <v>0.317382</v>
      </c>
      <c r="Y1190" t="s">
        <v>7</v>
      </c>
      <c r="Z1190">
        <v>0</v>
      </c>
      <c r="AA1190">
        <v>0</v>
      </c>
      <c r="AB1190" t="s">
        <v>8</v>
      </c>
      <c r="AC1190">
        <v>0</v>
      </c>
      <c r="AD1190">
        <v>0</v>
      </c>
      <c r="AE1190" t="s">
        <v>9</v>
      </c>
      <c r="AF1190">
        <v>0.37653700000000001</v>
      </c>
      <c r="AG1190">
        <v>3.9999999999999998E-6</v>
      </c>
      <c r="AH1190" t="s">
        <v>10</v>
      </c>
      <c r="AI1190">
        <v>0.62156599999999995</v>
      </c>
      <c r="AJ1190">
        <v>1.2999999999999999E-5</v>
      </c>
      <c r="AK1190" t="s">
        <v>11</v>
      </c>
      <c r="AL1190">
        <v>0</v>
      </c>
      <c r="AM1190">
        <v>0</v>
      </c>
    </row>
    <row r="1191" spans="1:39" x14ac:dyDescent="0.25">
      <c r="A1191" t="s">
        <v>103</v>
      </c>
      <c r="B1191">
        <v>10</v>
      </c>
      <c r="C1191">
        <v>250</v>
      </c>
      <c r="D1191" t="s">
        <v>0</v>
      </c>
      <c r="E1191">
        <v>0</v>
      </c>
      <c r="F1191">
        <v>0</v>
      </c>
      <c r="G1191" t="s">
        <v>1</v>
      </c>
      <c r="H1191">
        <v>7658.3318749999999</v>
      </c>
      <c r="I1191">
        <v>462.05832600000002</v>
      </c>
      <c r="J1191" t="s">
        <v>2</v>
      </c>
      <c r="K1191">
        <v>7638.7948139999999</v>
      </c>
      <c r="L1191">
        <v>453.40666700000003</v>
      </c>
      <c r="M1191" t="s">
        <v>3</v>
      </c>
      <c r="N1191">
        <v>1148.0251490000001</v>
      </c>
      <c r="O1191">
        <v>255.037014</v>
      </c>
      <c r="P1191" t="s">
        <v>4</v>
      </c>
      <c r="Q1191">
        <v>29.387893999999999</v>
      </c>
      <c r="R1191">
        <v>0.51894300000000004</v>
      </c>
      <c r="S1191" t="s">
        <v>5</v>
      </c>
      <c r="T1191">
        <v>6268.2863960000004</v>
      </c>
      <c r="U1191">
        <v>0.66051400000000005</v>
      </c>
      <c r="V1191" t="s">
        <v>6</v>
      </c>
      <c r="W1191">
        <v>5.5540799999999999</v>
      </c>
      <c r="X1191">
        <v>0.402505</v>
      </c>
      <c r="Y1191" t="s">
        <v>7</v>
      </c>
      <c r="Z1191">
        <v>0</v>
      </c>
      <c r="AA1191">
        <v>0</v>
      </c>
      <c r="AB1191" t="s">
        <v>8</v>
      </c>
      <c r="AC1191">
        <v>0</v>
      </c>
      <c r="AD1191">
        <v>0</v>
      </c>
      <c r="AE1191" t="s">
        <v>9</v>
      </c>
      <c r="AF1191">
        <v>0.376475</v>
      </c>
      <c r="AG1191">
        <v>3.0000000000000001E-6</v>
      </c>
      <c r="AH1191" t="s">
        <v>10</v>
      </c>
      <c r="AI1191">
        <v>0.62173699999999998</v>
      </c>
      <c r="AJ1191">
        <v>1.4E-5</v>
      </c>
      <c r="AK1191" t="s">
        <v>11</v>
      </c>
      <c r="AL1191">
        <v>0</v>
      </c>
      <c r="AM1191">
        <v>0</v>
      </c>
    </row>
    <row r="1192" spans="1:39" x14ac:dyDescent="0.25">
      <c r="A1192" t="s">
        <v>103</v>
      </c>
      <c r="B1192">
        <v>11</v>
      </c>
      <c r="C1192">
        <v>275</v>
      </c>
      <c r="D1192" t="s">
        <v>0</v>
      </c>
      <c r="E1192">
        <v>0</v>
      </c>
      <c r="F1192">
        <v>0</v>
      </c>
      <c r="G1192" t="s">
        <v>1</v>
      </c>
      <c r="H1192">
        <v>8424.2373050000006</v>
      </c>
      <c r="I1192">
        <v>530.56392400000004</v>
      </c>
      <c r="J1192" t="s">
        <v>2</v>
      </c>
      <c r="K1192">
        <v>8402.7600590000002</v>
      </c>
      <c r="L1192">
        <v>518.931332</v>
      </c>
      <c r="M1192" t="s">
        <v>3</v>
      </c>
      <c r="N1192">
        <v>1262.8450150000001</v>
      </c>
      <c r="O1192">
        <v>291.28740900000003</v>
      </c>
      <c r="P1192" t="s">
        <v>4</v>
      </c>
      <c r="Q1192">
        <v>32.342222999999997</v>
      </c>
      <c r="R1192">
        <v>0.63249500000000003</v>
      </c>
      <c r="S1192" t="s">
        <v>5</v>
      </c>
      <c r="T1192">
        <v>6895.1168950000001</v>
      </c>
      <c r="U1192">
        <v>0.78089900000000001</v>
      </c>
      <c r="V1192" t="s">
        <v>6</v>
      </c>
      <c r="W1192">
        <v>6.1076800000000002</v>
      </c>
      <c r="X1192">
        <v>0.49218600000000001</v>
      </c>
      <c r="Y1192" t="s">
        <v>7</v>
      </c>
      <c r="Z1192">
        <v>0</v>
      </c>
      <c r="AA1192">
        <v>0</v>
      </c>
      <c r="AB1192" t="s">
        <v>8</v>
      </c>
      <c r="AC1192">
        <v>0</v>
      </c>
      <c r="AD1192">
        <v>0</v>
      </c>
      <c r="AE1192" t="s">
        <v>9</v>
      </c>
      <c r="AF1192">
        <v>0.37589</v>
      </c>
      <c r="AG1192">
        <v>3.9999999999999998E-6</v>
      </c>
      <c r="AH1192" t="s">
        <v>10</v>
      </c>
      <c r="AI1192">
        <v>0.621946</v>
      </c>
      <c r="AJ1192">
        <v>1.4E-5</v>
      </c>
      <c r="AK1192" t="s">
        <v>11</v>
      </c>
      <c r="AL1192">
        <v>0</v>
      </c>
      <c r="AM1192">
        <v>0</v>
      </c>
    </row>
    <row r="1193" spans="1:39" x14ac:dyDescent="0.25">
      <c r="A1193" t="s">
        <v>103</v>
      </c>
      <c r="B1193">
        <v>12</v>
      </c>
      <c r="C1193">
        <v>300</v>
      </c>
      <c r="D1193" t="s">
        <v>0</v>
      </c>
      <c r="E1193">
        <v>0</v>
      </c>
      <c r="F1193">
        <v>0</v>
      </c>
      <c r="G1193" t="s">
        <v>1</v>
      </c>
      <c r="H1193">
        <v>9189.8658200000009</v>
      </c>
      <c r="I1193">
        <v>602.02496099999996</v>
      </c>
      <c r="J1193" t="s">
        <v>2</v>
      </c>
      <c r="K1193">
        <v>9166.4230860000007</v>
      </c>
      <c r="L1193">
        <v>587.07576800000004</v>
      </c>
      <c r="M1193" t="s">
        <v>3</v>
      </c>
      <c r="N1193">
        <v>1377.5206760000001</v>
      </c>
      <c r="O1193">
        <v>331.852687</v>
      </c>
      <c r="P1193" t="s">
        <v>4</v>
      </c>
      <c r="Q1193">
        <v>35.314408999999998</v>
      </c>
      <c r="R1193">
        <v>0.77065799999999995</v>
      </c>
      <c r="S1193" t="s">
        <v>5</v>
      </c>
      <c r="T1193">
        <v>7521.9417480000002</v>
      </c>
      <c r="U1193">
        <v>0.88931400000000005</v>
      </c>
      <c r="V1193" t="s">
        <v>6</v>
      </c>
      <c r="W1193">
        <v>6.6561219999999999</v>
      </c>
      <c r="X1193">
        <v>0.56143399999999999</v>
      </c>
      <c r="Y1193" t="s">
        <v>7</v>
      </c>
      <c r="Z1193">
        <v>0</v>
      </c>
      <c r="AA1193">
        <v>0</v>
      </c>
      <c r="AB1193" t="s">
        <v>8</v>
      </c>
      <c r="AC1193">
        <v>0</v>
      </c>
      <c r="AD1193">
        <v>0</v>
      </c>
      <c r="AE1193" t="s">
        <v>9</v>
      </c>
      <c r="AF1193">
        <v>0.37587100000000001</v>
      </c>
      <c r="AG1193">
        <v>3.9999999999999998E-6</v>
      </c>
      <c r="AH1193" t="s">
        <v>10</v>
      </c>
      <c r="AI1193">
        <v>0.62229199999999996</v>
      </c>
      <c r="AJ1193">
        <v>1.5999999999999999E-5</v>
      </c>
      <c r="AK1193" t="s">
        <v>11</v>
      </c>
      <c r="AL1193">
        <v>0</v>
      </c>
      <c r="AM1193">
        <v>0</v>
      </c>
    </row>
    <row r="1194" spans="1:39" x14ac:dyDescent="0.25">
      <c r="A1194" t="s">
        <v>103</v>
      </c>
      <c r="B1194">
        <v>13</v>
      </c>
      <c r="C1194">
        <v>325</v>
      </c>
      <c r="D1194" t="s">
        <v>0</v>
      </c>
      <c r="E1194">
        <v>0</v>
      </c>
      <c r="F1194">
        <v>0</v>
      </c>
      <c r="G1194" t="s">
        <v>1</v>
      </c>
      <c r="H1194">
        <v>9955.4349409999995</v>
      </c>
      <c r="I1194">
        <v>702.53931999999998</v>
      </c>
      <c r="J1194" t="s">
        <v>2</v>
      </c>
      <c r="K1194">
        <v>9929.9971480000004</v>
      </c>
      <c r="L1194">
        <v>685.08013700000004</v>
      </c>
      <c r="M1194" t="s">
        <v>3</v>
      </c>
      <c r="N1194">
        <v>1492.035466</v>
      </c>
      <c r="O1194">
        <v>381.34899200000001</v>
      </c>
      <c r="P1194" t="s">
        <v>4</v>
      </c>
      <c r="Q1194">
        <v>38.266427999999998</v>
      </c>
      <c r="R1194">
        <v>0.94748100000000002</v>
      </c>
      <c r="S1194" t="s">
        <v>5</v>
      </c>
      <c r="T1194">
        <v>8148.7724410000001</v>
      </c>
      <c r="U1194">
        <v>0.96584599999999998</v>
      </c>
      <c r="V1194" t="s">
        <v>6</v>
      </c>
      <c r="W1194">
        <v>7.1989369999999999</v>
      </c>
      <c r="X1194">
        <v>0.65382099999999999</v>
      </c>
      <c r="Y1194" t="s">
        <v>7</v>
      </c>
      <c r="Z1194">
        <v>0</v>
      </c>
      <c r="AA1194">
        <v>0</v>
      </c>
      <c r="AB1194" t="s">
        <v>8</v>
      </c>
      <c r="AC1194">
        <v>0</v>
      </c>
      <c r="AD1194">
        <v>0</v>
      </c>
      <c r="AE1194" t="s">
        <v>9</v>
      </c>
      <c r="AF1194">
        <v>0.37561099999999997</v>
      </c>
      <c r="AG1194">
        <v>6.0000000000000002E-6</v>
      </c>
      <c r="AH1194" t="s">
        <v>10</v>
      </c>
      <c r="AI1194">
        <v>0.62257200000000001</v>
      </c>
      <c r="AJ1194">
        <v>1.7E-5</v>
      </c>
      <c r="AK1194" t="s">
        <v>11</v>
      </c>
      <c r="AL1194">
        <v>0</v>
      </c>
      <c r="AM1194">
        <v>0</v>
      </c>
    </row>
    <row r="1195" spans="1:39" x14ac:dyDescent="0.25">
      <c r="A1195" t="s">
        <v>103</v>
      </c>
      <c r="B1195">
        <v>14</v>
      </c>
      <c r="C1195">
        <v>350</v>
      </c>
      <c r="D1195" t="s">
        <v>0</v>
      </c>
      <c r="E1195">
        <v>0</v>
      </c>
      <c r="F1195">
        <v>0</v>
      </c>
      <c r="G1195" t="s">
        <v>1</v>
      </c>
      <c r="H1195">
        <v>10721.267207000001</v>
      </c>
      <c r="I1195">
        <v>814.28643399999999</v>
      </c>
      <c r="J1195" t="s">
        <v>2</v>
      </c>
      <c r="K1195">
        <v>10693.906913999999</v>
      </c>
      <c r="L1195">
        <v>798.91624100000001</v>
      </c>
      <c r="M1195" t="s">
        <v>3</v>
      </c>
      <c r="N1195">
        <v>1606.7372069999999</v>
      </c>
      <c r="O1195">
        <v>441.83483799999999</v>
      </c>
      <c r="P1195" t="s">
        <v>4</v>
      </c>
      <c r="Q1195">
        <v>41.204366999999998</v>
      </c>
      <c r="R1195">
        <v>1.085369</v>
      </c>
      <c r="S1195" t="s">
        <v>5</v>
      </c>
      <c r="T1195">
        <v>8775.5878520000006</v>
      </c>
      <c r="U1195">
        <v>1.0560799999999999</v>
      </c>
      <c r="V1195" t="s">
        <v>6</v>
      </c>
      <c r="W1195">
        <v>7.7440910000000001</v>
      </c>
      <c r="X1195">
        <v>0.74258299999999999</v>
      </c>
      <c r="Y1195" t="s">
        <v>7</v>
      </c>
      <c r="Z1195">
        <v>0</v>
      </c>
      <c r="AA1195">
        <v>0</v>
      </c>
      <c r="AB1195" t="s">
        <v>8</v>
      </c>
      <c r="AC1195">
        <v>0</v>
      </c>
      <c r="AD1195">
        <v>0</v>
      </c>
      <c r="AE1195" t="s">
        <v>9</v>
      </c>
      <c r="AF1195">
        <v>0.37559199999999998</v>
      </c>
      <c r="AG1195">
        <v>6.0000000000000002E-6</v>
      </c>
      <c r="AH1195" t="s">
        <v>10</v>
      </c>
      <c r="AI1195">
        <v>0.62274300000000005</v>
      </c>
      <c r="AJ1195">
        <v>1.8E-5</v>
      </c>
      <c r="AK1195" t="s">
        <v>11</v>
      </c>
      <c r="AL1195">
        <v>0</v>
      </c>
      <c r="AM1195">
        <v>0</v>
      </c>
    </row>
    <row r="1196" spans="1:39" x14ac:dyDescent="0.25">
      <c r="A1196" t="s">
        <v>103</v>
      </c>
      <c r="B1196">
        <v>15</v>
      </c>
      <c r="C1196">
        <v>375</v>
      </c>
      <c r="D1196" t="s">
        <v>0</v>
      </c>
      <c r="E1196">
        <v>0</v>
      </c>
      <c r="F1196">
        <v>0</v>
      </c>
      <c r="G1196" t="s">
        <v>1</v>
      </c>
      <c r="H1196">
        <v>11486.600488</v>
      </c>
      <c r="I1196">
        <v>873.85034199999996</v>
      </c>
      <c r="J1196" t="s">
        <v>2</v>
      </c>
      <c r="K1196">
        <v>11457.240566</v>
      </c>
      <c r="L1196">
        <v>851.95177999999999</v>
      </c>
      <c r="M1196" t="s">
        <v>3</v>
      </c>
      <c r="N1196">
        <v>1721.0557249999999</v>
      </c>
      <c r="O1196">
        <v>472.825695</v>
      </c>
      <c r="P1196" t="s">
        <v>4</v>
      </c>
      <c r="Q1196">
        <v>44.139277999999997</v>
      </c>
      <c r="R1196">
        <v>1.2429749999999999</v>
      </c>
      <c r="S1196" t="s">
        <v>5</v>
      </c>
      <c r="T1196">
        <v>9402.44002</v>
      </c>
      <c r="U1196">
        <v>1.1402330000000001</v>
      </c>
      <c r="V1196" t="s">
        <v>6</v>
      </c>
      <c r="W1196">
        <v>8.3053019999999993</v>
      </c>
      <c r="X1196">
        <v>0.84307600000000005</v>
      </c>
      <c r="Y1196" t="s">
        <v>7</v>
      </c>
      <c r="Z1196">
        <v>0</v>
      </c>
      <c r="AA1196">
        <v>0</v>
      </c>
      <c r="AB1196" t="s">
        <v>8</v>
      </c>
      <c r="AC1196">
        <v>0</v>
      </c>
      <c r="AD1196">
        <v>0</v>
      </c>
      <c r="AE1196" t="s">
        <v>9</v>
      </c>
      <c r="AF1196">
        <v>0.37556400000000001</v>
      </c>
      <c r="AG1196">
        <v>6.0000000000000002E-6</v>
      </c>
      <c r="AH1196" t="s">
        <v>10</v>
      </c>
      <c r="AI1196">
        <v>0.62323700000000004</v>
      </c>
      <c r="AJ1196">
        <v>1.9000000000000001E-5</v>
      </c>
      <c r="AK1196" t="s">
        <v>11</v>
      </c>
      <c r="AL1196">
        <v>0</v>
      </c>
      <c r="AM1196">
        <v>0</v>
      </c>
    </row>
    <row r="1197" spans="1:39" x14ac:dyDescent="0.25">
      <c r="A1197" t="s">
        <v>103</v>
      </c>
      <c r="B1197">
        <v>16</v>
      </c>
      <c r="C1197">
        <v>400</v>
      </c>
      <c r="D1197" t="s">
        <v>0</v>
      </c>
      <c r="E1197">
        <v>0</v>
      </c>
      <c r="F1197">
        <v>0</v>
      </c>
      <c r="G1197" t="s">
        <v>1</v>
      </c>
      <c r="H1197">
        <v>12252.158300999999</v>
      </c>
      <c r="I1197">
        <v>988.10442499999999</v>
      </c>
      <c r="J1197" t="s">
        <v>2</v>
      </c>
      <c r="K1197">
        <v>12220.856288999999</v>
      </c>
      <c r="L1197">
        <v>966.63915699999995</v>
      </c>
      <c r="M1197" t="s">
        <v>3</v>
      </c>
      <c r="N1197">
        <v>1835.5433250000001</v>
      </c>
      <c r="O1197">
        <v>533.08368700000005</v>
      </c>
      <c r="P1197" t="s">
        <v>4</v>
      </c>
      <c r="Q1197">
        <v>47.071058999999998</v>
      </c>
      <c r="R1197">
        <v>1.4015759999999999</v>
      </c>
      <c r="S1197" t="s">
        <v>5</v>
      </c>
      <c r="T1197">
        <v>10029.299746000001</v>
      </c>
      <c r="U1197">
        <v>1.283881</v>
      </c>
      <c r="V1197" t="s">
        <v>6</v>
      </c>
      <c r="W1197">
        <v>8.8622540000000001</v>
      </c>
      <c r="X1197">
        <v>0.953179</v>
      </c>
      <c r="Y1197" t="s">
        <v>7</v>
      </c>
      <c r="Z1197">
        <v>0</v>
      </c>
      <c r="AA1197">
        <v>0</v>
      </c>
      <c r="AB1197" t="s">
        <v>8</v>
      </c>
      <c r="AC1197">
        <v>0</v>
      </c>
      <c r="AD1197">
        <v>0</v>
      </c>
      <c r="AE1197" t="s">
        <v>9</v>
      </c>
      <c r="AF1197">
        <v>0.37533100000000003</v>
      </c>
      <c r="AG1197">
        <v>6.0000000000000002E-6</v>
      </c>
      <c r="AH1197" t="s">
        <v>10</v>
      </c>
      <c r="AI1197">
        <v>0.62323700000000004</v>
      </c>
      <c r="AJ1197">
        <v>1.9000000000000001E-5</v>
      </c>
      <c r="AK1197" t="s">
        <v>11</v>
      </c>
      <c r="AL1197">
        <v>0</v>
      </c>
      <c r="AM1197">
        <v>0</v>
      </c>
    </row>
    <row r="1198" spans="1:39" x14ac:dyDescent="0.25">
      <c r="A1198" t="s">
        <v>103</v>
      </c>
      <c r="B1198">
        <v>17</v>
      </c>
      <c r="C1198">
        <v>425</v>
      </c>
      <c r="D1198" t="s">
        <v>0</v>
      </c>
      <c r="E1198">
        <v>0</v>
      </c>
      <c r="F1198">
        <v>0</v>
      </c>
      <c r="G1198" t="s">
        <v>1</v>
      </c>
      <c r="H1198">
        <v>13018.817402000001</v>
      </c>
      <c r="I1198">
        <v>1102.4391579999999</v>
      </c>
      <c r="J1198" t="s">
        <v>2</v>
      </c>
      <c r="K1198">
        <v>12985.602929999999</v>
      </c>
      <c r="L1198">
        <v>1076.584004</v>
      </c>
      <c r="M1198" t="s">
        <v>3</v>
      </c>
      <c r="N1198">
        <v>1950.3593510000001</v>
      </c>
      <c r="O1198">
        <v>605.04781100000002</v>
      </c>
      <c r="P1198" t="s">
        <v>4</v>
      </c>
      <c r="Q1198">
        <v>50.027987000000003</v>
      </c>
      <c r="R1198">
        <v>1.5957749999999999</v>
      </c>
      <c r="S1198" t="s">
        <v>5</v>
      </c>
      <c r="T1198">
        <v>10656.137461</v>
      </c>
      <c r="U1198">
        <v>1.4649019999999999</v>
      </c>
      <c r="V1198" t="s">
        <v>6</v>
      </c>
      <c r="W1198">
        <v>9.4216809999999995</v>
      </c>
      <c r="X1198">
        <v>1.0728599999999999</v>
      </c>
      <c r="Y1198" t="s">
        <v>7</v>
      </c>
      <c r="Z1198">
        <v>0</v>
      </c>
      <c r="AA1198">
        <v>0</v>
      </c>
      <c r="AB1198" t="s">
        <v>8</v>
      </c>
      <c r="AC1198">
        <v>0</v>
      </c>
      <c r="AD1198">
        <v>0</v>
      </c>
      <c r="AE1198" t="s">
        <v>9</v>
      </c>
      <c r="AF1198">
        <v>0.37533100000000003</v>
      </c>
      <c r="AG1198">
        <v>6.0000000000000002E-6</v>
      </c>
      <c r="AH1198" t="s">
        <v>10</v>
      </c>
      <c r="AI1198">
        <v>0.62366299999999997</v>
      </c>
      <c r="AJ1198">
        <v>2.0000000000000002E-5</v>
      </c>
      <c r="AK1198" t="s">
        <v>11</v>
      </c>
      <c r="AL1198">
        <v>0</v>
      </c>
      <c r="AM1198">
        <v>0</v>
      </c>
    </row>
    <row r="1199" spans="1:39" x14ac:dyDescent="0.25">
      <c r="A1199" t="s">
        <v>103</v>
      </c>
      <c r="B1199">
        <v>18</v>
      </c>
      <c r="C1199">
        <v>450</v>
      </c>
      <c r="D1199" t="s">
        <v>0</v>
      </c>
      <c r="E1199">
        <v>0</v>
      </c>
      <c r="F1199">
        <v>0</v>
      </c>
      <c r="G1199" t="s">
        <v>1</v>
      </c>
      <c r="H1199">
        <v>13784.859277</v>
      </c>
      <c r="I1199">
        <v>1215.8392309999999</v>
      </c>
      <c r="J1199" t="s">
        <v>2</v>
      </c>
      <c r="K1199">
        <v>13749.644805</v>
      </c>
      <c r="L1199">
        <v>1186.4807880000001</v>
      </c>
      <c r="M1199" t="s">
        <v>3</v>
      </c>
      <c r="N1199">
        <v>2065.21801</v>
      </c>
      <c r="O1199">
        <v>667.22919000000002</v>
      </c>
      <c r="P1199" t="s">
        <v>4</v>
      </c>
      <c r="Q1199">
        <v>52.999929000000002</v>
      </c>
      <c r="R1199">
        <v>1.710666</v>
      </c>
      <c r="S1199" t="s">
        <v>5</v>
      </c>
      <c r="T1199">
        <v>11282.985234</v>
      </c>
      <c r="U1199">
        <v>1.6278809999999999</v>
      </c>
      <c r="V1199" t="s">
        <v>6</v>
      </c>
      <c r="W1199">
        <v>9.9938669999999998</v>
      </c>
      <c r="X1199">
        <v>1.262451</v>
      </c>
      <c r="Y1199" t="s">
        <v>7</v>
      </c>
      <c r="Z1199">
        <v>0</v>
      </c>
      <c r="AA1199">
        <v>0</v>
      </c>
      <c r="AB1199" t="s">
        <v>8</v>
      </c>
      <c r="AC1199">
        <v>0</v>
      </c>
      <c r="AD1199">
        <v>0</v>
      </c>
      <c r="AE1199" t="s">
        <v>9</v>
      </c>
      <c r="AF1199">
        <v>0.37512800000000002</v>
      </c>
      <c r="AG1199">
        <v>7.9999999999999996E-6</v>
      </c>
      <c r="AH1199" t="s">
        <v>10</v>
      </c>
      <c r="AI1199">
        <v>0.62368699999999999</v>
      </c>
      <c r="AJ1199">
        <v>2.0000000000000002E-5</v>
      </c>
      <c r="AK1199" t="s">
        <v>11</v>
      </c>
      <c r="AL1199">
        <v>0</v>
      </c>
      <c r="AM1199">
        <v>0</v>
      </c>
    </row>
    <row r="1200" spans="1:39" x14ac:dyDescent="0.25">
      <c r="A1200" t="s">
        <v>103</v>
      </c>
      <c r="B1200">
        <v>19</v>
      </c>
      <c r="C1200">
        <v>475</v>
      </c>
      <c r="D1200" t="s">
        <v>0</v>
      </c>
      <c r="E1200">
        <v>0</v>
      </c>
      <c r="F1200">
        <v>0</v>
      </c>
      <c r="G1200" t="s">
        <v>1</v>
      </c>
      <c r="H1200">
        <v>14551.146855000001</v>
      </c>
      <c r="I1200">
        <v>1341.0931539999999</v>
      </c>
      <c r="J1200" t="s">
        <v>2</v>
      </c>
      <c r="K1200">
        <v>14513.95873</v>
      </c>
      <c r="L1200">
        <v>1307.2022939999999</v>
      </c>
      <c r="M1200" t="s">
        <v>3</v>
      </c>
      <c r="N1200">
        <v>2180.1935109999999</v>
      </c>
      <c r="O1200">
        <v>725.42420600000003</v>
      </c>
      <c r="P1200" t="s">
        <v>4</v>
      </c>
      <c r="Q1200">
        <v>55.953114999999997</v>
      </c>
      <c r="R1200">
        <v>1.915864</v>
      </c>
      <c r="S1200" t="s">
        <v>5</v>
      </c>
      <c r="T1200">
        <v>11909.826757999999</v>
      </c>
      <c r="U1200">
        <v>1.790991</v>
      </c>
      <c r="V1200" t="s">
        <v>6</v>
      </c>
      <c r="W1200">
        <v>10.560876</v>
      </c>
      <c r="X1200">
        <v>1.4165220000000001</v>
      </c>
      <c r="Y1200" t="s">
        <v>7</v>
      </c>
      <c r="Z1200">
        <v>0</v>
      </c>
      <c r="AA1200">
        <v>0</v>
      </c>
      <c r="AB1200" t="s">
        <v>8</v>
      </c>
      <c r="AC1200">
        <v>0</v>
      </c>
      <c r="AD1200">
        <v>0</v>
      </c>
      <c r="AE1200" t="s">
        <v>9</v>
      </c>
      <c r="AF1200">
        <v>0.37511100000000003</v>
      </c>
      <c r="AG1200">
        <v>6.9999999999999999E-6</v>
      </c>
      <c r="AH1200" t="s">
        <v>10</v>
      </c>
      <c r="AI1200">
        <v>0.62413799999999997</v>
      </c>
      <c r="AJ1200">
        <v>2.0999999999999999E-5</v>
      </c>
      <c r="AK1200" t="s">
        <v>11</v>
      </c>
      <c r="AL1200">
        <v>0</v>
      </c>
      <c r="AM1200">
        <v>0</v>
      </c>
    </row>
    <row r="1201" spans="1:39" x14ac:dyDescent="0.25">
      <c r="A1201" t="s">
        <v>103</v>
      </c>
      <c r="B1201">
        <v>20</v>
      </c>
      <c r="C1201">
        <v>500</v>
      </c>
      <c r="D1201" t="s">
        <v>0</v>
      </c>
      <c r="E1201">
        <v>0</v>
      </c>
      <c r="F1201">
        <v>0</v>
      </c>
      <c r="G1201" t="s">
        <v>1</v>
      </c>
      <c r="H1201">
        <v>15317.075801000001</v>
      </c>
      <c r="I1201">
        <v>1482.9661160000001</v>
      </c>
      <c r="J1201" t="s">
        <v>2</v>
      </c>
      <c r="K1201">
        <v>15277.936465000001</v>
      </c>
      <c r="L1201">
        <v>1448.4699619999999</v>
      </c>
      <c r="M1201" t="s">
        <v>3</v>
      </c>
      <c r="N1201">
        <v>2295.0604640000001</v>
      </c>
      <c r="O1201">
        <v>808.68127400000003</v>
      </c>
      <c r="P1201" t="s">
        <v>4</v>
      </c>
      <c r="Q1201">
        <v>58.906382000000001</v>
      </c>
      <c r="R1201">
        <v>2.134477</v>
      </c>
      <c r="S1201" t="s">
        <v>5</v>
      </c>
      <c r="T1201">
        <v>12536.678496</v>
      </c>
      <c r="U1201">
        <v>1.9400170000000001</v>
      </c>
      <c r="V1201" t="s">
        <v>6</v>
      </c>
      <c r="W1201">
        <v>11.139322999999999</v>
      </c>
      <c r="X1201">
        <v>1.581283</v>
      </c>
      <c r="Y1201" t="s">
        <v>7</v>
      </c>
      <c r="Z1201">
        <v>0</v>
      </c>
      <c r="AA1201">
        <v>0</v>
      </c>
      <c r="AB1201" t="s">
        <v>8</v>
      </c>
      <c r="AC1201">
        <v>0</v>
      </c>
      <c r="AD1201">
        <v>0</v>
      </c>
      <c r="AE1201" t="s">
        <v>9</v>
      </c>
      <c r="AF1201">
        <v>0.37511100000000003</v>
      </c>
      <c r="AG1201">
        <v>6.9999999999999999E-6</v>
      </c>
      <c r="AH1201" t="s">
        <v>10</v>
      </c>
      <c r="AI1201">
        <v>0.62416799999999995</v>
      </c>
      <c r="AJ1201">
        <v>2.0999999999999999E-5</v>
      </c>
      <c r="AK1201" t="s">
        <v>11</v>
      </c>
      <c r="AL1201">
        <v>0</v>
      </c>
      <c r="AM120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76"/>
  <sheetViews>
    <sheetView zoomScale="69" zoomScaleNormal="40" workbookViewId="0">
      <selection sqref="A1:P1233"/>
    </sheetView>
  </sheetViews>
  <sheetFormatPr defaultRowHeight="15" x14ac:dyDescent="0.25"/>
  <cols>
    <col min="1" max="1" width="43.42578125" bestFit="1" customWidth="1"/>
  </cols>
  <sheetData>
    <row r="1" spans="1:16" x14ac:dyDescent="0.25">
      <c r="A1" t="s">
        <v>69</v>
      </c>
      <c r="B1" t="s">
        <v>136</v>
      </c>
      <c r="C1" t="s">
        <v>70</v>
      </c>
      <c r="D1" t="s">
        <v>71</v>
      </c>
      <c r="E1" t="s">
        <v>33</v>
      </c>
      <c r="F1" t="s">
        <v>142</v>
      </c>
      <c r="G1" t="s">
        <v>17</v>
      </c>
      <c r="H1" t="s">
        <v>34</v>
      </c>
      <c r="I1" t="s">
        <v>150</v>
      </c>
      <c r="J1" t="s">
        <v>19</v>
      </c>
      <c r="K1" t="s">
        <v>20</v>
      </c>
      <c r="L1" t="s">
        <v>21</v>
      </c>
      <c r="M1" t="s">
        <v>35</v>
      </c>
      <c r="N1" t="s">
        <v>143</v>
      </c>
      <c r="O1" t="s">
        <v>22</v>
      </c>
      <c r="P1" t="s">
        <v>144</v>
      </c>
    </row>
    <row r="2" spans="1:16" x14ac:dyDescent="0.25">
      <c r="A2" t="s">
        <v>23</v>
      </c>
      <c r="B2">
        <v>54078.3</v>
      </c>
      <c r="C2">
        <v>53223.3</v>
      </c>
      <c r="D2">
        <v>53125.9</v>
      </c>
      <c r="E2">
        <v>53091.6</v>
      </c>
      <c r="F2">
        <v>2485.21</v>
      </c>
      <c r="G2">
        <v>0</v>
      </c>
      <c r="H2">
        <v>2485.21</v>
      </c>
      <c r="I2">
        <v>1</v>
      </c>
      <c r="J2">
        <v>1</v>
      </c>
      <c r="K2">
        <v>0</v>
      </c>
    </row>
    <row r="3" spans="1:16" x14ac:dyDescent="0.25">
      <c r="A3" t="s">
        <v>23</v>
      </c>
      <c r="B3">
        <v>53495.4</v>
      </c>
      <c r="C3">
        <v>53481.7</v>
      </c>
      <c r="D3">
        <v>53384.3</v>
      </c>
      <c r="E3">
        <v>53349.3</v>
      </c>
      <c r="F3">
        <v>2488.4</v>
      </c>
      <c r="G3">
        <v>0</v>
      </c>
      <c r="H3">
        <v>2488.4</v>
      </c>
      <c r="I3">
        <v>1</v>
      </c>
      <c r="J3">
        <v>1</v>
      </c>
      <c r="K3">
        <v>0</v>
      </c>
    </row>
    <row r="4" spans="1:16" x14ac:dyDescent="0.25">
      <c r="A4" t="s">
        <v>23</v>
      </c>
      <c r="B4">
        <v>53554.3</v>
      </c>
      <c r="C4">
        <v>53538.9</v>
      </c>
      <c r="D4">
        <v>53440.1</v>
      </c>
      <c r="E4">
        <v>53405.2</v>
      </c>
      <c r="F4">
        <v>2487.48</v>
      </c>
      <c r="G4">
        <v>0</v>
      </c>
      <c r="H4" s="11">
        <v>2487.48</v>
      </c>
      <c r="I4">
        <v>1</v>
      </c>
      <c r="J4">
        <v>1</v>
      </c>
      <c r="K4">
        <v>0</v>
      </c>
    </row>
    <row r="5" spans="1:16" x14ac:dyDescent="0.25">
      <c r="A5" t="s">
        <v>23</v>
      </c>
      <c r="B5">
        <v>53737.599999999999</v>
      </c>
      <c r="C5">
        <v>53723.5</v>
      </c>
      <c r="D5">
        <v>53621.4</v>
      </c>
      <c r="E5">
        <v>53586.3</v>
      </c>
      <c r="F5">
        <v>2496.85</v>
      </c>
      <c r="G5">
        <v>0</v>
      </c>
      <c r="H5">
        <v>2496.85</v>
      </c>
      <c r="I5">
        <v>1</v>
      </c>
      <c r="J5">
        <v>1</v>
      </c>
      <c r="K5">
        <v>0</v>
      </c>
    </row>
    <row r="6" spans="1:16" x14ac:dyDescent="0.25">
      <c r="A6" t="s">
        <v>23</v>
      </c>
      <c r="B6">
        <v>53730.400000000001</v>
      </c>
      <c r="C6">
        <v>53716</v>
      </c>
      <c r="D6">
        <v>53619.6</v>
      </c>
      <c r="E6">
        <v>53584.5</v>
      </c>
      <c r="F6">
        <v>2497.2800000000002</v>
      </c>
      <c r="G6">
        <v>0</v>
      </c>
      <c r="H6">
        <v>2497.2800000000002</v>
      </c>
      <c r="I6">
        <v>1</v>
      </c>
      <c r="J6">
        <v>1</v>
      </c>
      <c r="K6">
        <v>0</v>
      </c>
    </row>
    <row r="7" spans="1:16" x14ac:dyDescent="0.25">
      <c r="A7" t="s">
        <v>23</v>
      </c>
      <c r="B7">
        <v>53716.2</v>
      </c>
      <c r="C7">
        <v>53702.1</v>
      </c>
      <c r="D7">
        <v>53609</v>
      </c>
      <c r="E7">
        <v>53574.3</v>
      </c>
      <c r="F7">
        <v>2494.4699999999998</v>
      </c>
      <c r="G7">
        <v>0</v>
      </c>
      <c r="H7">
        <v>2494.4699999999998</v>
      </c>
      <c r="I7">
        <v>1</v>
      </c>
      <c r="J7">
        <v>1</v>
      </c>
      <c r="K7">
        <v>0</v>
      </c>
    </row>
    <row r="8" spans="1:16" x14ac:dyDescent="0.25">
      <c r="A8" t="s">
        <v>23</v>
      </c>
      <c r="B8">
        <v>53721.7</v>
      </c>
      <c r="C8">
        <v>53708</v>
      </c>
      <c r="D8">
        <v>53612.4</v>
      </c>
      <c r="E8">
        <v>53578.1</v>
      </c>
      <c r="F8">
        <v>2497.61</v>
      </c>
      <c r="G8">
        <v>0</v>
      </c>
      <c r="H8">
        <v>2497.61</v>
      </c>
      <c r="I8">
        <v>1</v>
      </c>
      <c r="J8">
        <v>1</v>
      </c>
      <c r="K8">
        <v>0</v>
      </c>
    </row>
    <row r="9" spans="1:16" x14ac:dyDescent="0.25">
      <c r="A9" t="s">
        <v>23</v>
      </c>
      <c r="B9">
        <v>53721.9</v>
      </c>
      <c r="C9">
        <v>53707.8</v>
      </c>
      <c r="D9">
        <v>53611.9</v>
      </c>
      <c r="E9">
        <v>53577.7</v>
      </c>
      <c r="F9">
        <v>2494.88</v>
      </c>
      <c r="G9">
        <v>0</v>
      </c>
      <c r="H9">
        <v>2494.88</v>
      </c>
      <c r="I9">
        <v>1</v>
      </c>
      <c r="J9">
        <v>1</v>
      </c>
      <c r="K9">
        <v>0</v>
      </c>
    </row>
    <row r="10" spans="1:16" x14ac:dyDescent="0.25">
      <c r="A10" t="s">
        <v>23</v>
      </c>
      <c r="B10">
        <v>53708.4</v>
      </c>
      <c r="C10">
        <v>53694.5</v>
      </c>
      <c r="D10">
        <v>53599.8</v>
      </c>
      <c r="E10">
        <v>53564.800000000003</v>
      </c>
      <c r="F10">
        <v>2496.3200000000002</v>
      </c>
      <c r="G10">
        <v>0</v>
      </c>
      <c r="H10" s="11">
        <v>2496.3200000000002</v>
      </c>
      <c r="I10">
        <v>1</v>
      </c>
      <c r="J10">
        <v>1</v>
      </c>
      <c r="K10">
        <v>0</v>
      </c>
    </row>
    <row r="11" spans="1:16" x14ac:dyDescent="0.25">
      <c r="A11" t="s">
        <v>23</v>
      </c>
      <c r="B11">
        <v>54083</v>
      </c>
      <c r="C11">
        <v>54064.1</v>
      </c>
      <c r="D11">
        <v>53974.9</v>
      </c>
      <c r="E11">
        <v>53938.9</v>
      </c>
      <c r="F11">
        <v>2516.66</v>
      </c>
      <c r="G11">
        <v>0</v>
      </c>
      <c r="H11">
        <v>2516.66</v>
      </c>
      <c r="I11">
        <v>1</v>
      </c>
      <c r="J11">
        <v>1</v>
      </c>
      <c r="K11">
        <v>0</v>
      </c>
    </row>
    <row r="12" spans="1:16" x14ac:dyDescent="0.25">
      <c r="A12" t="s">
        <v>23</v>
      </c>
      <c r="B12">
        <v>54080.6</v>
      </c>
      <c r="C12">
        <v>54066.3</v>
      </c>
      <c r="D12">
        <v>53981.9</v>
      </c>
      <c r="E12">
        <v>53946.2</v>
      </c>
      <c r="F12">
        <v>2515.56</v>
      </c>
      <c r="G12">
        <v>0</v>
      </c>
      <c r="H12">
        <v>2515.56</v>
      </c>
      <c r="I12">
        <v>1</v>
      </c>
      <c r="J12">
        <v>1</v>
      </c>
      <c r="K12">
        <v>0</v>
      </c>
    </row>
    <row r="13" spans="1:16" x14ac:dyDescent="0.25">
      <c r="A13" t="s">
        <v>23</v>
      </c>
      <c r="B13">
        <v>54078.3</v>
      </c>
      <c r="C13">
        <v>54064</v>
      </c>
      <c r="D13">
        <v>53975.1</v>
      </c>
      <c r="E13">
        <v>53939.4</v>
      </c>
      <c r="F13">
        <v>2516.66</v>
      </c>
      <c r="G13">
        <v>0</v>
      </c>
      <c r="H13">
        <v>2516.66</v>
      </c>
      <c r="I13">
        <v>1</v>
      </c>
      <c r="J13">
        <v>1</v>
      </c>
      <c r="K13">
        <v>0</v>
      </c>
    </row>
    <row r="14" spans="1:16" x14ac:dyDescent="0.25">
      <c r="A14" t="s">
        <v>23</v>
      </c>
      <c r="B14">
        <v>54074.6</v>
      </c>
      <c r="C14">
        <v>54059.8</v>
      </c>
      <c r="D14">
        <v>53974.1</v>
      </c>
      <c r="E14">
        <v>53938.5</v>
      </c>
      <c r="F14">
        <v>2517.9</v>
      </c>
      <c r="G14">
        <v>0</v>
      </c>
      <c r="H14">
        <v>2517.9</v>
      </c>
      <c r="I14">
        <v>1</v>
      </c>
      <c r="J14">
        <v>1</v>
      </c>
      <c r="K14">
        <v>0</v>
      </c>
    </row>
    <row r="15" spans="1:16" x14ac:dyDescent="0.25">
      <c r="A15" t="s">
        <v>23</v>
      </c>
      <c r="B15">
        <v>54071.4</v>
      </c>
      <c r="C15">
        <v>54057.9</v>
      </c>
      <c r="D15">
        <v>53972.3</v>
      </c>
      <c r="E15">
        <v>53936.3</v>
      </c>
      <c r="F15">
        <v>2517.8200000000002</v>
      </c>
      <c r="G15">
        <v>0</v>
      </c>
      <c r="H15">
        <v>2517.8200000000002</v>
      </c>
      <c r="I15">
        <v>1</v>
      </c>
      <c r="J15">
        <v>1</v>
      </c>
      <c r="K15">
        <v>0</v>
      </c>
    </row>
    <row r="16" spans="1:16" x14ac:dyDescent="0.25">
      <c r="A16" t="s">
        <v>23</v>
      </c>
      <c r="B16">
        <v>54074.3</v>
      </c>
      <c r="C16">
        <v>54060.1</v>
      </c>
      <c r="D16">
        <v>53970.400000000001</v>
      </c>
      <c r="E16">
        <v>53935.199999999997</v>
      </c>
      <c r="F16">
        <v>2515.59</v>
      </c>
      <c r="G16">
        <v>0</v>
      </c>
      <c r="H16">
        <v>2515.59</v>
      </c>
      <c r="I16">
        <v>1</v>
      </c>
      <c r="J16">
        <v>1</v>
      </c>
      <c r="K16">
        <v>0</v>
      </c>
    </row>
    <row r="17" spans="1:11" x14ac:dyDescent="0.25">
      <c r="A17" t="s">
        <v>23</v>
      </c>
      <c r="B17">
        <v>54085.7</v>
      </c>
      <c r="C17">
        <v>54071.4</v>
      </c>
      <c r="D17">
        <v>53971.5</v>
      </c>
      <c r="E17">
        <v>53936</v>
      </c>
      <c r="F17">
        <v>2514.09</v>
      </c>
      <c r="G17">
        <v>0</v>
      </c>
      <c r="H17">
        <v>2514.09</v>
      </c>
      <c r="I17">
        <v>1</v>
      </c>
      <c r="J17">
        <v>1</v>
      </c>
      <c r="K17">
        <v>0</v>
      </c>
    </row>
    <row r="18" spans="1:11" x14ac:dyDescent="0.25">
      <c r="A18" t="s">
        <v>23</v>
      </c>
      <c r="B18">
        <v>54083.9</v>
      </c>
      <c r="C18">
        <v>54070.400000000001</v>
      </c>
      <c r="D18">
        <v>53974.400000000001</v>
      </c>
      <c r="E18">
        <v>53939.9</v>
      </c>
      <c r="F18">
        <v>2514.8200000000002</v>
      </c>
      <c r="G18">
        <v>0</v>
      </c>
      <c r="H18">
        <v>2514.8200000000002</v>
      </c>
      <c r="I18">
        <v>1</v>
      </c>
      <c r="J18">
        <v>1</v>
      </c>
      <c r="K18">
        <v>0</v>
      </c>
    </row>
    <row r="19" spans="1:11" x14ac:dyDescent="0.25">
      <c r="A19" t="s">
        <v>23</v>
      </c>
      <c r="B19">
        <v>54083.5</v>
      </c>
      <c r="C19">
        <v>54070.1</v>
      </c>
      <c r="D19">
        <v>53976.2</v>
      </c>
      <c r="E19">
        <v>53941.3</v>
      </c>
      <c r="F19">
        <v>2516.36</v>
      </c>
      <c r="G19">
        <v>0</v>
      </c>
      <c r="H19">
        <v>2516.36</v>
      </c>
      <c r="I19">
        <v>1</v>
      </c>
      <c r="J19">
        <v>1</v>
      </c>
      <c r="K19">
        <v>0</v>
      </c>
    </row>
    <row r="20" spans="1:11" x14ac:dyDescent="0.25">
      <c r="A20" t="s">
        <v>23</v>
      </c>
      <c r="B20">
        <v>54077.4</v>
      </c>
      <c r="C20">
        <v>54063.4</v>
      </c>
      <c r="D20">
        <v>53975.1</v>
      </c>
      <c r="E20">
        <v>53941.2</v>
      </c>
      <c r="F20">
        <v>2516.33</v>
      </c>
      <c r="G20">
        <v>0</v>
      </c>
      <c r="H20">
        <v>2516.33</v>
      </c>
      <c r="I20">
        <v>1</v>
      </c>
      <c r="J20">
        <v>1</v>
      </c>
      <c r="K20">
        <v>0</v>
      </c>
    </row>
    <row r="21" spans="1:11" x14ac:dyDescent="0.25">
      <c r="A21" t="s">
        <v>23</v>
      </c>
      <c r="B21">
        <v>54081.2</v>
      </c>
      <c r="C21">
        <v>54067.4</v>
      </c>
      <c r="D21">
        <v>53973.7</v>
      </c>
      <c r="E21">
        <v>53939.199999999997</v>
      </c>
      <c r="F21">
        <v>2517.42</v>
      </c>
      <c r="G21">
        <v>0</v>
      </c>
      <c r="H21">
        <v>2517.42</v>
      </c>
      <c r="I21">
        <v>1</v>
      </c>
      <c r="J21">
        <v>1</v>
      </c>
      <c r="K21">
        <v>0</v>
      </c>
    </row>
    <row r="22" spans="1:11" x14ac:dyDescent="0.25">
      <c r="A22" t="s">
        <v>23</v>
      </c>
      <c r="B22">
        <v>54081.2</v>
      </c>
      <c r="C22">
        <v>54066.6</v>
      </c>
      <c r="D22">
        <v>53972.3</v>
      </c>
      <c r="E22">
        <v>53937.9</v>
      </c>
      <c r="F22">
        <v>2517.21</v>
      </c>
      <c r="G22">
        <v>0</v>
      </c>
      <c r="H22">
        <v>2517.21</v>
      </c>
      <c r="I22">
        <v>1</v>
      </c>
      <c r="J22">
        <v>1</v>
      </c>
      <c r="K22">
        <v>0</v>
      </c>
    </row>
    <row r="23" spans="1:11" x14ac:dyDescent="0.25">
      <c r="A23" t="s">
        <v>23</v>
      </c>
      <c r="B23">
        <v>54084.4</v>
      </c>
      <c r="C23">
        <v>54071.199999999997</v>
      </c>
      <c r="D23">
        <v>53975</v>
      </c>
      <c r="E23">
        <v>53940.800000000003</v>
      </c>
      <c r="F23">
        <v>2514.23</v>
      </c>
      <c r="G23">
        <v>0</v>
      </c>
      <c r="H23">
        <v>2514.23</v>
      </c>
      <c r="I23">
        <v>1</v>
      </c>
      <c r="J23">
        <v>1</v>
      </c>
      <c r="K23">
        <v>0</v>
      </c>
    </row>
    <row r="24" spans="1:11" x14ac:dyDescent="0.25">
      <c r="A24" t="s">
        <v>23</v>
      </c>
      <c r="B24">
        <v>54074.6</v>
      </c>
      <c r="C24">
        <v>54061.3</v>
      </c>
      <c r="D24">
        <v>53971.5</v>
      </c>
      <c r="E24">
        <v>53937.1</v>
      </c>
      <c r="F24">
        <v>2516.3000000000002</v>
      </c>
      <c r="G24">
        <v>0</v>
      </c>
      <c r="H24" s="11">
        <v>2516.3000000000002</v>
      </c>
      <c r="I24">
        <v>1</v>
      </c>
      <c r="J24">
        <v>1</v>
      </c>
      <c r="K24">
        <v>0</v>
      </c>
    </row>
    <row r="25" spans="1:11" x14ac:dyDescent="0.25">
      <c r="A25" t="s">
        <v>23</v>
      </c>
      <c r="B25">
        <v>54083.1</v>
      </c>
      <c r="C25">
        <v>54069.1</v>
      </c>
      <c r="D25">
        <v>53974.2</v>
      </c>
      <c r="E25">
        <v>53939.7</v>
      </c>
      <c r="F25">
        <v>2513.4899999999998</v>
      </c>
      <c r="G25">
        <v>0</v>
      </c>
      <c r="H25" s="11">
        <v>2513.4899999999998</v>
      </c>
      <c r="I25">
        <v>1</v>
      </c>
      <c r="J25">
        <v>1</v>
      </c>
      <c r="K25">
        <v>0</v>
      </c>
    </row>
    <row r="26" spans="1:11" x14ac:dyDescent="0.25">
      <c r="A26" t="s">
        <v>23</v>
      </c>
      <c r="B26">
        <v>54084.1</v>
      </c>
      <c r="C26">
        <v>54070.6</v>
      </c>
      <c r="D26">
        <v>53972.6</v>
      </c>
      <c r="E26">
        <v>53937.4</v>
      </c>
      <c r="F26">
        <v>2514.81</v>
      </c>
      <c r="G26">
        <v>0</v>
      </c>
      <c r="H26">
        <v>2514.81</v>
      </c>
      <c r="I26">
        <v>1</v>
      </c>
      <c r="J26">
        <v>1</v>
      </c>
      <c r="K26">
        <v>0</v>
      </c>
    </row>
    <row r="27" spans="1:11" x14ac:dyDescent="0.25">
      <c r="A27" t="s">
        <v>23</v>
      </c>
      <c r="B27">
        <v>54088.7</v>
      </c>
      <c r="C27">
        <v>54074.8</v>
      </c>
      <c r="D27">
        <v>53979.4</v>
      </c>
      <c r="E27">
        <v>53945</v>
      </c>
      <c r="F27">
        <v>2515.41</v>
      </c>
      <c r="G27">
        <v>0</v>
      </c>
      <c r="H27" s="11">
        <v>2515.41</v>
      </c>
      <c r="I27">
        <v>1</v>
      </c>
      <c r="J27">
        <v>1</v>
      </c>
      <c r="K27">
        <v>0</v>
      </c>
    </row>
    <row r="28" spans="1:11" x14ac:dyDescent="0.25">
      <c r="A28" t="s">
        <v>23</v>
      </c>
      <c r="B28">
        <v>54100</v>
      </c>
      <c r="C28">
        <v>54085.4</v>
      </c>
      <c r="D28">
        <v>53985.5</v>
      </c>
      <c r="E28">
        <v>53950.6</v>
      </c>
      <c r="F28">
        <v>2516.5500000000002</v>
      </c>
      <c r="G28">
        <v>0</v>
      </c>
      <c r="H28">
        <v>2516.5500000000002</v>
      </c>
      <c r="I28">
        <v>1</v>
      </c>
      <c r="J28">
        <v>1</v>
      </c>
      <c r="K28">
        <v>0</v>
      </c>
    </row>
    <row r="29" spans="1:11" x14ac:dyDescent="0.25">
      <c r="A29" t="s">
        <v>23</v>
      </c>
      <c r="B29">
        <v>54085.9</v>
      </c>
      <c r="C29">
        <v>54071.199999999997</v>
      </c>
      <c r="D29">
        <v>53980.2</v>
      </c>
      <c r="E29">
        <v>53946.5</v>
      </c>
      <c r="F29">
        <v>2515.14</v>
      </c>
      <c r="G29">
        <v>0</v>
      </c>
      <c r="H29">
        <v>2515.14</v>
      </c>
      <c r="I29">
        <v>1</v>
      </c>
      <c r="J29">
        <v>1</v>
      </c>
      <c r="K29">
        <v>0</v>
      </c>
    </row>
    <row r="30" spans="1:11" x14ac:dyDescent="0.25">
      <c r="A30" t="s">
        <v>23</v>
      </c>
      <c r="B30">
        <v>54093.3</v>
      </c>
      <c r="C30">
        <v>54079.7</v>
      </c>
      <c r="D30">
        <v>53982.8</v>
      </c>
      <c r="E30">
        <v>53946.9</v>
      </c>
      <c r="F30">
        <v>2515.1999999999998</v>
      </c>
      <c r="G30">
        <v>0</v>
      </c>
      <c r="H30">
        <v>2515.1999999999998</v>
      </c>
      <c r="I30">
        <v>1</v>
      </c>
      <c r="J30">
        <v>1</v>
      </c>
      <c r="K30">
        <v>0</v>
      </c>
    </row>
    <row r="31" spans="1:11" x14ac:dyDescent="0.25">
      <c r="A31" t="s">
        <v>23</v>
      </c>
      <c r="B31">
        <v>54082.2</v>
      </c>
      <c r="C31">
        <v>54068.6</v>
      </c>
      <c r="D31">
        <v>53974.400000000001</v>
      </c>
      <c r="E31">
        <v>53940.1</v>
      </c>
      <c r="F31">
        <v>2514.0700000000002</v>
      </c>
      <c r="G31">
        <v>0</v>
      </c>
      <c r="H31">
        <v>2514.0700000000002</v>
      </c>
      <c r="I31">
        <v>1</v>
      </c>
      <c r="J31">
        <v>1</v>
      </c>
      <c r="K31">
        <v>0</v>
      </c>
    </row>
    <row r="32" spans="1:11" x14ac:dyDescent="0.25">
      <c r="A32" t="s">
        <v>23</v>
      </c>
      <c r="B32">
        <v>54091.7</v>
      </c>
      <c r="C32">
        <v>54077.9</v>
      </c>
      <c r="D32">
        <v>53984.4</v>
      </c>
      <c r="E32">
        <v>53949.9</v>
      </c>
      <c r="F32">
        <v>2519.0500000000002</v>
      </c>
      <c r="G32">
        <v>0</v>
      </c>
      <c r="H32">
        <v>2519.0500000000002</v>
      </c>
      <c r="I32">
        <v>1</v>
      </c>
      <c r="J32">
        <v>1</v>
      </c>
      <c r="K32">
        <v>0</v>
      </c>
    </row>
    <row r="33" spans="1:11" x14ac:dyDescent="0.25">
      <c r="A33" t="s">
        <v>23</v>
      </c>
      <c r="B33">
        <v>54088.9</v>
      </c>
      <c r="C33">
        <v>54074.2</v>
      </c>
      <c r="D33">
        <v>53980.7</v>
      </c>
      <c r="E33">
        <v>53945.9</v>
      </c>
      <c r="F33">
        <v>2516.54</v>
      </c>
      <c r="G33">
        <v>0</v>
      </c>
      <c r="H33">
        <v>2516.54</v>
      </c>
      <c r="I33">
        <v>1</v>
      </c>
      <c r="J33">
        <v>1</v>
      </c>
      <c r="K33">
        <v>0</v>
      </c>
    </row>
    <row r="34" spans="1:11" x14ac:dyDescent="0.25">
      <c r="A34" t="s">
        <v>23</v>
      </c>
      <c r="B34">
        <v>54082.400000000001</v>
      </c>
      <c r="C34">
        <v>54068.6</v>
      </c>
      <c r="D34">
        <v>53977.9</v>
      </c>
      <c r="E34">
        <v>53944.2</v>
      </c>
      <c r="F34">
        <v>2515.9899999999998</v>
      </c>
      <c r="G34">
        <v>0</v>
      </c>
      <c r="H34">
        <v>2515.9899999999998</v>
      </c>
      <c r="I34">
        <v>1</v>
      </c>
      <c r="J34">
        <v>1</v>
      </c>
      <c r="K34">
        <v>0</v>
      </c>
    </row>
    <row r="35" spans="1:11" x14ac:dyDescent="0.25">
      <c r="A35" t="s">
        <v>23</v>
      </c>
      <c r="B35">
        <v>54088.7</v>
      </c>
      <c r="C35">
        <v>54075</v>
      </c>
      <c r="D35">
        <v>53980.4</v>
      </c>
      <c r="E35">
        <v>53945.7</v>
      </c>
      <c r="F35">
        <v>2514.77</v>
      </c>
      <c r="G35">
        <v>0</v>
      </c>
      <c r="H35">
        <v>2514.77</v>
      </c>
      <c r="I35">
        <v>1</v>
      </c>
      <c r="J35">
        <v>1</v>
      </c>
      <c r="K35">
        <v>0</v>
      </c>
    </row>
    <row r="36" spans="1:11" x14ac:dyDescent="0.25">
      <c r="A36" t="s">
        <v>23</v>
      </c>
      <c r="B36">
        <v>54080.4</v>
      </c>
      <c r="C36">
        <v>54066.6</v>
      </c>
      <c r="D36">
        <v>53972.6</v>
      </c>
      <c r="E36">
        <v>53938.1</v>
      </c>
      <c r="F36">
        <v>2516.34</v>
      </c>
      <c r="G36">
        <v>0</v>
      </c>
      <c r="H36" s="11">
        <v>2516.34</v>
      </c>
      <c r="I36">
        <v>1</v>
      </c>
      <c r="J36">
        <v>1</v>
      </c>
      <c r="K36">
        <v>0</v>
      </c>
    </row>
    <row r="37" spans="1:11" x14ac:dyDescent="0.25">
      <c r="A37" t="s">
        <v>23</v>
      </c>
      <c r="B37">
        <v>54084.4</v>
      </c>
      <c r="C37">
        <v>54071.3</v>
      </c>
      <c r="D37">
        <v>53976.1</v>
      </c>
      <c r="E37">
        <v>53942</v>
      </c>
      <c r="F37">
        <v>2515.58</v>
      </c>
      <c r="G37">
        <v>0</v>
      </c>
      <c r="H37">
        <v>2515.58</v>
      </c>
      <c r="I37">
        <v>1</v>
      </c>
      <c r="J37">
        <v>1</v>
      </c>
      <c r="K37">
        <v>0</v>
      </c>
    </row>
    <row r="38" spans="1:11" x14ac:dyDescent="0.25">
      <c r="A38" t="s">
        <v>23</v>
      </c>
      <c r="B38">
        <v>54085.599999999999</v>
      </c>
      <c r="C38">
        <v>54072.3</v>
      </c>
      <c r="D38">
        <v>53980.6</v>
      </c>
      <c r="E38">
        <v>53946.1</v>
      </c>
      <c r="F38">
        <v>2515.27</v>
      </c>
      <c r="G38">
        <v>0</v>
      </c>
      <c r="H38" s="11">
        <v>2515.27</v>
      </c>
      <c r="I38">
        <v>1</v>
      </c>
      <c r="J38">
        <v>1</v>
      </c>
      <c r="K38">
        <v>0</v>
      </c>
    </row>
    <row r="39" spans="1:11" x14ac:dyDescent="0.25">
      <c r="A39" t="s">
        <v>23</v>
      </c>
      <c r="B39">
        <v>54095.199999999997</v>
      </c>
      <c r="C39">
        <v>54080.5</v>
      </c>
      <c r="D39">
        <v>53981</v>
      </c>
      <c r="E39">
        <v>53945.2</v>
      </c>
      <c r="F39">
        <v>2516.66</v>
      </c>
      <c r="G39">
        <v>0</v>
      </c>
      <c r="H39">
        <v>2516.66</v>
      </c>
      <c r="I39">
        <v>1</v>
      </c>
      <c r="J39">
        <v>1</v>
      </c>
      <c r="K39">
        <v>0</v>
      </c>
    </row>
    <row r="40" spans="1:11" x14ac:dyDescent="0.25">
      <c r="A40" t="s">
        <v>23</v>
      </c>
      <c r="B40">
        <v>54090.5</v>
      </c>
      <c r="C40">
        <v>54076.6</v>
      </c>
      <c r="D40">
        <v>53979.5</v>
      </c>
      <c r="E40">
        <v>53944.3</v>
      </c>
      <c r="F40">
        <v>2516.59</v>
      </c>
      <c r="G40">
        <v>0</v>
      </c>
      <c r="H40" s="11">
        <v>2516.59</v>
      </c>
      <c r="I40">
        <v>1</v>
      </c>
      <c r="J40">
        <v>1</v>
      </c>
      <c r="K40">
        <v>0</v>
      </c>
    </row>
    <row r="41" spans="1:11" x14ac:dyDescent="0.25">
      <c r="A41" t="s">
        <v>23</v>
      </c>
      <c r="B41">
        <v>54090</v>
      </c>
      <c r="C41">
        <v>54074.5</v>
      </c>
      <c r="D41">
        <v>53980.6</v>
      </c>
      <c r="E41">
        <v>53945.599999999999</v>
      </c>
      <c r="F41">
        <v>2516.83</v>
      </c>
      <c r="G41">
        <v>0</v>
      </c>
      <c r="H41">
        <v>2516.83</v>
      </c>
      <c r="I41">
        <v>1</v>
      </c>
      <c r="J41">
        <v>1</v>
      </c>
      <c r="K41">
        <v>0</v>
      </c>
    </row>
    <row r="42" spans="1:11" x14ac:dyDescent="0.25">
      <c r="A42" t="s">
        <v>23</v>
      </c>
      <c r="B42">
        <v>54082.5</v>
      </c>
      <c r="C42">
        <v>54068.4</v>
      </c>
      <c r="D42">
        <v>53975.4</v>
      </c>
      <c r="E42">
        <v>53940.6</v>
      </c>
      <c r="F42">
        <v>2514.0500000000002</v>
      </c>
      <c r="G42">
        <v>0</v>
      </c>
      <c r="H42">
        <v>2514.0500000000002</v>
      </c>
      <c r="I42">
        <v>1</v>
      </c>
      <c r="J42">
        <v>1</v>
      </c>
      <c r="K42">
        <v>0</v>
      </c>
    </row>
    <row r="43" spans="1:11" x14ac:dyDescent="0.25">
      <c r="A43" t="s">
        <v>23</v>
      </c>
      <c r="B43">
        <v>54079.4</v>
      </c>
      <c r="C43">
        <v>54066</v>
      </c>
      <c r="D43">
        <v>53972.3</v>
      </c>
      <c r="E43">
        <v>53937.9</v>
      </c>
      <c r="F43">
        <v>2516.06</v>
      </c>
      <c r="G43">
        <v>0</v>
      </c>
      <c r="H43">
        <v>2516.06</v>
      </c>
      <c r="I43">
        <v>1</v>
      </c>
      <c r="J43">
        <v>1</v>
      </c>
      <c r="K43">
        <v>0</v>
      </c>
    </row>
    <row r="44" spans="1:11" x14ac:dyDescent="0.25">
      <c r="A44" t="s">
        <v>23</v>
      </c>
      <c r="B44">
        <v>54092.9</v>
      </c>
      <c r="C44">
        <v>54079.3</v>
      </c>
      <c r="D44">
        <v>53982.8</v>
      </c>
      <c r="E44">
        <v>53947.4</v>
      </c>
      <c r="F44">
        <v>2518.54</v>
      </c>
      <c r="G44">
        <v>0</v>
      </c>
      <c r="H44">
        <v>2518.54</v>
      </c>
      <c r="I44">
        <v>1</v>
      </c>
      <c r="J44">
        <v>1</v>
      </c>
      <c r="K44">
        <v>0</v>
      </c>
    </row>
    <row r="45" spans="1:11" x14ac:dyDescent="0.25">
      <c r="A45" t="s">
        <v>23</v>
      </c>
      <c r="B45">
        <v>54090.5</v>
      </c>
      <c r="C45">
        <v>54076.3</v>
      </c>
      <c r="D45">
        <v>53979.7</v>
      </c>
      <c r="E45">
        <v>53944.9</v>
      </c>
      <c r="F45">
        <v>2515.19</v>
      </c>
      <c r="G45">
        <v>0</v>
      </c>
      <c r="H45">
        <v>2515.19</v>
      </c>
      <c r="I45">
        <v>1</v>
      </c>
      <c r="J45">
        <v>1</v>
      </c>
      <c r="K45">
        <v>0</v>
      </c>
    </row>
    <row r="46" spans="1:11" x14ac:dyDescent="0.25">
      <c r="A46" t="s">
        <v>23</v>
      </c>
      <c r="B46">
        <v>54076.5</v>
      </c>
      <c r="C46">
        <v>54061.8</v>
      </c>
      <c r="D46">
        <v>53972.4</v>
      </c>
      <c r="E46">
        <v>53938.8</v>
      </c>
      <c r="F46">
        <v>2516.7600000000002</v>
      </c>
      <c r="G46">
        <v>0</v>
      </c>
      <c r="H46">
        <v>2516.7600000000002</v>
      </c>
      <c r="I46">
        <v>1</v>
      </c>
      <c r="J46">
        <v>1</v>
      </c>
      <c r="K46">
        <v>0</v>
      </c>
    </row>
    <row r="47" spans="1:11" x14ac:dyDescent="0.25">
      <c r="A47" t="s">
        <v>23</v>
      </c>
      <c r="B47">
        <v>54081.1</v>
      </c>
      <c r="C47">
        <v>54067.1</v>
      </c>
      <c r="D47">
        <v>53973.4</v>
      </c>
      <c r="E47">
        <v>53939.7</v>
      </c>
      <c r="F47">
        <v>2515.65</v>
      </c>
      <c r="G47">
        <v>0</v>
      </c>
      <c r="H47">
        <v>2515.65</v>
      </c>
      <c r="I47">
        <v>1</v>
      </c>
      <c r="J47">
        <v>1</v>
      </c>
      <c r="K47">
        <v>0</v>
      </c>
    </row>
    <row r="48" spans="1:11" x14ac:dyDescent="0.25">
      <c r="A48" t="s">
        <v>23</v>
      </c>
      <c r="B48">
        <v>54089.3</v>
      </c>
      <c r="C48">
        <v>54075.9</v>
      </c>
      <c r="D48">
        <v>53976.1</v>
      </c>
      <c r="E48">
        <v>53940.3</v>
      </c>
      <c r="F48">
        <v>2517.13</v>
      </c>
      <c r="G48">
        <v>0</v>
      </c>
      <c r="H48">
        <v>2517.13</v>
      </c>
      <c r="I48">
        <v>1</v>
      </c>
      <c r="J48">
        <v>1</v>
      </c>
      <c r="K48">
        <v>0</v>
      </c>
    </row>
    <row r="49" spans="1:25" x14ac:dyDescent="0.25">
      <c r="A49" t="s">
        <v>23</v>
      </c>
      <c r="B49">
        <v>54080.2</v>
      </c>
      <c r="C49">
        <v>54066.1</v>
      </c>
      <c r="D49">
        <v>53973</v>
      </c>
      <c r="E49">
        <v>53938.8</v>
      </c>
      <c r="F49">
        <v>2513.92</v>
      </c>
      <c r="G49">
        <v>0</v>
      </c>
      <c r="H49">
        <v>2513.92</v>
      </c>
      <c r="I49">
        <v>1</v>
      </c>
      <c r="J49">
        <v>1</v>
      </c>
      <c r="K49">
        <v>0</v>
      </c>
    </row>
    <row r="50" spans="1:25" x14ac:dyDescent="0.25">
      <c r="A50" t="s">
        <v>23</v>
      </c>
      <c r="B50">
        <v>54081.2</v>
      </c>
      <c r="C50">
        <v>54067.5</v>
      </c>
      <c r="D50">
        <v>53975</v>
      </c>
      <c r="E50">
        <v>53940.7</v>
      </c>
      <c r="F50">
        <v>2516.27</v>
      </c>
      <c r="G50">
        <v>0</v>
      </c>
      <c r="H50">
        <v>2516.27</v>
      </c>
      <c r="I50">
        <v>1</v>
      </c>
      <c r="J50">
        <v>1</v>
      </c>
      <c r="K50">
        <v>0</v>
      </c>
    </row>
    <row r="51" spans="1:25" x14ac:dyDescent="0.25">
      <c r="A51" t="s">
        <v>23</v>
      </c>
      <c r="B51">
        <v>54076.9</v>
      </c>
      <c r="C51">
        <v>54057.599999999999</v>
      </c>
      <c r="D51">
        <v>53969.8</v>
      </c>
      <c r="E51">
        <v>53936.9</v>
      </c>
      <c r="F51">
        <v>2516.4499999999998</v>
      </c>
      <c r="G51">
        <v>0</v>
      </c>
      <c r="H51">
        <v>2516.4499999999998</v>
      </c>
      <c r="I51">
        <v>1</v>
      </c>
      <c r="J51">
        <v>1</v>
      </c>
      <c r="K51">
        <v>0</v>
      </c>
    </row>
    <row r="52" spans="1:25" x14ac:dyDescent="0.25">
      <c r="A52" t="s">
        <v>23</v>
      </c>
      <c r="B52">
        <v>54082.8</v>
      </c>
      <c r="C52">
        <v>54068.7</v>
      </c>
      <c r="D52">
        <v>53971.7</v>
      </c>
      <c r="E52">
        <v>53937.7</v>
      </c>
      <c r="F52">
        <v>2515.7199999999998</v>
      </c>
      <c r="G52">
        <v>0</v>
      </c>
      <c r="H52">
        <v>2515.7199999999998</v>
      </c>
      <c r="I52">
        <v>1</v>
      </c>
      <c r="J52">
        <v>1</v>
      </c>
      <c r="K52">
        <v>0</v>
      </c>
    </row>
    <row r="53" spans="1:25" x14ac:dyDescent="0.25">
      <c r="A53" t="s">
        <v>23</v>
      </c>
      <c r="B53">
        <v>54080.3</v>
      </c>
      <c r="C53">
        <v>54066</v>
      </c>
      <c r="D53">
        <v>53974.2</v>
      </c>
      <c r="E53">
        <v>53940.800000000003</v>
      </c>
      <c r="F53">
        <v>2517.17</v>
      </c>
      <c r="G53">
        <v>0</v>
      </c>
      <c r="H53">
        <v>2517.17</v>
      </c>
      <c r="I53">
        <v>1</v>
      </c>
      <c r="J53">
        <v>1</v>
      </c>
      <c r="K53">
        <v>0</v>
      </c>
    </row>
    <row r="54" spans="1:25" x14ac:dyDescent="0.25">
      <c r="A54" t="s">
        <v>23</v>
      </c>
      <c r="B54">
        <v>54080</v>
      </c>
      <c r="C54">
        <v>54066.1</v>
      </c>
      <c r="D54">
        <v>53972.6</v>
      </c>
      <c r="E54">
        <v>53938.3</v>
      </c>
      <c r="F54">
        <v>2515.34</v>
      </c>
      <c r="G54">
        <v>0</v>
      </c>
      <c r="H54">
        <v>2515.34</v>
      </c>
      <c r="I54">
        <v>1</v>
      </c>
      <c r="J54">
        <v>1</v>
      </c>
      <c r="K54">
        <v>0</v>
      </c>
    </row>
    <row r="55" spans="1:25" x14ac:dyDescent="0.25">
      <c r="A55" t="s">
        <v>23</v>
      </c>
      <c r="B55">
        <v>54077.2</v>
      </c>
      <c r="C55">
        <v>54063.3</v>
      </c>
      <c r="D55">
        <v>53972.800000000003</v>
      </c>
      <c r="E55">
        <v>53939.199999999997</v>
      </c>
      <c r="F55">
        <v>2516.2800000000002</v>
      </c>
      <c r="G55">
        <v>0</v>
      </c>
      <c r="H55">
        <v>2516.2800000000002</v>
      </c>
      <c r="I55">
        <v>1</v>
      </c>
      <c r="J55">
        <v>1</v>
      </c>
      <c r="K55">
        <v>0</v>
      </c>
      <c r="R55" t="s">
        <v>50</v>
      </c>
      <c r="U55" t="s">
        <v>49</v>
      </c>
      <c r="X55" t="s">
        <v>47</v>
      </c>
    </row>
    <row r="56" spans="1:25" x14ac:dyDescent="0.25">
      <c r="A56" t="s">
        <v>23</v>
      </c>
      <c r="B56">
        <v>54081.1</v>
      </c>
      <c r="C56">
        <v>54066.7</v>
      </c>
      <c r="D56">
        <v>53976</v>
      </c>
      <c r="E56">
        <v>53942.1</v>
      </c>
      <c r="F56">
        <v>2516.1</v>
      </c>
      <c r="G56">
        <v>0</v>
      </c>
      <c r="H56">
        <v>2516.1</v>
      </c>
      <c r="I56">
        <v>1</v>
      </c>
      <c r="J56">
        <v>1</v>
      </c>
      <c r="K56">
        <v>0</v>
      </c>
      <c r="R56">
        <f>AVERAGE(B7:B56)</f>
        <v>54054.185999999987</v>
      </c>
      <c r="S56">
        <f>AVERAGE(C7:C56)</f>
        <v>54040.002000000008</v>
      </c>
      <c r="U56">
        <f>_xlfn.VAR.P(B7:B56)</f>
        <v>9918.380004000026</v>
      </c>
      <c r="V56">
        <f>_xlfn.VAR.P(C7:C56)</f>
        <v>9906.8233959999816</v>
      </c>
      <c r="X56">
        <f>1.96*SQRT(U56)/50</f>
        <v>3.9039697039483539</v>
      </c>
      <c r="Y56">
        <f>1.96*SQRT(V56)/50</f>
        <v>3.9016946450522512</v>
      </c>
    </row>
    <row r="57" spans="1:25" x14ac:dyDescent="0.25">
      <c r="A57" t="s">
        <v>72</v>
      </c>
      <c r="B57">
        <v>2702870.8473999999</v>
      </c>
      <c r="C57" t="s">
        <v>24</v>
      </c>
    </row>
    <row r="58" spans="1:25" x14ac:dyDescent="0.25">
      <c r="A58" t="s">
        <v>73</v>
      </c>
      <c r="B58">
        <v>5095.8500000000004</v>
      </c>
      <c r="C58">
        <v>5082.1099999999997</v>
      </c>
      <c r="D58">
        <v>5001.97</v>
      </c>
      <c r="E58">
        <v>4970.67</v>
      </c>
      <c r="F58">
        <v>3371.64</v>
      </c>
      <c r="G58">
        <v>5.4303700000000003E-2</v>
      </c>
      <c r="H58">
        <v>0.93862000000000001</v>
      </c>
      <c r="I58">
        <v>0</v>
      </c>
    </row>
    <row r="59" spans="1:25" x14ac:dyDescent="0.25">
      <c r="A59" t="s">
        <v>73</v>
      </c>
      <c r="B59">
        <v>5094.9399999999996</v>
      </c>
      <c r="C59">
        <v>5081.59</v>
      </c>
      <c r="D59">
        <v>5002.57</v>
      </c>
      <c r="E59">
        <v>4970.2</v>
      </c>
      <c r="F59">
        <v>3372.03</v>
      </c>
      <c r="G59">
        <v>5.3918000000000001E-2</v>
      </c>
      <c r="H59">
        <v>0.931836</v>
      </c>
      <c r="I59">
        <v>0</v>
      </c>
    </row>
    <row r="60" spans="1:25" x14ac:dyDescent="0.25">
      <c r="A60" t="s">
        <v>73</v>
      </c>
      <c r="B60">
        <v>5069.8900000000003</v>
      </c>
      <c r="C60">
        <v>5055.9399999999996</v>
      </c>
      <c r="D60">
        <v>4983.8</v>
      </c>
      <c r="E60">
        <v>4953.3100000000004</v>
      </c>
      <c r="F60">
        <v>3360</v>
      </c>
      <c r="G60">
        <v>5.4005600000000001E-2</v>
      </c>
      <c r="H60">
        <v>0.95185200000000003</v>
      </c>
      <c r="I60">
        <v>0</v>
      </c>
    </row>
    <row r="61" spans="1:25" x14ac:dyDescent="0.25">
      <c r="A61" t="s">
        <v>73</v>
      </c>
      <c r="B61">
        <v>5057.45</v>
      </c>
      <c r="C61">
        <v>5043.91</v>
      </c>
      <c r="D61">
        <v>4966.6899999999996</v>
      </c>
      <c r="E61">
        <v>4935.75</v>
      </c>
      <c r="F61">
        <v>3349.23</v>
      </c>
      <c r="G61">
        <v>5.4410100000000003E-2</v>
      </c>
      <c r="H61">
        <v>0.942577</v>
      </c>
      <c r="I61">
        <v>0</v>
      </c>
    </row>
    <row r="62" spans="1:25" x14ac:dyDescent="0.25">
      <c r="A62" t="s">
        <v>73</v>
      </c>
      <c r="B62">
        <v>5048.29</v>
      </c>
      <c r="C62">
        <v>5034.5</v>
      </c>
      <c r="D62">
        <v>4964.2299999999996</v>
      </c>
      <c r="E62">
        <v>4934.21</v>
      </c>
      <c r="F62">
        <v>3347.12</v>
      </c>
      <c r="G62">
        <v>5.4304699999999997E-2</v>
      </c>
      <c r="H62">
        <v>0.95914299999999997</v>
      </c>
      <c r="I62">
        <v>0</v>
      </c>
    </row>
    <row r="63" spans="1:25" x14ac:dyDescent="0.25">
      <c r="A63" t="s">
        <v>73</v>
      </c>
      <c r="B63">
        <v>5049.3999999999996</v>
      </c>
      <c r="C63">
        <v>5035.82</v>
      </c>
      <c r="D63">
        <v>4966.95</v>
      </c>
      <c r="E63">
        <v>4936.92</v>
      </c>
      <c r="F63">
        <v>3348.92</v>
      </c>
      <c r="G63">
        <v>5.3912000000000002E-2</v>
      </c>
      <c r="H63">
        <v>0.95866399999999996</v>
      </c>
      <c r="I63">
        <v>0</v>
      </c>
    </row>
    <row r="64" spans="1:25" x14ac:dyDescent="0.25">
      <c r="A64" t="s">
        <v>73</v>
      </c>
      <c r="B64">
        <v>5047.1499999999996</v>
      </c>
      <c r="C64">
        <v>5033.1400000000003</v>
      </c>
      <c r="D64">
        <v>4965.09</v>
      </c>
      <c r="E64">
        <v>4935.8599999999997</v>
      </c>
      <c r="F64">
        <v>3348.36</v>
      </c>
      <c r="G64">
        <v>5.3948299999999998E-2</v>
      </c>
      <c r="H64">
        <v>0.95455199999999996</v>
      </c>
      <c r="I64">
        <v>0</v>
      </c>
    </row>
    <row r="65" spans="1:9" x14ac:dyDescent="0.25">
      <c r="A65" t="s">
        <v>73</v>
      </c>
      <c r="B65">
        <v>5050.93</v>
      </c>
      <c r="C65">
        <v>5037.2</v>
      </c>
      <c r="D65">
        <v>4964.3500000000004</v>
      </c>
      <c r="E65">
        <v>4934.7700000000004</v>
      </c>
      <c r="F65">
        <v>3347.9</v>
      </c>
      <c r="G65">
        <v>5.3969400000000001E-2</v>
      </c>
      <c r="H65">
        <v>0.94774999999999998</v>
      </c>
      <c r="I65">
        <v>0</v>
      </c>
    </row>
    <row r="66" spans="1:9" x14ac:dyDescent="0.25">
      <c r="A66" t="s">
        <v>73</v>
      </c>
      <c r="B66">
        <v>5039.45</v>
      </c>
      <c r="C66">
        <v>5025.1099999999997</v>
      </c>
      <c r="D66">
        <v>4962.0600000000004</v>
      </c>
      <c r="E66">
        <v>4933.91</v>
      </c>
      <c r="F66">
        <v>3344.11</v>
      </c>
      <c r="G66">
        <v>5.3964699999999997E-2</v>
      </c>
      <c r="H66">
        <v>0.94131100000000001</v>
      </c>
      <c r="I66">
        <v>0</v>
      </c>
    </row>
    <row r="67" spans="1:9" x14ac:dyDescent="0.25">
      <c r="A67" t="s">
        <v>73</v>
      </c>
      <c r="B67">
        <v>5047.04</v>
      </c>
      <c r="C67">
        <v>5033.38</v>
      </c>
      <c r="D67">
        <v>4964.1899999999996</v>
      </c>
      <c r="E67">
        <v>4935.17</v>
      </c>
      <c r="F67">
        <v>3346.91</v>
      </c>
      <c r="G67">
        <v>5.6017999999999998E-2</v>
      </c>
      <c r="H67">
        <v>0.9536</v>
      </c>
      <c r="I67">
        <v>0</v>
      </c>
    </row>
    <row r="68" spans="1:9" x14ac:dyDescent="0.25">
      <c r="A68" t="s">
        <v>73</v>
      </c>
      <c r="B68">
        <v>5048.07</v>
      </c>
      <c r="C68">
        <v>5034.71</v>
      </c>
      <c r="D68">
        <v>4964.07</v>
      </c>
      <c r="E68">
        <v>4934.62</v>
      </c>
      <c r="F68">
        <v>3346.68</v>
      </c>
      <c r="G68">
        <v>5.3916899999999997E-2</v>
      </c>
      <c r="H68">
        <v>0.931836</v>
      </c>
      <c r="I68">
        <v>0</v>
      </c>
    </row>
    <row r="69" spans="1:9" x14ac:dyDescent="0.25">
      <c r="A69" t="s">
        <v>73</v>
      </c>
      <c r="B69">
        <v>5042.08</v>
      </c>
      <c r="C69">
        <v>5028.43</v>
      </c>
      <c r="D69">
        <v>4964.08</v>
      </c>
      <c r="E69">
        <v>4936.3500000000004</v>
      </c>
      <c r="F69">
        <v>3349.02</v>
      </c>
      <c r="G69">
        <v>5.3909899999999997E-2</v>
      </c>
      <c r="H69">
        <v>0.94801599999999997</v>
      </c>
      <c r="I69">
        <v>0</v>
      </c>
    </row>
    <row r="70" spans="1:9" x14ac:dyDescent="0.25">
      <c r="A70" t="s">
        <v>73</v>
      </c>
      <c r="B70">
        <v>5040.09</v>
      </c>
      <c r="C70">
        <v>5026.04</v>
      </c>
      <c r="D70">
        <v>4963.97</v>
      </c>
      <c r="E70">
        <v>4936.1499999999996</v>
      </c>
      <c r="F70">
        <v>3348.13</v>
      </c>
      <c r="G70">
        <v>3.4846599999999998E-2</v>
      </c>
      <c r="H70">
        <v>0.93182299999999996</v>
      </c>
      <c r="I70">
        <v>0</v>
      </c>
    </row>
    <row r="71" spans="1:9" x14ac:dyDescent="0.25">
      <c r="A71" t="s">
        <v>73</v>
      </c>
      <c r="B71">
        <v>5056.13</v>
      </c>
      <c r="C71">
        <v>5042.67</v>
      </c>
      <c r="D71">
        <v>4968.08</v>
      </c>
      <c r="E71">
        <v>4936.9399999999996</v>
      </c>
      <c r="F71">
        <v>3349.44</v>
      </c>
      <c r="G71">
        <v>5.4153199999999999E-2</v>
      </c>
      <c r="H71">
        <v>0.95916900000000005</v>
      </c>
      <c r="I71">
        <v>0</v>
      </c>
    </row>
    <row r="72" spans="1:9" x14ac:dyDescent="0.25">
      <c r="A72" t="s">
        <v>73</v>
      </c>
      <c r="B72">
        <v>5049.07</v>
      </c>
      <c r="C72">
        <v>5034.88</v>
      </c>
      <c r="D72">
        <v>4965.8</v>
      </c>
      <c r="E72">
        <v>4935.87</v>
      </c>
      <c r="F72">
        <v>3347.72</v>
      </c>
      <c r="G72">
        <v>5.3913700000000002E-2</v>
      </c>
      <c r="H72">
        <v>0.95897699999999997</v>
      </c>
      <c r="I72">
        <v>0</v>
      </c>
    </row>
    <row r="73" spans="1:9" x14ac:dyDescent="0.25">
      <c r="A73" t="s">
        <v>73</v>
      </c>
      <c r="B73">
        <v>5041.75</v>
      </c>
      <c r="C73">
        <v>5027.82</v>
      </c>
      <c r="D73">
        <v>4965.04</v>
      </c>
      <c r="E73">
        <v>4937.08</v>
      </c>
      <c r="F73">
        <v>3348.8</v>
      </c>
      <c r="G73">
        <v>5.3992800000000001E-2</v>
      </c>
      <c r="H73">
        <v>0.95847700000000002</v>
      </c>
      <c r="I73">
        <v>0</v>
      </c>
    </row>
    <row r="74" spans="1:9" x14ac:dyDescent="0.25">
      <c r="A74" t="s">
        <v>73</v>
      </c>
      <c r="B74">
        <v>5049.76</v>
      </c>
      <c r="C74">
        <v>5036.08</v>
      </c>
      <c r="D74">
        <v>4965.29</v>
      </c>
      <c r="E74">
        <v>4935.76</v>
      </c>
      <c r="F74">
        <v>3347.13</v>
      </c>
      <c r="G74">
        <v>5.3983499999999997E-2</v>
      </c>
      <c r="H74">
        <v>0.95771200000000001</v>
      </c>
      <c r="I74">
        <v>0</v>
      </c>
    </row>
    <row r="75" spans="1:9" x14ac:dyDescent="0.25">
      <c r="A75" t="s">
        <v>73</v>
      </c>
      <c r="B75">
        <v>5050.01</v>
      </c>
      <c r="C75">
        <v>5036.6099999999997</v>
      </c>
      <c r="D75">
        <v>4966.01</v>
      </c>
      <c r="E75">
        <v>4935.96</v>
      </c>
      <c r="F75">
        <v>3348.72</v>
      </c>
      <c r="G75">
        <v>5.3970600000000001E-2</v>
      </c>
      <c r="H75">
        <v>0.93183300000000002</v>
      </c>
      <c r="I75">
        <v>0</v>
      </c>
    </row>
    <row r="76" spans="1:9" x14ac:dyDescent="0.25">
      <c r="A76" t="s">
        <v>73</v>
      </c>
      <c r="B76">
        <v>5046.3599999999997</v>
      </c>
      <c r="C76">
        <v>5032.49</v>
      </c>
      <c r="D76">
        <v>4966.47</v>
      </c>
      <c r="E76">
        <v>4936.82</v>
      </c>
      <c r="F76">
        <v>3349.1</v>
      </c>
      <c r="G76">
        <v>5.3917800000000002E-2</v>
      </c>
      <c r="H76">
        <v>0.95887699999999998</v>
      </c>
      <c r="I76">
        <v>0</v>
      </c>
    </row>
    <row r="77" spans="1:9" x14ac:dyDescent="0.25">
      <c r="A77" t="s">
        <v>73</v>
      </c>
      <c r="B77">
        <v>5048.4799999999996</v>
      </c>
      <c r="C77">
        <v>5034.83</v>
      </c>
      <c r="D77">
        <v>4965.5</v>
      </c>
      <c r="E77">
        <v>4936.03</v>
      </c>
      <c r="F77">
        <v>3347.42</v>
      </c>
      <c r="G77">
        <v>4.5420000000000002E-2</v>
      </c>
      <c r="H77">
        <v>0.93183400000000005</v>
      </c>
      <c r="I77">
        <v>0</v>
      </c>
    </row>
    <row r="78" spans="1:9" x14ac:dyDescent="0.25">
      <c r="A78" t="s">
        <v>73</v>
      </c>
      <c r="B78">
        <v>5042.8100000000004</v>
      </c>
      <c r="C78">
        <v>5028.41</v>
      </c>
      <c r="D78">
        <v>4964.09</v>
      </c>
      <c r="E78">
        <v>4936.01</v>
      </c>
      <c r="F78">
        <v>3346.93</v>
      </c>
      <c r="G78">
        <v>5.3920000000000003E-2</v>
      </c>
      <c r="H78">
        <v>0.95904</v>
      </c>
      <c r="I78">
        <v>0</v>
      </c>
    </row>
    <row r="79" spans="1:9" x14ac:dyDescent="0.25">
      <c r="A79" t="s">
        <v>73</v>
      </c>
      <c r="B79">
        <v>5040.32</v>
      </c>
      <c r="C79">
        <v>5025.45</v>
      </c>
      <c r="D79">
        <v>4963.8999999999996</v>
      </c>
      <c r="E79">
        <v>4935.45</v>
      </c>
      <c r="F79">
        <v>3347.87</v>
      </c>
      <c r="G79">
        <v>5.4170700000000002E-2</v>
      </c>
      <c r="H79">
        <v>0.95594400000000002</v>
      </c>
      <c r="I79">
        <v>0</v>
      </c>
    </row>
    <row r="80" spans="1:9" x14ac:dyDescent="0.25">
      <c r="A80" t="s">
        <v>73</v>
      </c>
      <c r="B80">
        <v>5049.6000000000004</v>
      </c>
      <c r="C80">
        <v>5036.22</v>
      </c>
      <c r="D80">
        <v>4966.3500000000004</v>
      </c>
      <c r="E80">
        <v>4935.76</v>
      </c>
      <c r="F80">
        <v>3347.94</v>
      </c>
      <c r="G80">
        <v>5.4161000000000001E-2</v>
      </c>
      <c r="H80">
        <v>0.93183099999999996</v>
      </c>
      <c r="I80">
        <v>0</v>
      </c>
    </row>
    <row r="81" spans="1:9" x14ac:dyDescent="0.25">
      <c r="A81" t="s">
        <v>73</v>
      </c>
      <c r="B81">
        <v>5046.4399999999996</v>
      </c>
      <c r="C81">
        <v>5033.32</v>
      </c>
      <c r="D81">
        <v>4964.2</v>
      </c>
      <c r="E81">
        <v>4935.16</v>
      </c>
      <c r="F81">
        <v>3345.71</v>
      </c>
      <c r="G81">
        <v>5.3990200000000002E-2</v>
      </c>
      <c r="H81">
        <v>0.95922600000000002</v>
      </c>
      <c r="I81">
        <v>0</v>
      </c>
    </row>
    <row r="82" spans="1:9" x14ac:dyDescent="0.25">
      <c r="A82" t="s">
        <v>73</v>
      </c>
      <c r="B82">
        <v>5042.08</v>
      </c>
      <c r="C82">
        <v>5028.3500000000004</v>
      </c>
      <c r="D82">
        <v>4962.4799999999996</v>
      </c>
      <c r="E82">
        <v>4933.8599999999997</v>
      </c>
      <c r="F82">
        <v>3346.97</v>
      </c>
      <c r="G82">
        <v>5.4041699999999998E-2</v>
      </c>
      <c r="H82">
        <v>0.93183499999999997</v>
      </c>
      <c r="I82">
        <v>0</v>
      </c>
    </row>
    <row r="83" spans="1:9" x14ac:dyDescent="0.25">
      <c r="A83" t="s">
        <v>73</v>
      </c>
      <c r="B83">
        <v>5057.92</v>
      </c>
      <c r="C83">
        <v>5044.34</v>
      </c>
      <c r="D83">
        <v>4967.8100000000004</v>
      </c>
      <c r="E83">
        <v>4937.09</v>
      </c>
      <c r="F83">
        <v>3349.76</v>
      </c>
      <c r="G83">
        <v>5.4196399999999999E-2</v>
      </c>
      <c r="H83">
        <v>0.95887100000000003</v>
      </c>
      <c r="I83">
        <v>0</v>
      </c>
    </row>
    <row r="84" spans="1:9" x14ac:dyDescent="0.25">
      <c r="A84" t="s">
        <v>73</v>
      </c>
      <c r="B84">
        <v>5051.1499999999996</v>
      </c>
      <c r="C84">
        <v>5037.4799999999996</v>
      </c>
      <c r="D84">
        <v>4965.4799999999996</v>
      </c>
      <c r="E84">
        <v>4935.7</v>
      </c>
      <c r="F84">
        <v>3348.45</v>
      </c>
      <c r="G84">
        <v>5.4055300000000001E-2</v>
      </c>
      <c r="H84">
        <v>0.956673</v>
      </c>
      <c r="I84">
        <v>0</v>
      </c>
    </row>
    <row r="85" spans="1:9" x14ac:dyDescent="0.25">
      <c r="A85" t="s">
        <v>73</v>
      </c>
      <c r="B85">
        <v>5040.7</v>
      </c>
      <c r="C85">
        <v>5027.12</v>
      </c>
      <c r="D85">
        <v>4963.3900000000003</v>
      </c>
      <c r="E85">
        <v>4934.7700000000004</v>
      </c>
      <c r="F85">
        <v>3346.22</v>
      </c>
      <c r="G85">
        <v>4.2555799999999998E-2</v>
      </c>
      <c r="H85">
        <v>0.94938199999999995</v>
      </c>
      <c r="I85">
        <v>0</v>
      </c>
    </row>
    <row r="86" spans="1:9" x14ac:dyDescent="0.25">
      <c r="A86" t="s">
        <v>73</v>
      </c>
      <c r="B86">
        <v>5046.9799999999996</v>
      </c>
      <c r="C86">
        <v>5032.97</v>
      </c>
      <c r="D86">
        <v>4964.91</v>
      </c>
      <c r="E86">
        <v>4935.32</v>
      </c>
      <c r="F86">
        <v>3347.51</v>
      </c>
      <c r="G86">
        <v>5.3940799999999997E-2</v>
      </c>
      <c r="H86">
        <v>0.94746699999999995</v>
      </c>
      <c r="I86">
        <v>0</v>
      </c>
    </row>
    <row r="87" spans="1:9" x14ac:dyDescent="0.25">
      <c r="A87" t="s">
        <v>73</v>
      </c>
      <c r="B87">
        <v>5046.75</v>
      </c>
      <c r="C87">
        <v>5032.91</v>
      </c>
      <c r="D87">
        <v>4966.12</v>
      </c>
      <c r="E87">
        <v>4936.8999999999996</v>
      </c>
      <c r="F87">
        <v>3347.71</v>
      </c>
      <c r="G87">
        <v>5.3945199999999999E-2</v>
      </c>
      <c r="H87">
        <v>0.94987100000000002</v>
      </c>
      <c r="I87">
        <v>0</v>
      </c>
    </row>
    <row r="88" spans="1:9" x14ac:dyDescent="0.25">
      <c r="A88" t="s">
        <v>73</v>
      </c>
      <c r="B88">
        <v>5038.97</v>
      </c>
      <c r="C88">
        <v>5025.09</v>
      </c>
      <c r="D88">
        <v>4965.41</v>
      </c>
      <c r="E88">
        <v>4937.4799999999996</v>
      </c>
      <c r="F88">
        <v>3348.5</v>
      </c>
      <c r="G88">
        <v>2.9060200000000001E-2</v>
      </c>
      <c r="H88">
        <v>0.95291400000000004</v>
      </c>
      <c r="I88">
        <v>0</v>
      </c>
    </row>
    <row r="89" spans="1:9" x14ac:dyDescent="0.25">
      <c r="A89" t="s">
        <v>73</v>
      </c>
      <c r="B89">
        <v>5050.8999999999996</v>
      </c>
      <c r="C89">
        <v>5037.2700000000004</v>
      </c>
      <c r="D89">
        <v>4966.58</v>
      </c>
      <c r="E89">
        <v>4936.3</v>
      </c>
      <c r="F89">
        <v>3347.49</v>
      </c>
      <c r="G89">
        <v>5.3910100000000002E-2</v>
      </c>
      <c r="H89">
        <v>0.93183700000000003</v>
      </c>
      <c r="I89">
        <v>0</v>
      </c>
    </row>
    <row r="90" spans="1:9" x14ac:dyDescent="0.25">
      <c r="A90" t="s">
        <v>73</v>
      </c>
      <c r="B90">
        <v>5042.16</v>
      </c>
      <c r="C90">
        <v>5028.5200000000004</v>
      </c>
      <c r="D90">
        <v>4964.25</v>
      </c>
      <c r="E90">
        <v>4935.37</v>
      </c>
      <c r="F90">
        <v>3347.28</v>
      </c>
      <c r="G90">
        <v>5.4071000000000001E-2</v>
      </c>
      <c r="H90">
        <v>0.95019600000000004</v>
      </c>
      <c r="I90">
        <v>0</v>
      </c>
    </row>
    <row r="91" spans="1:9" x14ac:dyDescent="0.25">
      <c r="A91" t="s">
        <v>73</v>
      </c>
      <c r="B91">
        <v>5043.34</v>
      </c>
      <c r="C91">
        <v>5029.6099999999997</v>
      </c>
      <c r="D91">
        <v>4963.1000000000004</v>
      </c>
      <c r="E91">
        <v>4934.63</v>
      </c>
      <c r="F91">
        <v>3347.64</v>
      </c>
      <c r="G91">
        <v>5.3914799999999999E-2</v>
      </c>
      <c r="H91">
        <v>0.95673900000000001</v>
      </c>
      <c r="I91">
        <v>0</v>
      </c>
    </row>
    <row r="92" spans="1:9" x14ac:dyDescent="0.25">
      <c r="A92" t="s">
        <v>73</v>
      </c>
      <c r="B92">
        <v>5039.47</v>
      </c>
      <c r="C92">
        <v>5025.12</v>
      </c>
      <c r="D92">
        <v>4964.08</v>
      </c>
      <c r="E92">
        <v>4936.22</v>
      </c>
      <c r="F92">
        <v>3347.92</v>
      </c>
      <c r="G92">
        <v>5.4070500000000001E-2</v>
      </c>
      <c r="H92">
        <v>0.93378300000000003</v>
      </c>
      <c r="I92">
        <v>0</v>
      </c>
    </row>
    <row r="93" spans="1:9" x14ac:dyDescent="0.25">
      <c r="A93" t="s">
        <v>73</v>
      </c>
      <c r="B93">
        <v>5051.5</v>
      </c>
      <c r="C93">
        <v>5037.8999999999996</v>
      </c>
      <c r="D93">
        <v>4966.97</v>
      </c>
      <c r="E93">
        <v>4937.05</v>
      </c>
      <c r="F93">
        <v>3347.22</v>
      </c>
      <c r="G93">
        <v>5.3984499999999998E-2</v>
      </c>
      <c r="H93">
        <v>0.93182799999999999</v>
      </c>
      <c r="I93">
        <v>0</v>
      </c>
    </row>
    <row r="94" spans="1:9" x14ac:dyDescent="0.25">
      <c r="A94" t="s">
        <v>73</v>
      </c>
      <c r="B94">
        <v>5046.91</v>
      </c>
      <c r="C94">
        <v>5033.93</v>
      </c>
      <c r="D94">
        <v>4966.2700000000004</v>
      </c>
      <c r="E94">
        <v>4936.42</v>
      </c>
      <c r="F94">
        <v>3348.15</v>
      </c>
      <c r="G94">
        <v>5.4288799999999998E-2</v>
      </c>
      <c r="H94">
        <v>0.95803199999999999</v>
      </c>
      <c r="I94">
        <v>0</v>
      </c>
    </row>
    <row r="95" spans="1:9" x14ac:dyDescent="0.25">
      <c r="A95" t="s">
        <v>73</v>
      </c>
      <c r="B95">
        <v>5037.53</v>
      </c>
      <c r="C95">
        <v>5023.6400000000003</v>
      </c>
      <c r="D95">
        <v>4963</v>
      </c>
      <c r="E95">
        <v>4935.34</v>
      </c>
      <c r="F95">
        <v>3346.91</v>
      </c>
      <c r="G95">
        <v>5.3912599999999998E-2</v>
      </c>
      <c r="H95">
        <v>0.95519399999999999</v>
      </c>
      <c r="I95">
        <v>0</v>
      </c>
    </row>
    <row r="96" spans="1:9" x14ac:dyDescent="0.25">
      <c r="A96" t="s">
        <v>73</v>
      </c>
      <c r="B96">
        <v>5043.1400000000003</v>
      </c>
      <c r="C96">
        <v>5029.16</v>
      </c>
      <c r="D96">
        <v>4964.1400000000003</v>
      </c>
      <c r="E96">
        <v>4935.3900000000003</v>
      </c>
      <c r="F96">
        <v>3347.13</v>
      </c>
      <c r="G96">
        <v>5.4034100000000002E-2</v>
      </c>
      <c r="H96">
        <v>0.931836</v>
      </c>
      <c r="I96">
        <v>0</v>
      </c>
    </row>
    <row r="97" spans="1:25" x14ac:dyDescent="0.25">
      <c r="A97" t="s">
        <v>73</v>
      </c>
      <c r="B97">
        <v>5043.43</v>
      </c>
      <c r="C97">
        <v>5030.05</v>
      </c>
      <c r="D97">
        <v>4966.3999999999996</v>
      </c>
      <c r="E97">
        <v>4937.82</v>
      </c>
      <c r="F97">
        <v>3349.66</v>
      </c>
      <c r="G97">
        <v>5.4037000000000002E-2</v>
      </c>
      <c r="H97">
        <v>0.95910399999999996</v>
      </c>
      <c r="I97">
        <v>0</v>
      </c>
    </row>
    <row r="98" spans="1:25" x14ac:dyDescent="0.25">
      <c r="A98" t="s">
        <v>73</v>
      </c>
      <c r="B98">
        <v>5039.1000000000004</v>
      </c>
      <c r="C98">
        <v>5025.22</v>
      </c>
      <c r="D98">
        <v>4962.75</v>
      </c>
      <c r="E98">
        <v>4934.91</v>
      </c>
      <c r="F98">
        <v>3346.77</v>
      </c>
      <c r="G98">
        <v>5.3910199999999998E-2</v>
      </c>
      <c r="H98">
        <v>0.95761099999999999</v>
      </c>
      <c r="I98">
        <v>0</v>
      </c>
    </row>
    <row r="99" spans="1:25" x14ac:dyDescent="0.25">
      <c r="A99" t="s">
        <v>73</v>
      </c>
      <c r="B99">
        <v>5041.99</v>
      </c>
      <c r="C99">
        <v>5028.2</v>
      </c>
      <c r="D99">
        <v>4962.97</v>
      </c>
      <c r="E99">
        <v>4934.41</v>
      </c>
      <c r="F99">
        <v>3346.12</v>
      </c>
      <c r="G99">
        <v>5.4102699999999997E-2</v>
      </c>
      <c r="H99">
        <v>0.95920399999999995</v>
      </c>
      <c r="I99">
        <v>0</v>
      </c>
    </row>
    <row r="100" spans="1:25" x14ac:dyDescent="0.25">
      <c r="A100" t="s">
        <v>73</v>
      </c>
      <c r="B100">
        <v>5045.1000000000004</v>
      </c>
      <c r="C100">
        <v>5031.67</v>
      </c>
      <c r="D100">
        <v>4965.9399999999996</v>
      </c>
      <c r="E100">
        <v>4936.93</v>
      </c>
      <c r="F100">
        <v>3348.16</v>
      </c>
      <c r="G100">
        <v>5.3921400000000001E-2</v>
      </c>
      <c r="H100">
        <v>0.95922600000000002</v>
      </c>
      <c r="I100">
        <v>0</v>
      </c>
    </row>
    <row r="101" spans="1:25" x14ac:dyDescent="0.25">
      <c r="A101" t="s">
        <v>73</v>
      </c>
      <c r="B101">
        <v>5047.6000000000004</v>
      </c>
      <c r="C101">
        <v>5034.1000000000004</v>
      </c>
      <c r="D101">
        <v>4964.3999999999996</v>
      </c>
      <c r="E101">
        <v>4934.5200000000004</v>
      </c>
      <c r="F101">
        <v>3345.85</v>
      </c>
      <c r="G101">
        <v>5.4736600000000003E-2</v>
      </c>
      <c r="H101">
        <v>0.95922600000000002</v>
      </c>
      <c r="I101">
        <v>0</v>
      </c>
    </row>
    <row r="102" spans="1:25" x14ac:dyDescent="0.25">
      <c r="A102" t="s">
        <v>73</v>
      </c>
      <c r="B102">
        <v>5053.4399999999996</v>
      </c>
      <c r="C102">
        <v>5040.34</v>
      </c>
      <c r="D102">
        <v>4966.82</v>
      </c>
      <c r="E102">
        <v>4935.92</v>
      </c>
      <c r="F102">
        <v>3348.14</v>
      </c>
      <c r="G102">
        <v>5.3919599999999998E-2</v>
      </c>
      <c r="H102">
        <v>0.95791700000000002</v>
      </c>
      <c r="I102">
        <v>0</v>
      </c>
    </row>
    <row r="103" spans="1:25" x14ac:dyDescent="0.25">
      <c r="A103" t="s">
        <v>73</v>
      </c>
      <c r="B103">
        <v>5042.2700000000004</v>
      </c>
      <c r="C103">
        <v>5028.6400000000003</v>
      </c>
      <c r="D103">
        <v>4962.54</v>
      </c>
      <c r="E103">
        <v>4933.4399999999996</v>
      </c>
      <c r="F103">
        <v>3345.54</v>
      </c>
      <c r="G103">
        <v>5.4428200000000003E-2</v>
      </c>
      <c r="H103">
        <v>0.95795799999999998</v>
      </c>
      <c r="I103">
        <v>0</v>
      </c>
    </row>
    <row r="104" spans="1:25" x14ac:dyDescent="0.25">
      <c r="A104" t="s">
        <v>73</v>
      </c>
      <c r="B104">
        <v>5054.38</v>
      </c>
      <c r="C104">
        <v>5040.41</v>
      </c>
      <c r="D104">
        <v>4968.05</v>
      </c>
      <c r="E104">
        <v>4937.3599999999997</v>
      </c>
      <c r="F104">
        <v>3349.53</v>
      </c>
      <c r="G104">
        <v>5.5235100000000002E-2</v>
      </c>
      <c r="H104">
        <v>0.95652899999999996</v>
      </c>
      <c r="I104">
        <v>0</v>
      </c>
    </row>
    <row r="105" spans="1:25" x14ac:dyDescent="0.25">
      <c r="A105" t="s">
        <v>73</v>
      </c>
      <c r="B105">
        <v>5048.33</v>
      </c>
      <c r="C105">
        <v>5034.3900000000003</v>
      </c>
      <c r="D105">
        <v>4965.95</v>
      </c>
      <c r="E105">
        <v>4936.68</v>
      </c>
      <c r="F105">
        <v>3349.38</v>
      </c>
      <c r="G105">
        <v>5.4715800000000002E-2</v>
      </c>
      <c r="H105">
        <v>0.931836</v>
      </c>
      <c r="I105">
        <v>0</v>
      </c>
    </row>
    <row r="106" spans="1:25" x14ac:dyDescent="0.25">
      <c r="A106" t="s">
        <v>73</v>
      </c>
      <c r="B106">
        <v>5052.8500000000004</v>
      </c>
      <c r="C106">
        <v>5039.3500000000004</v>
      </c>
      <c r="D106">
        <v>4966.9399999999996</v>
      </c>
      <c r="E106">
        <v>4935.6899999999996</v>
      </c>
      <c r="F106">
        <v>3347.76</v>
      </c>
      <c r="G106">
        <v>5.4003599999999999E-2</v>
      </c>
      <c r="H106">
        <v>0.95922700000000005</v>
      </c>
      <c r="I106">
        <v>0</v>
      </c>
    </row>
    <row r="107" spans="1:25" x14ac:dyDescent="0.25">
      <c r="A107" t="s">
        <v>73</v>
      </c>
      <c r="B107">
        <v>5049.43</v>
      </c>
      <c r="C107">
        <v>5036.16</v>
      </c>
      <c r="D107">
        <v>4966.47</v>
      </c>
      <c r="E107">
        <v>4936.04</v>
      </c>
      <c r="F107">
        <v>3346.81</v>
      </c>
      <c r="G107">
        <v>5.5678699999999998E-2</v>
      </c>
      <c r="H107">
        <v>0.94879100000000005</v>
      </c>
      <c r="I107">
        <v>0</v>
      </c>
    </row>
    <row r="108" spans="1:25" x14ac:dyDescent="0.25">
      <c r="A108" t="s">
        <v>73</v>
      </c>
      <c r="B108">
        <v>5055.6899999999996</v>
      </c>
      <c r="C108">
        <v>5042.58</v>
      </c>
      <c r="D108">
        <v>4967.3</v>
      </c>
      <c r="E108">
        <v>4936.3999999999996</v>
      </c>
      <c r="F108">
        <v>3348.05</v>
      </c>
      <c r="G108">
        <v>5.6024400000000002E-2</v>
      </c>
      <c r="H108">
        <v>0.93183499999999997</v>
      </c>
      <c r="I108">
        <v>0</v>
      </c>
    </row>
    <row r="109" spans="1:25" x14ac:dyDescent="0.25">
      <c r="A109" t="s">
        <v>73</v>
      </c>
      <c r="B109">
        <v>5044.91</v>
      </c>
      <c r="C109">
        <v>5031.72</v>
      </c>
      <c r="D109">
        <v>4963.8599999999997</v>
      </c>
      <c r="E109">
        <v>4934.6000000000004</v>
      </c>
      <c r="F109">
        <v>3346.8</v>
      </c>
      <c r="G109">
        <v>5.4242499999999999E-2</v>
      </c>
      <c r="H109">
        <v>0.931836</v>
      </c>
      <c r="I109">
        <v>0</v>
      </c>
    </row>
    <row r="110" spans="1:25" x14ac:dyDescent="0.25">
      <c r="A110" t="s">
        <v>73</v>
      </c>
      <c r="B110">
        <v>5047.28</v>
      </c>
      <c r="C110">
        <v>5033.3999999999996</v>
      </c>
      <c r="D110">
        <v>4965.3100000000004</v>
      </c>
      <c r="E110">
        <v>4935.46</v>
      </c>
      <c r="F110">
        <v>3346.82</v>
      </c>
      <c r="G110">
        <v>5.3912599999999998E-2</v>
      </c>
      <c r="H110">
        <v>0.95812200000000003</v>
      </c>
      <c r="I110">
        <v>0</v>
      </c>
    </row>
    <row r="111" spans="1:25" x14ac:dyDescent="0.25">
      <c r="A111" t="s">
        <v>73</v>
      </c>
      <c r="B111">
        <v>5041.9799999999996</v>
      </c>
      <c r="C111">
        <v>5028.32</v>
      </c>
      <c r="D111">
        <v>4964.16</v>
      </c>
      <c r="E111">
        <v>4935.51</v>
      </c>
      <c r="F111">
        <v>3347.6</v>
      </c>
      <c r="G111">
        <v>5.4771800000000002E-2</v>
      </c>
      <c r="H111">
        <v>0.93503000000000003</v>
      </c>
      <c r="I111">
        <v>0</v>
      </c>
      <c r="R111" t="s">
        <v>50</v>
      </c>
      <c r="U111" t="s">
        <v>49</v>
      </c>
      <c r="X111" t="s">
        <v>47</v>
      </c>
    </row>
    <row r="112" spans="1:25" x14ac:dyDescent="0.25">
      <c r="A112" t="s">
        <v>73</v>
      </c>
      <c r="B112">
        <v>5048.1099999999997</v>
      </c>
      <c r="C112">
        <v>5034.3500000000004</v>
      </c>
      <c r="D112">
        <v>4964.97</v>
      </c>
      <c r="E112">
        <v>4936.03</v>
      </c>
      <c r="F112">
        <v>3348.62</v>
      </c>
      <c r="G112">
        <v>5.5656600000000001E-2</v>
      </c>
      <c r="H112">
        <v>0.93744000000000005</v>
      </c>
      <c r="I112">
        <v>0</v>
      </c>
      <c r="R112">
        <f>AVERAGE(B63:B112)</f>
        <v>5046.4065999999993</v>
      </c>
      <c r="S112">
        <f>AVERAGE(C63:C112)</f>
        <v>5032.6984000000011</v>
      </c>
      <c r="U112">
        <f>_xlfn.VAR.P(B63:B112)</f>
        <v>24.135318439999729</v>
      </c>
      <c r="V112">
        <f>_xlfn.VAR.P(C63:C112)</f>
        <v>25.867969439999989</v>
      </c>
      <c r="X112">
        <f>1.96*SQRT(U112)/50</f>
        <v>0.19258062137100185</v>
      </c>
      <c r="Y112">
        <f>1.96*SQRT(V112)/50</f>
        <v>0.19937340986270358</v>
      </c>
    </row>
    <row r="113" spans="1:9" x14ac:dyDescent="0.25">
      <c r="A113" t="s">
        <v>73</v>
      </c>
      <c r="B113">
        <v>252521.0338</v>
      </c>
      <c r="C113" t="s">
        <v>24</v>
      </c>
    </row>
    <row r="114" spans="1:9" x14ac:dyDescent="0.25">
      <c r="A114" t="s">
        <v>74</v>
      </c>
      <c r="B114">
        <v>4309.76</v>
      </c>
      <c r="C114">
        <v>4296.6499999999996</v>
      </c>
      <c r="D114">
        <v>4250.8100000000004</v>
      </c>
      <c r="E114">
        <v>4258.0200000000004</v>
      </c>
      <c r="F114">
        <v>2274.61</v>
      </c>
      <c r="G114">
        <v>5.3916199999999997E-2</v>
      </c>
      <c r="H114">
        <v>0.95752899999999996</v>
      </c>
      <c r="I114">
        <v>0</v>
      </c>
    </row>
    <row r="115" spans="1:9" x14ac:dyDescent="0.25">
      <c r="A115" t="s">
        <v>74</v>
      </c>
      <c r="B115">
        <v>4409</v>
      </c>
      <c r="C115">
        <v>4395.67</v>
      </c>
      <c r="D115">
        <v>4343.0600000000004</v>
      </c>
      <c r="E115">
        <v>4350.76</v>
      </c>
      <c r="F115">
        <v>2360.3200000000002</v>
      </c>
      <c r="G115">
        <v>5.3992499999999999E-2</v>
      </c>
      <c r="H115">
        <v>0.95326200000000005</v>
      </c>
      <c r="I115">
        <v>0</v>
      </c>
    </row>
    <row r="116" spans="1:9" x14ac:dyDescent="0.25">
      <c r="A116" t="s">
        <v>74</v>
      </c>
      <c r="B116">
        <v>4365.53</v>
      </c>
      <c r="C116">
        <v>4352.6099999999997</v>
      </c>
      <c r="D116">
        <v>4301.91</v>
      </c>
      <c r="E116">
        <v>4309.92</v>
      </c>
      <c r="F116">
        <v>2323.11</v>
      </c>
      <c r="G116">
        <v>5.4249800000000001E-2</v>
      </c>
      <c r="H116">
        <v>0.93739700000000004</v>
      </c>
      <c r="I116">
        <v>0</v>
      </c>
    </row>
    <row r="117" spans="1:9" x14ac:dyDescent="0.25">
      <c r="A117" t="s">
        <v>74</v>
      </c>
      <c r="B117">
        <v>4334.68</v>
      </c>
      <c r="C117">
        <v>4321.43</v>
      </c>
      <c r="D117">
        <v>4280.07</v>
      </c>
      <c r="E117">
        <v>4287.42</v>
      </c>
      <c r="F117">
        <v>2309.4499999999998</v>
      </c>
      <c r="G117">
        <v>1.13788E-2</v>
      </c>
      <c r="H117">
        <v>0.95803499999999997</v>
      </c>
      <c r="I117">
        <v>0</v>
      </c>
    </row>
    <row r="118" spans="1:9" x14ac:dyDescent="0.25">
      <c r="A118" t="s">
        <v>74</v>
      </c>
      <c r="B118">
        <v>4346.3</v>
      </c>
      <c r="C118">
        <v>4333.25</v>
      </c>
      <c r="D118">
        <v>4289.79</v>
      </c>
      <c r="E118">
        <v>4296.13</v>
      </c>
      <c r="F118">
        <v>2317.7800000000002</v>
      </c>
      <c r="G118">
        <v>5.79871E-2</v>
      </c>
      <c r="H118">
        <v>0.95119299999999996</v>
      </c>
      <c r="I118">
        <v>0</v>
      </c>
    </row>
    <row r="119" spans="1:9" x14ac:dyDescent="0.25">
      <c r="A119" t="s">
        <v>74</v>
      </c>
      <c r="B119">
        <v>4319.12</v>
      </c>
      <c r="C119">
        <v>4305.97</v>
      </c>
      <c r="D119">
        <v>4263.3599999999997</v>
      </c>
      <c r="E119">
        <v>4270.3100000000004</v>
      </c>
      <c r="F119">
        <v>2292.35</v>
      </c>
      <c r="G119">
        <v>5.3909499999999999E-2</v>
      </c>
      <c r="H119">
        <v>0.95475299999999996</v>
      </c>
      <c r="I119">
        <v>0</v>
      </c>
    </row>
    <row r="120" spans="1:9" x14ac:dyDescent="0.25">
      <c r="A120" t="s">
        <v>74</v>
      </c>
      <c r="B120">
        <v>4391.82</v>
      </c>
      <c r="C120">
        <v>4378.5200000000004</v>
      </c>
      <c r="D120">
        <v>4332.46</v>
      </c>
      <c r="E120">
        <v>4341.4399999999996</v>
      </c>
      <c r="F120">
        <v>2362</v>
      </c>
      <c r="G120">
        <v>5.4202199999999999E-2</v>
      </c>
      <c r="H120">
        <v>0.931836</v>
      </c>
      <c r="I120">
        <v>0</v>
      </c>
    </row>
    <row r="121" spans="1:9" x14ac:dyDescent="0.25">
      <c r="A121" t="s">
        <v>74</v>
      </c>
      <c r="B121">
        <v>4421.62</v>
      </c>
      <c r="C121">
        <v>4408.1099999999997</v>
      </c>
      <c r="D121">
        <v>4355.76</v>
      </c>
      <c r="E121">
        <v>4363.0200000000004</v>
      </c>
      <c r="F121">
        <v>2376.91</v>
      </c>
      <c r="G121">
        <v>5.4428900000000002E-2</v>
      </c>
      <c r="H121">
        <v>0.95789500000000005</v>
      </c>
      <c r="I121">
        <v>0</v>
      </c>
    </row>
    <row r="122" spans="1:9" x14ac:dyDescent="0.25">
      <c r="A122" t="s">
        <v>74</v>
      </c>
      <c r="B122">
        <v>4340.6899999999996</v>
      </c>
      <c r="C122">
        <v>4327.3</v>
      </c>
      <c r="D122">
        <v>4284.13</v>
      </c>
      <c r="E122">
        <v>4292.8500000000004</v>
      </c>
      <c r="F122">
        <v>2320.0300000000002</v>
      </c>
      <c r="G122">
        <v>5.3993199999999998E-2</v>
      </c>
      <c r="H122">
        <v>0.95912699999999995</v>
      </c>
      <c r="I122">
        <v>0</v>
      </c>
    </row>
    <row r="123" spans="1:9" x14ac:dyDescent="0.25">
      <c r="A123" t="s">
        <v>74</v>
      </c>
      <c r="B123">
        <v>4415.62</v>
      </c>
      <c r="C123">
        <v>4402.3500000000004</v>
      </c>
      <c r="D123">
        <v>4350.9399999999996</v>
      </c>
      <c r="E123">
        <v>4360.1000000000004</v>
      </c>
      <c r="F123">
        <v>2375.15</v>
      </c>
      <c r="G123">
        <v>5.40186E-2</v>
      </c>
      <c r="H123">
        <v>0.93792600000000004</v>
      </c>
      <c r="I123">
        <v>0</v>
      </c>
    </row>
    <row r="124" spans="1:9" x14ac:dyDescent="0.25">
      <c r="A124" t="s">
        <v>74</v>
      </c>
      <c r="B124">
        <v>4377.57</v>
      </c>
      <c r="C124">
        <v>4364.21</v>
      </c>
      <c r="D124">
        <v>4314.71</v>
      </c>
      <c r="E124">
        <v>4321.59</v>
      </c>
      <c r="F124">
        <v>2344.42</v>
      </c>
      <c r="G124">
        <v>5.3923899999999997E-2</v>
      </c>
      <c r="H124">
        <v>0.95921900000000004</v>
      </c>
      <c r="I124">
        <v>0</v>
      </c>
    </row>
    <row r="125" spans="1:9" x14ac:dyDescent="0.25">
      <c r="A125" t="s">
        <v>74</v>
      </c>
      <c r="B125">
        <v>4403.1499999999996</v>
      </c>
      <c r="C125">
        <v>4389.58</v>
      </c>
      <c r="D125">
        <v>4346.24</v>
      </c>
      <c r="E125">
        <v>4353.2700000000004</v>
      </c>
      <c r="F125">
        <v>2376.5300000000002</v>
      </c>
      <c r="G125">
        <v>5.39187E-2</v>
      </c>
      <c r="H125">
        <v>0.93182500000000001</v>
      </c>
      <c r="I125">
        <v>0</v>
      </c>
    </row>
    <row r="126" spans="1:9" x14ac:dyDescent="0.25">
      <c r="A126" t="s">
        <v>74</v>
      </c>
      <c r="B126">
        <v>4368.28</v>
      </c>
      <c r="C126">
        <v>4354.76</v>
      </c>
      <c r="D126">
        <v>4309.6899999999996</v>
      </c>
      <c r="E126">
        <v>4316.66</v>
      </c>
      <c r="F126">
        <v>2340.13</v>
      </c>
      <c r="G126">
        <v>5.4139199999999998E-2</v>
      </c>
      <c r="H126">
        <v>0.95455400000000001</v>
      </c>
      <c r="I126">
        <v>0</v>
      </c>
    </row>
    <row r="127" spans="1:9" x14ac:dyDescent="0.25">
      <c r="A127" t="s">
        <v>74</v>
      </c>
      <c r="B127">
        <v>4387.8100000000004</v>
      </c>
      <c r="C127">
        <v>4373.84</v>
      </c>
      <c r="D127">
        <v>4329.8599999999997</v>
      </c>
      <c r="E127">
        <v>4338.54</v>
      </c>
      <c r="F127">
        <v>2368.04</v>
      </c>
      <c r="G127">
        <v>5.4024299999999997E-2</v>
      </c>
      <c r="H127">
        <v>0.94970500000000002</v>
      </c>
      <c r="I127">
        <v>0</v>
      </c>
    </row>
    <row r="128" spans="1:9" x14ac:dyDescent="0.25">
      <c r="A128" t="s">
        <v>74</v>
      </c>
      <c r="B128">
        <v>4337.67</v>
      </c>
      <c r="C128">
        <v>4324.58</v>
      </c>
      <c r="D128">
        <v>4277.6000000000004</v>
      </c>
      <c r="E128">
        <v>4285.83</v>
      </c>
      <c r="F128">
        <v>2307.7600000000002</v>
      </c>
      <c r="G128">
        <v>5.3965100000000002E-2</v>
      </c>
      <c r="H128">
        <v>0.956955</v>
      </c>
      <c r="I128">
        <v>0</v>
      </c>
    </row>
    <row r="129" spans="1:9" x14ac:dyDescent="0.25">
      <c r="A129" t="s">
        <v>74</v>
      </c>
      <c r="B129">
        <v>4333.21</v>
      </c>
      <c r="C129">
        <v>4320.09</v>
      </c>
      <c r="D129">
        <v>4275.34</v>
      </c>
      <c r="E129">
        <v>4283.21</v>
      </c>
      <c r="F129">
        <v>2312.29</v>
      </c>
      <c r="G129">
        <v>5.3956999999999998E-2</v>
      </c>
      <c r="H129">
        <v>0.93183199999999999</v>
      </c>
      <c r="I129">
        <v>0</v>
      </c>
    </row>
    <row r="130" spans="1:9" x14ac:dyDescent="0.25">
      <c r="A130" t="s">
        <v>74</v>
      </c>
      <c r="B130">
        <v>4345.2700000000004</v>
      </c>
      <c r="C130">
        <v>4331.33</v>
      </c>
      <c r="D130">
        <v>4288.66</v>
      </c>
      <c r="E130">
        <v>4297.0600000000004</v>
      </c>
      <c r="F130">
        <v>2329.09</v>
      </c>
      <c r="G130">
        <v>5.5475200000000002E-2</v>
      </c>
      <c r="H130">
        <v>0.93987699999999996</v>
      </c>
      <c r="I130">
        <v>0</v>
      </c>
    </row>
    <row r="131" spans="1:9" x14ac:dyDescent="0.25">
      <c r="A131" t="s">
        <v>74</v>
      </c>
      <c r="B131">
        <v>4379.2299999999996</v>
      </c>
      <c r="C131">
        <v>4365.46</v>
      </c>
      <c r="D131">
        <v>4320.3100000000004</v>
      </c>
      <c r="E131">
        <v>4326.8900000000003</v>
      </c>
      <c r="F131">
        <v>2352.71</v>
      </c>
      <c r="G131">
        <v>5.39187E-2</v>
      </c>
      <c r="H131">
        <v>0.95420099999999997</v>
      </c>
      <c r="I131">
        <v>0</v>
      </c>
    </row>
    <row r="132" spans="1:9" x14ac:dyDescent="0.25">
      <c r="A132" t="s">
        <v>74</v>
      </c>
      <c r="B132">
        <v>4334.2299999999996</v>
      </c>
      <c r="C132">
        <v>4320.41</v>
      </c>
      <c r="D132">
        <v>4278.72</v>
      </c>
      <c r="E132">
        <v>4286.2299999999996</v>
      </c>
      <c r="F132">
        <v>2321.8000000000002</v>
      </c>
      <c r="G132">
        <v>5.3920700000000002E-2</v>
      </c>
      <c r="H132">
        <v>0.95117700000000005</v>
      </c>
      <c r="I132">
        <v>0</v>
      </c>
    </row>
    <row r="133" spans="1:9" x14ac:dyDescent="0.25">
      <c r="A133" t="s">
        <v>74</v>
      </c>
      <c r="B133">
        <v>4421.2700000000004</v>
      </c>
      <c r="C133">
        <v>4407.8500000000004</v>
      </c>
      <c r="D133">
        <v>4358.32</v>
      </c>
      <c r="E133">
        <v>4367.33</v>
      </c>
      <c r="F133">
        <v>2387.67</v>
      </c>
      <c r="G133">
        <v>5.3911399999999998E-2</v>
      </c>
      <c r="H133">
        <v>0.95707399999999998</v>
      </c>
      <c r="I133">
        <v>0</v>
      </c>
    </row>
    <row r="134" spans="1:9" x14ac:dyDescent="0.25">
      <c r="A134" t="s">
        <v>74</v>
      </c>
      <c r="B134">
        <v>4381.8999999999996</v>
      </c>
      <c r="C134">
        <v>4367.74</v>
      </c>
      <c r="D134">
        <v>4324.49</v>
      </c>
      <c r="E134">
        <v>4333.16</v>
      </c>
      <c r="F134">
        <v>2354.9899999999998</v>
      </c>
      <c r="G134">
        <v>5.4482999999999997E-2</v>
      </c>
      <c r="H134">
        <v>0.93584199999999995</v>
      </c>
      <c r="I134">
        <v>0</v>
      </c>
    </row>
    <row r="135" spans="1:9" x14ac:dyDescent="0.25">
      <c r="A135" t="s">
        <v>74</v>
      </c>
      <c r="B135">
        <v>4360.87</v>
      </c>
      <c r="C135">
        <v>4347.47</v>
      </c>
      <c r="D135">
        <v>4304.7700000000004</v>
      </c>
      <c r="E135">
        <v>4311.97</v>
      </c>
      <c r="F135">
        <v>2336.09</v>
      </c>
      <c r="G135">
        <v>5.4306399999999998E-2</v>
      </c>
      <c r="H135">
        <v>0.95512600000000003</v>
      </c>
      <c r="I135">
        <v>0</v>
      </c>
    </row>
    <row r="136" spans="1:9" x14ac:dyDescent="0.25">
      <c r="A136" t="s">
        <v>74</v>
      </c>
      <c r="B136">
        <v>4347.82</v>
      </c>
      <c r="C136">
        <v>4333.6499999999996</v>
      </c>
      <c r="D136">
        <v>4285.8500000000004</v>
      </c>
      <c r="E136">
        <v>4292.17</v>
      </c>
      <c r="F136">
        <v>2318.62</v>
      </c>
      <c r="G136">
        <v>5.3916800000000001E-2</v>
      </c>
      <c r="H136">
        <v>0.95916400000000002</v>
      </c>
      <c r="I136">
        <v>0</v>
      </c>
    </row>
    <row r="137" spans="1:9" x14ac:dyDescent="0.25">
      <c r="A137" t="s">
        <v>74</v>
      </c>
      <c r="B137">
        <v>4334.75</v>
      </c>
      <c r="C137">
        <v>4321.3</v>
      </c>
      <c r="D137">
        <v>4274.4799999999996</v>
      </c>
      <c r="E137">
        <v>4282.82</v>
      </c>
      <c r="F137">
        <v>2307.2399999999998</v>
      </c>
      <c r="G137">
        <v>5.3961000000000002E-2</v>
      </c>
      <c r="H137">
        <v>0.93182200000000004</v>
      </c>
      <c r="I137">
        <v>0</v>
      </c>
    </row>
    <row r="138" spans="1:9" x14ac:dyDescent="0.25">
      <c r="A138" t="s">
        <v>74</v>
      </c>
      <c r="B138">
        <v>4388.58</v>
      </c>
      <c r="C138">
        <v>4374.8999999999996</v>
      </c>
      <c r="D138">
        <v>4330.55</v>
      </c>
      <c r="E138">
        <v>4337.47</v>
      </c>
      <c r="F138">
        <v>2365.98</v>
      </c>
      <c r="G138">
        <v>5.4020400000000003E-2</v>
      </c>
      <c r="H138">
        <v>0.931836</v>
      </c>
      <c r="I138">
        <v>0</v>
      </c>
    </row>
    <row r="139" spans="1:9" x14ac:dyDescent="0.25">
      <c r="A139" t="s">
        <v>74</v>
      </c>
      <c r="B139">
        <v>4380.17</v>
      </c>
      <c r="C139">
        <v>4366.3500000000004</v>
      </c>
      <c r="D139">
        <v>4313.54</v>
      </c>
      <c r="E139">
        <v>4320.08</v>
      </c>
      <c r="F139">
        <v>2338.27</v>
      </c>
      <c r="G139">
        <v>5.3922499999999998E-2</v>
      </c>
      <c r="H139">
        <v>0.95800700000000005</v>
      </c>
      <c r="I139">
        <v>0</v>
      </c>
    </row>
    <row r="140" spans="1:9" x14ac:dyDescent="0.25">
      <c r="A140" t="s">
        <v>74</v>
      </c>
      <c r="B140">
        <v>4324.5600000000004</v>
      </c>
      <c r="C140">
        <v>4311.0200000000004</v>
      </c>
      <c r="D140">
        <v>4267.54</v>
      </c>
      <c r="E140">
        <v>4274.22</v>
      </c>
      <c r="F140">
        <v>2295.41</v>
      </c>
      <c r="G140">
        <v>5.60656E-2</v>
      </c>
      <c r="H140">
        <v>0.931836</v>
      </c>
      <c r="I140">
        <v>0</v>
      </c>
    </row>
    <row r="141" spans="1:9" x14ac:dyDescent="0.25">
      <c r="A141" t="s">
        <v>74</v>
      </c>
      <c r="B141">
        <v>4332.41</v>
      </c>
      <c r="C141">
        <v>4318.42</v>
      </c>
      <c r="D141">
        <v>4277.0200000000004</v>
      </c>
      <c r="E141">
        <v>4284.5</v>
      </c>
      <c r="F141">
        <v>2307.35</v>
      </c>
      <c r="G141">
        <v>5.3915100000000001E-2</v>
      </c>
      <c r="H141">
        <v>0.94508599999999998</v>
      </c>
      <c r="I141">
        <v>0</v>
      </c>
    </row>
    <row r="142" spans="1:9" x14ac:dyDescent="0.25">
      <c r="A142" t="s">
        <v>74</v>
      </c>
      <c r="B142">
        <v>4328.21</v>
      </c>
      <c r="C142">
        <v>4314.83</v>
      </c>
      <c r="D142">
        <v>4272.6499999999996</v>
      </c>
      <c r="E142">
        <v>4280.4799999999996</v>
      </c>
      <c r="F142">
        <v>2299.94</v>
      </c>
      <c r="G142">
        <v>5.4711500000000003E-2</v>
      </c>
      <c r="H142">
        <v>0.943666</v>
      </c>
      <c r="I142">
        <v>0</v>
      </c>
    </row>
    <row r="143" spans="1:9" x14ac:dyDescent="0.25">
      <c r="A143" t="s">
        <v>74</v>
      </c>
      <c r="B143">
        <v>4274.3500000000004</v>
      </c>
      <c r="C143">
        <v>4260.82</v>
      </c>
      <c r="D143">
        <v>4220.6899999999996</v>
      </c>
      <c r="E143">
        <v>4227.59</v>
      </c>
      <c r="F143">
        <v>2253.13</v>
      </c>
      <c r="G143">
        <v>5.3910199999999998E-2</v>
      </c>
      <c r="H143">
        <v>0.959202</v>
      </c>
      <c r="I143">
        <v>0</v>
      </c>
    </row>
    <row r="144" spans="1:9" x14ac:dyDescent="0.25">
      <c r="A144" t="s">
        <v>74</v>
      </c>
      <c r="B144">
        <v>4315.99</v>
      </c>
      <c r="C144">
        <v>4302.78</v>
      </c>
      <c r="D144">
        <v>4260.07</v>
      </c>
      <c r="E144">
        <v>4266.97</v>
      </c>
      <c r="F144">
        <v>2293.67</v>
      </c>
      <c r="G144">
        <v>5.4275999999999998E-2</v>
      </c>
      <c r="H144">
        <v>0.94974599999999998</v>
      </c>
      <c r="I144">
        <v>0</v>
      </c>
    </row>
    <row r="145" spans="1:9" x14ac:dyDescent="0.25">
      <c r="A145" t="s">
        <v>74</v>
      </c>
      <c r="B145">
        <v>4332.91</v>
      </c>
      <c r="C145">
        <v>4319.72</v>
      </c>
      <c r="D145">
        <v>4277.21</v>
      </c>
      <c r="E145">
        <v>4284.5600000000004</v>
      </c>
      <c r="F145">
        <v>2308.0300000000002</v>
      </c>
      <c r="G145">
        <v>4.3152700000000002E-2</v>
      </c>
      <c r="H145">
        <v>0.94590700000000005</v>
      </c>
      <c r="I145">
        <v>0</v>
      </c>
    </row>
    <row r="146" spans="1:9" x14ac:dyDescent="0.25">
      <c r="A146" t="s">
        <v>74</v>
      </c>
      <c r="B146">
        <v>4331.59</v>
      </c>
      <c r="C146">
        <v>4318.3999999999996</v>
      </c>
      <c r="D146">
        <v>4274.3599999999997</v>
      </c>
      <c r="E146">
        <v>4282.75</v>
      </c>
      <c r="F146">
        <v>2303.8000000000002</v>
      </c>
      <c r="G146">
        <v>5.4376099999999997E-2</v>
      </c>
      <c r="H146">
        <v>0.95856600000000003</v>
      </c>
      <c r="I146">
        <v>0</v>
      </c>
    </row>
    <row r="147" spans="1:9" x14ac:dyDescent="0.25">
      <c r="A147" t="s">
        <v>74</v>
      </c>
      <c r="B147">
        <v>4327.99</v>
      </c>
      <c r="C147">
        <v>4314.96</v>
      </c>
      <c r="D147">
        <v>4272.28</v>
      </c>
      <c r="E147">
        <v>4279.67</v>
      </c>
      <c r="F147">
        <v>2301.66</v>
      </c>
      <c r="G147">
        <v>5.4087799999999998E-2</v>
      </c>
      <c r="H147">
        <v>0.94208899999999995</v>
      </c>
      <c r="I147">
        <v>0</v>
      </c>
    </row>
    <row r="148" spans="1:9" x14ac:dyDescent="0.25">
      <c r="A148" t="s">
        <v>74</v>
      </c>
      <c r="B148">
        <v>4333.6499999999996</v>
      </c>
      <c r="C148">
        <v>4319.82</v>
      </c>
      <c r="D148">
        <v>4277.26</v>
      </c>
      <c r="E148">
        <v>4282.8</v>
      </c>
      <c r="F148">
        <v>2305.84</v>
      </c>
      <c r="G148">
        <v>5.3983200000000002E-2</v>
      </c>
      <c r="H148">
        <v>0.95742899999999997</v>
      </c>
      <c r="I148">
        <v>0</v>
      </c>
    </row>
    <row r="149" spans="1:9" x14ac:dyDescent="0.25">
      <c r="A149" t="s">
        <v>74</v>
      </c>
      <c r="B149">
        <v>4247.74</v>
      </c>
      <c r="C149">
        <v>4234.3100000000004</v>
      </c>
      <c r="D149">
        <v>4192.93</v>
      </c>
      <c r="E149">
        <v>4200.6000000000004</v>
      </c>
      <c r="F149">
        <v>2229.1799999999998</v>
      </c>
      <c r="G149">
        <v>5.4069199999999998E-2</v>
      </c>
      <c r="H149">
        <v>0.95922700000000005</v>
      </c>
      <c r="I149">
        <v>0</v>
      </c>
    </row>
    <row r="150" spans="1:9" x14ac:dyDescent="0.25">
      <c r="A150" t="s">
        <v>74</v>
      </c>
      <c r="B150">
        <v>4378.0200000000004</v>
      </c>
      <c r="C150">
        <v>4364.5</v>
      </c>
      <c r="D150">
        <v>4313.46</v>
      </c>
      <c r="E150">
        <v>4320.47</v>
      </c>
      <c r="F150">
        <v>2335.71</v>
      </c>
      <c r="G150">
        <v>5.4034400000000003E-2</v>
      </c>
      <c r="H150">
        <v>0.95890900000000001</v>
      </c>
      <c r="I150">
        <v>0</v>
      </c>
    </row>
    <row r="151" spans="1:9" x14ac:dyDescent="0.25">
      <c r="A151" t="s">
        <v>74</v>
      </c>
      <c r="B151">
        <v>4329.83</v>
      </c>
      <c r="C151">
        <v>4316.59</v>
      </c>
      <c r="D151">
        <v>4270.3</v>
      </c>
      <c r="E151">
        <v>4278.74</v>
      </c>
      <c r="F151">
        <v>2297.88</v>
      </c>
      <c r="G151">
        <v>5.39158E-2</v>
      </c>
      <c r="H151">
        <v>0.95599400000000001</v>
      </c>
      <c r="I151">
        <v>0</v>
      </c>
    </row>
    <row r="152" spans="1:9" x14ac:dyDescent="0.25">
      <c r="A152" t="s">
        <v>74</v>
      </c>
      <c r="B152">
        <v>4309.38</v>
      </c>
      <c r="C152">
        <v>4295.71</v>
      </c>
      <c r="D152">
        <v>4252.82</v>
      </c>
      <c r="E152">
        <v>4260.9399999999996</v>
      </c>
      <c r="F152">
        <v>2284.0100000000002</v>
      </c>
      <c r="G152">
        <v>5.4686899999999997E-2</v>
      </c>
      <c r="H152">
        <v>0.959206</v>
      </c>
      <c r="I152">
        <v>0</v>
      </c>
    </row>
    <row r="153" spans="1:9" x14ac:dyDescent="0.25">
      <c r="A153" t="s">
        <v>74</v>
      </c>
      <c r="B153">
        <v>4285.3100000000004</v>
      </c>
      <c r="C153">
        <v>4271.22</v>
      </c>
      <c r="D153">
        <v>4231.3599999999997</v>
      </c>
      <c r="E153">
        <v>4239.72</v>
      </c>
      <c r="F153">
        <v>2275.2800000000002</v>
      </c>
      <c r="G153">
        <v>5.3915499999999998E-2</v>
      </c>
      <c r="H153">
        <v>0.95897399999999999</v>
      </c>
      <c r="I153">
        <v>0</v>
      </c>
    </row>
    <row r="154" spans="1:9" x14ac:dyDescent="0.25">
      <c r="A154" t="s">
        <v>74</v>
      </c>
      <c r="B154">
        <v>4366.99</v>
      </c>
      <c r="C154">
        <v>4353.63</v>
      </c>
      <c r="D154">
        <v>4304.09</v>
      </c>
      <c r="E154">
        <v>4309.49</v>
      </c>
      <c r="F154">
        <v>2326.56</v>
      </c>
      <c r="G154">
        <v>3.2956899999999997E-2</v>
      </c>
      <c r="H154">
        <v>0.95908199999999999</v>
      </c>
      <c r="I154">
        <v>0</v>
      </c>
    </row>
    <row r="155" spans="1:9" x14ac:dyDescent="0.25">
      <c r="A155" t="s">
        <v>74</v>
      </c>
      <c r="B155">
        <v>4376.74</v>
      </c>
      <c r="C155">
        <v>4363.0600000000004</v>
      </c>
      <c r="D155">
        <v>4308.0600000000004</v>
      </c>
      <c r="E155">
        <v>4316.09</v>
      </c>
      <c r="F155">
        <v>2325.71</v>
      </c>
      <c r="G155">
        <v>5.3916600000000002E-2</v>
      </c>
      <c r="H155">
        <v>0.93183400000000005</v>
      </c>
      <c r="I155">
        <v>0</v>
      </c>
    </row>
    <row r="156" spans="1:9" x14ac:dyDescent="0.25">
      <c r="A156" t="s">
        <v>74</v>
      </c>
      <c r="B156">
        <v>4396.01</v>
      </c>
      <c r="C156">
        <v>4383.05</v>
      </c>
      <c r="D156">
        <v>4333.3900000000003</v>
      </c>
      <c r="E156">
        <v>4341.08</v>
      </c>
      <c r="F156">
        <v>2346.46</v>
      </c>
      <c r="G156">
        <v>5.3934200000000002E-2</v>
      </c>
      <c r="H156">
        <v>0.95853299999999997</v>
      </c>
      <c r="I156">
        <v>0</v>
      </c>
    </row>
    <row r="157" spans="1:9" x14ac:dyDescent="0.25">
      <c r="A157" t="s">
        <v>74</v>
      </c>
      <c r="B157">
        <v>4381.97</v>
      </c>
      <c r="C157">
        <v>4367.7299999999996</v>
      </c>
      <c r="D157">
        <v>4316.88</v>
      </c>
      <c r="E157">
        <v>4325.04</v>
      </c>
      <c r="F157">
        <v>2337.02</v>
      </c>
      <c r="G157">
        <v>2.9409100000000001E-2</v>
      </c>
      <c r="H157">
        <v>0.931836</v>
      </c>
      <c r="I157">
        <v>0</v>
      </c>
    </row>
    <row r="158" spans="1:9" x14ac:dyDescent="0.25">
      <c r="A158" t="s">
        <v>74</v>
      </c>
      <c r="B158">
        <v>4323.3599999999997</v>
      </c>
      <c r="C158">
        <v>4309.71</v>
      </c>
      <c r="D158">
        <v>4262.5200000000004</v>
      </c>
      <c r="E158">
        <v>4268.87</v>
      </c>
      <c r="F158">
        <v>2289.33</v>
      </c>
      <c r="G158">
        <v>5.39947E-2</v>
      </c>
      <c r="H158">
        <v>0.93182799999999999</v>
      </c>
      <c r="I158">
        <v>0</v>
      </c>
    </row>
    <row r="159" spans="1:9" x14ac:dyDescent="0.25">
      <c r="A159" t="s">
        <v>74</v>
      </c>
      <c r="B159">
        <v>4364.22</v>
      </c>
      <c r="C159">
        <v>4348.3</v>
      </c>
      <c r="D159">
        <v>4298.88</v>
      </c>
      <c r="E159">
        <v>4303.1000000000004</v>
      </c>
      <c r="F159">
        <v>2322.75</v>
      </c>
      <c r="G159">
        <v>5.3909699999999998E-2</v>
      </c>
      <c r="H159">
        <v>0.95767599999999997</v>
      </c>
      <c r="I159">
        <v>0</v>
      </c>
    </row>
    <row r="160" spans="1:9" x14ac:dyDescent="0.25">
      <c r="A160" t="s">
        <v>74</v>
      </c>
      <c r="B160">
        <v>4353.3500000000004</v>
      </c>
      <c r="C160">
        <v>4339.5</v>
      </c>
      <c r="D160">
        <v>4297.8</v>
      </c>
      <c r="E160">
        <v>4304.3900000000003</v>
      </c>
      <c r="F160">
        <v>2326.0300000000002</v>
      </c>
      <c r="G160">
        <v>5.3914900000000002E-2</v>
      </c>
      <c r="H160">
        <v>0.931836</v>
      </c>
      <c r="I160">
        <v>0</v>
      </c>
    </row>
    <row r="161" spans="1:25" x14ac:dyDescent="0.25">
      <c r="A161" t="s">
        <v>74</v>
      </c>
      <c r="B161">
        <v>4352.13</v>
      </c>
      <c r="C161">
        <v>4338.72</v>
      </c>
      <c r="D161">
        <v>4290.0600000000004</v>
      </c>
      <c r="E161">
        <v>4295.71</v>
      </c>
      <c r="F161">
        <v>2316.0100000000002</v>
      </c>
      <c r="G161">
        <v>5.5290600000000002E-2</v>
      </c>
      <c r="H161">
        <v>0.93183700000000003</v>
      </c>
      <c r="I161">
        <v>0</v>
      </c>
    </row>
    <row r="162" spans="1:25" x14ac:dyDescent="0.25">
      <c r="A162" t="s">
        <v>74</v>
      </c>
      <c r="B162">
        <v>4380.28</v>
      </c>
      <c r="C162">
        <v>4366.74</v>
      </c>
      <c r="D162">
        <v>4317.75</v>
      </c>
      <c r="E162">
        <v>4324.87</v>
      </c>
      <c r="F162">
        <v>2343.5100000000002</v>
      </c>
      <c r="G162">
        <v>5.3919000000000002E-2</v>
      </c>
      <c r="H162">
        <v>0.93640500000000004</v>
      </c>
      <c r="I162">
        <v>0</v>
      </c>
    </row>
    <row r="163" spans="1:25" x14ac:dyDescent="0.25">
      <c r="A163" t="s">
        <v>74</v>
      </c>
      <c r="B163">
        <v>4355.78</v>
      </c>
      <c r="C163">
        <v>4342.32</v>
      </c>
      <c r="D163">
        <v>4296.51</v>
      </c>
      <c r="E163">
        <v>4303.07</v>
      </c>
      <c r="F163">
        <v>2314.34</v>
      </c>
      <c r="G163">
        <v>5.7107600000000001E-2</v>
      </c>
      <c r="H163">
        <v>0.95798300000000003</v>
      </c>
      <c r="I163">
        <v>0</v>
      </c>
    </row>
    <row r="164" spans="1:25" x14ac:dyDescent="0.25">
      <c r="A164" t="s">
        <v>74</v>
      </c>
      <c r="B164">
        <v>4373.84</v>
      </c>
      <c r="C164">
        <v>4360.6400000000003</v>
      </c>
      <c r="D164">
        <v>4308.2700000000004</v>
      </c>
      <c r="E164">
        <v>4314.88</v>
      </c>
      <c r="F164">
        <v>2329.16</v>
      </c>
      <c r="G164">
        <v>5.398E-2</v>
      </c>
      <c r="H164">
        <v>0.94439700000000004</v>
      </c>
      <c r="I164">
        <v>0</v>
      </c>
    </row>
    <row r="165" spans="1:25" x14ac:dyDescent="0.25">
      <c r="A165" t="s">
        <v>74</v>
      </c>
      <c r="B165">
        <v>4350.3100000000004</v>
      </c>
      <c r="C165">
        <v>4336.8999999999996</v>
      </c>
      <c r="D165">
        <v>4288.04</v>
      </c>
      <c r="E165">
        <v>4294.67</v>
      </c>
      <c r="F165">
        <v>2310.6799999999998</v>
      </c>
      <c r="G165">
        <v>5.3954099999999998E-2</v>
      </c>
      <c r="H165">
        <v>0.95230499999999996</v>
      </c>
      <c r="I165">
        <v>0</v>
      </c>
    </row>
    <row r="166" spans="1:25" x14ac:dyDescent="0.25">
      <c r="A166" t="s">
        <v>74</v>
      </c>
      <c r="B166">
        <v>4389.3500000000004</v>
      </c>
      <c r="C166">
        <v>4375.8999999999996</v>
      </c>
      <c r="D166">
        <v>4323.92</v>
      </c>
      <c r="E166">
        <v>4332.03</v>
      </c>
      <c r="F166">
        <v>2342.25</v>
      </c>
      <c r="G166">
        <v>5.3909499999999999E-2</v>
      </c>
      <c r="H166">
        <v>0.95830400000000004</v>
      </c>
      <c r="I166">
        <v>0</v>
      </c>
    </row>
    <row r="167" spans="1:25" x14ac:dyDescent="0.25">
      <c r="A167" t="s">
        <v>74</v>
      </c>
      <c r="B167">
        <v>4405.47</v>
      </c>
      <c r="C167">
        <v>4391.6499999999996</v>
      </c>
      <c r="D167">
        <v>4342.8900000000003</v>
      </c>
      <c r="E167">
        <v>4350.43</v>
      </c>
      <c r="F167">
        <v>2365.94</v>
      </c>
      <c r="G167">
        <v>5.3951300000000001E-2</v>
      </c>
      <c r="H167">
        <v>0.94135000000000002</v>
      </c>
      <c r="I167">
        <v>0</v>
      </c>
      <c r="R167" t="s">
        <v>50</v>
      </c>
      <c r="U167" t="s">
        <v>49</v>
      </c>
      <c r="X167" t="s">
        <v>47</v>
      </c>
    </row>
    <row r="168" spans="1:25" x14ac:dyDescent="0.25">
      <c r="A168" t="s">
        <v>74</v>
      </c>
      <c r="B168">
        <v>4337.3500000000004</v>
      </c>
      <c r="C168">
        <v>4323.51</v>
      </c>
      <c r="D168">
        <v>4277.09</v>
      </c>
      <c r="E168">
        <v>4285.09</v>
      </c>
      <c r="F168">
        <v>2300.44</v>
      </c>
      <c r="G168">
        <v>5.4082400000000003E-2</v>
      </c>
      <c r="H168">
        <v>0.95920799999999995</v>
      </c>
      <c r="I168">
        <v>0</v>
      </c>
      <c r="R168">
        <f>AVERAGE(B119:B168)</f>
        <v>4354.5947999999989</v>
      </c>
      <c r="S168">
        <f>AVERAGE(C119:C168)</f>
        <v>4341.0045999999993</v>
      </c>
      <c r="U168">
        <f>_xlfn.VAR.P(B119:B168)</f>
        <v>1309.6064209600002</v>
      </c>
      <c r="V168">
        <f>_xlfn.VAR.P(C119:C168)</f>
        <v>1307.7698768399987</v>
      </c>
      <c r="X168">
        <f>1.96*SQRT(U168)/50</f>
        <v>1.4185885981157378</v>
      </c>
      <c r="Y168">
        <f>1.96*SQRT(V168)/50</f>
        <v>1.4175935607738261</v>
      </c>
    </row>
    <row r="169" spans="1:25" x14ac:dyDescent="0.25">
      <c r="A169" t="s">
        <v>74</v>
      </c>
      <c r="B169">
        <v>217932.905</v>
      </c>
      <c r="C169" t="s">
        <v>24</v>
      </c>
    </row>
    <row r="170" spans="1:25" x14ac:dyDescent="0.25">
      <c r="A170" t="s">
        <v>26</v>
      </c>
      <c r="B170">
        <v>53970.400000000001</v>
      </c>
      <c r="C170">
        <v>53955.3</v>
      </c>
      <c r="D170">
        <v>53859.199999999997</v>
      </c>
      <c r="E170">
        <v>51220.9</v>
      </c>
      <c r="F170">
        <v>0</v>
      </c>
      <c r="G170">
        <v>0.5</v>
      </c>
      <c r="H170">
        <v>1</v>
      </c>
      <c r="I170">
        <v>0</v>
      </c>
    </row>
    <row r="171" spans="1:25" x14ac:dyDescent="0.25">
      <c r="A171" t="s">
        <v>26</v>
      </c>
      <c r="B171">
        <v>54050.400000000001</v>
      </c>
      <c r="C171">
        <v>54035.9</v>
      </c>
      <c r="D171">
        <v>53938.8</v>
      </c>
      <c r="E171">
        <v>51297.3</v>
      </c>
      <c r="F171">
        <v>0</v>
      </c>
      <c r="G171">
        <v>0.5</v>
      </c>
      <c r="H171">
        <v>1</v>
      </c>
      <c r="I171">
        <v>0</v>
      </c>
    </row>
    <row r="172" spans="1:25" x14ac:dyDescent="0.25">
      <c r="A172" t="s">
        <v>26</v>
      </c>
      <c r="B172">
        <v>54041.2</v>
      </c>
      <c r="C172">
        <v>54026.400000000001</v>
      </c>
      <c r="D172">
        <v>53931.4</v>
      </c>
      <c r="E172">
        <v>51290</v>
      </c>
      <c r="F172">
        <v>0</v>
      </c>
      <c r="G172">
        <v>0.5</v>
      </c>
      <c r="H172">
        <v>1</v>
      </c>
      <c r="I172">
        <v>0</v>
      </c>
    </row>
    <row r="173" spans="1:25" x14ac:dyDescent="0.25">
      <c r="A173" t="s">
        <v>26</v>
      </c>
      <c r="B173">
        <v>54047.5</v>
      </c>
      <c r="C173">
        <v>54033</v>
      </c>
      <c r="D173">
        <v>53935</v>
      </c>
      <c r="E173">
        <v>51290</v>
      </c>
      <c r="F173">
        <v>0</v>
      </c>
      <c r="G173">
        <v>0.5</v>
      </c>
      <c r="H173">
        <v>1</v>
      </c>
      <c r="I173">
        <v>0</v>
      </c>
    </row>
    <row r="174" spans="1:25" x14ac:dyDescent="0.25">
      <c r="A174" t="s">
        <v>26</v>
      </c>
      <c r="B174">
        <v>54037.4</v>
      </c>
      <c r="C174">
        <v>54023.199999999997</v>
      </c>
      <c r="D174">
        <v>53924.7</v>
      </c>
      <c r="E174">
        <v>51283.3</v>
      </c>
      <c r="F174">
        <v>0</v>
      </c>
      <c r="G174">
        <v>0.5</v>
      </c>
      <c r="H174">
        <v>1</v>
      </c>
      <c r="I174">
        <v>0</v>
      </c>
    </row>
    <row r="175" spans="1:25" x14ac:dyDescent="0.25">
      <c r="A175" t="s">
        <v>26</v>
      </c>
      <c r="B175">
        <v>54039.7</v>
      </c>
      <c r="C175">
        <v>54025.8</v>
      </c>
      <c r="D175">
        <v>53930.3</v>
      </c>
      <c r="E175">
        <v>51284.800000000003</v>
      </c>
      <c r="F175">
        <v>0</v>
      </c>
      <c r="G175">
        <v>0.5</v>
      </c>
      <c r="H175">
        <v>1</v>
      </c>
      <c r="I175">
        <v>0</v>
      </c>
    </row>
    <row r="176" spans="1:25" x14ac:dyDescent="0.25">
      <c r="A176" t="s">
        <v>26</v>
      </c>
      <c r="B176">
        <v>54103.6</v>
      </c>
      <c r="C176">
        <v>54089.5</v>
      </c>
      <c r="D176">
        <v>53996.4</v>
      </c>
      <c r="E176">
        <v>51353.4</v>
      </c>
      <c r="F176">
        <v>0</v>
      </c>
      <c r="G176">
        <v>0.5</v>
      </c>
      <c r="H176">
        <v>1</v>
      </c>
      <c r="I176">
        <v>0</v>
      </c>
    </row>
    <row r="177" spans="1:9" x14ac:dyDescent="0.25">
      <c r="A177" t="s">
        <v>26</v>
      </c>
      <c r="B177">
        <v>54407.8</v>
      </c>
      <c r="C177">
        <v>54393.7</v>
      </c>
      <c r="D177">
        <v>54298.6</v>
      </c>
      <c r="E177">
        <v>51638.5</v>
      </c>
      <c r="F177">
        <v>0</v>
      </c>
      <c r="G177">
        <v>0.5</v>
      </c>
      <c r="H177">
        <v>1</v>
      </c>
      <c r="I177">
        <v>0</v>
      </c>
    </row>
    <row r="178" spans="1:9" x14ac:dyDescent="0.25">
      <c r="A178" t="s">
        <v>26</v>
      </c>
      <c r="B178">
        <v>54410.2</v>
      </c>
      <c r="C178">
        <v>54395.199999999997</v>
      </c>
      <c r="D178">
        <v>54300.2</v>
      </c>
      <c r="E178">
        <v>51643</v>
      </c>
      <c r="F178">
        <v>0</v>
      </c>
      <c r="G178">
        <v>0.5</v>
      </c>
      <c r="H178">
        <v>1</v>
      </c>
      <c r="I178">
        <v>0</v>
      </c>
    </row>
    <row r="179" spans="1:9" x14ac:dyDescent="0.25">
      <c r="A179" t="s">
        <v>26</v>
      </c>
      <c r="B179">
        <v>54416.3</v>
      </c>
      <c r="C179">
        <v>54402.6</v>
      </c>
      <c r="D179">
        <v>54304.4</v>
      </c>
      <c r="E179">
        <v>51645.3</v>
      </c>
      <c r="F179">
        <v>0</v>
      </c>
      <c r="G179">
        <v>0.5</v>
      </c>
      <c r="H179">
        <v>1</v>
      </c>
      <c r="I179">
        <v>0</v>
      </c>
    </row>
    <row r="180" spans="1:9" x14ac:dyDescent="0.25">
      <c r="A180" t="s">
        <v>26</v>
      </c>
      <c r="B180">
        <v>54413.4</v>
      </c>
      <c r="C180">
        <v>54399.1</v>
      </c>
      <c r="D180">
        <v>54303.3</v>
      </c>
      <c r="E180">
        <v>51639.7</v>
      </c>
      <c r="F180">
        <v>0</v>
      </c>
      <c r="G180">
        <v>0.5</v>
      </c>
      <c r="H180">
        <v>1</v>
      </c>
      <c r="I180">
        <v>0</v>
      </c>
    </row>
    <row r="181" spans="1:9" x14ac:dyDescent="0.25">
      <c r="A181" t="s">
        <v>26</v>
      </c>
      <c r="B181">
        <v>54417.7</v>
      </c>
      <c r="C181">
        <v>54403.3</v>
      </c>
      <c r="D181">
        <v>54307.6</v>
      </c>
      <c r="E181">
        <v>51649.2</v>
      </c>
      <c r="F181">
        <v>0</v>
      </c>
      <c r="G181">
        <v>0.5</v>
      </c>
      <c r="H181">
        <v>1</v>
      </c>
      <c r="I181">
        <v>0</v>
      </c>
    </row>
    <row r="182" spans="1:9" x14ac:dyDescent="0.25">
      <c r="A182" t="s">
        <v>26</v>
      </c>
      <c r="B182">
        <v>54415.8</v>
      </c>
      <c r="C182">
        <v>54401.3</v>
      </c>
      <c r="D182">
        <v>54300.4</v>
      </c>
      <c r="E182">
        <v>51639.8</v>
      </c>
      <c r="F182">
        <v>0</v>
      </c>
      <c r="G182">
        <v>0.5</v>
      </c>
      <c r="H182">
        <v>1</v>
      </c>
      <c r="I182">
        <v>0</v>
      </c>
    </row>
    <row r="183" spans="1:9" x14ac:dyDescent="0.25">
      <c r="A183" t="s">
        <v>26</v>
      </c>
      <c r="B183">
        <v>54413</v>
      </c>
      <c r="C183">
        <v>54398.7</v>
      </c>
      <c r="D183">
        <v>54301.1</v>
      </c>
      <c r="E183">
        <v>51640.9</v>
      </c>
      <c r="F183">
        <v>0</v>
      </c>
      <c r="G183">
        <v>0.5</v>
      </c>
      <c r="H183">
        <v>1</v>
      </c>
      <c r="I183">
        <v>0</v>
      </c>
    </row>
    <row r="184" spans="1:9" x14ac:dyDescent="0.25">
      <c r="A184" t="s">
        <v>26</v>
      </c>
      <c r="B184">
        <v>54415.4</v>
      </c>
      <c r="C184">
        <v>54401.1</v>
      </c>
      <c r="D184">
        <v>54305.599999999999</v>
      </c>
      <c r="E184">
        <v>51648.4</v>
      </c>
      <c r="F184">
        <v>0</v>
      </c>
      <c r="G184">
        <v>0.5</v>
      </c>
      <c r="H184">
        <v>1</v>
      </c>
      <c r="I184">
        <v>0</v>
      </c>
    </row>
    <row r="185" spans="1:9" x14ac:dyDescent="0.25">
      <c r="A185" t="s">
        <v>26</v>
      </c>
      <c r="B185">
        <v>54410.3</v>
      </c>
      <c r="C185">
        <v>54396.2</v>
      </c>
      <c r="D185">
        <v>54299.9</v>
      </c>
      <c r="E185">
        <v>51640.800000000003</v>
      </c>
      <c r="F185">
        <v>0</v>
      </c>
      <c r="G185">
        <v>0.5</v>
      </c>
      <c r="H185">
        <v>1</v>
      </c>
      <c r="I185">
        <v>0</v>
      </c>
    </row>
    <row r="186" spans="1:9" x14ac:dyDescent="0.25">
      <c r="A186" t="s">
        <v>26</v>
      </c>
      <c r="B186">
        <v>54412.7</v>
      </c>
      <c r="C186">
        <v>54398.8</v>
      </c>
      <c r="D186">
        <v>54301.8</v>
      </c>
      <c r="E186">
        <v>51640.5</v>
      </c>
      <c r="F186">
        <v>0</v>
      </c>
      <c r="G186">
        <v>0.5</v>
      </c>
      <c r="H186">
        <v>1</v>
      </c>
      <c r="I186">
        <v>0</v>
      </c>
    </row>
    <row r="187" spans="1:9" x14ac:dyDescent="0.25">
      <c r="A187" t="s">
        <v>26</v>
      </c>
      <c r="B187">
        <v>54424.9</v>
      </c>
      <c r="C187">
        <v>54410.5</v>
      </c>
      <c r="D187">
        <v>54310.2</v>
      </c>
      <c r="E187">
        <v>51646.6</v>
      </c>
      <c r="F187">
        <v>0</v>
      </c>
      <c r="G187">
        <v>0.5</v>
      </c>
      <c r="H187">
        <v>1</v>
      </c>
      <c r="I187">
        <v>0</v>
      </c>
    </row>
    <row r="188" spans="1:9" x14ac:dyDescent="0.25">
      <c r="A188" t="s">
        <v>26</v>
      </c>
      <c r="B188">
        <v>54428.4</v>
      </c>
      <c r="C188">
        <v>54414.400000000001</v>
      </c>
      <c r="D188">
        <v>54309.9</v>
      </c>
      <c r="E188">
        <v>51652</v>
      </c>
      <c r="F188">
        <v>0</v>
      </c>
      <c r="G188">
        <v>0.5</v>
      </c>
      <c r="H188">
        <v>1</v>
      </c>
      <c r="I188">
        <v>0</v>
      </c>
    </row>
    <row r="189" spans="1:9" x14ac:dyDescent="0.25">
      <c r="A189" t="s">
        <v>26</v>
      </c>
      <c r="B189">
        <v>54422.7</v>
      </c>
      <c r="C189">
        <v>54408.1</v>
      </c>
      <c r="D189">
        <v>54308.3</v>
      </c>
      <c r="E189">
        <v>51645.599999999999</v>
      </c>
      <c r="F189">
        <v>0</v>
      </c>
      <c r="G189">
        <v>0.5</v>
      </c>
      <c r="H189">
        <v>1</v>
      </c>
      <c r="I189">
        <v>0</v>
      </c>
    </row>
    <row r="190" spans="1:9" x14ac:dyDescent="0.25">
      <c r="A190" t="s">
        <v>26</v>
      </c>
      <c r="B190">
        <v>54418.2</v>
      </c>
      <c r="C190">
        <v>54403.5</v>
      </c>
      <c r="D190">
        <v>54301.8</v>
      </c>
      <c r="E190">
        <v>51639.8</v>
      </c>
      <c r="F190">
        <v>0</v>
      </c>
      <c r="G190">
        <v>0.5</v>
      </c>
      <c r="H190">
        <v>1</v>
      </c>
      <c r="I190">
        <v>0</v>
      </c>
    </row>
    <row r="191" spans="1:9" x14ac:dyDescent="0.25">
      <c r="A191" t="s">
        <v>26</v>
      </c>
      <c r="B191">
        <v>54430.5</v>
      </c>
      <c r="C191">
        <v>54416</v>
      </c>
      <c r="D191">
        <v>54313.3</v>
      </c>
      <c r="E191">
        <v>51652.9</v>
      </c>
      <c r="F191">
        <v>0</v>
      </c>
      <c r="G191">
        <v>0.5</v>
      </c>
      <c r="H191">
        <v>1</v>
      </c>
      <c r="I191">
        <v>0</v>
      </c>
    </row>
    <row r="192" spans="1:9" x14ac:dyDescent="0.25">
      <c r="A192" t="s">
        <v>26</v>
      </c>
      <c r="B192">
        <v>54440.3</v>
      </c>
      <c r="C192">
        <v>54425.1</v>
      </c>
      <c r="D192">
        <v>54323</v>
      </c>
      <c r="E192">
        <v>51660.2</v>
      </c>
      <c r="F192">
        <v>0</v>
      </c>
      <c r="G192">
        <v>0.5</v>
      </c>
      <c r="H192">
        <v>1</v>
      </c>
      <c r="I192">
        <v>0</v>
      </c>
    </row>
    <row r="193" spans="1:9" x14ac:dyDescent="0.25">
      <c r="A193" t="s">
        <v>26</v>
      </c>
      <c r="B193">
        <v>54435.9</v>
      </c>
      <c r="C193">
        <v>54421.9</v>
      </c>
      <c r="D193">
        <v>54320.2</v>
      </c>
      <c r="E193">
        <v>51658.400000000001</v>
      </c>
      <c r="F193">
        <v>0</v>
      </c>
      <c r="G193">
        <v>0.5</v>
      </c>
      <c r="H193">
        <v>1</v>
      </c>
      <c r="I193">
        <v>0</v>
      </c>
    </row>
    <row r="194" spans="1:9" x14ac:dyDescent="0.25">
      <c r="A194" t="s">
        <v>26</v>
      </c>
      <c r="B194">
        <v>54420.2</v>
      </c>
      <c r="C194">
        <v>54405.599999999999</v>
      </c>
      <c r="D194">
        <v>54307.9</v>
      </c>
      <c r="E194">
        <v>51646.7</v>
      </c>
      <c r="F194">
        <v>0</v>
      </c>
      <c r="G194">
        <v>0.5</v>
      </c>
      <c r="H194">
        <v>1</v>
      </c>
      <c r="I194">
        <v>0</v>
      </c>
    </row>
    <row r="195" spans="1:9" x14ac:dyDescent="0.25">
      <c r="A195" t="s">
        <v>26</v>
      </c>
      <c r="B195">
        <v>54427.1</v>
      </c>
      <c r="C195">
        <v>54410.7</v>
      </c>
      <c r="D195">
        <v>54306.6</v>
      </c>
      <c r="E195">
        <v>51643.9</v>
      </c>
      <c r="F195">
        <v>0</v>
      </c>
      <c r="G195">
        <v>0.5</v>
      </c>
      <c r="H195">
        <v>1</v>
      </c>
      <c r="I195">
        <v>0</v>
      </c>
    </row>
    <row r="196" spans="1:9" x14ac:dyDescent="0.25">
      <c r="A196" t="s">
        <v>26</v>
      </c>
      <c r="B196">
        <v>54438.5</v>
      </c>
      <c r="C196">
        <v>54424.1</v>
      </c>
      <c r="D196">
        <v>54318.7</v>
      </c>
      <c r="E196">
        <v>51654.9</v>
      </c>
      <c r="F196">
        <v>0</v>
      </c>
      <c r="G196">
        <v>0.5</v>
      </c>
      <c r="H196">
        <v>1</v>
      </c>
      <c r="I196">
        <v>0</v>
      </c>
    </row>
    <row r="197" spans="1:9" x14ac:dyDescent="0.25">
      <c r="A197" t="s">
        <v>26</v>
      </c>
      <c r="B197">
        <v>54442.1</v>
      </c>
      <c r="C197">
        <v>54427.5</v>
      </c>
      <c r="D197">
        <v>54319.199999999997</v>
      </c>
      <c r="E197">
        <v>51656.5</v>
      </c>
      <c r="F197">
        <v>0</v>
      </c>
      <c r="G197">
        <v>0.5</v>
      </c>
      <c r="H197">
        <v>1</v>
      </c>
      <c r="I197">
        <v>0</v>
      </c>
    </row>
    <row r="198" spans="1:9" x14ac:dyDescent="0.25">
      <c r="A198" t="s">
        <v>26</v>
      </c>
      <c r="B198">
        <v>54439.3</v>
      </c>
      <c r="C198">
        <v>54425.1</v>
      </c>
      <c r="D198">
        <v>54326.6</v>
      </c>
      <c r="E198">
        <v>51664.2</v>
      </c>
      <c r="F198">
        <v>0</v>
      </c>
      <c r="G198">
        <v>0.5</v>
      </c>
      <c r="H198">
        <v>1</v>
      </c>
      <c r="I198">
        <v>0</v>
      </c>
    </row>
    <row r="199" spans="1:9" x14ac:dyDescent="0.25">
      <c r="A199" t="s">
        <v>26</v>
      </c>
      <c r="B199">
        <v>54444.1</v>
      </c>
      <c r="C199">
        <v>54429.7</v>
      </c>
      <c r="D199">
        <v>54329.9</v>
      </c>
      <c r="E199">
        <v>51666.9</v>
      </c>
      <c r="F199">
        <v>0</v>
      </c>
      <c r="G199">
        <v>0.5</v>
      </c>
      <c r="H199">
        <v>1</v>
      </c>
      <c r="I199">
        <v>0</v>
      </c>
    </row>
    <row r="200" spans="1:9" x14ac:dyDescent="0.25">
      <c r="A200" t="s">
        <v>26</v>
      </c>
      <c r="B200">
        <v>54437.599999999999</v>
      </c>
      <c r="C200">
        <v>54423.5</v>
      </c>
      <c r="D200">
        <v>54316.1</v>
      </c>
      <c r="E200">
        <v>51654.7</v>
      </c>
      <c r="F200">
        <v>0</v>
      </c>
      <c r="G200">
        <v>0.5</v>
      </c>
      <c r="H200">
        <v>1</v>
      </c>
      <c r="I200">
        <v>0</v>
      </c>
    </row>
    <row r="201" spans="1:9" x14ac:dyDescent="0.25">
      <c r="A201" t="s">
        <v>26</v>
      </c>
      <c r="B201">
        <v>54443.3</v>
      </c>
      <c r="C201">
        <v>54428.4</v>
      </c>
      <c r="D201">
        <v>54328.800000000003</v>
      </c>
      <c r="E201">
        <v>51669.2</v>
      </c>
      <c r="F201">
        <v>0</v>
      </c>
      <c r="G201">
        <v>0.5</v>
      </c>
      <c r="H201">
        <v>1</v>
      </c>
      <c r="I201">
        <v>0</v>
      </c>
    </row>
    <row r="202" spans="1:9" x14ac:dyDescent="0.25">
      <c r="A202" t="s">
        <v>26</v>
      </c>
      <c r="B202">
        <v>54455.8</v>
      </c>
      <c r="C202">
        <v>54441.2</v>
      </c>
      <c r="D202">
        <v>54339.7</v>
      </c>
      <c r="E202">
        <v>51674.1</v>
      </c>
      <c r="F202">
        <v>0</v>
      </c>
      <c r="G202">
        <v>0.5</v>
      </c>
      <c r="H202">
        <v>1</v>
      </c>
      <c r="I202">
        <v>0</v>
      </c>
    </row>
    <row r="203" spans="1:9" x14ac:dyDescent="0.25">
      <c r="A203" t="s">
        <v>26</v>
      </c>
      <c r="B203">
        <v>54420.9</v>
      </c>
      <c r="C203">
        <v>54406.8</v>
      </c>
      <c r="D203">
        <v>54309.1</v>
      </c>
      <c r="E203">
        <v>51646.7</v>
      </c>
      <c r="F203">
        <v>0</v>
      </c>
      <c r="G203">
        <v>0.5</v>
      </c>
      <c r="H203">
        <v>1</v>
      </c>
      <c r="I203">
        <v>0</v>
      </c>
    </row>
    <row r="204" spans="1:9" x14ac:dyDescent="0.25">
      <c r="A204" t="s">
        <v>26</v>
      </c>
      <c r="B204">
        <v>54430.6</v>
      </c>
      <c r="C204">
        <v>54416.800000000003</v>
      </c>
      <c r="D204">
        <v>54310.400000000001</v>
      </c>
      <c r="E204">
        <v>51646.3</v>
      </c>
      <c r="F204">
        <v>0</v>
      </c>
      <c r="G204">
        <v>0.5</v>
      </c>
      <c r="H204">
        <v>1</v>
      </c>
      <c r="I204">
        <v>0</v>
      </c>
    </row>
    <row r="205" spans="1:9" x14ac:dyDescent="0.25">
      <c r="A205" t="s">
        <v>26</v>
      </c>
      <c r="B205">
        <v>54442</v>
      </c>
      <c r="C205">
        <v>54426.7</v>
      </c>
      <c r="D205">
        <v>54325.7</v>
      </c>
      <c r="E205">
        <v>51660.3</v>
      </c>
      <c r="F205">
        <v>0</v>
      </c>
      <c r="G205">
        <v>0.5</v>
      </c>
      <c r="H205">
        <v>1</v>
      </c>
      <c r="I205">
        <v>0</v>
      </c>
    </row>
    <row r="206" spans="1:9" x14ac:dyDescent="0.25">
      <c r="A206" t="s">
        <v>26</v>
      </c>
      <c r="B206">
        <v>54428.6</v>
      </c>
      <c r="C206">
        <v>54414.2</v>
      </c>
      <c r="D206">
        <v>54311.9</v>
      </c>
      <c r="E206">
        <v>51651</v>
      </c>
      <c r="F206">
        <v>0</v>
      </c>
      <c r="G206">
        <v>0.5</v>
      </c>
      <c r="H206">
        <v>1</v>
      </c>
      <c r="I206">
        <v>0</v>
      </c>
    </row>
    <row r="207" spans="1:9" x14ac:dyDescent="0.25">
      <c r="A207" t="s">
        <v>26</v>
      </c>
      <c r="B207">
        <v>54442</v>
      </c>
      <c r="C207">
        <v>54427.6</v>
      </c>
      <c r="D207">
        <v>54326.3</v>
      </c>
      <c r="E207">
        <v>51664.6</v>
      </c>
      <c r="F207">
        <v>0</v>
      </c>
      <c r="G207">
        <v>0.5</v>
      </c>
      <c r="H207">
        <v>1</v>
      </c>
      <c r="I207">
        <v>0</v>
      </c>
    </row>
    <row r="208" spans="1:9" x14ac:dyDescent="0.25">
      <c r="A208" t="s">
        <v>26</v>
      </c>
      <c r="B208">
        <v>54419.4</v>
      </c>
      <c r="C208">
        <v>54405.2</v>
      </c>
      <c r="D208">
        <v>54303.6</v>
      </c>
      <c r="E208">
        <v>51642.400000000001</v>
      </c>
      <c r="F208">
        <v>0</v>
      </c>
      <c r="G208">
        <v>0.5</v>
      </c>
      <c r="H208">
        <v>1</v>
      </c>
      <c r="I208">
        <v>0</v>
      </c>
    </row>
    <row r="209" spans="1:25" x14ac:dyDescent="0.25">
      <c r="A209" t="s">
        <v>26</v>
      </c>
      <c r="B209">
        <v>54438.2</v>
      </c>
      <c r="C209">
        <v>54423.6</v>
      </c>
      <c r="D209">
        <v>54314.5</v>
      </c>
      <c r="E209">
        <v>51652.9</v>
      </c>
      <c r="F209">
        <v>0</v>
      </c>
      <c r="G209">
        <v>0.5</v>
      </c>
      <c r="H209">
        <v>1</v>
      </c>
      <c r="I209">
        <v>0</v>
      </c>
    </row>
    <row r="210" spans="1:25" x14ac:dyDescent="0.25">
      <c r="A210" t="s">
        <v>26</v>
      </c>
      <c r="B210">
        <v>54426.7</v>
      </c>
      <c r="C210">
        <v>54412</v>
      </c>
      <c r="D210">
        <v>54307.199999999997</v>
      </c>
      <c r="E210">
        <v>51645.3</v>
      </c>
      <c r="F210">
        <v>0</v>
      </c>
      <c r="G210">
        <v>0.5</v>
      </c>
      <c r="H210">
        <v>1</v>
      </c>
      <c r="I210">
        <v>0</v>
      </c>
    </row>
    <row r="211" spans="1:25" x14ac:dyDescent="0.25">
      <c r="A211" t="s">
        <v>26</v>
      </c>
      <c r="B211">
        <v>54432.4</v>
      </c>
      <c r="C211">
        <v>54419</v>
      </c>
      <c r="D211">
        <v>54317.3</v>
      </c>
      <c r="E211">
        <v>51654.8</v>
      </c>
      <c r="F211">
        <v>0</v>
      </c>
      <c r="G211">
        <v>0.5</v>
      </c>
      <c r="H211">
        <v>1</v>
      </c>
      <c r="I211">
        <v>0</v>
      </c>
    </row>
    <row r="212" spans="1:25" x14ac:dyDescent="0.25">
      <c r="A212" t="s">
        <v>26</v>
      </c>
      <c r="B212">
        <v>54428.1</v>
      </c>
      <c r="C212">
        <v>54414.3</v>
      </c>
      <c r="D212">
        <v>54312.9</v>
      </c>
      <c r="E212">
        <v>51648.7</v>
      </c>
      <c r="F212">
        <v>0</v>
      </c>
      <c r="G212">
        <v>0.5</v>
      </c>
      <c r="H212">
        <v>1</v>
      </c>
      <c r="I212">
        <v>0</v>
      </c>
    </row>
    <row r="213" spans="1:25" x14ac:dyDescent="0.25">
      <c r="A213" t="s">
        <v>26</v>
      </c>
      <c r="B213">
        <v>54437.1</v>
      </c>
      <c r="C213">
        <v>54422.6</v>
      </c>
      <c r="D213">
        <v>54317.5</v>
      </c>
      <c r="E213">
        <v>51652</v>
      </c>
      <c r="F213">
        <v>0</v>
      </c>
      <c r="G213">
        <v>0.5</v>
      </c>
      <c r="H213">
        <v>1</v>
      </c>
      <c r="I213">
        <v>0</v>
      </c>
    </row>
    <row r="214" spans="1:25" x14ac:dyDescent="0.25">
      <c r="A214" t="s">
        <v>26</v>
      </c>
      <c r="B214">
        <v>54441</v>
      </c>
      <c r="C214">
        <v>54426.400000000001</v>
      </c>
      <c r="D214">
        <v>54321.5</v>
      </c>
      <c r="E214">
        <v>51660.1</v>
      </c>
      <c r="F214">
        <v>0</v>
      </c>
      <c r="G214">
        <v>0.5</v>
      </c>
      <c r="H214">
        <v>1</v>
      </c>
      <c r="I214">
        <v>0</v>
      </c>
    </row>
    <row r="215" spans="1:25" x14ac:dyDescent="0.25">
      <c r="A215" t="s">
        <v>26</v>
      </c>
      <c r="B215">
        <v>54437.5</v>
      </c>
      <c r="C215">
        <v>54422.6</v>
      </c>
      <c r="D215">
        <v>54317.9</v>
      </c>
      <c r="E215">
        <v>51658.6</v>
      </c>
      <c r="F215">
        <v>0</v>
      </c>
      <c r="G215">
        <v>0.5</v>
      </c>
      <c r="H215">
        <v>1</v>
      </c>
      <c r="I215">
        <v>0</v>
      </c>
    </row>
    <row r="216" spans="1:25" x14ac:dyDescent="0.25">
      <c r="A216" t="s">
        <v>26</v>
      </c>
      <c r="B216">
        <v>54419.7</v>
      </c>
      <c r="C216">
        <v>54405.599999999999</v>
      </c>
      <c r="D216">
        <v>54306.8</v>
      </c>
      <c r="E216">
        <v>51644.9</v>
      </c>
      <c r="F216">
        <v>0</v>
      </c>
      <c r="G216">
        <v>0.5</v>
      </c>
      <c r="H216">
        <v>1</v>
      </c>
      <c r="I216">
        <v>0</v>
      </c>
    </row>
    <row r="217" spans="1:25" x14ac:dyDescent="0.25">
      <c r="A217" t="s">
        <v>26</v>
      </c>
      <c r="B217">
        <v>54434.9</v>
      </c>
      <c r="C217">
        <v>54420.3</v>
      </c>
      <c r="D217">
        <v>54320.3</v>
      </c>
      <c r="E217">
        <v>51662.8</v>
      </c>
      <c r="F217">
        <v>0</v>
      </c>
      <c r="G217">
        <v>0.5</v>
      </c>
      <c r="H217">
        <v>1</v>
      </c>
      <c r="I217">
        <v>0</v>
      </c>
    </row>
    <row r="218" spans="1:25" x14ac:dyDescent="0.25">
      <c r="A218" t="s">
        <v>26</v>
      </c>
      <c r="B218">
        <v>54440.3</v>
      </c>
      <c r="C218">
        <v>54425.7</v>
      </c>
      <c r="D218">
        <v>54323.7</v>
      </c>
      <c r="E218">
        <v>51661.1</v>
      </c>
      <c r="F218">
        <v>0</v>
      </c>
      <c r="G218">
        <v>0.5</v>
      </c>
      <c r="H218">
        <v>1</v>
      </c>
      <c r="I218">
        <v>0</v>
      </c>
    </row>
    <row r="219" spans="1:25" x14ac:dyDescent="0.25">
      <c r="A219" t="s">
        <v>26</v>
      </c>
      <c r="B219">
        <v>54425.9</v>
      </c>
      <c r="C219">
        <v>54411.4</v>
      </c>
      <c r="D219">
        <v>54310.7</v>
      </c>
      <c r="E219">
        <v>51647.1</v>
      </c>
      <c r="F219">
        <v>0</v>
      </c>
      <c r="G219">
        <v>0.5</v>
      </c>
      <c r="H219">
        <v>1</v>
      </c>
      <c r="I219">
        <v>0</v>
      </c>
    </row>
    <row r="220" spans="1:25" x14ac:dyDescent="0.25">
      <c r="A220" t="s">
        <v>26</v>
      </c>
      <c r="B220">
        <v>54423.9</v>
      </c>
      <c r="C220">
        <v>54409</v>
      </c>
      <c r="D220">
        <v>54313.3</v>
      </c>
      <c r="E220">
        <v>51650.1</v>
      </c>
      <c r="F220">
        <v>0</v>
      </c>
      <c r="G220">
        <v>0.5</v>
      </c>
      <c r="H220">
        <v>1</v>
      </c>
      <c r="I220">
        <v>0</v>
      </c>
    </row>
    <row r="221" spans="1:25" x14ac:dyDescent="0.25">
      <c r="A221" t="s">
        <v>26</v>
      </c>
      <c r="B221">
        <v>54427.4</v>
      </c>
      <c r="C221">
        <v>54413.599999999999</v>
      </c>
      <c r="D221">
        <v>54317.4</v>
      </c>
      <c r="E221">
        <v>51657.9</v>
      </c>
      <c r="F221">
        <v>0</v>
      </c>
      <c r="G221">
        <v>0.5</v>
      </c>
      <c r="H221">
        <v>1</v>
      </c>
      <c r="I221">
        <v>0</v>
      </c>
    </row>
    <row r="222" spans="1:25" x14ac:dyDescent="0.25">
      <c r="A222" t="s">
        <v>26</v>
      </c>
      <c r="B222">
        <v>54450.8</v>
      </c>
      <c r="C222">
        <v>54437</v>
      </c>
      <c r="D222">
        <v>54335.199999999997</v>
      </c>
      <c r="E222">
        <v>51672.3</v>
      </c>
      <c r="F222">
        <v>0</v>
      </c>
      <c r="G222">
        <v>0.5</v>
      </c>
      <c r="H222">
        <v>1</v>
      </c>
      <c r="I222">
        <v>0</v>
      </c>
    </row>
    <row r="223" spans="1:25" x14ac:dyDescent="0.25">
      <c r="A223" t="s">
        <v>26</v>
      </c>
      <c r="B223">
        <v>54443.5</v>
      </c>
      <c r="C223">
        <v>54429.4</v>
      </c>
      <c r="D223">
        <v>54326.7</v>
      </c>
      <c r="E223">
        <v>51664</v>
      </c>
      <c r="F223">
        <v>0</v>
      </c>
      <c r="G223">
        <v>0.5</v>
      </c>
      <c r="H223">
        <v>1</v>
      </c>
      <c r="I223">
        <v>0</v>
      </c>
      <c r="R223" t="s">
        <v>50</v>
      </c>
      <c r="U223" t="s">
        <v>49</v>
      </c>
      <c r="X223" t="s">
        <v>47</v>
      </c>
    </row>
    <row r="224" spans="1:25" x14ac:dyDescent="0.25">
      <c r="A224" t="s">
        <v>26</v>
      </c>
      <c r="B224">
        <v>54419.8</v>
      </c>
      <c r="C224">
        <v>54405</v>
      </c>
      <c r="D224">
        <v>54307.6</v>
      </c>
      <c r="E224">
        <v>51647.4</v>
      </c>
      <c r="F224">
        <v>0</v>
      </c>
      <c r="G224">
        <v>0.5</v>
      </c>
      <c r="H224">
        <v>1</v>
      </c>
      <c r="I224">
        <v>0</v>
      </c>
      <c r="R224">
        <f>AVERAGE(B175:B224)</f>
        <v>54414.709999999992</v>
      </c>
      <c r="S224">
        <f>AVERAGE(C175:C224)</f>
        <v>54400.307999999997</v>
      </c>
      <c r="U224">
        <f>_xlfn.VAR.P(B175:B224)</f>
        <v>5075.1989000000722</v>
      </c>
      <c r="V224">
        <f>_xlfn.VAR.P(C175:C224)</f>
        <v>5062.4023359999464</v>
      </c>
      <c r="X224">
        <f>1.96*SQRT(U224)/50</f>
        <v>2.7926248651933383</v>
      </c>
      <c r="Y224">
        <f>1.96*SQRT(V224)/50</f>
        <v>2.7891019926834799</v>
      </c>
    </row>
    <row r="225" spans="1:9" x14ac:dyDescent="0.25">
      <c r="A225" t="s">
        <v>25</v>
      </c>
      <c r="B225">
        <v>2720962.9465000001</v>
      </c>
      <c r="C225" t="s">
        <v>24</v>
      </c>
    </row>
    <row r="226" spans="1:9" x14ac:dyDescent="0.25">
      <c r="A226" t="s">
        <v>64</v>
      </c>
      <c r="B226">
        <v>5022</v>
      </c>
      <c r="C226">
        <v>5007.95</v>
      </c>
      <c r="D226">
        <v>4941.6000000000004</v>
      </c>
      <c r="E226">
        <v>1596.84</v>
      </c>
      <c r="F226">
        <v>0</v>
      </c>
      <c r="G226">
        <v>0.105112</v>
      </c>
      <c r="H226">
        <v>0.90107099999999996</v>
      </c>
      <c r="I226">
        <v>0</v>
      </c>
    </row>
    <row r="227" spans="1:9" x14ac:dyDescent="0.25">
      <c r="A227" t="s">
        <v>64</v>
      </c>
      <c r="B227">
        <v>5021.18</v>
      </c>
      <c r="C227">
        <v>5007.8</v>
      </c>
      <c r="D227">
        <v>4944.18</v>
      </c>
      <c r="E227">
        <v>1599.15</v>
      </c>
      <c r="F227">
        <v>0</v>
      </c>
      <c r="G227">
        <v>0.114926</v>
      </c>
      <c r="H227">
        <v>0.894146</v>
      </c>
      <c r="I227">
        <v>0</v>
      </c>
    </row>
    <row r="228" spans="1:9" x14ac:dyDescent="0.25">
      <c r="A228" t="s">
        <v>64</v>
      </c>
      <c r="B228">
        <v>5020.84</v>
      </c>
      <c r="C228">
        <v>5007.04</v>
      </c>
      <c r="D228">
        <v>4943.47</v>
      </c>
      <c r="E228">
        <v>1596.4</v>
      </c>
      <c r="F228">
        <v>0</v>
      </c>
      <c r="G228">
        <v>9.0946600000000002E-2</v>
      </c>
      <c r="H228">
        <v>0.90061100000000005</v>
      </c>
      <c r="I228">
        <v>0</v>
      </c>
    </row>
    <row r="229" spans="1:9" x14ac:dyDescent="0.25">
      <c r="A229" t="s">
        <v>64</v>
      </c>
      <c r="B229">
        <v>5022.01</v>
      </c>
      <c r="C229">
        <v>5008.22</v>
      </c>
      <c r="D229">
        <v>4945.72</v>
      </c>
      <c r="E229">
        <v>1597.44</v>
      </c>
      <c r="F229">
        <v>0</v>
      </c>
      <c r="G229">
        <v>0.114924</v>
      </c>
      <c r="H229">
        <v>0.898953</v>
      </c>
      <c r="I229">
        <v>0</v>
      </c>
    </row>
    <row r="230" spans="1:9" x14ac:dyDescent="0.25">
      <c r="A230" t="s">
        <v>64</v>
      </c>
      <c r="B230">
        <v>5027.97</v>
      </c>
      <c r="C230">
        <v>5013.8100000000004</v>
      </c>
      <c r="D230">
        <v>4945.45</v>
      </c>
      <c r="E230">
        <v>1599</v>
      </c>
      <c r="F230">
        <v>0</v>
      </c>
      <c r="G230">
        <v>0.114949</v>
      </c>
      <c r="H230">
        <v>0.90106799999999998</v>
      </c>
      <c r="I230">
        <v>0</v>
      </c>
    </row>
    <row r="231" spans="1:9" x14ac:dyDescent="0.25">
      <c r="A231" t="s">
        <v>64</v>
      </c>
      <c r="B231">
        <v>5021.43</v>
      </c>
      <c r="C231">
        <v>5007.76</v>
      </c>
      <c r="D231">
        <v>4944.4399999999996</v>
      </c>
      <c r="E231">
        <v>1599.29</v>
      </c>
      <c r="F231">
        <v>0</v>
      </c>
      <c r="G231">
        <v>0.114925</v>
      </c>
      <c r="H231">
        <v>0.90005100000000005</v>
      </c>
      <c r="I231">
        <v>0</v>
      </c>
    </row>
    <row r="232" spans="1:9" x14ac:dyDescent="0.25">
      <c r="A232" t="s">
        <v>64</v>
      </c>
      <c r="B232">
        <v>5021.6499999999996</v>
      </c>
      <c r="C232">
        <v>5007.6000000000004</v>
      </c>
      <c r="D232">
        <v>4942.3500000000004</v>
      </c>
      <c r="E232">
        <v>1597.05</v>
      </c>
      <c r="F232">
        <v>0</v>
      </c>
      <c r="G232">
        <v>8.5556300000000002E-2</v>
      </c>
      <c r="H232">
        <v>0.90106299999999995</v>
      </c>
      <c r="I232">
        <v>0</v>
      </c>
    </row>
    <row r="233" spans="1:9" x14ac:dyDescent="0.25">
      <c r="A233" t="s">
        <v>64</v>
      </c>
      <c r="B233">
        <v>5025.0200000000004</v>
      </c>
      <c r="C233">
        <v>5010.8900000000003</v>
      </c>
      <c r="D233">
        <v>4942.0200000000004</v>
      </c>
      <c r="E233">
        <v>1597.2</v>
      </c>
      <c r="F233">
        <v>0</v>
      </c>
      <c r="G233">
        <v>0.114923</v>
      </c>
      <c r="H233">
        <v>0.90102300000000002</v>
      </c>
      <c r="I233">
        <v>0</v>
      </c>
    </row>
    <row r="234" spans="1:9" x14ac:dyDescent="0.25">
      <c r="A234" t="s">
        <v>64</v>
      </c>
      <c r="B234">
        <v>5018.43</v>
      </c>
      <c r="C234">
        <v>5004.7299999999996</v>
      </c>
      <c r="D234">
        <v>4942.45</v>
      </c>
      <c r="E234">
        <v>1598.73</v>
      </c>
      <c r="F234">
        <v>0</v>
      </c>
      <c r="G234">
        <v>0.11493100000000001</v>
      </c>
      <c r="H234">
        <v>0.90106600000000003</v>
      </c>
      <c r="I234">
        <v>0</v>
      </c>
    </row>
    <row r="235" spans="1:9" x14ac:dyDescent="0.25">
      <c r="A235" t="s">
        <v>64</v>
      </c>
      <c r="B235">
        <v>5017</v>
      </c>
      <c r="C235">
        <v>5003.22</v>
      </c>
      <c r="D235">
        <v>4944.6899999999996</v>
      </c>
      <c r="E235">
        <v>1601.47</v>
      </c>
      <c r="F235">
        <v>0</v>
      </c>
      <c r="G235">
        <v>0.114923</v>
      </c>
      <c r="H235">
        <v>0.90091500000000002</v>
      </c>
      <c r="I235">
        <v>0</v>
      </c>
    </row>
    <row r="236" spans="1:9" x14ac:dyDescent="0.25">
      <c r="A236" t="s">
        <v>64</v>
      </c>
      <c r="B236">
        <v>5023.07</v>
      </c>
      <c r="C236">
        <v>5009.22</v>
      </c>
      <c r="D236">
        <v>4943.6099999999997</v>
      </c>
      <c r="E236">
        <v>1599.15</v>
      </c>
      <c r="F236">
        <v>0</v>
      </c>
      <c r="G236">
        <v>9.9455600000000005E-2</v>
      </c>
      <c r="H236">
        <v>0.90098299999999998</v>
      </c>
      <c r="I236">
        <v>0</v>
      </c>
    </row>
    <row r="237" spans="1:9" x14ac:dyDescent="0.25">
      <c r="A237" t="s">
        <v>64</v>
      </c>
      <c r="B237">
        <v>5017.82</v>
      </c>
      <c r="C237">
        <v>5003.9399999999996</v>
      </c>
      <c r="D237">
        <v>4943.28</v>
      </c>
      <c r="E237">
        <v>1600.29</v>
      </c>
      <c r="F237">
        <v>0</v>
      </c>
      <c r="G237">
        <v>0.114925</v>
      </c>
      <c r="H237">
        <v>0.90101799999999999</v>
      </c>
      <c r="I237">
        <v>0</v>
      </c>
    </row>
    <row r="238" spans="1:9" x14ac:dyDescent="0.25">
      <c r="A238" t="s">
        <v>64</v>
      </c>
      <c r="B238">
        <v>5025.07</v>
      </c>
      <c r="C238">
        <v>5010.97</v>
      </c>
      <c r="D238">
        <v>4945.29</v>
      </c>
      <c r="E238">
        <v>1599.54</v>
      </c>
      <c r="F238">
        <v>0</v>
      </c>
      <c r="G238">
        <v>0.114923</v>
      </c>
      <c r="H238">
        <v>0.90099499999999999</v>
      </c>
      <c r="I238">
        <v>0</v>
      </c>
    </row>
    <row r="239" spans="1:9" x14ac:dyDescent="0.25">
      <c r="A239" t="s">
        <v>64</v>
      </c>
      <c r="B239">
        <v>5036.92</v>
      </c>
      <c r="C239">
        <v>5022.79</v>
      </c>
      <c r="D239">
        <v>4944.6499999999996</v>
      </c>
      <c r="E239">
        <v>1596.24</v>
      </c>
      <c r="F239">
        <v>0</v>
      </c>
      <c r="G239">
        <v>0.11494500000000001</v>
      </c>
      <c r="H239">
        <v>0.90107599999999999</v>
      </c>
      <c r="I239">
        <v>0</v>
      </c>
    </row>
    <row r="240" spans="1:9" x14ac:dyDescent="0.25">
      <c r="A240" t="s">
        <v>64</v>
      </c>
      <c r="B240">
        <v>5041.79</v>
      </c>
      <c r="C240">
        <v>5027.33</v>
      </c>
      <c r="D240">
        <v>4946.83</v>
      </c>
      <c r="E240">
        <v>1599.82</v>
      </c>
      <c r="F240">
        <v>0</v>
      </c>
      <c r="G240">
        <v>0.114923</v>
      </c>
      <c r="H240">
        <v>0.901065</v>
      </c>
      <c r="I240">
        <v>0</v>
      </c>
    </row>
    <row r="241" spans="1:9" x14ac:dyDescent="0.25">
      <c r="A241" t="s">
        <v>64</v>
      </c>
      <c r="B241">
        <v>5032.12</v>
      </c>
      <c r="C241">
        <v>5018.03</v>
      </c>
      <c r="D241">
        <v>4945.3999999999996</v>
      </c>
      <c r="E241">
        <v>1599.75</v>
      </c>
      <c r="F241">
        <v>0</v>
      </c>
      <c r="G241">
        <v>0.114927</v>
      </c>
      <c r="H241">
        <v>0.900003</v>
      </c>
      <c r="I241">
        <v>0</v>
      </c>
    </row>
    <row r="242" spans="1:9" x14ac:dyDescent="0.25">
      <c r="A242" t="s">
        <v>64</v>
      </c>
      <c r="B242">
        <v>5032.2700000000004</v>
      </c>
      <c r="C242">
        <v>5017.95</v>
      </c>
      <c r="D242">
        <v>4942.71</v>
      </c>
      <c r="E242">
        <v>1597.49</v>
      </c>
      <c r="F242">
        <v>0</v>
      </c>
      <c r="G242">
        <v>8.3706199999999994E-2</v>
      </c>
      <c r="H242">
        <v>0.90096600000000004</v>
      </c>
      <c r="I242">
        <v>0</v>
      </c>
    </row>
    <row r="243" spans="1:9" x14ac:dyDescent="0.25">
      <c r="A243" t="s">
        <v>64</v>
      </c>
      <c r="B243">
        <v>5012.17</v>
      </c>
      <c r="C243">
        <v>4998.05</v>
      </c>
      <c r="D243">
        <v>4924.4799999999996</v>
      </c>
      <c r="E243">
        <v>1587.62</v>
      </c>
      <c r="F243">
        <v>0</v>
      </c>
      <c r="G243">
        <v>0.114925</v>
      </c>
      <c r="H243">
        <v>0.90106900000000001</v>
      </c>
      <c r="I243">
        <v>0</v>
      </c>
    </row>
    <row r="244" spans="1:9" x14ac:dyDescent="0.25">
      <c r="A244" t="s">
        <v>64</v>
      </c>
      <c r="B244">
        <v>5008.5600000000004</v>
      </c>
      <c r="C244">
        <v>4994.34</v>
      </c>
      <c r="D244">
        <v>4921.3599999999997</v>
      </c>
      <c r="E244">
        <v>1587.14</v>
      </c>
      <c r="F244">
        <v>0</v>
      </c>
      <c r="G244">
        <v>0.114927</v>
      </c>
      <c r="H244">
        <v>0.90102800000000005</v>
      </c>
      <c r="I244">
        <v>0</v>
      </c>
    </row>
    <row r="245" spans="1:9" x14ac:dyDescent="0.25">
      <c r="A245" t="s">
        <v>64</v>
      </c>
      <c r="B245">
        <v>5014.07</v>
      </c>
      <c r="C245">
        <v>4999.8900000000003</v>
      </c>
      <c r="D245">
        <v>4927.78</v>
      </c>
      <c r="E245">
        <v>1589.86</v>
      </c>
      <c r="F245">
        <v>0</v>
      </c>
      <c r="G245">
        <v>0.114923</v>
      </c>
      <c r="H245">
        <v>0.90105900000000005</v>
      </c>
      <c r="I245">
        <v>0</v>
      </c>
    </row>
    <row r="246" spans="1:9" x14ac:dyDescent="0.25">
      <c r="A246" t="s">
        <v>64</v>
      </c>
      <c r="B246">
        <v>5014.32</v>
      </c>
      <c r="C246">
        <v>5000.28</v>
      </c>
      <c r="D246">
        <v>4924.43</v>
      </c>
      <c r="E246">
        <v>1587.68</v>
      </c>
      <c r="F246">
        <v>0</v>
      </c>
      <c r="G246">
        <v>8.3865999999999996E-2</v>
      </c>
      <c r="H246">
        <v>0.900949</v>
      </c>
      <c r="I246">
        <v>0</v>
      </c>
    </row>
    <row r="247" spans="1:9" x14ac:dyDescent="0.25">
      <c r="A247" t="s">
        <v>64</v>
      </c>
      <c r="B247">
        <v>5013.47</v>
      </c>
      <c r="C247">
        <v>4999.8</v>
      </c>
      <c r="D247">
        <v>4926.04</v>
      </c>
      <c r="E247">
        <v>1589.89</v>
      </c>
      <c r="F247">
        <v>0</v>
      </c>
      <c r="G247">
        <v>0.114923</v>
      </c>
      <c r="H247">
        <v>0.90099899999999999</v>
      </c>
      <c r="I247">
        <v>0</v>
      </c>
    </row>
    <row r="248" spans="1:9" x14ac:dyDescent="0.25">
      <c r="A248" t="s">
        <v>64</v>
      </c>
      <c r="B248">
        <v>5016.8100000000004</v>
      </c>
      <c r="C248">
        <v>5002.67</v>
      </c>
      <c r="D248">
        <v>4926.96</v>
      </c>
      <c r="E248">
        <v>1588.38</v>
      </c>
      <c r="F248">
        <v>0</v>
      </c>
      <c r="G248">
        <v>0.111931</v>
      </c>
      <c r="H248">
        <v>0.89943499999999998</v>
      </c>
      <c r="I248">
        <v>0</v>
      </c>
    </row>
    <row r="249" spans="1:9" x14ac:dyDescent="0.25">
      <c r="A249" t="s">
        <v>64</v>
      </c>
      <c r="B249">
        <v>5006.09</v>
      </c>
      <c r="C249">
        <v>4991.7</v>
      </c>
      <c r="D249">
        <v>4923.08</v>
      </c>
      <c r="E249">
        <v>1587.43</v>
      </c>
      <c r="F249">
        <v>0</v>
      </c>
      <c r="G249">
        <v>0.114927</v>
      </c>
      <c r="H249">
        <v>0.90106600000000003</v>
      </c>
      <c r="I249">
        <v>0</v>
      </c>
    </row>
    <row r="250" spans="1:9" x14ac:dyDescent="0.25">
      <c r="A250" t="s">
        <v>64</v>
      </c>
      <c r="B250">
        <v>5016.8500000000004</v>
      </c>
      <c r="C250">
        <v>5001.88</v>
      </c>
      <c r="D250">
        <v>4925.47</v>
      </c>
      <c r="E250">
        <v>1587.87</v>
      </c>
      <c r="F250">
        <v>0</v>
      </c>
      <c r="G250">
        <v>9.6831899999999999E-2</v>
      </c>
      <c r="H250">
        <v>0.89965899999999999</v>
      </c>
      <c r="I250">
        <v>0</v>
      </c>
    </row>
    <row r="251" spans="1:9" x14ac:dyDescent="0.25">
      <c r="A251" t="s">
        <v>64</v>
      </c>
      <c r="B251">
        <v>5018.7</v>
      </c>
      <c r="C251">
        <v>5004.33</v>
      </c>
      <c r="D251">
        <v>4925.0600000000004</v>
      </c>
      <c r="E251">
        <v>1589.08</v>
      </c>
      <c r="F251">
        <v>0</v>
      </c>
      <c r="G251">
        <v>8.6465799999999995E-2</v>
      </c>
      <c r="H251">
        <v>0.90102899999999997</v>
      </c>
      <c r="I251">
        <v>0</v>
      </c>
    </row>
    <row r="252" spans="1:9" x14ac:dyDescent="0.25">
      <c r="A252" t="s">
        <v>64</v>
      </c>
      <c r="B252">
        <v>5010.3999999999996</v>
      </c>
      <c r="C252">
        <v>4996.8100000000004</v>
      </c>
      <c r="D252">
        <v>4923.7</v>
      </c>
      <c r="E252">
        <v>1588.33</v>
      </c>
      <c r="F252">
        <v>0</v>
      </c>
      <c r="G252">
        <v>0.114923</v>
      </c>
      <c r="H252">
        <v>0.89994200000000002</v>
      </c>
      <c r="I252">
        <v>0</v>
      </c>
    </row>
    <row r="253" spans="1:9" x14ac:dyDescent="0.25">
      <c r="A253" t="s">
        <v>64</v>
      </c>
      <c r="B253">
        <v>5013.6899999999996</v>
      </c>
      <c r="C253">
        <v>4999.74</v>
      </c>
      <c r="D253">
        <v>4924.37</v>
      </c>
      <c r="E253">
        <v>1586.41</v>
      </c>
      <c r="F253">
        <v>0</v>
      </c>
      <c r="G253">
        <v>0.114926</v>
      </c>
      <c r="H253">
        <v>0.89884799999999998</v>
      </c>
      <c r="I253">
        <v>0</v>
      </c>
    </row>
    <row r="254" spans="1:9" x14ac:dyDescent="0.25">
      <c r="A254" t="s">
        <v>64</v>
      </c>
      <c r="B254">
        <v>5010.3500000000004</v>
      </c>
      <c r="C254">
        <v>4996.2</v>
      </c>
      <c r="D254">
        <v>4921.42</v>
      </c>
      <c r="E254">
        <v>1585.93</v>
      </c>
      <c r="F254">
        <v>0</v>
      </c>
      <c r="G254">
        <v>0.114927</v>
      </c>
      <c r="H254">
        <v>0.90060600000000002</v>
      </c>
      <c r="I254">
        <v>0</v>
      </c>
    </row>
    <row r="255" spans="1:9" x14ac:dyDescent="0.25">
      <c r="A255" t="s">
        <v>64</v>
      </c>
      <c r="B255">
        <v>5017.7299999999996</v>
      </c>
      <c r="C255">
        <v>5004.17</v>
      </c>
      <c r="D255">
        <v>4925.59</v>
      </c>
      <c r="E255">
        <v>1590.05</v>
      </c>
      <c r="F255">
        <v>0</v>
      </c>
      <c r="G255">
        <v>8.3351300000000003E-2</v>
      </c>
      <c r="H255">
        <v>0.901057</v>
      </c>
      <c r="I255">
        <v>0</v>
      </c>
    </row>
    <row r="256" spans="1:9" x14ac:dyDescent="0.25">
      <c r="A256" t="s">
        <v>64</v>
      </c>
      <c r="B256">
        <v>5015.6000000000004</v>
      </c>
      <c r="C256">
        <v>5001.5600000000004</v>
      </c>
      <c r="D256">
        <v>4924.9799999999996</v>
      </c>
      <c r="E256">
        <v>1589.05</v>
      </c>
      <c r="F256">
        <v>0</v>
      </c>
      <c r="G256">
        <v>0.114924</v>
      </c>
      <c r="H256">
        <v>0.90102599999999999</v>
      </c>
      <c r="I256">
        <v>0</v>
      </c>
    </row>
    <row r="257" spans="1:9" x14ac:dyDescent="0.25">
      <c r="A257" t="s">
        <v>64</v>
      </c>
      <c r="B257">
        <v>5015.28</v>
      </c>
      <c r="C257">
        <v>5001.42</v>
      </c>
      <c r="D257">
        <v>4926.21</v>
      </c>
      <c r="E257">
        <v>1589.77</v>
      </c>
      <c r="F257">
        <v>0</v>
      </c>
      <c r="G257">
        <v>0.114929</v>
      </c>
      <c r="H257">
        <v>0.90107499999999996</v>
      </c>
      <c r="I257">
        <v>0</v>
      </c>
    </row>
    <row r="258" spans="1:9" x14ac:dyDescent="0.25">
      <c r="A258" t="s">
        <v>64</v>
      </c>
      <c r="B258">
        <v>5016.47</v>
      </c>
      <c r="C258">
        <v>5002.21</v>
      </c>
      <c r="D258">
        <v>4925.8500000000004</v>
      </c>
      <c r="E258">
        <v>1588.41</v>
      </c>
      <c r="F258">
        <v>0</v>
      </c>
      <c r="G258">
        <v>0.114923</v>
      </c>
      <c r="H258">
        <v>0.89950200000000002</v>
      </c>
      <c r="I258">
        <v>0</v>
      </c>
    </row>
    <row r="259" spans="1:9" x14ac:dyDescent="0.25">
      <c r="A259" t="s">
        <v>64</v>
      </c>
      <c r="B259">
        <v>5020.53</v>
      </c>
      <c r="C259">
        <v>5006.3</v>
      </c>
      <c r="D259">
        <v>4926.96</v>
      </c>
      <c r="E259">
        <v>1588.15</v>
      </c>
      <c r="F259">
        <v>0</v>
      </c>
      <c r="G259">
        <v>8.3266699999999999E-2</v>
      </c>
      <c r="H259">
        <v>0.89885599999999999</v>
      </c>
      <c r="I259">
        <v>0</v>
      </c>
    </row>
    <row r="260" spans="1:9" x14ac:dyDescent="0.25">
      <c r="A260" t="s">
        <v>64</v>
      </c>
      <c r="B260">
        <v>5015.2299999999996</v>
      </c>
      <c r="C260">
        <v>5000.99</v>
      </c>
      <c r="D260">
        <v>4925.5200000000004</v>
      </c>
      <c r="E260">
        <v>1589.39</v>
      </c>
      <c r="F260">
        <v>0</v>
      </c>
      <c r="G260">
        <v>8.4473500000000007E-2</v>
      </c>
      <c r="H260">
        <v>0.89604099999999998</v>
      </c>
      <c r="I260">
        <v>0</v>
      </c>
    </row>
    <row r="261" spans="1:9" x14ac:dyDescent="0.25">
      <c r="A261" t="s">
        <v>64</v>
      </c>
      <c r="B261">
        <v>5012.3599999999997</v>
      </c>
      <c r="C261">
        <v>4997.6499999999996</v>
      </c>
      <c r="D261">
        <v>4922.51</v>
      </c>
      <c r="E261">
        <v>1585.61</v>
      </c>
      <c r="F261">
        <v>0</v>
      </c>
      <c r="G261">
        <v>0.114923</v>
      </c>
      <c r="H261">
        <v>0.900702</v>
      </c>
      <c r="I261">
        <v>0</v>
      </c>
    </row>
    <row r="262" spans="1:9" x14ac:dyDescent="0.25">
      <c r="A262" t="s">
        <v>64</v>
      </c>
      <c r="B262">
        <v>5014.8100000000004</v>
      </c>
      <c r="C262">
        <v>5000.6099999999997</v>
      </c>
      <c r="D262">
        <v>4924.3900000000003</v>
      </c>
      <c r="E262">
        <v>1589.52</v>
      </c>
      <c r="F262">
        <v>0</v>
      </c>
      <c r="G262">
        <v>0.114923</v>
      </c>
      <c r="H262">
        <v>0.90080899999999997</v>
      </c>
      <c r="I262">
        <v>0</v>
      </c>
    </row>
    <row r="263" spans="1:9" x14ac:dyDescent="0.25">
      <c r="A263" t="s">
        <v>64</v>
      </c>
      <c r="B263">
        <v>5012.51</v>
      </c>
      <c r="C263">
        <v>4998.8900000000003</v>
      </c>
      <c r="D263">
        <v>4924.37</v>
      </c>
      <c r="E263">
        <v>1588.3</v>
      </c>
      <c r="F263">
        <v>0</v>
      </c>
      <c r="G263">
        <v>0.114923</v>
      </c>
      <c r="H263">
        <v>0.90065300000000004</v>
      </c>
      <c r="I263">
        <v>0</v>
      </c>
    </row>
    <row r="264" spans="1:9" x14ac:dyDescent="0.25">
      <c r="A264" t="s">
        <v>64</v>
      </c>
      <c r="B264">
        <v>5003.4799999999996</v>
      </c>
      <c r="C264">
        <v>4989.1899999999996</v>
      </c>
      <c r="D264">
        <v>4920.2</v>
      </c>
      <c r="E264">
        <v>1587.17</v>
      </c>
      <c r="F264">
        <v>0</v>
      </c>
      <c r="G264">
        <v>0.114923</v>
      </c>
      <c r="H264">
        <v>0.90056000000000003</v>
      </c>
      <c r="I264">
        <v>0</v>
      </c>
    </row>
    <row r="265" spans="1:9" x14ac:dyDescent="0.25">
      <c r="A265" t="s">
        <v>64</v>
      </c>
      <c r="B265">
        <v>5015.93</v>
      </c>
      <c r="C265">
        <v>5001.82</v>
      </c>
      <c r="D265">
        <v>4924.4399999999996</v>
      </c>
      <c r="E265">
        <v>1588.03</v>
      </c>
      <c r="F265">
        <v>0</v>
      </c>
      <c r="G265">
        <v>0.11494500000000001</v>
      </c>
      <c r="H265">
        <v>0.90107300000000001</v>
      </c>
      <c r="I265">
        <v>0</v>
      </c>
    </row>
    <row r="266" spans="1:9" x14ac:dyDescent="0.25">
      <c r="A266" t="s">
        <v>64</v>
      </c>
      <c r="B266">
        <v>5009.58</v>
      </c>
      <c r="C266">
        <v>4995.3100000000004</v>
      </c>
      <c r="D266">
        <v>4923.4799999999996</v>
      </c>
      <c r="E266">
        <v>1587.78</v>
      </c>
      <c r="F266">
        <v>0</v>
      </c>
      <c r="G266">
        <v>8.3259700000000006E-2</v>
      </c>
      <c r="H266">
        <v>0.90107499999999996</v>
      </c>
      <c r="I266">
        <v>0</v>
      </c>
    </row>
    <row r="267" spans="1:9" x14ac:dyDescent="0.25">
      <c r="A267" t="s">
        <v>64</v>
      </c>
      <c r="B267">
        <v>5012.83</v>
      </c>
      <c r="C267">
        <v>4999.32</v>
      </c>
      <c r="D267">
        <v>4923.5</v>
      </c>
      <c r="E267">
        <v>1588.56</v>
      </c>
      <c r="F267">
        <v>0</v>
      </c>
      <c r="G267">
        <v>9.0935100000000005E-2</v>
      </c>
      <c r="H267">
        <v>0.90088100000000004</v>
      </c>
      <c r="I267">
        <v>0</v>
      </c>
    </row>
    <row r="268" spans="1:9" x14ac:dyDescent="0.25">
      <c r="A268" t="s">
        <v>64</v>
      </c>
      <c r="B268">
        <v>5018.91</v>
      </c>
      <c r="C268">
        <v>5005.59</v>
      </c>
      <c r="D268">
        <v>4927.53</v>
      </c>
      <c r="E268">
        <v>1588.45</v>
      </c>
      <c r="F268">
        <v>0</v>
      </c>
      <c r="G268">
        <v>0.114924</v>
      </c>
      <c r="H268">
        <v>0.90055499999999999</v>
      </c>
      <c r="I268">
        <v>0</v>
      </c>
    </row>
    <row r="269" spans="1:9" x14ac:dyDescent="0.25">
      <c r="A269" t="s">
        <v>64</v>
      </c>
      <c r="B269">
        <v>5016.1899999999996</v>
      </c>
      <c r="C269">
        <v>5002.1000000000004</v>
      </c>
      <c r="D269">
        <v>4928.82</v>
      </c>
      <c r="E269">
        <v>1588.08</v>
      </c>
      <c r="F269">
        <v>0</v>
      </c>
      <c r="G269">
        <v>0.11494</v>
      </c>
      <c r="H269">
        <v>0.90048399999999995</v>
      </c>
      <c r="I269">
        <v>0</v>
      </c>
    </row>
    <row r="270" spans="1:9" x14ac:dyDescent="0.25">
      <c r="A270" t="s">
        <v>64</v>
      </c>
      <c r="B270">
        <v>5006.7700000000004</v>
      </c>
      <c r="C270">
        <v>4992.63</v>
      </c>
      <c r="D270">
        <v>4923.13</v>
      </c>
      <c r="E270">
        <v>1587.31</v>
      </c>
      <c r="F270">
        <v>0</v>
      </c>
      <c r="G270">
        <v>0.11003599999999999</v>
      </c>
      <c r="H270">
        <v>0.900787</v>
      </c>
      <c r="I270">
        <v>0</v>
      </c>
    </row>
    <row r="271" spans="1:9" x14ac:dyDescent="0.25">
      <c r="A271" t="s">
        <v>64</v>
      </c>
      <c r="B271">
        <v>5011.51</v>
      </c>
      <c r="C271">
        <v>4997.6899999999996</v>
      </c>
      <c r="D271">
        <v>4926.2</v>
      </c>
      <c r="E271">
        <v>1586.29</v>
      </c>
      <c r="F271">
        <v>0</v>
      </c>
      <c r="G271">
        <v>0.114923</v>
      </c>
      <c r="H271">
        <v>0.90060099999999998</v>
      </c>
      <c r="I271">
        <v>0</v>
      </c>
    </row>
    <row r="272" spans="1:9" x14ac:dyDescent="0.25">
      <c r="A272" t="s">
        <v>64</v>
      </c>
      <c r="B272">
        <v>5003.07</v>
      </c>
      <c r="C272">
        <v>4989.53</v>
      </c>
      <c r="D272">
        <v>4920.6000000000004</v>
      </c>
      <c r="E272">
        <v>1586.46</v>
      </c>
      <c r="F272">
        <v>0</v>
      </c>
      <c r="G272">
        <v>0.107151</v>
      </c>
      <c r="H272">
        <v>0.90094700000000005</v>
      </c>
      <c r="I272">
        <v>0</v>
      </c>
    </row>
    <row r="273" spans="1:25" x14ac:dyDescent="0.25">
      <c r="A273" t="s">
        <v>64</v>
      </c>
      <c r="B273">
        <v>5003.5200000000004</v>
      </c>
      <c r="C273">
        <v>4989.25</v>
      </c>
      <c r="D273">
        <v>4922.57</v>
      </c>
      <c r="E273">
        <v>1589.32</v>
      </c>
      <c r="F273">
        <v>0</v>
      </c>
      <c r="G273">
        <v>0.114924</v>
      </c>
      <c r="H273">
        <v>0.90097000000000005</v>
      </c>
      <c r="I273">
        <v>0</v>
      </c>
    </row>
    <row r="274" spans="1:25" x14ac:dyDescent="0.25">
      <c r="A274" t="s">
        <v>64</v>
      </c>
      <c r="B274">
        <v>5004.22</v>
      </c>
      <c r="C274">
        <v>4990.37</v>
      </c>
      <c r="D274">
        <v>4925.57</v>
      </c>
      <c r="E274">
        <v>1589.03</v>
      </c>
      <c r="F274">
        <v>0</v>
      </c>
      <c r="G274">
        <v>8.9582200000000001E-2</v>
      </c>
      <c r="H274">
        <v>0.89807000000000003</v>
      </c>
      <c r="I274">
        <v>0</v>
      </c>
    </row>
    <row r="275" spans="1:25" x14ac:dyDescent="0.25">
      <c r="A275" t="s">
        <v>64</v>
      </c>
      <c r="B275">
        <v>5004.17</v>
      </c>
      <c r="C275">
        <v>4990.25</v>
      </c>
      <c r="D275">
        <v>4922.8900000000003</v>
      </c>
      <c r="E275">
        <v>1587.36</v>
      </c>
      <c r="F275">
        <v>0</v>
      </c>
      <c r="G275">
        <v>0.114923</v>
      </c>
      <c r="H275">
        <v>0.899675</v>
      </c>
      <c r="I275">
        <v>0</v>
      </c>
    </row>
    <row r="276" spans="1:25" x14ac:dyDescent="0.25">
      <c r="A276" t="s">
        <v>64</v>
      </c>
      <c r="B276">
        <v>5000.9799999999996</v>
      </c>
      <c r="C276">
        <v>4986.95</v>
      </c>
      <c r="D276">
        <v>4921.0600000000004</v>
      </c>
      <c r="E276">
        <v>1586.98</v>
      </c>
      <c r="F276">
        <v>0</v>
      </c>
      <c r="G276">
        <v>8.5037100000000004E-2</v>
      </c>
      <c r="H276">
        <v>0.90002000000000004</v>
      </c>
      <c r="I276">
        <v>0</v>
      </c>
    </row>
    <row r="277" spans="1:25" x14ac:dyDescent="0.25">
      <c r="A277" t="s">
        <v>64</v>
      </c>
      <c r="B277">
        <v>5001.08</v>
      </c>
      <c r="C277">
        <v>4987.03</v>
      </c>
      <c r="D277">
        <v>4920.17</v>
      </c>
      <c r="E277">
        <v>1587.19</v>
      </c>
      <c r="F277">
        <v>0</v>
      </c>
      <c r="G277">
        <v>9.0498499999999996E-2</v>
      </c>
      <c r="H277">
        <v>0.89259100000000002</v>
      </c>
      <c r="I277">
        <v>0</v>
      </c>
    </row>
    <row r="278" spans="1:25" x14ac:dyDescent="0.25">
      <c r="A278" t="s">
        <v>64</v>
      </c>
      <c r="B278">
        <v>5004.17</v>
      </c>
      <c r="C278">
        <v>4990.2</v>
      </c>
      <c r="D278">
        <v>4925.72</v>
      </c>
      <c r="E278">
        <v>1590.58</v>
      </c>
      <c r="F278">
        <v>0</v>
      </c>
      <c r="G278">
        <v>8.3362800000000001E-2</v>
      </c>
      <c r="H278">
        <v>0.90086299999999997</v>
      </c>
      <c r="I278">
        <v>0</v>
      </c>
    </row>
    <row r="279" spans="1:25" x14ac:dyDescent="0.25">
      <c r="A279" t="s">
        <v>64</v>
      </c>
      <c r="B279">
        <v>5001.22</v>
      </c>
      <c r="C279">
        <v>4987.6000000000004</v>
      </c>
      <c r="D279">
        <v>4923.2700000000004</v>
      </c>
      <c r="E279">
        <v>1587.83</v>
      </c>
      <c r="F279">
        <v>0</v>
      </c>
      <c r="G279">
        <v>0.114923</v>
      </c>
      <c r="H279">
        <v>0.90076000000000001</v>
      </c>
      <c r="I279">
        <v>0</v>
      </c>
      <c r="R279" t="s">
        <v>50</v>
      </c>
      <c r="U279" t="s">
        <v>49</v>
      </c>
      <c r="X279" t="s">
        <v>47</v>
      </c>
    </row>
    <row r="280" spans="1:25" x14ac:dyDescent="0.25">
      <c r="A280" t="s">
        <v>64</v>
      </c>
      <c r="B280">
        <v>5002.84</v>
      </c>
      <c r="C280">
        <v>4988.8100000000004</v>
      </c>
      <c r="D280">
        <v>4918.9799999999996</v>
      </c>
      <c r="E280">
        <v>1586.6</v>
      </c>
      <c r="F280">
        <v>0</v>
      </c>
      <c r="G280">
        <v>0.114923</v>
      </c>
      <c r="H280">
        <v>0.89946700000000002</v>
      </c>
      <c r="I280">
        <v>0</v>
      </c>
      <c r="R280">
        <f>AVERAGE(B231:B280)</f>
        <v>5014.5811999999996</v>
      </c>
      <c r="S280">
        <f>AVERAGE(C231:C280)</f>
        <v>5000.5512000000008</v>
      </c>
      <c r="U280">
        <f>_xlfn.VAR.P(B231:B280)</f>
        <v>80.511218559999847</v>
      </c>
      <c r="V280">
        <f>_xlfn.VAR.P(C231:C280)</f>
        <v>79.730478560000293</v>
      </c>
      <c r="X280">
        <f>1.96*SQRT(U280)/50</f>
        <v>0.35173393195430852</v>
      </c>
      <c r="Y280">
        <f>1.96*SQRT(V280)/50</f>
        <v>0.35002434568818047</v>
      </c>
    </row>
    <row r="281" spans="1:25" x14ac:dyDescent="0.25">
      <c r="A281" t="s">
        <v>64</v>
      </c>
      <c r="B281">
        <v>250909.59090000001</v>
      </c>
      <c r="C281" t="s">
        <v>24</v>
      </c>
    </row>
    <row r="282" spans="1:25" x14ac:dyDescent="0.25">
      <c r="A282" t="s">
        <v>75</v>
      </c>
      <c r="B282">
        <v>5036.9799999999996</v>
      </c>
      <c r="C282">
        <v>5022.8500000000004</v>
      </c>
      <c r="D282">
        <v>4959.1400000000003</v>
      </c>
      <c r="E282">
        <v>1587.09</v>
      </c>
      <c r="F282">
        <v>0</v>
      </c>
      <c r="G282">
        <v>0.114936</v>
      </c>
      <c r="H282">
        <v>0.90095700000000001</v>
      </c>
      <c r="I282">
        <v>0</v>
      </c>
    </row>
    <row r="283" spans="1:25" x14ac:dyDescent="0.25">
      <c r="A283" t="s">
        <v>75</v>
      </c>
      <c r="B283">
        <v>5031.37</v>
      </c>
      <c r="C283">
        <v>5017.3999999999996</v>
      </c>
      <c r="D283">
        <v>4959.47</v>
      </c>
      <c r="E283">
        <v>1588.27</v>
      </c>
      <c r="F283">
        <v>0</v>
      </c>
      <c r="G283">
        <v>0.114923</v>
      </c>
      <c r="H283">
        <v>0.90100199999999997</v>
      </c>
      <c r="I283">
        <v>0</v>
      </c>
    </row>
    <row r="284" spans="1:25" x14ac:dyDescent="0.25">
      <c r="A284" t="s">
        <v>75</v>
      </c>
      <c r="B284">
        <v>5033.32</v>
      </c>
      <c r="C284">
        <v>5018.93</v>
      </c>
      <c r="D284">
        <v>4957.1000000000004</v>
      </c>
      <c r="E284">
        <v>1586.68</v>
      </c>
      <c r="F284">
        <v>0</v>
      </c>
      <c r="G284">
        <v>8.3329100000000003E-2</v>
      </c>
      <c r="H284">
        <v>0.90032000000000001</v>
      </c>
      <c r="I284">
        <v>0</v>
      </c>
    </row>
    <row r="285" spans="1:25" x14ac:dyDescent="0.25">
      <c r="A285" t="s">
        <v>75</v>
      </c>
      <c r="B285">
        <v>5033.1400000000003</v>
      </c>
      <c r="C285">
        <v>5019.75</v>
      </c>
      <c r="D285">
        <v>4957.6099999999997</v>
      </c>
      <c r="E285">
        <v>1587.77</v>
      </c>
      <c r="F285">
        <v>0</v>
      </c>
      <c r="G285">
        <v>0.114925</v>
      </c>
      <c r="H285">
        <v>0.90106799999999998</v>
      </c>
      <c r="I285">
        <v>0</v>
      </c>
    </row>
    <row r="286" spans="1:25" x14ac:dyDescent="0.25">
      <c r="A286" t="s">
        <v>75</v>
      </c>
      <c r="B286">
        <v>5035.18</v>
      </c>
      <c r="C286">
        <v>5021.22</v>
      </c>
      <c r="D286">
        <v>4958.87</v>
      </c>
      <c r="E286">
        <v>1587.5</v>
      </c>
      <c r="F286">
        <v>0</v>
      </c>
      <c r="G286">
        <v>0.114929</v>
      </c>
      <c r="H286">
        <v>0.90103200000000006</v>
      </c>
      <c r="I286">
        <v>0</v>
      </c>
    </row>
    <row r="287" spans="1:25" x14ac:dyDescent="0.25">
      <c r="A287" t="s">
        <v>75</v>
      </c>
      <c r="B287">
        <v>5042.22</v>
      </c>
      <c r="C287">
        <v>5028.1099999999997</v>
      </c>
      <c r="D287">
        <v>4961.8100000000004</v>
      </c>
      <c r="E287">
        <v>1589.26</v>
      </c>
      <c r="F287">
        <v>0</v>
      </c>
      <c r="G287">
        <v>8.3909200000000003E-2</v>
      </c>
      <c r="H287">
        <v>0.90104600000000001</v>
      </c>
      <c r="I287">
        <v>0</v>
      </c>
    </row>
    <row r="288" spans="1:25" x14ac:dyDescent="0.25">
      <c r="A288" t="s">
        <v>75</v>
      </c>
      <c r="B288">
        <v>5045.08</v>
      </c>
      <c r="C288">
        <v>5031.04</v>
      </c>
      <c r="D288">
        <v>4961.51</v>
      </c>
      <c r="E288">
        <v>1587.84</v>
      </c>
      <c r="F288">
        <v>0</v>
      </c>
      <c r="G288">
        <v>0.114924</v>
      </c>
      <c r="H288">
        <v>0.90105000000000002</v>
      </c>
      <c r="I288">
        <v>0</v>
      </c>
    </row>
    <row r="289" spans="1:9" x14ac:dyDescent="0.25">
      <c r="A289" t="s">
        <v>75</v>
      </c>
      <c r="B289">
        <v>5043.74</v>
      </c>
      <c r="C289">
        <v>5030.3</v>
      </c>
      <c r="D289">
        <v>4961.0200000000004</v>
      </c>
      <c r="E289">
        <v>1588.44</v>
      </c>
      <c r="F289">
        <v>0</v>
      </c>
      <c r="G289">
        <v>8.3292400000000003E-2</v>
      </c>
      <c r="H289">
        <v>0.90021700000000004</v>
      </c>
      <c r="I289">
        <v>0</v>
      </c>
    </row>
    <row r="290" spans="1:9" x14ac:dyDescent="0.25">
      <c r="A290" t="s">
        <v>75</v>
      </c>
      <c r="B290">
        <v>5040.1400000000003</v>
      </c>
      <c r="C290">
        <v>5026.63</v>
      </c>
      <c r="D290">
        <v>4959.1099999999997</v>
      </c>
      <c r="E290">
        <v>1588.58</v>
      </c>
      <c r="F290">
        <v>0</v>
      </c>
      <c r="G290">
        <v>0.114952</v>
      </c>
      <c r="H290">
        <v>0.90058800000000006</v>
      </c>
      <c r="I290">
        <v>0</v>
      </c>
    </row>
    <row r="291" spans="1:9" x14ac:dyDescent="0.25">
      <c r="A291" t="s">
        <v>75</v>
      </c>
      <c r="B291">
        <v>5041.43</v>
      </c>
      <c r="C291">
        <v>5027.32</v>
      </c>
      <c r="D291">
        <v>4960.46</v>
      </c>
      <c r="E291">
        <v>1588.78</v>
      </c>
      <c r="F291">
        <v>0</v>
      </c>
      <c r="G291">
        <v>0.114925</v>
      </c>
      <c r="H291">
        <v>0.90001600000000004</v>
      </c>
      <c r="I291">
        <v>0</v>
      </c>
    </row>
    <row r="292" spans="1:9" x14ac:dyDescent="0.25">
      <c r="A292" t="s">
        <v>75</v>
      </c>
      <c r="B292">
        <v>5047.83</v>
      </c>
      <c r="C292">
        <v>5033.8599999999997</v>
      </c>
      <c r="D292">
        <v>4960.95</v>
      </c>
      <c r="E292">
        <v>1587.25</v>
      </c>
      <c r="F292">
        <v>0</v>
      </c>
      <c r="G292">
        <v>0.114923</v>
      </c>
      <c r="H292">
        <v>0.90107199999999998</v>
      </c>
      <c r="I292">
        <v>0</v>
      </c>
    </row>
    <row r="293" spans="1:9" x14ac:dyDescent="0.25">
      <c r="A293" t="s">
        <v>75</v>
      </c>
      <c r="B293">
        <v>5046.63</v>
      </c>
      <c r="C293">
        <v>5032.28</v>
      </c>
      <c r="D293">
        <v>4961.6899999999996</v>
      </c>
      <c r="E293">
        <v>1588.81</v>
      </c>
      <c r="F293">
        <v>0</v>
      </c>
      <c r="G293">
        <v>0.114924</v>
      </c>
      <c r="H293">
        <v>0.89998800000000001</v>
      </c>
      <c r="I293">
        <v>0</v>
      </c>
    </row>
    <row r="294" spans="1:9" x14ac:dyDescent="0.25">
      <c r="A294" t="s">
        <v>75</v>
      </c>
      <c r="B294">
        <v>5051.32</v>
      </c>
      <c r="C294">
        <v>5036.3</v>
      </c>
      <c r="D294">
        <v>4961.32</v>
      </c>
      <c r="E294">
        <v>1587.43</v>
      </c>
      <c r="F294">
        <v>0</v>
      </c>
      <c r="G294">
        <v>0.114923</v>
      </c>
      <c r="H294">
        <v>0.90107499999999996</v>
      </c>
      <c r="I294">
        <v>0</v>
      </c>
    </row>
    <row r="295" spans="1:9" x14ac:dyDescent="0.25">
      <c r="A295" t="s">
        <v>75</v>
      </c>
      <c r="B295">
        <v>5042.75</v>
      </c>
      <c r="C295">
        <v>5028.33</v>
      </c>
      <c r="D295">
        <v>4958.95</v>
      </c>
      <c r="E295">
        <v>1587.58</v>
      </c>
      <c r="F295">
        <v>0</v>
      </c>
      <c r="G295">
        <v>0.114923</v>
      </c>
      <c r="H295">
        <v>0.90101699999999996</v>
      </c>
      <c r="I295">
        <v>0</v>
      </c>
    </row>
    <row r="296" spans="1:9" x14ac:dyDescent="0.25">
      <c r="A296" t="s">
        <v>75</v>
      </c>
      <c r="B296">
        <v>5050</v>
      </c>
      <c r="C296">
        <v>5034.8900000000003</v>
      </c>
      <c r="D296">
        <v>4961.58</v>
      </c>
      <c r="E296">
        <v>1586.59</v>
      </c>
      <c r="F296">
        <v>0</v>
      </c>
      <c r="G296">
        <v>8.3520899999999995E-2</v>
      </c>
      <c r="H296">
        <v>0.89927100000000004</v>
      </c>
      <c r="I296">
        <v>0</v>
      </c>
    </row>
    <row r="297" spans="1:9" x14ac:dyDescent="0.25">
      <c r="A297" t="s">
        <v>75</v>
      </c>
      <c r="B297">
        <v>5043.9799999999996</v>
      </c>
      <c r="C297">
        <v>5029.8</v>
      </c>
      <c r="D297">
        <v>4958.87</v>
      </c>
      <c r="E297">
        <v>1587.23</v>
      </c>
      <c r="F297">
        <v>0</v>
      </c>
      <c r="G297">
        <v>0.11494699999999999</v>
      </c>
      <c r="H297">
        <v>0.90090599999999998</v>
      </c>
      <c r="I297">
        <v>0</v>
      </c>
    </row>
    <row r="298" spans="1:9" x14ac:dyDescent="0.25">
      <c r="A298" t="s">
        <v>75</v>
      </c>
      <c r="B298">
        <v>5048.2700000000004</v>
      </c>
      <c r="C298">
        <v>5034.43</v>
      </c>
      <c r="D298">
        <v>4959.9399999999996</v>
      </c>
      <c r="E298">
        <v>1586.81</v>
      </c>
      <c r="F298">
        <v>0</v>
      </c>
      <c r="G298">
        <v>0.114925</v>
      </c>
      <c r="H298">
        <v>0.90106299999999995</v>
      </c>
      <c r="I298">
        <v>0</v>
      </c>
    </row>
    <row r="299" spans="1:9" x14ac:dyDescent="0.25">
      <c r="A299" t="s">
        <v>75</v>
      </c>
      <c r="B299">
        <v>5054.46</v>
      </c>
      <c r="C299">
        <v>5040.1899999999996</v>
      </c>
      <c r="D299">
        <v>4963.5</v>
      </c>
      <c r="E299">
        <v>1587.68</v>
      </c>
      <c r="F299">
        <v>0</v>
      </c>
      <c r="G299">
        <v>0.109602</v>
      </c>
      <c r="H299">
        <v>0.90080400000000005</v>
      </c>
      <c r="I299">
        <v>0</v>
      </c>
    </row>
    <row r="300" spans="1:9" x14ac:dyDescent="0.25">
      <c r="A300" t="s">
        <v>75</v>
      </c>
      <c r="B300">
        <v>5055.1000000000004</v>
      </c>
      <c r="C300">
        <v>5040.82</v>
      </c>
      <c r="D300">
        <v>4962</v>
      </c>
      <c r="E300">
        <v>1587.73</v>
      </c>
      <c r="F300">
        <v>0</v>
      </c>
      <c r="G300">
        <v>0.11493</v>
      </c>
      <c r="H300">
        <v>0.90097300000000002</v>
      </c>
      <c r="I300">
        <v>0</v>
      </c>
    </row>
    <row r="301" spans="1:9" x14ac:dyDescent="0.25">
      <c r="A301" t="s">
        <v>75</v>
      </c>
      <c r="B301">
        <v>5050.51</v>
      </c>
      <c r="C301">
        <v>5036.5600000000004</v>
      </c>
      <c r="D301">
        <v>4960.3500000000004</v>
      </c>
      <c r="E301">
        <v>1588.32</v>
      </c>
      <c r="F301">
        <v>0</v>
      </c>
      <c r="G301">
        <v>0.114923</v>
      </c>
      <c r="H301">
        <v>0.90099700000000005</v>
      </c>
      <c r="I301">
        <v>0</v>
      </c>
    </row>
    <row r="302" spans="1:9" x14ac:dyDescent="0.25">
      <c r="A302" t="s">
        <v>75</v>
      </c>
      <c r="B302">
        <v>5047.83</v>
      </c>
      <c r="C302">
        <v>5033.9399999999996</v>
      </c>
      <c r="D302">
        <v>4961.75</v>
      </c>
      <c r="E302">
        <v>1589.25</v>
      </c>
      <c r="F302">
        <v>0</v>
      </c>
      <c r="G302">
        <v>0.114923</v>
      </c>
      <c r="H302">
        <v>0.900231</v>
      </c>
      <c r="I302">
        <v>0</v>
      </c>
    </row>
    <row r="303" spans="1:9" x14ac:dyDescent="0.25">
      <c r="A303" t="s">
        <v>75</v>
      </c>
      <c r="B303">
        <v>5049.84</v>
      </c>
      <c r="C303">
        <v>5035.83</v>
      </c>
      <c r="D303">
        <v>4964.3100000000004</v>
      </c>
      <c r="E303">
        <v>1589.65</v>
      </c>
      <c r="F303">
        <v>0</v>
      </c>
      <c r="G303">
        <v>0.114924</v>
      </c>
      <c r="H303">
        <v>0.901057</v>
      </c>
      <c r="I303">
        <v>0</v>
      </c>
    </row>
    <row r="304" spans="1:9" x14ac:dyDescent="0.25">
      <c r="A304" t="s">
        <v>75</v>
      </c>
      <c r="B304">
        <v>5047.6000000000004</v>
      </c>
      <c r="C304">
        <v>5033.58</v>
      </c>
      <c r="D304">
        <v>4960.3999999999996</v>
      </c>
      <c r="E304">
        <v>1587.2</v>
      </c>
      <c r="F304">
        <v>0</v>
      </c>
      <c r="G304">
        <v>0.114923</v>
      </c>
      <c r="H304">
        <v>0.90103500000000003</v>
      </c>
      <c r="I304">
        <v>0</v>
      </c>
    </row>
    <row r="305" spans="1:9" x14ac:dyDescent="0.25">
      <c r="A305" t="s">
        <v>75</v>
      </c>
      <c r="B305">
        <v>5053.04</v>
      </c>
      <c r="C305">
        <v>5039.0200000000004</v>
      </c>
      <c r="D305">
        <v>4965.6899999999996</v>
      </c>
      <c r="E305">
        <v>1587.43</v>
      </c>
      <c r="F305">
        <v>0</v>
      </c>
      <c r="G305">
        <v>9.1355800000000001E-2</v>
      </c>
      <c r="H305">
        <v>0.90104300000000004</v>
      </c>
      <c r="I305">
        <v>0</v>
      </c>
    </row>
    <row r="306" spans="1:9" x14ac:dyDescent="0.25">
      <c r="A306" t="s">
        <v>75</v>
      </c>
      <c r="B306">
        <v>5024.1000000000004</v>
      </c>
      <c r="C306">
        <v>5010.43</v>
      </c>
      <c r="D306">
        <v>4939.03</v>
      </c>
      <c r="E306">
        <v>1580.71</v>
      </c>
      <c r="F306">
        <v>0</v>
      </c>
      <c r="G306">
        <v>0.114925</v>
      </c>
      <c r="H306">
        <v>0.90096699999999996</v>
      </c>
      <c r="I306">
        <v>0</v>
      </c>
    </row>
    <row r="307" spans="1:9" x14ac:dyDescent="0.25">
      <c r="A307" t="s">
        <v>75</v>
      </c>
      <c r="B307">
        <v>5025.8100000000004</v>
      </c>
      <c r="C307">
        <v>5011.74</v>
      </c>
      <c r="D307">
        <v>4937.78</v>
      </c>
      <c r="E307">
        <v>1579.99</v>
      </c>
      <c r="F307">
        <v>0</v>
      </c>
      <c r="G307">
        <v>0.114936</v>
      </c>
      <c r="H307">
        <v>0.900926</v>
      </c>
      <c r="I307">
        <v>0</v>
      </c>
    </row>
    <row r="308" spans="1:9" x14ac:dyDescent="0.25">
      <c r="A308" t="s">
        <v>75</v>
      </c>
      <c r="B308">
        <v>5024.7700000000004</v>
      </c>
      <c r="C308">
        <v>5010.79</v>
      </c>
      <c r="D308">
        <v>4937.33</v>
      </c>
      <c r="E308">
        <v>1581.93</v>
      </c>
      <c r="F308">
        <v>0</v>
      </c>
      <c r="G308">
        <v>9.1660699999999998E-2</v>
      </c>
      <c r="H308">
        <v>0.90105400000000002</v>
      </c>
      <c r="I308">
        <v>0</v>
      </c>
    </row>
    <row r="309" spans="1:9" x14ac:dyDescent="0.25">
      <c r="A309" t="s">
        <v>75</v>
      </c>
      <c r="B309">
        <v>5015.5</v>
      </c>
      <c r="C309">
        <v>5001.32</v>
      </c>
      <c r="D309">
        <v>4935.3999999999996</v>
      </c>
      <c r="E309">
        <v>1581.39</v>
      </c>
      <c r="F309">
        <v>0</v>
      </c>
      <c r="G309">
        <v>0.114923</v>
      </c>
      <c r="H309">
        <v>0.89778100000000005</v>
      </c>
      <c r="I309">
        <v>0</v>
      </c>
    </row>
    <row r="310" spans="1:9" x14ac:dyDescent="0.25">
      <c r="A310" t="s">
        <v>75</v>
      </c>
      <c r="B310">
        <v>5023.1899999999996</v>
      </c>
      <c r="C310">
        <v>5009.03</v>
      </c>
      <c r="D310">
        <v>4935.46</v>
      </c>
      <c r="E310">
        <v>1579.51</v>
      </c>
      <c r="F310">
        <v>0</v>
      </c>
      <c r="G310">
        <v>8.7471599999999997E-2</v>
      </c>
      <c r="H310">
        <v>0.89181200000000005</v>
      </c>
      <c r="I310">
        <v>0</v>
      </c>
    </row>
    <row r="311" spans="1:9" x14ac:dyDescent="0.25">
      <c r="A311" t="s">
        <v>75</v>
      </c>
      <c r="B311">
        <v>5016.55</v>
      </c>
      <c r="C311">
        <v>5002.97</v>
      </c>
      <c r="D311">
        <v>4936.1000000000004</v>
      </c>
      <c r="E311">
        <v>1580.71</v>
      </c>
      <c r="F311">
        <v>0</v>
      </c>
      <c r="G311">
        <v>8.5585499999999995E-2</v>
      </c>
      <c r="H311">
        <v>0.90106399999999998</v>
      </c>
      <c r="I311">
        <v>0</v>
      </c>
    </row>
    <row r="312" spans="1:9" x14ac:dyDescent="0.25">
      <c r="A312" t="s">
        <v>75</v>
      </c>
      <c r="B312">
        <v>5028.57</v>
      </c>
      <c r="C312">
        <v>5014.6099999999997</v>
      </c>
      <c r="D312">
        <v>4939.55</v>
      </c>
      <c r="E312">
        <v>1580.74</v>
      </c>
      <c r="F312">
        <v>0</v>
      </c>
      <c r="G312">
        <v>8.4750099999999995E-2</v>
      </c>
      <c r="H312">
        <v>0.89900599999999997</v>
      </c>
      <c r="I312">
        <v>0</v>
      </c>
    </row>
    <row r="313" spans="1:9" x14ac:dyDescent="0.25">
      <c r="A313" t="s">
        <v>75</v>
      </c>
      <c r="B313">
        <v>5016.7700000000004</v>
      </c>
      <c r="C313">
        <v>5002.38</v>
      </c>
      <c r="D313">
        <v>4935.46</v>
      </c>
      <c r="E313">
        <v>1580.48</v>
      </c>
      <c r="F313">
        <v>0</v>
      </c>
      <c r="G313">
        <v>8.7284100000000003E-2</v>
      </c>
      <c r="H313">
        <v>0.90097700000000003</v>
      </c>
      <c r="I313">
        <v>0</v>
      </c>
    </row>
    <row r="314" spans="1:9" x14ac:dyDescent="0.25">
      <c r="A314" t="s">
        <v>75</v>
      </c>
      <c r="B314">
        <v>5032.9799999999996</v>
      </c>
      <c r="C314">
        <v>5018.9399999999996</v>
      </c>
      <c r="D314">
        <v>4941.03</v>
      </c>
      <c r="E314">
        <v>1582.31</v>
      </c>
      <c r="F314">
        <v>0</v>
      </c>
      <c r="G314">
        <v>9.4475299999999998E-2</v>
      </c>
      <c r="H314">
        <v>0.898644</v>
      </c>
      <c r="I314">
        <v>0</v>
      </c>
    </row>
    <row r="315" spans="1:9" x14ac:dyDescent="0.25">
      <c r="A315" t="s">
        <v>75</v>
      </c>
      <c r="B315">
        <v>5017.68</v>
      </c>
      <c r="C315">
        <v>5003.7700000000004</v>
      </c>
      <c r="D315">
        <v>4935.58</v>
      </c>
      <c r="E315">
        <v>1580.84</v>
      </c>
      <c r="F315">
        <v>0</v>
      </c>
      <c r="G315">
        <v>0.114923</v>
      </c>
      <c r="H315">
        <v>0.90105199999999996</v>
      </c>
      <c r="I315">
        <v>0</v>
      </c>
    </row>
    <row r="316" spans="1:9" x14ac:dyDescent="0.25">
      <c r="A316" t="s">
        <v>75</v>
      </c>
      <c r="B316">
        <v>5017.78</v>
      </c>
      <c r="C316">
        <v>5003.93</v>
      </c>
      <c r="D316">
        <v>4934.87</v>
      </c>
      <c r="E316">
        <v>1579.83</v>
      </c>
      <c r="F316">
        <v>0</v>
      </c>
      <c r="G316">
        <v>9.2579599999999998E-2</v>
      </c>
      <c r="H316">
        <v>0.90094399999999997</v>
      </c>
      <c r="I316">
        <v>0</v>
      </c>
    </row>
    <row r="317" spans="1:9" x14ac:dyDescent="0.25">
      <c r="A317" t="s">
        <v>75</v>
      </c>
      <c r="B317">
        <v>5012.95</v>
      </c>
      <c r="C317">
        <v>4999.13</v>
      </c>
      <c r="D317">
        <v>4934.21</v>
      </c>
      <c r="E317">
        <v>1579.25</v>
      </c>
      <c r="F317">
        <v>0</v>
      </c>
      <c r="G317">
        <v>0.114923</v>
      </c>
      <c r="H317">
        <v>0.89102899999999996</v>
      </c>
      <c r="I317">
        <v>0</v>
      </c>
    </row>
    <row r="318" spans="1:9" x14ac:dyDescent="0.25">
      <c r="A318" t="s">
        <v>75</v>
      </c>
      <c r="B318">
        <v>5015.8100000000004</v>
      </c>
      <c r="C318">
        <v>5001.9799999999996</v>
      </c>
      <c r="D318">
        <v>4935.57</v>
      </c>
      <c r="E318">
        <v>1580.04</v>
      </c>
      <c r="F318">
        <v>0</v>
      </c>
      <c r="G318">
        <v>0.114923</v>
      </c>
      <c r="H318">
        <v>0.900972</v>
      </c>
      <c r="I318">
        <v>0</v>
      </c>
    </row>
    <row r="319" spans="1:9" x14ac:dyDescent="0.25">
      <c r="A319" t="s">
        <v>75</v>
      </c>
      <c r="B319">
        <v>5026.95</v>
      </c>
      <c r="C319">
        <v>5012.5200000000004</v>
      </c>
      <c r="D319">
        <v>4937.9799999999996</v>
      </c>
      <c r="E319">
        <v>1579.78</v>
      </c>
      <c r="F319">
        <v>0</v>
      </c>
      <c r="G319">
        <v>8.4285100000000002E-2</v>
      </c>
      <c r="H319">
        <v>0.90040100000000001</v>
      </c>
      <c r="I319">
        <v>0</v>
      </c>
    </row>
    <row r="320" spans="1:9" x14ac:dyDescent="0.25">
      <c r="A320" t="s">
        <v>75</v>
      </c>
      <c r="B320">
        <v>5030.74</v>
      </c>
      <c r="C320">
        <v>5016.79</v>
      </c>
      <c r="D320">
        <v>4941.9399999999996</v>
      </c>
      <c r="E320">
        <v>1583.06</v>
      </c>
      <c r="F320">
        <v>0</v>
      </c>
      <c r="G320">
        <v>8.8246199999999997E-2</v>
      </c>
      <c r="H320">
        <v>0.89589700000000005</v>
      </c>
      <c r="I320">
        <v>0</v>
      </c>
    </row>
    <row r="321" spans="1:25" x14ac:dyDescent="0.25">
      <c r="A321" t="s">
        <v>75</v>
      </c>
      <c r="B321">
        <v>5014.6000000000004</v>
      </c>
      <c r="C321">
        <v>5000.71</v>
      </c>
      <c r="D321">
        <v>4934.45</v>
      </c>
      <c r="E321">
        <v>1579.59</v>
      </c>
      <c r="F321">
        <v>0</v>
      </c>
      <c r="G321">
        <v>0.113854</v>
      </c>
      <c r="H321">
        <v>0.901057</v>
      </c>
      <c r="I321">
        <v>0</v>
      </c>
    </row>
    <row r="322" spans="1:25" x14ac:dyDescent="0.25">
      <c r="A322" t="s">
        <v>75</v>
      </c>
      <c r="B322">
        <v>5016.29</v>
      </c>
      <c r="C322">
        <v>5001.75</v>
      </c>
      <c r="D322">
        <v>4934.82</v>
      </c>
      <c r="E322">
        <v>1579.85</v>
      </c>
      <c r="F322">
        <v>0</v>
      </c>
      <c r="G322">
        <v>0.108525</v>
      </c>
      <c r="H322">
        <v>0.90107099999999996</v>
      </c>
      <c r="I322">
        <v>0</v>
      </c>
    </row>
    <row r="323" spans="1:25" x14ac:dyDescent="0.25">
      <c r="A323" t="s">
        <v>75</v>
      </c>
      <c r="B323">
        <v>5013.47</v>
      </c>
      <c r="C323">
        <v>4999.8</v>
      </c>
      <c r="D323">
        <v>4934.2299999999996</v>
      </c>
      <c r="E323">
        <v>1580.29</v>
      </c>
      <c r="F323">
        <v>0</v>
      </c>
      <c r="G323">
        <v>8.3576499999999998E-2</v>
      </c>
      <c r="H323">
        <v>0.90097700000000003</v>
      </c>
      <c r="I323">
        <v>0</v>
      </c>
    </row>
    <row r="324" spans="1:25" x14ac:dyDescent="0.25">
      <c r="A324" t="s">
        <v>75</v>
      </c>
      <c r="B324">
        <v>5013.46</v>
      </c>
      <c r="C324">
        <v>4998.66</v>
      </c>
      <c r="D324">
        <v>4935.13</v>
      </c>
      <c r="E324">
        <v>1580.17</v>
      </c>
      <c r="F324">
        <v>0</v>
      </c>
      <c r="G324">
        <v>0.114924</v>
      </c>
      <c r="H324">
        <v>0.90106799999999998</v>
      </c>
      <c r="I324">
        <v>0</v>
      </c>
    </row>
    <row r="325" spans="1:25" x14ac:dyDescent="0.25">
      <c r="A325" t="s">
        <v>75</v>
      </c>
      <c r="B325">
        <v>5013.8900000000003</v>
      </c>
      <c r="C325">
        <v>5000.2</v>
      </c>
      <c r="D325">
        <v>4935.33</v>
      </c>
      <c r="E325">
        <v>1580.45</v>
      </c>
      <c r="F325">
        <v>0</v>
      </c>
      <c r="G325">
        <v>0.11494600000000001</v>
      </c>
      <c r="H325">
        <v>0.90024099999999996</v>
      </c>
      <c r="I325">
        <v>0</v>
      </c>
    </row>
    <row r="326" spans="1:25" x14ac:dyDescent="0.25">
      <c r="A326" t="s">
        <v>75</v>
      </c>
      <c r="B326">
        <v>5012.99</v>
      </c>
      <c r="C326">
        <v>4998.93</v>
      </c>
      <c r="D326">
        <v>4934.01</v>
      </c>
      <c r="E326">
        <v>1579.57</v>
      </c>
      <c r="F326">
        <v>0</v>
      </c>
      <c r="G326">
        <v>0.114923</v>
      </c>
      <c r="H326">
        <v>0.90046800000000005</v>
      </c>
      <c r="I326">
        <v>0</v>
      </c>
    </row>
    <row r="327" spans="1:25" x14ac:dyDescent="0.25">
      <c r="A327" t="s">
        <v>75</v>
      </c>
      <c r="B327">
        <v>5012.9799999999996</v>
      </c>
      <c r="C327">
        <v>4999.1099999999997</v>
      </c>
      <c r="D327">
        <v>4934.8</v>
      </c>
      <c r="E327">
        <v>1580.42</v>
      </c>
      <c r="F327">
        <v>0</v>
      </c>
      <c r="G327">
        <v>0.114929</v>
      </c>
      <c r="H327">
        <v>0.90075099999999997</v>
      </c>
      <c r="I327">
        <v>0</v>
      </c>
    </row>
    <row r="328" spans="1:25" x14ac:dyDescent="0.25">
      <c r="A328" t="s">
        <v>75</v>
      </c>
      <c r="B328">
        <v>5008.12</v>
      </c>
      <c r="C328">
        <v>4994.12</v>
      </c>
      <c r="D328">
        <v>4934.49</v>
      </c>
      <c r="E328">
        <v>1582.45</v>
      </c>
      <c r="F328">
        <v>0</v>
      </c>
      <c r="G328">
        <v>8.3445199999999997E-2</v>
      </c>
      <c r="H328">
        <v>0.90074799999999999</v>
      </c>
      <c r="I328">
        <v>0</v>
      </c>
    </row>
    <row r="329" spans="1:25" x14ac:dyDescent="0.25">
      <c r="A329" t="s">
        <v>75</v>
      </c>
      <c r="B329">
        <v>5009.22</v>
      </c>
      <c r="C329">
        <v>4995.33</v>
      </c>
      <c r="D329">
        <v>4933.93</v>
      </c>
      <c r="E329">
        <v>1580.17</v>
      </c>
      <c r="F329">
        <v>0</v>
      </c>
      <c r="G329">
        <v>0.11493399999999999</v>
      </c>
      <c r="H329">
        <v>0.90073999999999999</v>
      </c>
      <c r="I329">
        <v>0</v>
      </c>
    </row>
    <row r="330" spans="1:25" x14ac:dyDescent="0.25">
      <c r="A330" t="s">
        <v>75</v>
      </c>
      <c r="B330">
        <v>5012.51</v>
      </c>
      <c r="C330">
        <v>4998.8</v>
      </c>
      <c r="D330">
        <v>4934.41</v>
      </c>
      <c r="E330">
        <v>1579.07</v>
      </c>
      <c r="F330">
        <v>0</v>
      </c>
      <c r="G330">
        <v>0.114955</v>
      </c>
      <c r="H330">
        <v>0.90102199999999999</v>
      </c>
      <c r="I330">
        <v>0</v>
      </c>
    </row>
    <row r="331" spans="1:25" x14ac:dyDescent="0.25">
      <c r="A331" t="s">
        <v>75</v>
      </c>
      <c r="B331">
        <v>5011.68</v>
      </c>
      <c r="C331">
        <v>4998.17</v>
      </c>
      <c r="D331">
        <v>4935.1499999999996</v>
      </c>
      <c r="E331">
        <v>1580.59</v>
      </c>
      <c r="F331">
        <v>0</v>
      </c>
      <c r="G331">
        <v>8.53545E-2</v>
      </c>
      <c r="H331">
        <v>0.90103699999999998</v>
      </c>
      <c r="I331">
        <v>0</v>
      </c>
    </row>
    <row r="332" spans="1:25" x14ac:dyDescent="0.25">
      <c r="A332" t="s">
        <v>75</v>
      </c>
      <c r="B332">
        <v>5011.34</v>
      </c>
      <c r="C332">
        <v>4996.99</v>
      </c>
      <c r="D332">
        <v>4934.96</v>
      </c>
      <c r="E332">
        <v>1579.85</v>
      </c>
      <c r="F332">
        <v>0</v>
      </c>
      <c r="G332">
        <v>0.114926</v>
      </c>
      <c r="H332">
        <v>0.90056999999999998</v>
      </c>
      <c r="I332">
        <v>0</v>
      </c>
    </row>
    <row r="333" spans="1:25" x14ac:dyDescent="0.25">
      <c r="A333" t="s">
        <v>75</v>
      </c>
      <c r="B333">
        <v>5012.72</v>
      </c>
      <c r="C333">
        <v>4998.82</v>
      </c>
      <c r="D333">
        <v>4935.09</v>
      </c>
      <c r="E333">
        <v>1579.73</v>
      </c>
      <c r="F333">
        <v>0</v>
      </c>
      <c r="G333">
        <v>9.2161400000000004E-2</v>
      </c>
      <c r="H333">
        <v>0.89701799999999998</v>
      </c>
      <c r="I333">
        <v>0</v>
      </c>
    </row>
    <row r="334" spans="1:25" x14ac:dyDescent="0.25">
      <c r="A334" t="s">
        <v>75</v>
      </c>
      <c r="B334">
        <v>5014.0600000000004</v>
      </c>
      <c r="C334">
        <v>5000.01</v>
      </c>
      <c r="D334">
        <v>4935.62</v>
      </c>
      <c r="E334">
        <v>1581.04</v>
      </c>
      <c r="F334">
        <v>0</v>
      </c>
      <c r="G334">
        <v>0.11493399999999999</v>
      </c>
      <c r="H334">
        <v>0.90107800000000005</v>
      </c>
      <c r="I334">
        <v>0</v>
      </c>
    </row>
    <row r="335" spans="1:25" x14ac:dyDescent="0.25">
      <c r="A335" t="s">
        <v>75</v>
      </c>
      <c r="B335">
        <v>5023.66</v>
      </c>
      <c r="C335">
        <v>5009.74</v>
      </c>
      <c r="D335">
        <v>4936.8100000000004</v>
      </c>
      <c r="E335">
        <v>1579.4</v>
      </c>
      <c r="F335">
        <v>0</v>
      </c>
      <c r="G335">
        <v>0.114929</v>
      </c>
      <c r="H335">
        <v>0.90096299999999996</v>
      </c>
      <c r="I335">
        <v>0</v>
      </c>
      <c r="R335" t="s">
        <v>50</v>
      </c>
      <c r="U335" t="s">
        <v>49</v>
      </c>
      <c r="X335" t="s">
        <v>47</v>
      </c>
    </row>
    <row r="336" spans="1:25" x14ac:dyDescent="0.25">
      <c r="A336" t="s">
        <v>75</v>
      </c>
      <c r="B336">
        <v>5017.84</v>
      </c>
      <c r="C336">
        <v>5003.6000000000004</v>
      </c>
      <c r="D336">
        <v>4936.46</v>
      </c>
      <c r="E336">
        <v>1581.49</v>
      </c>
      <c r="F336">
        <v>0</v>
      </c>
      <c r="G336">
        <v>0.114923</v>
      </c>
      <c r="H336">
        <v>0.90065700000000004</v>
      </c>
      <c r="I336">
        <v>0</v>
      </c>
      <c r="R336">
        <f>AVERAGE(B287:B336)</f>
        <v>5029.0150000000003</v>
      </c>
      <c r="S336">
        <f>AVERAGE(C287:C336)</f>
        <v>5014.9659999999994</v>
      </c>
      <c r="U336">
        <f>_xlfn.VAR.P(B287:B336)</f>
        <v>241.00192099999924</v>
      </c>
      <c r="V336">
        <f>_xlfn.VAR.P(C287:C336)</f>
        <v>238.49225199999972</v>
      </c>
      <c r="X336">
        <f>1.96*SQRT(U336)/50</f>
        <v>0.60855007344132228</v>
      </c>
      <c r="Y336">
        <f>1.96*SQRT(V336)/50</f>
        <v>0.60537321886029904</v>
      </c>
    </row>
    <row r="337" spans="1:15" x14ac:dyDescent="0.25">
      <c r="A337" t="s">
        <v>75</v>
      </c>
      <c r="B337">
        <v>251650.8328</v>
      </c>
      <c r="C337" t="s">
        <v>24</v>
      </c>
    </row>
    <row r="338" spans="1:15" x14ac:dyDescent="0.25">
      <c r="A338" t="s">
        <v>27</v>
      </c>
      <c r="B338">
        <v>26994.6</v>
      </c>
      <c r="C338">
        <v>26918.799999999999</v>
      </c>
      <c r="D338">
        <v>26918.5</v>
      </c>
      <c r="E338">
        <v>26911.5</v>
      </c>
      <c r="F338">
        <v>2180.36</v>
      </c>
      <c r="G338">
        <v>2495.58</v>
      </c>
      <c r="H338">
        <v>748.01599999999996</v>
      </c>
      <c r="I338">
        <v>521.24699999999996</v>
      </c>
      <c r="J338">
        <v>1050.33</v>
      </c>
      <c r="K338">
        <v>22113.5</v>
      </c>
      <c r="L338">
        <v>5.4092800000000003E-2</v>
      </c>
      <c r="M338">
        <v>0.93281800000000004</v>
      </c>
      <c r="N338">
        <v>381444</v>
      </c>
      <c r="O338" t="s">
        <v>28</v>
      </c>
    </row>
    <row r="339" spans="1:15" x14ac:dyDescent="0.25">
      <c r="A339" t="s">
        <v>27</v>
      </c>
      <c r="B339">
        <v>27206.9</v>
      </c>
      <c r="C339">
        <v>27138.2</v>
      </c>
      <c r="D339">
        <v>27137.9</v>
      </c>
      <c r="E339">
        <v>27131</v>
      </c>
      <c r="F339">
        <v>2190.98</v>
      </c>
      <c r="G339">
        <v>2519.11</v>
      </c>
      <c r="H339">
        <v>745.10799999999995</v>
      </c>
      <c r="I339">
        <v>526.20399999999995</v>
      </c>
      <c r="J339">
        <v>1069.19</v>
      </c>
      <c r="K339">
        <v>22298.400000000001</v>
      </c>
      <c r="L339">
        <v>5.4412799999999997E-2</v>
      </c>
      <c r="M339">
        <v>0.931836</v>
      </c>
      <c r="N339">
        <v>391932</v>
      </c>
      <c r="O339" t="s">
        <v>28</v>
      </c>
    </row>
    <row r="340" spans="1:15" x14ac:dyDescent="0.25">
      <c r="A340" t="s">
        <v>27</v>
      </c>
      <c r="B340">
        <v>27195.7</v>
      </c>
      <c r="C340">
        <v>27129.3</v>
      </c>
      <c r="D340">
        <v>27129</v>
      </c>
      <c r="E340">
        <v>27122.2</v>
      </c>
      <c r="F340">
        <v>2258.8200000000002</v>
      </c>
      <c r="G340">
        <v>2518.52</v>
      </c>
      <c r="H340">
        <v>743.88599999999997</v>
      </c>
      <c r="I340">
        <v>522.26</v>
      </c>
      <c r="J340">
        <v>1075.6400000000001</v>
      </c>
      <c r="K340">
        <v>22220.6</v>
      </c>
      <c r="L340">
        <v>4.0900499999999999E-2</v>
      </c>
      <c r="M340">
        <v>0.93183499999999997</v>
      </c>
      <c r="N340">
        <v>388431</v>
      </c>
      <c r="O340" t="s">
        <v>28</v>
      </c>
    </row>
    <row r="341" spans="1:15" x14ac:dyDescent="0.25">
      <c r="A341" t="s">
        <v>27</v>
      </c>
      <c r="B341">
        <v>27186.2</v>
      </c>
      <c r="C341">
        <v>27116.3</v>
      </c>
      <c r="D341">
        <v>27116</v>
      </c>
      <c r="E341">
        <v>27109.1</v>
      </c>
      <c r="F341">
        <v>2179.09</v>
      </c>
      <c r="G341">
        <v>2528.4499999999998</v>
      </c>
      <c r="H341">
        <v>751.58500000000004</v>
      </c>
      <c r="I341">
        <v>525.48099999999999</v>
      </c>
      <c r="J341">
        <v>1074.4100000000001</v>
      </c>
      <c r="K341">
        <v>22278.5</v>
      </c>
      <c r="L341">
        <v>5.5387199999999998E-2</v>
      </c>
      <c r="M341">
        <v>0.93183700000000003</v>
      </c>
      <c r="N341">
        <v>391941</v>
      </c>
      <c r="O341" t="s">
        <v>28</v>
      </c>
    </row>
    <row r="342" spans="1:15" x14ac:dyDescent="0.25">
      <c r="A342" t="s">
        <v>27</v>
      </c>
      <c r="B342">
        <v>27099.5</v>
      </c>
      <c r="C342">
        <v>27031.9</v>
      </c>
      <c r="D342">
        <v>27031.5</v>
      </c>
      <c r="E342">
        <v>27024.6</v>
      </c>
      <c r="F342">
        <v>2197.15</v>
      </c>
      <c r="G342">
        <v>2524.2600000000002</v>
      </c>
      <c r="H342">
        <v>750.08799999999997</v>
      </c>
      <c r="I342">
        <v>527.745</v>
      </c>
      <c r="J342">
        <v>1068.0999999999999</v>
      </c>
      <c r="K342">
        <v>22181</v>
      </c>
      <c r="L342">
        <v>5.4393499999999997E-2</v>
      </c>
      <c r="M342">
        <v>0.931836</v>
      </c>
      <c r="N342">
        <v>384944</v>
      </c>
      <c r="O342" t="s">
        <v>28</v>
      </c>
    </row>
    <row r="343" spans="1:15" x14ac:dyDescent="0.25">
      <c r="A343" t="s">
        <v>27</v>
      </c>
      <c r="B343">
        <v>27033</v>
      </c>
      <c r="C343">
        <v>26963.1</v>
      </c>
      <c r="D343">
        <v>26962.7</v>
      </c>
      <c r="E343">
        <v>26955.9</v>
      </c>
      <c r="F343">
        <v>2167.23</v>
      </c>
      <c r="G343">
        <v>2509.5300000000002</v>
      </c>
      <c r="H343">
        <v>747.41099999999994</v>
      </c>
      <c r="I343">
        <v>523.71199999999999</v>
      </c>
      <c r="J343">
        <v>1060.9100000000001</v>
      </c>
      <c r="K343">
        <v>22156.2</v>
      </c>
      <c r="L343">
        <v>5.3912399999999999E-2</v>
      </c>
      <c r="M343">
        <v>0.93182699999999996</v>
      </c>
      <c r="N343">
        <v>384927</v>
      </c>
      <c r="O343" t="s">
        <v>28</v>
      </c>
    </row>
    <row r="344" spans="1:15" x14ac:dyDescent="0.25">
      <c r="A344" t="s">
        <v>27</v>
      </c>
      <c r="B344">
        <v>26833.3</v>
      </c>
      <c r="C344">
        <v>26766.400000000001</v>
      </c>
      <c r="D344">
        <v>26766</v>
      </c>
      <c r="E344">
        <v>26759.3</v>
      </c>
      <c r="F344">
        <v>2139.34</v>
      </c>
      <c r="G344">
        <v>2496.96</v>
      </c>
      <c r="H344">
        <v>749.654</v>
      </c>
      <c r="I344">
        <v>522.08699999999999</v>
      </c>
      <c r="J344">
        <v>1049.9100000000001</v>
      </c>
      <c r="K344">
        <v>22002.7</v>
      </c>
      <c r="L344">
        <v>6.2368399999999997E-2</v>
      </c>
      <c r="M344">
        <v>0.95835999999999999</v>
      </c>
      <c r="N344">
        <v>374450</v>
      </c>
      <c r="O344" t="s">
        <v>28</v>
      </c>
    </row>
    <row r="345" spans="1:15" x14ac:dyDescent="0.25">
      <c r="A345" t="s">
        <v>27</v>
      </c>
      <c r="B345">
        <v>26852.799999999999</v>
      </c>
      <c r="C345">
        <v>26786</v>
      </c>
      <c r="D345">
        <v>26785.7</v>
      </c>
      <c r="E345">
        <v>26778.9</v>
      </c>
      <c r="F345">
        <v>2116.94</v>
      </c>
      <c r="G345">
        <v>2506.5</v>
      </c>
      <c r="H345">
        <v>748.94299999999998</v>
      </c>
      <c r="I345">
        <v>522.87400000000002</v>
      </c>
      <c r="J345">
        <v>1059.26</v>
      </c>
      <c r="K345">
        <v>22034.3</v>
      </c>
      <c r="L345">
        <v>5.5052999999999998E-2</v>
      </c>
      <c r="M345">
        <v>0.94125899999999996</v>
      </c>
      <c r="N345">
        <v>367421</v>
      </c>
      <c r="O345" t="s">
        <v>28</v>
      </c>
    </row>
    <row r="346" spans="1:15" x14ac:dyDescent="0.25">
      <c r="A346" t="s">
        <v>27</v>
      </c>
      <c r="B346">
        <v>27016.7</v>
      </c>
      <c r="C346">
        <v>26950.3</v>
      </c>
      <c r="D346">
        <v>26950</v>
      </c>
      <c r="E346">
        <v>26943.1</v>
      </c>
      <c r="F346">
        <v>2154.4499999999998</v>
      </c>
      <c r="G346">
        <v>2508.87</v>
      </c>
      <c r="H346">
        <v>748.11699999999996</v>
      </c>
      <c r="I346">
        <v>524.27099999999996</v>
      </c>
      <c r="J346">
        <v>1060.6500000000001</v>
      </c>
      <c r="K346">
        <v>22156.6</v>
      </c>
      <c r="L346">
        <v>5.3915299999999999E-2</v>
      </c>
      <c r="M346">
        <v>0.93180700000000005</v>
      </c>
      <c r="N346">
        <v>377930</v>
      </c>
      <c r="O346" t="s">
        <v>28</v>
      </c>
    </row>
    <row r="347" spans="1:15" x14ac:dyDescent="0.25">
      <c r="A347" t="s">
        <v>27</v>
      </c>
      <c r="B347">
        <v>27469.599999999999</v>
      </c>
      <c r="C347">
        <v>27400.799999999999</v>
      </c>
      <c r="D347">
        <v>27400.3</v>
      </c>
      <c r="E347">
        <v>27393.1</v>
      </c>
      <c r="F347">
        <v>2197.2399999999998</v>
      </c>
      <c r="G347">
        <v>2549.4699999999998</v>
      </c>
      <c r="H347">
        <v>749.70299999999997</v>
      </c>
      <c r="I347">
        <v>526.42499999999995</v>
      </c>
      <c r="J347">
        <v>1094.01</v>
      </c>
      <c r="K347">
        <v>22520.400000000001</v>
      </c>
      <c r="L347">
        <v>5.3910199999999998E-2</v>
      </c>
      <c r="M347">
        <v>0.95500300000000005</v>
      </c>
      <c r="N347">
        <v>405934</v>
      </c>
      <c r="O347" t="s">
        <v>28</v>
      </c>
    </row>
    <row r="348" spans="1:15" x14ac:dyDescent="0.25">
      <c r="A348" t="s">
        <v>27</v>
      </c>
      <c r="B348">
        <v>27574.3</v>
      </c>
      <c r="C348">
        <v>27503.3</v>
      </c>
      <c r="D348">
        <v>27502.9</v>
      </c>
      <c r="E348">
        <v>27495.8</v>
      </c>
      <c r="F348">
        <v>2203.5100000000002</v>
      </c>
      <c r="G348">
        <v>2541.98</v>
      </c>
      <c r="H348">
        <v>751.65300000000002</v>
      </c>
      <c r="I348">
        <v>521.89499999999998</v>
      </c>
      <c r="J348">
        <v>1090.1300000000001</v>
      </c>
      <c r="K348">
        <v>22623</v>
      </c>
      <c r="L348">
        <v>5.39525E-2</v>
      </c>
      <c r="M348">
        <v>0.95918400000000004</v>
      </c>
      <c r="N348">
        <v>412936</v>
      </c>
      <c r="O348" t="s">
        <v>28</v>
      </c>
    </row>
    <row r="349" spans="1:15" x14ac:dyDescent="0.25">
      <c r="A349" t="s">
        <v>27</v>
      </c>
      <c r="B349">
        <v>27743.8</v>
      </c>
      <c r="C349">
        <v>27670.9</v>
      </c>
      <c r="D349">
        <v>27670.400000000001</v>
      </c>
      <c r="E349">
        <v>27663.200000000001</v>
      </c>
      <c r="F349">
        <v>2199.2600000000002</v>
      </c>
      <c r="G349">
        <v>2561.15</v>
      </c>
      <c r="H349">
        <v>747.41399999999999</v>
      </c>
      <c r="I349">
        <v>526.71400000000006</v>
      </c>
      <c r="J349">
        <v>1106.69</v>
      </c>
      <c r="K349">
        <v>22774.2</v>
      </c>
      <c r="L349">
        <v>5.3941999999999997E-2</v>
      </c>
      <c r="M349">
        <v>0.93183199999999999</v>
      </c>
      <c r="N349">
        <v>416417</v>
      </c>
      <c r="O349" t="s">
        <v>28</v>
      </c>
    </row>
    <row r="350" spans="1:15" x14ac:dyDescent="0.25">
      <c r="A350" t="s">
        <v>27</v>
      </c>
      <c r="B350">
        <v>27492</v>
      </c>
      <c r="C350">
        <v>27418.7</v>
      </c>
      <c r="D350">
        <v>27418.3</v>
      </c>
      <c r="E350">
        <v>27411.200000000001</v>
      </c>
      <c r="F350">
        <v>2215.33</v>
      </c>
      <c r="G350">
        <v>2549.4299999999998</v>
      </c>
      <c r="H350">
        <v>749.21900000000005</v>
      </c>
      <c r="I350">
        <v>527.18299999999999</v>
      </c>
      <c r="J350">
        <v>1092.6600000000001</v>
      </c>
      <c r="K350">
        <v>22520.6</v>
      </c>
      <c r="L350">
        <v>5.3938899999999998E-2</v>
      </c>
      <c r="M350">
        <v>0.931836</v>
      </c>
      <c r="N350">
        <v>405928</v>
      </c>
      <c r="O350" t="s">
        <v>28</v>
      </c>
    </row>
    <row r="351" spans="1:15" x14ac:dyDescent="0.25">
      <c r="A351" t="s">
        <v>27</v>
      </c>
      <c r="B351">
        <v>27736.7</v>
      </c>
      <c r="C351">
        <v>27667.5</v>
      </c>
      <c r="D351">
        <v>27667</v>
      </c>
      <c r="E351">
        <v>27660</v>
      </c>
      <c r="F351">
        <v>2207.15</v>
      </c>
      <c r="G351">
        <v>2558.14</v>
      </c>
      <c r="H351">
        <v>749.97900000000004</v>
      </c>
      <c r="I351">
        <v>525.59500000000003</v>
      </c>
      <c r="J351">
        <v>1100.83</v>
      </c>
      <c r="K351">
        <v>22766.6</v>
      </c>
      <c r="L351">
        <v>5.3940500000000002E-2</v>
      </c>
      <c r="M351">
        <v>0.95886400000000005</v>
      </c>
      <c r="N351">
        <v>416444</v>
      </c>
      <c r="O351" t="s">
        <v>28</v>
      </c>
    </row>
    <row r="352" spans="1:15" x14ac:dyDescent="0.25">
      <c r="A352" t="s">
        <v>27</v>
      </c>
      <c r="B352">
        <v>27866</v>
      </c>
      <c r="C352">
        <v>27797.7</v>
      </c>
      <c r="D352">
        <v>27797.200000000001</v>
      </c>
      <c r="E352">
        <v>27790</v>
      </c>
      <c r="F352">
        <v>2214.81</v>
      </c>
      <c r="G352">
        <v>2573.2600000000002</v>
      </c>
      <c r="H352">
        <v>747.97</v>
      </c>
      <c r="I352">
        <v>525.04999999999995</v>
      </c>
      <c r="J352">
        <v>1118.58</v>
      </c>
      <c r="K352">
        <v>22872.1</v>
      </c>
      <c r="L352">
        <v>5.4604899999999998E-2</v>
      </c>
      <c r="M352">
        <v>0.95156499999999999</v>
      </c>
      <c r="N352">
        <v>426941</v>
      </c>
      <c r="O352" t="s">
        <v>28</v>
      </c>
    </row>
    <row r="353" spans="1:15" x14ac:dyDescent="0.25">
      <c r="A353" t="s">
        <v>27</v>
      </c>
      <c r="B353">
        <v>27704.7</v>
      </c>
      <c r="C353">
        <v>27632.6</v>
      </c>
      <c r="D353">
        <v>27632.1</v>
      </c>
      <c r="E353">
        <v>27625.1</v>
      </c>
      <c r="F353">
        <v>2182.0700000000002</v>
      </c>
      <c r="G353">
        <v>2568.3200000000002</v>
      </c>
      <c r="H353">
        <v>750.79899999999998</v>
      </c>
      <c r="I353">
        <v>527.09299999999996</v>
      </c>
      <c r="J353">
        <v>1108.8599999999999</v>
      </c>
      <c r="K353">
        <v>22746.7</v>
      </c>
      <c r="L353">
        <v>5.3909800000000001E-2</v>
      </c>
      <c r="M353">
        <v>0.95725899999999997</v>
      </c>
      <c r="N353">
        <v>419934</v>
      </c>
      <c r="O353" t="s">
        <v>28</v>
      </c>
    </row>
    <row r="354" spans="1:15" x14ac:dyDescent="0.25">
      <c r="A354" t="s">
        <v>27</v>
      </c>
      <c r="B354">
        <v>27852.3</v>
      </c>
      <c r="C354">
        <v>27783.200000000001</v>
      </c>
      <c r="D354">
        <v>27782.7</v>
      </c>
      <c r="E354">
        <v>27775.5</v>
      </c>
      <c r="F354">
        <v>2191.5500000000002</v>
      </c>
      <c r="G354">
        <v>2569.16</v>
      </c>
      <c r="H354">
        <v>750.51400000000001</v>
      </c>
      <c r="I354">
        <v>526.69299999999998</v>
      </c>
      <c r="J354">
        <v>1109.9000000000001</v>
      </c>
      <c r="K354">
        <v>22886.2</v>
      </c>
      <c r="L354">
        <v>5.3910199999999998E-2</v>
      </c>
      <c r="M354">
        <v>0.949986</v>
      </c>
      <c r="N354">
        <v>423425</v>
      </c>
      <c r="O354" t="s">
        <v>28</v>
      </c>
    </row>
    <row r="355" spans="1:15" x14ac:dyDescent="0.25">
      <c r="A355" t="s">
        <v>27</v>
      </c>
      <c r="B355">
        <v>27627.599999999999</v>
      </c>
      <c r="C355">
        <v>27557.9</v>
      </c>
      <c r="D355">
        <v>27557.5</v>
      </c>
      <c r="E355">
        <v>27550.400000000001</v>
      </c>
      <c r="F355">
        <v>2174.9899999999998</v>
      </c>
      <c r="G355">
        <v>2555.94</v>
      </c>
      <c r="H355">
        <v>747.06</v>
      </c>
      <c r="I355">
        <v>525.45399999999995</v>
      </c>
      <c r="J355">
        <v>1098.3699999999999</v>
      </c>
      <c r="K355">
        <v>22691.4</v>
      </c>
      <c r="L355">
        <v>5.40746E-2</v>
      </c>
      <c r="M355">
        <v>0.93181999999999998</v>
      </c>
      <c r="N355">
        <v>416422</v>
      </c>
      <c r="O355" t="s">
        <v>28</v>
      </c>
    </row>
    <row r="356" spans="1:15" x14ac:dyDescent="0.25">
      <c r="A356" t="s">
        <v>27</v>
      </c>
      <c r="B356">
        <v>27624.5</v>
      </c>
      <c r="C356">
        <v>27555.7</v>
      </c>
      <c r="D356">
        <v>27555.200000000001</v>
      </c>
      <c r="E356">
        <v>27547.9</v>
      </c>
      <c r="F356">
        <v>2169.88</v>
      </c>
      <c r="G356">
        <v>2565.17</v>
      </c>
      <c r="H356">
        <v>757.39499999999998</v>
      </c>
      <c r="I356">
        <v>525.29600000000005</v>
      </c>
      <c r="J356">
        <v>1101.69</v>
      </c>
      <c r="K356">
        <v>22682.2</v>
      </c>
      <c r="L356">
        <v>5.4313599999999997E-2</v>
      </c>
      <c r="M356">
        <v>0.95416400000000001</v>
      </c>
      <c r="N356">
        <v>412944</v>
      </c>
      <c r="O356" t="s">
        <v>28</v>
      </c>
    </row>
    <row r="357" spans="1:15" x14ac:dyDescent="0.25">
      <c r="A357" t="s">
        <v>27</v>
      </c>
      <c r="B357">
        <v>27853.3</v>
      </c>
      <c r="C357">
        <v>27783.599999999999</v>
      </c>
      <c r="D357">
        <v>27783.1</v>
      </c>
      <c r="E357">
        <v>27775.7</v>
      </c>
      <c r="F357">
        <v>2212.87</v>
      </c>
      <c r="G357">
        <v>2571.29</v>
      </c>
      <c r="H357">
        <v>748.90499999999997</v>
      </c>
      <c r="I357">
        <v>529.33699999999999</v>
      </c>
      <c r="J357">
        <v>1112.58</v>
      </c>
      <c r="K357">
        <v>22862.3</v>
      </c>
      <c r="L357">
        <v>5.3911500000000001E-2</v>
      </c>
      <c r="M357">
        <v>0.93183499999999997</v>
      </c>
      <c r="N357">
        <v>426935</v>
      </c>
      <c r="O357" t="s">
        <v>28</v>
      </c>
    </row>
    <row r="358" spans="1:15" x14ac:dyDescent="0.25">
      <c r="A358" t="s">
        <v>27</v>
      </c>
      <c r="B358">
        <v>27827</v>
      </c>
      <c r="C358">
        <v>27757.8</v>
      </c>
      <c r="D358">
        <v>27757.3</v>
      </c>
      <c r="E358">
        <v>27750.3</v>
      </c>
      <c r="F358">
        <v>2213.0700000000002</v>
      </c>
      <c r="G358">
        <v>2560.1799999999998</v>
      </c>
      <c r="H358">
        <v>748.41899999999998</v>
      </c>
      <c r="I358">
        <v>524.851</v>
      </c>
      <c r="J358">
        <v>1106.26</v>
      </c>
      <c r="K358">
        <v>22848.2</v>
      </c>
      <c r="L358">
        <v>5.2884199999999999E-2</v>
      </c>
      <c r="M358">
        <v>0.956488</v>
      </c>
      <c r="N358">
        <v>423433</v>
      </c>
      <c r="O358" t="s">
        <v>28</v>
      </c>
    </row>
    <row r="359" spans="1:15" x14ac:dyDescent="0.25">
      <c r="A359" t="s">
        <v>27</v>
      </c>
      <c r="B359">
        <v>27838</v>
      </c>
      <c r="C359">
        <v>27769.599999999999</v>
      </c>
      <c r="D359">
        <v>27769.1</v>
      </c>
      <c r="E359">
        <v>27762.1</v>
      </c>
      <c r="F359">
        <v>2198.52</v>
      </c>
      <c r="G359">
        <v>2562.44</v>
      </c>
      <c r="H359">
        <v>748.46900000000005</v>
      </c>
      <c r="I359">
        <v>527.18700000000001</v>
      </c>
      <c r="J359">
        <v>1105.53</v>
      </c>
      <c r="K359">
        <v>22871.3</v>
      </c>
      <c r="L359">
        <v>5.4398299999999997E-2</v>
      </c>
      <c r="M359">
        <v>0.95455400000000001</v>
      </c>
      <c r="N359">
        <v>423441</v>
      </c>
      <c r="O359" t="s">
        <v>28</v>
      </c>
    </row>
    <row r="360" spans="1:15" x14ac:dyDescent="0.25">
      <c r="A360" t="s">
        <v>27</v>
      </c>
      <c r="B360">
        <v>27760</v>
      </c>
      <c r="C360">
        <v>27689.8</v>
      </c>
      <c r="D360">
        <v>27689.3</v>
      </c>
      <c r="E360">
        <v>27682.2</v>
      </c>
      <c r="F360">
        <v>2218.54</v>
      </c>
      <c r="G360">
        <v>2558.89</v>
      </c>
      <c r="H360">
        <v>750.45699999999999</v>
      </c>
      <c r="I360">
        <v>526.34199999999998</v>
      </c>
      <c r="J360">
        <v>1101.55</v>
      </c>
      <c r="K360">
        <v>22776</v>
      </c>
      <c r="L360">
        <v>3.0193000000000001E-2</v>
      </c>
      <c r="M360">
        <v>0.95438000000000001</v>
      </c>
      <c r="N360">
        <v>419929</v>
      </c>
      <c r="O360" t="s">
        <v>28</v>
      </c>
    </row>
    <row r="361" spans="1:15" x14ac:dyDescent="0.25">
      <c r="A361" t="s">
        <v>27</v>
      </c>
      <c r="B361">
        <v>27822.6</v>
      </c>
      <c r="C361">
        <v>27754.6</v>
      </c>
      <c r="D361">
        <v>27754.1</v>
      </c>
      <c r="E361">
        <v>27747</v>
      </c>
      <c r="F361">
        <v>2203.1</v>
      </c>
      <c r="G361">
        <v>2567.02</v>
      </c>
      <c r="H361">
        <v>748.85500000000002</v>
      </c>
      <c r="I361">
        <v>524.70000000000005</v>
      </c>
      <c r="J361">
        <v>1112.6099999999999</v>
      </c>
      <c r="K361">
        <v>22847.599999999999</v>
      </c>
      <c r="L361">
        <v>5.3975799999999997E-2</v>
      </c>
      <c r="M361">
        <v>0.95721000000000001</v>
      </c>
      <c r="N361">
        <v>426947</v>
      </c>
      <c r="O361" t="s">
        <v>28</v>
      </c>
    </row>
    <row r="362" spans="1:15" x14ac:dyDescent="0.25">
      <c r="A362" t="s">
        <v>27</v>
      </c>
      <c r="B362">
        <v>27390.9</v>
      </c>
      <c r="C362">
        <v>27320.3</v>
      </c>
      <c r="D362">
        <v>27319.8</v>
      </c>
      <c r="E362">
        <v>27312.7</v>
      </c>
      <c r="F362">
        <v>2167.06</v>
      </c>
      <c r="G362">
        <v>2540.0700000000002</v>
      </c>
      <c r="H362">
        <v>748.31899999999996</v>
      </c>
      <c r="I362">
        <v>525.38800000000003</v>
      </c>
      <c r="J362">
        <v>1086.98</v>
      </c>
      <c r="K362">
        <v>22479.8</v>
      </c>
      <c r="L362">
        <v>5.4652600000000003E-2</v>
      </c>
      <c r="M362">
        <v>0.93183700000000003</v>
      </c>
      <c r="N362">
        <v>405942</v>
      </c>
      <c r="O362" t="s">
        <v>28</v>
      </c>
    </row>
    <row r="363" spans="1:15" x14ac:dyDescent="0.25">
      <c r="A363" t="s">
        <v>27</v>
      </c>
      <c r="B363">
        <v>27549.5</v>
      </c>
      <c r="C363">
        <v>27479.8</v>
      </c>
      <c r="D363">
        <v>27479.3</v>
      </c>
      <c r="E363">
        <v>27472.3</v>
      </c>
      <c r="F363">
        <v>2173.31</v>
      </c>
      <c r="G363">
        <v>2554.5700000000002</v>
      </c>
      <c r="H363">
        <v>748.45100000000002</v>
      </c>
      <c r="I363">
        <v>525.755</v>
      </c>
      <c r="J363">
        <v>1100.2</v>
      </c>
      <c r="K363">
        <v>22616.6</v>
      </c>
      <c r="L363">
        <v>5.3949200000000003E-2</v>
      </c>
      <c r="M363">
        <v>0.95876700000000004</v>
      </c>
      <c r="N363">
        <v>405937</v>
      </c>
      <c r="O363" t="s">
        <v>28</v>
      </c>
    </row>
    <row r="364" spans="1:15" x14ac:dyDescent="0.25">
      <c r="A364" t="s">
        <v>27</v>
      </c>
      <c r="B364">
        <v>27708.6</v>
      </c>
      <c r="C364">
        <v>27639.4</v>
      </c>
      <c r="D364">
        <v>27638.9</v>
      </c>
      <c r="E364">
        <v>27631.8</v>
      </c>
      <c r="F364">
        <v>2181.12</v>
      </c>
      <c r="G364">
        <v>2565.89</v>
      </c>
      <c r="H364">
        <v>751.51900000000001</v>
      </c>
      <c r="I364">
        <v>532.25099999999998</v>
      </c>
      <c r="J364">
        <v>1101.17</v>
      </c>
      <c r="K364">
        <v>22756.3</v>
      </c>
      <c r="L364">
        <v>5.3975500000000003E-2</v>
      </c>
      <c r="M364">
        <v>0.93183700000000003</v>
      </c>
      <c r="N364">
        <v>416439</v>
      </c>
      <c r="O364" t="s">
        <v>28</v>
      </c>
    </row>
    <row r="365" spans="1:15" x14ac:dyDescent="0.25">
      <c r="A365" t="s">
        <v>27</v>
      </c>
      <c r="B365">
        <v>27701.4</v>
      </c>
      <c r="C365">
        <v>27631.7</v>
      </c>
      <c r="D365">
        <v>27631.200000000001</v>
      </c>
      <c r="E365">
        <v>27624.1</v>
      </c>
      <c r="F365">
        <v>2171.38</v>
      </c>
      <c r="G365">
        <v>2553.87</v>
      </c>
      <c r="H365">
        <v>748.97799999999995</v>
      </c>
      <c r="I365">
        <v>525.29899999999998</v>
      </c>
      <c r="J365">
        <v>1098.8</v>
      </c>
      <c r="K365">
        <v>22769.5</v>
      </c>
      <c r="L365">
        <v>5.39105E-2</v>
      </c>
      <c r="M365">
        <v>0.95860800000000002</v>
      </c>
      <c r="N365">
        <v>419933</v>
      </c>
      <c r="O365" t="s">
        <v>28</v>
      </c>
    </row>
    <row r="366" spans="1:15" x14ac:dyDescent="0.25">
      <c r="A366" t="s">
        <v>27</v>
      </c>
      <c r="B366">
        <v>27642.7</v>
      </c>
      <c r="C366">
        <v>27573.599999999999</v>
      </c>
      <c r="D366">
        <v>27573.1</v>
      </c>
      <c r="E366">
        <v>27566.1</v>
      </c>
      <c r="F366">
        <v>2214.3000000000002</v>
      </c>
      <c r="G366">
        <v>2558.5500000000002</v>
      </c>
      <c r="H366">
        <v>748.29899999999998</v>
      </c>
      <c r="I366">
        <v>527.06600000000003</v>
      </c>
      <c r="J366">
        <v>1102.8</v>
      </c>
      <c r="K366">
        <v>22666.2</v>
      </c>
      <c r="L366">
        <v>5.4231500000000002E-2</v>
      </c>
      <c r="M366">
        <v>0.93457100000000004</v>
      </c>
      <c r="N366">
        <v>412929</v>
      </c>
      <c r="O366" t="s">
        <v>28</v>
      </c>
    </row>
    <row r="367" spans="1:15" x14ac:dyDescent="0.25">
      <c r="A367" t="s">
        <v>27</v>
      </c>
      <c r="B367">
        <v>27692.7</v>
      </c>
      <c r="C367">
        <v>27623.200000000001</v>
      </c>
      <c r="D367">
        <v>27622.7</v>
      </c>
      <c r="E367">
        <v>27615.4</v>
      </c>
      <c r="F367">
        <v>2215.36</v>
      </c>
      <c r="G367">
        <v>2565.29</v>
      </c>
      <c r="H367">
        <v>747.36500000000001</v>
      </c>
      <c r="I367">
        <v>525.69600000000003</v>
      </c>
      <c r="J367">
        <v>1111.93</v>
      </c>
      <c r="K367">
        <v>22707.7</v>
      </c>
      <c r="L367">
        <v>5.3914999999999998E-2</v>
      </c>
      <c r="M367">
        <v>0.94947599999999999</v>
      </c>
      <c r="N367">
        <v>419929</v>
      </c>
      <c r="O367" t="s">
        <v>28</v>
      </c>
    </row>
    <row r="368" spans="1:15" x14ac:dyDescent="0.25">
      <c r="A368" t="s">
        <v>27</v>
      </c>
      <c r="B368">
        <v>27544.2</v>
      </c>
      <c r="C368">
        <v>27473.5</v>
      </c>
      <c r="D368">
        <v>27473</v>
      </c>
      <c r="E368">
        <v>27466</v>
      </c>
      <c r="F368">
        <v>2244.38</v>
      </c>
      <c r="G368">
        <v>2541.81</v>
      </c>
      <c r="H368">
        <v>745.05499999999995</v>
      </c>
      <c r="I368">
        <v>524.87900000000002</v>
      </c>
      <c r="J368">
        <v>1092.75</v>
      </c>
      <c r="K368">
        <v>22553.200000000001</v>
      </c>
      <c r="L368">
        <v>5.3937499999999999E-2</v>
      </c>
      <c r="M368">
        <v>0.95916000000000001</v>
      </c>
      <c r="N368">
        <v>405942</v>
      </c>
      <c r="O368" t="s">
        <v>28</v>
      </c>
    </row>
    <row r="369" spans="1:15" x14ac:dyDescent="0.25">
      <c r="A369" t="s">
        <v>27</v>
      </c>
      <c r="B369">
        <v>27692.5</v>
      </c>
      <c r="C369">
        <v>27623.4</v>
      </c>
      <c r="D369">
        <v>27622.9</v>
      </c>
      <c r="E369">
        <v>27615.599999999999</v>
      </c>
      <c r="F369">
        <v>2202.15</v>
      </c>
      <c r="G369">
        <v>2559.9299999999998</v>
      </c>
      <c r="H369">
        <v>751.61</v>
      </c>
      <c r="I369">
        <v>525.18299999999999</v>
      </c>
      <c r="J369">
        <v>1103.6199999999999</v>
      </c>
      <c r="K369">
        <v>22725.7</v>
      </c>
      <c r="L369">
        <v>5.3916600000000002E-2</v>
      </c>
      <c r="M369">
        <v>0.93595200000000001</v>
      </c>
      <c r="N369">
        <v>419935</v>
      </c>
      <c r="O369" t="s">
        <v>28</v>
      </c>
    </row>
    <row r="370" spans="1:15" x14ac:dyDescent="0.25">
      <c r="A370" t="s">
        <v>27</v>
      </c>
      <c r="B370">
        <v>27699.1</v>
      </c>
      <c r="C370">
        <v>27630.7</v>
      </c>
      <c r="D370">
        <v>27630.2</v>
      </c>
      <c r="E370">
        <v>27623.200000000001</v>
      </c>
      <c r="F370">
        <v>2209.63</v>
      </c>
      <c r="G370">
        <v>2564.09</v>
      </c>
      <c r="H370">
        <v>748.66</v>
      </c>
      <c r="I370">
        <v>527.44299999999998</v>
      </c>
      <c r="J370">
        <v>1107.96</v>
      </c>
      <c r="K370">
        <v>22721.599999999999</v>
      </c>
      <c r="L370">
        <v>5.3959800000000002E-2</v>
      </c>
      <c r="M370">
        <v>0.95654600000000001</v>
      </c>
      <c r="N370">
        <v>419939</v>
      </c>
      <c r="O370" t="s">
        <v>28</v>
      </c>
    </row>
    <row r="371" spans="1:15" x14ac:dyDescent="0.25">
      <c r="A371" t="s">
        <v>27</v>
      </c>
      <c r="B371">
        <v>27489.4</v>
      </c>
      <c r="C371">
        <v>27419.4</v>
      </c>
      <c r="D371">
        <v>27419</v>
      </c>
      <c r="E371">
        <v>27412</v>
      </c>
      <c r="F371">
        <v>2169.98</v>
      </c>
      <c r="G371">
        <v>2551.42</v>
      </c>
      <c r="H371">
        <v>749.04700000000003</v>
      </c>
      <c r="I371">
        <v>527.09500000000003</v>
      </c>
      <c r="J371">
        <v>1094.8499999999999</v>
      </c>
      <c r="K371">
        <v>22564</v>
      </c>
      <c r="L371">
        <v>5.4021699999999999E-2</v>
      </c>
      <c r="M371">
        <v>0.93181800000000004</v>
      </c>
      <c r="N371">
        <v>409432</v>
      </c>
      <c r="O371" t="s">
        <v>28</v>
      </c>
    </row>
    <row r="372" spans="1:15" x14ac:dyDescent="0.25">
      <c r="A372" t="s">
        <v>27</v>
      </c>
      <c r="B372">
        <v>27735.3</v>
      </c>
      <c r="C372">
        <v>27669.5</v>
      </c>
      <c r="D372">
        <v>27669</v>
      </c>
      <c r="E372">
        <v>27661.8</v>
      </c>
      <c r="F372">
        <v>2171.25</v>
      </c>
      <c r="G372">
        <v>2579.48</v>
      </c>
      <c r="H372">
        <v>751.78099999999995</v>
      </c>
      <c r="I372">
        <v>530.46199999999999</v>
      </c>
      <c r="J372">
        <v>1116.3900000000001</v>
      </c>
      <c r="K372">
        <v>22781.8</v>
      </c>
      <c r="L372">
        <v>5.39742E-2</v>
      </c>
      <c r="M372">
        <v>0.931836</v>
      </c>
      <c r="N372">
        <v>419936</v>
      </c>
      <c r="O372" t="s">
        <v>28</v>
      </c>
    </row>
    <row r="373" spans="1:15" x14ac:dyDescent="0.25">
      <c r="A373" t="s">
        <v>27</v>
      </c>
      <c r="B373">
        <v>27595.8</v>
      </c>
      <c r="C373">
        <v>27528.3</v>
      </c>
      <c r="D373">
        <v>27527.9</v>
      </c>
      <c r="E373">
        <v>27520.7</v>
      </c>
      <c r="F373">
        <v>2165.66</v>
      </c>
      <c r="G373">
        <v>2549.04</v>
      </c>
      <c r="H373">
        <v>748.33</v>
      </c>
      <c r="I373">
        <v>521.88400000000001</v>
      </c>
      <c r="J373">
        <v>1099.32</v>
      </c>
      <c r="K373">
        <v>22679.4</v>
      </c>
      <c r="L373">
        <v>5.4041699999999998E-2</v>
      </c>
      <c r="M373">
        <v>0.95242000000000004</v>
      </c>
      <c r="N373">
        <v>412925</v>
      </c>
      <c r="O373" t="s">
        <v>28</v>
      </c>
    </row>
    <row r="374" spans="1:15" x14ac:dyDescent="0.25">
      <c r="A374" t="s">
        <v>27</v>
      </c>
      <c r="B374">
        <v>27992.799999999999</v>
      </c>
      <c r="C374">
        <v>27925.4</v>
      </c>
      <c r="D374">
        <v>27924.7</v>
      </c>
      <c r="E374">
        <v>27917.599999999999</v>
      </c>
      <c r="F374">
        <v>2194.77</v>
      </c>
      <c r="G374">
        <v>2590.5100000000002</v>
      </c>
      <c r="H374">
        <v>751.92399999999998</v>
      </c>
      <c r="I374">
        <v>530.27200000000005</v>
      </c>
      <c r="J374">
        <v>1124.8499999999999</v>
      </c>
      <c r="K374">
        <v>22999.8</v>
      </c>
      <c r="L374">
        <v>5.3919399999999999E-2</v>
      </c>
      <c r="M374">
        <v>0.931836</v>
      </c>
      <c r="N374">
        <v>433928</v>
      </c>
      <c r="O374" t="s">
        <v>28</v>
      </c>
    </row>
    <row r="375" spans="1:15" x14ac:dyDescent="0.25">
      <c r="A375" t="s">
        <v>27</v>
      </c>
      <c r="B375">
        <v>27808.3</v>
      </c>
      <c r="C375">
        <v>27738.7</v>
      </c>
      <c r="D375">
        <v>27738.3</v>
      </c>
      <c r="E375">
        <v>27731.200000000001</v>
      </c>
      <c r="F375">
        <v>2234.19</v>
      </c>
      <c r="G375">
        <v>2563.5700000000002</v>
      </c>
      <c r="H375">
        <v>747.69</v>
      </c>
      <c r="I375">
        <v>524.98099999999999</v>
      </c>
      <c r="J375">
        <v>1111.1300000000001</v>
      </c>
      <c r="K375">
        <v>22805.1</v>
      </c>
      <c r="L375">
        <v>5.4453300000000003E-2</v>
      </c>
      <c r="M375">
        <v>0.95921299999999998</v>
      </c>
      <c r="N375">
        <v>419946</v>
      </c>
      <c r="O375" t="s">
        <v>28</v>
      </c>
    </row>
    <row r="376" spans="1:15" x14ac:dyDescent="0.25">
      <c r="A376" t="s">
        <v>27</v>
      </c>
      <c r="B376">
        <v>27208.6</v>
      </c>
      <c r="C376">
        <v>27137.8</v>
      </c>
      <c r="D376">
        <v>27137.4</v>
      </c>
      <c r="E376">
        <v>27129.9</v>
      </c>
      <c r="F376">
        <v>2205.61</v>
      </c>
      <c r="G376">
        <v>2516.39</v>
      </c>
      <c r="H376">
        <v>748.25900000000001</v>
      </c>
      <c r="I376">
        <v>520.40800000000002</v>
      </c>
      <c r="J376">
        <v>1071</v>
      </c>
      <c r="K376">
        <v>22284.799999999999</v>
      </c>
      <c r="L376">
        <v>5.4273399999999999E-2</v>
      </c>
      <c r="M376">
        <v>0.93183700000000003</v>
      </c>
      <c r="N376">
        <v>395421</v>
      </c>
      <c r="O376" t="s">
        <v>28</v>
      </c>
    </row>
    <row r="377" spans="1:15" x14ac:dyDescent="0.25">
      <c r="A377" t="s">
        <v>27</v>
      </c>
      <c r="B377">
        <v>27296.2</v>
      </c>
      <c r="C377">
        <v>27222</v>
      </c>
      <c r="D377">
        <v>27221.599999999999</v>
      </c>
      <c r="E377">
        <v>27214.7</v>
      </c>
      <c r="F377">
        <v>2188.96</v>
      </c>
      <c r="G377">
        <v>2533.38</v>
      </c>
      <c r="H377">
        <v>753.92100000000005</v>
      </c>
      <c r="I377">
        <v>526.25699999999995</v>
      </c>
      <c r="J377">
        <v>1075.95</v>
      </c>
      <c r="K377">
        <v>22369.1</v>
      </c>
      <c r="L377">
        <v>5.4304900000000003E-2</v>
      </c>
      <c r="M377">
        <v>0.94099699999999997</v>
      </c>
      <c r="N377">
        <v>391932</v>
      </c>
      <c r="O377" t="s">
        <v>28</v>
      </c>
    </row>
    <row r="378" spans="1:15" x14ac:dyDescent="0.25">
      <c r="A378" t="s">
        <v>27</v>
      </c>
      <c r="B378">
        <v>27653.5</v>
      </c>
      <c r="C378">
        <v>27585.1</v>
      </c>
      <c r="D378">
        <v>27584.7</v>
      </c>
      <c r="E378">
        <v>27577.599999999999</v>
      </c>
      <c r="F378">
        <v>2237.7399999999998</v>
      </c>
      <c r="G378">
        <v>2557.46</v>
      </c>
      <c r="H378">
        <v>747.90099999999995</v>
      </c>
      <c r="I378">
        <v>524.86500000000001</v>
      </c>
      <c r="J378">
        <v>1104.8</v>
      </c>
      <c r="K378">
        <v>22653.200000000001</v>
      </c>
      <c r="L378">
        <v>5.3945300000000002E-2</v>
      </c>
      <c r="M378">
        <v>0.931836</v>
      </c>
      <c r="N378">
        <v>409436</v>
      </c>
      <c r="O378" t="s">
        <v>28</v>
      </c>
    </row>
    <row r="379" spans="1:15" x14ac:dyDescent="0.25">
      <c r="A379" t="s">
        <v>27</v>
      </c>
      <c r="B379">
        <v>27603.7</v>
      </c>
      <c r="C379">
        <v>27535.9</v>
      </c>
      <c r="D379">
        <v>27535.4</v>
      </c>
      <c r="E379">
        <v>27528.400000000001</v>
      </c>
      <c r="F379">
        <v>2181.11</v>
      </c>
      <c r="G379">
        <v>2549.1799999999998</v>
      </c>
      <c r="H379">
        <v>752.05200000000002</v>
      </c>
      <c r="I379">
        <v>524.65700000000004</v>
      </c>
      <c r="J379">
        <v>1093.04</v>
      </c>
      <c r="K379">
        <v>22669.9</v>
      </c>
      <c r="L379">
        <v>5.4188899999999998E-2</v>
      </c>
      <c r="M379">
        <v>0.94028699999999998</v>
      </c>
      <c r="N379">
        <v>409431</v>
      </c>
      <c r="O379" t="s">
        <v>28</v>
      </c>
    </row>
    <row r="380" spans="1:15" x14ac:dyDescent="0.25">
      <c r="A380" t="s">
        <v>27</v>
      </c>
      <c r="B380">
        <v>27796.9</v>
      </c>
      <c r="C380">
        <v>27726.2</v>
      </c>
      <c r="D380">
        <v>27725.7</v>
      </c>
      <c r="E380">
        <v>27718.7</v>
      </c>
      <c r="F380">
        <v>2191.83</v>
      </c>
      <c r="G380">
        <v>2564.3000000000002</v>
      </c>
      <c r="H380">
        <v>752.01099999999997</v>
      </c>
      <c r="I380">
        <v>524.80799999999999</v>
      </c>
      <c r="J380">
        <v>1106.58</v>
      </c>
      <c r="K380">
        <v>22833.4</v>
      </c>
      <c r="L380">
        <v>5.3909499999999999E-2</v>
      </c>
      <c r="M380">
        <v>0.931836</v>
      </c>
      <c r="N380">
        <v>419931</v>
      </c>
      <c r="O380" t="s">
        <v>28</v>
      </c>
    </row>
    <row r="381" spans="1:15" x14ac:dyDescent="0.25">
      <c r="A381" t="s">
        <v>27</v>
      </c>
      <c r="B381">
        <v>27598.9</v>
      </c>
      <c r="C381">
        <v>27522.5</v>
      </c>
      <c r="D381">
        <v>27522.1</v>
      </c>
      <c r="E381">
        <v>27514.9</v>
      </c>
      <c r="F381">
        <v>2175.2399999999998</v>
      </c>
      <c r="G381">
        <v>2547.1</v>
      </c>
      <c r="H381">
        <v>749.14499999999998</v>
      </c>
      <c r="I381">
        <v>523.27700000000004</v>
      </c>
      <c r="J381">
        <v>1094.92</v>
      </c>
      <c r="K381">
        <v>22663.9</v>
      </c>
      <c r="L381">
        <v>5.4091399999999998E-2</v>
      </c>
      <c r="M381">
        <v>0.951685</v>
      </c>
      <c r="N381">
        <v>409433</v>
      </c>
      <c r="O381" t="s">
        <v>28</v>
      </c>
    </row>
    <row r="382" spans="1:15" x14ac:dyDescent="0.25">
      <c r="A382" t="s">
        <v>27</v>
      </c>
      <c r="B382">
        <v>27804.9</v>
      </c>
      <c r="C382">
        <v>27736.7</v>
      </c>
      <c r="D382">
        <v>27736.3</v>
      </c>
      <c r="E382">
        <v>27729.3</v>
      </c>
      <c r="F382">
        <v>2175.44</v>
      </c>
      <c r="G382">
        <v>2580.0700000000002</v>
      </c>
      <c r="H382">
        <v>752.00099999999998</v>
      </c>
      <c r="I382">
        <v>528.07799999999997</v>
      </c>
      <c r="J382">
        <v>1119.21</v>
      </c>
      <c r="K382">
        <v>22845.4</v>
      </c>
      <c r="L382">
        <v>5.4670099999999999E-2</v>
      </c>
      <c r="M382">
        <v>0.95181099999999996</v>
      </c>
      <c r="N382">
        <v>419939</v>
      </c>
      <c r="O382" t="s">
        <v>28</v>
      </c>
    </row>
    <row r="383" spans="1:15" x14ac:dyDescent="0.25">
      <c r="A383" t="s">
        <v>27</v>
      </c>
      <c r="B383">
        <v>27895</v>
      </c>
      <c r="C383">
        <v>27824.3</v>
      </c>
      <c r="D383">
        <v>27823.8</v>
      </c>
      <c r="E383">
        <v>27816.7</v>
      </c>
      <c r="F383">
        <v>2198.9499999999998</v>
      </c>
      <c r="G383">
        <v>2576.88</v>
      </c>
      <c r="H383">
        <v>751.48900000000003</v>
      </c>
      <c r="I383">
        <v>527.08799999999997</v>
      </c>
      <c r="J383">
        <v>1117.3699999999999</v>
      </c>
      <c r="K383">
        <v>22911.3</v>
      </c>
      <c r="L383">
        <v>5.3945300000000002E-2</v>
      </c>
      <c r="M383">
        <v>0.94493799999999994</v>
      </c>
      <c r="N383">
        <v>426943</v>
      </c>
      <c r="O383" t="s">
        <v>28</v>
      </c>
    </row>
    <row r="384" spans="1:15" x14ac:dyDescent="0.25">
      <c r="A384" t="s">
        <v>27</v>
      </c>
      <c r="B384">
        <v>27663.8</v>
      </c>
      <c r="C384">
        <v>27592.799999999999</v>
      </c>
      <c r="D384">
        <v>27592.400000000001</v>
      </c>
      <c r="E384">
        <v>27585.5</v>
      </c>
      <c r="F384">
        <v>2217.6</v>
      </c>
      <c r="G384">
        <v>2558.63</v>
      </c>
      <c r="H384">
        <v>746.779</v>
      </c>
      <c r="I384">
        <v>526.02700000000004</v>
      </c>
      <c r="J384">
        <v>1106.31</v>
      </c>
      <c r="K384">
        <v>22680</v>
      </c>
      <c r="L384">
        <v>5.4047100000000001E-2</v>
      </c>
      <c r="M384">
        <v>0.94802900000000001</v>
      </c>
      <c r="N384">
        <v>419935</v>
      </c>
      <c r="O384" t="s">
        <v>28</v>
      </c>
    </row>
    <row r="385" spans="1:25" x14ac:dyDescent="0.25">
      <c r="A385" t="s">
        <v>27</v>
      </c>
      <c r="B385">
        <v>27452.799999999999</v>
      </c>
      <c r="C385">
        <v>27380.6</v>
      </c>
      <c r="D385">
        <v>27380.2</v>
      </c>
      <c r="E385">
        <v>27373.200000000001</v>
      </c>
      <c r="F385">
        <v>2222.21</v>
      </c>
      <c r="G385">
        <v>2538.75</v>
      </c>
      <c r="H385">
        <v>747.43899999999996</v>
      </c>
      <c r="I385">
        <v>524.52599999999995</v>
      </c>
      <c r="J385">
        <v>1086.98</v>
      </c>
      <c r="K385">
        <v>22486.9</v>
      </c>
      <c r="L385">
        <v>5.4001199999999999E-2</v>
      </c>
      <c r="M385">
        <v>0.931836</v>
      </c>
      <c r="N385">
        <v>402438</v>
      </c>
      <c r="O385" t="s">
        <v>28</v>
      </c>
    </row>
    <row r="386" spans="1:25" x14ac:dyDescent="0.25">
      <c r="A386" t="s">
        <v>27</v>
      </c>
      <c r="B386">
        <v>27322.7</v>
      </c>
      <c r="C386">
        <v>27248.799999999999</v>
      </c>
      <c r="D386">
        <v>27248.400000000001</v>
      </c>
      <c r="E386">
        <v>27241.4</v>
      </c>
      <c r="F386">
        <v>2246.63</v>
      </c>
      <c r="G386">
        <v>2528.42</v>
      </c>
      <c r="H386">
        <v>744.54399999999998</v>
      </c>
      <c r="I386">
        <v>532.80999999999995</v>
      </c>
      <c r="J386">
        <v>1073.6099999999999</v>
      </c>
      <c r="K386">
        <v>22342</v>
      </c>
      <c r="L386">
        <v>5.41641E-2</v>
      </c>
      <c r="M386">
        <v>0.94161499999999998</v>
      </c>
      <c r="N386">
        <v>398923</v>
      </c>
      <c r="O386" t="s">
        <v>28</v>
      </c>
    </row>
    <row r="387" spans="1:25" x14ac:dyDescent="0.25">
      <c r="A387" t="s">
        <v>27</v>
      </c>
      <c r="B387">
        <v>27222.799999999999</v>
      </c>
      <c r="C387">
        <v>27157.599999999999</v>
      </c>
      <c r="D387">
        <v>27157.200000000001</v>
      </c>
      <c r="E387">
        <v>27150.3</v>
      </c>
      <c r="F387">
        <v>2203.3000000000002</v>
      </c>
      <c r="G387">
        <v>2525.1799999999998</v>
      </c>
      <c r="H387">
        <v>748.27700000000004</v>
      </c>
      <c r="I387">
        <v>524.37900000000002</v>
      </c>
      <c r="J387">
        <v>1074.47</v>
      </c>
      <c r="K387">
        <v>22298.2</v>
      </c>
      <c r="L387">
        <v>5.3910800000000002E-2</v>
      </c>
      <c r="M387">
        <v>0.95882500000000004</v>
      </c>
      <c r="N387">
        <v>395423</v>
      </c>
      <c r="O387" t="s">
        <v>28</v>
      </c>
    </row>
    <row r="388" spans="1:25" x14ac:dyDescent="0.25">
      <c r="A388" t="s">
        <v>27</v>
      </c>
      <c r="B388">
        <v>26980.1</v>
      </c>
      <c r="C388">
        <v>26915.1</v>
      </c>
      <c r="D388">
        <v>26914.799999999999</v>
      </c>
      <c r="E388">
        <v>26907.9</v>
      </c>
      <c r="F388">
        <v>2143.42</v>
      </c>
      <c r="G388">
        <v>2502.29</v>
      </c>
      <c r="H388">
        <v>746.68700000000001</v>
      </c>
      <c r="I388">
        <v>524.51300000000003</v>
      </c>
      <c r="J388">
        <v>1055.53</v>
      </c>
      <c r="K388">
        <v>22139.5</v>
      </c>
      <c r="L388">
        <v>5.40232E-2</v>
      </c>
      <c r="M388">
        <v>0.95722300000000005</v>
      </c>
      <c r="N388">
        <v>381438</v>
      </c>
      <c r="O388" t="s">
        <v>28</v>
      </c>
    </row>
    <row r="389" spans="1:25" x14ac:dyDescent="0.25">
      <c r="A389" t="s">
        <v>27</v>
      </c>
      <c r="B389">
        <v>27113.8</v>
      </c>
      <c r="C389">
        <v>27046.799999999999</v>
      </c>
      <c r="D389">
        <v>27046.400000000001</v>
      </c>
      <c r="E389">
        <v>27039.5</v>
      </c>
      <c r="F389">
        <v>2153.56</v>
      </c>
      <c r="G389">
        <v>2518.58</v>
      </c>
      <c r="H389">
        <v>746.57399999999996</v>
      </c>
      <c r="I389">
        <v>524.75099999999998</v>
      </c>
      <c r="J389">
        <v>1069.58</v>
      </c>
      <c r="K389">
        <v>22243.599999999999</v>
      </c>
      <c r="L389">
        <v>5.4020800000000001E-2</v>
      </c>
      <c r="M389">
        <v>0.931836</v>
      </c>
      <c r="N389">
        <v>384927</v>
      </c>
      <c r="O389" t="s">
        <v>28</v>
      </c>
    </row>
    <row r="390" spans="1:25" x14ac:dyDescent="0.25">
      <c r="A390" t="s">
        <v>27</v>
      </c>
      <c r="B390">
        <v>27550.6</v>
      </c>
      <c r="C390">
        <v>27482</v>
      </c>
      <c r="D390">
        <v>27481.5</v>
      </c>
      <c r="E390">
        <v>27474.5</v>
      </c>
      <c r="F390">
        <v>2172.15</v>
      </c>
      <c r="G390">
        <v>2564.85</v>
      </c>
      <c r="H390">
        <v>751.14200000000005</v>
      </c>
      <c r="I390">
        <v>527.95899999999995</v>
      </c>
      <c r="J390">
        <v>1105.22</v>
      </c>
      <c r="K390">
        <v>22610.400000000001</v>
      </c>
      <c r="L390">
        <v>5.42722E-2</v>
      </c>
      <c r="M390">
        <v>0.94823100000000005</v>
      </c>
      <c r="N390">
        <v>412938</v>
      </c>
      <c r="O390" t="s">
        <v>28</v>
      </c>
    </row>
    <row r="391" spans="1:25" x14ac:dyDescent="0.25">
      <c r="A391" t="s">
        <v>27</v>
      </c>
      <c r="B391">
        <v>27651.4</v>
      </c>
      <c r="C391">
        <v>27584</v>
      </c>
      <c r="D391">
        <v>27583.599999999999</v>
      </c>
      <c r="E391">
        <v>27576.6</v>
      </c>
      <c r="F391">
        <v>2186.52</v>
      </c>
      <c r="G391">
        <v>2558.36</v>
      </c>
      <c r="H391">
        <v>749.02700000000004</v>
      </c>
      <c r="I391">
        <v>524.03899999999999</v>
      </c>
      <c r="J391">
        <v>1103.97</v>
      </c>
      <c r="K391">
        <v>22704.5</v>
      </c>
      <c r="L391">
        <v>5.4279599999999997E-2</v>
      </c>
      <c r="M391">
        <v>0.95905499999999999</v>
      </c>
      <c r="N391">
        <v>416427</v>
      </c>
      <c r="O391" t="s">
        <v>28</v>
      </c>
      <c r="R391" t="s">
        <v>50</v>
      </c>
      <c r="U391" t="s">
        <v>49</v>
      </c>
      <c r="X391" t="s">
        <v>47</v>
      </c>
    </row>
    <row r="392" spans="1:25" x14ac:dyDescent="0.25">
      <c r="A392" t="s">
        <v>27</v>
      </c>
      <c r="B392">
        <v>27473.3</v>
      </c>
      <c r="C392">
        <v>27406.400000000001</v>
      </c>
      <c r="D392">
        <v>27405.9</v>
      </c>
      <c r="E392">
        <v>27399</v>
      </c>
      <c r="F392">
        <v>2214.19</v>
      </c>
      <c r="G392">
        <v>2543.0300000000002</v>
      </c>
      <c r="H392">
        <v>744.74400000000003</v>
      </c>
      <c r="I392">
        <v>523.41</v>
      </c>
      <c r="J392">
        <v>1096</v>
      </c>
      <c r="K392">
        <v>22516</v>
      </c>
      <c r="L392">
        <v>5.4200100000000001E-2</v>
      </c>
      <c r="M392">
        <v>0.93183400000000005</v>
      </c>
      <c r="N392">
        <v>405941</v>
      </c>
      <c r="O392" t="s">
        <v>28</v>
      </c>
      <c r="R392">
        <f>AVERAGE(B343:B392)</f>
        <v>27561.207999999999</v>
      </c>
      <c r="S392">
        <f>AVERAGE(C343:C392)</f>
        <v>27491.820000000003</v>
      </c>
      <c r="U392">
        <f>_xlfn.VAR.P(B343:B392)</f>
        <v>76537.799936000069</v>
      </c>
      <c r="V392">
        <f>_xlfn.VAR.P(C343:C392)</f>
        <v>76316.704800000109</v>
      </c>
      <c r="X392">
        <f>1.96*SQRT(U392)/50</f>
        <v>10.844862603724177</v>
      </c>
      <c r="Y392">
        <f>1.96*SQRT(V392)/50</f>
        <v>10.829187470160084</v>
      </c>
    </row>
    <row r="393" spans="1:25" x14ac:dyDescent="0.25">
      <c r="A393" t="s">
        <v>29</v>
      </c>
      <c r="B393">
        <v>1378427.4036000001</v>
      </c>
      <c r="C393" t="s">
        <v>24</v>
      </c>
    </row>
    <row r="394" spans="1:25" x14ac:dyDescent="0.25">
      <c r="A394" t="s">
        <v>30</v>
      </c>
      <c r="B394">
        <v>342844</v>
      </c>
      <c r="C394">
        <v>336332</v>
      </c>
      <c r="D394">
        <v>335601</v>
      </c>
      <c r="E394">
        <v>335584</v>
      </c>
      <c r="F394">
        <v>6147.99</v>
      </c>
      <c r="G394">
        <v>8257.35</v>
      </c>
      <c r="H394">
        <v>4641.12</v>
      </c>
      <c r="I394">
        <v>5.4113399999999999E-2</v>
      </c>
      <c r="J394">
        <v>0.95882500000000004</v>
      </c>
      <c r="K394">
        <v>0</v>
      </c>
      <c r="L394" t="s">
        <v>28</v>
      </c>
    </row>
    <row r="395" spans="1:25" x14ac:dyDescent="0.25">
      <c r="A395" t="s">
        <v>30</v>
      </c>
      <c r="B395">
        <v>335165</v>
      </c>
      <c r="C395">
        <v>328358</v>
      </c>
      <c r="D395">
        <v>327607</v>
      </c>
      <c r="E395">
        <v>327590</v>
      </c>
      <c r="F395">
        <v>6007.24</v>
      </c>
      <c r="G395">
        <v>8071.14</v>
      </c>
      <c r="H395">
        <v>4397.05</v>
      </c>
      <c r="I395">
        <v>5.3916100000000002E-2</v>
      </c>
      <c r="J395">
        <v>0.93816100000000002</v>
      </c>
      <c r="K395">
        <v>0</v>
      </c>
      <c r="L395" t="s">
        <v>28</v>
      </c>
    </row>
    <row r="396" spans="1:25" x14ac:dyDescent="0.25">
      <c r="A396" t="s">
        <v>30</v>
      </c>
      <c r="B396">
        <v>332474</v>
      </c>
      <c r="C396">
        <v>325620</v>
      </c>
      <c r="D396">
        <v>324824</v>
      </c>
      <c r="E396">
        <v>324806</v>
      </c>
      <c r="F396">
        <v>5974.79</v>
      </c>
      <c r="G396">
        <v>7942.96</v>
      </c>
      <c r="H396">
        <v>4307.49</v>
      </c>
      <c r="I396">
        <v>3.3989699999999998E-2</v>
      </c>
      <c r="J396">
        <v>0.95436200000000004</v>
      </c>
      <c r="K396">
        <v>0</v>
      </c>
      <c r="L396" t="s">
        <v>28</v>
      </c>
    </row>
    <row r="397" spans="1:25" x14ac:dyDescent="0.25">
      <c r="A397" t="s">
        <v>30</v>
      </c>
      <c r="B397">
        <v>336352</v>
      </c>
      <c r="C397">
        <v>329688</v>
      </c>
      <c r="D397">
        <v>328889</v>
      </c>
      <c r="E397">
        <v>328872</v>
      </c>
      <c r="F397">
        <v>6006.4</v>
      </c>
      <c r="G397">
        <v>8237.93</v>
      </c>
      <c r="H397">
        <v>4443.4399999999996</v>
      </c>
      <c r="I397">
        <v>5.4281599999999999E-2</v>
      </c>
      <c r="J397">
        <v>0.95877100000000004</v>
      </c>
      <c r="K397">
        <v>0</v>
      </c>
      <c r="L397" t="s">
        <v>28</v>
      </c>
    </row>
    <row r="398" spans="1:25" x14ac:dyDescent="0.25">
      <c r="A398" t="s">
        <v>30</v>
      </c>
      <c r="B398">
        <v>332060</v>
      </c>
      <c r="C398">
        <v>325112</v>
      </c>
      <c r="D398">
        <v>324320</v>
      </c>
      <c r="E398">
        <v>324303</v>
      </c>
      <c r="F398">
        <v>5926.66</v>
      </c>
      <c r="G398">
        <v>7936.48</v>
      </c>
      <c r="H398">
        <v>4281.5200000000004</v>
      </c>
      <c r="I398">
        <v>5.3920099999999999E-2</v>
      </c>
      <c r="J398">
        <v>0.95813599999999999</v>
      </c>
      <c r="K398">
        <v>0</v>
      </c>
      <c r="L398" t="s">
        <v>28</v>
      </c>
    </row>
    <row r="399" spans="1:25" x14ac:dyDescent="0.25">
      <c r="A399" t="s">
        <v>30</v>
      </c>
      <c r="B399">
        <v>335404</v>
      </c>
      <c r="C399">
        <v>328445</v>
      </c>
      <c r="D399">
        <v>327642</v>
      </c>
      <c r="E399">
        <v>327624</v>
      </c>
      <c r="F399">
        <v>6131.21</v>
      </c>
      <c r="G399">
        <v>8095.33</v>
      </c>
      <c r="H399">
        <v>4315.3</v>
      </c>
      <c r="I399">
        <v>5.3913999999999997E-2</v>
      </c>
      <c r="J399">
        <v>0.95922700000000005</v>
      </c>
      <c r="K399">
        <v>0</v>
      </c>
      <c r="L399" t="s">
        <v>28</v>
      </c>
    </row>
    <row r="400" spans="1:25" x14ac:dyDescent="0.25">
      <c r="A400" t="s">
        <v>30</v>
      </c>
      <c r="B400">
        <v>334797</v>
      </c>
      <c r="C400">
        <v>327909</v>
      </c>
      <c r="D400">
        <v>327113</v>
      </c>
      <c r="E400">
        <v>327096</v>
      </c>
      <c r="F400">
        <v>6124.8</v>
      </c>
      <c r="G400">
        <v>8049.22</v>
      </c>
      <c r="H400">
        <v>4293.12</v>
      </c>
      <c r="I400">
        <v>5.3914700000000003E-2</v>
      </c>
      <c r="J400">
        <v>0.95698799999999995</v>
      </c>
      <c r="K400">
        <v>0</v>
      </c>
      <c r="L400" t="s">
        <v>28</v>
      </c>
    </row>
    <row r="401" spans="1:12" x14ac:dyDescent="0.25">
      <c r="A401" t="s">
        <v>30</v>
      </c>
      <c r="B401">
        <v>335512</v>
      </c>
      <c r="C401">
        <v>328650</v>
      </c>
      <c r="D401">
        <v>327849</v>
      </c>
      <c r="E401">
        <v>327831</v>
      </c>
      <c r="F401">
        <v>6132.34</v>
      </c>
      <c r="G401">
        <v>8104.67</v>
      </c>
      <c r="H401">
        <v>4309.43</v>
      </c>
      <c r="I401">
        <v>5.4389899999999998E-2</v>
      </c>
      <c r="J401">
        <v>0.95916299999999999</v>
      </c>
      <c r="K401">
        <v>0</v>
      </c>
      <c r="L401" t="s">
        <v>28</v>
      </c>
    </row>
    <row r="402" spans="1:12" x14ac:dyDescent="0.25">
      <c r="A402" t="s">
        <v>30</v>
      </c>
      <c r="B402">
        <v>334341</v>
      </c>
      <c r="C402">
        <v>327550</v>
      </c>
      <c r="D402">
        <v>326763</v>
      </c>
      <c r="E402">
        <v>326745</v>
      </c>
      <c r="F402">
        <v>6074.87</v>
      </c>
      <c r="G402">
        <v>8075.52</v>
      </c>
      <c r="H402">
        <v>4289.3599999999997</v>
      </c>
      <c r="I402">
        <v>5.3913099999999999E-2</v>
      </c>
      <c r="J402">
        <v>0.95710200000000001</v>
      </c>
      <c r="K402">
        <v>0</v>
      </c>
      <c r="L402" t="s">
        <v>28</v>
      </c>
    </row>
    <row r="403" spans="1:12" x14ac:dyDescent="0.25">
      <c r="A403" t="s">
        <v>30</v>
      </c>
      <c r="B403">
        <v>337327</v>
      </c>
      <c r="C403">
        <v>330370</v>
      </c>
      <c r="D403">
        <v>329582</v>
      </c>
      <c r="E403">
        <v>329564</v>
      </c>
      <c r="F403">
        <v>6153.71</v>
      </c>
      <c r="G403">
        <v>8571.9599999999991</v>
      </c>
      <c r="H403">
        <v>4327.49</v>
      </c>
      <c r="I403">
        <v>5.58214E-2</v>
      </c>
      <c r="J403">
        <v>0.95921800000000002</v>
      </c>
      <c r="K403">
        <v>0</v>
      </c>
      <c r="L403" t="s">
        <v>28</v>
      </c>
    </row>
    <row r="404" spans="1:12" x14ac:dyDescent="0.25">
      <c r="A404" t="s">
        <v>30</v>
      </c>
      <c r="B404">
        <v>335301</v>
      </c>
      <c r="C404">
        <v>328325</v>
      </c>
      <c r="D404">
        <v>327530</v>
      </c>
      <c r="E404">
        <v>327511</v>
      </c>
      <c r="F404">
        <v>6139.27</v>
      </c>
      <c r="G404">
        <v>8144.52</v>
      </c>
      <c r="H404">
        <v>4293.59</v>
      </c>
      <c r="I404">
        <v>5.74239E-2</v>
      </c>
      <c r="J404">
        <v>0.931836</v>
      </c>
      <c r="K404">
        <v>0</v>
      </c>
      <c r="L404" t="s">
        <v>28</v>
      </c>
    </row>
    <row r="405" spans="1:12" x14ac:dyDescent="0.25">
      <c r="A405" t="s">
        <v>30</v>
      </c>
      <c r="B405">
        <v>334489</v>
      </c>
      <c r="C405">
        <v>327576</v>
      </c>
      <c r="D405">
        <v>326783</v>
      </c>
      <c r="E405">
        <v>326765</v>
      </c>
      <c r="F405">
        <v>6094.29</v>
      </c>
      <c r="G405">
        <v>8140.23</v>
      </c>
      <c r="H405">
        <v>4284.58</v>
      </c>
      <c r="I405">
        <v>5.9628599999999997E-2</v>
      </c>
      <c r="J405">
        <v>0.95450299999999999</v>
      </c>
      <c r="K405">
        <v>0</v>
      </c>
      <c r="L405" t="s">
        <v>28</v>
      </c>
    </row>
    <row r="406" spans="1:12" x14ac:dyDescent="0.25">
      <c r="A406" t="s">
        <v>30</v>
      </c>
      <c r="B406">
        <v>337014</v>
      </c>
      <c r="C406">
        <v>329869</v>
      </c>
      <c r="D406">
        <v>329071</v>
      </c>
      <c r="E406">
        <v>329052</v>
      </c>
      <c r="F406">
        <v>6080.86</v>
      </c>
      <c r="G406">
        <v>8325.99</v>
      </c>
      <c r="H406">
        <v>4339.16</v>
      </c>
      <c r="I406">
        <v>5.4289900000000002E-2</v>
      </c>
      <c r="J406">
        <v>0.931836</v>
      </c>
      <c r="K406">
        <v>0</v>
      </c>
      <c r="L406" t="s">
        <v>28</v>
      </c>
    </row>
    <row r="407" spans="1:12" x14ac:dyDescent="0.25">
      <c r="A407" t="s">
        <v>30</v>
      </c>
      <c r="B407">
        <v>336427</v>
      </c>
      <c r="C407">
        <v>329189</v>
      </c>
      <c r="D407">
        <v>328390</v>
      </c>
      <c r="E407">
        <v>328372</v>
      </c>
      <c r="F407">
        <v>6037.83</v>
      </c>
      <c r="G407">
        <v>8310.98</v>
      </c>
      <c r="H407">
        <v>4312.91</v>
      </c>
      <c r="I407">
        <v>5.3915900000000003E-2</v>
      </c>
      <c r="J407">
        <v>0.95786700000000002</v>
      </c>
      <c r="K407">
        <v>0</v>
      </c>
      <c r="L407" t="s">
        <v>28</v>
      </c>
    </row>
    <row r="408" spans="1:12" x14ac:dyDescent="0.25">
      <c r="A408" t="s">
        <v>30</v>
      </c>
      <c r="B408">
        <v>335791</v>
      </c>
      <c r="C408">
        <v>328696</v>
      </c>
      <c r="D408">
        <v>327899</v>
      </c>
      <c r="E408">
        <v>327881</v>
      </c>
      <c r="F408">
        <v>6005.52</v>
      </c>
      <c r="G408">
        <v>8322.5</v>
      </c>
      <c r="H408">
        <v>4313.3999999999996</v>
      </c>
      <c r="I408">
        <v>5.4404599999999997E-2</v>
      </c>
      <c r="J408">
        <v>0.93436399999999997</v>
      </c>
      <c r="K408">
        <v>0</v>
      </c>
      <c r="L408" t="s">
        <v>28</v>
      </c>
    </row>
    <row r="409" spans="1:12" x14ac:dyDescent="0.25">
      <c r="A409" t="s">
        <v>30</v>
      </c>
      <c r="B409">
        <v>335672</v>
      </c>
      <c r="C409">
        <v>328340</v>
      </c>
      <c r="D409">
        <v>327534</v>
      </c>
      <c r="E409">
        <v>327516</v>
      </c>
      <c r="F409">
        <v>6023.2</v>
      </c>
      <c r="G409">
        <v>8319.7999999999993</v>
      </c>
      <c r="H409">
        <v>4290.58</v>
      </c>
      <c r="I409">
        <v>5.4498900000000003E-2</v>
      </c>
      <c r="J409">
        <v>0.93183700000000003</v>
      </c>
      <c r="K409">
        <v>0</v>
      </c>
      <c r="L409" t="s">
        <v>28</v>
      </c>
    </row>
    <row r="410" spans="1:12" x14ac:dyDescent="0.25">
      <c r="A410" t="s">
        <v>30</v>
      </c>
      <c r="B410">
        <v>336386</v>
      </c>
      <c r="C410">
        <v>329076</v>
      </c>
      <c r="D410">
        <v>328261</v>
      </c>
      <c r="E410">
        <v>328243</v>
      </c>
      <c r="F410">
        <v>6023.43</v>
      </c>
      <c r="G410">
        <v>8397.31</v>
      </c>
      <c r="H410">
        <v>4312.37</v>
      </c>
      <c r="I410">
        <v>5.4492600000000002E-2</v>
      </c>
      <c r="J410">
        <v>0.94479900000000006</v>
      </c>
      <c r="K410">
        <v>0</v>
      </c>
      <c r="L410" t="s">
        <v>28</v>
      </c>
    </row>
    <row r="411" spans="1:12" x14ac:dyDescent="0.25">
      <c r="A411" t="s">
        <v>30</v>
      </c>
      <c r="B411">
        <v>336852</v>
      </c>
      <c r="C411">
        <v>329476</v>
      </c>
      <c r="D411">
        <v>328664</v>
      </c>
      <c r="E411">
        <v>328646</v>
      </c>
      <c r="F411">
        <v>6016</v>
      </c>
      <c r="G411">
        <v>8511.9699999999993</v>
      </c>
      <c r="H411">
        <v>4322.1400000000003</v>
      </c>
      <c r="I411">
        <v>5.3909499999999999E-2</v>
      </c>
      <c r="J411">
        <v>0.95216999999999996</v>
      </c>
      <c r="K411">
        <v>0</v>
      </c>
      <c r="L411" t="s">
        <v>28</v>
      </c>
    </row>
    <row r="412" spans="1:12" x14ac:dyDescent="0.25">
      <c r="A412" t="s">
        <v>30</v>
      </c>
      <c r="B412">
        <v>335751</v>
      </c>
      <c r="C412">
        <v>328192</v>
      </c>
      <c r="D412">
        <v>327376</v>
      </c>
      <c r="E412">
        <v>327358</v>
      </c>
      <c r="F412">
        <v>6024.7</v>
      </c>
      <c r="G412">
        <v>8385.2199999999993</v>
      </c>
      <c r="H412">
        <v>4284.8999999999996</v>
      </c>
      <c r="I412">
        <v>5.4044700000000001E-2</v>
      </c>
      <c r="J412">
        <v>0.93557000000000001</v>
      </c>
      <c r="K412">
        <v>0</v>
      </c>
      <c r="L412" t="s">
        <v>28</v>
      </c>
    </row>
    <row r="413" spans="1:12" x14ac:dyDescent="0.25">
      <c r="A413" t="s">
        <v>30</v>
      </c>
      <c r="B413">
        <v>336690</v>
      </c>
      <c r="C413">
        <v>329068</v>
      </c>
      <c r="D413">
        <v>328245</v>
      </c>
      <c r="E413">
        <v>328227</v>
      </c>
      <c r="F413">
        <v>6033.21</v>
      </c>
      <c r="G413">
        <v>8504.17</v>
      </c>
      <c r="H413">
        <v>4296.29</v>
      </c>
      <c r="I413">
        <v>4.3555000000000003E-2</v>
      </c>
      <c r="J413">
        <v>0.95457899999999996</v>
      </c>
      <c r="K413">
        <v>0</v>
      </c>
      <c r="L413" t="s">
        <v>28</v>
      </c>
    </row>
    <row r="414" spans="1:12" x14ac:dyDescent="0.25">
      <c r="A414" t="s">
        <v>30</v>
      </c>
      <c r="B414">
        <v>338673</v>
      </c>
      <c r="C414">
        <v>331107</v>
      </c>
      <c r="D414">
        <v>330273</v>
      </c>
      <c r="E414">
        <v>330255</v>
      </c>
      <c r="F414">
        <v>6017.07</v>
      </c>
      <c r="G414">
        <v>8692.49</v>
      </c>
      <c r="H414">
        <v>4377.75</v>
      </c>
      <c r="I414">
        <v>5.4265399999999998E-2</v>
      </c>
      <c r="J414">
        <v>0.931836</v>
      </c>
      <c r="K414">
        <v>0</v>
      </c>
      <c r="L414" t="s">
        <v>28</v>
      </c>
    </row>
    <row r="415" spans="1:12" x14ac:dyDescent="0.25">
      <c r="A415" t="s">
        <v>30</v>
      </c>
      <c r="B415">
        <v>336683</v>
      </c>
      <c r="C415">
        <v>329062</v>
      </c>
      <c r="D415">
        <v>328231</v>
      </c>
      <c r="E415">
        <v>328214</v>
      </c>
      <c r="F415">
        <v>6097.47</v>
      </c>
      <c r="G415">
        <v>8585.4599999999991</v>
      </c>
      <c r="H415">
        <v>4294.6400000000003</v>
      </c>
      <c r="I415">
        <v>5.4085599999999998E-2</v>
      </c>
      <c r="J415">
        <v>0.959148</v>
      </c>
      <c r="K415">
        <v>0</v>
      </c>
      <c r="L415" t="s">
        <v>28</v>
      </c>
    </row>
    <row r="416" spans="1:12" x14ac:dyDescent="0.25">
      <c r="A416" t="s">
        <v>30</v>
      </c>
      <c r="B416">
        <v>338701</v>
      </c>
      <c r="C416">
        <v>331051</v>
      </c>
      <c r="D416">
        <v>330186</v>
      </c>
      <c r="E416">
        <v>330168</v>
      </c>
      <c r="F416">
        <v>6028.76</v>
      </c>
      <c r="G416">
        <v>8851.18</v>
      </c>
      <c r="H416">
        <v>4413.3100000000004</v>
      </c>
      <c r="I416">
        <v>5.4245099999999997E-2</v>
      </c>
      <c r="J416">
        <v>0.95413199999999998</v>
      </c>
      <c r="K416">
        <v>0</v>
      </c>
      <c r="L416" t="s">
        <v>28</v>
      </c>
    </row>
    <row r="417" spans="1:12" x14ac:dyDescent="0.25">
      <c r="A417" t="s">
        <v>30</v>
      </c>
      <c r="B417">
        <v>337533</v>
      </c>
      <c r="C417">
        <v>329565</v>
      </c>
      <c r="D417">
        <v>328723</v>
      </c>
      <c r="E417">
        <v>328706</v>
      </c>
      <c r="F417">
        <v>6003.77</v>
      </c>
      <c r="G417">
        <v>8448.2199999999993</v>
      </c>
      <c r="H417">
        <v>4350.71</v>
      </c>
      <c r="I417">
        <v>5.3966399999999998E-2</v>
      </c>
      <c r="J417">
        <v>0.94682999999999995</v>
      </c>
      <c r="K417">
        <v>0</v>
      </c>
      <c r="L417" t="s">
        <v>28</v>
      </c>
    </row>
    <row r="418" spans="1:12" x14ac:dyDescent="0.25">
      <c r="A418" t="s">
        <v>30</v>
      </c>
      <c r="B418">
        <v>331985</v>
      </c>
      <c r="C418">
        <v>324652</v>
      </c>
      <c r="D418">
        <v>323828</v>
      </c>
      <c r="E418">
        <v>323811</v>
      </c>
      <c r="F418">
        <v>5881.72</v>
      </c>
      <c r="G418">
        <v>8230.67</v>
      </c>
      <c r="H418">
        <v>4264.83</v>
      </c>
      <c r="I418">
        <v>5.4337000000000003E-2</v>
      </c>
      <c r="J418">
        <v>0.931836</v>
      </c>
      <c r="K418">
        <v>0</v>
      </c>
      <c r="L418" t="s">
        <v>28</v>
      </c>
    </row>
    <row r="419" spans="1:12" x14ac:dyDescent="0.25">
      <c r="A419" t="s">
        <v>30</v>
      </c>
      <c r="B419">
        <v>332972</v>
      </c>
      <c r="C419">
        <v>325454</v>
      </c>
      <c r="D419">
        <v>324611</v>
      </c>
      <c r="E419">
        <v>324594</v>
      </c>
      <c r="F419">
        <v>5898.66</v>
      </c>
      <c r="G419">
        <v>8304.9</v>
      </c>
      <c r="H419">
        <v>4276.24</v>
      </c>
      <c r="I419">
        <v>5.3915999999999999E-2</v>
      </c>
      <c r="J419">
        <v>0.95819100000000001</v>
      </c>
      <c r="K419">
        <v>0</v>
      </c>
      <c r="L419" t="s">
        <v>28</v>
      </c>
    </row>
    <row r="420" spans="1:12" x14ac:dyDescent="0.25">
      <c r="A420" t="s">
        <v>30</v>
      </c>
      <c r="B420">
        <v>331821</v>
      </c>
      <c r="C420">
        <v>324423</v>
      </c>
      <c r="D420">
        <v>323582</v>
      </c>
      <c r="E420">
        <v>323565</v>
      </c>
      <c r="F420">
        <v>5886.33</v>
      </c>
      <c r="G420">
        <v>8175.47</v>
      </c>
      <c r="H420">
        <v>4245.53</v>
      </c>
      <c r="I420">
        <v>5.3924199999999999E-2</v>
      </c>
      <c r="J420">
        <v>0.95703199999999999</v>
      </c>
      <c r="K420">
        <v>0</v>
      </c>
      <c r="L420" t="s">
        <v>28</v>
      </c>
    </row>
    <row r="421" spans="1:12" x14ac:dyDescent="0.25">
      <c r="A421" t="s">
        <v>30</v>
      </c>
      <c r="B421">
        <v>332518</v>
      </c>
      <c r="C421">
        <v>324927</v>
      </c>
      <c r="D421">
        <v>324084</v>
      </c>
      <c r="E421">
        <v>324068</v>
      </c>
      <c r="F421">
        <v>5888.34</v>
      </c>
      <c r="G421">
        <v>8232.9</v>
      </c>
      <c r="H421">
        <v>4259.22</v>
      </c>
      <c r="I421">
        <v>3.6667900000000003E-2</v>
      </c>
      <c r="J421">
        <v>0.95901099999999995</v>
      </c>
      <c r="K421">
        <v>0</v>
      </c>
      <c r="L421" t="s">
        <v>28</v>
      </c>
    </row>
    <row r="422" spans="1:12" x14ac:dyDescent="0.25">
      <c r="A422" t="s">
        <v>30</v>
      </c>
      <c r="B422">
        <v>332977</v>
      </c>
      <c r="C422">
        <v>325279</v>
      </c>
      <c r="D422">
        <v>324427</v>
      </c>
      <c r="E422">
        <v>324410</v>
      </c>
      <c r="F422">
        <v>5887.96</v>
      </c>
      <c r="G422">
        <v>8325.5400000000009</v>
      </c>
      <c r="H422">
        <v>4258.2700000000004</v>
      </c>
      <c r="I422">
        <v>5.39105E-2</v>
      </c>
      <c r="J422">
        <v>0.94818999999999998</v>
      </c>
      <c r="K422">
        <v>0</v>
      </c>
      <c r="L422" t="s">
        <v>28</v>
      </c>
    </row>
    <row r="423" spans="1:12" x14ac:dyDescent="0.25">
      <c r="A423" t="s">
        <v>30</v>
      </c>
      <c r="B423">
        <v>332671</v>
      </c>
      <c r="C423">
        <v>325067</v>
      </c>
      <c r="D423">
        <v>324218</v>
      </c>
      <c r="E423">
        <v>324201</v>
      </c>
      <c r="F423">
        <v>5875.08</v>
      </c>
      <c r="G423">
        <v>8264.89</v>
      </c>
      <c r="H423">
        <v>4245.92</v>
      </c>
      <c r="I423">
        <v>5.4602600000000001E-2</v>
      </c>
      <c r="J423">
        <v>0.94725099999999995</v>
      </c>
      <c r="K423">
        <v>0</v>
      </c>
      <c r="L423" t="s">
        <v>28</v>
      </c>
    </row>
    <row r="424" spans="1:12" x14ac:dyDescent="0.25">
      <c r="A424" t="s">
        <v>30</v>
      </c>
      <c r="B424">
        <v>333254</v>
      </c>
      <c r="C424">
        <v>325330</v>
      </c>
      <c r="D424">
        <v>324475</v>
      </c>
      <c r="E424">
        <v>324458</v>
      </c>
      <c r="F424">
        <v>5924.15</v>
      </c>
      <c r="G424">
        <v>8330.26</v>
      </c>
      <c r="H424">
        <v>4256.7700000000004</v>
      </c>
      <c r="I424">
        <v>5.4022899999999999E-2</v>
      </c>
      <c r="J424">
        <v>0.95804699999999998</v>
      </c>
      <c r="K424">
        <v>0</v>
      </c>
      <c r="L424" t="s">
        <v>28</v>
      </c>
    </row>
    <row r="425" spans="1:12" x14ac:dyDescent="0.25">
      <c r="A425" t="s">
        <v>30</v>
      </c>
      <c r="B425">
        <v>334323</v>
      </c>
      <c r="C425">
        <v>326408</v>
      </c>
      <c r="D425">
        <v>325540</v>
      </c>
      <c r="E425">
        <v>325524</v>
      </c>
      <c r="F425">
        <v>5953.6</v>
      </c>
      <c r="G425">
        <v>8406.7099999999991</v>
      </c>
      <c r="H425">
        <v>4270.5</v>
      </c>
      <c r="I425">
        <v>5.49001E-2</v>
      </c>
      <c r="J425">
        <v>0.95770299999999997</v>
      </c>
      <c r="K425">
        <v>0</v>
      </c>
      <c r="L425" t="s">
        <v>28</v>
      </c>
    </row>
    <row r="426" spans="1:12" x14ac:dyDescent="0.25">
      <c r="A426" t="s">
        <v>30</v>
      </c>
      <c r="B426">
        <v>334420</v>
      </c>
      <c r="C426">
        <v>326499</v>
      </c>
      <c r="D426">
        <v>325642</v>
      </c>
      <c r="E426">
        <v>325625</v>
      </c>
      <c r="F426">
        <v>5916.75</v>
      </c>
      <c r="G426">
        <v>8427.52</v>
      </c>
      <c r="H426">
        <v>4289.79</v>
      </c>
      <c r="I426">
        <v>5.4078599999999998E-2</v>
      </c>
      <c r="J426">
        <v>0.95123599999999997</v>
      </c>
      <c r="K426">
        <v>0</v>
      </c>
      <c r="L426" t="s">
        <v>28</v>
      </c>
    </row>
    <row r="427" spans="1:12" x14ac:dyDescent="0.25">
      <c r="A427" t="s">
        <v>30</v>
      </c>
      <c r="B427">
        <v>334378</v>
      </c>
      <c r="C427">
        <v>326345</v>
      </c>
      <c r="D427">
        <v>325496</v>
      </c>
      <c r="E427">
        <v>325480</v>
      </c>
      <c r="F427">
        <v>5927.63</v>
      </c>
      <c r="G427">
        <v>8478.6299999999992</v>
      </c>
      <c r="H427">
        <v>4287.7299999999996</v>
      </c>
      <c r="I427">
        <v>5.4636799999999999E-2</v>
      </c>
      <c r="J427">
        <v>0.95526699999999998</v>
      </c>
      <c r="K427">
        <v>0</v>
      </c>
      <c r="L427" t="s">
        <v>28</v>
      </c>
    </row>
    <row r="428" spans="1:12" x14ac:dyDescent="0.25">
      <c r="A428" t="s">
        <v>30</v>
      </c>
      <c r="B428">
        <v>334799</v>
      </c>
      <c r="C428">
        <v>326727</v>
      </c>
      <c r="D428">
        <v>325886</v>
      </c>
      <c r="E428">
        <v>325869</v>
      </c>
      <c r="F428">
        <v>5914.31</v>
      </c>
      <c r="G428">
        <v>8595.33</v>
      </c>
      <c r="H428">
        <v>4281.6400000000003</v>
      </c>
      <c r="I428">
        <v>5.4886400000000002E-2</v>
      </c>
      <c r="J428">
        <v>0.93470699999999995</v>
      </c>
      <c r="K428">
        <v>0</v>
      </c>
      <c r="L428" t="s">
        <v>28</v>
      </c>
    </row>
    <row r="429" spans="1:12" x14ac:dyDescent="0.25">
      <c r="A429" t="s">
        <v>30</v>
      </c>
      <c r="B429">
        <v>335959</v>
      </c>
      <c r="C429">
        <v>327725</v>
      </c>
      <c r="D429">
        <v>326860</v>
      </c>
      <c r="E429">
        <v>326843</v>
      </c>
      <c r="F429">
        <v>5919.73</v>
      </c>
      <c r="G429">
        <v>8566.32</v>
      </c>
      <c r="H429">
        <v>4300.4399999999996</v>
      </c>
      <c r="I429">
        <v>5.3917600000000003E-2</v>
      </c>
      <c r="J429">
        <v>0.93183300000000002</v>
      </c>
      <c r="K429">
        <v>0</v>
      </c>
      <c r="L429" t="s">
        <v>28</v>
      </c>
    </row>
    <row r="430" spans="1:12" x14ac:dyDescent="0.25">
      <c r="A430" t="s">
        <v>30</v>
      </c>
      <c r="B430">
        <v>334562</v>
      </c>
      <c r="C430">
        <v>326300</v>
      </c>
      <c r="D430">
        <v>325450</v>
      </c>
      <c r="E430">
        <v>325434</v>
      </c>
      <c r="F430">
        <v>5906.13</v>
      </c>
      <c r="G430">
        <v>8529.59</v>
      </c>
      <c r="H430">
        <v>4278.7299999999996</v>
      </c>
      <c r="I430">
        <v>5.4048300000000001E-2</v>
      </c>
      <c r="J430">
        <v>0.93183700000000003</v>
      </c>
      <c r="K430">
        <v>0</v>
      </c>
      <c r="L430" t="s">
        <v>28</v>
      </c>
    </row>
    <row r="431" spans="1:12" x14ac:dyDescent="0.25">
      <c r="A431" t="s">
        <v>30</v>
      </c>
      <c r="B431">
        <v>335704</v>
      </c>
      <c r="C431">
        <v>327127</v>
      </c>
      <c r="D431">
        <v>326272</v>
      </c>
      <c r="E431">
        <v>326256</v>
      </c>
      <c r="F431">
        <v>5921.68</v>
      </c>
      <c r="G431">
        <v>8759.86</v>
      </c>
      <c r="H431">
        <v>4292.22</v>
      </c>
      <c r="I431">
        <v>2.9082500000000001E-2</v>
      </c>
      <c r="J431">
        <v>0.94045500000000004</v>
      </c>
      <c r="K431">
        <v>0</v>
      </c>
      <c r="L431" t="s">
        <v>28</v>
      </c>
    </row>
    <row r="432" spans="1:12" x14ac:dyDescent="0.25">
      <c r="A432" t="s">
        <v>30</v>
      </c>
      <c r="B432">
        <v>335343</v>
      </c>
      <c r="C432">
        <v>327101</v>
      </c>
      <c r="D432">
        <v>326234</v>
      </c>
      <c r="E432">
        <v>326218</v>
      </c>
      <c r="F432">
        <v>5921.71</v>
      </c>
      <c r="G432">
        <v>8704.76</v>
      </c>
      <c r="H432">
        <v>4297.72</v>
      </c>
      <c r="I432">
        <v>5.40302E-2</v>
      </c>
      <c r="J432">
        <v>0.95850900000000006</v>
      </c>
      <c r="K432">
        <v>0</v>
      </c>
      <c r="L432" t="s">
        <v>28</v>
      </c>
    </row>
    <row r="433" spans="1:25" x14ac:dyDescent="0.25">
      <c r="A433" t="s">
        <v>30</v>
      </c>
      <c r="B433">
        <v>335491</v>
      </c>
      <c r="C433">
        <v>326963</v>
      </c>
      <c r="D433">
        <v>326095</v>
      </c>
      <c r="E433">
        <v>326078</v>
      </c>
      <c r="F433">
        <v>5924.63</v>
      </c>
      <c r="G433">
        <v>8673.65</v>
      </c>
      <c r="H433">
        <v>4283.3</v>
      </c>
      <c r="I433">
        <v>5.41431E-2</v>
      </c>
      <c r="J433">
        <v>0.955932</v>
      </c>
      <c r="K433">
        <v>0</v>
      </c>
      <c r="L433" t="s">
        <v>28</v>
      </c>
    </row>
    <row r="434" spans="1:25" x14ac:dyDescent="0.25">
      <c r="A434" t="s">
        <v>30</v>
      </c>
      <c r="B434">
        <v>336639</v>
      </c>
      <c r="C434">
        <v>327982</v>
      </c>
      <c r="D434">
        <v>327092</v>
      </c>
      <c r="E434">
        <v>327075</v>
      </c>
      <c r="F434">
        <v>5929.63</v>
      </c>
      <c r="G434">
        <v>8914.14</v>
      </c>
      <c r="H434">
        <v>4311.53</v>
      </c>
      <c r="I434">
        <v>5.4266300000000003E-2</v>
      </c>
      <c r="J434">
        <v>0.94833500000000004</v>
      </c>
      <c r="K434">
        <v>0</v>
      </c>
      <c r="L434" t="s">
        <v>28</v>
      </c>
    </row>
    <row r="435" spans="1:25" x14ac:dyDescent="0.25">
      <c r="A435" t="s">
        <v>30</v>
      </c>
      <c r="B435">
        <v>335880</v>
      </c>
      <c r="C435">
        <v>327429</v>
      </c>
      <c r="D435">
        <v>326541</v>
      </c>
      <c r="E435">
        <v>326525</v>
      </c>
      <c r="F435">
        <v>5913.25</v>
      </c>
      <c r="G435">
        <v>8815.51</v>
      </c>
      <c r="H435">
        <v>4283.5200000000004</v>
      </c>
      <c r="I435">
        <v>5.3915100000000001E-2</v>
      </c>
      <c r="J435">
        <v>0.95904199999999995</v>
      </c>
      <c r="K435">
        <v>0</v>
      </c>
      <c r="L435" t="s">
        <v>28</v>
      </c>
    </row>
    <row r="436" spans="1:25" x14ac:dyDescent="0.25">
      <c r="A436" t="s">
        <v>30</v>
      </c>
      <c r="B436">
        <v>336545</v>
      </c>
      <c r="C436">
        <v>327902</v>
      </c>
      <c r="D436">
        <v>327017</v>
      </c>
      <c r="E436">
        <v>327000</v>
      </c>
      <c r="F436">
        <v>5905.85</v>
      </c>
      <c r="G436">
        <v>8914</v>
      </c>
      <c r="H436">
        <v>4293.29</v>
      </c>
      <c r="I436">
        <v>5.4148500000000002E-2</v>
      </c>
      <c r="J436">
        <v>0.93183700000000003</v>
      </c>
      <c r="K436">
        <v>0</v>
      </c>
      <c r="L436" t="s">
        <v>28</v>
      </c>
    </row>
    <row r="437" spans="1:25" x14ac:dyDescent="0.25">
      <c r="A437" t="s">
        <v>30</v>
      </c>
      <c r="B437">
        <v>336927</v>
      </c>
      <c r="C437">
        <v>328041</v>
      </c>
      <c r="D437">
        <v>327147</v>
      </c>
      <c r="E437">
        <v>327130</v>
      </c>
      <c r="F437">
        <v>5972.61</v>
      </c>
      <c r="G437">
        <v>8900.06</v>
      </c>
      <c r="H437">
        <v>4300.3500000000004</v>
      </c>
      <c r="I437">
        <v>5.4309700000000002E-2</v>
      </c>
      <c r="J437">
        <v>0.931836</v>
      </c>
      <c r="K437">
        <v>0</v>
      </c>
      <c r="L437" t="s">
        <v>28</v>
      </c>
    </row>
    <row r="438" spans="1:25" x14ac:dyDescent="0.25">
      <c r="A438" t="s">
        <v>30</v>
      </c>
      <c r="B438">
        <v>337014</v>
      </c>
      <c r="C438">
        <v>328072</v>
      </c>
      <c r="D438">
        <v>327179</v>
      </c>
      <c r="E438">
        <v>327161</v>
      </c>
      <c r="F438">
        <v>5918.28</v>
      </c>
      <c r="G438">
        <v>9112.2800000000007</v>
      </c>
      <c r="H438">
        <v>4280.2700000000004</v>
      </c>
      <c r="I438">
        <v>5.4079299999999997E-2</v>
      </c>
      <c r="J438">
        <v>0.93183099999999996</v>
      </c>
      <c r="K438">
        <v>0</v>
      </c>
      <c r="L438" t="s">
        <v>28</v>
      </c>
    </row>
    <row r="439" spans="1:25" x14ac:dyDescent="0.25">
      <c r="A439" t="s">
        <v>30</v>
      </c>
      <c r="B439">
        <v>338100</v>
      </c>
      <c r="C439">
        <v>329029</v>
      </c>
      <c r="D439">
        <v>328124</v>
      </c>
      <c r="E439">
        <v>328107</v>
      </c>
      <c r="F439">
        <v>5908.24</v>
      </c>
      <c r="G439">
        <v>9087.51</v>
      </c>
      <c r="H439">
        <v>4306.1499999999996</v>
      </c>
      <c r="I439">
        <v>5.3915200000000003E-2</v>
      </c>
      <c r="J439">
        <v>0.957569</v>
      </c>
      <c r="K439">
        <v>0</v>
      </c>
      <c r="L439" t="s">
        <v>28</v>
      </c>
    </row>
    <row r="440" spans="1:25" x14ac:dyDescent="0.25">
      <c r="A440" t="s">
        <v>30</v>
      </c>
      <c r="B440">
        <v>337189</v>
      </c>
      <c r="C440">
        <v>327998</v>
      </c>
      <c r="D440">
        <v>327079</v>
      </c>
      <c r="E440">
        <v>327062</v>
      </c>
      <c r="F440">
        <v>5939.21</v>
      </c>
      <c r="G440">
        <v>9061.66</v>
      </c>
      <c r="H440">
        <v>4289.38</v>
      </c>
      <c r="I440">
        <v>5.3914400000000001E-2</v>
      </c>
      <c r="J440">
        <v>0.93182500000000001</v>
      </c>
      <c r="K440">
        <v>0</v>
      </c>
      <c r="L440" t="s">
        <v>28</v>
      </c>
    </row>
    <row r="441" spans="1:25" x14ac:dyDescent="0.25">
      <c r="A441" t="s">
        <v>30</v>
      </c>
      <c r="B441">
        <v>338309</v>
      </c>
      <c r="C441">
        <v>328970</v>
      </c>
      <c r="D441">
        <v>328038</v>
      </c>
      <c r="E441">
        <v>328021</v>
      </c>
      <c r="F441">
        <v>5921.57</v>
      </c>
      <c r="G441">
        <v>9226.85</v>
      </c>
      <c r="H441">
        <v>4289.12</v>
      </c>
      <c r="I441">
        <v>5.4477999999999999E-2</v>
      </c>
      <c r="J441">
        <v>0.95696300000000001</v>
      </c>
      <c r="K441">
        <v>0</v>
      </c>
      <c r="L441" t="s">
        <v>28</v>
      </c>
    </row>
    <row r="442" spans="1:25" x14ac:dyDescent="0.25">
      <c r="A442" t="s">
        <v>30</v>
      </c>
      <c r="B442">
        <v>337708</v>
      </c>
      <c r="C442">
        <v>328571</v>
      </c>
      <c r="D442">
        <v>327644</v>
      </c>
      <c r="E442">
        <v>327627</v>
      </c>
      <c r="F442">
        <v>5919.11</v>
      </c>
      <c r="G442">
        <v>9116.8799999999992</v>
      </c>
      <c r="H442">
        <v>4300.1099999999997</v>
      </c>
      <c r="I442">
        <v>5.41612E-2</v>
      </c>
      <c r="J442">
        <v>0.95894800000000002</v>
      </c>
      <c r="K442">
        <v>0</v>
      </c>
      <c r="L442" t="s">
        <v>28</v>
      </c>
    </row>
    <row r="443" spans="1:25" x14ac:dyDescent="0.25">
      <c r="A443" t="s">
        <v>30</v>
      </c>
      <c r="B443">
        <v>338150</v>
      </c>
      <c r="C443">
        <v>328548</v>
      </c>
      <c r="D443">
        <v>327611</v>
      </c>
      <c r="E443">
        <v>327595</v>
      </c>
      <c r="F443">
        <v>5900.61</v>
      </c>
      <c r="G443">
        <v>9165.36</v>
      </c>
      <c r="H443">
        <v>4280.1000000000004</v>
      </c>
      <c r="I443">
        <v>5.3976999999999997E-2</v>
      </c>
      <c r="J443">
        <v>0.95840000000000003</v>
      </c>
      <c r="K443">
        <v>0</v>
      </c>
      <c r="L443" t="s">
        <v>28</v>
      </c>
    </row>
    <row r="444" spans="1:25" x14ac:dyDescent="0.25">
      <c r="A444" t="s">
        <v>30</v>
      </c>
      <c r="B444">
        <v>341234</v>
      </c>
      <c r="C444">
        <v>331440</v>
      </c>
      <c r="D444">
        <v>330477</v>
      </c>
      <c r="E444">
        <v>330460</v>
      </c>
      <c r="F444">
        <v>5983.71</v>
      </c>
      <c r="G444">
        <v>9566.74</v>
      </c>
      <c r="H444">
        <v>4359.66</v>
      </c>
      <c r="I444">
        <v>5.3924100000000003E-2</v>
      </c>
      <c r="J444">
        <v>0.95639700000000005</v>
      </c>
      <c r="K444">
        <v>0</v>
      </c>
      <c r="L444" t="s">
        <v>28</v>
      </c>
    </row>
    <row r="445" spans="1:25" x14ac:dyDescent="0.25">
      <c r="A445" t="s">
        <v>30</v>
      </c>
      <c r="B445">
        <v>344892</v>
      </c>
      <c r="C445">
        <v>335125</v>
      </c>
      <c r="D445">
        <v>334126</v>
      </c>
      <c r="E445">
        <v>334109</v>
      </c>
      <c r="F445">
        <v>6013.46</v>
      </c>
      <c r="G445">
        <v>10082.299999999999</v>
      </c>
      <c r="H445">
        <v>4505.72</v>
      </c>
      <c r="I445">
        <v>3.7635000000000002E-2</v>
      </c>
      <c r="J445">
        <v>0.95791199999999999</v>
      </c>
      <c r="K445">
        <v>0</v>
      </c>
      <c r="L445" t="s">
        <v>28</v>
      </c>
    </row>
    <row r="446" spans="1:25" x14ac:dyDescent="0.25">
      <c r="A446" t="s">
        <v>30</v>
      </c>
      <c r="B446">
        <v>344711</v>
      </c>
      <c r="C446">
        <v>334711</v>
      </c>
      <c r="D446">
        <v>333705</v>
      </c>
      <c r="E446">
        <v>333688</v>
      </c>
      <c r="F446">
        <v>6005.44</v>
      </c>
      <c r="G446">
        <v>10042</v>
      </c>
      <c r="H446">
        <v>4466.37</v>
      </c>
      <c r="I446">
        <v>5.4458600000000003E-2</v>
      </c>
      <c r="J446">
        <v>0.94254800000000005</v>
      </c>
      <c r="K446">
        <v>0</v>
      </c>
      <c r="L446" t="s">
        <v>28</v>
      </c>
    </row>
    <row r="447" spans="1:25" x14ac:dyDescent="0.25">
      <c r="A447" t="s">
        <v>30</v>
      </c>
      <c r="B447">
        <v>345319</v>
      </c>
      <c r="C447">
        <v>335234</v>
      </c>
      <c r="D447">
        <v>334224</v>
      </c>
      <c r="E447">
        <v>334207</v>
      </c>
      <c r="F447">
        <v>5999.33</v>
      </c>
      <c r="G447">
        <v>10185.1</v>
      </c>
      <c r="H447">
        <v>4450.3900000000003</v>
      </c>
      <c r="I447">
        <v>5.3910199999999998E-2</v>
      </c>
      <c r="J447">
        <v>0.95703899999999997</v>
      </c>
      <c r="K447">
        <v>0</v>
      </c>
      <c r="L447" t="s">
        <v>28</v>
      </c>
      <c r="R447" t="s">
        <v>50</v>
      </c>
      <c r="U447" t="s">
        <v>49</v>
      </c>
      <c r="X447" t="s">
        <v>47</v>
      </c>
    </row>
    <row r="448" spans="1:25" x14ac:dyDescent="0.25">
      <c r="A448" t="s">
        <v>30</v>
      </c>
      <c r="B448">
        <v>344287</v>
      </c>
      <c r="C448">
        <v>334231</v>
      </c>
      <c r="D448">
        <v>333223</v>
      </c>
      <c r="E448">
        <v>333206</v>
      </c>
      <c r="F448">
        <v>6016.77</v>
      </c>
      <c r="G448">
        <v>9994.91</v>
      </c>
      <c r="H448">
        <v>4449.5</v>
      </c>
      <c r="I448">
        <v>5.39303E-2</v>
      </c>
      <c r="J448">
        <v>0.95779300000000001</v>
      </c>
      <c r="K448">
        <v>0</v>
      </c>
      <c r="L448" t="s">
        <v>28</v>
      </c>
      <c r="R448">
        <f>AVERAGE(B399:B448)</f>
        <v>336508.5</v>
      </c>
      <c r="S448">
        <f>AVERAGE(C399:C448)</f>
        <v>328422.52</v>
      </c>
      <c r="U448">
        <f>_xlfn.VAR.P(B399:B448)</f>
        <v>9409228.8100000005</v>
      </c>
      <c r="V448">
        <f>_xlfn.VAR.P(C399:C448)</f>
        <v>6199042.8896000013</v>
      </c>
      <c r="X448">
        <f>1.96*SQRT(U448)/50</f>
        <v>120.24390778163524</v>
      </c>
      <c r="Y448">
        <f>1.96*SQRT(V448)/50</f>
        <v>97.599678615633493</v>
      </c>
    </row>
    <row r="449" spans="1:12" x14ac:dyDescent="0.25">
      <c r="A449" t="s">
        <v>31</v>
      </c>
      <c r="B449">
        <v>16825744.971299998</v>
      </c>
      <c r="C449" t="s">
        <v>24</v>
      </c>
    </row>
    <row r="450" spans="1:12" x14ac:dyDescent="0.25">
      <c r="A450" t="s">
        <v>32</v>
      </c>
      <c r="B450">
        <v>26451.4</v>
      </c>
      <c r="C450">
        <v>26379.4</v>
      </c>
      <c r="D450">
        <v>26379.1</v>
      </c>
      <c r="E450">
        <v>26371.9</v>
      </c>
      <c r="F450">
        <v>2002.48</v>
      </c>
      <c r="G450">
        <v>2330.9699999999998</v>
      </c>
      <c r="H450">
        <v>771.96600000000001</v>
      </c>
      <c r="I450">
        <v>5.3961799999999997E-2</v>
      </c>
      <c r="J450">
        <v>0.95582500000000004</v>
      </c>
      <c r="K450">
        <v>349930</v>
      </c>
      <c r="L450" t="s">
        <v>28</v>
      </c>
    </row>
    <row r="451" spans="1:12" x14ac:dyDescent="0.25">
      <c r="A451" t="s">
        <v>32</v>
      </c>
      <c r="B451">
        <v>26435.200000000001</v>
      </c>
      <c r="C451">
        <v>26364.7</v>
      </c>
      <c r="D451">
        <v>26364.400000000001</v>
      </c>
      <c r="E451">
        <v>26357.599999999999</v>
      </c>
      <c r="F451">
        <v>1987.06</v>
      </c>
      <c r="G451">
        <v>2334.16</v>
      </c>
      <c r="H451">
        <v>769.40800000000002</v>
      </c>
      <c r="I451">
        <v>5.40396E-2</v>
      </c>
      <c r="J451">
        <v>0.958403</v>
      </c>
      <c r="K451">
        <v>349932</v>
      </c>
      <c r="L451" t="s">
        <v>28</v>
      </c>
    </row>
    <row r="452" spans="1:12" x14ac:dyDescent="0.25">
      <c r="A452" t="s">
        <v>32</v>
      </c>
      <c r="B452">
        <v>26385.4</v>
      </c>
      <c r="C452">
        <v>26318.400000000001</v>
      </c>
      <c r="D452">
        <v>26318</v>
      </c>
      <c r="E452">
        <v>26311.3</v>
      </c>
      <c r="F452">
        <v>1980.89</v>
      </c>
      <c r="G452">
        <v>2335.64</v>
      </c>
      <c r="H452">
        <v>774.73299999999995</v>
      </c>
      <c r="I452">
        <v>5.3932000000000001E-2</v>
      </c>
      <c r="J452">
        <v>0.95764000000000005</v>
      </c>
      <c r="K452">
        <v>346432</v>
      </c>
      <c r="L452" t="s">
        <v>28</v>
      </c>
    </row>
    <row r="453" spans="1:12" x14ac:dyDescent="0.25">
      <c r="A453" t="s">
        <v>32</v>
      </c>
      <c r="B453">
        <v>26234.6</v>
      </c>
      <c r="C453">
        <v>26168.400000000001</v>
      </c>
      <c r="D453">
        <v>26168</v>
      </c>
      <c r="E453">
        <v>26161.3</v>
      </c>
      <c r="F453">
        <v>1943.35</v>
      </c>
      <c r="G453">
        <v>2325.4899999999998</v>
      </c>
      <c r="H453">
        <v>774.08299999999997</v>
      </c>
      <c r="I453">
        <v>5.3959E-2</v>
      </c>
      <c r="J453">
        <v>0.931836</v>
      </c>
      <c r="K453">
        <v>335940</v>
      </c>
      <c r="L453" t="s">
        <v>28</v>
      </c>
    </row>
    <row r="454" spans="1:12" x14ac:dyDescent="0.25">
      <c r="A454" t="s">
        <v>32</v>
      </c>
      <c r="B454">
        <v>26293.1</v>
      </c>
      <c r="C454">
        <v>26226</v>
      </c>
      <c r="D454">
        <v>26225.7</v>
      </c>
      <c r="E454">
        <v>26218.9</v>
      </c>
      <c r="F454">
        <v>1956.05</v>
      </c>
      <c r="G454">
        <v>2333.15</v>
      </c>
      <c r="H454">
        <v>774.51499999999999</v>
      </c>
      <c r="I454">
        <v>5.3983400000000001E-2</v>
      </c>
      <c r="J454">
        <v>0.95463399999999998</v>
      </c>
      <c r="K454">
        <v>342917</v>
      </c>
      <c r="L454" t="s">
        <v>28</v>
      </c>
    </row>
    <row r="455" spans="1:12" x14ac:dyDescent="0.25">
      <c r="A455" t="s">
        <v>32</v>
      </c>
      <c r="B455">
        <v>26362.7</v>
      </c>
      <c r="C455">
        <v>26270.9</v>
      </c>
      <c r="D455">
        <v>26270.6</v>
      </c>
      <c r="E455">
        <v>26263.8</v>
      </c>
      <c r="F455">
        <v>1969.76</v>
      </c>
      <c r="G455">
        <v>2325.69</v>
      </c>
      <c r="H455">
        <v>771.09699999999998</v>
      </c>
      <c r="I455">
        <v>5.4283999999999999E-2</v>
      </c>
      <c r="J455">
        <v>0.95880200000000004</v>
      </c>
      <c r="K455">
        <v>346450</v>
      </c>
      <c r="L455" t="s">
        <v>28</v>
      </c>
    </row>
    <row r="456" spans="1:12" x14ac:dyDescent="0.25">
      <c r="A456" t="s">
        <v>32</v>
      </c>
      <c r="B456">
        <v>26295.9</v>
      </c>
      <c r="C456">
        <v>26224.1</v>
      </c>
      <c r="D456">
        <v>26223.8</v>
      </c>
      <c r="E456">
        <v>26217</v>
      </c>
      <c r="F456">
        <v>1945.27</v>
      </c>
      <c r="G456">
        <v>2328.35</v>
      </c>
      <c r="H456">
        <v>774.02099999999996</v>
      </c>
      <c r="I456">
        <v>5.4015399999999998E-2</v>
      </c>
      <c r="J456">
        <v>0.95589900000000005</v>
      </c>
      <c r="K456">
        <v>339439</v>
      </c>
      <c r="L456" t="s">
        <v>28</v>
      </c>
    </row>
    <row r="457" spans="1:12" x14ac:dyDescent="0.25">
      <c r="A457" t="s">
        <v>32</v>
      </c>
      <c r="B457">
        <v>26374</v>
      </c>
      <c r="C457">
        <v>26305.9</v>
      </c>
      <c r="D457">
        <v>26305.599999999999</v>
      </c>
      <c r="E457">
        <v>26298.799999999999</v>
      </c>
      <c r="F457">
        <v>1979.19</v>
      </c>
      <c r="G457">
        <v>2333.91</v>
      </c>
      <c r="H457">
        <v>774.28200000000004</v>
      </c>
      <c r="I457">
        <v>5.3923499999999999E-2</v>
      </c>
      <c r="J457">
        <v>0.93178899999999998</v>
      </c>
      <c r="K457">
        <v>346423</v>
      </c>
      <c r="L457" t="s">
        <v>28</v>
      </c>
    </row>
    <row r="458" spans="1:12" x14ac:dyDescent="0.25">
      <c r="A458" t="s">
        <v>32</v>
      </c>
      <c r="B458">
        <v>26446.9</v>
      </c>
      <c r="C458">
        <v>26376.3</v>
      </c>
      <c r="D458">
        <v>26376</v>
      </c>
      <c r="E458">
        <v>26369.200000000001</v>
      </c>
      <c r="F458">
        <v>1986.34</v>
      </c>
      <c r="G458">
        <v>2340.1799999999998</v>
      </c>
      <c r="H458">
        <v>773.19600000000003</v>
      </c>
      <c r="I458">
        <v>4.7588400000000003E-2</v>
      </c>
      <c r="J458">
        <v>0.93755900000000003</v>
      </c>
      <c r="K458">
        <v>346418</v>
      </c>
      <c r="L458" t="s">
        <v>28</v>
      </c>
    </row>
    <row r="459" spans="1:12" x14ac:dyDescent="0.25">
      <c r="A459" t="s">
        <v>32</v>
      </c>
      <c r="B459">
        <v>26428.5</v>
      </c>
      <c r="C459">
        <v>26358.6</v>
      </c>
      <c r="D459">
        <v>26358.3</v>
      </c>
      <c r="E459">
        <v>26351.5</v>
      </c>
      <c r="F459">
        <v>1989.21</v>
      </c>
      <c r="G459">
        <v>2335.9699999999998</v>
      </c>
      <c r="H459">
        <v>775.56600000000003</v>
      </c>
      <c r="I459">
        <v>5.3919799999999997E-2</v>
      </c>
      <c r="J459">
        <v>0.931836</v>
      </c>
      <c r="K459">
        <v>346445</v>
      </c>
      <c r="L459" t="s">
        <v>28</v>
      </c>
    </row>
    <row r="460" spans="1:12" x14ac:dyDescent="0.25">
      <c r="A460" t="s">
        <v>32</v>
      </c>
      <c r="B460">
        <v>26379.3</v>
      </c>
      <c r="C460">
        <v>26308.799999999999</v>
      </c>
      <c r="D460">
        <v>26308.5</v>
      </c>
      <c r="E460">
        <v>26301.8</v>
      </c>
      <c r="F460">
        <v>1989.5</v>
      </c>
      <c r="G460">
        <v>2342.11</v>
      </c>
      <c r="H460">
        <v>775.61199999999997</v>
      </c>
      <c r="I460">
        <v>5.6083300000000003E-2</v>
      </c>
      <c r="J460">
        <v>0.959009</v>
      </c>
      <c r="K460">
        <v>346430</v>
      </c>
      <c r="L460" t="s">
        <v>28</v>
      </c>
    </row>
    <row r="461" spans="1:12" x14ac:dyDescent="0.25">
      <c r="A461" t="s">
        <v>32</v>
      </c>
      <c r="B461">
        <v>26416</v>
      </c>
      <c r="C461">
        <v>26348.799999999999</v>
      </c>
      <c r="D461">
        <v>26348.5</v>
      </c>
      <c r="E461">
        <v>26341.8</v>
      </c>
      <c r="F461">
        <v>1976.23</v>
      </c>
      <c r="G461">
        <v>2334.63</v>
      </c>
      <c r="H461">
        <v>770.21699999999998</v>
      </c>
      <c r="I461">
        <v>5.5448499999999998E-2</v>
      </c>
      <c r="J461">
        <v>0.94229399999999996</v>
      </c>
      <c r="K461">
        <v>349935</v>
      </c>
      <c r="L461" t="s">
        <v>28</v>
      </c>
    </row>
    <row r="462" spans="1:12" x14ac:dyDescent="0.25">
      <c r="A462" t="s">
        <v>32</v>
      </c>
      <c r="B462">
        <v>26238.799999999999</v>
      </c>
      <c r="C462">
        <v>26172.2</v>
      </c>
      <c r="D462">
        <v>26171.9</v>
      </c>
      <c r="E462">
        <v>26165.200000000001</v>
      </c>
      <c r="F462">
        <v>1941.55</v>
      </c>
      <c r="G462">
        <v>2320.86</v>
      </c>
      <c r="H462">
        <v>770.73900000000003</v>
      </c>
      <c r="I462">
        <v>5.4266200000000001E-2</v>
      </c>
      <c r="J462">
        <v>0.93308400000000002</v>
      </c>
      <c r="K462">
        <v>339436</v>
      </c>
      <c r="L462" t="s">
        <v>28</v>
      </c>
    </row>
    <row r="463" spans="1:12" x14ac:dyDescent="0.25">
      <c r="A463" t="s">
        <v>32</v>
      </c>
      <c r="B463">
        <v>26296.1</v>
      </c>
      <c r="C463">
        <v>26229.8</v>
      </c>
      <c r="D463">
        <v>26229.4</v>
      </c>
      <c r="E463">
        <v>26222.7</v>
      </c>
      <c r="F463">
        <v>1948.47</v>
      </c>
      <c r="G463">
        <v>2322.59</v>
      </c>
      <c r="H463">
        <v>772.95799999999997</v>
      </c>
      <c r="I463">
        <v>5.3935400000000001E-2</v>
      </c>
      <c r="J463">
        <v>0.95824200000000004</v>
      </c>
      <c r="K463">
        <v>339434</v>
      </c>
      <c r="L463" t="s">
        <v>28</v>
      </c>
    </row>
    <row r="464" spans="1:12" x14ac:dyDescent="0.25">
      <c r="A464" t="s">
        <v>32</v>
      </c>
      <c r="B464">
        <v>26315.3</v>
      </c>
      <c r="C464">
        <v>26247.3</v>
      </c>
      <c r="D464">
        <v>26247</v>
      </c>
      <c r="E464">
        <v>26240.3</v>
      </c>
      <c r="F464">
        <v>1952.73</v>
      </c>
      <c r="G464">
        <v>2329.09</v>
      </c>
      <c r="H464">
        <v>770.23</v>
      </c>
      <c r="I464">
        <v>3.7032099999999998E-2</v>
      </c>
      <c r="J464">
        <v>0.95913000000000004</v>
      </c>
      <c r="K464">
        <v>342946</v>
      </c>
      <c r="L464" t="s">
        <v>28</v>
      </c>
    </row>
    <row r="465" spans="1:12" x14ac:dyDescent="0.25">
      <c r="A465" t="s">
        <v>32</v>
      </c>
      <c r="B465">
        <v>26393.5</v>
      </c>
      <c r="C465">
        <v>26323.8</v>
      </c>
      <c r="D465">
        <v>26323.5</v>
      </c>
      <c r="E465">
        <v>26316.7</v>
      </c>
      <c r="F465">
        <v>1963.22</v>
      </c>
      <c r="G465">
        <v>2327.67</v>
      </c>
      <c r="H465">
        <v>769.73800000000006</v>
      </c>
      <c r="I465">
        <v>5.4028199999999998E-2</v>
      </c>
      <c r="J465">
        <v>0.95718499999999995</v>
      </c>
      <c r="K465">
        <v>346439</v>
      </c>
      <c r="L465" t="s">
        <v>28</v>
      </c>
    </row>
    <row r="466" spans="1:12" x14ac:dyDescent="0.25">
      <c r="A466" t="s">
        <v>32</v>
      </c>
      <c r="B466">
        <v>26448.7</v>
      </c>
      <c r="C466">
        <v>26378.7</v>
      </c>
      <c r="D466">
        <v>26378.400000000001</v>
      </c>
      <c r="E466">
        <v>26371.599999999999</v>
      </c>
      <c r="F466">
        <v>1977.79</v>
      </c>
      <c r="G466">
        <v>2335.87</v>
      </c>
      <c r="H466">
        <v>775.52499999999998</v>
      </c>
      <c r="I466">
        <v>5.4927999999999998E-2</v>
      </c>
      <c r="J466">
        <v>0.931836</v>
      </c>
      <c r="K466">
        <v>349922</v>
      </c>
      <c r="L466" t="s">
        <v>28</v>
      </c>
    </row>
    <row r="467" spans="1:12" x14ac:dyDescent="0.25">
      <c r="A467" t="s">
        <v>32</v>
      </c>
      <c r="B467">
        <v>26418.799999999999</v>
      </c>
      <c r="C467">
        <v>26351.200000000001</v>
      </c>
      <c r="D467">
        <v>26350.9</v>
      </c>
      <c r="E467">
        <v>26344.2</v>
      </c>
      <c r="F467">
        <v>1981.27</v>
      </c>
      <c r="G467">
        <v>2342.6999999999998</v>
      </c>
      <c r="H467">
        <v>773.77599999999995</v>
      </c>
      <c r="I467">
        <v>5.5354E-2</v>
      </c>
      <c r="J467">
        <v>0.93182799999999999</v>
      </c>
      <c r="K467">
        <v>346433</v>
      </c>
      <c r="L467" t="s">
        <v>28</v>
      </c>
    </row>
    <row r="468" spans="1:12" x14ac:dyDescent="0.25">
      <c r="A468" t="s">
        <v>32</v>
      </c>
      <c r="B468">
        <v>26423.599999999999</v>
      </c>
      <c r="C468">
        <v>26355</v>
      </c>
      <c r="D468">
        <v>26354.7</v>
      </c>
      <c r="E468">
        <v>26347.9</v>
      </c>
      <c r="F468">
        <v>1989.73</v>
      </c>
      <c r="G468">
        <v>2335.9299999999998</v>
      </c>
      <c r="H468">
        <v>770.75800000000004</v>
      </c>
      <c r="I468">
        <v>5.3967000000000001E-2</v>
      </c>
      <c r="J468">
        <v>0.95053600000000005</v>
      </c>
      <c r="K468">
        <v>349941</v>
      </c>
      <c r="L468" t="s">
        <v>28</v>
      </c>
    </row>
    <row r="469" spans="1:12" x14ac:dyDescent="0.25">
      <c r="A469" t="s">
        <v>32</v>
      </c>
      <c r="B469">
        <v>26419.9</v>
      </c>
      <c r="C469">
        <v>26350.400000000001</v>
      </c>
      <c r="D469">
        <v>26350.1</v>
      </c>
      <c r="E469">
        <v>26343.5</v>
      </c>
      <c r="F469">
        <v>1981.9</v>
      </c>
      <c r="G469">
        <v>2340.89</v>
      </c>
      <c r="H469">
        <v>771.851</v>
      </c>
      <c r="I469">
        <v>5.3988099999999997E-2</v>
      </c>
      <c r="J469">
        <v>0.95399</v>
      </c>
      <c r="K469">
        <v>349931</v>
      </c>
      <c r="L469" t="s">
        <v>28</v>
      </c>
    </row>
    <row r="470" spans="1:12" x14ac:dyDescent="0.25">
      <c r="A470" t="s">
        <v>32</v>
      </c>
      <c r="B470">
        <v>26434.7</v>
      </c>
      <c r="C470">
        <v>26364.3</v>
      </c>
      <c r="D470">
        <v>26364</v>
      </c>
      <c r="E470">
        <v>26357.1</v>
      </c>
      <c r="F470">
        <v>1976.4</v>
      </c>
      <c r="G470">
        <v>2334.84</v>
      </c>
      <c r="H470">
        <v>772.51700000000005</v>
      </c>
      <c r="I470">
        <v>5.39303E-2</v>
      </c>
      <c r="J470">
        <v>0.94312200000000002</v>
      </c>
      <c r="K470">
        <v>353436</v>
      </c>
      <c r="L470" t="s">
        <v>28</v>
      </c>
    </row>
    <row r="471" spans="1:12" x14ac:dyDescent="0.25">
      <c r="A471" t="s">
        <v>32</v>
      </c>
      <c r="B471">
        <v>26237.8</v>
      </c>
      <c r="C471">
        <v>26168.2</v>
      </c>
      <c r="D471">
        <v>26167.9</v>
      </c>
      <c r="E471">
        <v>26161.200000000001</v>
      </c>
      <c r="F471">
        <v>1935.63</v>
      </c>
      <c r="G471">
        <v>2322.79</v>
      </c>
      <c r="H471">
        <v>774.12300000000005</v>
      </c>
      <c r="I471">
        <v>5.5196700000000001E-2</v>
      </c>
      <c r="J471">
        <v>0.93857000000000002</v>
      </c>
      <c r="K471">
        <v>339439</v>
      </c>
      <c r="L471" t="s">
        <v>28</v>
      </c>
    </row>
    <row r="472" spans="1:12" x14ac:dyDescent="0.25">
      <c r="A472" t="s">
        <v>32</v>
      </c>
      <c r="B472">
        <v>26262.3</v>
      </c>
      <c r="C472">
        <v>26193.599999999999</v>
      </c>
      <c r="D472">
        <v>26193.3</v>
      </c>
      <c r="E472">
        <v>26186.6</v>
      </c>
      <c r="F472">
        <v>1928.85</v>
      </c>
      <c r="G472">
        <v>2323.8200000000002</v>
      </c>
      <c r="H472">
        <v>773.09199999999998</v>
      </c>
      <c r="I472">
        <v>5.3955099999999999E-2</v>
      </c>
      <c r="J472">
        <v>0.95167999999999997</v>
      </c>
      <c r="K472">
        <v>339434</v>
      </c>
      <c r="L472" t="s">
        <v>28</v>
      </c>
    </row>
    <row r="473" spans="1:12" x14ac:dyDescent="0.25">
      <c r="A473" t="s">
        <v>32</v>
      </c>
      <c r="B473">
        <v>26319.8</v>
      </c>
      <c r="C473">
        <v>26251.8</v>
      </c>
      <c r="D473">
        <v>26251.5</v>
      </c>
      <c r="E473">
        <v>26244.7</v>
      </c>
      <c r="F473">
        <v>1968.35</v>
      </c>
      <c r="G473">
        <v>2326.98</v>
      </c>
      <c r="H473">
        <v>774.84400000000005</v>
      </c>
      <c r="I473">
        <v>5.4482500000000003E-2</v>
      </c>
      <c r="J473">
        <v>0.95113199999999998</v>
      </c>
      <c r="K473">
        <v>339436</v>
      </c>
      <c r="L473" t="s">
        <v>28</v>
      </c>
    </row>
    <row r="474" spans="1:12" x14ac:dyDescent="0.25">
      <c r="A474" t="s">
        <v>32</v>
      </c>
      <c r="B474">
        <v>26358</v>
      </c>
      <c r="C474">
        <v>26286.400000000001</v>
      </c>
      <c r="D474">
        <v>26286.1</v>
      </c>
      <c r="E474">
        <v>26279.3</v>
      </c>
      <c r="F474">
        <v>1951.03</v>
      </c>
      <c r="G474">
        <v>2335.9499999999998</v>
      </c>
      <c r="H474">
        <v>776.10799999999995</v>
      </c>
      <c r="I474">
        <v>5.4138499999999999E-2</v>
      </c>
      <c r="J474">
        <v>0.93933</v>
      </c>
      <c r="K474">
        <v>342939</v>
      </c>
      <c r="L474" t="s">
        <v>28</v>
      </c>
    </row>
    <row r="475" spans="1:12" x14ac:dyDescent="0.25">
      <c r="A475" t="s">
        <v>32</v>
      </c>
      <c r="B475">
        <v>26333.3</v>
      </c>
      <c r="C475">
        <v>26266.7</v>
      </c>
      <c r="D475">
        <v>26266.3</v>
      </c>
      <c r="E475">
        <v>26259.599999999999</v>
      </c>
      <c r="F475">
        <v>1967.79</v>
      </c>
      <c r="G475">
        <v>2331.48</v>
      </c>
      <c r="H475">
        <v>770.28099999999995</v>
      </c>
      <c r="I475">
        <v>5.3976000000000003E-2</v>
      </c>
      <c r="J475">
        <v>0.95847899999999997</v>
      </c>
      <c r="K475">
        <v>342950</v>
      </c>
      <c r="L475" t="s">
        <v>28</v>
      </c>
    </row>
    <row r="476" spans="1:12" x14ac:dyDescent="0.25">
      <c r="A476" t="s">
        <v>32</v>
      </c>
      <c r="B476">
        <v>26391.599999999999</v>
      </c>
      <c r="C476">
        <v>26322.3</v>
      </c>
      <c r="D476">
        <v>26322</v>
      </c>
      <c r="E476">
        <v>26314.1</v>
      </c>
      <c r="F476">
        <v>1986.08</v>
      </c>
      <c r="G476">
        <v>2337.5</v>
      </c>
      <c r="H476">
        <v>774.41200000000003</v>
      </c>
      <c r="I476">
        <v>5.3914299999999998E-2</v>
      </c>
      <c r="J476">
        <v>0.95830700000000002</v>
      </c>
      <c r="K476">
        <v>346441</v>
      </c>
      <c r="L476" t="s">
        <v>28</v>
      </c>
    </row>
    <row r="477" spans="1:12" x14ac:dyDescent="0.25">
      <c r="A477" t="s">
        <v>32</v>
      </c>
      <c r="B477">
        <v>26481.4</v>
      </c>
      <c r="C477">
        <v>26411.200000000001</v>
      </c>
      <c r="D477">
        <v>26410.9</v>
      </c>
      <c r="E477">
        <v>26404</v>
      </c>
      <c r="F477">
        <v>1984.61</v>
      </c>
      <c r="G477">
        <v>2342.44</v>
      </c>
      <c r="H477">
        <v>768.15800000000002</v>
      </c>
      <c r="I477">
        <v>5.4117100000000001E-2</v>
      </c>
      <c r="J477">
        <v>0.931836</v>
      </c>
      <c r="K477">
        <v>353434</v>
      </c>
      <c r="L477" t="s">
        <v>28</v>
      </c>
    </row>
    <row r="478" spans="1:12" x14ac:dyDescent="0.25">
      <c r="A478" t="s">
        <v>32</v>
      </c>
      <c r="B478">
        <v>26411.8</v>
      </c>
      <c r="C478">
        <v>26343.7</v>
      </c>
      <c r="D478">
        <v>26343.4</v>
      </c>
      <c r="E478">
        <v>26336.6</v>
      </c>
      <c r="F478">
        <v>1992.2</v>
      </c>
      <c r="G478">
        <v>2331.94</v>
      </c>
      <c r="H478">
        <v>771.79200000000003</v>
      </c>
      <c r="I478">
        <v>5.4038099999999999E-2</v>
      </c>
      <c r="J478">
        <v>0.94879199999999997</v>
      </c>
      <c r="K478">
        <v>346433</v>
      </c>
      <c r="L478" t="s">
        <v>28</v>
      </c>
    </row>
    <row r="479" spans="1:12" x14ac:dyDescent="0.25">
      <c r="A479" t="s">
        <v>32</v>
      </c>
      <c r="B479">
        <v>26393.4</v>
      </c>
      <c r="C479">
        <v>26325.4</v>
      </c>
      <c r="D479">
        <v>26325.1</v>
      </c>
      <c r="E479">
        <v>26318.3</v>
      </c>
      <c r="F479">
        <v>1974.26</v>
      </c>
      <c r="G479">
        <v>2338.75</v>
      </c>
      <c r="H479">
        <v>777.15</v>
      </c>
      <c r="I479">
        <v>5.4356500000000002E-2</v>
      </c>
      <c r="J479">
        <v>0.93183499999999997</v>
      </c>
      <c r="K479">
        <v>346422</v>
      </c>
      <c r="L479" t="s">
        <v>28</v>
      </c>
    </row>
    <row r="480" spans="1:12" x14ac:dyDescent="0.25">
      <c r="A480" t="s">
        <v>32</v>
      </c>
      <c r="B480">
        <v>26277.3</v>
      </c>
      <c r="C480">
        <v>26209.599999999999</v>
      </c>
      <c r="D480">
        <v>26209.3</v>
      </c>
      <c r="E480">
        <v>26202.6</v>
      </c>
      <c r="F480">
        <v>1958.64</v>
      </c>
      <c r="G480">
        <v>2327.64</v>
      </c>
      <c r="H480">
        <v>772.94100000000003</v>
      </c>
      <c r="I480">
        <v>5.3921999999999998E-2</v>
      </c>
      <c r="J480">
        <v>0.95917699999999995</v>
      </c>
      <c r="K480">
        <v>339431</v>
      </c>
      <c r="L480" t="s">
        <v>28</v>
      </c>
    </row>
    <row r="481" spans="1:12" x14ac:dyDescent="0.25">
      <c r="A481" t="s">
        <v>32</v>
      </c>
      <c r="B481">
        <v>26236.1</v>
      </c>
      <c r="C481">
        <v>26168.2</v>
      </c>
      <c r="D481">
        <v>26167.9</v>
      </c>
      <c r="E481">
        <v>26161.200000000001</v>
      </c>
      <c r="F481">
        <v>1930.84</v>
      </c>
      <c r="G481">
        <v>2321.5100000000002</v>
      </c>
      <c r="H481">
        <v>774.33600000000001</v>
      </c>
      <c r="I481">
        <v>5.391E-2</v>
      </c>
      <c r="J481">
        <v>0.95888600000000002</v>
      </c>
      <c r="K481">
        <v>335942</v>
      </c>
      <c r="L481" t="s">
        <v>28</v>
      </c>
    </row>
    <row r="482" spans="1:12" x14ac:dyDescent="0.25">
      <c r="A482" t="s">
        <v>32</v>
      </c>
      <c r="B482">
        <v>26337.599999999999</v>
      </c>
      <c r="C482">
        <v>26269.3</v>
      </c>
      <c r="D482">
        <v>26269</v>
      </c>
      <c r="E482">
        <v>26262.1</v>
      </c>
      <c r="F482">
        <v>1953.34</v>
      </c>
      <c r="G482">
        <v>2327.4499999999998</v>
      </c>
      <c r="H482">
        <v>772.96600000000001</v>
      </c>
      <c r="I482">
        <v>5.4212400000000001E-2</v>
      </c>
      <c r="J482">
        <v>0.95607900000000001</v>
      </c>
      <c r="K482">
        <v>342921</v>
      </c>
      <c r="L482" t="s">
        <v>28</v>
      </c>
    </row>
    <row r="483" spans="1:12" x14ac:dyDescent="0.25">
      <c r="A483" t="s">
        <v>32</v>
      </c>
      <c r="B483">
        <v>26321.7</v>
      </c>
      <c r="C483">
        <v>26253.5</v>
      </c>
      <c r="D483">
        <v>26253.200000000001</v>
      </c>
      <c r="E483">
        <v>26246.3</v>
      </c>
      <c r="F483">
        <v>1948.94</v>
      </c>
      <c r="G483">
        <v>2326.36</v>
      </c>
      <c r="H483">
        <v>771.32100000000003</v>
      </c>
      <c r="I483">
        <v>5.3916499999999999E-2</v>
      </c>
      <c r="J483">
        <v>0.93183700000000003</v>
      </c>
      <c r="K483">
        <v>339433</v>
      </c>
      <c r="L483" t="s">
        <v>28</v>
      </c>
    </row>
    <row r="484" spans="1:12" x14ac:dyDescent="0.25">
      <c r="A484" t="s">
        <v>32</v>
      </c>
      <c r="B484">
        <v>26353.3</v>
      </c>
      <c r="C484">
        <v>26285.8</v>
      </c>
      <c r="D484">
        <v>26285.5</v>
      </c>
      <c r="E484">
        <v>26278.3</v>
      </c>
      <c r="F484">
        <v>1957.44</v>
      </c>
      <c r="G484">
        <v>2331.11</v>
      </c>
      <c r="H484">
        <v>771.46799999999996</v>
      </c>
      <c r="I484">
        <v>5.4052900000000001E-2</v>
      </c>
      <c r="J484">
        <v>0.93182799999999999</v>
      </c>
      <c r="K484">
        <v>342932</v>
      </c>
      <c r="L484" t="s">
        <v>28</v>
      </c>
    </row>
    <row r="485" spans="1:12" x14ac:dyDescent="0.25">
      <c r="A485" t="s">
        <v>32</v>
      </c>
      <c r="B485">
        <v>26333.9</v>
      </c>
      <c r="C485">
        <v>26264.1</v>
      </c>
      <c r="D485">
        <v>26263.8</v>
      </c>
      <c r="E485">
        <v>26257.1</v>
      </c>
      <c r="F485">
        <v>1975.21</v>
      </c>
      <c r="G485">
        <v>2333.5100000000002</v>
      </c>
      <c r="H485">
        <v>774.41600000000005</v>
      </c>
      <c r="I485">
        <v>5.5668500000000003E-2</v>
      </c>
      <c r="J485">
        <v>0.931836</v>
      </c>
      <c r="K485">
        <v>342947</v>
      </c>
      <c r="L485" t="s">
        <v>28</v>
      </c>
    </row>
    <row r="486" spans="1:12" x14ac:dyDescent="0.25">
      <c r="A486" t="s">
        <v>32</v>
      </c>
      <c r="B486">
        <v>26420.1</v>
      </c>
      <c r="C486">
        <v>26349.4</v>
      </c>
      <c r="D486">
        <v>26349.1</v>
      </c>
      <c r="E486">
        <v>26342.3</v>
      </c>
      <c r="F486">
        <v>2003.81</v>
      </c>
      <c r="G486">
        <v>2340.85</v>
      </c>
      <c r="H486">
        <v>775.26400000000001</v>
      </c>
      <c r="I486">
        <v>5.3913999999999997E-2</v>
      </c>
      <c r="J486">
        <v>0.95704999999999996</v>
      </c>
      <c r="K486">
        <v>349932</v>
      </c>
      <c r="L486" t="s">
        <v>28</v>
      </c>
    </row>
    <row r="487" spans="1:12" x14ac:dyDescent="0.25">
      <c r="A487" t="s">
        <v>32</v>
      </c>
      <c r="B487">
        <v>26411.7</v>
      </c>
      <c r="C487">
        <v>26340.3</v>
      </c>
      <c r="D487">
        <v>26340</v>
      </c>
      <c r="E487">
        <v>26333.3</v>
      </c>
      <c r="F487">
        <v>1988.42</v>
      </c>
      <c r="G487">
        <v>2336.5100000000002</v>
      </c>
      <c r="H487">
        <v>774.72900000000004</v>
      </c>
      <c r="I487">
        <v>5.3929499999999998E-2</v>
      </c>
      <c r="J487">
        <v>0.94051499999999999</v>
      </c>
      <c r="K487">
        <v>346434</v>
      </c>
      <c r="L487" t="s">
        <v>28</v>
      </c>
    </row>
    <row r="488" spans="1:12" x14ac:dyDescent="0.25">
      <c r="A488" t="s">
        <v>32</v>
      </c>
      <c r="B488">
        <v>26489.1</v>
      </c>
      <c r="C488">
        <v>26420.400000000001</v>
      </c>
      <c r="D488">
        <v>26419.599999999999</v>
      </c>
      <c r="E488">
        <v>26412.799999999999</v>
      </c>
      <c r="F488">
        <v>1985.3</v>
      </c>
      <c r="G488">
        <v>2341.4499999999998</v>
      </c>
      <c r="H488">
        <v>774.09799999999996</v>
      </c>
      <c r="I488">
        <v>5.3911899999999999E-2</v>
      </c>
      <c r="J488">
        <v>0.93183000000000005</v>
      </c>
      <c r="K488">
        <v>353421</v>
      </c>
      <c r="L488" t="s">
        <v>28</v>
      </c>
    </row>
    <row r="489" spans="1:12" x14ac:dyDescent="0.25">
      <c r="A489" t="s">
        <v>32</v>
      </c>
      <c r="B489">
        <v>26270.3</v>
      </c>
      <c r="C489">
        <v>26199.200000000001</v>
      </c>
      <c r="D489">
        <v>26198.9</v>
      </c>
      <c r="E489">
        <v>26192.2</v>
      </c>
      <c r="F489">
        <v>1950.84</v>
      </c>
      <c r="G489">
        <v>2328.89</v>
      </c>
      <c r="H489">
        <v>775.31600000000003</v>
      </c>
      <c r="I489">
        <v>5.3975599999999999E-2</v>
      </c>
      <c r="J489">
        <v>0.93183499999999997</v>
      </c>
      <c r="K489">
        <v>335929</v>
      </c>
      <c r="L489" t="s">
        <v>28</v>
      </c>
    </row>
    <row r="490" spans="1:12" x14ac:dyDescent="0.25">
      <c r="A490" t="s">
        <v>32</v>
      </c>
      <c r="B490">
        <v>26229.7</v>
      </c>
      <c r="C490">
        <v>26162.3</v>
      </c>
      <c r="D490">
        <v>26162</v>
      </c>
      <c r="E490">
        <v>26155.3</v>
      </c>
      <c r="F490">
        <v>1939.54</v>
      </c>
      <c r="G490">
        <v>2319.54</v>
      </c>
      <c r="H490">
        <v>772.42600000000004</v>
      </c>
      <c r="I490">
        <v>5.3909899999999997E-2</v>
      </c>
      <c r="J490">
        <v>0.95817200000000002</v>
      </c>
      <c r="K490">
        <v>339438</v>
      </c>
      <c r="L490" t="s">
        <v>28</v>
      </c>
    </row>
    <row r="491" spans="1:12" x14ac:dyDescent="0.25">
      <c r="A491" t="s">
        <v>32</v>
      </c>
      <c r="B491">
        <v>26252.3</v>
      </c>
      <c r="C491">
        <v>26185.599999999999</v>
      </c>
      <c r="D491">
        <v>26185.3</v>
      </c>
      <c r="E491">
        <v>26178.6</v>
      </c>
      <c r="F491">
        <v>1943.71</v>
      </c>
      <c r="G491">
        <v>2332.81</v>
      </c>
      <c r="H491">
        <v>777.12900000000002</v>
      </c>
      <c r="I491">
        <v>5.3951899999999997E-2</v>
      </c>
      <c r="J491">
        <v>0.95088099999999998</v>
      </c>
      <c r="K491">
        <v>335938</v>
      </c>
      <c r="L491" t="s">
        <v>28</v>
      </c>
    </row>
    <row r="492" spans="1:12" x14ac:dyDescent="0.25">
      <c r="A492" t="s">
        <v>32</v>
      </c>
      <c r="B492">
        <v>26238.1</v>
      </c>
      <c r="C492">
        <v>26169.5</v>
      </c>
      <c r="D492">
        <v>26169.200000000001</v>
      </c>
      <c r="E492">
        <v>26162.400000000001</v>
      </c>
      <c r="F492">
        <v>1937.66</v>
      </c>
      <c r="G492">
        <v>2329.41</v>
      </c>
      <c r="H492">
        <v>773.34500000000003</v>
      </c>
      <c r="I492">
        <v>5.3954599999999998E-2</v>
      </c>
      <c r="J492">
        <v>0.93842199999999998</v>
      </c>
      <c r="K492">
        <v>335931</v>
      </c>
      <c r="L492" t="s">
        <v>28</v>
      </c>
    </row>
    <row r="493" spans="1:12" x14ac:dyDescent="0.25">
      <c r="A493" t="s">
        <v>32</v>
      </c>
      <c r="B493">
        <v>26342</v>
      </c>
      <c r="C493">
        <v>26270.5</v>
      </c>
      <c r="D493">
        <v>26270.2</v>
      </c>
      <c r="E493">
        <v>26263.5</v>
      </c>
      <c r="F493">
        <v>1950.51</v>
      </c>
      <c r="G493">
        <v>2328.61</v>
      </c>
      <c r="H493">
        <v>772.08600000000001</v>
      </c>
      <c r="I493">
        <v>5.3911599999999997E-2</v>
      </c>
      <c r="J493">
        <v>0.94647599999999998</v>
      </c>
      <c r="K493">
        <v>342934</v>
      </c>
      <c r="L493" t="s">
        <v>28</v>
      </c>
    </row>
    <row r="494" spans="1:12" x14ac:dyDescent="0.25">
      <c r="A494" t="s">
        <v>32</v>
      </c>
      <c r="B494">
        <v>26380.2</v>
      </c>
      <c r="C494">
        <v>26310.1</v>
      </c>
      <c r="D494">
        <v>26309.8</v>
      </c>
      <c r="E494">
        <v>26303</v>
      </c>
      <c r="F494">
        <v>1996.98</v>
      </c>
      <c r="G494">
        <v>2336.38</v>
      </c>
      <c r="H494">
        <v>772.255</v>
      </c>
      <c r="I494">
        <v>5.5612700000000001E-2</v>
      </c>
      <c r="J494">
        <v>0.93183700000000003</v>
      </c>
      <c r="K494">
        <v>346445</v>
      </c>
      <c r="L494" t="s">
        <v>28</v>
      </c>
    </row>
    <row r="495" spans="1:12" x14ac:dyDescent="0.25">
      <c r="A495" t="s">
        <v>32</v>
      </c>
      <c r="B495">
        <v>26423.1</v>
      </c>
      <c r="C495">
        <v>26355.3</v>
      </c>
      <c r="D495">
        <v>26355</v>
      </c>
      <c r="E495">
        <v>26347.7</v>
      </c>
      <c r="F495">
        <v>1991.64</v>
      </c>
      <c r="G495">
        <v>2337.9699999999998</v>
      </c>
      <c r="H495">
        <v>773.98800000000006</v>
      </c>
      <c r="I495">
        <v>4.03998E-2</v>
      </c>
      <c r="J495">
        <v>0.93183700000000003</v>
      </c>
      <c r="K495">
        <v>349950</v>
      </c>
      <c r="L495" t="s">
        <v>28</v>
      </c>
    </row>
    <row r="496" spans="1:12" x14ac:dyDescent="0.25">
      <c r="A496" t="s">
        <v>32</v>
      </c>
      <c r="B496">
        <v>26417.4</v>
      </c>
      <c r="C496">
        <v>26349.5</v>
      </c>
      <c r="D496">
        <v>26349.200000000001</v>
      </c>
      <c r="E496">
        <v>26342.5</v>
      </c>
      <c r="F496">
        <v>2000.79</v>
      </c>
      <c r="G496">
        <v>2342.4299999999998</v>
      </c>
      <c r="H496">
        <v>776.11900000000003</v>
      </c>
      <c r="I496">
        <v>5.4246500000000003E-2</v>
      </c>
      <c r="J496">
        <v>0.950353</v>
      </c>
      <c r="K496">
        <v>346457</v>
      </c>
      <c r="L496" t="s">
        <v>28</v>
      </c>
    </row>
    <row r="497" spans="1:25" x14ac:dyDescent="0.25">
      <c r="A497" t="s">
        <v>32</v>
      </c>
      <c r="B497">
        <v>26441.5</v>
      </c>
      <c r="C497">
        <v>26371.4</v>
      </c>
      <c r="D497">
        <v>26371</v>
      </c>
      <c r="E497">
        <v>26364.400000000001</v>
      </c>
      <c r="F497">
        <v>1977.17</v>
      </c>
      <c r="G497">
        <v>2340</v>
      </c>
      <c r="H497">
        <v>775.67100000000005</v>
      </c>
      <c r="I497">
        <v>5.3984499999999998E-2</v>
      </c>
      <c r="J497">
        <v>0.93183499999999997</v>
      </c>
      <c r="K497">
        <v>349944</v>
      </c>
      <c r="L497" t="s">
        <v>28</v>
      </c>
    </row>
    <row r="498" spans="1:25" x14ac:dyDescent="0.25">
      <c r="A498" t="s">
        <v>32</v>
      </c>
      <c r="B498">
        <v>26279.599999999999</v>
      </c>
      <c r="C498">
        <v>26210.1</v>
      </c>
      <c r="D498">
        <v>26209.8</v>
      </c>
      <c r="E498">
        <v>26203.1</v>
      </c>
      <c r="F498">
        <v>1967.89</v>
      </c>
      <c r="G498">
        <v>2320.4899999999998</v>
      </c>
      <c r="H498">
        <v>772.81799999999998</v>
      </c>
      <c r="I498">
        <v>5.4527800000000001E-2</v>
      </c>
      <c r="J498">
        <v>0.95224500000000001</v>
      </c>
      <c r="K498">
        <v>339444</v>
      </c>
      <c r="L498" t="s">
        <v>28</v>
      </c>
    </row>
    <row r="499" spans="1:25" x14ac:dyDescent="0.25">
      <c r="A499" t="s">
        <v>32</v>
      </c>
      <c r="B499">
        <v>26316.799999999999</v>
      </c>
      <c r="C499">
        <v>26249.1</v>
      </c>
      <c r="D499">
        <v>26248.799999999999</v>
      </c>
      <c r="E499">
        <v>26242</v>
      </c>
      <c r="F499">
        <v>1948.38</v>
      </c>
      <c r="G499">
        <v>2326.79</v>
      </c>
      <c r="H499">
        <v>772.89700000000005</v>
      </c>
      <c r="I499">
        <v>5.4333600000000003E-2</v>
      </c>
      <c r="J499">
        <v>0.93527499999999997</v>
      </c>
      <c r="K499">
        <v>339440</v>
      </c>
      <c r="L499" t="s">
        <v>28</v>
      </c>
    </row>
    <row r="500" spans="1:25" x14ac:dyDescent="0.25">
      <c r="A500" t="s">
        <v>32</v>
      </c>
      <c r="B500">
        <v>26260.9</v>
      </c>
      <c r="C500">
        <v>26193.5</v>
      </c>
      <c r="D500">
        <v>26193.200000000001</v>
      </c>
      <c r="E500">
        <v>26186.400000000001</v>
      </c>
      <c r="F500">
        <v>1951.09</v>
      </c>
      <c r="G500">
        <v>2330.96</v>
      </c>
      <c r="H500">
        <v>773.11099999999999</v>
      </c>
      <c r="I500">
        <v>5.44877E-2</v>
      </c>
      <c r="J500">
        <v>0.95869700000000002</v>
      </c>
      <c r="K500">
        <v>335942</v>
      </c>
      <c r="L500" t="s">
        <v>28</v>
      </c>
    </row>
    <row r="501" spans="1:25" x14ac:dyDescent="0.25">
      <c r="A501" t="s">
        <v>32</v>
      </c>
      <c r="B501">
        <v>26243.7</v>
      </c>
      <c r="C501">
        <v>26173.200000000001</v>
      </c>
      <c r="D501">
        <v>26172.9</v>
      </c>
      <c r="E501">
        <v>26166.2</v>
      </c>
      <c r="F501">
        <v>1931.09</v>
      </c>
      <c r="G501">
        <v>2320.69</v>
      </c>
      <c r="H501">
        <v>772.99199999999996</v>
      </c>
      <c r="I501">
        <v>5.5201300000000002E-2</v>
      </c>
      <c r="J501">
        <v>0.95766899999999999</v>
      </c>
      <c r="K501">
        <v>339435</v>
      </c>
      <c r="L501" t="s">
        <v>28</v>
      </c>
    </row>
    <row r="502" spans="1:25" x14ac:dyDescent="0.25">
      <c r="A502" t="s">
        <v>32</v>
      </c>
      <c r="B502">
        <v>26349</v>
      </c>
      <c r="C502">
        <v>26281.5</v>
      </c>
      <c r="D502">
        <v>26281.200000000001</v>
      </c>
      <c r="E502">
        <v>26274.5</v>
      </c>
      <c r="F502">
        <v>1955.58</v>
      </c>
      <c r="G502">
        <v>2328.52</v>
      </c>
      <c r="H502">
        <v>772.39599999999996</v>
      </c>
      <c r="I502">
        <v>5.3971900000000003E-2</v>
      </c>
      <c r="J502">
        <v>0.931836</v>
      </c>
      <c r="K502">
        <v>342935</v>
      </c>
      <c r="L502" t="s">
        <v>28</v>
      </c>
    </row>
    <row r="503" spans="1:25" x14ac:dyDescent="0.25">
      <c r="A503" t="s">
        <v>32</v>
      </c>
      <c r="B503">
        <v>26418.7</v>
      </c>
      <c r="C503">
        <v>26352.7</v>
      </c>
      <c r="D503">
        <v>26352.400000000001</v>
      </c>
      <c r="E503">
        <v>26345.7</v>
      </c>
      <c r="F503">
        <v>1991.17</v>
      </c>
      <c r="G503">
        <v>2343.38</v>
      </c>
      <c r="H503">
        <v>772.06899999999996</v>
      </c>
      <c r="I503">
        <v>5.3912399999999999E-2</v>
      </c>
      <c r="J503">
        <v>0.95718899999999996</v>
      </c>
      <c r="K503">
        <v>349943</v>
      </c>
      <c r="L503" t="s">
        <v>28</v>
      </c>
      <c r="R503" t="s">
        <v>50</v>
      </c>
      <c r="U503" t="s">
        <v>49</v>
      </c>
      <c r="X503" t="s">
        <v>47</v>
      </c>
    </row>
    <row r="504" spans="1:25" x14ac:dyDescent="0.25">
      <c r="A504" t="s">
        <v>32</v>
      </c>
      <c r="B504">
        <v>26453</v>
      </c>
      <c r="C504">
        <v>26384.5</v>
      </c>
      <c r="D504">
        <v>26384.2</v>
      </c>
      <c r="E504">
        <v>26377.4</v>
      </c>
      <c r="F504">
        <v>1996.51</v>
      </c>
      <c r="G504">
        <v>2334.89</v>
      </c>
      <c r="H504">
        <v>771.72500000000002</v>
      </c>
      <c r="I504">
        <v>5.4626500000000001E-2</v>
      </c>
      <c r="J504">
        <v>0.93183300000000002</v>
      </c>
      <c r="K504">
        <v>349931</v>
      </c>
      <c r="L504" t="s">
        <v>28</v>
      </c>
      <c r="R504">
        <f>AVERAGE(B455:B504)</f>
        <v>26355.583999999999</v>
      </c>
      <c r="S504">
        <f>AVERAGE(C455:C504)</f>
        <v>26286.28</v>
      </c>
      <c r="U504">
        <f>_xlfn.VAR.P(B455:B504)</f>
        <v>5394.6049440000324</v>
      </c>
      <c r="V504">
        <f>_xlfn.VAR.P(C455:C504)</f>
        <v>5353.234000000034</v>
      </c>
      <c r="X504">
        <f>1.96*SQRT(U504)/50</f>
        <v>2.8791605966232954</v>
      </c>
      <c r="Y504">
        <f>1.96*SQRT(V504)/50</f>
        <v>2.8680992824098777</v>
      </c>
    </row>
    <row r="505" spans="1:25" x14ac:dyDescent="0.25">
      <c r="A505" t="s">
        <v>32</v>
      </c>
      <c r="B505">
        <v>1318025.5330999999</v>
      </c>
      <c r="C505" t="s">
        <v>24</v>
      </c>
    </row>
    <row r="506" spans="1:25" x14ac:dyDescent="0.25">
      <c r="A506" t="s">
        <v>104</v>
      </c>
      <c r="B506">
        <v>26408</v>
      </c>
      <c r="C506">
        <v>26336.6</v>
      </c>
      <c r="D506">
        <v>26336.3</v>
      </c>
      <c r="E506">
        <v>26323.599999999999</v>
      </c>
      <c r="F506">
        <v>1652.72</v>
      </c>
      <c r="G506">
        <v>2510.52</v>
      </c>
      <c r="H506">
        <v>777.68</v>
      </c>
      <c r="I506">
        <v>543.75400000000002</v>
      </c>
      <c r="J506">
        <v>1007.14</v>
      </c>
      <c r="K506">
        <v>22037.1</v>
      </c>
      <c r="L506">
        <v>5.3921400000000001E-2</v>
      </c>
      <c r="M506">
        <v>0.95561300000000005</v>
      </c>
      <c r="N506">
        <v>349952</v>
      </c>
      <c r="O506" t="s">
        <v>28</v>
      </c>
    </row>
    <row r="507" spans="1:25" x14ac:dyDescent="0.25">
      <c r="A507" t="s">
        <v>104</v>
      </c>
      <c r="B507">
        <v>26513.1</v>
      </c>
      <c r="C507">
        <v>26444.6</v>
      </c>
      <c r="D507">
        <v>26444.400000000001</v>
      </c>
      <c r="E507">
        <v>26432.799999999999</v>
      </c>
      <c r="F507">
        <v>1705.11</v>
      </c>
      <c r="G507">
        <v>2519.69</v>
      </c>
      <c r="H507">
        <v>782.88800000000003</v>
      </c>
      <c r="I507">
        <v>544.55399999999997</v>
      </c>
      <c r="J507">
        <v>1012.43</v>
      </c>
      <c r="K507">
        <v>22078.6</v>
      </c>
      <c r="L507">
        <v>5.3910399999999997E-2</v>
      </c>
      <c r="M507">
        <v>0.95922700000000005</v>
      </c>
      <c r="N507">
        <v>353430</v>
      </c>
      <c r="O507" t="s">
        <v>28</v>
      </c>
    </row>
    <row r="508" spans="1:25" x14ac:dyDescent="0.25">
      <c r="A508" t="s">
        <v>104</v>
      </c>
      <c r="B508">
        <v>26379</v>
      </c>
      <c r="C508">
        <v>26310.9</v>
      </c>
      <c r="D508">
        <v>26310.7</v>
      </c>
      <c r="E508">
        <v>26299.1</v>
      </c>
      <c r="F508">
        <v>1737.43</v>
      </c>
      <c r="G508">
        <v>2497.75</v>
      </c>
      <c r="H508">
        <v>776.42600000000004</v>
      </c>
      <c r="I508">
        <v>546.44500000000005</v>
      </c>
      <c r="J508">
        <v>996.12400000000002</v>
      </c>
      <c r="K508">
        <v>21943.1</v>
      </c>
      <c r="L508">
        <v>5.4256400000000003E-2</v>
      </c>
      <c r="M508">
        <v>0.95886400000000005</v>
      </c>
      <c r="N508">
        <v>346436</v>
      </c>
      <c r="O508" t="s">
        <v>28</v>
      </c>
    </row>
    <row r="509" spans="1:25" x14ac:dyDescent="0.25">
      <c r="A509" t="s">
        <v>104</v>
      </c>
      <c r="B509">
        <v>26270.5</v>
      </c>
      <c r="C509">
        <v>26200.6</v>
      </c>
      <c r="D509">
        <v>26200.400000000001</v>
      </c>
      <c r="E509">
        <v>26189.1</v>
      </c>
      <c r="F509">
        <v>1641.98</v>
      </c>
      <c r="G509">
        <v>2495.7399999999998</v>
      </c>
      <c r="H509">
        <v>778.72799999999995</v>
      </c>
      <c r="I509">
        <v>545.85299999999995</v>
      </c>
      <c r="J509">
        <v>992.22299999999996</v>
      </c>
      <c r="K509">
        <v>21929.4</v>
      </c>
      <c r="L509">
        <v>5.5075499999999999E-2</v>
      </c>
      <c r="M509">
        <v>0.93177399999999999</v>
      </c>
      <c r="N509">
        <v>339442</v>
      </c>
      <c r="O509" t="s">
        <v>28</v>
      </c>
    </row>
    <row r="510" spans="1:25" x14ac:dyDescent="0.25">
      <c r="A510" t="s">
        <v>104</v>
      </c>
      <c r="B510">
        <v>26288</v>
      </c>
      <c r="C510">
        <v>26221.1</v>
      </c>
      <c r="D510">
        <v>26220.799999999999</v>
      </c>
      <c r="E510">
        <v>26209.4</v>
      </c>
      <c r="F510">
        <v>1678.95</v>
      </c>
      <c r="G510">
        <v>2489.2399999999998</v>
      </c>
      <c r="H510">
        <v>777.23800000000006</v>
      </c>
      <c r="I510">
        <v>539.20500000000004</v>
      </c>
      <c r="J510">
        <v>994.53499999999997</v>
      </c>
      <c r="K510">
        <v>21920.3</v>
      </c>
      <c r="L510">
        <v>5.3924E-2</v>
      </c>
      <c r="M510">
        <v>0.93182399999999999</v>
      </c>
      <c r="N510">
        <v>342934</v>
      </c>
      <c r="O510" t="s">
        <v>28</v>
      </c>
    </row>
    <row r="511" spans="1:25" x14ac:dyDescent="0.25">
      <c r="A511" t="s">
        <v>104</v>
      </c>
      <c r="B511">
        <v>26227.7</v>
      </c>
      <c r="C511">
        <v>26159.7</v>
      </c>
      <c r="D511">
        <v>26159.5</v>
      </c>
      <c r="E511">
        <v>26147.9</v>
      </c>
      <c r="F511">
        <v>1622.12</v>
      </c>
      <c r="G511">
        <v>2501.9</v>
      </c>
      <c r="H511">
        <v>784.39</v>
      </c>
      <c r="I511">
        <v>543.83100000000002</v>
      </c>
      <c r="J511">
        <v>993.96199999999999</v>
      </c>
      <c r="K511">
        <v>21902.6</v>
      </c>
      <c r="L511">
        <v>5.3911399999999998E-2</v>
      </c>
      <c r="M511">
        <v>0.94650599999999996</v>
      </c>
      <c r="N511">
        <v>339451</v>
      </c>
      <c r="O511" t="s">
        <v>28</v>
      </c>
    </row>
    <row r="512" spans="1:25" x14ac:dyDescent="0.25">
      <c r="A512" t="s">
        <v>104</v>
      </c>
      <c r="B512">
        <v>26359</v>
      </c>
      <c r="C512">
        <v>26288.5</v>
      </c>
      <c r="D512">
        <v>26288.3</v>
      </c>
      <c r="E512">
        <v>26276.799999999999</v>
      </c>
      <c r="F512">
        <v>1642.99</v>
      </c>
      <c r="G512">
        <v>2507.1</v>
      </c>
      <c r="H512">
        <v>778.63300000000004</v>
      </c>
      <c r="I512">
        <v>544.29200000000003</v>
      </c>
      <c r="J512">
        <v>1004.8</v>
      </c>
      <c r="K512">
        <v>22004.799999999999</v>
      </c>
      <c r="L512">
        <v>5.3917199999999998E-2</v>
      </c>
      <c r="M512">
        <v>0.95202900000000001</v>
      </c>
      <c r="N512">
        <v>346447</v>
      </c>
      <c r="O512" t="s">
        <v>28</v>
      </c>
    </row>
    <row r="513" spans="1:15" x14ac:dyDescent="0.25">
      <c r="A513" t="s">
        <v>104</v>
      </c>
      <c r="B513">
        <v>26436.3</v>
      </c>
      <c r="C513">
        <v>26365.9</v>
      </c>
      <c r="D513">
        <v>26365.7</v>
      </c>
      <c r="E513">
        <v>26354</v>
      </c>
      <c r="F513">
        <v>1646.67</v>
      </c>
      <c r="G513">
        <v>2513.98</v>
      </c>
      <c r="H513">
        <v>778.29899999999998</v>
      </c>
      <c r="I513">
        <v>546.26499999999999</v>
      </c>
      <c r="J513">
        <v>1009.14</v>
      </c>
      <c r="K513">
        <v>22070.400000000001</v>
      </c>
      <c r="L513">
        <v>5.3910300000000001E-2</v>
      </c>
      <c r="M513">
        <v>0.93183499999999997</v>
      </c>
      <c r="N513">
        <v>349924</v>
      </c>
      <c r="O513" t="s">
        <v>28</v>
      </c>
    </row>
    <row r="514" spans="1:15" x14ac:dyDescent="0.25">
      <c r="A514" t="s">
        <v>104</v>
      </c>
      <c r="B514">
        <v>26562.6</v>
      </c>
      <c r="C514">
        <v>26491.9</v>
      </c>
      <c r="D514">
        <v>26491.599999999999</v>
      </c>
      <c r="E514">
        <v>26480</v>
      </c>
      <c r="F514">
        <v>1736.53</v>
      </c>
      <c r="G514">
        <v>2515.77</v>
      </c>
      <c r="H514">
        <v>778.99</v>
      </c>
      <c r="I514">
        <v>543.47799999999995</v>
      </c>
      <c r="J514">
        <v>1013.51</v>
      </c>
      <c r="K514">
        <v>22104.2</v>
      </c>
      <c r="L514">
        <v>5.4807599999999998E-2</v>
      </c>
      <c r="M514">
        <v>0.958256</v>
      </c>
      <c r="N514">
        <v>356947</v>
      </c>
      <c r="O514" t="s">
        <v>28</v>
      </c>
    </row>
    <row r="515" spans="1:15" x14ac:dyDescent="0.25">
      <c r="A515" t="s">
        <v>104</v>
      </c>
      <c r="B515">
        <v>26468.6</v>
      </c>
      <c r="C515">
        <v>26400.5</v>
      </c>
      <c r="D515">
        <v>26400.3</v>
      </c>
      <c r="E515">
        <v>26388.9</v>
      </c>
      <c r="F515">
        <v>1689.12</v>
      </c>
      <c r="G515">
        <v>2517.23</v>
      </c>
      <c r="H515">
        <v>778.99800000000005</v>
      </c>
      <c r="I515">
        <v>548.02499999999998</v>
      </c>
      <c r="J515">
        <v>1008.97</v>
      </c>
      <c r="K515">
        <v>22059.8</v>
      </c>
      <c r="L515">
        <v>5.4804699999999998E-2</v>
      </c>
      <c r="M515">
        <v>0.95766099999999998</v>
      </c>
      <c r="N515">
        <v>353437</v>
      </c>
      <c r="O515" t="s">
        <v>28</v>
      </c>
    </row>
    <row r="516" spans="1:15" x14ac:dyDescent="0.25">
      <c r="A516" t="s">
        <v>104</v>
      </c>
      <c r="B516">
        <v>26480.2</v>
      </c>
      <c r="C516">
        <v>26413.9</v>
      </c>
      <c r="D516">
        <v>26413.599999999999</v>
      </c>
      <c r="E516">
        <v>26402.2</v>
      </c>
      <c r="F516">
        <v>1690.95</v>
      </c>
      <c r="G516">
        <v>2514.89</v>
      </c>
      <c r="H516">
        <v>777.23400000000004</v>
      </c>
      <c r="I516">
        <v>548.08699999999999</v>
      </c>
      <c r="J516">
        <v>1010.4</v>
      </c>
      <c r="K516">
        <v>22073.1</v>
      </c>
      <c r="L516">
        <v>5.4100099999999998E-2</v>
      </c>
      <c r="M516">
        <v>0.93183099999999996</v>
      </c>
      <c r="N516">
        <v>353439</v>
      </c>
      <c r="O516" t="s">
        <v>28</v>
      </c>
    </row>
    <row r="517" spans="1:15" x14ac:dyDescent="0.25">
      <c r="A517" t="s">
        <v>104</v>
      </c>
      <c r="B517">
        <v>26375.7</v>
      </c>
      <c r="C517">
        <v>26307.5</v>
      </c>
      <c r="D517">
        <v>26307.200000000001</v>
      </c>
      <c r="E517">
        <v>26295.8</v>
      </c>
      <c r="F517">
        <v>1674.95</v>
      </c>
      <c r="G517">
        <v>2507.8000000000002</v>
      </c>
      <c r="H517">
        <v>779.24</v>
      </c>
      <c r="I517">
        <v>548.32500000000005</v>
      </c>
      <c r="J517">
        <v>999.86099999999999</v>
      </c>
      <c r="K517">
        <v>21990.5</v>
      </c>
      <c r="L517">
        <v>5.3925099999999997E-2</v>
      </c>
      <c r="M517">
        <v>0.93183199999999999</v>
      </c>
      <c r="N517">
        <v>346442</v>
      </c>
      <c r="O517" t="s">
        <v>28</v>
      </c>
    </row>
    <row r="518" spans="1:15" x14ac:dyDescent="0.25">
      <c r="A518" t="s">
        <v>104</v>
      </c>
      <c r="B518">
        <v>26299.7</v>
      </c>
      <c r="C518">
        <v>26233.5</v>
      </c>
      <c r="D518">
        <v>26233.200000000001</v>
      </c>
      <c r="E518">
        <v>26221.8</v>
      </c>
      <c r="F518">
        <v>1662.58</v>
      </c>
      <c r="G518">
        <v>2501.15</v>
      </c>
      <c r="H518">
        <v>779.09400000000005</v>
      </c>
      <c r="I518">
        <v>543.85199999999998</v>
      </c>
      <c r="J518">
        <v>997.9</v>
      </c>
      <c r="K518">
        <v>21936.9</v>
      </c>
      <c r="L518">
        <v>5.4261999999999998E-2</v>
      </c>
      <c r="M518">
        <v>0.95844499999999999</v>
      </c>
      <c r="N518">
        <v>342934</v>
      </c>
      <c r="O518" t="s">
        <v>28</v>
      </c>
    </row>
    <row r="519" spans="1:15" x14ac:dyDescent="0.25">
      <c r="A519" t="s">
        <v>104</v>
      </c>
      <c r="B519">
        <v>26313.5</v>
      </c>
      <c r="C519">
        <v>26247.599999999999</v>
      </c>
      <c r="D519">
        <v>26247.3</v>
      </c>
      <c r="E519">
        <v>26235.9</v>
      </c>
      <c r="F519">
        <v>1637.18</v>
      </c>
      <c r="G519">
        <v>2502.5</v>
      </c>
      <c r="H519">
        <v>779.94100000000003</v>
      </c>
      <c r="I519">
        <v>543.98900000000003</v>
      </c>
      <c r="J519">
        <v>998.63099999999997</v>
      </c>
      <c r="K519">
        <v>21974.7</v>
      </c>
      <c r="L519">
        <v>5.3978900000000003E-2</v>
      </c>
      <c r="M519">
        <v>0.95526299999999997</v>
      </c>
      <c r="N519">
        <v>342939</v>
      </c>
      <c r="O519" t="s">
        <v>28</v>
      </c>
    </row>
    <row r="520" spans="1:15" x14ac:dyDescent="0.25">
      <c r="A520" t="s">
        <v>104</v>
      </c>
      <c r="B520">
        <v>26286</v>
      </c>
      <c r="C520">
        <v>26218.2</v>
      </c>
      <c r="D520">
        <v>26217.9</v>
      </c>
      <c r="E520">
        <v>26206.6</v>
      </c>
      <c r="F520">
        <v>1662.82</v>
      </c>
      <c r="G520">
        <v>2490.89</v>
      </c>
      <c r="H520">
        <v>779.81700000000001</v>
      </c>
      <c r="I520">
        <v>540.16999999999996</v>
      </c>
      <c r="J520">
        <v>993.01800000000003</v>
      </c>
      <c r="K520">
        <v>21931.8</v>
      </c>
      <c r="L520">
        <v>5.4073200000000002E-2</v>
      </c>
      <c r="M520">
        <v>0.93183700000000003</v>
      </c>
      <c r="N520">
        <v>342946</v>
      </c>
      <c r="O520" t="s">
        <v>28</v>
      </c>
    </row>
    <row r="521" spans="1:15" x14ac:dyDescent="0.25">
      <c r="A521" t="s">
        <v>104</v>
      </c>
      <c r="B521">
        <v>26357.200000000001</v>
      </c>
      <c r="C521">
        <v>26291.1</v>
      </c>
      <c r="D521">
        <v>26290.9</v>
      </c>
      <c r="E521">
        <v>26279.5</v>
      </c>
      <c r="F521">
        <v>1634.3</v>
      </c>
      <c r="G521">
        <v>2507.52</v>
      </c>
      <c r="H521">
        <v>779.70600000000002</v>
      </c>
      <c r="I521">
        <v>545.80200000000002</v>
      </c>
      <c r="J521">
        <v>1000.57</v>
      </c>
      <c r="K521">
        <v>22015.9</v>
      </c>
      <c r="L521">
        <v>5.4151100000000001E-2</v>
      </c>
      <c r="M521">
        <v>0.95711000000000002</v>
      </c>
      <c r="N521">
        <v>346446</v>
      </c>
      <c r="O521" t="s">
        <v>28</v>
      </c>
    </row>
    <row r="522" spans="1:15" x14ac:dyDescent="0.25">
      <c r="A522" t="s">
        <v>104</v>
      </c>
      <c r="B522">
        <v>26405.1</v>
      </c>
      <c r="C522">
        <v>26334.3</v>
      </c>
      <c r="D522">
        <v>26334</v>
      </c>
      <c r="E522">
        <v>26322.5</v>
      </c>
      <c r="F522">
        <v>1654.91</v>
      </c>
      <c r="G522">
        <v>2513.2600000000002</v>
      </c>
      <c r="H522">
        <v>781.98400000000004</v>
      </c>
      <c r="I522">
        <v>543.46600000000001</v>
      </c>
      <c r="J522">
        <v>1007.92</v>
      </c>
      <c r="K522">
        <v>22031.4</v>
      </c>
      <c r="L522">
        <v>5.3991999999999998E-2</v>
      </c>
      <c r="M522">
        <v>0.931732</v>
      </c>
      <c r="N522">
        <v>349947</v>
      </c>
      <c r="O522" t="s">
        <v>28</v>
      </c>
    </row>
    <row r="523" spans="1:15" x14ac:dyDescent="0.25">
      <c r="A523" t="s">
        <v>104</v>
      </c>
      <c r="B523">
        <v>26482</v>
      </c>
      <c r="C523">
        <v>26412</v>
      </c>
      <c r="D523">
        <v>26411.7</v>
      </c>
      <c r="E523">
        <v>26400.2</v>
      </c>
      <c r="F523">
        <v>1657.33</v>
      </c>
      <c r="G523">
        <v>2523.67</v>
      </c>
      <c r="H523">
        <v>777.72299999999996</v>
      </c>
      <c r="I523">
        <v>545.87400000000002</v>
      </c>
      <c r="J523">
        <v>1020.09</v>
      </c>
      <c r="K523">
        <v>22095.4</v>
      </c>
      <c r="L523">
        <v>5.4578599999999998E-2</v>
      </c>
      <c r="M523">
        <v>0.931836</v>
      </c>
      <c r="N523">
        <v>353440</v>
      </c>
      <c r="O523" t="s">
        <v>28</v>
      </c>
    </row>
    <row r="524" spans="1:15" x14ac:dyDescent="0.25">
      <c r="A524" t="s">
        <v>104</v>
      </c>
      <c r="B524">
        <v>26503.7</v>
      </c>
      <c r="C524">
        <v>26432.9</v>
      </c>
      <c r="D524">
        <v>26432.6</v>
      </c>
      <c r="E524">
        <v>26421.1</v>
      </c>
      <c r="F524">
        <v>1694.05</v>
      </c>
      <c r="G524">
        <v>2508.39</v>
      </c>
      <c r="H524">
        <v>775.62800000000004</v>
      </c>
      <c r="I524">
        <v>547.17499999999995</v>
      </c>
      <c r="J524">
        <v>1005.74</v>
      </c>
      <c r="K524">
        <v>22097.5</v>
      </c>
      <c r="L524">
        <v>5.4962400000000002E-2</v>
      </c>
      <c r="M524">
        <v>0.943407</v>
      </c>
      <c r="N524">
        <v>353418</v>
      </c>
      <c r="O524" t="s">
        <v>28</v>
      </c>
    </row>
    <row r="525" spans="1:15" x14ac:dyDescent="0.25">
      <c r="A525" t="s">
        <v>104</v>
      </c>
      <c r="B525">
        <v>26503.3</v>
      </c>
      <c r="C525">
        <v>26434.5</v>
      </c>
      <c r="D525">
        <v>26434.2</v>
      </c>
      <c r="E525">
        <v>26422.6</v>
      </c>
      <c r="F525">
        <v>1683.74</v>
      </c>
      <c r="G525">
        <v>2516.17</v>
      </c>
      <c r="H525">
        <v>778.02</v>
      </c>
      <c r="I525">
        <v>549.57600000000002</v>
      </c>
      <c r="J525">
        <v>1008.81</v>
      </c>
      <c r="K525">
        <v>22099.4</v>
      </c>
      <c r="L525">
        <v>5.3925599999999997E-2</v>
      </c>
      <c r="M525">
        <v>0.94404999999999994</v>
      </c>
      <c r="N525">
        <v>353450</v>
      </c>
      <c r="O525" t="s">
        <v>28</v>
      </c>
    </row>
    <row r="526" spans="1:15" x14ac:dyDescent="0.25">
      <c r="A526" t="s">
        <v>104</v>
      </c>
      <c r="B526">
        <v>26394.799999999999</v>
      </c>
      <c r="C526">
        <v>26325.1</v>
      </c>
      <c r="D526">
        <v>26324.799999999999</v>
      </c>
      <c r="E526">
        <v>26313.4</v>
      </c>
      <c r="F526">
        <v>1680.11</v>
      </c>
      <c r="G526">
        <v>2503.6999999999998</v>
      </c>
      <c r="H526">
        <v>776.50800000000004</v>
      </c>
      <c r="I526">
        <v>545.76300000000003</v>
      </c>
      <c r="J526">
        <v>1002.01</v>
      </c>
      <c r="K526">
        <v>22007.200000000001</v>
      </c>
      <c r="L526">
        <v>5.4807799999999997E-2</v>
      </c>
      <c r="M526">
        <v>0.93172500000000003</v>
      </c>
      <c r="N526">
        <v>349942</v>
      </c>
      <c r="O526" t="s">
        <v>28</v>
      </c>
    </row>
    <row r="527" spans="1:15" x14ac:dyDescent="0.25">
      <c r="A527" t="s">
        <v>104</v>
      </c>
      <c r="B527">
        <v>26310.7</v>
      </c>
      <c r="C527">
        <v>26241.5</v>
      </c>
      <c r="D527">
        <v>26241.200000000001</v>
      </c>
      <c r="E527">
        <v>26229.9</v>
      </c>
      <c r="F527">
        <v>1727.37</v>
      </c>
      <c r="G527">
        <v>2489.27</v>
      </c>
      <c r="H527">
        <v>775.81</v>
      </c>
      <c r="I527">
        <v>541.86599999999999</v>
      </c>
      <c r="J527">
        <v>993.32</v>
      </c>
      <c r="K527">
        <v>21892</v>
      </c>
      <c r="L527">
        <v>5.4092599999999998E-2</v>
      </c>
      <c r="M527">
        <v>0.93389100000000003</v>
      </c>
      <c r="N527">
        <v>342955</v>
      </c>
      <c r="O527" t="s">
        <v>28</v>
      </c>
    </row>
    <row r="528" spans="1:15" x14ac:dyDescent="0.25">
      <c r="A528" t="s">
        <v>104</v>
      </c>
      <c r="B528">
        <v>26325.1</v>
      </c>
      <c r="C528">
        <v>26257.599999999999</v>
      </c>
      <c r="D528">
        <v>26257.3</v>
      </c>
      <c r="E528">
        <v>26245.8</v>
      </c>
      <c r="F528">
        <v>1642.71</v>
      </c>
      <c r="G528">
        <v>2502.29</v>
      </c>
      <c r="H528">
        <v>778.03099999999995</v>
      </c>
      <c r="I528">
        <v>542.779</v>
      </c>
      <c r="J528">
        <v>1001.71</v>
      </c>
      <c r="K528">
        <v>21979.1</v>
      </c>
      <c r="L528">
        <v>5.4079200000000001E-2</v>
      </c>
      <c r="M528">
        <v>0.93183300000000002</v>
      </c>
      <c r="N528">
        <v>342948</v>
      </c>
      <c r="O528" t="s">
        <v>28</v>
      </c>
    </row>
    <row r="529" spans="1:15" x14ac:dyDescent="0.25">
      <c r="A529" t="s">
        <v>104</v>
      </c>
      <c r="B529">
        <v>26425.1</v>
      </c>
      <c r="C529">
        <v>26356.9</v>
      </c>
      <c r="D529">
        <v>26356.6</v>
      </c>
      <c r="E529">
        <v>26345.200000000001</v>
      </c>
      <c r="F529">
        <v>1749.27</v>
      </c>
      <c r="G529">
        <v>2491.4299999999998</v>
      </c>
      <c r="H529">
        <v>774.20399999999995</v>
      </c>
      <c r="I529">
        <v>541.88199999999995</v>
      </c>
      <c r="J529">
        <v>996.56700000000001</v>
      </c>
      <c r="K529">
        <v>21983.8</v>
      </c>
      <c r="L529">
        <v>5.3965100000000002E-2</v>
      </c>
      <c r="M529">
        <v>0.95833900000000005</v>
      </c>
      <c r="N529">
        <v>349939</v>
      </c>
      <c r="O529" t="s">
        <v>28</v>
      </c>
    </row>
    <row r="530" spans="1:15" x14ac:dyDescent="0.25">
      <c r="A530" t="s">
        <v>104</v>
      </c>
      <c r="B530">
        <v>26329.200000000001</v>
      </c>
      <c r="C530">
        <v>26263.8</v>
      </c>
      <c r="D530">
        <v>26263.5</v>
      </c>
      <c r="E530">
        <v>26252.1</v>
      </c>
      <c r="F530">
        <v>1667.29</v>
      </c>
      <c r="G530">
        <v>2505.5</v>
      </c>
      <c r="H530">
        <v>781.01800000000003</v>
      </c>
      <c r="I530">
        <v>546.94600000000003</v>
      </c>
      <c r="J530">
        <v>998.74</v>
      </c>
      <c r="K530">
        <v>21956.5</v>
      </c>
      <c r="L530">
        <v>5.4048499999999999E-2</v>
      </c>
      <c r="M530">
        <v>0.94774700000000001</v>
      </c>
      <c r="N530">
        <v>342927</v>
      </c>
      <c r="O530" t="s">
        <v>28</v>
      </c>
    </row>
    <row r="531" spans="1:15" x14ac:dyDescent="0.25">
      <c r="A531" t="s">
        <v>104</v>
      </c>
      <c r="B531">
        <v>26419.1</v>
      </c>
      <c r="C531">
        <v>26351.200000000001</v>
      </c>
      <c r="D531">
        <v>26350.9</v>
      </c>
      <c r="E531">
        <v>26339.200000000001</v>
      </c>
      <c r="F531">
        <v>1698.87</v>
      </c>
      <c r="G531">
        <v>2510.69</v>
      </c>
      <c r="H531">
        <v>781.40899999999999</v>
      </c>
      <c r="I531">
        <v>542.97900000000004</v>
      </c>
      <c r="J531">
        <v>1006.04</v>
      </c>
      <c r="K531">
        <v>22007.3</v>
      </c>
      <c r="L531">
        <v>5.3929499999999998E-2</v>
      </c>
      <c r="M531">
        <v>0.95402600000000004</v>
      </c>
      <c r="N531">
        <v>349938</v>
      </c>
      <c r="O531" t="s">
        <v>28</v>
      </c>
    </row>
    <row r="532" spans="1:15" x14ac:dyDescent="0.25">
      <c r="A532" t="s">
        <v>104</v>
      </c>
      <c r="B532">
        <v>26459.9</v>
      </c>
      <c r="C532">
        <v>26387.9</v>
      </c>
      <c r="D532">
        <v>26387.599999999999</v>
      </c>
      <c r="E532">
        <v>26376.1</v>
      </c>
      <c r="F532">
        <v>1651.74</v>
      </c>
      <c r="G532">
        <v>2510.9499999999998</v>
      </c>
      <c r="H532">
        <v>776.41600000000005</v>
      </c>
      <c r="I532">
        <v>547.27499999999998</v>
      </c>
      <c r="J532">
        <v>1007.3</v>
      </c>
      <c r="K532">
        <v>22091</v>
      </c>
      <c r="L532">
        <v>5.4042699999999999E-2</v>
      </c>
      <c r="M532">
        <v>0.94755500000000004</v>
      </c>
      <c r="N532">
        <v>353437</v>
      </c>
      <c r="O532" t="s">
        <v>28</v>
      </c>
    </row>
    <row r="533" spans="1:15" x14ac:dyDescent="0.25">
      <c r="A533" t="s">
        <v>104</v>
      </c>
      <c r="B533">
        <v>26501.200000000001</v>
      </c>
      <c r="C533">
        <v>26430.7</v>
      </c>
      <c r="D533">
        <v>26430.400000000001</v>
      </c>
      <c r="E533">
        <v>26419</v>
      </c>
      <c r="F533">
        <v>1740.56</v>
      </c>
      <c r="G533">
        <v>2509.87</v>
      </c>
      <c r="H533">
        <v>778.524</v>
      </c>
      <c r="I533">
        <v>543.91200000000003</v>
      </c>
      <c r="J533">
        <v>1008.09</v>
      </c>
      <c r="K533">
        <v>22045.4</v>
      </c>
      <c r="L533">
        <v>5.3952899999999998E-2</v>
      </c>
      <c r="M533">
        <v>0.95901199999999998</v>
      </c>
      <c r="N533">
        <v>353437</v>
      </c>
      <c r="O533" t="s">
        <v>28</v>
      </c>
    </row>
    <row r="534" spans="1:15" x14ac:dyDescent="0.25">
      <c r="A534" t="s">
        <v>104</v>
      </c>
      <c r="B534">
        <v>26452.1</v>
      </c>
      <c r="C534">
        <v>26385</v>
      </c>
      <c r="D534">
        <v>26384.7</v>
      </c>
      <c r="E534">
        <v>26373.3</v>
      </c>
      <c r="F534">
        <v>1676.88</v>
      </c>
      <c r="G534">
        <v>2510.2399999999998</v>
      </c>
      <c r="H534">
        <v>778.47299999999996</v>
      </c>
      <c r="I534">
        <v>545.173</v>
      </c>
      <c r="J534">
        <v>1007.37</v>
      </c>
      <c r="K534">
        <v>22061.9</v>
      </c>
      <c r="L534">
        <v>5.43562E-2</v>
      </c>
      <c r="M534">
        <v>0.93183700000000003</v>
      </c>
      <c r="N534">
        <v>349933</v>
      </c>
      <c r="O534" t="s">
        <v>28</v>
      </c>
    </row>
    <row r="535" spans="1:15" x14ac:dyDescent="0.25">
      <c r="A535" t="s">
        <v>104</v>
      </c>
      <c r="B535">
        <v>26354</v>
      </c>
      <c r="C535">
        <v>26284.799999999999</v>
      </c>
      <c r="D535">
        <v>26284.400000000001</v>
      </c>
      <c r="E535">
        <v>26272.9</v>
      </c>
      <c r="F535">
        <v>1641.83</v>
      </c>
      <c r="G535">
        <v>2511.04</v>
      </c>
      <c r="H535">
        <v>783.53800000000001</v>
      </c>
      <c r="I535">
        <v>545.75699999999995</v>
      </c>
      <c r="J535">
        <v>1002.58</v>
      </c>
      <c r="K535">
        <v>21997.599999999999</v>
      </c>
      <c r="L535">
        <v>5.39462E-2</v>
      </c>
      <c r="M535">
        <v>0.93183499999999997</v>
      </c>
      <c r="N535">
        <v>346447</v>
      </c>
      <c r="O535" t="s">
        <v>28</v>
      </c>
    </row>
    <row r="536" spans="1:15" x14ac:dyDescent="0.25">
      <c r="A536" t="s">
        <v>104</v>
      </c>
      <c r="B536">
        <v>26278.6</v>
      </c>
      <c r="C536">
        <v>26206.400000000001</v>
      </c>
      <c r="D536">
        <v>26206.1</v>
      </c>
      <c r="E536">
        <v>26194.6</v>
      </c>
      <c r="F536">
        <v>1635.97</v>
      </c>
      <c r="G536">
        <v>2499.81</v>
      </c>
      <c r="H536">
        <v>778.54399999999998</v>
      </c>
      <c r="I536">
        <v>546.04700000000003</v>
      </c>
      <c r="J536">
        <v>997.09500000000003</v>
      </c>
      <c r="K536">
        <v>21937.5</v>
      </c>
      <c r="L536">
        <v>5.3974399999999999E-2</v>
      </c>
      <c r="M536">
        <v>0.93443600000000004</v>
      </c>
      <c r="N536">
        <v>339441</v>
      </c>
      <c r="O536" t="s">
        <v>28</v>
      </c>
    </row>
    <row r="537" spans="1:15" x14ac:dyDescent="0.25">
      <c r="A537" t="s">
        <v>104</v>
      </c>
      <c r="B537">
        <v>26329.599999999999</v>
      </c>
      <c r="C537">
        <v>26259.1</v>
      </c>
      <c r="D537">
        <v>26258.799999999999</v>
      </c>
      <c r="E537">
        <v>26247.4</v>
      </c>
      <c r="F537">
        <v>1637.69</v>
      </c>
      <c r="G537">
        <v>2504.9499999999998</v>
      </c>
      <c r="H537">
        <v>782.21</v>
      </c>
      <c r="I537">
        <v>543.96699999999998</v>
      </c>
      <c r="J537">
        <v>999.36099999999999</v>
      </c>
      <c r="K537">
        <v>21983.5</v>
      </c>
      <c r="L537">
        <v>5.3909499999999999E-2</v>
      </c>
      <c r="M537">
        <v>0.94499599999999995</v>
      </c>
      <c r="N537">
        <v>342932</v>
      </c>
      <c r="O537" t="s">
        <v>28</v>
      </c>
    </row>
    <row r="538" spans="1:15" x14ac:dyDescent="0.25">
      <c r="A538" t="s">
        <v>104</v>
      </c>
      <c r="B538">
        <v>26349.1</v>
      </c>
      <c r="C538">
        <v>26281.599999999999</v>
      </c>
      <c r="D538">
        <v>26281.3</v>
      </c>
      <c r="E538">
        <v>26270.1</v>
      </c>
      <c r="F538">
        <v>1713.57</v>
      </c>
      <c r="G538">
        <v>2501.0300000000002</v>
      </c>
      <c r="H538">
        <v>778.59900000000005</v>
      </c>
      <c r="I538">
        <v>545.12800000000004</v>
      </c>
      <c r="J538">
        <v>998.97699999999998</v>
      </c>
      <c r="K538">
        <v>21934.3</v>
      </c>
      <c r="L538">
        <v>5.40157E-2</v>
      </c>
      <c r="M538">
        <v>0.95797600000000005</v>
      </c>
      <c r="N538">
        <v>346435</v>
      </c>
      <c r="O538" t="s">
        <v>28</v>
      </c>
    </row>
    <row r="539" spans="1:15" x14ac:dyDescent="0.25">
      <c r="A539" t="s">
        <v>104</v>
      </c>
      <c r="B539">
        <v>26411.3</v>
      </c>
      <c r="C539">
        <v>26339.5</v>
      </c>
      <c r="D539">
        <v>26339.200000000001</v>
      </c>
      <c r="E539">
        <v>26327.8</v>
      </c>
      <c r="F539">
        <v>1678.72</v>
      </c>
      <c r="G539">
        <v>2506.58</v>
      </c>
      <c r="H539">
        <v>780.68100000000004</v>
      </c>
      <c r="I539">
        <v>543.87099999999998</v>
      </c>
      <c r="J539">
        <v>1003.5</v>
      </c>
      <c r="K539">
        <v>22020</v>
      </c>
      <c r="L539">
        <v>5.4666699999999999E-2</v>
      </c>
      <c r="M539">
        <v>0.93183700000000003</v>
      </c>
      <c r="N539">
        <v>346455</v>
      </c>
      <c r="O539" t="s">
        <v>28</v>
      </c>
    </row>
    <row r="540" spans="1:15" x14ac:dyDescent="0.25">
      <c r="A540" t="s">
        <v>104</v>
      </c>
      <c r="B540">
        <v>26464.799999999999</v>
      </c>
      <c r="C540">
        <v>26398.400000000001</v>
      </c>
      <c r="D540">
        <v>26398.1</v>
      </c>
      <c r="E540">
        <v>26386.7</v>
      </c>
      <c r="F540">
        <v>1691.41</v>
      </c>
      <c r="G540">
        <v>2511.5300000000002</v>
      </c>
      <c r="H540">
        <v>778.65200000000004</v>
      </c>
      <c r="I540">
        <v>546.72199999999998</v>
      </c>
      <c r="J540">
        <v>1007.96</v>
      </c>
      <c r="K540">
        <v>22060.7</v>
      </c>
      <c r="L540">
        <v>5.3909499999999999E-2</v>
      </c>
      <c r="M540">
        <v>0.95075900000000002</v>
      </c>
      <c r="N540">
        <v>349939</v>
      </c>
      <c r="O540" t="s">
        <v>28</v>
      </c>
    </row>
    <row r="541" spans="1:15" x14ac:dyDescent="0.25">
      <c r="A541" t="s">
        <v>104</v>
      </c>
      <c r="B541">
        <v>26501.200000000001</v>
      </c>
      <c r="C541">
        <v>26430.9</v>
      </c>
      <c r="D541">
        <v>26430.6</v>
      </c>
      <c r="E541">
        <v>26419.3</v>
      </c>
      <c r="F541">
        <v>1742.81</v>
      </c>
      <c r="G541">
        <v>2510.9299999999998</v>
      </c>
      <c r="H541">
        <v>775.07799999999997</v>
      </c>
      <c r="I541">
        <v>544.85500000000002</v>
      </c>
      <c r="J541">
        <v>1010.36</v>
      </c>
      <c r="K541">
        <v>22044.5</v>
      </c>
      <c r="L541">
        <v>5.4015199999999999E-2</v>
      </c>
      <c r="M541">
        <v>0.95921999999999996</v>
      </c>
      <c r="N541">
        <v>356939</v>
      </c>
      <c r="O541" t="s">
        <v>28</v>
      </c>
    </row>
    <row r="542" spans="1:15" x14ac:dyDescent="0.25">
      <c r="A542" t="s">
        <v>104</v>
      </c>
      <c r="B542">
        <v>26417.1</v>
      </c>
      <c r="C542">
        <v>26341.599999999999</v>
      </c>
      <c r="D542">
        <v>26341.3</v>
      </c>
      <c r="E542">
        <v>26329.599999999999</v>
      </c>
      <c r="F542">
        <v>1651.32</v>
      </c>
      <c r="G542">
        <v>2513.48</v>
      </c>
      <c r="H542">
        <v>783.16499999999996</v>
      </c>
      <c r="I542">
        <v>544.21100000000001</v>
      </c>
      <c r="J542">
        <v>1005.12</v>
      </c>
      <c r="K542">
        <v>22041.4</v>
      </c>
      <c r="L542">
        <v>5.3933399999999999E-2</v>
      </c>
      <c r="M542">
        <v>0.95004999999999995</v>
      </c>
      <c r="N542">
        <v>349920</v>
      </c>
      <c r="O542" t="s">
        <v>28</v>
      </c>
    </row>
    <row r="543" spans="1:15" x14ac:dyDescent="0.25">
      <c r="A543" t="s">
        <v>104</v>
      </c>
      <c r="B543">
        <v>26423.8</v>
      </c>
      <c r="C543">
        <v>26354.7</v>
      </c>
      <c r="D543">
        <v>26354.400000000001</v>
      </c>
      <c r="E543">
        <v>26342.6</v>
      </c>
      <c r="F543">
        <v>1654.76</v>
      </c>
      <c r="G543">
        <v>2514.4499999999998</v>
      </c>
      <c r="H543">
        <v>779.19</v>
      </c>
      <c r="I543">
        <v>543.899</v>
      </c>
      <c r="J543">
        <v>1011.21</v>
      </c>
      <c r="K543">
        <v>22051.7</v>
      </c>
      <c r="L543">
        <v>5.39216E-2</v>
      </c>
      <c r="M543">
        <v>0.94912099999999999</v>
      </c>
      <c r="N543">
        <v>349939</v>
      </c>
      <c r="O543" t="s">
        <v>28</v>
      </c>
    </row>
    <row r="544" spans="1:15" x14ac:dyDescent="0.25">
      <c r="A544" t="s">
        <v>104</v>
      </c>
      <c r="B544">
        <v>26428.9</v>
      </c>
      <c r="C544">
        <v>26361.200000000001</v>
      </c>
      <c r="D544">
        <v>26360.9</v>
      </c>
      <c r="E544">
        <v>26349.4</v>
      </c>
      <c r="F544">
        <v>1689.83</v>
      </c>
      <c r="G544">
        <v>2504.69</v>
      </c>
      <c r="H544">
        <v>777.97299999999996</v>
      </c>
      <c r="I544">
        <v>544.61</v>
      </c>
      <c r="J544">
        <v>1001.87</v>
      </c>
      <c r="K544">
        <v>22033</v>
      </c>
      <c r="L544">
        <v>5.4054900000000003E-2</v>
      </c>
      <c r="M544">
        <v>0.95452199999999998</v>
      </c>
      <c r="N544">
        <v>353434</v>
      </c>
      <c r="O544" t="s">
        <v>28</v>
      </c>
    </row>
    <row r="545" spans="1:25" x14ac:dyDescent="0.25">
      <c r="A545" t="s">
        <v>104</v>
      </c>
      <c r="B545">
        <v>26286.7</v>
      </c>
      <c r="C545">
        <v>26218.799999999999</v>
      </c>
      <c r="D545">
        <v>26218.5</v>
      </c>
      <c r="E545">
        <v>26207.1</v>
      </c>
      <c r="F545">
        <v>1713.33</v>
      </c>
      <c r="G545">
        <v>2489.0100000000002</v>
      </c>
      <c r="H545">
        <v>776.76900000000001</v>
      </c>
      <c r="I545">
        <v>543.07299999999998</v>
      </c>
      <c r="J545">
        <v>991.09299999999996</v>
      </c>
      <c r="K545">
        <v>21884</v>
      </c>
      <c r="L545">
        <v>5.4607000000000003E-2</v>
      </c>
      <c r="M545">
        <v>0.931836</v>
      </c>
      <c r="N545">
        <v>342957</v>
      </c>
      <c r="O545" t="s">
        <v>28</v>
      </c>
    </row>
    <row r="546" spans="1:25" x14ac:dyDescent="0.25">
      <c r="A546" t="s">
        <v>104</v>
      </c>
      <c r="B546">
        <v>26334.7</v>
      </c>
      <c r="C546">
        <v>26269.3</v>
      </c>
      <c r="D546">
        <v>26269</v>
      </c>
      <c r="E546">
        <v>26257.5</v>
      </c>
      <c r="F546">
        <v>1677.43</v>
      </c>
      <c r="G546">
        <v>2507.48</v>
      </c>
      <c r="H546">
        <v>784.19299999999998</v>
      </c>
      <c r="I546">
        <v>544.57899999999995</v>
      </c>
      <c r="J546">
        <v>999.346</v>
      </c>
      <c r="K546">
        <v>21950.400000000001</v>
      </c>
      <c r="L546">
        <v>3.7420799999999997E-2</v>
      </c>
      <c r="M546">
        <v>0.931836</v>
      </c>
      <c r="N546">
        <v>342932</v>
      </c>
      <c r="O546" t="s">
        <v>28</v>
      </c>
    </row>
    <row r="547" spans="1:25" x14ac:dyDescent="0.25">
      <c r="A547" t="s">
        <v>104</v>
      </c>
      <c r="B547">
        <v>26385</v>
      </c>
      <c r="C547">
        <v>26315.200000000001</v>
      </c>
      <c r="D547">
        <v>26314.9</v>
      </c>
      <c r="E547">
        <v>26303.599999999999</v>
      </c>
      <c r="F547">
        <v>1734.2</v>
      </c>
      <c r="G547">
        <v>2498.35</v>
      </c>
      <c r="H547">
        <v>777.79200000000003</v>
      </c>
      <c r="I547">
        <v>542.05899999999997</v>
      </c>
      <c r="J547">
        <v>997.82799999999997</v>
      </c>
      <c r="K547">
        <v>21949.1</v>
      </c>
      <c r="L547">
        <v>5.3916800000000001E-2</v>
      </c>
      <c r="M547">
        <v>0.95592299999999997</v>
      </c>
      <c r="N547">
        <v>346446</v>
      </c>
      <c r="O547" t="s">
        <v>28</v>
      </c>
    </row>
    <row r="548" spans="1:25" x14ac:dyDescent="0.25">
      <c r="A548" t="s">
        <v>104</v>
      </c>
      <c r="B548">
        <v>26350</v>
      </c>
      <c r="C548">
        <v>26285.4</v>
      </c>
      <c r="D548">
        <v>26285.1</v>
      </c>
      <c r="E548">
        <v>26273.7</v>
      </c>
      <c r="F548">
        <v>1643.26</v>
      </c>
      <c r="G548">
        <v>2501.1999999999998</v>
      </c>
      <c r="H548">
        <v>778.39400000000001</v>
      </c>
      <c r="I548">
        <v>542.17200000000003</v>
      </c>
      <c r="J548">
        <v>1001.23</v>
      </c>
      <c r="K548">
        <v>22007</v>
      </c>
      <c r="L548">
        <v>2.9486600000000002E-2</v>
      </c>
      <c r="M548">
        <v>0.958874</v>
      </c>
      <c r="N548">
        <v>346426</v>
      </c>
      <c r="O548" t="s">
        <v>28</v>
      </c>
    </row>
    <row r="549" spans="1:25" x14ac:dyDescent="0.25">
      <c r="A549" t="s">
        <v>104</v>
      </c>
      <c r="B549">
        <v>26412.3</v>
      </c>
      <c r="C549">
        <v>26342.9</v>
      </c>
      <c r="D549">
        <v>26342.6</v>
      </c>
      <c r="E549">
        <v>26331.200000000001</v>
      </c>
      <c r="F549">
        <v>1692.55</v>
      </c>
      <c r="G549">
        <v>2509.0500000000002</v>
      </c>
      <c r="H549">
        <v>777.36900000000003</v>
      </c>
      <c r="I549">
        <v>547.99800000000005</v>
      </c>
      <c r="J549">
        <v>1004.64</v>
      </c>
      <c r="K549">
        <v>22008.799999999999</v>
      </c>
      <c r="L549">
        <v>4.3138299999999997E-2</v>
      </c>
      <c r="M549">
        <v>0.95921400000000001</v>
      </c>
      <c r="N549">
        <v>346432</v>
      </c>
      <c r="O549" t="s">
        <v>28</v>
      </c>
    </row>
    <row r="550" spans="1:25" x14ac:dyDescent="0.25">
      <c r="A550" t="s">
        <v>104</v>
      </c>
      <c r="B550">
        <v>26523.8</v>
      </c>
      <c r="C550">
        <v>26457.5</v>
      </c>
      <c r="D550">
        <v>26457.200000000001</v>
      </c>
      <c r="E550">
        <v>26445.9</v>
      </c>
      <c r="F550">
        <v>1757.15</v>
      </c>
      <c r="G550">
        <v>2512.84</v>
      </c>
      <c r="H550">
        <v>776.61300000000006</v>
      </c>
      <c r="I550">
        <v>544.51099999999997</v>
      </c>
      <c r="J550">
        <v>1008.57</v>
      </c>
      <c r="K550">
        <v>22054.2</v>
      </c>
      <c r="L550">
        <v>5.4193400000000003E-2</v>
      </c>
      <c r="M550">
        <v>0.95699199999999995</v>
      </c>
      <c r="N550">
        <v>353442</v>
      </c>
      <c r="O550" t="s">
        <v>28</v>
      </c>
    </row>
    <row r="551" spans="1:25" x14ac:dyDescent="0.25">
      <c r="A551" t="s">
        <v>104</v>
      </c>
      <c r="B551">
        <v>26553.9</v>
      </c>
      <c r="C551">
        <v>26488.3</v>
      </c>
      <c r="D551">
        <v>26488</v>
      </c>
      <c r="E551">
        <v>26476.6</v>
      </c>
      <c r="F551">
        <v>1745.51</v>
      </c>
      <c r="G551">
        <v>2511.2199999999998</v>
      </c>
      <c r="H551">
        <v>775.69200000000001</v>
      </c>
      <c r="I551">
        <v>545.58299999999997</v>
      </c>
      <c r="J551">
        <v>1009.16</v>
      </c>
      <c r="K551">
        <v>22097.1</v>
      </c>
      <c r="L551">
        <v>5.5427799999999999E-2</v>
      </c>
      <c r="M551">
        <v>0.93183400000000005</v>
      </c>
      <c r="N551">
        <v>356949</v>
      </c>
      <c r="O551" t="s">
        <v>28</v>
      </c>
    </row>
    <row r="552" spans="1:25" x14ac:dyDescent="0.25">
      <c r="A552" t="s">
        <v>104</v>
      </c>
      <c r="B552">
        <v>26470.3</v>
      </c>
      <c r="C552">
        <v>26402.3</v>
      </c>
      <c r="D552">
        <v>26402</v>
      </c>
      <c r="E552">
        <v>26390.6</v>
      </c>
      <c r="F552">
        <v>1683.36</v>
      </c>
      <c r="G552">
        <v>2517.9299999999998</v>
      </c>
      <c r="H552">
        <v>778.928</v>
      </c>
      <c r="I552">
        <v>547.38300000000004</v>
      </c>
      <c r="J552">
        <v>1012.47</v>
      </c>
      <c r="K552">
        <v>22067.3</v>
      </c>
      <c r="L552">
        <v>5.3938E-2</v>
      </c>
      <c r="M552">
        <v>0.957704</v>
      </c>
      <c r="N552">
        <v>353425</v>
      </c>
      <c r="O552" t="s">
        <v>28</v>
      </c>
    </row>
    <row r="553" spans="1:25" x14ac:dyDescent="0.25">
      <c r="A553" t="s">
        <v>104</v>
      </c>
      <c r="B553">
        <v>26518.9</v>
      </c>
      <c r="C553">
        <v>26451.4</v>
      </c>
      <c r="D553">
        <v>26451.1</v>
      </c>
      <c r="E553">
        <v>26439.7</v>
      </c>
      <c r="F553">
        <v>1741.02</v>
      </c>
      <c r="G553">
        <v>2505.5500000000002</v>
      </c>
      <c r="H553">
        <v>776.38099999999997</v>
      </c>
      <c r="I553">
        <v>545.82399999999996</v>
      </c>
      <c r="J553">
        <v>1003.98</v>
      </c>
      <c r="K553">
        <v>22071.599999999999</v>
      </c>
      <c r="L553">
        <v>5.5138100000000002E-2</v>
      </c>
      <c r="M553">
        <v>0.95669700000000002</v>
      </c>
      <c r="N553">
        <v>356943</v>
      </c>
      <c r="O553" t="s">
        <v>28</v>
      </c>
    </row>
    <row r="554" spans="1:25" x14ac:dyDescent="0.25">
      <c r="A554" t="s">
        <v>104</v>
      </c>
      <c r="B554">
        <v>26257.8</v>
      </c>
      <c r="C554">
        <v>26192.5</v>
      </c>
      <c r="D554">
        <v>26192.2</v>
      </c>
      <c r="E554">
        <v>26180.7</v>
      </c>
      <c r="F554">
        <v>1634.36</v>
      </c>
      <c r="G554">
        <v>2492.9899999999998</v>
      </c>
      <c r="H554">
        <v>778.68100000000004</v>
      </c>
      <c r="I554">
        <v>542.17600000000004</v>
      </c>
      <c r="J554">
        <v>993.67399999999998</v>
      </c>
      <c r="K554">
        <v>21932.6</v>
      </c>
      <c r="L554">
        <v>5.40022E-2</v>
      </c>
      <c r="M554">
        <v>0.93254199999999998</v>
      </c>
      <c r="N554">
        <v>339444</v>
      </c>
      <c r="O554" t="s">
        <v>28</v>
      </c>
    </row>
    <row r="555" spans="1:25" x14ac:dyDescent="0.25">
      <c r="A555" t="s">
        <v>104</v>
      </c>
      <c r="B555">
        <v>26336.2</v>
      </c>
      <c r="C555">
        <v>26266</v>
      </c>
      <c r="D555">
        <v>26265.8</v>
      </c>
      <c r="E555">
        <v>26254.1</v>
      </c>
      <c r="F555">
        <v>1733.77</v>
      </c>
      <c r="G555">
        <v>2498.91</v>
      </c>
      <c r="H555">
        <v>778.81799999999998</v>
      </c>
      <c r="I555">
        <v>543.83500000000004</v>
      </c>
      <c r="J555">
        <v>997.61199999999997</v>
      </c>
      <c r="K555">
        <v>21899.9</v>
      </c>
      <c r="L555">
        <v>5.4043500000000001E-2</v>
      </c>
      <c r="M555">
        <v>0.953098</v>
      </c>
      <c r="N555">
        <v>342926</v>
      </c>
      <c r="O555" t="s">
        <v>28</v>
      </c>
    </row>
    <row r="556" spans="1:25" x14ac:dyDescent="0.25">
      <c r="A556" t="s">
        <v>104</v>
      </c>
      <c r="B556">
        <v>26335.3</v>
      </c>
      <c r="C556">
        <v>26267.9</v>
      </c>
      <c r="D556">
        <v>26267.599999999999</v>
      </c>
      <c r="E556">
        <v>26256.1</v>
      </c>
      <c r="F556">
        <v>1641.81</v>
      </c>
      <c r="G556">
        <v>2499.31</v>
      </c>
      <c r="H556">
        <v>780.43200000000002</v>
      </c>
      <c r="I556">
        <v>543.19000000000005</v>
      </c>
      <c r="J556">
        <v>996.81700000000001</v>
      </c>
      <c r="K556">
        <v>21991.8</v>
      </c>
      <c r="L556">
        <v>5.5064399999999999E-2</v>
      </c>
      <c r="M556">
        <v>0.93218400000000001</v>
      </c>
      <c r="N556">
        <v>342942</v>
      </c>
      <c r="O556" t="s">
        <v>28</v>
      </c>
    </row>
    <row r="557" spans="1:25" x14ac:dyDescent="0.25">
      <c r="A557" t="s">
        <v>104</v>
      </c>
      <c r="B557">
        <v>26445.8</v>
      </c>
      <c r="C557">
        <v>26375.200000000001</v>
      </c>
      <c r="D557">
        <v>26374.9</v>
      </c>
      <c r="E557">
        <v>26363.5</v>
      </c>
      <c r="F557">
        <v>1751.85</v>
      </c>
      <c r="G557">
        <v>2496.4899999999998</v>
      </c>
      <c r="H557">
        <v>775.99199999999996</v>
      </c>
      <c r="I557">
        <v>540.97500000000002</v>
      </c>
      <c r="J557">
        <v>1000.04</v>
      </c>
      <c r="K557">
        <v>21991.4</v>
      </c>
      <c r="L557">
        <v>5.41436E-2</v>
      </c>
      <c r="M557">
        <v>0.95616000000000001</v>
      </c>
      <c r="N557">
        <v>353443</v>
      </c>
      <c r="O557" t="s">
        <v>28</v>
      </c>
    </row>
    <row r="558" spans="1:25" x14ac:dyDescent="0.25">
      <c r="A558" t="s">
        <v>104</v>
      </c>
      <c r="B558">
        <v>26427.200000000001</v>
      </c>
      <c r="C558">
        <v>26360.799999999999</v>
      </c>
      <c r="D558">
        <v>26360.5</v>
      </c>
      <c r="E558">
        <v>26348.7</v>
      </c>
      <c r="F558">
        <v>1687.64</v>
      </c>
      <c r="G558">
        <v>2508.7600000000002</v>
      </c>
      <c r="H558">
        <v>775.46600000000001</v>
      </c>
      <c r="I558">
        <v>544.77099999999996</v>
      </c>
      <c r="J558">
        <v>1008.84</v>
      </c>
      <c r="K558">
        <v>22029.200000000001</v>
      </c>
      <c r="L558">
        <v>5.4552900000000001E-2</v>
      </c>
      <c r="M558">
        <v>0.95704</v>
      </c>
      <c r="N558">
        <v>349923</v>
      </c>
      <c r="O558" t="s">
        <v>28</v>
      </c>
    </row>
    <row r="559" spans="1:25" x14ac:dyDescent="0.25">
      <c r="A559" t="s">
        <v>104</v>
      </c>
      <c r="B559">
        <v>26548.7</v>
      </c>
      <c r="C559">
        <v>26480.9</v>
      </c>
      <c r="D559">
        <v>26480.6</v>
      </c>
      <c r="E559">
        <v>26468.6</v>
      </c>
      <c r="F559">
        <v>1699.44</v>
      </c>
      <c r="G559">
        <v>2522.3200000000002</v>
      </c>
      <c r="H559">
        <v>784.16</v>
      </c>
      <c r="I559">
        <v>545.59500000000003</v>
      </c>
      <c r="J559">
        <v>1013.51</v>
      </c>
      <c r="K559">
        <v>22124.7</v>
      </c>
      <c r="L559">
        <v>3.2058099999999999E-2</v>
      </c>
      <c r="M559">
        <v>0.95652899999999996</v>
      </c>
      <c r="N559">
        <v>353430</v>
      </c>
      <c r="O559" t="s">
        <v>28</v>
      </c>
      <c r="R559" t="s">
        <v>50</v>
      </c>
      <c r="U559" t="s">
        <v>49</v>
      </c>
      <c r="X559" t="s">
        <v>47</v>
      </c>
    </row>
    <row r="560" spans="1:25" x14ac:dyDescent="0.25">
      <c r="A560" t="s">
        <v>104</v>
      </c>
      <c r="B560">
        <v>26460.9</v>
      </c>
      <c r="C560">
        <v>26391.5</v>
      </c>
      <c r="D560">
        <v>26391.3</v>
      </c>
      <c r="E560">
        <v>26379.8</v>
      </c>
      <c r="F560">
        <v>1653.99</v>
      </c>
      <c r="G560">
        <v>2517.92</v>
      </c>
      <c r="H560">
        <v>778.25900000000001</v>
      </c>
      <c r="I560">
        <v>545.15499999999997</v>
      </c>
      <c r="J560">
        <v>1013.66</v>
      </c>
      <c r="K560">
        <v>22086.7</v>
      </c>
      <c r="L560">
        <v>5.3910699999999999E-2</v>
      </c>
      <c r="M560">
        <v>0.958287</v>
      </c>
      <c r="N560">
        <v>349935</v>
      </c>
      <c r="O560" t="s">
        <v>28</v>
      </c>
      <c r="R560">
        <f>AVERAGE(B511:B560)</f>
        <v>26405.673999999995</v>
      </c>
      <c r="S560">
        <f>AVERAGE(C511:C560)</f>
        <v>26337.115999999995</v>
      </c>
      <c r="U560">
        <f>_xlfn.VAR.P(B511:B560)</f>
        <v>6836.3575240000082</v>
      </c>
      <c r="V560">
        <f>_xlfn.VAR.P(C511:C560)</f>
        <v>6784.2205440000516</v>
      </c>
      <c r="X560">
        <f>1.96*SQRT(U560)/50</f>
        <v>3.2411449251274416</v>
      </c>
      <c r="Y560">
        <f>1.96*SQRT(V560)/50</f>
        <v>3.2287620935479651</v>
      </c>
    </row>
    <row r="561" spans="1:15" x14ac:dyDescent="0.25">
      <c r="A561" t="s">
        <v>105</v>
      </c>
      <c r="B561">
        <v>1320575.9173000001</v>
      </c>
      <c r="C561" t="s">
        <v>24</v>
      </c>
    </row>
    <row r="562" spans="1:15" x14ac:dyDescent="0.25">
      <c r="A562" t="s">
        <v>106</v>
      </c>
      <c r="B562">
        <v>26685.1</v>
      </c>
      <c r="C562">
        <v>26617.599999999999</v>
      </c>
      <c r="D562">
        <v>26617.3</v>
      </c>
      <c r="E562">
        <v>26604.400000000001</v>
      </c>
      <c r="F562">
        <v>1786.85</v>
      </c>
      <c r="G562">
        <v>2635.73</v>
      </c>
      <c r="H562">
        <v>919.10199999999998</v>
      </c>
      <c r="I562">
        <v>536.55700000000002</v>
      </c>
      <c r="J562">
        <v>1000.21</v>
      </c>
      <c r="K562">
        <v>22059.8</v>
      </c>
      <c r="L562">
        <v>5.3973800000000002E-2</v>
      </c>
      <c r="M562">
        <v>0.95921299999999998</v>
      </c>
      <c r="N562">
        <v>367066</v>
      </c>
      <c r="O562" t="s">
        <v>28</v>
      </c>
    </row>
    <row r="563" spans="1:15" x14ac:dyDescent="0.25">
      <c r="A563" t="s">
        <v>106</v>
      </c>
      <c r="B563">
        <v>26745</v>
      </c>
      <c r="C563">
        <v>26679.3</v>
      </c>
      <c r="D563">
        <v>26679</v>
      </c>
      <c r="E563">
        <v>26667.7</v>
      </c>
      <c r="F563">
        <v>1789.66</v>
      </c>
      <c r="G563">
        <v>2659.59</v>
      </c>
      <c r="H563">
        <v>932.73400000000004</v>
      </c>
      <c r="I563">
        <v>541.10500000000002</v>
      </c>
      <c r="J563">
        <v>1006.05</v>
      </c>
      <c r="K563">
        <v>22096.7</v>
      </c>
      <c r="L563">
        <v>5.3919500000000002E-2</v>
      </c>
      <c r="M563">
        <v>0.95883700000000005</v>
      </c>
      <c r="N563">
        <v>370508</v>
      </c>
      <c r="O563" t="s">
        <v>28</v>
      </c>
    </row>
    <row r="564" spans="1:15" x14ac:dyDescent="0.25">
      <c r="A564" t="s">
        <v>106</v>
      </c>
      <c r="B564">
        <v>26671.4</v>
      </c>
      <c r="C564">
        <v>26602.5</v>
      </c>
      <c r="D564">
        <v>26602.2</v>
      </c>
      <c r="E564">
        <v>26590.7</v>
      </c>
      <c r="F564">
        <v>1932.3</v>
      </c>
      <c r="G564">
        <v>2626.73</v>
      </c>
      <c r="H564">
        <v>919.38199999999995</v>
      </c>
      <c r="I564">
        <v>533.19500000000005</v>
      </c>
      <c r="J564">
        <v>996.13400000000001</v>
      </c>
      <c r="K564">
        <v>21910.1</v>
      </c>
      <c r="L564">
        <v>5.4898200000000001E-2</v>
      </c>
      <c r="M564">
        <v>0.9496</v>
      </c>
      <c r="N564">
        <v>363562</v>
      </c>
      <c r="O564" t="s">
        <v>28</v>
      </c>
    </row>
    <row r="565" spans="1:15" x14ac:dyDescent="0.25">
      <c r="A565" t="s">
        <v>106</v>
      </c>
      <c r="B565">
        <v>26609</v>
      </c>
      <c r="C565">
        <v>26542.1</v>
      </c>
      <c r="D565">
        <v>26541.8</v>
      </c>
      <c r="E565">
        <v>26530.1</v>
      </c>
      <c r="F565">
        <v>1802.54</v>
      </c>
      <c r="G565">
        <v>2633.76</v>
      </c>
      <c r="H565">
        <v>922.96699999999998</v>
      </c>
      <c r="I565">
        <v>533.85400000000004</v>
      </c>
      <c r="J565">
        <v>996.23299999999995</v>
      </c>
      <c r="K565">
        <v>21972.3</v>
      </c>
      <c r="L565">
        <v>5.4189399999999999E-2</v>
      </c>
      <c r="M565">
        <v>0.95741299999999996</v>
      </c>
      <c r="N565">
        <v>363552</v>
      </c>
      <c r="O565" t="s">
        <v>28</v>
      </c>
    </row>
    <row r="566" spans="1:15" x14ac:dyDescent="0.25">
      <c r="A566" t="s">
        <v>106</v>
      </c>
      <c r="B566">
        <v>26593.3</v>
      </c>
      <c r="C566">
        <v>26526.6</v>
      </c>
      <c r="D566">
        <v>26526.3</v>
      </c>
      <c r="E566">
        <v>26514.799999999999</v>
      </c>
      <c r="F566">
        <v>1777.19</v>
      </c>
      <c r="G566">
        <v>2641.5</v>
      </c>
      <c r="H566">
        <v>924.14400000000001</v>
      </c>
      <c r="I566">
        <v>537.029</v>
      </c>
      <c r="J566">
        <v>1001.6</v>
      </c>
      <c r="K566">
        <v>21974.5</v>
      </c>
      <c r="L566">
        <v>5.3979300000000001E-2</v>
      </c>
      <c r="M566">
        <v>0.95558699999999996</v>
      </c>
      <c r="N566">
        <v>360048</v>
      </c>
      <c r="O566" t="s">
        <v>28</v>
      </c>
    </row>
    <row r="567" spans="1:15" x14ac:dyDescent="0.25">
      <c r="A567" t="s">
        <v>106</v>
      </c>
      <c r="B567">
        <v>26699</v>
      </c>
      <c r="C567">
        <v>26630.799999999999</v>
      </c>
      <c r="D567">
        <v>26630.5</v>
      </c>
      <c r="E567">
        <v>26619.1</v>
      </c>
      <c r="F567">
        <v>1801.68</v>
      </c>
      <c r="G567">
        <v>2638.94</v>
      </c>
      <c r="H567">
        <v>919.06</v>
      </c>
      <c r="I567">
        <v>535.38800000000003</v>
      </c>
      <c r="J567">
        <v>1003.19</v>
      </c>
      <c r="K567">
        <v>22055.200000000001</v>
      </c>
      <c r="L567">
        <v>5.40017E-2</v>
      </c>
      <c r="M567">
        <v>0.95889400000000002</v>
      </c>
      <c r="N567">
        <v>367059</v>
      </c>
      <c r="O567" t="s">
        <v>28</v>
      </c>
    </row>
    <row r="568" spans="1:15" x14ac:dyDescent="0.25">
      <c r="A568" t="s">
        <v>106</v>
      </c>
      <c r="B568">
        <v>26773.5</v>
      </c>
      <c r="C568">
        <v>26705.200000000001</v>
      </c>
      <c r="D568">
        <v>26704.9</v>
      </c>
      <c r="E568">
        <v>26693</v>
      </c>
      <c r="F568">
        <v>1911.97</v>
      </c>
      <c r="G568">
        <v>2634.88</v>
      </c>
      <c r="H568">
        <v>920.09199999999998</v>
      </c>
      <c r="I568">
        <v>533.57799999999997</v>
      </c>
      <c r="J568">
        <v>1002.32</v>
      </c>
      <c r="K568">
        <v>22023.9</v>
      </c>
      <c r="L568">
        <v>5.3966899999999998E-2</v>
      </c>
      <c r="M568">
        <v>0.95860100000000004</v>
      </c>
      <c r="N568">
        <v>370555</v>
      </c>
      <c r="O568" t="s">
        <v>28</v>
      </c>
    </row>
    <row r="569" spans="1:15" x14ac:dyDescent="0.25">
      <c r="A569" t="s">
        <v>106</v>
      </c>
      <c r="B569">
        <v>26720.400000000001</v>
      </c>
      <c r="C569">
        <v>26648.7</v>
      </c>
      <c r="D569">
        <v>26648.400000000001</v>
      </c>
      <c r="E569">
        <v>26635.599999999999</v>
      </c>
      <c r="F569">
        <v>1793.65</v>
      </c>
      <c r="G569">
        <v>2653.32</v>
      </c>
      <c r="H569">
        <v>924.49199999999996</v>
      </c>
      <c r="I569">
        <v>538.072</v>
      </c>
      <c r="J569">
        <v>1010.86</v>
      </c>
      <c r="K569">
        <v>22066.1</v>
      </c>
      <c r="L569">
        <v>5.0758900000000003E-2</v>
      </c>
      <c r="M569">
        <v>0.95318000000000003</v>
      </c>
      <c r="N569">
        <v>367090</v>
      </c>
      <c r="O569" t="s">
        <v>28</v>
      </c>
    </row>
    <row r="570" spans="1:15" x14ac:dyDescent="0.25">
      <c r="A570" t="s">
        <v>106</v>
      </c>
      <c r="B570">
        <v>26744</v>
      </c>
      <c r="C570">
        <v>26672.9</v>
      </c>
      <c r="D570">
        <v>26672.6</v>
      </c>
      <c r="E570">
        <v>26661.1</v>
      </c>
      <c r="F570">
        <v>1789.09</v>
      </c>
      <c r="G570">
        <v>2651.82</v>
      </c>
      <c r="H570">
        <v>921.11300000000006</v>
      </c>
      <c r="I570">
        <v>540.43200000000002</v>
      </c>
      <c r="J570">
        <v>1009.19</v>
      </c>
      <c r="K570">
        <v>22097.7</v>
      </c>
      <c r="L570">
        <v>5.3909600000000002E-2</v>
      </c>
      <c r="M570">
        <v>0.941137</v>
      </c>
      <c r="N570">
        <v>367057</v>
      </c>
      <c r="O570" t="s">
        <v>28</v>
      </c>
    </row>
    <row r="571" spans="1:15" x14ac:dyDescent="0.25">
      <c r="A571" t="s">
        <v>106</v>
      </c>
      <c r="B571">
        <v>26747.4</v>
      </c>
      <c r="C571">
        <v>26676.9</v>
      </c>
      <c r="D571">
        <v>26676.5</v>
      </c>
      <c r="E571">
        <v>26665</v>
      </c>
      <c r="F571">
        <v>1787.12</v>
      </c>
      <c r="G571">
        <v>2643.77</v>
      </c>
      <c r="H571">
        <v>922.98800000000006</v>
      </c>
      <c r="I571">
        <v>536.09100000000001</v>
      </c>
      <c r="J571">
        <v>1004.96</v>
      </c>
      <c r="K571">
        <v>22110.7</v>
      </c>
      <c r="L571">
        <v>5.5238200000000001E-2</v>
      </c>
      <c r="M571">
        <v>0.94844499999999998</v>
      </c>
      <c r="N571">
        <v>370557</v>
      </c>
      <c r="O571" t="s">
        <v>28</v>
      </c>
    </row>
    <row r="572" spans="1:15" x14ac:dyDescent="0.25">
      <c r="A572" t="s">
        <v>106</v>
      </c>
      <c r="B572">
        <v>26779.5</v>
      </c>
      <c r="C572">
        <v>26710.9</v>
      </c>
      <c r="D572">
        <v>26710.6</v>
      </c>
      <c r="E572">
        <v>26698.9</v>
      </c>
      <c r="F572">
        <v>1811.11</v>
      </c>
      <c r="G572">
        <v>2650.26</v>
      </c>
      <c r="H572">
        <v>921.20899999999995</v>
      </c>
      <c r="I572">
        <v>541.02</v>
      </c>
      <c r="J572">
        <v>1007.22</v>
      </c>
      <c r="K572">
        <v>22112.5</v>
      </c>
      <c r="L572">
        <v>5.4079200000000001E-2</v>
      </c>
      <c r="M572">
        <v>0.93182299999999996</v>
      </c>
      <c r="N572">
        <v>374050</v>
      </c>
      <c r="O572" t="s">
        <v>28</v>
      </c>
    </row>
    <row r="573" spans="1:15" x14ac:dyDescent="0.25">
      <c r="A573" t="s">
        <v>106</v>
      </c>
      <c r="B573">
        <v>26598.3</v>
      </c>
      <c r="C573">
        <v>26530.3</v>
      </c>
      <c r="D573">
        <v>26530</v>
      </c>
      <c r="E573">
        <v>26518.5</v>
      </c>
      <c r="F573">
        <v>1824.06</v>
      </c>
      <c r="G573">
        <v>2628.7</v>
      </c>
      <c r="H573">
        <v>922.423</v>
      </c>
      <c r="I573">
        <v>534.23199999999997</v>
      </c>
      <c r="J573">
        <v>993.22699999999998</v>
      </c>
      <c r="K573">
        <v>21943.7</v>
      </c>
      <c r="L573">
        <v>5.4594700000000003E-2</v>
      </c>
      <c r="M573">
        <v>0.95553600000000005</v>
      </c>
      <c r="N573">
        <v>360043</v>
      </c>
      <c r="O573" t="s">
        <v>28</v>
      </c>
    </row>
    <row r="574" spans="1:15" x14ac:dyDescent="0.25">
      <c r="A574" t="s">
        <v>106</v>
      </c>
      <c r="B574">
        <v>26742</v>
      </c>
      <c r="C574">
        <v>26677.3</v>
      </c>
      <c r="D574">
        <v>26677</v>
      </c>
      <c r="E574">
        <v>26665.3</v>
      </c>
      <c r="F574">
        <v>1930.23</v>
      </c>
      <c r="G574">
        <v>2628.81</v>
      </c>
      <c r="H574">
        <v>920.17899999999997</v>
      </c>
      <c r="I574">
        <v>531.66800000000001</v>
      </c>
      <c r="J574">
        <v>998.31600000000003</v>
      </c>
      <c r="K574">
        <v>21982.5</v>
      </c>
      <c r="L574">
        <v>5.3909499999999999E-2</v>
      </c>
      <c r="M574">
        <v>0.93635599999999997</v>
      </c>
      <c r="N574">
        <v>367059</v>
      </c>
      <c r="O574" t="s">
        <v>28</v>
      </c>
    </row>
    <row r="575" spans="1:15" x14ac:dyDescent="0.25">
      <c r="A575" t="s">
        <v>106</v>
      </c>
      <c r="B575">
        <v>26596.2</v>
      </c>
      <c r="C575">
        <v>26526.2</v>
      </c>
      <c r="D575">
        <v>26525.9</v>
      </c>
      <c r="E575">
        <v>26514.400000000001</v>
      </c>
      <c r="F575">
        <v>1782.52</v>
      </c>
      <c r="G575">
        <v>2635.53</v>
      </c>
      <c r="H575">
        <v>923.82399999999996</v>
      </c>
      <c r="I575">
        <v>536.149</v>
      </c>
      <c r="J575">
        <v>996.64200000000005</v>
      </c>
      <c r="K575">
        <v>21973.9</v>
      </c>
      <c r="L575">
        <v>5.5156900000000002E-2</v>
      </c>
      <c r="M575">
        <v>0.93181599999999998</v>
      </c>
      <c r="N575">
        <v>360063</v>
      </c>
      <c r="O575" t="s">
        <v>28</v>
      </c>
    </row>
    <row r="576" spans="1:15" x14ac:dyDescent="0.25">
      <c r="A576" t="s">
        <v>106</v>
      </c>
      <c r="B576">
        <v>26739</v>
      </c>
      <c r="C576">
        <v>26666.2</v>
      </c>
      <c r="D576">
        <v>26665.9</v>
      </c>
      <c r="E576">
        <v>26653.8</v>
      </c>
      <c r="F576">
        <v>1915.86</v>
      </c>
      <c r="G576">
        <v>2629.78</v>
      </c>
      <c r="H576">
        <v>919.774</v>
      </c>
      <c r="I576">
        <v>532.04600000000005</v>
      </c>
      <c r="J576">
        <v>1000.31</v>
      </c>
      <c r="K576">
        <v>21986.2</v>
      </c>
      <c r="L576">
        <v>5.4010500000000003E-2</v>
      </c>
      <c r="M576">
        <v>0.950179</v>
      </c>
      <c r="N576">
        <v>370536</v>
      </c>
      <c r="O576" t="s">
        <v>28</v>
      </c>
    </row>
    <row r="577" spans="1:15" x14ac:dyDescent="0.25">
      <c r="A577" t="s">
        <v>106</v>
      </c>
      <c r="B577">
        <v>26631.8</v>
      </c>
      <c r="C577">
        <v>26565.7</v>
      </c>
      <c r="D577">
        <v>26565.4</v>
      </c>
      <c r="E577">
        <v>26553.599999999999</v>
      </c>
      <c r="F577">
        <v>1785.03</v>
      </c>
      <c r="G577">
        <v>2645.18</v>
      </c>
      <c r="H577">
        <v>927.36699999999996</v>
      </c>
      <c r="I577">
        <v>539.97400000000005</v>
      </c>
      <c r="J577">
        <v>998.72900000000004</v>
      </c>
      <c r="K577">
        <v>21998.9</v>
      </c>
      <c r="L577">
        <v>5.3932500000000001E-2</v>
      </c>
      <c r="M577">
        <v>0.95828599999999997</v>
      </c>
      <c r="N577">
        <v>363545</v>
      </c>
      <c r="O577" t="s">
        <v>28</v>
      </c>
    </row>
    <row r="578" spans="1:15" x14ac:dyDescent="0.25">
      <c r="A578" t="s">
        <v>106</v>
      </c>
      <c r="B578">
        <v>26754.3</v>
      </c>
      <c r="C578">
        <v>26686.9</v>
      </c>
      <c r="D578">
        <v>26686.6</v>
      </c>
      <c r="E578">
        <v>26675</v>
      </c>
      <c r="F578">
        <v>1851.18</v>
      </c>
      <c r="G578">
        <v>2643.39</v>
      </c>
      <c r="H578">
        <v>919.91899999999998</v>
      </c>
      <c r="I578">
        <v>534.98500000000001</v>
      </c>
      <c r="J578">
        <v>1008.02</v>
      </c>
      <c r="K578">
        <v>22058.2</v>
      </c>
      <c r="L578">
        <v>5.3928200000000003E-2</v>
      </c>
      <c r="M578">
        <v>0.93183700000000003</v>
      </c>
      <c r="N578">
        <v>367085</v>
      </c>
      <c r="O578" t="s">
        <v>28</v>
      </c>
    </row>
    <row r="579" spans="1:15" x14ac:dyDescent="0.25">
      <c r="A579" t="s">
        <v>106</v>
      </c>
      <c r="B579">
        <v>26709.3</v>
      </c>
      <c r="C579">
        <v>26640.9</v>
      </c>
      <c r="D579">
        <v>26640.6</v>
      </c>
      <c r="E579">
        <v>26629</v>
      </c>
      <c r="F579">
        <v>1791.71</v>
      </c>
      <c r="G579">
        <v>2654.48</v>
      </c>
      <c r="H579">
        <v>922.00199999999995</v>
      </c>
      <c r="I579">
        <v>539.66399999999999</v>
      </c>
      <c r="J579">
        <v>1011.9</v>
      </c>
      <c r="K579">
        <v>22060.1</v>
      </c>
      <c r="L579">
        <v>5.3909800000000001E-2</v>
      </c>
      <c r="M579">
        <v>0.93181999999999998</v>
      </c>
      <c r="N579">
        <v>367068</v>
      </c>
      <c r="O579" t="s">
        <v>28</v>
      </c>
    </row>
    <row r="580" spans="1:15" x14ac:dyDescent="0.25">
      <c r="A580" t="s">
        <v>106</v>
      </c>
      <c r="B580">
        <v>26844.2</v>
      </c>
      <c r="C580">
        <v>26773.599999999999</v>
      </c>
      <c r="D580">
        <v>26773.3</v>
      </c>
      <c r="E580">
        <v>26761.8</v>
      </c>
      <c r="F580">
        <v>1906.47</v>
      </c>
      <c r="G580">
        <v>2646.75</v>
      </c>
      <c r="H580">
        <v>923.26099999999997</v>
      </c>
      <c r="I580">
        <v>536.64499999999998</v>
      </c>
      <c r="J580">
        <v>1007.05</v>
      </c>
      <c r="K580">
        <v>22083.8</v>
      </c>
      <c r="L580">
        <v>5.2215699999999997E-2</v>
      </c>
      <c r="M580">
        <v>0.93182200000000004</v>
      </c>
      <c r="N580">
        <v>377530</v>
      </c>
      <c r="O580" t="s">
        <v>28</v>
      </c>
    </row>
    <row r="581" spans="1:15" x14ac:dyDescent="0.25">
      <c r="A581" t="s">
        <v>106</v>
      </c>
      <c r="B581">
        <v>26876.2</v>
      </c>
      <c r="C581">
        <v>26806.5</v>
      </c>
      <c r="D581">
        <v>26806.2</v>
      </c>
      <c r="E581">
        <v>26794.7</v>
      </c>
      <c r="F581">
        <v>1950.31</v>
      </c>
      <c r="G581">
        <v>2639.99</v>
      </c>
      <c r="H581">
        <v>924.21100000000001</v>
      </c>
      <c r="I581">
        <v>535.21500000000003</v>
      </c>
      <c r="J581">
        <v>1000.52</v>
      </c>
      <c r="K581">
        <v>22079.5</v>
      </c>
      <c r="L581">
        <v>5.4006499999999999E-2</v>
      </c>
      <c r="M581">
        <v>0.94940000000000002</v>
      </c>
      <c r="N581">
        <v>381043</v>
      </c>
      <c r="O581" t="s">
        <v>28</v>
      </c>
    </row>
    <row r="582" spans="1:15" x14ac:dyDescent="0.25">
      <c r="A582" t="s">
        <v>106</v>
      </c>
      <c r="B582">
        <v>26642.6</v>
      </c>
      <c r="C582">
        <v>26572.400000000001</v>
      </c>
      <c r="D582">
        <v>26572.1</v>
      </c>
      <c r="E582">
        <v>26560.6</v>
      </c>
      <c r="F582">
        <v>1884.56</v>
      </c>
      <c r="G582">
        <v>2622.83</v>
      </c>
      <c r="H582">
        <v>919.68200000000002</v>
      </c>
      <c r="I582">
        <v>533.47199999999998</v>
      </c>
      <c r="J582">
        <v>991.17600000000004</v>
      </c>
      <c r="K582">
        <v>21930.5</v>
      </c>
      <c r="L582">
        <v>5.4968299999999998E-2</v>
      </c>
      <c r="M582">
        <v>0.95835999999999999</v>
      </c>
      <c r="N582">
        <v>363577</v>
      </c>
      <c r="O582" t="s">
        <v>28</v>
      </c>
    </row>
    <row r="583" spans="1:15" x14ac:dyDescent="0.25">
      <c r="A583" t="s">
        <v>106</v>
      </c>
      <c r="B583">
        <v>26549.7</v>
      </c>
      <c r="C583">
        <v>26484.9</v>
      </c>
      <c r="D583">
        <v>26484.6</v>
      </c>
      <c r="E583">
        <v>26473.3</v>
      </c>
      <c r="F583">
        <v>1763.7</v>
      </c>
      <c r="G583">
        <v>2641.41</v>
      </c>
      <c r="H583">
        <v>925.34799999999996</v>
      </c>
      <c r="I583">
        <v>538.74199999999996</v>
      </c>
      <c r="J583">
        <v>996.68600000000004</v>
      </c>
      <c r="K583">
        <v>21945.4</v>
      </c>
      <c r="L583">
        <v>5.4029300000000002E-2</v>
      </c>
      <c r="M583">
        <v>0.93182399999999999</v>
      </c>
      <c r="N583">
        <v>356584</v>
      </c>
      <c r="O583" t="s">
        <v>28</v>
      </c>
    </row>
    <row r="584" spans="1:15" x14ac:dyDescent="0.25">
      <c r="A584" t="s">
        <v>106</v>
      </c>
      <c r="B584">
        <v>26614</v>
      </c>
      <c r="C584">
        <v>26544.2</v>
      </c>
      <c r="D584">
        <v>26543.9</v>
      </c>
      <c r="E584">
        <v>26532.3</v>
      </c>
      <c r="F584">
        <v>1794.09</v>
      </c>
      <c r="G584">
        <v>2629.29</v>
      </c>
      <c r="H584">
        <v>924.56200000000001</v>
      </c>
      <c r="I584">
        <v>532.25099999999998</v>
      </c>
      <c r="J584">
        <v>992.89300000000003</v>
      </c>
      <c r="K584">
        <v>21987.1</v>
      </c>
      <c r="L584">
        <v>5.8957200000000001E-2</v>
      </c>
      <c r="M584">
        <v>0.931836</v>
      </c>
      <c r="N584">
        <v>360064</v>
      </c>
      <c r="O584" t="s">
        <v>28</v>
      </c>
    </row>
    <row r="585" spans="1:15" x14ac:dyDescent="0.25">
      <c r="A585" t="s">
        <v>106</v>
      </c>
      <c r="B585">
        <v>26685</v>
      </c>
      <c r="C585">
        <v>26616.9</v>
      </c>
      <c r="D585">
        <v>26616.6</v>
      </c>
      <c r="E585">
        <v>26605.1</v>
      </c>
      <c r="F585">
        <v>1817.06</v>
      </c>
      <c r="G585">
        <v>2643.09</v>
      </c>
      <c r="H585">
        <v>927.29</v>
      </c>
      <c r="I585">
        <v>537.46400000000006</v>
      </c>
      <c r="J585">
        <v>999.48599999999999</v>
      </c>
      <c r="K585">
        <v>22022.5</v>
      </c>
      <c r="L585">
        <v>5.391E-2</v>
      </c>
      <c r="M585">
        <v>0.95668699999999995</v>
      </c>
      <c r="N585">
        <v>367060</v>
      </c>
      <c r="O585" t="s">
        <v>28</v>
      </c>
    </row>
    <row r="586" spans="1:15" x14ac:dyDescent="0.25">
      <c r="A586" t="s">
        <v>106</v>
      </c>
      <c r="B586">
        <v>26714.5</v>
      </c>
      <c r="C586">
        <v>26645.9</v>
      </c>
      <c r="D586">
        <v>26645.599999999999</v>
      </c>
      <c r="E586">
        <v>26634.2</v>
      </c>
      <c r="F586">
        <v>1795.02</v>
      </c>
      <c r="G586">
        <v>2648.26</v>
      </c>
      <c r="H586">
        <v>921.14099999999996</v>
      </c>
      <c r="I586">
        <v>541.279</v>
      </c>
      <c r="J586">
        <v>1005.12</v>
      </c>
      <c r="K586">
        <v>22068.9</v>
      </c>
      <c r="L586">
        <v>5.3911000000000001E-2</v>
      </c>
      <c r="M586">
        <v>0.95464199999999999</v>
      </c>
      <c r="N586">
        <v>367030</v>
      </c>
      <c r="O586" t="s">
        <v>28</v>
      </c>
    </row>
    <row r="587" spans="1:15" x14ac:dyDescent="0.25">
      <c r="A587" t="s">
        <v>106</v>
      </c>
      <c r="B587">
        <v>26808.400000000001</v>
      </c>
      <c r="C587">
        <v>26738.3</v>
      </c>
      <c r="D587">
        <v>26738</v>
      </c>
      <c r="E587">
        <v>26726.3</v>
      </c>
      <c r="F587">
        <v>1788.84</v>
      </c>
      <c r="G587">
        <v>2655.33</v>
      </c>
      <c r="H587">
        <v>923.65300000000002</v>
      </c>
      <c r="I587">
        <v>538.36400000000003</v>
      </c>
      <c r="J587">
        <v>1014.7</v>
      </c>
      <c r="K587">
        <v>22160.2</v>
      </c>
      <c r="L587">
        <v>5.39409E-2</v>
      </c>
      <c r="M587">
        <v>0.931836</v>
      </c>
      <c r="N587">
        <v>370547</v>
      </c>
      <c r="O587" t="s">
        <v>28</v>
      </c>
    </row>
    <row r="588" spans="1:15" x14ac:dyDescent="0.25">
      <c r="A588" t="s">
        <v>106</v>
      </c>
      <c r="B588">
        <v>26716.799999999999</v>
      </c>
      <c r="C588">
        <v>26650.1</v>
      </c>
      <c r="D588">
        <v>26649.8</v>
      </c>
      <c r="E588">
        <v>26638.3</v>
      </c>
      <c r="F588">
        <v>1793.47</v>
      </c>
      <c r="G588">
        <v>2655.89</v>
      </c>
      <c r="H588">
        <v>927.03499999999997</v>
      </c>
      <c r="I588">
        <v>538.46600000000001</v>
      </c>
      <c r="J588">
        <v>1010.18</v>
      </c>
      <c r="K588">
        <v>22066</v>
      </c>
      <c r="L588">
        <v>5.4290400000000003E-2</v>
      </c>
      <c r="M588">
        <v>0.94032099999999996</v>
      </c>
      <c r="N588">
        <v>367023</v>
      </c>
      <c r="O588" t="s">
        <v>28</v>
      </c>
    </row>
    <row r="589" spans="1:15" x14ac:dyDescent="0.25">
      <c r="A589" t="s">
        <v>106</v>
      </c>
      <c r="B589">
        <v>26770.5</v>
      </c>
      <c r="C589">
        <v>26697.599999999999</v>
      </c>
      <c r="D589">
        <v>26697.3</v>
      </c>
      <c r="E589">
        <v>26685.599999999999</v>
      </c>
      <c r="F589">
        <v>1798.92</v>
      </c>
      <c r="G589">
        <v>2652.31</v>
      </c>
      <c r="H589">
        <v>920.17899999999997</v>
      </c>
      <c r="I589">
        <v>538.875</v>
      </c>
      <c r="J589">
        <v>1012.05</v>
      </c>
      <c r="K589">
        <v>22111.3</v>
      </c>
      <c r="L589">
        <v>5.3920099999999999E-2</v>
      </c>
      <c r="M589">
        <v>0.95918199999999998</v>
      </c>
      <c r="N589">
        <v>370526</v>
      </c>
      <c r="O589" t="s">
        <v>28</v>
      </c>
    </row>
    <row r="590" spans="1:15" x14ac:dyDescent="0.25">
      <c r="A590" t="s">
        <v>106</v>
      </c>
      <c r="B590">
        <v>26729.1</v>
      </c>
      <c r="C590">
        <v>26661.5</v>
      </c>
      <c r="D590">
        <v>26661.1</v>
      </c>
      <c r="E590">
        <v>26649.5</v>
      </c>
      <c r="F590">
        <v>1816.57</v>
      </c>
      <c r="G590">
        <v>2647.99</v>
      </c>
      <c r="H590">
        <v>924.125</v>
      </c>
      <c r="I590">
        <v>537.06700000000001</v>
      </c>
      <c r="J590">
        <v>1006.08</v>
      </c>
      <c r="K590">
        <v>22063.200000000001</v>
      </c>
      <c r="L590">
        <v>5.3910300000000001E-2</v>
      </c>
      <c r="M590">
        <v>0.95256399999999997</v>
      </c>
      <c r="N590">
        <v>370536</v>
      </c>
      <c r="O590" t="s">
        <v>28</v>
      </c>
    </row>
    <row r="591" spans="1:15" x14ac:dyDescent="0.25">
      <c r="A591" t="s">
        <v>106</v>
      </c>
      <c r="B591">
        <v>26549.4</v>
      </c>
      <c r="C591">
        <v>26484.5</v>
      </c>
      <c r="D591">
        <v>26484.2</v>
      </c>
      <c r="E591">
        <v>26472.9</v>
      </c>
      <c r="F591">
        <v>1770.34</v>
      </c>
      <c r="G591">
        <v>2634.84</v>
      </c>
      <c r="H591">
        <v>922.53899999999999</v>
      </c>
      <c r="I591">
        <v>536.70799999999997</v>
      </c>
      <c r="J591">
        <v>996.21</v>
      </c>
      <c r="K591">
        <v>21945.8</v>
      </c>
      <c r="L591">
        <v>5.3935400000000001E-2</v>
      </c>
      <c r="M591">
        <v>0.931836</v>
      </c>
      <c r="N591">
        <v>356527</v>
      </c>
      <c r="O591" t="s">
        <v>28</v>
      </c>
    </row>
    <row r="592" spans="1:15" x14ac:dyDescent="0.25">
      <c r="A592" t="s">
        <v>106</v>
      </c>
      <c r="B592">
        <v>26676.799999999999</v>
      </c>
      <c r="C592">
        <v>26611.7</v>
      </c>
      <c r="D592">
        <v>26611.4</v>
      </c>
      <c r="E592">
        <v>26599.7</v>
      </c>
      <c r="F592">
        <v>1813.47</v>
      </c>
      <c r="G592">
        <v>2640.23</v>
      </c>
      <c r="H592">
        <v>918.92899999999997</v>
      </c>
      <c r="I592">
        <v>535.20799999999997</v>
      </c>
      <c r="J592">
        <v>1006.31</v>
      </c>
      <c r="K592">
        <v>22023.4</v>
      </c>
      <c r="L592">
        <v>5.3923600000000002E-2</v>
      </c>
      <c r="M592">
        <v>0.95892500000000003</v>
      </c>
      <c r="N592">
        <v>363553</v>
      </c>
      <c r="O592" t="s">
        <v>28</v>
      </c>
    </row>
    <row r="593" spans="1:15" x14ac:dyDescent="0.25">
      <c r="A593" t="s">
        <v>106</v>
      </c>
      <c r="B593">
        <v>26604.2</v>
      </c>
      <c r="C593">
        <v>26537.599999999999</v>
      </c>
      <c r="D593">
        <v>26537.3</v>
      </c>
      <c r="E593">
        <v>26526</v>
      </c>
      <c r="F593">
        <v>1760.48</v>
      </c>
      <c r="G593">
        <v>2648.24</v>
      </c>
      <c r="H593">
        <v>925.29899999999998</v>
      </c>
      <c r="I593">
        <v>540.89599999999996</v>
      </c>
      <c r="J593">
        <v>1000.21</v>
      </c>
      <c r="K593">
        <v>21994.3</v>
      </c>
      <c r="L593">
        <v>5.4185400000000002E-2</v>
      </c>
      <c r="M593">
        <v>0.95917600000000003</v>
      </c>
      <c r="N593">
        <v>360042</v>
      </c>
      <c r="O593" t="s">
        <v>28</v>
      </c>
    </row>
    <row r="594" spans="1:15" x14ac:dyDescent="0.25">
      <c r="A594" t="s">
        <v>106</v>
      </c>
      <c r="B594">
        <v>26778.9</v>
      </c>
      <c r="C594">
        <v>26713.8</v>
      </c>
      <c r="D594">
        <v>26713.5</v>
      </c>
      <c r="E594">
        <v>26701.8</v>
      </c>
      <c r="F594">
        <v>1901.31</v>
      </c>
      <c r="G594">
        <v>2626.79</v>
      </c>
      <c r="H594">
        <v>915.44500000000005</v>
      </c>
      <c r="I594">
        <v>532.41099999999994</v>
      </c>
      <c r="J594">
        <v>1000.5</v>
      </c>
      <c r="K594">
        <v>22051.3</v>
      </c>
      <c r="L594">
        <v>4.3375499999999997E-2</v>
      </c>
      <c r="M594">
        <v>0.93183400000000005</v>
      </c>
      <c r="N594">
        <v>377516</v>
      </c>
      <c r="O594" t="s">
        <v>28</v>
      </c>
    </row>
    <row r="595" spans="1:15" x14ac:dyDescent="0.25">
      <c r="A595" t="s">
        <v>106</v>
      </c>
      <c r="B595">
        <v>26700.1</v>
      </c>
      <c r="C595">
        <v>26634.3</v>
      </c>
      <c r="D595">
        <v>26634</v>
      </c>
      <c r="E595">
        <v>26622.7</v>
      </c>
      <c r="F595">
        <v>1806.54</v>
      </c>
      <c r="G595">
        <v>2640.77</v>
      </c>
      <c r="H595">
        <v>917.072</v>
      </c>
      <c r="I595">
        <v>536.61900000000003</v>
      </c>
      <c r="J595">
        <v>1007.52</v>
      </c>
      <c r="K595">
        <v>22053.8</v>
      </c>
      <c r="L595">
        <v>5.3965800000000001E-2</v>
      </c>
      <c r="M595">
        <v>0.95273600000000003</v>
      </c>
      <c r="N595">
        <v>367035</v>
      </c>
      <c r="O595" t="s">
        <v>28</v>
      </c>
    </row>
    <row r="596" spans="1:15" x14ac:dyDescent="0.25">
      <c r="A596" t="s">
        <v>106</v>
      </c>
      <c r="B596">
        <v>26753.5</v>
      </c>
      <c r="C596">
        <v>26682.9</v>
      </c>
      <c r="D596">
        <v>26682.6</v>
      </c>
      <c r="E596">
        <v>26670.9</v>
      </c>
      <c r="F596">
        <v>1794.73</v>
      </c>
      <c r="G596">
        <v>2645.05</v>
      </c>
      <c r="H596">
        <v>919.45500000000004</v>
      </c>
      <c r="I596">
        <v>536.97699999999998</v>
      </c>
      <c r="J596">
        <v>1006.48</v>
      </c>
      <c r="K596">
        <v>22108.7</v>
      </c>
      <c r="L596">
        <v>5.4646E-2</v>
      </c>
      <c r="M596">
        <v>0.95921699999999999</v>
      </c>
      <c r="N596">
        <v>367056</v>
      </c>
      <c r="O596" t="s">
        <v>28</v>
      </c>
    </row>
    <row r="597" spans="1:15" x14ac:dyDescent="0.25">
      <c r="A597" t="s">
        <v>106</v>
      </c>
      <c r="B597">
        <v>26743.200000000001</v>
      </c>
      <c r="C597">
        <v>26671.200000000001</v>
      </c>
      <c r="D597">
        <v>26670.9</v>
      </c>
      <c r="E597">
        <v>26658.799999999999</v>
      </c>
      <c r="F597">
        <v>1829.78</v>
      </c>
      <c r="G597">
        <v>2646.25</v>
      </c>
      <c r="H597">
        <v>921.08500000000004</v>
      </c>
      <c r="I597">
        <v>536.70799999999997</v>
      </c>
      <c r="J597">
        <v>1007.56</v>
      </c>
      <c r="K597">
        <v>22059.9</v>
      </c>
      <c r="L597">
        <v>5.4534199999999998E-2</v>
      </c>
      <c r="M597">
        <v>0.93184199999999995</v>
      </c>
      <c r="N597">
        <v>367072</v>
      </c>
      <c r="O597" t="s">
        <v>28</v>
      </c>
    </row>
    <row r="598" spans="1:15" x14ac:dyDescent="0.25">
      <c r="A598" t="s">
        <v>106</v>
      </c>
      <c r="B598">
        <v>26753.200000000001</v>
      </c>
      <c r="C598">
        <v>26685.9</v>
      </c>
      <c r="D598">
        <v>26685.5</v>
      </c>
      <c r="E598">
        <v>26674</v>
      </c>
      <c r="F598">
        <v>1808.85</v>
      </c>
      <c r="G598">
        <v>2652.68</v>
      </c>
      <c r="H598">
        <v>921.27499999999998</v>
      </c>
      <c r="I598">
        <v>538.41</v>
      </c>
      <c r="J598">
        <v>1010.45</v>
      </c>
      <c r="K598">
        <v>22085.9</v>
      </c>
      <c r="L598">
        <v>5.3914499999999997E-2</v>
      </c>
      <c r="M598">
        <v>0.93183700000000003</v>
      </c>
      <c r="N598">
        <v>370570</v>
      </c>
      <c r="O598" t="s">
        <v>28</v>
      </c>
    </row>
    <row r="599" spans="1:15" x14ac:dyDescent="0.25">
      <c r="A599" t="s">
        <v>106</v>
      </c>
      <c r="B599">
        <v>26728.1</v>
      </c>
      <c r="C599">
        <v>26658</v>
      </c>
      <c r="D599">
        <v>26657.7</v>
      </c>
      <c r="E599">
        <v>26646.3</v>
      </c>
      <c r="F599">
        <v>1803.49</v>
      </c>
      <c r="G599">
        <v>2646.98</v>
      </c>
      <c r="H599">
        <v>922.86099999999999</v>
      </c>
      <c r="I599">
        <v>541.32299999999998</v>
      </c>
      <c r="J599">
        <v>1002.72</v>
      </c>
      <c r="K599">
        <v>22071.7</v>
      </c>
      <c r="L599">
        <v>5.39141E-2</v>
      </c>
      <c r="M599">
        <v>0.93183499999999997</v>
      </c>
      <c r="N599">
        <v>370539</v>
      </c>
      <c r="O599" t="s">
        <v>28</v>
      </c>
    </row>
    <row r="600" spans="1:15" x14ac:dyDescent="0.25">
      <c r="A600" t="s">
        <v>106</v>
      </c>
      <c r="B600">
        <v>26602</v>
      </c>
      <c r="C600">
        <v>26536.1</v>
      </c>
      <c r="D600">
        <v>26535.8</v>
      </c>
      <c r="E600">
        <v>26524</v>
      </c>
      <c r="F600">
        <v>1832.04</v>
      </c>
      <c r="G600">
        <v>2631.54</v>
      </c>
      <c r="H600">
        <v>922.69600000000003</v>
      </c>
      <c r="I600">
        <v>533.74699999999996</v>
      </c>
      <c r="J600">
        <v>995.65099999999995</v>
      </c>
      <c r="K600">
        <v>21938.2</v>
      </c>
      <c r="L600">
        <v>5.51916E-2</v>
      </c>
      <c r="M600">
        <v>0.931836</v>
      </c>
      <c r="N600">
        <v>360073</v>
      </c>
      <c r="O600" t="s">
        <v>28</v>
      </c>
    </row>
    <row r="601" spans="1:15" x14ac:dyDescent="0.25">
      <c r="A601" t="s">
        <v>106</v>
      </c>
      <c r="B601">
        <v>26579.1</v>
      </c>
      <c r="C601">
        <v>26507</v>
      </c>
      <c r="D601">
        <v>26506.799999999999</v>
      </c>
      <c r="E601">
        <v>26495.3</v>
      </c>
      <c r="F601">
        <v>1768.2</v>
      </c>
      <c r="G601">
        <v>2633.46</v>
      </c>
      <c r="H601">
        <v>922.346</v>
      </c>
      <c r="I601">
        <v>536.6</v>
      </c>
      <c r="J601">
        <v>994.73299999999995</v>
      </c>
      <c r="K601">
        <v>21972.2</v>
      </c>
      <c r="L601">
        <v>5.4076899999999997E-2</v>
      </c>
      <c r="M601">
        <v>0.93181899999999995</v>
      </c>
      <c r="N601">
        <v>360062</v>
      </c>
      <c r="O601" t="s">
        <v>28</v>
      </c>
    </row>
    <row r="602" spans="1:15" x14ac:dyDescent="0.25">
      <c r="A602" t="s">
        <v>106</v>
      </c>
      <c r="B602">
        <v>26555.4</v>
      </c>
      <c r="C602">
        <v>26488.3</v>
      </c>
      <c r="D602">
        <v>26488</v>
      </c>
      <c r="E602">
        <v>26476.6</v>
      </c>
      <c r="F602">
        <v>1787.4</v>
      </c>
      <c r="G602">
        <v>2635.29</v>
      </c>
      <c r="H602">
        <v>921.47900000000004</v>
      </c>
      <c r="I602">
        <v>536.096</v>
      </c>
      <c r="J602">
        <v>998.92200000000003</v>
      </c>
      <c r="K602">
        <v>21931.9</v>
      </c>
      <c r="L602">
        <v>4.9380500000000001E-2</v>
      </c>
      <c r="M602">
        <v>0.95176400000000005</v>
      </c>
      <c r="N602">
        <v>360067</v>
      </c>
      <c r="O602" t="s">
        <v>28</v>
      </c>
    </row>
    <row r="603" spans="1:15" x14ac:dyDescent="0.25">
      <c r="A603" t="s">
        <v>106</v>
      </c>
      <c r="B603">
        <v>26690</v>
      </c>
      <c r="C603">
        <v>26622.5</v>
      </c>
      <c r="D603">
        <v>26622.2</v>
      </c>
      <c r="E603">
        <v>26610.7</v>
      </c>
      <c r="F603">
        <v>1790.24</v>
      </c>
      <c r="G603">
        <v>2642.69</v>
      </c>
      <c r="H603">
        <v>921.42100000000005</v>
      </c>
      <c r="I603">
        <v>536.32299999999998</v>
      </c>
      <c r="J603">
        <v>1005.76</v>
      </c>
      <c r="K603">
        <v>22055</v>
      </c>
      <c r="L603">
        <v>5.39187E-2</v>
      </c>
      <c r="M603">
        <v>0.95560400000000001</v>
      </c>
      <c r="N603">
        <v>363537</v>
      </c>
      <c r="O603" t="s">
        <v>28</v>
      </c>
    </row>
    <row r="604" spans="1:15" x14ac:dyDescent="0.25">
      <c r="A604" t="s">
        <v>106</v>
      </c>
      <c r="B604">
        <v>26839.1</v>
      </c>
      <c r="C604">
        <v>26772.3</v>
      </c>
      <c r="D604">
        <v>26772</v>
      </c>
      <c r="E604">
        <v>26760.5</v>
      </c>
      <c r="F604">
        <v>1901.04</v>
      </c>
      <c r="G604">
        <v>2638.01</v>
      </c>
      <c r="H604">
        <v>917.81600000000003</v>
      </c>
      <c r="I604">
        <v>535.11</v>
      </c>
      <c r="J604">
        <v>1006.17</v>
      </c>
      <c r="K604">
        <v>22099.599999999999</v>
      </c>
      <c r="L604">
        <v>5.40741E-2</v>
      </c>
      <c r="M604">
        <v>0.95661700000000005</v>
      </c>
      <c r="N604">
        <v>374073</v>
      </c>
      <c r="O604" t="s">
        <v>28</v>
      </c>
    </row>
    <row r="605" spans="1:15" x14ac:dyDescent="0.25">
      <c r="A605" t="s">
        <v>106</v>
      </c>
      <c r="B605">
        <v>26753.1</v>
      </c>
      <c r="C605">
        <v>26683.4</v>
      </c>
      <c r="D605">
        <v>26683.1</v>
      </c>
      <c r="E605">
        <v>26671.7</v>
      </c>
      <c r="F605">
        <v>1791.55</v>
      </c>
      <c r="G605">
        <v>2654.17</v>
      </c>
      <c r="H605">
        <v>924.86</v>
      </c>
      <c r="I605">
        <v>538.78300000000002</v>
      </c>
      <c r="J605">
        <v>1009.81</v>
      </c>
      <c r="K605">
        <v>22102.400000000001</v>
      </c>
      <c r="L605">
        <v>5.3935200000000003E-2</v>
      </c>
      <c r="M605">
        <v>0.93182699999999996</v>
      </c>
      <c r="N605">
        <v>367061</v>
      </c>
      <c r="O605" t="s">
        <v>28</v>
      </c>
    </row>
    <row r="606" spans="1:15" x14ac:dyDescent="0.25">
      <c r="A606" t="s">
        <v>106</v>
      </c>
      <c r="B606">
        <v>26888.400000000001</v>
      </c>
      <c r="C606">
        <v>26821.9</v>
      </c>
      <c r="D606">
        <v>26821.599999999999</v>
      </c>
      <c r="E606">
        <v>26810.1</v>
      </c>
      <c r="F606">
        <v>1916.15</v>
      </c>
      <c r="G606">
        <v>2655.11</v>
      </c>
      <c r="H606">
        <v>922.36400000000003</v>
      </c>
      <c r="I606">
        <v>538.62</v>
      </c>
      <c r="J606">
        <v>1012.51</v>
      </c>
      <c r="K606">
        <v>22115.5</v>
      </c>
      <c r="L606">
        <v>5.5545200000000003E-2</v>
      </c>
      <c r="M606">
        <v>0.93181700000000001</v>
      </c>
      <c r="N606">
        <v>377539</v>
      </c>
      <c r="O606" t="s">
        <v>28</v>
      </c>
    </row>
    <row r="607" spans="1:15" x14ac:dyDescent="0.25">
      <c r="A607" t="s">
        <v>106</v>
      </c>
      <c r="B607">
        <v>26871.1</v>
      </c>
      <c r="C607">
        <v>26803</v>
      </c>
      <c r="D607">
        <v>26802.7</v>
      </c>
      <c r="E607">
        <v>26791.3</v>
      </c>
      <c r="F607">
        <v>1917.77</v>
      </c>
      <c r="G607">
        <v>2639.82</v>
      </c>
      <c r="H607">
        <v>919.12800000000004</v>
      </c>
      <c r="I607">
        <v>534.99199999999996</v>
      </c>
      <c r="J607">
        <v>1006.14</v>
      </c>
      <c r="K607">
        <v>22110.799999999999</v>
      </c>
      <c r="L607">
        <v>5.4428900000000002E-2</v>
      </c>
      <c r="M607">
        <v>0.94973099999999999</v>
      </c>
      <c r="N607">
        <v>377560</v>
      </c>
      <c r="O607" t="s">
        <v>28</v>
      </c>
    </row>
    <row r="608" spans="1:15" x14ac:dyDescent="0.25">
      <c r="A608" t="s">
        <v>106</v>
      </c>
      <c r="B608">
        <v>26739.599999999999</v>
      </c>
      <c r="C608">
        <v>26670.6</v>
      </c>
      <c r="D608">
        <v>26670.3</v>
      </c>
      <c r="E608">
        <v>26658.9</v>
      </c>
      <c r="F608">
        <v>1816.22</v>
      </c>
      <c r="G608">
        <v>2645.53</v>
      </c>
      <c r="H608">
        <v>922.38400000000001</v>
      </c>
      <c r="I608">
        <v>534.85900000000004</v>
      </c>
      <c r="J608">
        <v>1007.8</v>
      </c>
      <c r="K608">
        <v>22074.2</v>
      </c>
      <c r="L608">
        <v>5.3943400000000002E-2</v>
      </c>
      <c r="M608">
        <v>0.93563499999999999</v>
      </c>
      <c r="N608">
        <v>370532</v>
      </c>
      <c r="O608" t="s">
        <v>28</v>
      </c>
    </row>
    <row r="609" spans="1:25" x14ac:dyDescent="0.25">
      <c r="A609" t="s">
        <v>106</v>
      </c>
      <c r="B609">
        <v>26521.1</v>
      </c>
      <c r="C609">
        <v>26451</v>
      </c>
      <c r="D609">
        <v>26450.799999999999</v>
      </c>
      <c r="E609">
        <v>26439.4</v>
      </c>
      <c r="F609">
        <v>1770.28</v>
      </c>
      <c r="G609">
        <v>2632.07</v>
      </c>
      <c r="H609">
        <v>921.60699999999997</v>
      </c>
      <c r="I609">
        <v>537.08299999999997</v>
      </c>
      <c r="J609">
        <v>993.43499999999995</v>
      </c>
      <c r="K609">
        <v>21915.3</v>
      </c>
      <c r="L609">
        <v>5.3958699999999998E-2</v>
      </c>
      <c r="M609">
        <v>0.95909900000000003</v>
      </c>
      <c r="N609">
        <v>356594</v>
      </c>
      <c r="O609" t="s">
        <v>28</v>
      </c>
    </row>
    <row r="610" spans="1:25" x14ac:dyDescent="0.25">
      <c r="A610" t="s">
        <v>106</v>
      </c>
      <c r="B610">
        <v>26688</v>
      </c>
      <c r="C610">
        <v>26621.599999999999</v>
      </c>
      <c r="D610">
        <v>26621.3</v>
      </c>
      <c r="E610">
        <v>26609.9</v>
      </c>
      <c r="F610">
        <v>1801.09</v>
      </c>
      <c r="G610">
        <v>2645.67</v>
      </c>
      <c r="H610">
        <v>921.91399999999999</v>
      </c>
      <c r="I610">
        <v>539.00199999999995</v>
      </c>
      <c r="J610">
        <v>1004.8</v>
      </c>
      <c r="K610">
        <v>22038.6</v>
      </c>
      <c r="L610">
        <v>5.39462E-2</v>
      </c>
      <c r="M610">
        <v>0.94809299999999996</v>
      </c>
      <c r="N610">
        <v>367082</v>
      </c>
      <c r="O610" t="s">
        <v>28</v>
      </c>
    </row>
    <row r="611" spans="1:25" x14ac:dyDescent="0.25">
      <c r="A611" t="s">
        <v>106</v>
      </c>
      <c r="B611">
        <v>26754</v>
      </c>
      <c r="C611">
        <v>26689.3</v>
      </c>
      <c r="D611">
        <v>26689</v>
      </c>
      <c r="E611">
        <v>26677.599999999999</v>
      </c>
      <c r="F611">
        <v>1901.36</v>
      </c>
      <c r="G611">
        <v>2625.98</v>
      </c>
      <c r="H611">
        <v>915.06100000000004</v>
      </c>
      <c r="I611">
        <v>533.60199999999998</v>
      </c>
      <c r="J611">
        <v>998.85599999999999</v>
      </c>
      <c r="K611">
        <v>22029.1</v>
      </c>
      <c r="L611">
        <v>5.39474E-2</v>
      </c>
      <c r="M611">
        <v>0.93346799999999996</v>
      </c>
      <c r="N611">
        <v>370520</v>
      </c>
      <c r="O611" t="s">
        <v>28</v>
      </c>
    </row>
    <row r="612" spans="1:25" x14ac:dyDescent="0.25">
      <c r="A612" t="s">
        <v>106</v>
      </c>
      <c r="B612">
        <v>26679</v>
      </c>
      <c r="C612">
        <v>26612.2</v>
      </c>
      <c r="D612">
        <v>26612</v>
      </c>
      <c r="E612">
        <v>26600.6</v>
      </c>
      <c r="F612">
        <v>1797.09</v>
      </c>
      <c r="G612">
        <v>2638.87</v>
      </c>
      <c r="H612">
        <v>924.43700000000001</v>
      </c>
      <c r="I612">
        <v>535.23699999999997</v>
      </c>
      <c r="J612">
        <v>999.12400000000002</v>
      </c>
      <c r="K612">
        <v>22042.6</v>
      </c>
      <c r="L612">
        <v>5.44206E-2</v>
      </c>
      <c r="M612">
        <v>0.94791599999999998</v>
      </c>
      <c r="N612">
        <v>363568</v>
      </c>
      <c r="O612" t="s">
        <v>28</v>
      </c>
    </row>
    <row r="613" spans="1:25" x14ac:dyDescent="0.25">
      <c r="A613" t="s">
        <v>106</v>
      </c>
      <c r="B613">
        <v>26744</v>
      </c>
      <c r="C613">
        <v>26676.1</v>
      </c>
      <c r="D613">
        <v>26675.9</v>
      </c>
      <c r="E613">
        <v>26663</v>
      </c>
      <c r="F613">
        <v>1816</v>
      </c>
      <c r="G613">
        <v>2649.74</v>
      </c>
      <c r="H613">
        <v>923.40099999999995</v>
      </c>
      <c r="I613">
        <v>536.44299999999998</v>
      </c>
      <c r="J613">
        <v>1010.72</v>
      </c>
      <c r="K613">
        <v>22074.9</v>
      </c>
      <c r="L613">
        <v>5.4307599999999998E-2</v>
      </c>
      <c r="M613">
        <v>0.94695300000000004</v>
      </c>
      <c r="N613">
        <v>367056</v>
      </c>
      <c r="O613" t="s">
        <v>28</v>
      </c>
    </row>
    <row r="614" spans="1:25" x14ac:dyDescent="0.25">
      <c r="A614" t="s">
        <v>106</v>
      </c>
      <c r="B614">
        <v>26752.5</v>
      </c>
      <c r="C614">
        <v>26682.2</v>
      </c>
      <c r="D614">
        <v>26681.9</v>
      </c>
      <c r="E614">
        <v>26670.1</v>
      </c>
      <c r="F614">
        <v>1818.56</v>
      </c>
      <c r="G614">
        <v>2650.63</v>
      </c>
      <c r="H614">
        <v>920.65099999999995</v>
      </c>
      <c r="I614">
        <v>539.53399999999999</v>
      </c>
      <c r="J614">
        <v>1008.92</v>
      </c>
      <c r="K614">
        <v>22079.1</v>
      </c>
      <c r="L614">
        <v>5.3921499999999997E-2</v>
      </c>
      <c r="M614">
        <v>0.94045100000000004</v>
      </c>
      <c r="N614">
        <v>367069</v>
      </c>
      <c r="O614" t="s">
        <v>28</v>
      </c>
    </row>
    <row r="615" spans="1:25" x14ac:dyDescent="0.25">
      <c r="A615" t="s">
        <v>106</v>
      </c>
      <c r="B615">
        <v>26910.2</v>
      </c>
      <c r="C615">
        <v>26844.1</v>
      </c>
      <c r="D615">
        <v>26843.8</v>
      </c>
      <c r="E615">
        <v>26832.3</v>
      </c>
      <c r="F615">
        <v>1940.36</v>
      </c>
      <c r="G615">
        <v>2641.66</v>
      </c>
      <c r="H615">
        <v>915.77499999999998</v>
      </c>
      <c r="I615">
        <v>535.74900000000002</v>
      </c>
      <c r="J615">
        <v>1010.71</v>
      </c>
      <c r="K615">
        <v>22128.2</v>
      </c>
      <c r="L615">
        <v>5.4137400000000002E-2</v>
      </c>
      <c r="M615">
        <v>0.94333999999999996</v>
      </c>
      <c r="N615">
        <v>377498</v>
      </c>
      <c r="O615" t="s">
        <v>28</v>
      </c>
      <c r="R615" t="s">
        <v>50</v>
      </c>
      <c r="U615" t="s">
        <v>49</v>
      </c>
      <c r="X615" t="s">
        <v>47</v>
      </c>
    </row>
    <row r="616" spans="1:25" x14ac:dyDescent="0.25">
      <c r="A616" t="s">
        <v>106</v>
      </c>
      <c r="B616">
        <v>26781.1</v>
      </c>
      <c r="C616">
        <v>26711.7</v>
      </c>
      <c r="D616">
        <v>26711.4</v>
      </c>
      <c r="E616">
        <v>26699.8</v>
      </c>
      <c r="F616">
        <v>1820.56</v>
      </c>
      <c r="G616">
        <v>2650.03</v>
      </c>
      <c r="H616">
        <v>921.79100000000005</v>
      </c>
      <c r="I616">
        <v>537.21600000000001</v>
      </c>
      <c r="J616">
        <v>1008.83</v>
      </c>
      <c r="K616">
        <v>22106.400000000001</v>
      </c>
      <c r="L616">
        <v>5.3915400000000002E-2</v>
      </c>
      <c r="M616">
        <v>0.95611199999999996</v>
      </c>
      <c r="N616">
        <v>370543</v>
      </c>
      <c r="O616" t="s">
        <v>28</v>
      </c>
      <c r="R616">
        <f>AVERAGE(B567:B616)</f>
        <v>26716.416000000001</v>
      </c>
      <c r="S616">
        <f>AVERAGE(C567:C616)</f>
        <v>26648.080000000009</v>
      </c>
      <c r="U616">
        <f>_xlfn.VAR.P(B567:B616)</f>
        <v>8200.171744000012</v>
      </c>
      <c r="V616">
        <f>_xlfn.VAR.P(C567:C616)</f>
        <v>8160.1459999999925</v>
      </c>
      <c r="X616">
        <f>1.96*SQRT(U616)/50</f>
        <v>3.5497481472211767</v>
      </c>
      <c r="Y616">
        <f>1.96*SQRT(V616)/50</f>
        <v>3.5410742366462733</v>
      </c>
    </row>
    <row r="617" spans="1:25" x14ac:dyDescent="0.25">
      <c r="A617" t="s">
        <v>107</v>
      </c>
      <c r="B617">
        <v>1336114.4099999999</v>
      </c>
      <c r="C617" t="s">
        <v>24</v>
      </c>
    </row>
    <row r="618" spans="1:25" x14ac:dyDescent="0.25">
      <c r="A618" t="s">
        <v>108</v>
      </c>
      <c r="B618">
        <v>26728.3</v>
      </c>
      <c r="C618">
        <v>26659.599999999999</v>
      </c>
      <c r="D618">
        <v>26659.3</v>
      </c>
      <c r="E618">
        <v>26648.1</v>
      </c>
      <c r="F618">
        <v>1788.91</v>
      </c>
      <c r="G618">
        <v>2640.5</v>
      </c>
      <c r="H618">
        <v>919.35699999999997</v>
      </c>
      <c r="I618">
        <v>536.53300000000002</v>
      </c>
      <c r="J618">
        <v>1005.17</v>
      </c>
      <c r="K618">
        <v>22095.5</v>
      </c>
      <c r="L618">
        <v>5.4008199999999999E-2</v>
      </c>
      <c r="M618">
        <v>0.93183199999999999</v>
      </c>
      <c r="N618">
        <v>370551</v>
      </c>
      <c r="O618" t="s">
        <v>28</v>
      </c>
    </row>
    <row r="619" spans="1:25" x14ac:dyDescent="0.25">
      <c r="A619" t="s">
        <v>108</v>
      </c>
      <c r="B619">
        <v>26551.7</v>
      </c>
      <c r="C619">
        <v>26485.1</v>
      </c>
      <c r="D619">
        <v>26484.9</v>
      </c>
      <c r="E619">
        <v>26474</v>
      </c>
      <c r="F619">
        <v>1772.58</v>
      </c>
      <c r="G619">
        <v>2634.27</v>
      </c>
      <c r="H619">
        <v>923.27599999999995</v>
      </c>
      <c r="I619">
        <v>537.4</v>
      </c>
      <c r="J619">
        <v>994.58199999999999</v>
      </c>
      <c r="K619">
        <v>21945.200000000001</v>
      </c>
      <c r="L619">
        <v>5.42213E-2</v>
      </c>
      <c r="M619">
        <v>0.95824100000000001</v>
      </c>
      <c r="N619">
        <v>356559</v>
      </c>
      <c r="O619" t="s">
        <v>28</v>
      </c>
    </row>
    <row r="620" spans="1:25" x14ac:dyDescent="0.25">
      <c r="A620" t="s">
        <v>108</v>
      </c>
      <c r="B620">
        <v>26540.7</v>
      </c>
      <c r="C620">
        <v>26474.6</v>
      </c>
      <c r="D620">
        <v>26474.3</v>
      </c>
      <c r="E620">
        <v>26463.3</v>
      </c>
      <c r="F620">
        <v>1776.08</v>
      </c>
      <c r="G620">
        <v>2633.68</v>
      </c>
      <c r="H620">
        <v>924.49400000000003</v>
      </c>
      <c r="I620">
        <v>535.27300000000002</v>
      </c>
      <c r="J620">
        <v>993.87199999999996</v>
      </c>
      <c r="K620">
        <v>21932.2</v>
      </c>
      <c r="L620">
        <v>5.3909499999999999E-2</v>
      </c>
      <c r="M620">
        <v>0.94747700000000001</v>
      </c>
      <c r="N620">
        <v>356580</v>
      </c>
      <c r="O620" t="s">
        <v>28</v>
      </c>
    </row>
    <row r="621" spans="1:25" x14ac:dyDescent="0.25">
      <c r="A621" t="s">
        <v>108</v>
      </c>
      <c r="B621">
        <v>26623.7</v>
      </c>
      <c r="C621">
        <v>26553</v>
      </c>
      <c r="D621">
        <v>26552.6</v>
      </c>
      <c r="E621">
        <v>26541.7</v>
      </c>
      <c r="F621">
        <v>1801.4</v>
      </c>
      <c r="G621">
        <v>2631.12</v>
      </c>
      <c r="H621">
        <v>920.64099999999996</v>
      </c>
      <c r="I621">
        <v>535.40899999999999</v>
      </c>
      <c r="J621">
        <v>996.37</v>
      </c>
      <c r="K621">
        <v>21986.799999999999</v>
      </c>
      <c r="L621">
        <v>5.43036E-2</v>
      </c>
      <c r="M621">
        <v>0.95456700000000005</v>
      </c>
      <c r="N621">
        <v>363562</v>
      </c>
      <c r="O621" t="s">
        <v>28</v>
      </c>
    </row>
    <row r="622" spans="1:25" x14ac:dyDescent="0.25">
      <c r="A622" t="s">
        <v>108</v>
      </c>
      <c r="B622">
        <v>26741</v>
      </c>
      <c r="C622">
        <v>26672.400000000001</v>
      </c>
      <c r="D622">
        <v>26672.1</v>
      </c>
      <c r="E622">
        <v>26661.1</v>
      </c>
      <c r="F622">
        <v>1892.95</v>
      </c>
      <c r="G622">
        <v>2628.84</v>
      </c>
      <c r="H622">
        <v>919.46299999999997</v>
      </c>
      <c r="I622">
        <v>532.572</v>
      </c>
      <c r="J622">
        <v>997.976</v>
      </c>
      <c r="K622">
        <v>22017.1</v>
      </c>
      <c r="L622">
        <v>5.3942999999999998E-2</v>
      </c>
      <c r="M622">
        <v>0.94363200000000003</v>
      </c>
      <c r="N622">
        <v>370558</v>
      </c>
      <c r="O622" t="s">
        <v>28</v>
      </c>
    </row>
    <row r="623" spans="1:25" x14ac:dyDescent="0.25">
      <c r="A623" t="s">
        <v>108</v>
      </c>
      <c r="B623">
        <v>26716.400000000001</v>
      </c>
      <c r="C623">
        <v>26646.400000000001</v>
      </c>
      <c r="D623">
        <v>26646.1</v>
      </c>
      <c r="E623">
        <v>26635</v>
      </c>
      <c r="F623">
        <v>1794.79</v>
      </c>
      <c r="G623">
        <v>2646.68</v>
      </c>
      <c r="H623">
        <v>918.31399999999996</v>
      </c>
      <c r="I623">
        <v>537.59100000000001</v>
      </c>
      <c r="J623">
        <v>1009.14</v>
      </c>
      <c r="K623">
        <v>22069.4</v>
      </c>
      <c r="L623">
        <v>3.1165999999999999E-2</v>
      </c>
      <c r="M623">
        <v>0.94903700000000002</v>
      </c>
      <c r="N623">
        <v>367058</v>
      </c>
      <c r="O623" t="s">
        <v>28</v>
      </c>
    </row>
    <row r="624" spans="1:25" x14ac:dyDescent="0.25">
      <c r="A624" t="s">
        <v>108</v>
      </c>
      <c r="B624">
        <v>26877.9</v>
      </c>
      <c r="C624">
        <v>26810.7</v>
      </c>
      <c r="D624">
        <v>26810.400000000001</v>
      </c>
      <c r="E624">
        <v>26799.3</v>
      </c>
      <c r="F624">
        <v>1948.55</v>
      </c>
      <c r="G624">
        <v>2631.84</v>
      </c>
      <c r="H624">
        <v>913.76700000000005</v>
      </c>
      <c r="I624">
        <v>533.84</v>
      </c>
      <c r="J624">
        <v>1005.17</v>
      </c>
      <c r="K624">
        <v>22095.8</v>
      </c>
      <c r="L624">
        <v>5.3926799999999997E-2</v>
      </c>
      <c r="M624">
        <v>0.94113599999999997</v>
      </c>
      <c r="N624">
        <v>377546</v>
      </c>
      <c r="O624" t="s">
        <v>28</v>
      </c>
    </row>
    <row r="625" spans="1:15" x14ac:dyDescent="0.25">
      <c r="A625" t="s">
        <v>108</v>
      </c>
      <c r="B625">
        <v>26745.4</v>
      </c>
      <c r="C625">
        <v>26665.3</v>
      </c>
      <c r="D625">
        <v>26665</v>
      </c>
      <c r="E625">
        <v>26653.9</v>
      </c>
      <c r="F625">
        <v>1795.48</v>
      </c>
      <c r="G625">
        <v>2647.35</v>
      </c>
      <c r="H625">
        <v>923.66600000000005</v>
      </c>
      <c r="I625">
        <v>536.68799999999999</v>
      </c>
      <c r="J625">
        <v>1006.99</v>
      </c>
      <c r="K625">
        <v>22088.1</v>
      </c>
      <c r="L625">
        <v>5.3942200000000003E-2</v>
      </c>
      <c r="M625">
        <v>0.93183499999999997</v>
      </c>
      <c r="N625">
        <v>367036</v>
      </c>
      <c r="O625" t="s">
        <v>28</v>
      </c>
    </row>
    <row r="626" spans="1:15" x14ac:dyDescent="0.25">
      <c r="A626" t="s">
        <v>108</v>
      </c>
      <c r="B626">
        <v>26888.799999999999</v>
      </c>
      <c r="C626">
        <v>26823</v>
      </c>
      <c r="D626">
        <v>26822.7</v>
      </c>
      <c r="E626">
        <v>26811.7</v>
      </c>
      <c r="F626">
        <v>1950.84</v>
      </c>
      <c r="G626">
        <v>2631.17</v>
      </c>
      <c r="H626">
        <v>913.01900000000001</v>
      </c>
      <c r="I626">
        <v>532.98199999999997</v>
      </c>
      <c r="J626">
        <v>1005.72</v>
      </c>
      <c r="K626">
        <v>22107.4</v>
      </c>
      <c r="L626">
        <v>5.4049600000000003E-2</v>
      </c>
      <c r="M626">
        <v>0.93181999999999998</v>
      </c>
      <c r="N626">
        <v>377507</v>
      </c>
      <c r="O626" t="s">
        <v>28</v>
      </c>
    </row>
    <row r="627" spans="1:15" x14ac:dyDescent="0.25">
      <c r="A627" t="s">
        <v>108</v>
      </c>
      <c r="B627">
        <v>26771.7</v>
      </c>
      <c r="C627">
        <v>26700.400000000001</v>
      </c>
      <c r="D627">
        <v>26700</v>
      </c>
      <c r="E627">
        <v>26688.9</v>
      </c>
      <c r="F627">
        <v>1799.02</v>
      </c>
      <c r="G627">
        <v>2648.69</v>
      </c>
      <c r="H627">
        <v>922.25099999999998</v>
      </c>
      <c r="I627">
        <v>536.68799999999999</v>
      </c>
      <c r="J627">
        <v>1010.74</v>
      </c>
      <c r="K627">
        <v>22118.1</v>
      </c>
      <c r="L627">
        <v>5.41279E-2</v>
      </c>
      <c r="M627">
        <v>0.95916100000000004</v>
      </c>
      <c r="N627">
        <v>374048</v>
      </c>
      <c r="O627" t="s">
        <v>28</v>
      </c>
    </row>
    <row r="628" spans="1:15" x14ac:dyDescent="0.25">
      <c r="A628" t="s">
        <v>108</v>
      </c>
      <c r="B628">
        <v>26516.5</v>
      </c>
      <c r="C628">
        <v>26450.7</v>
      </c>
      <c r="D628">
        <v>26450.400000000001</v>
      </c>
      <c r="E628">
        <v>26439.3</v>
      </c>
      <c r="F628">
        <v>1770.69</v>
      </c>
      <c r="G628">
        <v>2634.38</v>
      </c>
      <c r="H628">
        <v>926.74900000000002</v>
      </c>
      <c r="I628">
        <v>536.07500000000005</v>
      </c>
      <c r="J628">
        <v>992.71199999999999</v>
      </c>
      <c r="K628">
        <v>21912.400000000001</v>
      </c>
      <c r="L628">
        <v>5.4067700000000003E-2</v>
      </c>
      <c r="M628">
        <v>0.95790500000000001</v>
      </c>
      <c r="N628">
        <v>356563</v>
      </c>
      <c r="O628" t="s">
        <v>28</v>
      </c>
    </row>
    <row r="629" spans="1:15" x14ac:dyDescent="0.25">
      <c r="A629" t="s">
        <v>108</v>
      </c>
      <c r="B629">
        <v>26551.5</v>
      </c>
      <c r="C629">
        <v>26483.599999999999</v>
      </c>
      <c r="D629">
        <v>26483.3</v>
      </c>
      <c r="E629">
        <v>26472.400000000001</v>
      </c>
      <c r="F629">
        <v>1769.71</v>
      </c>
      <c r="G629">
        <v>2636.83</v>
      </c>
      <c r="H629">
        <v>927.23299999999995</v>
      </c>
      <c r="I629">
        <v>537.59500000000003</v>
      </c>
      <c r="J629">
        <v>993.197</v>
      </c>
      <c r="K629">
        <v>21944.5</v>
      </c>
      <c r="L629">
        <v>5.3994E-2</v>
      </c>
      <c r="M629">
        <v>0.95044099999999998</v>
      </c>
      <c r="N629">
        <v>356571</v>
      </c>
      <c r="O629" t="s">
        <v>28</v>
      </c>
    </row>
    <row r="630" spans="1:15" x14ac:dyDescent="0.25">
      <c r="A630" t="s">
        <v>108</v>
      </c>
      <c r="B630">
        <v>26634.7</v>
      </c>
      <c r="C630">
        <v>26563.7</v>
      </c>
      <c r="D630">
        <v>26563.4</v>
      </c>
      <c r="E630">
        <v>26552.5</v>
      </c>
      <c r="F630">
        <v>1778.42</v>
      </c>
      <c r="G630">
        <v>2634.28</v>
      </c>
      <c r="H630">
        <v>921.68100000000004</v>
      </c>
      <c r="I630">
        <v>536.54899999999998</v>
      </c>
      <c r="J630">
        <v>996.81200000000001</v>
      </c>
      <c r="K630">
        <v>22017.1</v>
      </c>
      <c r="L630">
        <v>5.5230399999999999E-2</v>
      </c>
      <c r="M630">
        <v>0.95918400000000004</v>
      </c>
      <c r="N630">
        <v>363564</v>
      </c>
      <c r="O630" t="s">
        <v>28</v>
      </c>
    </row>
    <row r="631" spans="1:15" x14ac:dyDescent="0.25">
      <c r="A631" t="s">
        <v>108</v>
      </c>
      <c r="B631">
        <v>26631.5</v>
      </c>
      <c r="C631">
        <v>26564.3</v>
      </c>
      <c r="D631">
        <v>26564</v>
      </c>
      <c r="E631">
        <v>26552.7</v>
      </c>
      <c r="F631">
        <v>1789.08</v>
      </c>
      <c r="G631">
        <v>2639.66</v>
      </c>
      <c r="H631">
        <v>923.54300000000001</v>
      </c>
      <c r="I631">
        <v>535.80700000000002</v>
      </c>
      <c r="J631">
        <v>1000.84</v>
      </c>
      <c r="K631">
        <v>22001.7</v>
      </c>
      <c r="L631">
        <v>5.40659E-2</v>
      </c>
      <c r="M631">
        <v>0.943716</v>
      </c>
      <c r="N631">
        <v>363533</v>
      </c>
      <c r="O631" t="s">
        <v>28</v>
      </c>
    </row>
    <row r="632" spans="1:15" x14ac:dyDescent="0.25">
      <c r="A632" t="s">
        <v>108</v>
      </c>
      <c r="B632">
        <v>26953.5</v>
      </c>
      <c r="C632">
        <v>26887</v>
      </c>
      <c r="D632">
        <v>26886.7</v>
      </c>
      <c r="E632">
        <v>26875.4</v>
      </c>
      <c r="F632">
        <v>2010.43</v>
      </c>
      <c r="G632">
        <v>2637.17</v>
      </c>
      <c r="H632">
        <v>911.50599999999997</v>
      </c>
      <c r="I632">
        <v>537.28399999999999</v>
      </c>
      <c r="J632">
        <v>1008.25</v>
      </c>
      <c r="K632">
        <v>22106.2</v>
      </c>
      <c r="L632">
        <v>5.4644199999999997E-2</v>
      </c>
      <c r="M632">
        <v>0.949318</v>
      </c>
      <c r="N632">
        <v>381045</v>
      </c>
      <c r="O632" t="s">
        <v>28</v>
      </c>
    </row>
    <row r="633" spans="1:15" x14ac:dyDescent="0.25">
      <c r="A633" t="s">
        <v>108</v>
      </c>
      <c r="B633">
        <v>26759.599999999999</v>
      </c>
      <c r="C633">
        <v>26690.400000000001</v>
      </c>
      <c r="D633">
        <v>26690.1</v>
      </c>
      <c r="E633">
        <v>26678.5</v>
      </c>
      <c r="F633">
        <v>1814.6</v>
      </c>
      <c r="G633">
        <v>2650.65</v>
      </c>
      <c r="H633">
        <v>918.11</v>
      </c>
      <c r="I633">
        <v>539.64400000000001</v>
      </c>
      <c r="J633">
        <v>1012.81</v>
      </c>
      <c r="K633">
        <v>22092.1</v>
      </c>
      <c r="L633">
        <v>5.4621599999999999E-2</v>
      </c>
      <c r="M633">
        <v>0.93182600000000004</v>
      </c>
      <c r="N633">
        <v>367056</v>
      </c>
      <c r="O633" t="s">
        <v>28</v>
      </c>
    </row>
    <row r="634" spans="1:15" x14ac:dyDescent="0.25">
      <c r="A634" t="s">
        <v>108</v>
      </c>
      <c r="B634">
        <v>26753.4</v>
      </c>
      <c r="C634">
        <v>26686</v>
      </c>
      <c r="D634">
        <v>26685.7</v>
      </c>
      <c r="E634">
        <v>26674.6</v>
      </c>
      <c r="F634">
        <v>1828.48</v>
      </c>
      <c r="G634">
        <v>2633.13</v>
      </c>
      <c r="H634">
        <v>916.25699999999995</v>
      </c>
      <c r="I634">
        <v>535.15</v>
      </c>
      <c r="J634">
        <v>1000.68</v>
      </c>
      <c r="K634">
        <v>22090.7</v>
      </c>
      <c r="L634">
        <v>5.3911899999999999E-2</v>
      </c>
      <c r="M634">
        <v>0.95877000000000001</v>
      </c>
      <c r="N634">
        <v>370534</v>
      </c>
      <c r="O634" t="s">
        <v>28</v>
      </c>
    </row>
    <row r="635" spans="1:15" x14ac:dyDescent="0.25">
      <c r="A635" t="s">
        <v>108</v>
      </c>
      <c r="B635">
        <v>26896.5</v>
      </c>
      <c r="C635">
        <v>26827.200000000001</v>
      </c>
      <c r="D635">
        <v>26826.9</v>
      </c>
      <c r="E635">
        <v>26815.5</v>
      </c>
      <c r="F635">
        <v>1967.36</v>
      </c>
      <c r="G635">
        <v>2633.14</v>
      </c>
      <c r="H635">
        <v>911.93899999999996</v>
      </c>
      <c r="I635">
        <v>535.21299999999997</v>
      </c>
      <c r="J635">
        <v>1006.45</v>
      </c>
      <c r="K635">
        <v>22093.3</v>
      </c>
      <c r="L635">
        <v>5.4778599999999997E-2</v>
      </c>
      <c r="M635">
        <v>0.95585500000000001</v>
      </c>
      <c r="N635">
        <v>377532</v>
      </c>
      <c r="O635" t="s">
        <v>28</v>
      </c>
    </row>
    <row r="636" spans="1:15" x14ac:dyDescent="0.25">
      <c r="A636" t="s">
        <v>108</v>
      </c>
      <c r="B636">
        <v>26721.599999999999</v>
      </c>
      <c r="C636">
        <v>26651.599999999999</v>
      </c>
      <c r="D636">
        <v>26651.3</v>
      </c>
      <c r="E636">
        <v>26640.1</v>
      </c>
      <c r="F636">
        <v>1822.3</v>
      </c>
      <c r="G636">
        <v>2631.78</v>
      </c>
      <c r="H636">
        <v>918.97400000000005</v>
      </c>
      <c r="I636">
        <v>534.41</v>
      </c>
      <c r="J636">
        <v>999.31500000000005</v>
      </c>
      <c r="K636">
        <v>22062.3</v>
      </c>
      <c r="L636">
        <v>5.3918399999999998E-2</v>
      </c>
      <c r="M636">
        <v>0.94313000000000002</v>
      </c>
      <c r="N636">
        <v>370522</v>
      </c>
      <c r="O636" t="s">
        <v>28</v>
      </c>
    </row>
    <row r="637" spans="1:15" x14ac:dyDescent="0.25">
      <c r="A637" t="s">
        <v>108</v>
      </c>
      <c r="B637">
        <v>26523.8</v>
      </c>
      <c r="C637">
        <v>26457.7</v>
      </c>
      <c r="D637">
        <v>26457.4</v>
      </c>
      <c r="E637">
        <v>26446.5</v>
      </c>
      <c r="F637">
        <v>1780.37</v>
      </c>
      <c r="G637">
        <v>2634.48</v>
      </c>
      <c r="H637">
        <v>924.89599999999996</v>
      </c>
      <c r="I637">
        <v>535.81399999999996</v>
      </c>
      <c r="J637">
        <v>995.10599999999999</v>
      </c>
      <c r="K637">
        <v>21909.599999999999</v>
      </c>
      <c r="L637">
        <v>5.42715E-2</v>
      </c>
      <c r="M637">
        <v>0.950322</v>
      </c>
      <c r="N637">
        <v>356574</v>
      </c>
      <c r="O637" t="s">
        <v>28</v>
      </c>
    </row>
    <row r="638" spans="1:15" x14ac:dyDescent="0.25">
      <c r="A638" t="s">
        <v>108</v>
      </c>
      <c r="B638">
        <v>26606.9</v>
      </c>
      <c r="C638">
        <v>26536.5</v>
      </c>
      <c r="D638">
        <v>26536.2</v>
      </c>
      <c r="E638">
        <v>26525.200000000001</v>
      </c>
      <c r="F638">
        <v>1806.26</v>
      </c>
      <c r="G638">
        <v>2638.11</v>
      </c>
      <c r="H638">
        <v>921.21400000000006</v>
      </c>
      <c r="I638">
        <v>538.71400000000006</v>
      </c>
      <c r="J638">
        <v>998.98800000000006</v>
      </c>
      <c r="K638">
        <v>21958.7</v>
      </c>
      <c r="L638">
        <v>5.5242199999999998E-2</v>
      </c>
      <c r="M638">
        <v>0.93183400000000005</v>
      </c>
      <c r="N638">
        <v>360034</v>
      </c>
      <c r="O638" t="s">
        <v>28</v>
      </c>
    </row>
    <row r="639" spans="1:15" x14ac:dyDescent="0.25">
      <c r="A639" t="s">
        <v>108</v>
      </c>
      <c r="B639">
        <v>26728.5</v>
      </c>
      <c r="C639">
        <v>26662.799999999999</v>
      </c>
      <c r="D639">
        <v>26662.5</v>
      </c>
      <c r="E639">
        <v>26651.3</v>
      </c>
      <c r="F639">
        <v>1921.39</v>
      </c>
      <c r="G639">
        <v>2628.5</v>
      </c>
      <c r="H639">
        <v>919.30700000000002</v>
      </c>
      <c r="I639">
        <v>531.89200000000005</v>
      </c>
      <c r="J639">
        <v>998.553</v>
      </c>
      <c r="K639">
        <v>21979.5</v>
      </c>
      <c r="L639">
        <v>5.3916100000000002E-2</v>
      </c>
      <c r="M639">
        <v>0.93645900000000004</v>
      </c>
      <c r="N639">
        <v>370547</v>
      </c>
      <c r="O639" t="s">
        <v>28</v>
      </c>
    </row>
    <row r="640" spans="1:15" x14ac:dyDescent="0.25">
      <c r="A640" t="s">
        <v>108</v>
      </c>
      <c r="B640">
        <v>26708.5</v>
      </c>
      <c r="C640">
        <v>26638.799999999999</v>
      </c>
      <c r="D640">
        <v>26638.5</v>
      </c>
      <c r="E640">
        <v>26627.3</v>
      </c>
      <c r="F640">
        <v>1784.37</v>
      </c>
      <c r="G640">
        <v>2642.81</v>
      </c>
      <c r="H640">
        <v>921.71400000000006</v>
      </c>
      <c r="I640">
        <v>537.03399999999999</v>
      </c>
      <c r="J640">
        <v>1004.4</v>
      </c>
      <c r="K640">
        <v>22077.7</v>
      </c>
      <c r="L640">
        <v>5.3928700000000003E-2</v>
      </c>
      <c r="M640">
        <v>0.95921900000000004</v>
      </c>
      <c r="N640">
        <v>367070</v>
      </c>
      <c r="O640" t="s">
        <v>28</v>
      </c>
    </row>
    <row r="641" spans="1:15" x14ac:dyDescent="0.25">
      <c r="A641" t="s">
        <v>108</v>
      </c>
      <c r="B641">
        <v>26686.7</v>
      </c>
      <c r="C641">
        <v>26616.6</v>
      </c>
      <c r="D641">
        <v>26616.3</v>
      </c>
      <c r="E641">
        <v>26605</v>
      </c>
      <c r="F641">
        <v>1791.64</v>
      </c>
      <c r="G641">
        <v>2643.02</v>
      </c>
      <c r="H641">
        <v>922.03899999999999</v>
      </c>
      <c r="I641">
        <v>536.93799999999999</v>
      </c>
      <c r="J641">
        <v>1003.08</v>
      </c>
      <c r="K641">
        <v>22047.7</v>
      </c>
      <c r="L641">
        <v>5.4222399999999997E-2</v>
      </c>
      <c r="M641">
        <v>0.93183499999999997</v>
      </c>
      <c r="N641">
        <v>367069</v>
      </c>
      <c r="O641" t="s">
        <v>28</v>
      </c>
    </row>
    <row r="642" spans="1:15" x14ac:dyDescent="0.25">
      <c r="A642" t="s">
        <v>108</v>
      </c>
      <c r="B642">
        <v>26727</v>
      </c>
      <c r="C642">
        <v>26658.6</v>
      </c>
      <c r="D642">
        <v>26658.3</v>
      </c>
      <c r="E642">
        <v>26647.200000000001</v>
      </c>
      <c r="F642">
        <v>1801.75</v>
      </c>
      <c r="G642">
        <v>2651.43</v>
      </c>
      <c r="H642">
        <v>923.70100000000002</v>
      </c>
      <c r="I642">
        <v>543.47</v>
      </c>
      <c r="J642">
        <v>1006</v>
      </c>
      <c r="K642">
        <v>22071.200000000001</v>
      </c>
      <c r="L642">
        <v>5.3909600000000002E-2</v>
      </c>
      <c r="M642">
        <v>0.936446</v>
      </c>
      <c r="N642">
        <v>363530</v>
      </c>
      <c r="O642" t="s">
        <v>28</v>
      </c>
    </row>
    <row r="643" spans="1:15" x14ac:dyDescent="0.25">
      <c r="A643" t="s">
        <v>108</v>
      </c>
      <c r="B643">
        <v>26708.7</v>
      </c>
      <c r="C643">
        <v>26639.7</v>
      </c>
      <c r="D643">
        <v>26639.4</v>
      </c>
      <c r="E643">
        <v>26628.400000000001</v>
      </c>
      <c r="F643">
        <v>1801.76</v>
      </c>
      <c r="G643">
        <v>2647.57</v>
      </c>
      <c r="H643">
        <v>924.36800000000005</v>
      </c>
      <c r="I643">
        <v>538.39</v>
      </c>
      <c r="J643">
        <v>1005.02</v>
      </c>
      <c r="K643">
        <v>22056.6</v>
      </c>
      <c r="L643">
        <v>5.40092E-2</v>
      </c>
      <c r="M643">
        <v>0.94049700000000003</v>
      </c>
      <c r="N643">
        <v>367046</v>
      </c>
      <c r="O643" t="s">
        <v>28</v>
      </c>
    </row>
    <row r="644" spans="1:15" x14ac:dyDescent="0.25">
      <c r="A644" t="s">
        <v>108</v>
      </c>
      <c r="B644">
        <v>26764.9</v>
      </c>
      <c r="C644">
        <v>26697.8</v>
      </c>
      <c r="D644">
        <v>26697.5</v>
      </c>
      <c r="E644">
        <v>26686.400000000001</v>
      </c>
      <c r="F644">
        <v>1829.62</v>
      </c>
      <c r="G644">
        <v>2643.86</v>
      </c>
      <c r="H644">
        <v>919.4</v>
      </c>
      <c r="I644">
        <v>539.01099999999997</v>
      </c>
      <c r="J644">
        <v>1005.3</v>
      </c>
      <c r="K644">
        <v>22090.2</v>
      </c>
      <c r="L644">
        <v>5.3973300000000002E-2</v>
      </c>
      <c r="M644">
        <v>0.94599100000000003</v>
      </c>
      <c r="N644">
        <v>370534</v>
      </c>
      <c r="O644" t="s">
        <v>28</v>
      </c>
    </row>
    <row r="645" spans="1:15" x14ac:dyDescent="0.25">
      <c r="A645" t="s">
        <v>108</v>
      </c>
      <c r="B645">
        <v>26696</v>
      </c>
      <c r="C645">
        <v>26629.1</v>
      </c>
      <c r="D645">
        <v>26628.799999999999</v>
      </c>
      <c r="E645">
        <v>26617.599999999999</v>
      </c>
      <c r="F645">
        <v>1815.65</v>
      </c>
      <c r="G645">
        <v>2640.25</v>
      </c>
      <c r="H645">
        <v>922.92100000000005</v>
      </c>
      <c r="I645">
        <v>535.20799999999997</v>
      </c>
      <c r="J645">
        <v>1002.82</v>
      </c>
      <c r="K645">
        <v>22039.599999999999</v>
      </c>
      <c r="L645">
        <v>5.3952199999999999E-2</v>
      </c>
      <c r="M645">
        <v>0.931836</v>
      </c>
      <c r="N645">
        <v>370542</v>
      </c>
      <c r="O645" t="s">
        <v>28</v>
      </c>
    </row>
    <row r="646" spans="1:15" x14ac:dyDescent="0.25">
      <c r="A646" t="s">
        <v>108</v>
      </c>
      <c r="B646">
        <v>26715.4</v>
      </c>
      <c r="C646">
        <v>26649.7</v>
      </c>
      <c r="D646">
        <v>26649.4</v>
      </c>
      <c r="E646">
        <v>26638.6</v>
      </c>
      <c r="F646">
        <v>1971.42</v>
      </c>
      <c r="G646">
        <v>2622.06</v>
      </c>
      <c r="H646">
        <v>913.41200000000003</v>
      </c>
      <c r="I646">
        <v>533.09900000000005</v>
      </c>
      <c r="J646">
        <v>996.702</v>
      </c>
      <c r="K646">
        <v>21923.1</v>
      </c>
      <c r="L646">
        <v>5.3955700000000002E-2</v>
      </c>
      <c r="M646">
        <v>0.95430300000000001</v>
      </c>
      <c r="N646">
        <v>367075</v>
      </c>
      <c r="O646" t="s">
        <v>28</v>
      </c>
    </row>
    <row r="647" spans="1:15" x14ac:dyDescent="0.25">
      <c r="A647" t="s">
        <v>108</v>
      </c>
      <c r="B647">
        <v>26577.1</v>
      </c>
      <c r="C647">
        <v>26506.400000000001</v>
      </c>
      <c r="D647">
        <v>26506.1</v>
      </c>
      <c r="E647">
        <v>26495.1</v>
      </c>
      <c r="F647">
        <v>1799.63</v>
      </c>
      <c r="G647">
        <v>2636.49</v>
      </c>
      <c r="H647">
        <v>923.69899999999996</v>
      </c>
      <c r="I647">
        <v>537.36599999999999</v>
      </c>
      <c r="J647">
        <v>995.41899999999998</v>
      </c>
      <c r="K647">
        <v>21937.7</v>
      </c>
      <c r="L647">
        <v>5.4084800000000002E-2</v>
      </c>
      <c r="M647">
        <v>0.931836</v>
      </c>
      <c r="N647">
        <v>360050</v>
      </c>
      <c r="O647" t="s">
        <v>28</v>
      </c>
    </row>
    <row r="648" spans="1:15" x14ac:dyDescent="0.25">
      <c r="A648" t="s">
        <v>108</v>
      </c>
      <c r="B648">
        <v>26550.5</v>
      </c>
      <c r="C648">
        <v>26483.8</v>
      </c>
      <c r="D648">
        <v>26483.5</v>
      </c>
      <c r="E648">
        <v>26472.5</v>
      </c>
      <c r="F648">
        <v>1771.6</v>
      </c>
      <c r="G648">
        <v>2637.98</v>
      </c>
      <c r="H648">
        <v>924.71500000000003</v>
      </c>
      <c r="I648">
        <v>536.71400000000006</v>
      </c>
      <c r="J648">
        <v>997.92600000000004</v>
      </c>
      <c r="K648">
        <v>21939.599999999999</v>
      </c>
      <c r="L648">
        <v>5.3915999999999999E-2</v>
      </c>
      <c r="M648">
        <v>0.937365</v>
      </c>
      <c r="N648">
        <v>360047</v>
      </c>
      <c r="O648" t="s">
        <v>28</v>
      </c>
    </row>
    <row r="649" spans="1:15" x14ac:dyDescent="0.25">
      <c r="A649" t="s">
        <v>108</v>
      </c>
      <c r="B649">
        <v>26634.7</v>
      </c>
      <c r="C649">
        <v>26568.1</v>
      </c>
      <c r="D649">
        <v>26567.8</v>
      </c>
      <c r="E649">
        <v>26556.799999999999</v>
      </c>
      <c r="F649">
        <v>1805.22</v>
      </c>
      <c r="G649">
        <v>2642.04</v>
      </c>
      <c r="H649">
        <v>927.41600000000005</v>
      </c>
      <c r="I649">
        <v>538.99900000000002</v>
      </c>
      <c r="J649">
        <v>997.47900000000004</v>
      </c>
      <c r="K649">
        <v>21985.9</v>
      </c>
      <c r="L649">
        <v>5.5088999999999999E-2</v>
      </c>
      <c r="M649">
        <v>0.93182699999999996</v>
      </c>
      <c r="N649">
        <v>363572</v>
      </c>
      <c r="O649" t="s">
        <v>28</v>
      </c>
    </row>
    <row r="650" spans="1:15" x14ac:dyDescent="0.25">
      <c r="A650" t="s">
        <v>108</v>
      </c>
      <c r="B650">
        <v>26708.2</v>
      </c>
      <c r="C650">
        <v>26639.9</v>
      </c>
      <c r="D650">
        <v>26639.599999999999</v>
      </c>
      <c r="E650">
        <v>26628.3</v>
      </c>
      <c r="F650">
        <v>1810.86</v>
      </c>
      <c r="G650">
        <v>2642.72</v>
      </c>
      <c r="H650">
        <v>920.09299999999996</v>
      </c>
      <c r="I650">
        <v>537.01700000000005</v>
      </c>
      <c r="J650">
        <v>1006.01</v>
      </c>
      <c r="K650">
        <v>22051.5</v>
      </c>
      <c r="L650">
        <v>5.3927799999999998E-2</v>
      </c>
      <c r="M650">
        <v>0.93183499999999997</v>
      </c>
      <c r="N650">
        <v>367046</v>
      </c>
      <c r="O650" t="s">
        <v>28</v>
      </c>
    </row>
    <row r="651" spans="1:15" x14ac:dyDescent="0.25">
      <c r="A651" t="s">
        <v>108</v>
      </c>
      <c r="B651">
        <v>26759.8</v>
      </c>
      <c r="C651">
        <v>26690.7</v>
      </c>
      <c r="D651">
        <v>26690.400000000001</v>
      </c>
      <c r="E651">
        <v>26679.200000000001</v>
      </c>
      <c r="F651">
        <v>1822.07</v>
      </c>
      <c r="G651">
        <v>2650.1</v>
      </c>
      <c r="H651">
        <v>922.62699999999995</v>
      </c>
      <c r="I651">
        <v>539.71</v>
      </c>
      <c r="J651">
        <v>1008.19</v>
      </c>
      <c r="K651">
        <v>22085</v>
      </c>
      <c r="L651">
        <v>5.4809999999999998E-2</v>
      </c>
      <c r="M651">
        <v>0.95801800000000004</v>
      </c>
      <c r="N651">
        <v>370524</v>
      </c>
      <c r="O651" t="s">
        <v>28</v>
      </c>
    </row>
    <row r="652" spans="1:15" x14ac:dyDescent="0.25">
      <c r="A652" t="s">
        <v>108</v>
      </c>
      <c r="B652">
        <v>26793.1</v>
      </c>
      <c r="C652">
        <v>26723.4</v>
      </c>
      <c r="D652">
        <v>26723.1</v>
      </c>
      <c r="E652">
        <v>26711.7</v>
      </c>
      <c r="F652">
        <v>1800.09</v>
      </c>
      <c r="G652">
        <v>2656.48</v>
      </c>
      <c r="H652">
        <v>918.21699999999998</v>
      </c>
      <c r="I652">
        <v>542.36199999999997</v>
      </c>
      <c r="J652">
        <v>1013.94</v>
      </c>
      <c r="K652">
        <v>22132.400000000001</v>
      </c>
      <c r="L652">
        <v>5.3910699999999999E-2</v>
      </c>
      <c r="M652">
        <v>0.93183099999999996</v>
      </c>
      <c r="N652">
        <v>374045</v>
      </c>
      <c r="O652" t="s">
        <v>28</v>
      </c>
    </row>
    <row r="653" spans="1:15" x14ac:dyDescent="0.25">
      <c r="A653" t="s">
        <v>108</v>
      </c>
      <c r="B653">
        <v>26829.200000000001</v>
      </c>
      <c r="C653">
        <v>26755.599999999999</v>
      </c>
      <c r="D653">
        <v>26755.3</v>
      </c>
      <c r="E653">
        <v>26744.1</v>
      </c>
      <c r="F653">
        <v>1823.11</v>
      </c>
      <c r="G653">
        <v>2656.07</v>
      </c>
      <c r="H653">
        <v>921.38599999999997</v>
      </c>
      <c r="I653">
        <v>537.149</v>
      </c>
      <c r="J653">
        <v>1017.96</v>
      </c>
      <c r="K653">
        <v>22140.5</v>
      </c>
      <c r="L653">
        <v>5.5023900000000001E-2</v>
      </c>
      <c r="M653">
        <v>0.93619200000000002</v>
      </c>
      <c r="N653">
        <v>374046</v>
      </c>
      <c r="O653" t="s">
        <v>28</v>
      </c>
    </row>
    <row r="654" spans="1:15" x14ac:dyDescent="0.25">
      <c r="A654" t="s">
        <v>108</v>
      </c>
      <c r="B654">
        <v>26767.8</v>
      </c>
      <c r="C654">
        <v>26700.3</v>
      </c>
      <c r="D654">
        <v>26700</v>
      </c>
      <c r="E654">
        <v>26688.799999999999</v>
      </c>
      <c r="F654">
        <v>1788.92</v>
      </c>
      <c r="G654">
        <v>2660.58</v>
      </c>
      <c r="H654">
        <v>925.73800000000006</v>
      </c>
      <c r="I654">
        <v>534.70799999999997</v>
      </c>
      <c r="J654">
        <v>1019.37</v>
      </c>
      <c r="K654">
        <v>22114.9</v>
      </c>
      <c r="L654">
        <v>5.4023700000000001E-2</v>
      </c>
      <c r="M654">
        <v>0.95899599999999996</v>
      </c>
      <c r="N654">
        <v>374032</v>
      </c>
      <c r="O654" t="s">
        <v>28</v>
      </c>
    </row>
    <row r="655" spans="1:15" x14ac:dyDescent="0.25">
      <c r="A655" t="s">
        <v>108</v>
      </c>
      <c r="B655">
        <v>26632.2</v>
      </c>
      <c r="C655">
        <v>26566.5</v>
      </c>
      <c r="D655">
        <v>26566.2</v>
      </c>
      <c r="E655">
        <v>26555</v>
      </c>
      <c r="F655">
        <v>1801.31</v>
      </c>
      <c r="G655">
        <v>2640.95</v>
      </c>
      <c r="H655">
        <v>924.42600000000004</v>
      </c>
      <c r="I655">
        <v>532.63</v>
      </c>
      <c r="J655">
        <v>1003.24</v>
      </c>
      <c r="K655">
        <v>21990.2</v>
      </c>
      <c r="L655">
        <v>5.5213699999999998E-2</v>
      </c>
      <c r="M655">
        <v>0.94232899999999997</v>
      </c>
      <c r="N655">
        <v>363580</v>
      </c>
      <c r="O655" t="s">
        <v>28</v>
      </c>
    </row>
    <row r="656" spans="1:15" x14ac:dyDescent="0.25">
      <c r="A656" t="s">
        <v>108</v>
      </c>
      <c r="B656">
        <v>26756.6</v>
      </c>
      <c r="C656">
        <v>26686.6</v>
      </c>
      <c r="D656">
        <v>26686.3</v>
      </c>
      <c r="E656">
        <v>26675</v>
      </c>
      <c r="F656">
        <v>1925.19</v>
      </c>
      <c r="G656">
        <v>2632.59</v>
      </c>
      <c r="H656">
        <v>917.12099999999998</v>
      </c>
      <c r="I656">
        <v>532.38499999999999</v>
      </c>
      <c r="J656">
        <v>1003.95</v>
      </c>
      <c r="K656">
        <v>21994.400000000001</v>
      </c>
      <c r="L656">
        <v>5.8245999999999999E-2</v>
      </c>
      <c r="M656">
        <v>0.954762</v>
      </c>
      <c r="N656">
        <v>370538</v>
      </c>
      <c r="O656" t="s">
        <v>28</v>
      </c>
    </row>
    <row r="657" spans="1:25" x14ac:dyDescent="0.25">
      <c r="A657" t="s">
        <v>108</v>
      </c>
      <c r="B657">
        <v>26660.2</v>
      </c>
      <c r="C657">
        <v>26592.3</v>
      </c>
      <c r="D657">
        <v>26591.9</v>
      </c>
      <c r="E657">
        <v>26580.9</v>
      </c>
      <c r="F657">
        <v>1776.37</v>
      </c>
      <c r="G657">
        <v>2655.3</v>
      </c>
      <c r="H657">
        <v>923.66800000000001</v>
      </c>
      <c r="I657">
        <v>534.88800000000003</v>
      </c>
      <c r="J657">
        <v>1017</v>
      </c>
      <c r="K657">
        <v>22025.5</v>
      </c>
      <c r="L657">
        <v>5.4097899999999997E-2</v>
      </c>
      <c r="M657">
        <v>0.95852599999999999</v>
      </c>
      <c r="N657">
        <v>363533</v>
      </c>
      <c r="O657" t="s">
        <v>28</v>
      </c>
    </row>
    <row r="658" spans="1:25" x14ac:dyDescent="0.25">
      <c r="A658" t="s">
        <v>108</v>
      </c>
      <c r="B658">
        <v>26649</v>
      </c>
      <c r="C658">
        <v>26580.3</v>
      </c>
      <c r="D658">
        <v>26580</v>
      </c>
      <c r="E658">
        <v>26568.9</v>
      </c>
      <c r="F658">
        <v>1771.32</v>
      </c>
      <c r="G658">
        <v>2651.25</v>
      </c>
      <c r="H658">
        <v>927.149</v>
      </c>
      <c r="I658">
        <v>535.19000000000005</v>
      </c>
      <c r="J658">
        <v>1009.43</v>
      </c>
      <c r="K658">
        <v>22023.7</v>
      </c>
      <c r="L658">
        <v>5.4083199999999998E-2</v>
      </c>
      <c r="M658">
        <v>0.931836</v>
      </c>
      <c r="N658">
        <v>363565</v>
      </c>
      <c r="O658" t="s">
        <v>28</v>
      </c>
    </row>
    <row r="659" spans="1:25" x14ac:dyDescent="0.25">
      <c r="A659" t="s">
        <v>108</v>
      </c>
      <c r="B659">
        <v>26737.5</v>
      </c>
      <c r="C659">
        <v>26670</v>
      </c>
      <c r="D659">
        <v>26669.7</v>
      </c>
      <c r="E659">
        <v>26658.5</v>
      </c>
      <c r="F659">
        <v>1810.35</v>
      </c>
      <c r="G659">
        <v>2656.57</v>
      </c>
      <c r="H659">
        <v>920.48099999999999</v>
      </c>
      <c r="I659">
        <v>537.28700000000003</v>
      </c>
      <c r="J659">
        <v>1018.79</v>
      </c>
      <c r="K659">
        <v>22069.1</v>
      </c>
      <c r="L659">
        <v>5.4250300000000001E-2</v>
      </c>
      <c r="M659">
        <v>0.957816</v>
      </c>
      <c r="N659">
        <v>367030</v>
      </c>
      <c r="O659" t="s">
        <v>28</v>
      </c>
    </row>
    <row r="660" spans="1:25" x14ac:dyDescent="0.25">
      <c r="A660" t="s">
        <v>108</v>
      </c>
      <c r="B660">
        <v>26802.7</v>
      </c>
      <c r="C660">
        <v>26732.1</v>
      </c>
      <c r="D660">
        <v>26731.7</v>
      </c>
      <c r="E660">
        <v>26720.2</v>
      </c>
      <c r="F660">
        <v>1799.25</v>
      </c>
      <c r="G660">
        <v>2653.46</v>
      </c>
      <c r="H660">
        <v>921.84</v>
      </c>
      <c r="I660">
        <v>537.15599999999995</v>
      </c>
      <c r="J660">
        <v>1014.63</v>
      </c>
      <c r="K660">
        <v>22144.2</v>
      </c>
      <c r="L660">
        <v>5.3909600000000002E-2</v>
      </c>
      <c r="M660">
        <v>0.93183499999999997</v>
      </c>
      <c r="N660">
        <v>370548</v>
      </c>
      <c r="O660" t="s">
        <v>28</v>
      </c>
    </row>
    <row r="661" spans="1:25" x14ac:dyDescent="0.25">
      <c r="A661" t="s">
        <v>108</v>
      </c>
      <c r="B661">
        <v>26828.1</v>
      </c>
      <c r="C661">
        <v>26756.400000000001</v>
      </c>
      <c r="D661">
        <v>26756.1</v>
      </c>
      <c r="E661">
        <v>26744.9</v>
      </c>
      <c r="F661">
        <v>1798.21</v>
      </c>
      <c r="G661">
        <v>2666.49</v>
      </c>
      <c r="H661">
        <v>926.15099999999995</v>
      </c>
      <c r="I661">
        <v>541.31500000000005</v>
      </c>
      <c r="J661">
        <v>1017.03</v>
      </c>
      <c r="K661">
        <v>22156.799999999999</v>
      </c>
      <c r="L661">
        <v>4.6350099999999998E-2</v>
      </c>
      <c r="M661">
        <v>0.95332700000000004</v>
      </c>
      <c r="N661">
        <v>374049</v>
      </c>
      <c r="O661" t="s">
        <v>28</v>
      </c>
    </row>
    <row r="662" spans="1:25" x14ac:dyDescent="0.25">
      <c r="A662" t="s">
        <v>108</v>
      </c>
      <c r="B662">
        <v>26727.7</v>
      </c>
      <c r="C662">
        <v>26655.8</v>
      </c>
      <c r="D662">
        <v>26655.5</v>
      </c>
      <c r="E662">
        <v>26643.9</v>
      </c>
      <c r="F662">
        <v>1818.27</v>
      </c>
      <c r="G662">
        <v>2635.72</v>
      </c>
      <c r="H662">
        <v>921.65700000000004</v>
      </c>
      <c r="I662">
        <v>538.48699999999997</v>
      </c>
      <c r="J662">
        <v>995.4</v>
      </c>
      <c r="K662">
        <v>22068</v>
      </c>
      <c r="L662">
        <v>5.54761E-2</v>
      </c>
      <c r="M662">
        <v>0.931836</v>
      </c>
      <c r="N662">
        <v>370557</v>
      </c>
      <c r="O662" t="s">
        <v>28</v>
      </c>
    </row>
    <row r="663" spans="1:25" x14ac:dyDescent="0.25">
      <c r="A663" t="s">
        <v>108</v>
      </c>
      <c r="B663">
        <v>26615.1</v>
      </c>
      <c r="C663">
        <v>26548.1</v>
      </c>
      <c r="D663">
        <v>26547.9</v>
      </c>
      <c r="E663">
        <v>26536.400000000001</v>
      </c>
      <c r="F663">
        <v>1785.77</v>
      </c>
      <c r="G663">
        <v>2635.43</v>
      </c>
      <c r="H663">
        <v>923.39300000000003</v>
      </c>
      <c r="I663">
        <v>540.31899999999996</v>
      </c>
      <c r="J663">
        <v>989.59299999999996</v>
      </c>
      <c r="K663">
        <v>21993.599999999999</v>
      </c>
      <c r="L663">
        <v>5.3924600000000003E-2</v>
      </c>
      <c r="M663">
        <v>0.95430899999999996</v>
      </c>
      <c r="N663">
        <v>356527</v>
      </c>
      <c r="O663" t="s">
        <v>28</v>
      </c>
    </row>
    <row r="664" spans="1:25" x14ac:dyDescent="0.25">
      <c r="A664" t="s">
        <v>108</v>
      </c>
      <c r="B664">
        <v>26687</v>
      </c>
      <c r="C664">
        <v>26618.6</v>
      </c>
      <c r="D664">
        <v>26618.3</v>
      </c>
      <c r="E664">
        <v>26607.4</v>
      </c>
      <c r="F664">
        <v>1762.98</v>
      </c>
      <c r="G664">
        <v>2648.27</v>
      </c>
      <c r="H664">
        <v>923.26700000000005</v>
      </c>
      <c r="I664">
        <v>537.12900000000002</v>
      </c>
      <c r="J664">
        <v>1007.99</v>
      </c>
      <c r="K664">
        <v>22071.5</v>
      </c>
      <c r="L664">
        <v>5.3977400000000002E-2</v>
      </c>
      <c r="M664">
        <v>0.95812699999999995</v>
      </c>
      <c r="N664">
        <v>367081</v>
      </c>
      <c r="O664" t="s">
        <v>28</v>
      </c>
    </row>
    <row r="665" spans="1:25" x14ac:dyDescent="0.25">
      <c r="A665" t="s">
        <v>108</v>
      </c>
      <c r="B665">
        <v>26836.1</v>
      </c>
      <c r="C665">
        <v>26768.1</v>
      </c>
      <c r="D665">
        <v>26767.7</v>
      </c>
      <c r="E665">
        <v>26756.6</v>
      </c>
      <c r="F665">
        <v>1806.65</v>
      </c>
      <c r="G665">
        <v>2646.15</v>
      </c>
      <c r="H665">
        <v>920.12800000000004</v>
      </c>
      <c r="I665">
        <v>535.33299999999997</v>
      </c>
      <c r="J665">
        <v>1009.07</v>
      </c>
      <c r="K665">
        <v>22177.9</v>
      </c>
      <c r="L665">
        <v>5.3925599999999997E-2</v>
      </c>
      <c r="M665">
        <v>0.93183499999999997</v>
      </c>
      <c r="N665">
        <v>377532</v>
      </c>
      <c r="O665" t="s">
        <v>28</v>
      </c>
    </row>
    <row r="666" spans="1:25" x14ac:dyDescent="0.25">
      <c r="A666" t="s">
        <v>108</v>
      </c>
      <c r="B666">
        <v>26766.400000000001</v>
      </c>
      <c r="C666">
        <v>26697.3</v>
      </c>
      <c r="D666">
        <v>26697</v>
      </c>
      <c r="E666">
        <v>26685.7</v>
      </c>
      <c r="F666">
        <v>1810.28</v>
      </c>
      <c r="G666">
        <v>2655.52</v>
      </c>
      <c r="H666">
        <v>921.822</v>
      </c>
      <c r="I666">
        <v>535.625</v>
      </c>
      <c r="J666">
        <v>1018.61</v>
      </c>
      <c r="K666">
        <v>22096.3</v>
      </c>
      <c r="L666">
        <v>5.3919000000000002E-2</v>
      </c>
      <c r="M666">
        <v>0.942025</v>
      </c>
      <c r="N666">
        <v>370527</v>
      </c>
      <c r="O666" t="s">
        <v>28</v>
      </c>
    </row>
    <row r="667" spans="1:25" x14ac:dyDescent="0.25">
      <c r="A667" t="s">
        <v>108</v>
      </c>
      <c r="B667">
        <v>26593.3</v>
      </c>
      <c r="C667">
        <v>26523.5</v>
      </c>
      <c r="D667">
        <v>26523.200000000001</v>
      </c>
      <c r="E667">
        <v>26512.5</v>
      </c>
      <c r="F667">
        <v>1767.27</v>
      </c>
      <c r="G667">
        <v>2633.21</v>
      </c>
      <c r="H667">
        <v>923.26900000000001</v>
      </c>
      <c r="I667">
        <v>539.23900000000003</v>
      </c>
      <c r="J667">
        <v>991.57600000000002</v>
      </c>
      <c r="K667">
        <v>21989.1</v>
      </c>
      <c r="L667">
        <v>5.3929299999999999E-2</v>
      </c>
      <c r="M667">
        <v>0.94380699999999995</v>
      </c>
      <c r="N667">
        <v>367051</v>
      </c>
      <c r="O667" t="s">
        <v>28</v>
      </c>
    </row>
    <row r="668" spans="1:25" x14ac:dyDescent="0.25">
      <c r="A668" t="s">
        <v>108</v>
      </c>
      <c r="B668">
        <v>26540.9</v>
      </c>
      <c r="C668">
        <v>26476.3</v>
      </c>
      <c r="D668">
        <v>26476.1</v>
      </c>
      <c r="E668">
        <v>26464.799999999999</v>
      </c>
      <c r="F668">
        <v>1919.65</v>
      </c>
      <c r="G668">
        <v>2598.7199999999998</v>
      </c>
      <c r="H668">
        <v>915.98099999999999</v>
      </c>
      <c r="I668">
        <v>535.59699999999998</v>
      </c>
      <c r="J668">
        <v>969.41700000000003</v>
      </c>
      <c r="K668">
        <v>21824.6</v>
      </c>
      <c r="L668">
        <v>5.4077300000000002E-2</v>
      </c>
      <c r="M668">
        <v>0.931836</v>
      </c>
      <c r="N668">
        <v>360063</v>
      </c>
      <c r="O668" t="s">
        <v>28</v>
      </c>
    </row>
    <row r="669" spans="1:25" x14ac:dyDescent="0.25">
      <c r="A669" t="s">
        <v>108</v>
      </c>
      <c r="B669">
        <v>26495.4</v>
      </c>
      <c r="C669">
        <v>26430.2</v>
      </c>
      <c r="D669">
        <v>26429.9</v>
      </c>
      <c r="E669">
        <v>26418.9</v>
      </c>
      <c r="F669">
        <v>1786.57</v>
      </c>
      <c r="G669">
        <v>2619.29</v>
      </c>
      <c r="H669">
        <v>918.45100000000002</v>
      </c>
      <c r="I669">
        <v>538.95500000000004</v>
      </c>
      <c r="J669">
        <v>981.73800000000006</v>
      </c>
      <c r="K669">
        <v>21891.3</v>
      </c>
      <c r="L669">
        <v>5.3912500000000002E-2</v>
      </c>
      <c r="M669">
        <v>0.931836</v>
      </c>
      <c r="N669">
        <v>356526</v>
      </c>
      <c r="O669" t="s">
        <v>28</v>
      </c>
    </row>
    <row r="670" spans="1:25" x14ac:dyDescent="0.25">
      <c r="A670" t="s">
        <v>108</v>
      </c>
      <c r="B670">
        <v>26562.3</v>
      </c>
      <c r="C670">
        <v>26492.6</v>
      </c>
      <c r="D670">
        <v>26492.3</v>
      </c>
      <c r="E670">
        <v>26481.599999999999</v>
      </c>
      <c r="F670">
        <v>1903.49</v>
      </c>
      <c r="G670">
        <v>2599.7399999999998</v>
      </c>
      <c r="H670">
        <v>918.91399999999999</v>
      </c>
      <c r="I670">
        <v>534.19299999999998</v>
      </c>
      <c r="J670">
        <v>969.40200000000004</v>
      </c>
      <c r="K670">
        <v>21858.6</v>
      </c>
      <c r="L670">
        <v>5.4101999999999997E-2</v>
      </c>
      <c r="M670">
        <v>0.94889999999999997</v>
      </c>
      <c r="N670">
        <v>360039</v>
      </c>
      <c r="O670" t="s">
        <v>28</v>
      </c>
    </row>
    <row r="671" spans="1:25" x14ac:dyDescent="0.25">
      <c r="A671" t="s">
        <v>108</v>
      </c>
      <c r="B671">
        <v>26543</v>
      </c>
      <c r="C671">
        <v>26475</v>
      </c>
      <c r="D671">
        <v>26474.799999999999</v>
      </c>
      <c r="E671">
        <v>26463.9</v>
      </c>
      <c r="F671">
        <v>1912.65</v>
      </c>
      <c r="G671">
        <v>2594.88</v>
      </c>
      <c r="H671">
        <v>915.75099999999998</v>
      </c>
      <c r="I671">
        <v>532.50800000000004</v>
      </c>
      <c r="J671">
        <v>968.69200000000001</v>
      </c>
      <c r="K671">
        <v>21836.6</v>
      </c>
      <c r="L671">
        <v>5.39648E-2</v>
      </c>
      <c r="M671">
        <v>0.95482800000000001</v>
      </c>
      <c r="N671">
        <v>360046</v>
      </c>
      <c r="O671" t="s">
        <v>28</v>
      </c>
      <c r="R671" t="s">
        <v>50</v>
      </c>
      <c r="U671" t="s">
        <v>49</v>
      </c>
      <c r="X671" t="s">
        <v>47</v>
      </c>
    </row>
    <row r="672" spans="1:25" x14ac:dyDescent="0.25">
      <c r="A672" t="s">
        <v>108</v>
      </c>
      <c r="B672">
        <v>26431.8</v>
      </c>
      <c r="C672">
        <v>26365.1</v>
      </c>
      <c r="D672">
        <v>26364.799999999999</v>
      </c>
      <c r="E672">
        <v>26354.1</v>
      </c>
      <c r="F672">
        <v>1775.75</v>
      </c>
      <c r="G672">
        <v>2612.64</v>
      </c>
      <c r="H672">
        <v>924.20100000000002</v>
      </c>
      <c r="I672">
        <v>539.36800000000005</v>
      </c>
      <c r="J672">
        <v>971.46199999999999</v>
      </c>
      <c r="K672">
        <v>21845.599999999999</v>
      </c>
      <c r="L672">
        <v>5.3933399999999999E-2</v>
      </c>
      <c r="M672">
        <v>0.95411500000000005</v>
      </c>
      <c r="N672">
        <v>353090</v>
      </c>
      <c r="O672" t="s">
        <v>28</v>
      </c>
      <c r="R672">
        <f>AVERAGE(B623:B672)</f>
        <v>26695.421999999999</v>
      </c>
      <c r="S672">
        <f>AVERAGE(C623:C672)</f>
        <v>26626.812000000013</v>
      </c>
      <c r="U672">
        <f>_xlfn.VAR.P(B623:B672)</f>
        <v>12700.648916</v>
      </c>
      <c r="V672">
        <f>_xlfn.VAR.P(C623:C672)</f>
        <v>12558.136656000028</v>
      </c>
      <c r="X672">
        <f>1.96*SQRT(U672)/50</f>
        <v>4.4177285057235283</v>
      </c>
      <c r="Y672">
        <f>1.96*SQRT(V672)/50</f>
        <v>4.3928732181882824</v>
      </c>
    </row>
    <row r="673" spans="1:9" x14ac:dyDescent="0.25">
      <c r="A673" t="s">
        <v>109</v>
      </c>
      <c r="B673">
        <v>1335071.1647999999</v>
      </c>
      <c r="C673" t="s">
        <v>24</v>
      </c>
    </row>
    <row r="674" spans="1:9" x14ac:dyDescent="0.25">
      <c r="A674" t="s">
        <v>110</v>
      </c>
      <c r="B674">
        <v>4181.8599999999997</v>
      </c>
      <c r="C674">
        <v>4136.01</v>
      </c>
      <c r="D674">
        <v>4096.1099999999997</v>
      </c>
      <c r="E674">
        <v>4101.13</v>
      </c>
      <c r="F674">
        <v>1942.52</v>
      </c>
      <c r="G674">
        <v>5.4165699999999997E-2</v>
      </c>
      <c r="H674">
        <v>0.95590600000000003</v>
      </c>
      <c r="I674">
        <v>0</v>
      </c>
    </row>
    <row r="675" spans="1:9" x14ac:dyDescent="0.25">
      <c r="A675" t="s">
        <v>110</v>
      </c>
      <c r="B675">
        <v>3904.63</v>
      </c>
      <c r="C675">
        <v>3890.85</v>
      </c>
      <c r="D675">
        <v>3856.06</v>
      </c>
      <c r="E675">
        <v>3860.69</v>
      </c>
      <c r="F675">
        <v>1918.66</v>
      </c>
      <c r="G675">
        <v>3.7737600000000003E-2</v>
      </c>
      <c r="H675">
        <v>0.94650000000000001</v>
      </c>
      <c r="I675">
        <v>0</v>
      </c>
    </row>
    <row r="676" spans="1:9" x14ac:dyDescent="0.25">
      <c r="A676" t="s">
        <v>110</v>
      </c>
      <c r="B676">
        <v>3933.69</v>
      </c>
      <c r="C676">
        <v>3920.41</v>
      </c>
      <c r="D676">
        <v>3884.43</v>
      </c>
      <c r="E676">
        <v>3889.27</v>
      </c>
      <c r="F676">
        <v>1952.95</v>
      </c>
      <c r="G676">
        <v>5.3923400000000003E-2</v>
      </c>
      <c r="H676">
        <v>0.95280100000000001</v>
      </c>
      <c r="I676">
        <v>0</v>
      </c>
    </row>
    <row r="677" spans="1:9" x14ac:dyDescent="0.25">
      <c r="A677" t="s">
        <v>110</v>
      </c>
      <c r="B677">
        <v>3946.96</v>
      </c>
      <c r="C677">
        <v>3933.66</v>
      </c>
      <c r="D677">
        <v>3894.91</v>
      </c>
      <c r="E677">
        <v>3897.13</v>
      </c>
      <c r="F677">
        <v>1966.97</v>
      </c>
      <c r="G677">
        <v>4.9694000000000002E-2</v>
      </c>
      <c r="H677">
        <v>0.95868200000000003</v>
      </c>
      <c r="I677">
        <v>0</v>
      </c>
    </row>
    <row r="678" spans="1:9" x14ac:dyDescent="0.25">
      <c r="A678" t="s">
        <v>110</v>
      </c>
      <c r="B678">
        <v>3923.24</v>
      </c>
      <c r="C678">
        <v>3909.78</v>
      </c>
      <c r="D678">
        <v>3874.79</v>
      </c>
      <c r="E678">
        <v>3877.83</v>
      </c>
      <c r="F678">
        <v>1947.6</v>
      </c>
      <c r="G678">
        <v>5.3937899999999997E-2</v>
      </c>
      <c r="H678">
        <v>0.95790299999999995</v>
      </c>
      <c r="I678">
        <v>0</v>
      </c>
    </row>
    <row r="679" spans="1:9" x14ac:dyDescent="0.25">
      <c r="A679" t="s">
        <v>110</v>
      </c>
      <c r="B679">
        <v>3929.66</v>
      </c>
      <c r="C679">
        <v>3916.47</v>
      </c>
      <c r="D679">
        <v>3883.1</v>
      </c>
      <c r="E679">
        <v>3884.58</v>
      </c>
      <c r="F679">
        <v>1957.13</v>
      </c>
      <c r="G679">
        <v>5.39252E-2</v>
      </c>
      <c r="H679">
        <v>0.957569</v>
      </c>
      <c r="I679">
        <v>0</v>
      </c>
    </row>
    <row r="680" spans="1:9" x14ac:dyDescent="0.25">
      <c r="A680" t="s">
        <v>110</v>
      </c>
      <c r="B680">
        <v>3957.04</v>
      </c>
      <c r="C680">
        <v>3943.77</v>
      </c>
      <c r="D680">
        <v>3902.9</v>
      </c>
      <c r="E680">
        <v>3905.57</v>
      </c>
      <c r="F680">
        <v>1976.92</v>
      </c>
      <c r="G680">
        <v>5.3909499999999999E-2</v>
      </c>
      <c r="H680">
        <v>0.95486400000000005</v>
      </c>
      <c r="I680">
        <v>0</v>
      </c>
    </row>
    <row r="681" spans="1:9" x14ac:dyDescent="0.25">
      <c r="A681" t="s">
        <v>110</v>
      </c>
      <c r="B681">
        <v>3911.15</v>
      </c>
      <c r="C681">
        <v>3898.19</v>
      </c>
      <c r="D681">
        <v>3862.7</v>
      </c>
      <c r="E681">
        <v>3864.21</v>
      </c>
      <c r="F681">
        <v>1944.07</v>
      </c>
      <c r="G681">
        <v>5.3924100000000003E-2</v>
      </c>
      <c r="H681">
        <v>0.95464000000000004</v>
      </c>
      <c r="I681">
        <v>0</v>
      </c>
    </row>
    <row r="682" spans="1:9" x14ac:dyDescent="0.25">
      <c r="A682" t="s">
        <v>110</v>
      </c>
      <c r="B682">
        <v>3976.79</v>
      </c>
      <c r="C682">
        <v>3963.4</v>
      </c>
      <c r="D682">
        <v>3929.15</v>
      </c>
      <c r="E682">
        <v>3929.44</v>
      </c>
      <c r="F682">
        <v>2010.2</v>
      </c>
      <c r="G682">
        <v>5.4723099999999997E-2</v>
      </c>
      <c r="H682">
        <v>0.93183499999999997</v>
      </c>
      <c r="I682">
        <v>0</v>
      </c>
    </row>
    <row r="683" spans="1:9" x14ac:dyDescent="0.25">
      <c r="A683" t="s">
        <v>110</v>
      </c>
      <c r="B683">
        <v>3974.84</v>
      </c>
      <c r="C683">
        <v>3961.18</v>
      </c>
      <c r="D683">
        <v>3929.65</v>
      </c>
      <c r="E683">
        <v>3930.32</v>
      </c>
      <c r="F683">
        <v>2007.51</v>
      </c>
      <c r="G683">
        <v>5.4018499999999997E-2</v>
      </c>
      <c r="H683">
        <v>0.94933500000000004</v>
      </c>
      <c r="I683">
        <v>0</v>
      </c>
    </row>
    <row r="684" spans="1:9" x14ac:dyDescent="0.25">
      <c r="A684" t="s">
        <v>110</v>
      </c>
      <c r="B684">
        <v>3913.29</v>
      </c>
      <c r="C684">
        <v>3899.68</v>
      </c>
      <c r="D684">
        <v>3864.62</v>
      </c>
      <c r="E684">
        <v>3867.6</v>
      </c>
      <c r="F684">
        <v>1942.48</v>
      </c>
      <c r="G684">
        <v>5.4395699999999998E-2</v>
      </c>
      <c r="H684">
        <v>0.95554799999999995</v>
      </c>
      <c r="I684">
        <v>0</v>
      </c>
    </row>
    <row r="685" spans="1:9" x14ac:dyDescent="0.25">
      <c r="A685" t="s">
        <v>110</v>
      </c>
      <c r="B685">
        <v>3974.5</v>
      </c>
      <c r="C685">
        <v>3961.6</v>
      </c>
      <c r="D685">
        <v>3926.49</v>
      </c>
      <c r="E685">
        <v>3928.33</v>
      </c>
      <c r="F685">
        <v>2005.38</v>
      </c>
      <c r="G685">
        <v>5.3909899999999997E-2</v>
      </c>
      <c r="H685">
        <v>0.95293799999999995</v>
      </c>
      <c r="I685">
        <v>0</v>
      </c>
    </row>
    <row r="686" spans="1:9" x14ac:dyDescent="0.25">
      <c r="A686" t="s">
        <v>110</v>
      </c>
      <c r="B686">
        <v>3965.28</v>
      </c>
      <c r="C686">
        <v>3952.21</v>
      </c>
      <c r="D686">
        <v>3918.63</v>
      </c>
      <c r="E686">
        <v>3921.42</v>
      </c>
      <c r="F686">
        <v>1998.9</v>
      </c>
      <c r="G686">
        <v>5.3917600000000003E-2</v>
      </c>
      <c r="H686">
        <v>0.93183199999999999</v>
      </c>
      <c r="I686">
        <v>0</v>
      </c>
    </row>
    <row r="687" spans="1:9" x14ac:dyDescent="0.25">
      <c r="A687" t="s">
        <v>110</v>
      </c>
      <c r="B687">
        <v>3880.06</v>
      </c>
      <c r="C687">
        <v>3866.46</v>
      </c>
      <c r="D687">
        <v>3825.73</v>
      </c>
      <c r="E687">
        <v>3831.32</v>
      </c>
      <c r="F687">
        <v>1901.93</v>
      </c>
      <c r="G687">
        <v>5.39269E-2</v>
      </c>
      <c r="H687">
        <v>0.93182100000000001</v>
      </c>
      <c r="I687">
        <v>0</v>
      </c>
    </row>
    <row r="688" spans="1:9" x14ac:dyDescent="0.25">
      <c r="A688" t="s">
        <v>110</v>
      </c>
      <c r="B688">
        <v>3919.45</v>
      </c>
      <c r="C688">
        <v>3906.77</v>
      </c>
      <c r="D688">
        <v>3864.66</v>
      </c>
      <c r="E688">
        <v>3868.91</v>
      </c>
      <c r="F688">
        <v>1933.28</v>
      </c>
      <c r="G688">
        <v>5.39496E-2</v>
      </c>
      <c r="H688">
        <v>0.95577400000000001</v>
      </c>
      <c r="I688">
        <v>0</v>
      </c>
    </row>
    <row r="689" spans="1:9" x14ac:dyDescent="0.25">
      <c r="A689" t="s">
        <v>110</v>
      </c>
      <c r="B689">
        <v>3844.95</v>
      </c>
      <c r="C689">
        <v>3831.43</v>
      </c>
      <c r="D689">
        <v>3791.35</v>
      </c>
      <c r="E689">
        <v>3792.88</v>
      </c>
      <c r="F689">
        <v>1873.88</v>
      </c>
      <c r="G689">
        <v>5.4392099999999999E-2</v>
      </c>
      <c r="H689">
        <v>0.95795200000000003</v>
      </c>
      <c r="I689">
        <v>0</v>
      </c>
    </row>
    <row r="690" spans="1:9" x14ac:dyDescent="0.25">
      <c r="A690" t="s">
        <v>110</v>
      </c>
      <c r="B690">
        <v>3862.99</v>
      </c>
      <c r="C690">
        <v>3849.88</v>
      </c>
      <c r="D690">
        <v>3810.74</v>
      </c>
      <c r="E690">
        <v>3811.81</v>
      </c>
      <c r="F690">
        <v>1897.95</v>
      </c>
      <c r="G690">
        <v>5.3916199999999997E-2</v>
      </c>
      <c r="H690">
        <v>0.95491800000000004</v>
      </c>
      <c r="I690">
        <v>0</v>
      </c>
    </row>
    <row r="691" spans="1:9" x14ac:dyDescent="0.25">
      <c r="A691" t="s">
        <v>110</v>
      </c>
      <c r="B691">
        <v>3959.2</v>
      </c>
      <c r="C691">
        <v>3945.71</v>
      </c>
      <c r="D691">
        <v>3904.98</v>
      </c>
      <c r="E691">
        <v>3907.36</v>
      </c>
      <c r="F691">
        <v>1976.28</v>
      </c>
      <c r="G691">
        <v>4.41024E-2</v>
      </c>
      <c r="H691">
        <v>0.95877199999999996</v>
      </c>
      <c r="I691">
        <v>0</v>
      </c>
    </row>
    <row r="692" spans="1:9" x14ac:dyDescent="0.25">
      <c r="A692" t="s">
        <v>110</v>
      </c>
      <c r="B692">
        <v>3922.09</v>
      </c>
      <c r="C692">
        <v>3908.69</v>
      </c>
      <c r="D692">
        <v>3870.57</v>
      </c>
      <c r="E692">
        <v>3875.51</v>
      </c>
      <c r="F692">
        <v>1949.33</v>
      </c>
      <c r="G692">
        <v>5.39935E-2</v>
      </c>
      <c r="H692">
        <v>0.94025199999999998</v>
      </c>
      <c r="I692">
        <v>0</v>
      </c>
    </row>
    <row r="693" spans="1:9" x14ac:dyDescent="0.25">
      <c r="A693" t="s">
        <v>110</v>
      </c>
      <c r="B693">
        <v>3919.59</v>
      </c>
      <c r="C693">
        <v>3906.61</v>
      </c>
      <c r="D693">
        <v>3864.03</v>
      </c>
      <c r="E693">
        <v>3866.5</v>
      </c>
      <c r="F693">
        <v>1938.47</v>
      </c>
      <c r="G693">
        <v>5.40642E-2</v>
      </c>
      <c r="H693">
        <v>0.95471700000000004</v>
      </c>
      <c r="I693">
        <v>0</v>
      </c>
    </row>
    <row r="694" spans="1:9" x14ac:dyDescent="0.25">
      <c r="A694" t="s">
        <v>110</v>
      </c>
      <c r="B694">
        <v>3900.74</v>
      </c>
      <c r="C694">
        <v>3887.77</v>
      </c>
      <c r="D694">
        <v>3848.09</v>
      </c>
      <c r="E694">
        <v>3850.77</v>
      </c>
      <c r="F694">
        <v>1916.4</v>
      </c>
      <c r="G694">
        <v>5.3960800000000003E-2</v>
      </c>
      <c r="H694">
        <v>0.93183300000000002</v>
      </c>
      <c r="I694">
        <v>0</v>
      </c>
    </row>
    <row r="695" spans="1:9" x14ac:dyDescent="0.25">
      <c r="A695" t="s">
        <v>110</v>
      </c>
      <c r="B695">
        <v>3871.32</v>
      </c>
      <c r="C695">
        <v>3858.02</v>
      </c>
      <c r="D695">
        <v>3816.8</v>
      </c>
      <c r="E695">
        <v>3819.75</v>
      </c>
      <c r="F695">
        <v>1892.11</v>
      </c>
      <c r="G695">
        <v>5.3911500000000001E-2</v>
      </c>
      <c r="H695">
        <v>0.95900200000000002</v>
      </c>
      <c r="I695">
        <v>0</v>
      </c>
    </row>
    <row r="696" spans="1:9" x14ac:dyDescent="0.25">
      <c r="A696" t="s">
        <v>110</v>
      </c>
      <c r="B696">
        <v>3940.85</v>
      </c>
      <c r="C696">
        <v>3927.2</v>
      </c>
      <c r="D696">
        <v>3889.33</v>
      </c>
      <c r="E696">
        <v>3891.61</v>
      </c>
      <c r="F696">
        <v>1954.9</v>
      </c>
      <c r="G696">
        <v>5.4126000000000001E-2</v>
      </c>
      <c r="H696">
        <v>0.93194600000000005</v>
      </c>
      <c r="I696">
        <v>0</v>
      </c>
    </row>
    <row r="697" spans="1:9" x14ac:dyDescent="0.25">
      <c r="A697" t="s">
        <v>110</v>
      </c>
      <c r="B697">
        <v>3912.32</v>
      </c>
      <c r="C697">
        <v>3898.91</v>
      </c>
      <c r="D697">
        <v>3856.62</v>
      </c>
      <c r="E697">
        <v>3859.32</v>
      </c>
      <c r="F697">
        <v>1930.12</v>
      </c>
      <c r="G697">
        <v>5.4330299999999998E-2</v>
      </c>
      <c r="H697">
        <v>0.95890699999999995</v>
      </c>
      <c r="I697">
        <v>0</v>
      </c>
    </row>
    <row r="698" spans="1:9" x14ac:dyDescent="0.25">
      <c r="A698" t="s">
        <v>110</v>
      </c>
      <c r="B698">
        <v>3920.4</v>
      </c>
      <c r="C698">
        <v>3907.58</v>
      </c>
      <c r="D698">
        <v>3864.3</v>
      </c>
      <c r="E698">
        <v>3866.23</v>
      </c>
      <c r="F698">
        <v>1926.37</v>
      </c>
      <c r="G698">
        <v>5.3922699999999997E-2</v>
      </c>
      <c r="H698">
        <v>0.95860900000000004</v>
      </c>
      <c r="I698">
        <v>0</v>
      </c>
    </row>
    <row r="699" spans="1:9" x14ac:dyDescent="0.25">
      <c r="A699" t="s">
        <v>110</v>
      </c>
      <c r="B699">
        <v>3929.47</v>
      </c>
      <c r="C699">
        <v>3916.62</v>
      </c>
      <c r="D699">
        <v>3873.78</v>
      </c>
      <c r="E699">
        <v>3877.93</v>
      </c>
      <c r="F699">
        <v>1941.21</v>
      </c>
      <c r="G699">
        <v>3.60037E-2</v>
      </c>
      <c r="H699">
        <v>0.931836</v>
      </c>
      <c r="I699">
        <v>0</v>
      </c>
    </row>
    <row r="700" spans="1:9" x14ac:dyDescent="0.25">
      <c r="A700" t="s">
        <v>110</v>
      </c>
      <c r="B700">
        <v>3903.27</v>
      </c>
      <c r="C700">
        <v>3890.27</v>
      </c>
      <c r="D700">
        <v>3853.43</v>
      </c>
      <c r="E700">
        <v>3857.81</v>
      </c>
      <c r="F700">
        <v>1923.75</v>
      </c>
      <c r="G700">
        <v>5.3956900000000002E-2</v>
      </c>
      <c r="H700">
        <v>0.93447100000000005</v>
      </c>
      <c r="I700">
        <v>0</v>
      </c>
    </row>
    <row r="701" spans="1:9" x14ac:dyDescent="0.25">
      <c r="A701" t="s">
        <v>110</v>
      </c>
      <c r="B701">
        <v>3891.69</v>
      </c>
      <c r="C701">
        <v>3878.51</v>
      </c>
      <c r="D701">
        <v>3838.63</v>
      </c>
      <c r="E701">
        <v>3841.68</v>
      </c>
      <c r="F701">
        <v>1912.34</v>
      </c>
      <c r="G701">
        <v>5.3911399999999998E-2</v>
      </c>
      <c r="H701">
        <v>0.95906400000000003</v>
      </c>
      <c r="I701">
        <v>0</v>
      </c>
    </row>
    <row r="702" spans="1:9" x14ac:dyDescent="0.25">
      <c r="A702" t="s">
        <v>110</v>
      </c>
      <c r="B702">
        <v>3982.28</v>
      </c>
      <c r="C702">
        <v>3969.29</v>
      </c>
      <c r="D702">
        <v>3922.28</v>
      </c>
      <c r="E702">
        <v>3920.91</v>
      </c>
      <c r="F702">
        <v>1985.81</v>
      </c>
      <c r="G702">
        <v>5.4003299999999997E-2</v>
      </c>
      <c r="H702">
        <v>0.94909200000000005</v>
      </c>
      <c r="I702">
        <v>0</v>
      </c>
    </row>
    <row r="703" spans="1:9" x14ac:dyDescent="0.25">
      <c r="A703" t="s">
        <v>110</v>
      </c>
      <c r="B703">
        <v>4016.19</v>
      </c>
      <c r="C703">
        <v>3999.19</v>
      </c>
      <c r="D703">
        <v>3952.21</v>
      </c>
      <c r="E703">
        <v>3955.71</v>
      </c>
      <c r="F703">
        <v>1994.95</v>
      </c>
      <c r="G703">
        <v>5.3920099999999999E-2</v>
      </c>
      <c r="H703">
        <v>0.94910099999999997</v>
      </c>
      <c r="I703">
        <v>0</v>
      </c>
    </row>
    <row r="704" spans="1:9" x14ac:dyDescent="0.25">
      <c r="A704" t="s">
        <v>110</v>
      </c>
      <c r="B704">
        <v>3940.11</v>
      </c>
      <c r="C704">
        <v>3926.99</v>
      </c>
      <c r="D704">
        <v>3884.66</v>
      </c>
      <c r="E704">
        <v>3885.05</v>
      </c>
      <c r="F704">
        <v>1943.15</v>
      </c>
      <c r="G704">
        <v>5.4937699999999999E-2</v>
      </c>
      <c r="H704">
        <v>0.98026400000000002</v>
      </c>
      <c r="I704">
        <v>0</v>
      </c>
    </row>
    <row r="705" spans="1:9" x14ac:dyDescent="0.25">
      <c r="A705" t="s">
        <v>110</v>
      </c>
      <c r="B705">
        <v>3927.03</v>
      </c>
      <c r="C705">
        <v>3913.98</v>
      </c>
      <c r="D705">
        <v>3866.54</v>
      </c>
      <c r="E705">
        <v>3865.28</v>
      </c>
      <c r="F705">
        <v>1931.57</v>
      </c>
      <c r="G705">
        <v>5.4039499999999997E-2</v>
      </c>
      <c r="H705">
        <v>0.93183300000000002</v>
      </c>
      <c r="I705">
        <v>0</v>
      </c>
    </row>
    <row r="706" spans="1:9" x14ac:dyDescent="0.25">
      <c r="A706" t="s">
        <v>110</v>
      </c>
      <c r="B706">
        <v>3932.74</v>
      </c>
      <c r="C706">
        <v>3919.53</v>
      </c>
      <c r="D706">
        <v>3878.12</v>
      </c>
      <c r="E706">
        <v>3879.3</v>
      </c>
      <c r="F706">
        <v>1939.33</v>
      </c>
      <c r="G706">
        <v>5.39146E-2</v>
      </c>
      <c r="H706">
        <v>0.934307</v>
      </c>
      <c r="I706">
        <v>0</v>
      </c>
    </row>
    <row r="707" spans="1:9" x14ac:dyDescent="0.25">
      <c r="A707" t="s">
        <v>110</v>
      </c>
      <c r="B707">
        <v>3928.5</v>
      </c>
      <c r="C707">
        <v>3914.75</v>
      </c>
      <c r="D707">
        <v>3870.7</v>
      </c>
      <c r="E707">
        <v>3874.75</v>
      </c>
      <c r="F707">
        <v>1934.02</v>
      </c>
      <c r="G707">
        <v>5.3911199999999999E-2</v>
      </c>
      <c r="H707">
        <v>0.95079199999999997</v>
      </c>
      <c r="I707">
        <v>0</v>
      </c>
    </row>
    <row r="708" spans="1:9" x14ac:dyDescent="0.25">
      <c r="A708" t="s">
        <v>110</v>
      </c>
      <c r="B708">
        <v>3982.62</v>
      </c>
      <c r="C708">
        <v>3969.03</v>
      </c>
      <c r="D708">
        <v>3928.43</v>
      </c>
      <c r="E708">
        <v>3929.45</v>
      </c>
      <c r="F708">
        <v>1983.72</v>
      </c>
      <c r="G708">
        <v>5.3577E-2</v>
      </c>
      <c r="H708">
        <v>0.95245000000000002</v>
      </c>
      <c r="I708">
        <v>0</v>
      </c>
    </row>
    <row r="709" spans="1:9" x14ac:dyDescent="0.25">
      <c r="A709" t="s">
        <v>110</v>
      </c>
      <c r="B709">
        <v>3940.32</v>
      </c>
      <c r="C709">
        <v>3926.99</v>
      </c>
      <c r="D709">
        <v>3880.95</v>
      </c>
      <c r="E709">
        <v>3880.3</v>
      </c>
      <c r="F709">
        <v>1937.45</v>
      </c>
      <c r="G709">
        <v>5.4822799999999998E-2</v>
      </c>
      <c r="H709">
        <v>0.931836</v>
      </c>
      <c r="I709">
        <v>0</v>
      </c>
    </row>
    <row r="710" spans="1:9" x14ac:dyDescent="0.25">
      <c r="A710" t="s">
        <v>110</v>
      </c>
      <c r="B710">
        <v>3932.44</v>
      </c>
      <c r="C710">
        <v>3918.71</v>
      </c>
      <c r="D710">
        <v>3875.55</v>
      </c>
      <c r="E710">
        <v>3878.67</v>
      </c>
      <c r="F710">
        <v>1938.77</v>
      </c>
      <c r="G710">
        <v>5.6067199999999998E-2</v>
      </c>
      <c r="H710">
        <v>0.93918199999999996</v>
      </c>
      <c r="I710">
        <v>0</v>
      </c>
    </row>
    <row r="711" spans="1:9" x14ac:dyDescent="0.25">
      <c r="A711" t="s">
        <v>110</v>
      </c>
      <c r="B711">
        <v>3934</v>
      </c>
      <c r="C711">
        <v>3920.78</v>
      </c>
      <c r="D711">
        <v>3876.89</v>
      </c>
      <c r="E711">
        <v>3881.27</v>
      </c>
      <c r="F711">
        <v>1937.71</v>
      </c>
      <c r="G711">
        <v>5.61445E-2</v>
      </c>
      <c r="H711">
        <v>0.95694599999999996</v>
      </c>
      <c r="I711">
        <v>0</v>
      </c>
    </row>
    <row r="712" spans="1:9" x14ac:dyDescent="0.25">
      <c r="A712" t="s">
        <v>110</v>
      </c>
      <c r="B712">
        <v>3976.57</v>
      </c>
      <c r="C712">
        <v>3963.28</v>
      </c>
      <c r="D712">
        <v>3921.89</v>
      </c>
      <c r="E712">
        <v>3923.56</v>
      </c>
      <c r="F712">
        <v>1982.21</v>
      </c>
      <c r="G712">
        <v>2.98245E-2</v>
      </c>
      <c r="H712">
        <v>0.93183700000000003</v>
      </c>
      <c r="I712">
        <v>0</v>
      </c>
    </row>
    <row r="713" spans="1:9" x14ac:dyDescent="0.25">
      <c r="A713" t="s">
        <v>110</v>
      </c>
      <c r="B713">
        <v>4010.44</v>
      </c>
      <c r="C713">
        <v>3995.9</v>
      </c>
      <c r="D713">
        <v>3948.68</v>
      </c>
      <c r="E713">
        <v>3950.93</v>
      </c>
      <c r="F713">
        <v>2003</v>
      </c>
      <c r="G713">
        <v>5.5297600000000002E-2</v>
      </c>
      <c r="H713">
        <v>0.931836</v>
      </c>
      <c r="I713">
        <v>0</v>
      </c>
    </row>
    <row r="714" spans="1:9" x14ac:dyDescent="0.25">
      <c r="A714" t="s">
        <v>110</v>
      </c>
      <c r="B714">
        <v>3918.06</v>
      </c>
      <c r="C714">
        <v>3904.96</v>
      </c>
      <c r="D714">
        <v>3860.14</v>
      </c>
      <c r="E714">
        <v>3861.46</v>
      </c>
      <c r="F714">
        <v>1931</v>
      </c>
      <c r="G714">
        <v>5.3909699999999998E-2</v>
      </c>
      <c r="H714">
        <v>0.93183499999999997</v>
      </c>
      <c r="I714">
        <v>0</v>
      </c>
    </row>
    <row r="715" spans="1:9" x14ac:dyDescent="0.25">
      <c r="A715" t="s">
        <v>110</v>
      </c>
      <c r="B715">
        <v>3984.49</v>
      </c>
      <c r="C715">
        <v>3971.48</v>
      </c>
      <c r="D715">
        <v>3926.15</v>
      </c>
      <c r="E715">
        <v>3928.99</v>
      </c>
      <c r="F715">
        <v>1987.3</v>
      </c>
      <c r="G715">
        <v>5.3912399999999999E-2</v>
      </c>
      <c r="H715">
        <v>0.95119200000000004</v>
      </c>
      <c r="I715">
        <v>0</v>
      </c>
    </row>
    <row r="716" spans="1:9" x14ac:dyDescent="0.25">
      <c r="A716" t="s">
        <v>110</v>
      </c>
      <c r="B716">
        <v>3950.46</v>
      </c>
      <c r="C716">
        <v>3936.9</v>
      </c>
      <c r="D716">
        <v>3893.28</v>
      </c>
      <c r="E716">
        <v>3893.73</v>
      </c>
      <c r="F716">
        <v>1946.29</v>
      </c>
      <c r="G716">
        <v>5.39199E-2</v>
      </c>
      <c r="H716">
        <v>0.95391700000000001</v>
      </c>
      <c r="I716">
        <v>0</v>
      </c>
    </row>
    <row r="717" spans="1:9" x14ac:dyDescent="0.25">
      <c r="A717" t="s">
        <v>110</v>
      </c>
      <c r="B717">
        <v>3971.28</v>
      </c>
      <c r="C717">
        <v>3958.18</v>
      </c>
      <c r="D717">
        <v>3920.53</v>
      </c>
      <c r="E717">
        <v>3922.79</v>
      </c>
      <c r="F717">
        <v>1988.56</v>
      </c>
      <c r="G717">
        <v>5.3936900000000003E-2</v>
      </c>
      <c r="H717">
        <v>0.95894400000000002</v>
      </c>
      <c r="I717">
        <v>0</v>
      </c>
    </row>
    <row r="718" spans="1:9" x14ac:dyDescent="0.25">
      <c r="A718" t="s">
        <v>110</v>
      </c>
      <c r="B718">
        <v>3913.88</v>
      </c>
      <c r="C718">
        <v>3901.17</v>
      </c>
      <c r="D718">
        <v>3864.43</v>
      </c>
      <c r="E718">
        <v>3865.15</v>
      </c>
      <c r="F718">
        <v>1930.77</v>
      </c>
      <c r="G718">
        <v>5.4308200000000001E-2</v>
      </c>
      <c r="H718">
        <v>0.95677500000000004</v>
      </c>
      <c r="I718">
        <v>0</v>
      </c>
    </row>
    <row r="719" spans="1:9" x14ac:dyDescent="0.25">
      <c r="A719" t="s">
        <v>110</v>
      </c>
      <c r="B719">
        <v>3931.96</v>
      </c>
      <c r="C719">
        <v>3919.07</v>
      </c>
      <c r="D719">
        <v>3863.98</v>
      </c>
      <c r="E719">
        <v>3862.05</v>
      </c>
      <c r="F719">
        <v>1918.91</v>
      </c>
      <c r="G719">
        <v>5.4135000000000003E-2</v>
      </c>
      <c r="H719">
        <v>0.94077299999999997</v>
      </c>
      <c r="I719">
        <v>0</v>
      </c>
    </row>
    <row r="720" spans="1:9" x14ac:dyDescent="0.25">
      <c r="A720" t="s">
        <v>110</v>
      </c>
      <c r="B720">
        <v>3933.31</v>
      </c>
      <c r="C720">
        <v>3919.94</v>
      </c>
      <c r="D720">
        <v>3872.37</v>
      </c>
      <c r="E720">
        <v>3869.97</v>
      </c>
      <c r="F720">
        <v>1933.47</v>
      </c>
      <c r="G720">
        <v>5.3968000000000002E-2</v>
      </c>
      <c r="H720">
        <v>0.93183499999999997</v>
      </c>
      <c r="I720">
        <v>0</v>
      </c>
    </row>
    <row r="721" spans="1:25" x14ac:dyDescent="0.25">
      <c r="A721" t="s">
        <v>110</v>
      </c>
      <c r="B721">
        <v>3915.14</v>
      </c>
      <c r="C721">
        <v>3901.83</v>
      </c>
      <c r="D721">
        <v>3863.11</v>
      </c>
      <c r="E721">
        <v>3865.98</v>
      </c>
      <c r="F721">
        <v>1934.75</v>
      </c>
      <c r="G721">
        <v>5.4045099999999999E-2</v>
      </c>
      <c r="H721">
        <v>0.95899100000000004</v>
      </c>
      <c r="I721">
        <v>0</v>
      </c>
    </row>
    <row r="722" spans="1:25" x14ac:dyDescent="0.25">
      <c r="A722" t="s">
        <v>110</v>
      </c>
      <c r="B722">
        <v>3919.72</v>
      </c>
      <c r="C722">
        <v>3906.39</v>
      </c>
      <c r="D722">
        <v>3866.77</v>
      </c>
      <c r="E722">
        <v>3868.57</v>
      </c>
      <c r="F722">
        <v>1934.19</v>
      </c>
      <c r="G722">
        <v>5.3990499999999997E-2</v>
      </c>
      <c r="H722">
        <v>0.95908300000000002</v>
      </c>
      <c r="I722">
        <v>0</v>
      </c>
    </row>
    <row r="723" spans="1:25" x14ac:dyDescent="0.25">
      <c r="A723" t="s">
        <v>110</v>
      </c>
      <c r="B723">
        <v>3941.55</v>
      </c>
      <c r="C723">
        <v>3927.96</v>
      </c>
      <c r="D723">
        <v>3886.56</v>
      </c>
      <c r="E723">
        <v>3891.81</v>
      </c>
      <c r="F723">
        <v>1954.39</v>
      </c>
      <c r="G723">
        <v>5.3985400000000003E-2</v>
      </c>
      <c r="H723">
        <v>0.95343199999999995</v>
      </c>
      <c r="I723">
        <v>0</v>
      </c>
    </row>
    <row r="724" spans="1:25" x14ac:dyDescent="0.25">
      <c r="A724" t="s">
        <v>110</v>
      </c>
      <c r="B724">
        <v>3917.31</v>
      </c>
      <c r="C724">
        <v>3904.3</v>
      </c>
      <c r="D724">
        <v>3864.49</v>
      </c>
      <c r="E724">
        <v>3867.85</v>
      </c>
      <c r="F724">
        <v>1935.65</v>
      </c>
      <c r="G724">
        <v>5.3909499999999999E-2</v>
      </c>
      <c r="H724">
        <v>0.95628500000000005</v>
      </c>
      <c r="I724">
        <v>0</v>
      </c>
    </row>
    <row r="725" spans="1:25" x14ac:dyDescent="0.25">
      <c r="A725" t="s">
        <v>110</v>
      </c>
      <c r="B725">
        <v>3965.88</v>
      </c>
      <c r="C725">
        <v>3952.38</v>
      </c>
      <c r="D725">
        <v>3915.02</v>
      </c>
      <c r="E725">
        <v>3916.41</v>
      </c>
      <c r="F725">
        <v>1986.33</v>
      </c>
      <c r="G725">
        <v>5.3911399999999998E-2</v>
      </c>
      <c r="H725">
        <v>0.93182699999999996</v>
      </c>
      <c r="I725">
        <v>0</v>
      </c>
    </row>
    <row r="726" spans="1:25" x14ac:dyDescent="0.25">
      <c r="A726" t="s">
        <v>110</v>
      </c>
      <c r="B726">
        <v>4008.2</v>
      </c>
      <c r="C726">
        <v>3994.23</v>
      </c>
      <c r="D726">
        <v>3943.3</v>
      </c>
      <c r="E726">
        <v>3941.22</v>
      </c>
      <c r="F726">
        <v>2000.82</v>
      </c>
      <c r="G726">
        <v>5.39281E-2</v>
      </c>
      <c r="H726">
        <v>0.95919600000000005</v>
      </c>
      <c r="I726">
        <v>0</v>
      </c>
    </row>
    <row r="727" spans="1:25" x14ac:dyDescent="0.25">
      <c r="A727" t="s">
        <v>110</v>
      </c>
      <c r="B727">
        <v>3924.49</v>
      </c>
      <c r="C727">
        <v>3911.48</v>
      </c>
      <c r="D727">
        <v>3873.1</v>
      </c>
      <c r="E727">
        <v>3876.81</v>
      </c>
      <c r="F727">
        <v>1940.05</v>
      </c>
      <c r="G727">
        <v>5.3918000000000001E-2</v>
      </c>
      <c r="H727">
        <v>0.95759000000000005</v>
      </c>
      <c r="I727">
        <v>0</v>
      </c>
      <c r="R727" t="s">
        <v>50</v>
      </c>
      <c r="U727" t="s">
        <v>49</v>
      </c>
      <c r="X727" t="s">
        <v>47</v>
      </c>
    </row>
    <row r="728" spans="1:25" x14ac:dyDescent="0.25">
      <c r="A728" t="s">
        <v>110</v>
      </c>
      <c r="B728">
        <v>4020.76</v>
      </c>
      <c r="C728">
        <v>4007.4</v>
      </c>
      <c r="D728">
        <v>3950.41</v>
      </c>
      <c r="E728">
        <v>3953.46</v>
      </c>
      <c r="F728">
        <v>1999.2</v>
      </c>
      <c r="G728">
        <v>5.3941700000000002E-2</v>
      </c>
      <c r="H728">
        <v>0.95144799999999996</v>
      </c>
      <c r="I728">
        <v>0</v>
      </c>
      <c r="R728">
        <f>AVERAGE(B679:B728)</f>
        <v>3938.0134000000003</v>
      </c>
      <c r="S728">
        <f>AVERAGE(C679:C728)</f>
        <v>3924.6604000000002</v>
      </c>
      <c r="U728">
        <f>_xlfn.VAR.P(B679:B728)</f>
        <v>1431.1352224400025</v>
      </c>
      <c r="V728">
        <f>_xlfn.VAR.P(C679:C728)</f>
        <v>1412.3878358400013</v>
      </c>
      <c r="X728">
        <f>1.96*SQRT(U728)/50</f>
        <v>1.4829496377861944</v>
      </c>
      <c r="Y728">
        <f>1.96*SQRT(V728)/50</f>
        <v>1.4732045492955754</v>
      </c>
    </row>
    <row r="729" spans="1:25" x14ac:dyDescent="0.25">
      <c r="A729" t="s">
        <v>110</v>
      </c>
      <c r="B729">
        <v>197073.4149</v>
      </c>
      <c r="C729" t="s">
        <v>24</v>
      </c>
      <c r="U729" t="s">
        <v>56</v>
      </c>
    </row>
    <row r="730" spans="1:25" x14ac:dyDescent="0.25">
      <c r="A730" t="s">
        <v>111</v>
      </c>
      <c r="B730">
        <v>53411</v>
      </c>
      <c r="C730">
        <v>53398.2</v>
      </c>
      <c r="D730">
        <v>53301.5</v>
      </c>
      <c r="E730">
        <v>53268</v>
      </c>
      <c r="F730">
        <v>2592.5</v>
      </c>
      <c r="G730">
        <v>0</v>
      </c>
      <c r="H730">
        <v>2592.5</v>
      </c>
      <c r="I730">
        <v>0.49999700000000002</v>
      </c>
      <c r="J730">
        <v>1</v>
      </c>
      <c r="K730">
        <v>0</v>
      </c>
      <c r="U730">
        <f>_xlfn.STDEV.P(B679:B728)</f>
        <v>37.830347902709043</v>
      </c>
      <c r="V730">
        <f>_xlfn.STDEV.P(C679:C728)</f>
        <v>37.581748706519782</v>
      </c>
    </row>
    <row r="731" spans="1:25" x14ac:dyDescent="0.25">
      <c r="A731" t="s">
        <v>111</v>
      </c>
      <c r="B731">
        <v>53572.3</v>
      </c>
      <c r="C731">
        <v>53559.7</v>
      </c>
      <c r="D731">
        <v>53464.800000000003</v>
      </c>
      <c r="E731">
        <v>53432.7</v>
      </c>
      <c r="F731">
        <v>2600.39</v>
      </c>
      <c r="G731">
        <v>0</v>
      </c>
      <c r="H731">
        <v>2600.39</v>
      </c>
      <c r="I731">
        <v>0.49999700000000002</v>
      </c>
      <c r="J731">
        <v>1</v>
      </c>
      <c r="K731">
        <v>0</v>
      </c>
    </row>
    <row r="732" spans="1:25" x14ac:dyDescent="0.25">
      <c r="A732" t="s">
        <v>111</v>
      </c>
      <c r="B732">
        <v>53582.6</v>
      </c>
      <c r="C732">
        <v>53569.5</v>
      </c>
      <c r="D732">
        <v>53468.3</v>
      </c>
      <c r="E732">
        <v>53434.9</v>
      </c>
      <c r="F732">
        <v>2599.9899999999998</v>
      </c>
      <c r="G732">
        <v>0</v>
      </c>
      <c r="H732">
        <v>2599.9899999999998</v>
      </c>
      <c r="I732">
        <v>0.49999700000000002</v>
      </c>
      <c r="J732">
        <v>1</v>
      </c>
      <c r="K732">
        <v>0</v>
      </c>
    </row>
    <row r="733" spans="1:25" x14ac:dyDescent="0.25">
      <c r="A733" t="s">
        <v>111</v>
      </c>
      <c r="B733">
        <v>53586.3</v>
      </c>
      <c r="C733">
        <v>53573.7</v>
      </c>
      <c r="D733">
        <v>53471.4</v>
      </c>
      <c r="E733">
        <v>53435.4</v>
      </c>
      <c r="F733">
        <v>2599.44</v>
      </c>
      <c r="G733">
        <v>0</v>
      </c>
      <c r="H733">
        <v>2599.44</v>
      </c>
      <c r="I733">
        <v>0.49999700000000002</v>
      </c>
      <c r="J733">
        <v>1</v>
      </c>
      <c r="K733">
        <v>0</v>
      </c>
    </row>
    <row r="734" spans="1:25" x14ac:dyDescent="0.25">
      <c r="A734" t="s">
        <v>111</v>
      </c>
      <c r="B734">
        <v>53572.9</v>
      </c>
      <c r="C734">
        <v>53559.3</v>
      </c>
      <c r="D734">
        <v>53463.3</v>
      </c>
      <c r="E734">
        <v>53431</v>
      </c>
      <c r="F734">
        <v>2600.39</v>
      </c>
      <c r="G734">
        <v>0</v>
      </c>
      <c r="H734">
        <v>2600.39</v>
      </c>
      <c r="I734">
        <v>0.49999700000000002</v>
      </c>
      <c r="J734">
        <v>1</v>
      </c>
      <c r="K734">
        <v>0</v>
      </c>
    </row>
    <row r="735" spans="1:25" x14ac:dyDescent="0.25">
      <c r="A735" t="s">
        <v>111</v>
      </c>
      <c r="B735">
        <v>53567.3</v>
      </c>
      <c r="C735">
        <v>53553.599999999999</v>
      </c>
      <c r="D735">
        <v>53461.5</v>
      </c>
      <c r="E735">
        <v>53429.7</v>
      </c>
      <c r="F735">
        <v>2600.38</v>
      </c>
      <c r="G735">
        <v>0</v>
      </c>
      <c r="H735">
        <v>2600.38</v>
      </c>
      <c r="I735">
        <v>0.49999700000000002</v>
      </c>
      <c r="J735">
        <v>1</v>
      </c>
      <c r="K735">
        <v>0</v>
      </c>
    </row>
    <row r="736" spans="1:25" x14ac:dyDescent="0.25">
      <c r="A736" t="s">
        <v>111</v>
      </c>
      <c r="B736">
        <v>53575.199999999997</v>
      </c>
      <c r="C736">
        <v>53561.7</v>
      </c>
      <c r="D736">
        <v>53465.8</v>
      </c>
      <c r="E736">
        <v>53433.1</v>
      </c>
      <c r="F736">
        <v>2598.84</v>
      </c>
      <c r="G736">
        <v>0</v>
      </c>
      <c r="H736">
        <v>2598.84</v>
      </c>
      <c r="I736">
        <v>0.49999700000000002</v>
      </c>
      <c r="J736">
        <v>1</v>
      </c>
      <c r="K736">
        <v>0</v>
      </c>
    </row>
    <row r="737" spans="1:11" x14ac:dyDescent="0.25">
      <c r="A737" t="s">
        <v>111</v>
      </c>
      <c r="B737">
        <v>53583</v>
      </c>
      <c r="C737">
        <v>53569.1</v>
      </c>
      <c r="D737">
        <v>53466.6</v>
      </c>
      <c r="E737">
        <v>53432.1</v>
      </c>
      <c r="F737">
        <v>2600.3000000000002</v>
      </c>
      <c r="G737">
        <v>0</v>
      </c>
      <c r="H737">
        <v>2600.3000000000002</v>
      </c>
      <c r="I737">
        <v>0.49999700000000002</v>
      </c>
      <c r="J737">
        <v>1</v>
      </c>
      <c r="K737">
        <v>0</v>
      </c>
    </row>
    <row r="738" spans="1:11" x14ac:dyDescent="0.25">
      <c r="A738" t="s">
        <v>111</v>
      </c>
      <c r="B738">
        <v>53638.3</v>
      </c>
      <c r="C738">
        <v>53625.3</v>
      </c>
      <c r="D738">
        <v>53526.7</v>
      </c>
      <c r="E738">
        <v>53494.2</v>
      </c>
      <c r="F738">
        <v>2603.92</v>
      </c>
      <c r="G738">
        <v>0</v>
      </c>
      <c r="H738">
        <v>2603.92</v>
      </c>
      <c r="I738">
        <v>0.49999700000000002</v>
      </c>
      <c r="J738">
        <v>1</v>
      </c>
      <c r="K738">
        <v>0</v>
      </c>
    </row>
    <row r="739" spans="1:11" x14ac:dyDescent="0.25">
      <c r="A739" t="s">
        <v>111</v>
      </c>
      <c r="B739">
        <v>53947.5</v>
      </c>
      <c r="C739">
        <v>53934.2</v>
      </c>
      <c r="D739">
        <v>53839.7</v>
      </c>
      <c r="E739">
        <v>53806.6</v>
      </c>
      <c r="F739">
        <v>2619.4299999999998</v>
      </c>
      <c r="G739">
        <v>0</v>
      </c>
      <c r="H739">
        <v>2619.4299999999998</v>
      </c>
      <c r="I739">
        <v>0.49999700000000002</v>
      </c>
      <c r="J739">
        <v>1</v>
      </c>
      <c r="K739">
        <v>0</v>
      </c>
    </row>
    <row r="740" spans="1:11" x14ac:dyDescent="0.25">
      <c r="A740" t="s">
        <v>111</v>
      </c>
      <c r="B740">
        <v>53948.800000000003</v>
      </c>
      <c r="C740">
        <v>53935.8</v>
      </c>
      <c r="D740">
        <v>53838.1</v>
      </c>
      <c r="E740">
        <v>53805.2</v>
      </c>
      <c r="F740">
        <v>2619.0300000000002</v>
      </c>
      <c r="G740">
        <v>0</v>
      </c>
      <c r="H740">
        <v>2619.0300000000002</v>
      </c>
      <c r="I740">
        <v>0.49999700000000002</v>
      </c>
      <c r="J740">
        <v>1</v>
      </c>
      <c r="K740">
        <v>0</v>
      </c>
    </row>
    <row r="741" spans="1:11" x14ac:dyDescent="0.25">
      <c r="A741" t="s">
        <v>111</v>
      </c>
      <c r="B741">
        <v>53950.9</v>
      </c>
      <c r="C741">
        <v>53938.1</v>
      </c>
      <c r="D741">
        <v>53839.3</v>
      </c>
      <c r="E741">
        <v>53805.9</v>
      </c>
      <c r="F741">
        <v>2618.67</v>
      </c>
      <c r="G741">
        <v>0</v>
      </c>
      <c r="H741">
        <v>2618.67</v>
      </c>
      <c r="I741">
        <v>0.49999700000000002</v>
      </c>
      <c r="J741">
        <v>1</v>
      </c>
      <c r="K741">
        <v>0</v>
      </c>
    </row>
    <row r="742" spans="1:11" x14ac:dyDescent="0.25">
      <c r="A742" t="s">
        <v>111</v>
      </c>
      <c r="B742">
        <v>53955.3</v>
      </c>
      <c r="C742">
        <v>53942</v>
      </c>
      <c r="D742">
        <v>53838.3</v>
      </c>
      <c r="E742">
        <v>53804.7</v>
      </c>
      <c r="F742">
        <v>2618.86</v>
      </c>
      <c r="G742">
        <v>0</v>
      </c>
      <c r="H742">
        <v>2618.86</v>
      </c>
      <c r="I742">
        <v>0.49999700000000002</v>
      </c>
      <c r="J742">
        <v>1</v>
      </c>
      <c r="K742">
        <v>0</v>
      </c>
    </row>
    <row r="743" spans="1:11" x14ac:dyDescent="0.25">
      <c r="A743" t="s">
        <v>111</v>
      </c>
      <c r="B743">
        <v>53947.199999999997</v>
      </c>
      <c r="C743">
        <v>53933.9</v>
      </c>
      <c r="D743">
        <v>53837.1</v>
      </c>
      <c r="E743">
        <v>53804.2</v>
      </c>
      <c r="F743">
        <v>2618.83</v>
      </c>
      <c r="G743">
        <v>0</v>
      </c>
      <c r="H743">
        <v>2618.83</v>
      </c>
      <c r="I743">
        <v>0.49999700000000002</v>
      </c>
      <c r="J743">
        <v>1</v>
      </c>
      <c r="K743">
        <v>0</v>
      </c>
    </row>
    <row r="744" spans="1:11" x14ac:dyDescent="0.25">
      <c r="A744" t="s">
        <v>111</v>
      </c>
      <c r="B744">
        <v>53952.9</v>
      </c>
      <c r="C744">
        <v>53935</v>
      </c>
      <c r="D744">
        <v>53839.7</v>
      </c>
      <c r="E744">
        <v>53807.199999999997</v>
      </c>
      <c r="F744">
        <v>2618.9899999999998</v>
      </c>
      <c r="G744">
        <v>0</v>
      </c>
      <c r="H744">
        <v>2618.9899999999998</v>
      </c>
      <c r="I744">
        <v>0.49999700000000002</v>
      </c>
      <c r="J744">
        <v>1</v>
      </c>
      <c r="K744">
        <v>0</v>
      </c>
    </row>
    <row r="745" spans="1:11" x14ac:dyDescent="0.25">
      <c r="A745" t="s">
        <v>111</v>
      </c>
      <c r="B745">
        <v>53950.6</v>
      </c>
      <c r="C745">
        <v>53936.6</v>
      </c>
      <c r="D745">
        <v>53840.4</v>
      </c>
      <c r="E745">
        <v>53807.4</v>
      </c>
      <c r="F745">
        <v>2618.9899999999998</v>
      </c>
      <c r="G745">
        <v>0</v>
      </c>
      <c r="H745">
        <v>2618.9899999999998</v>
      </c>
      <c r="I745">
        <v>0.49999700000000002</v>
      </c>
      <c r="J745">
        <v>1</v>
      </c>
      <c r="K745">
        <v>0</v>
      </c>
    </row>
    <row r="746" spans="1:11" x14ac:dyDescent="0.25">
      <c r="A746" t="s">
        <v>111</v>
      </c>
      <c r="B746">
        <v>53951.8</v>
      </c>
      <c r="C746">
        <v>53937.9</v>
      </c>
      <c r="D746">
        <v>53837.4</v>
      </c>
      <c r="E746">
        <v>53803.9</v>
      </c>
      <c r="F746">
        <v>2618.94</v>
      </c>
      <c r="G746">
        <v>0</v>
      </c>
      <c r="H746">
        <v>2618.94</v>
      </c>
      <c r="I746">
        <v>0.49999700000000002</v>
      </c>
      <c r="J746">
        <v>1</v>
      </c>
      <c r="K746">
        <v>0</v>
      </c>
    </row>
    <row r="747" spans="1:11" x14ac:dyDescent="0.25">
      <c r="A747" t="s">
        <v>111</v>
      </c>
      <c r="B747">
        <v>53957.599999999999</v>
      </c>
      <c r="C747">
        <v>53944.2</v>
      </c>
      <c r="D747">
        <v>53844.6</v>
      </c>
      <c r="E747">
        <v>53810.5</v>
      </c>
      <c r="F747">
        <v>2619.0500000000002</v>
      </c>
      <c r="G747">
        <v>0</v>
      </c>
      <c r="H747">
        <v>2619.0500000000002</v>
      </c>
      <c r="I747">
        <v>0.49999700000000002</v>
      </c>
      <c r="J747">
        <v>1</v>
      </c>
      <c r="K747">
        <v>0</v>
      </c>
    </row>
    <row r="748" spans="1:11" x14ac:dyDescent="0.25">
      <c r="A748" t="s">
        <v>111</v>
      </c>
      <c r="B748">
        <v>53947.8</v>
      </c>
      <c r="C748">
        <v>53934.400000000001</v>
      </c>
      <c r="D748">
        <v>53840.1</v>
      </c>
      <c r="E748">
        <v>53807</v>
      </c>
      <c r="F748">
        <v>2618.44</v>
      </c>
      <c r="G748">
        <v>0</v>
      </c>
      <c r="H748">
        <v>2618.44</v>
      </c>
      <c r="I748">
        <v>0.49999700000000002</v>
      </c>
      <c r="J748">
        <v>1</v>
      </c>
      <c r="K748">
        <v>0</v>
      </c>
    </row>
    <row r="749" spans="1:11" x14ac:dyDescent="0.25">
      <c r="A749" t="s">
        <v>111</v>
      </c>
      <c r="B749">
        <v>53952.7</v>
      </c>
      <c r="C749">
        <v>53939.3</v>
      </c>
      <c r="D749">
        <v>53841.4</v>
      </c>
      <c r="E749">
        <v>53807.1</v>
      </c>
      <c r="F749">
        <v>2618.98</v>
      </c>
      <c r="G749">
        <v>0</v>
      </c>
      <c r="H749">
        <v>2618.98</v>
      </c>
      <c r="I749">
        <v>0.49999700000000002</v>
      </c>
      <c r="J749">
        <v>1</v>
      </c>
      <c r="K749">
        <v>0</v>
      </c>
    </row>
    <row r="750" spans="1:11" x14ac:dyDescent="0.25">
      <c r="A750" t="s">
        <v>111</v>
      </c>
      <c r="B750">
        <v>53958.6</v>
      </c>
      <c r="C750">
        <v>53944.9</v>
      </c>
      <c r="D750">
        <v>53841.2</v>
      </c>
      <c r="E750">
        <v>53806.1</v>
      </c>
      <c r="F750">
        <v>2619.73</v>
      </c>
      <c r="G750">
        <v>0</v>
      </c>
      <c r="H750">
        <v>2619.73</v>
      </c>
      <c r="I750">
        <v>0.49999700000000002</v>
      </c>
      <c r="J750">
        <v>1</v>
      </c>
      <c r="K750">
        <v>0</v>
      </c>
    </row>
    <row r="751" spans="1:11" x14ac:dyDescent="0.25">
      <c r="A751" t="s">
        <v>111</v>
      </c>
      <c r="B751">
        <v>53958</v>
      </c>
      <c r="C751">
        <v>53943.5</v>
      </c>
      <c r="D751">
        <v>53840.2</v>
      </c>
      <c r="E751">
        <v>53806.1</v>
      </c>
      <c r="F751">
        <v>2619.6</v>
      </c>
      <c r="G751">
        <v>0</v>
      </c>
      <c r="H751">
        <v>2619.6</v>
      </c>
      <c r="I751">
        <v>0.49999700000000002</v>
      </c>
      <c r="J751">
        <v>1</v>
      </c>
      <c r="K751">
        <v>0</v>
      </c>
    </row>
    <row r="752" spans="1:11" x14ac:dyDescent="0.25">
      <c r="A752" t="s">
        <v>111</v>
      </c>
      <c r="B752">
        <v>53946.5</v>
      </c>
      <c r="C752">
        <v>53932.3</v>
      </c>
      <c r="D752">
        <v>53838.400000000001</v>
      </c>
      <c r="E752">
        <v>53805.1</v>
      </c>
      <c r="F752">
        <v>2618.9</v>
      </c>
      <c r="G752">
        <v>0</v>
      </c>
      <c r="H752">
        <v>2618.9</v>
      </c>
      <c r="I752">
        <v>0.49999700000000002</v>
      </c>
      <c r="J752">
        <v>1</v>
      </c>
      <c r="K752">
        <v>0</v>
      </c>
    </row>
    <row r="753" spans="1:11" x14ac:dyDescent="0.25">
      <c r="A753" t="s">
        <v>111</v>
      </c>
      <c r="B753">
        <v>53946.400000000001</v>
      </c>
      <c r="C753">
        <v>53933.1</v>
      </c>
      <c r="D753">
        <v>53837.7</v>
      </c>
      <c r="E753">
        <v>53804.5</v>
      </c>
      <c r="F753">
        <v>2618.96</v>
      </c>
      <c r="G753">
        <v>0</v>
      </c>
      <c r="H753">
        <v>2618.96</v>
      </c>
      <c r="I753">
        <v>0.49999700000000002</v>
      </c>
      <c r="J753">
        <v>1</v>
      </c>
      <c r="K753">
        <v>0</v>
      </c>
    </row>
    <row r="754" spans="1:11" x14ac:dyDescent="0.25">
      <c r="A754" t="s">
        <v>111</v>
      </c>
      <c r="B754">
        <v>53957.8</v>
      </c>
      <c r="C754">
        <v>53944.1</v>
      </c>
      <c r="D754">
        <v>53838.9</v>
      </c>
      <c r="E754">
        <v>53804.1</v>
      </c>
      <c r="F754">
        <v>2618.9499999999998</v>
      </c>
      <c r="G754">
        <v>0</v>
      </c>
      <c r="H754">
        <v>2618.9499999999998</v>
      </c>
      <c r="I754">
        <v>0.49999700000000002</v>
      </c>
      <c r="J754">
        <v>1</v>
      </c>
      <c r="K754">
        <v>0</v>
      </c>
    </row>
    <row r="755" spans="1:11" x14ac:dyDescent="0.25">
      <c r="A755" t="s">
        <v>111</v>
      </c>
      <c r="B755">
        <v>53952.7</v>
      </c>
      <c r="C755">
        <v>53938.9</v>
      </c>
      <c r="D755">
        <v>53838.9</v>
      </c>
      <c r="E755">
        <v>53805</v>
      </c>
      <c r="F755">
        <v>2619.1</v>
      </c>
      <c r="G755">
        <v>0</v>
      </c>
      <c r="H755">
        <v>2619.1</v>
      </c>
      <c r="I755">
        <v>0.49999700000000002</v>
      </c>
      <c r="J755">
        <v>1</v>
      </c>
      <c r="K755">
        <v>0</v>
      </c>
    </row>
    <row r="756" spans="1:11" x14ac:dyDescent="0.25">
      <c r="A756" t="s">
        <v>111</v>
      </c>
      <c r="B756">
        <v>53955.6</v>
      </c>
      <c r="C756">
        <v>53942</v>
      </c>
      <c r="D756">
        <v>53839.6</v>
      </c>
      <c r="E756">
        <v>53805.3</v>
      </c>
      <c r="F756">
        <v>2619.09</v>
      </c>
      <c r="G756">
        <v>0</v>
      </c>
      <c r="H756">
        <v>2619.09</v>
      </c>
      <c r="I756">
        <v>0.49999700000000002</v>
      </c>
      <c r="J756">
        <v>1</v>
      </c>
      <c r="K756">
        <v>0</v>
      </c>
    </row>
    <row r="757" spans="1:11" x14ac:dyDescent="0.25">
      <c r="A757" t="s">
        <v>111</v>
      </c>
      <c r="B757">
        <v>53955.199999999997</v>
      </c>
      <c r="C757">
        <v>53940.800000000003</v>
      </c>
      <c r="D757">
        <v>53840.3</v>
      </c>
      <c r="E757">
        <v>53805.7</v>
      </c>
      <c r="F757">
        <v>2618.31</v>
      </c>
      <c r="G757">
        <v>0</v>
      </c>
      <c r="H757">
        <v>2618.31</v>
      </c>
      <c r="I757">
        <v>0.49999700000000002</v>
      </c>
      <c r="J757">
        <v>1</v>
      </c>
      <c r="K757">
        <v>0</v>
      </c>
    </row>
    <row r="758" spans="1:11" x14ac:dyDescent="0.25">
      <c r="A758" t="s">
        <v>111</v>
      </c>
      <c r="B758">
        <v>53960.1</v>
      </c>
      <c r="C758">
        <v>53946.6</v>
      </c>
      <c r="D758">
        <v>53841.9</v>
      </c>
      <c r="E758">
        <v>53806.7</v>
      </c>
      <c r="F758">
        <v>2618.87</v>
      </c>
      <c r="G758">
        <v>0</v>
      </c>
      <c r="H758">
        <v>2618.87</v>
      </c>
      <c r="I758">
        <v>0.49999700000000002</v>
      </c>
      <c r="J758">
        <v>1</v>
      </c>
      <c r="K758">
        <v>0</v>
      </c>
    </row>
    <row r="759" spans="1:11" x14ac:dyDescent="0.25">
      <c r="A759" t="s">
        <v>111</v>
      </c>
      <c r="B759">
        <v>53961.9</v>
      </c>
      <c r="C759">
        <v>53947.7</v>
      </c>
      <c r="D759">
        <v>53840.9</v>
      </c>
      <c r="E759">
        <v>53805.8</v>
      </c>
      <c r="F759">
        <v>2619.2199999999998</v>
      </c>
      <c r="G759">
        <v>0</v>
      </c>
      <c r="H759">
        <v>2619.2199999999998</v>
      </c>
      <c r="I759">
        <v>0.49999700000000002</v>
      </c>
      <c r="J759">
        <v>1</v>
      </c>
      <c r="K759">
        <v>0</v>
      </c>
    </row>
    <row r="760" spans="1:11" x14ac:dyDescent="0.25">
      <c r="A760" t="s">
        <v>111</v>
      </c>
      <c r="B760">
        <v>53953.2</v>
      </c>
      <c r="C760">
        <v>53940</v>
      </c>
      <c r="D760">
        <v>53836.800000000003</v>
      </c>
      <c r="E760">
        <v>53802.1</v>
      </c>
      <c r="F760">
        <v>2619.13</v>
      </c>
      <c r="G760">
        <v>0</v>
      </c>
      <c r="H760">
        <v>2619.13</v>
      </c>
      <c r="I760">
        <v>0.49999700000000002</v>
      </c>
      <c r="J760">
        <v>1</v>
      </c>
      <c r="K760">
        <v>0</v>
      </c>
    </row>
    <row r="761" spans="1:11" x14ac:dyDescent="0.25">
      <c r="A761" t="s">
        <v>111</v>
      </c>
      <c r="B761">
        <v>53955.9</v>
      </c>
      <c r="C761">
        <v>53942.2</v>
      </c>
      <c r="D761">
        <v>53839.4</v>
      </c>
      <c r="E761">
        <v>53805.1</v>
      </c>
      <c r="F761">
        <v>2618.6799999999998</v>
      </c>
      <c r="G761">
        <v>0</v>
      </c>
      <c r="H761">
        <v>2618.6799999999998</v>
      </c>
      <c r="I761">
        <v>0.49999700000000002</v>
      </c>
      <c r="J761">
        <v>1</v>
      </c>
      <c r="K761">
        <v>0</v>
      </c>
    </row>
    <row r="762" spans="1:11" x14ac:dyDescent="0.25">
      <c r="A762" t="s">
        <v>111</v>
      </c>
      <c r="B762">
        <v>53957.1</v>
      </c>
      <c r="C762">
        <v>53944.2</v>
      </c>
      <c r="D762">
        <v>53839.9</v>
      </c>
      <c r="E762">
        <v>53804.2</v>
      </c>
      <c r="F762">
        <v>2618.4499999999998</v>
      </c>
      <c r="G762">
        <v>0</v>
      </c>
      <c r="H762">
        <v>2618.4499999999998</v>
      </c>
      <c r="I762">
        <v>0.49999700000000002</v>
      </c>
      <c r="J762">
        <v>1</v>
      </c>
      <c r="K762">
        <v>0</v>
      </c>
    </row>
    <row r="763" spans="1:11" x14ac:dyDescent="0.25">
      <c r="A763" t="s">
        <v>111</v>
      </c>
      <c r="B763">
        <v>53962</v>
      </c>
      <c r="C763">
        <v>53947.8</v>
      </c>
      <c r="D763">
        <v>53842.2</v>
      </c>
      <c r="E763">
        <v>53806.7</v>
      </c>
      <c r="F763">
        <v>2619.2199999999998</v>
      </c>
      <c r="G763">
        <v>0</v>
      </c>
      <c r="H763">
        <v>2619.2199999999998</v>
      </c>
      <c r="I763">
        <v>0.49999700000000002</v>
      </c>
      <c r="J763">
        <v>1</v>
      </c>
      <c r="K763">
        <v>0</v>
      </c>
    </row>
    <row r="764" spans="1:11" x14ac:dyDescent="0.25">
      <c r="A764" t="s">
        <v>111</v>
      </c>
      <c r="B764">
        <v>53959.9</v>
      </c>
      <c r="C764">
        <v>53945</v>
      </c>
      <c r="D764">
        <v>53841.2</v>
      </c>
      <c r="E764">
        <v>53806.6</v>
      </c>
      <c r="F764">
        <v>2619.09</v>
      </c>
      <c r="G764">
        <v>0</v>
      </c>
      <c r="H764">
        <v>2619.09</v>
      </c>
      <c r="I764">
        <v>0.49999700000000002</v>
      </c>
      <c r="J764">
        <v>1</v>
      </c>
      <c r="K764">
        <v>0</v>
      </c>
    </row>
    <row r="765" spans="1:11" x14ac:dyDescent="0.25">
      <c r="A765" t="s">
        <v>111</v>
      </c>
      <c r="B765">
        <v>53956</v>
      </c>
      <c r="C765">
        <v>53942</v>
      </c>
      <c r="D765">
        <v>53839.4</v>
      </c>
      <c r="E765">
        <v>53804.7</v>
      </c>
      <c r="F765">
        <v>2619.34</v>
      </c>
      <c r="G765">
        <v>0</v>
      </c>
      <c r="H765">
        <v>2619.34</v>
      </c>
      <c r="I765">
        <v>0.49999700000000002</v>
      </c>
      <c r="J765">
        <v>1</v>
      </c>
      <c r="K765">
        <v>0</v>
      </c>
    </row>
    <row r="766" spans="1:11" x14ac:dyDescent="0.25">
      <c r="A766" t="s">
        <v>111</v>
      </c>
      <c r="B766">
        <v>53961.9</v>
      </c>
      <c r="C766">
        <v>53948</v>
      </c>
      <c r="D766">
        <v>53842.2</v>
      </c>
      <c r="E766">
        <v>53806.9</v>
      </c>
      <c r="F766">
        <v>2618.52</v>
      </c>
      <c r="G766">
        <v>0</v>
      </c>
      <c r="H766">
        <v>2618.52</v>
      </c>
      <c r="I766">
        <v>0.49999700000000002</v>
      </c>
      <c r="J766">
        <v>1</v>
      </c>
      <c r="K766">
        <v>0</v>
      </c>
    </row>
    <row r="767" spans="1:11" x14ac:dyDescent="0.25">
      <c r="A767" t="s">
        <v>111</v>
      </c>
      <c r="B767">
        <v>53961.1</v>
      </c>
      <c r="C767">
        <v>53947.8</v>
      </c>
      <c r="D767">
        <v>53840.3</v>
      </c>
      <c r="E767">
        <v>53804.4</v>
      </c>
      <c r="F767">
        <v>2618.9299999999998</v>
      </c>
      <c r="G767">
        <v>0</v>
      </c>
      <c r="H767">
        <v>2618.9299999999998</v>
      </c>
      <c r="I767">
        <v>0.49999700000000002</v>
      </c>
      <c r="J767">
        <v>1</v>
      </c>
      <c r="K767">
        <v>0</v>
      </c>
    </row>
    <row r="768" spans="1:11" x14ac:dyDescent="0.25">
      <c r="A768" t="s">
        <v>111</v>
      </c>
      <c r="B768">
        <v>53961.4</v>
      </c>
      <c r="C768">
        <v>53947.7</v>
      </c>
      <c r="D768">
        <v>53842.1</v>
      </c>
      <c r="E768">
        <v>53806.7</v>
      </c>
      <c r="F768">
        <v>2619.38</v>
      </c>
      <c r="G768">
        <v>0</v>
      </c>
      <c r="H768">
        <v>2619.38</v>
      </c>
      <c r="I768">
        <v>0.49999700000000002</v>
      </c>
      <c r="J768">
        <v>1</v>
      </c>
      <c r="K768">
        <v>0</v>
      </c>
    </row>
    <row r="769" spans="1:25" x14ac:dyDescent="0.25">
      <c r="A769" t="s">
        <v>111</v>
      </c>
      <c r="B769">
        <v>53963.3</v>
      </c>
      <c r="C769">
        <v>53949.599999999999</v>
      </c>
      <c r="D769">
        <v>53842.5</v>
      </c>
      <c r="E769">
        <v>53806.9</v>
      </c>
      <c r="F769">
        <v>2619</v>
      </c>
      <c r="G769">
        <v>0</v>
      </c>
      <c r="H769">
        <v>2619</v>
      </c>
      <c r="I769">
        <v>0.49999700000000002</v>
      </c>
      <c r="J769">
        <v>1</v>
      </c>
      <c r="K769">
        <v>0</v>
      </c>
    </row>
    <row r="770" spans="1:25" x14ac:dyDescent="0.25">
      <c r="A770" t="s">
        <v>111</v>
      </c>
      <c r="B770">
        <v>53956.5</v>
      </c>
      <c r="C770">
        <v>53942.8</v>
      </c>
      <c r="D770">
        <v>53838.5</v>
      </c>
      <c r="E770">
        <v>53803.5</v>
      </c>
      <c r="F770">
        <v>2619.02</v>
      </c>
      <c r="G770">
        <v>0</v>
      </c>
      <c r="H770">
        <v>2619.02</v>
      </c>
      <c r="I770">
        <v>0.49999700000000002</v>
      </c>
      <c r="J770">
        <v>1</v>
      </c>
      <c r="K770">
        <v>0</v>
      </c>
    </row>
    <row r="771" spans="1:25" x14ac:dyDescent="0.25">
      <c r="A771" t="s">
        <v>111</v>
      </c>
      <c r="B771">
        <v>53965.5</v>
      </c>
      <c r="C771">
        <v>53951.7</v>
      </c>
      <c r="D771">
        <v>53840.6</v>
      </c>
      <c r="E771">
        <v>53804</v>
      </c>
      <c r="F771">
        <v>2619.0300000000002</v>
      </c>
      <c r="G771">
        <v>0</v>
      </c>
      <c r="H771">
        <v>2619.0300000000002</v>
      </c>
      <c r="I771">
        <v>0.49999700000000002</v>
      </c>
      <c r="J771">
        <v>1</v>
      </c>
      <c r="K771">
        <v>0</v>
      </c>
    </row>
    <row r="772" spans="1:25" x14ac:dyDescent="0.25">
      <c r="A772" t="s">
        <v>111</v>
      </c>
      <c r="B772">
        <v>53962.7</v>
      </c>
      <c r="C772">
        <v>53949.3</v>
      </c>
      <c r="D772">
        <v>53839.6</v>
      </c>
      <c r="E772">
        <v>53803.5</v>
      </c>
      <c r="F772">
        <v>2619.12</v>
      </c>
      <c r="G772">
        <v>0</v>
      </c>
      <c r="H772">
        <v>2619.12</v>
      </c>
      <c r="I772">
        <v>0.49999700000000002</v>
      </c>
      <c r="J772">
        <v>1</v>
      </c>
      <c r="K772">
        <v>0</v>
      </c>
    </row>
    <row r="773" spans="1:25" x14ac:dyDescent="0.25">
      <c r="A773" t="s">
        <v>111</v>
      </c>
      <c r="B773">
        <v>53962.2</v>
      </c>
      <c r="C773">
        <v>53949</v>
      </c>
      <c r="D773">
        <v>53840</v>
      </c>
      <c r="E773">
        <v>53804.6</v>
      </c>
      <c r="F773">
        <v>2618.87</v>
      </c>
      <c r="G773">
        <v>0</v>
      </c>
      <c r="H773">
        <v>2618.87</v>
      </c>
      <c r="I773">
        <v>0.49999700000000002</v>
      </c>
      <c r="J773">
        <v>1</v>
      </c>
      <c r="K773">
        <v>0</v>
      </c>
    </row>
    <row r="774" spans="1:25" x14ac:dyDescent="0.25">
      <c r="A774" t="s">
        <v>111</v>
      </c>
      <c r="B774">
        <v>53965.599999999999</v>
      </c>
      <c r="C774">
        <v>53951.6</v>
      </c>
      <c r="D774">
        <v>53841.4</v>
      </c>
      <c r="E774">
        <v>53806.2</v>
      </c>
      <c r="F774">
        <v>2619.06</v>
      </c>
      <c r="G774">
        <v>0</v>
      </c>
      <c r="H774">
        <v>2619.06</v>
      </c>
      <c r="I774">
        <v>0.49999700000000002</v>
      </c>
      <c r="J774">
        <v>1</v>
      </c>
      <c r="K774">
        <v>0</v>
      </c>
    </row>
    <row r="775" spans="1:25" x14ac:dyDescent="0.25">
      <c r="A775" t="s">
        <v>111</v>
      </c>
      <c r="B775">
        <v>53970.7</v>
      </c>
      <c r="C775">
        <v>53950</v>
      </c>
      <c r="D775">
        <v>53842.9</v>
      </c>
      <c r="E775">
        <v>53806.6</v>
      </c>
      <c r="F775">
        <v>2619.33</v>
      </c>
      <c r="G775">
        <v>0</v>
      </c>
      <c r="H775">
        <v>2619.33</v>
      </c>
      <c r="I775">
        <v>0.49999700000000002</v>
      </c>
      <c r="J775">
        <v>1</v>
      </c>
      <c r="K775">
        <v>0</v>
      </c>
    </row>
    <row r="776" spans="1:25" x14ac:dyDescent="0.25">
      <c r="A776" t="s">
        <v>111</v>
      </c>
      <c r="B776">
        <v>53973.3</v>
      </c>
      <c r="C776">
        <v>53957.3</v>
      </c>
      <c r="D776">
        <v>53840.1</v>
      </c>
      <c r="E776">
        <v>53803</v>
      </c>
      <c r="F776">
        <v>2619.3200000000002</v>
      </c>
      <c r="G776">
        <v>0</v>
      </c>
      <c r="H776">
        <v>2619.3200000000002</v>
      </c>
      <c r="I776">
        <v>0.49999700000000002</v>
      </c>
      <c r="J776">
        <v>1</v>
      </c>
      <c r="K776">
        <v>0</v>
      </c>
    </row>
    <row r="777" spans="1:25" x14ac:dyDescent="0.25">
      <c r="A777" t="s">
        <v>111</v>
      </c>
      <c r="B777">
        <v>53966.1</v>
      </c>
      <c r="C777">
        <v>53951.6</v>
      </c>
      <c r="D777">
        <v>53844.6</v>
      </c>
      <c r="E777">
        <v>53809</v>
      </c>
      <c r="F777">
        <v>2618.91</v>
      </c>
      <c r="G777">
        <v>0</v>
      </c>
      <c r="H777">
        <v>2618.91</v>
      </c>
      <c r="I777">
        <v>0.49999700000000002</v>
      </c>
      <c r="J777">
        <v>1</v>
      </c>
      <c r="K777">
        <v>0</v>
      </c>
    </row>
    <row r="778" spans="1:25" x14ac:dyDescent="0.25">
      <c r="A778" t="s">
        <v>111</v>
      </c>
      <c r="B778">
        <v>53966.2</v>
      </c>
      <c r="C778">
        <v>53946.9</v>
      </c>
      <c r="D778">
        <v>53839.6</v>
      </c>
      <c r="E778">
        <v>53803.8</v>
      </c>
      <c r="F778">
        <v>2618.92</v>
      </c>
      <c r="G778">
        <v>0</v>
      </c>
      <c r="H778">
        <v>2618.92</v>
      </c>
      <c r="I778">
        <v>0.49999700000000002</v>
      </c>
      <c r="J778">
        <v>1</v>
      </c>
      <c r="K778">
        <v>0</v>
      </c>
    </row>
    <row r="779" spans="1:25" x14ac:dyDescent="0.25">
      <c r="A779" t="s">
        <v>111</v>
      </c>
      <c r="B779">
        <v>53954.7</v>
      </c>
      <c r="C779">
        <v>53941.599999999999</v>
      </c>
      <c r="D779">
        <v>53838.3</v>
      </c>
      <c r="E779">
        <v>53804.3</v>
      </c>
      <c r="F779">
        <v>2618.1799999999998</v>
      </c>
      <c r="G779">
        <v>0</v>
      </c>
      <c r="H779">
        <v>2618.1799999999998</v>
      </c>
      <c r="I779">
        <v>0.49999700000000002</v>
      </c>
      <c r="J779">
        <v>1</v>
      </c>
      <c r="K779">
        <v>0</v>
      </c>
    </row>
    <row r="780" spans="1:25" x14ac:dyDescent="0.25">
      <c r="A780" t="s">
        <v>111</v>
      </c>
      <c r="B780">
        <v>53957</v>
      </c>
      <c r="C780">
        <v>53943.6</v>
      </c>
      <c r="D780">
        <v>53839.5</v>
      </c>
      <c r="E780">
        <v>53804.7</v>
      </c>
      <c r="F780">
        <v>2618.84</v>
      </c>
      <c r="G780">
        <v>0</v>
      </c>
      <c r="H780">
        <v>2618.84</v>
      </c>
      <c r="I780">
        <v>0.49999700000000002</v>
      </c>
      <c r="J780">
        <v>1</v>
      </c>
      <c r="K780">
        <v>0</v>
      </c>
    </row>
    <row r="781" spans="1:25" x14ac:dyDescent="0.25">
      <c r="A781" t="s">
        <v>111</v>
      </c>
      <c r="B781">
        <v>53960.2</v>
      </c>
      <c r="C781">
        <v>53947</v>
      </c>
      <c r="D781">
        <v>53841.8</v>
      </c>
      <c r="E781">
        <v>53806.7</v>
      </c>
      <c r="F781">
        <v>2618.92</v>
      </c>
      <c r="G781">
        <v>0</v>
      </c>
      <c r="H781">
        <v>2618.92</v>
      </c>
      <c r="I781">
        <v>0.49999700000000002</v>
      </c>
      <c r="J781">
        <v>1</v>
      </c>
      <c r="K781">
        <v>0</v>
      </c>
    </row>
    <row r="782" spans="1:25" x14ac:dyDescent="0.25">
      <c r="A782" t="s">
        <v>111</v>
      </c>
      <c r="B782">
        <v>53956.7</v>
      </c>
      <c r="C782">
        <v>53943.1</v>
      </c>
      <c r="D782">
        <v>53840.7</v>
      </c>
      <c r="E782">
        <v>53806.2</v>
      </c>
      <c r="F782">
        <v>2618.4699999999998</v>
      </c>
      <c r="G782">
        <v>0</v>
      </c>
      <c r="H782">
        <v>2618.4699999999998</v>
      </c>
      <c r="I782">
        <v>0.49999700000000002</v>
      </c>
      <c r="J782">
        <v>1</v>
      </c>
      <c r="K782">
        <v>0</v>
      </c>
    </row>
    <row r="783" spans="1:25" x14ac:dyDescent="0.25">
      <c r="A783" t="s">
        <v>111</v>
      </c>
      <c r="B783">
        <v>53954.400000000001</v>
      </c>
      <c r="C783">
        <v>53941</v>
      </c>
      <c r="D783">
        <v>53840.1</v>
      </c>
      <c r="E783">
        <v>53806.1</v>
      </c>
      <c r="F783">
        <v>2619.1</v>
      </c>
      <c r="G783">
        <v>0</v>
      </c>
      <c r="H783">
        <v>2619.1</v>
      </c>
      <c r="I783">
        <v>0.49999700000000002</v>
      </c>
      <c r="J783">
        <v>1</v>
      </c>
      <c r="K783">
        <v>0</v>
      </c>
      <c r="R783" t="s">
        <v>50</v>
      </c>
      <c r="U783" t="s">
        <v>49</v>
      </c>
      <c r="X783" t="s">
        <v>47</v>
      </c>
    </row>
    <row r="784" spans="1:25" x14ac:dyDescent="0.25">
      <c r="A784" t="s">
        <v>111</v>
      </c>
      <c r="B784">
        <v>53948.4</v>
      </c>
      <c r="C784">
        <v>53934.400000000001</v>
      </c>
      <c r="D784">
        <v>53837.5</v>
      </c>
      <c r="E784">
        <v>53804.1</v>
      </c>
      <c r="F784">
        <v>2618.67</v>
      </c>
      <c r="G784">
        <v>0</v>
      </c>
      <c r="H784">
        <v>2618.67</v>
      </c>
      <c r="I784">
        <v>0.49999700000000002</v>
      </c>
      <c r="J784">
        <v>1</v>
      </c>
      <c r="K784">
        <v>0</v>
      </c>
      <c r="R784">
        <f>AVERAGE(B735:B784)</f>
        <v>53927.83400000001</v>
      </c>
      <c r="S784">
        <f>AVERAGE(C735:C784)</f>
        <v>53913.804000000004</v>
      </c>
      <c r="U784">
        <f>_xlfn.VAR.P(B735:B784)</f>
        <v>9967.7878439999458</v>
      </c>
      <c r="V784">
        <f>_xlfn.VAR.P(C735:C784)</f>
        <v>9933.7159840000495</v>
      </c>
      <c r="X784">
        <f>1.96*SQRT(U784)/50</f>
        <v>3.9136813248658964</v>
      </c>
      <c r="Y784">
        <f>1.96*SQRT(V784)/50</f>
        <v>3.9069867327204779</v>
      </c>
    </row>
    <row r="785" spans="1:9" x14ac:dyDescent="0.25">
      <c r="A785" t="s">
        <v>111</v>
      </c>
      <c r="B785">
        <v>2696556.0227000001</v>
      </c>
      <c r="C785" t="s">
        <v>24</v>
      </c>
    </row>
    <row r="786" spans="1:9" x14ac:dyDescent="0.25">
      <c r="A786" t="s">
        <v>112</v>
      </c>
      <c r="B786">
        <v>4993.6099999999997</v>
      </c>
      <c r="C786">
        <v>4977.95</v>
      </c>
      <c r="D786">
        <v>4899.82</v>
      </c>
      <c r="E786">
        <v>4868.1400000000003</v>
      </c>
      <c r="F786">
        <v>3290.52</v>
      </c>
      <c r="G786">
        <v>5.39192E-2</v>
      </c>
      <c r="H786">
        <v>0.95880200000000004</v>
      </c>
      <c r="I786">
        <v>0</v>
      </c>
    </row>
    <row r="787" spans="1:9" x14ac:dyDescent="0.25">
      <c r="A787" t="s">
        <v>112</v>
      </c>
      <c r="B787">
        <v>4987.78</v>
      </c>
      <c r="C787">
        <v>4974.04</v>
      </c>
      <c r="D787">
        <v>4895.67</v>
      </c>
      <c r="E787">
        <v>4866.66</v>
      </c>
      <c r="F787">
        <v>3290.46</v>
      </c>
      <c r="G787">
        <v>5.3910300000000001E-2</v>
      </c>
      <c r="H787">
        <v>0.95635800000000004</v>
      </c>
      <c r="I787">
        <v>0</v>
      </c>
    </row>
    <row r="788" spans="1:9" x14ac:dyDescent="0.25">
      <c r="A788" t="s">
        <v>112</v>
      </c>
      <c r="B788">
        <v>4990.21</v>
      </c>
      <c r="C788">
        <v>4975.75</v>
      </c>
      <c r="D788">
        <v>4896.5</v>
      </c>
      <c r="E788">
        <v>4866.72</v>
      </c>
      <c r="F788">
        <v>3290.54</v>
      </c>
      <c r="G788">
        <v>5.4103999999999999E-2</v>
      </c>
      <c r="H788">
        <v>0.93480700000000005</v>
      </c>
      <c r="I788">
        <v>0</v>
      </c>
    </row>
    <row r="789" spans="1:9" x14ac:dyDescent="0.25">
      <c r="A789" t="s">
        <v>112</v>
      </c>
      <c r="B789">
        <v>4988.79</v>
      </c>
      <c r="C789">
        <v>4974.96</v>
      </c>
      <c r="D789">
        <v>4896.45</v>
      </c>
      <c r="E789">
        <v>4866.75</v>
      </c>
      <c r="F789">
        <v>3290.55</v>
      </c>
      <c r="G789">
        <v>3.36177E-2</v>
      </c>
      <c r="H789">
        <v>0.95465299999999997</v>
      </c>
      <c r="I789">
        <v>0</v>
      </c>
    </row>
    <row r="790" spans="1:9" x14ac:dyDescent="0.25">
      <c r="A790" t="s">
        <v>112</v>
      </c>
      <c r="B790">
        <v>4994.84</v>
      </c>
      <c r="C790">
        <v>4981.2700000000004</v>
      </c>
      <c r="D790">
        <v>4897.6400000000003</v>
      </c>
      <c r="E790">
        <v>4866.8100000000004</v>
      </c>
      <c r="F790">
        <v>3290.61</v>
      </c>
      <c r="G790">
        <v>5.4783900000000003E-2</v>
      </c>
      <c r="H790">
        <v>0.94270799999999999</v>
      </c>
      <c r="I790">
        <v>0</v>
      </c>
    </row>
    <row r="791" spans="1:9" x14ac:dyDescent="0.25">
      <c r="A791" t="s">
        <v>112</v>
      </c>
      <c r="B791">
        <v>4992.6899999999996</v>
      </c>
      <c r="C791">
        <v>4980.0600000000004</v>
      </c>
      <c r="D791">
        <v>4897.6000000000004</v>
      </c>
      <c r="E791">
        <v>4866.79</v>
      </c>
      <c r="F791">
        <v>3290.6</v>
      </c>
      <c r="G791">
        <v>5.4012499999999998E-2</v>
      </c>
      <c r="H791">
        <v>0.95879300000000001</v>
      </c>
      <c r="I791">
        <v>0</v>
      </c>
    </row>
    <row r="792" spans="1:9" x14ac:dyDescent="0.25">
      <c r="A792" t="s">
        <v>112</v>
      </c>
      <c r="B792">
        <v>4994.6000000000004</v>
      </c>
      <c r="C792">
        <v>4981.21</v>
      </c>
      <c r="D792">
        <v>4897.6000000000004</v>
      </c>
      <c r="E792">
        <v>4866.72</v>
      </c>
      <c r="F792">
        <v>3290.56</v>
      </c>
      <c r="G792">
        <v>5.5193600000000002E-2</v>
      </c>
      <c r="H792">
        <v>0.95860000000000001</v>
      </c>
      <c r="I792">
        <v>0</v>
      </c>
    </row>
    <row r="793" spans="1:9" x14ac:dyDescent="0.25">
      <c r="A793" t="s">
        <v>112</v>
      </c>
      <c r="B793">
        <v>4987.05</v>
      </c>
      <c r="C793">
        <v>4973.3599999999997</v>
      </c>
      <c r="D793">
        <v>4895.43</v>
      </c>
      <c r="E793">
        <v>4866.6000000000004</v>
      </c>
      <c r="F793">
        <v>3290.47</v>
      </c>
      <c r="G793">
        <v>5.4518499999999998E-2</v>
      </c>
      <c r="H793">
        <v>0.95906999999999998</v>
      </c>
      <c r="I793">
        <v>0</v>
      </c>
    </row>
    <row r="794" spans="1:9" x14ac:dyDescent="0.25">
      <c r="A794" t="s">
        <v>112</v>
      </c>
      <c r="B794">
        <v>4996.04</v>
      </c>
      <c r="C794">
        <v>4981.75</v>
      </c>
      <c r="D794">
        <v>4897.66</v>
      </c>
      <c r="E794">
        <v>4866.6899999999996</v>
      </c>
      <c r="F794">
        <v>3290.52</v>
      </c>
      <c r="G794">
        <v>5.4301000000000002E-2</v>
      </c>
      <c r="H794">
        <v>0.93183499999999997</v>
      </c>
      <c r="I794">
        <v>0</v>
      </c>
    </row>
    <row r="795" spans="1:9" x14ac:dyDescent="0.25">
      <c r="A795" t="s">
        <v>112</v>
      </c>
      <c r="B795">
        <v>4994.6000000000004</v>
      </c>
      <c r="C795">
        <v>4980.8999999999996</v>
      </c>
      <c r="D795">
        <v>4898.32</v>
      </c>
      <c r="E795">
        <v>4866.72</v>
      </c>
      <c r="F795">
        <v>3290.52</v>
      </c>
      <c r="G795">
        <v>3.7616700000000003E-2</v>
      </c>
      <c r="H795">
        <v>0.94962400000000002</v>
      </c>
      <c r="I795">
        <v>0</v>
      </c>
    </row>
    <row r="796" spans="1:9" x14ac:dyDescent="0.25">
      <c r="A796" t="s">
        <v>112</v>
      </c>
      <c r="B796">
        <v>4995.07</v>
      </c>
      <c r="C796">
        <v>4981.54</v>
      </c>
      <c r="D796">
        <v>4897.72</v>
      </c>
      <c r="E796">
        <v>4866.6099999999997</v>
      </c>
      <c r="F796">
        <v>3290.49</v>
      </c>
      <c r="G796">
        <v>3.9250300000000002E-2</v>
      </c>
      <c r="H796">
        <v>0.93183499999999997</v>
      </c>
      <c r="I796">
        <v>0</v>
      </c>
    </row>
    <row r="797" spans="1:9" x14ac:dyDescent="0.25">
      <c r="A797" t="s">
        <v>112</v>
      </c>
      <c r="B797">
        <v>4997.1499999999996</v>
      </c>
      <c r="C797">
        <v>4983.55</v>
      </c>
      <c r="D797">
        <v>4898.95</v>
      </c>
      <c r="E797">
        <v>4866.6899999999996</v>
      </c>
      <c r="F797">
        <v>3290.53</v>
      </c>
      <c r="G797">
        <v>5.4188899999999998E-2</v>
      </c>
      <c r="H797">
        <v>0.95922600000000002</v>
      </c>
      <c r="I797">
        <v>0</v>
      </c>
    </row>
    <row r="798" spans="1:9" x14ac:dyDescent="0.25">
      <c r="A798" t="s">
        <v>112</v>
      </c>
      <c r="B798">
        <v>4996.58</v>
      </c>
      <c r="C798">
        <v>4982.8599999999997</v>
      </c>
      <c r="D798">
        <v>4897.84</v>
      </c>
      <c r="E798">
        <v>4866.63</v>
      </c>
      <c r="F798">
        <v>3290.51</v>
      </c>
      <c r="G798">
        <v>5.4094499999999997E-2</v>
      </c>
      <c r="H798">
        <v>0.93183700000000003</v>
      </c>
      <c r="I798">
        <v>0</v>
      </c>
    </row>
    <row r="799" spans="1:9" x14ac:dyDescent="0.25">
      <c r="A799" t="s">
        <v>112</v>
      </c>
      <c r="B799">
        <v>4995.3</v>
      </c>
      <c r="C799">
        <v>4981.2299999999996</v>
      </c>
      <c r="D799">
        <v>4899.57</v>
      </c>
      <c r="E799">
        <v>4866.6899999999996</v>
      </c>
      <c r="F799">
        <v>3290.56</v>
      </c>
      <c r="G799">
        <v>5.4088499999999998E-2</v>
      </c>
      <c r="H799">
        <v>0.94536299999999995</v>
      </c>
      <c r="I799">
        <v>0</v>
      </c>
    </row>
    <row r="800" spans="1:9" x14ac:dyDescent="0.25">
      <c r="A800" t="s">
        <v>112</v>
      </c>
      <c r="B800">
        <v>4996.28</v>
      </c>
      <c r="C800">
        <v>4982.8900000000003</v>
      </c>
      <c r="D800">
        <v>4898.1899999999996</v>
      </c>
      <c r="E800">
        <v>4866.8100000000004</v>
      </c>
      <c r="F800">
        <v>3290.54</v>
      </c>
      <c r="G800">
        <v>5.4067499999999998E-2</v>
      </c>
      <c r="H800">
        <v>0.974244</v>
      </c>
      <c r="I800">
        <v>0</v>
      </c>
    </row>
    <row r="801" spans="1:9" x14ac:dyDescent="0.25">
      <c r="A801" t="s">
        <v>112</v>
      </c>
      <c r="B801">
        <v>4995.6899999999996</v>
      </c>
      <c r="C801">
        <v>4982</v>
      </c>
      <c r="D801">
        <v>4897.6899999999996</v>
      </c>
      <c r="E801">
        <v>4866.63</v>
      </c>
      <c r="F801">
        <v>3290.52</v>
      </c>
      <c r="G801">
        <v>5.42056E-2</v>
      </c>
      <c r="H801">
        <v>0.93861300000000003</v>
      </c>
      <c r="I801">
        <v>0</v>
      </c>
    </row>
    <row r="802" spans="1:9" x14ac:dyDescent="0.25">
      <c r="A802" t="s">
        <v>112</v>
      </c>
      <c r="B802">
        <v>4990.7299999999996</v>
      </c>
      <c r="C802">
        <v>4977.3999999999996</v>
      </c>
      <c r="D802">
        <v>4898.43</v>
      </c>
      <c r="E802">
        <v>4866.51</v>
      </c>
      <c r="F802">
        <v>3290.47</v>
      </c>
      <c r="G802">
        <v>5.3915699999999997E-2</v>
      </c>
      <c r="H802">
        <v>0.93183400000000005</v>
      </c>
      <c r="I802">
        <v>0</v>
      </c>
    </row>
    <row r="803" spans="1:9" x14ac:dyDescent="0.25">
      <c r="A803" t="s">
        <v>112</v>
      </c>
      <c r="B803">
        <v>4996.04</v>
      </c>
      <c r="C803">
        <v>4983.13</v>
      </c>
      <c r="D803">
        <v>4899.8599999999997</v>
      </c>
      <c r="E803">
        <v>4866.59</v>
      </c>
      <c r="F803">
        <v>3290.58</v>
      </c>
      <c r="G803">
        <v>5.3927700000000002E-2</v>
      </c>
      <c r="H803">
        <v>0.95142099999999996</v>
      </c>
      <c r="I803">
        <v>0</v>
      </c>
    </row>
    <row r="804" spans="1:9" x14ac:dyDescent="0.25">
      <c r="A804" t="s">
        <v>112</v>
      </c>
      <c r="B804">
        <v>4992.01</v>
      </c>
      <c r="C804">
        <v>4978.59</v>
      </c>
      <c r="D804">
        <v>4897.68</v>
      </c>
      <c r="E804">
        <v>4866.63</v>
      </c>
      <c r="F804">
        <v>3290.54</v>
      </c>
      <c r="G804">
        <v>5.3911500000000001E-2</v>
      </c>
      <c r="H804">
        <v>0.95875200000000005</v>
      </c>
      <c r="I804">
        <v>0</v>
      </c>
    </row>
    <row r="805" spans="1:9" x14ac:dyDescent="0.25">
      <c r="A805" t="s">
        <v>112</v>
      </c>
      <c r="B805">
        <v>4998.37</v>
      </c>
      <c r="C805">
        <v>4983.9799999999996</v>
      </c>
      <c r="D805">
        <v>4898.59</v>
      </c>
      <c r="E805">
        <v>4866.6400000000003</v>
      </c>
      <c r="F805">
        <v>3290.45</v>
      </c>
      <c r="G805">
        <v>5.3924399999999997E-2</v>
      </c>
      <c r="H805">
        <v>0.95833599999999997</v>
      </c>
      <c r="I805">
        <v>0</v>
      </c>
    </row>
    <row r="806" spans="1:9" x14ac:dyDescent="0.25">
      <c r="A806" t="s">
        <v>112</v>
      </c>
      <c r="B806">
        <v>4999.1099999999997</v>
      </c>
      <c r="C806">
        <v>4985.46</v>
      </c>
      <c r="D806">
        <v>4898.63</v>
      </c>
      <c r="E806">
        <v>4866.5600000000004</v>
      </c>
      <c r="F806">
        <v>3290.43</v>
      </c>
      <c r="G806">
        <v>5.6403399999999999E-2</v>
      </c>
      <c r="H806">
        <v>0.94134600000000002</v>
      </c>
      <c r="I806">
        <v>0</v>
      </c>
    </row>
    <row r="807" spans="1:9" x14ac:dyDescent="0.25">
      <c r="A807" t="s">
        <v>112</v>
      </c>
      <c r="B807">
        <v>4993.1099999999997</v>
      </c>
      <c r="C807">
        <v>4979.67</v>
      </c>
      <c r="D807">
        <v>4898.53</v>
      </c>
      <c r="E807">
        <v>4866.68</v>
      </c>
      <c r="F807">
        <v>3290.59</v>
      </c>
      <c r="G807">
        <v>5.39344E-2</v>
      </c>
      <c r="H807">
        <v>0.95065699999999997</v>
      </c>
      <c r="I807">
        <v>0</v>
      </c>
    </row>
    <row r="808" spans="1:9" x14ac:dyDescent="0.25">
      <c r="A808" t="s">
        <v>112</v>
      </c>
      <c r="B808">
        <v>4967.75</v>
      </c>
      <c r="C808">
        <v>4954.38</v>
      </c>
      <c r="D808">
        <v>4875.8100000000004</v>
      </c>
      <c r="E808">
        <v>4845.9399999999996</v>
      </c>
      <c r="F808">
        <v>3280.13</v>
      </c>
      <c r="G808">
        <v>5.3966399999999998E-2</v>
      </c>
      <c r="H808">
        <v>0.931836</v>
      </c>
      <c r="I808">
        <v>0</v>
      </c>
    </row>
    <row r="809" spans="1:9" x14ac:dyDescent="0.25">
      <c r="A809" t="s">
        <v>112</v>
      </c>
      <c r="B809">
        <v>4970.8999999999996</v>
      </c>
      <c r="C809">
        <v>4957.0200000000004</v>
      </c>
      <c r="D809">
        <v>4876.1400000000003</v>
      </c>
      <c r="E809">
        <v>4845.84</v>
      </c>
      <c r="F809">
        <v>3280.19</v>
      </c>
      <c r="G809">
        <v>5.3911100000000003E-2</v>
      </c>
      <c r="H809">
        <v>0.93859999999999999</v>
      </c>
      <c r="I809">
        <v>0</v>
      </c>
    </row>
    <row r="810" spans="1:9" x14ac:dyDescent="0.25">
      <c r="A810" t="s">
        <v>112</v>
      </c>
      <c r="B810">
        <v>4972.2</v>
      </c>
      <c r="C810">
        <v>4958.96</v>
      </c>
      <c r="D810">
        <v>4875.99</v>
      </c>
      <c r="E810">
        <v>4845.7700000000004</v>
      </c>
      <c r="F810">
        <v>3280.18</v>
      </c>
      <c r="G810">
        <v>5.3961200000000001E-2</v>
      </c>
      <c r="H810">
        <v>0.95304999999999995</v>
      </c>
      <c r="I810">
        <v>0</v>
      </c>
    </row>
    <row r="811" spans="1:9" x14ac:dyDescent="0.25">
      <c r="A811" t="s">
        <v>112</v>
      </c>
      <c r="B811">
        <v>4974.07</v>
      </c>
      <c r="C811">
        <v>4960.82</v>
      </c>
      <c r="D811">
        <v>4877.8900000000003</v>
      </c>
      <c r="E811">
        <v>4845.95</v>
      </c>
      <c r="F811">
        <v>3280.29</v>
      </c>
      <c r="G811">
        <v>5.4547600000000002E-2</v>
      </c>
      <c r="H811">
        <v>0.93548500000000001</v>
      </c>
      <c r="I811">
        <v>0</v>
      </c>
    </row>
    <row r="812" spans="1:9" x14ac:dyDescent="0.25">
      <c r="A812" t="s">
        <v>112</v>
      </c>
      <c r="B812">
        <v>4966.91</v>
      </c>
      <c r="C812">
        <v>4953.09</v>
      </c>
      <c r="D812">
        <v>4875.17</v>
      </c>
      <c r="E812">
        <v>4845.9399999999996</v>
      </c>
      <c r="F812">
        <v>3280.26</v>
      </c>
      <c r="G812">
        <v>5.3922699999999997E-2</v>
      </c>
      <c r="H812">
        <v>0.95870599999999995</v>
      </c>
      <c r="I812">
        <v>0</v>
      </c>
    </row>
    <row r="813" spans="1:9" x14ac:dyDescent="0.25">
      <c r="A813" t="s">
        <v>112</v>
      </c>
      <c r="B813">
        <v>4975.08</v>
      </c>
      <c r="C813">
        <v>4961.7700000000004</v>
      </c>
      <c r="D813">
        <v>4878.6400000000003</v>
      </c>
      <c r="E813">
        <v>4845.93</v>
      </c>
      <c r="F813">
        <v>3280.22</v>
      </c>
      <c r="G813">
        <v>5.71411E-2</v>
      </c>
      <c r="H813">
        <v>0.93180499999999999</v>
      </c>
      <c r="I813">
        <v>0</v>
      </c>
    </row>
    <row r="814" spans="1:9" x14ac:dyDescent="0.25">
      <c r="A814" t="s">
        <v>112</v>
      </c>
      <c r="B814">
        <v>4971.42</v>
      </c>
      <c r="C814">
        <v>4958.1000000000004</v>
      </c>
      <c r="D814">
        <v>4877.05</v>
      </c>
      <c r="E814">
        <v>4845.8500000000004</v>
      </c>
      <c r="F814">
        <v>3280.18</v>
      </c>
      <c r="G814">
        <v>5.4251000000000001E-2</v>
      </c>
      <c r="H814">
        <v>0.95588799999999996</v>
      </c>
      <c r="I814">
        <v>0</v>
      </c>
    </row>
    <row r="815" spans="1:9" x14ac:dyDescent="0.25">
      <c r="A815" t="s">
        <v>112</v>
      </c>
      <c r="B815">
        <v>4974.67</v>
      </c>
      <c r="C815">
        <v>4961.78</v>
      </c>
      <c r="D815">
        <v>4878.18</v>
      </c>
      <c r="E815">
        <v>4845.88</v>
      </c>
      <c r="F815">
        <v>3280.2</v>
      </c>
      <c r="G815">
        <v>5.3921900000000002E-2</v>
      </c>
      <c r="H815">
        <v>0.95884100000000005</v>
      </c>
      <c r="I815">
        <v>0</v>
      </c>
    </row>
    <row r="816" spans="1:9" x14ac:dyDescent="0.25">
      <c r="A816" t="s">
        <v>112</v>
      </c>
      <c r="B816">
        <v>4969.0200000000004</v>
      </c>
      <c r="C816">
        <v>4955.3100000000004</v>
      </c>
      <c r="D816">
        <v>4876.21</v>
      </c>
      <c r="E816">
        <v>4845.92</v>
      </c>
      <c r="F816">
        <v>3280.22</v>
      </c>
      <c r="G816">
        <v>5.4465199999999998E-2</v>
      </c>
      <c r="H816">
        <v>0.93569500000000005</v>
      </c>
      <c r="I816">
        <v>0</v>
      </c>
    </row>
    <row r="817" spans="1:9" x14ac:dyDescent="0.25">
      <c r="A817" t="s">
        <v>112</v>
      </c>
      <c r="B817">
        <v>4969.5200000000004</v>
      </c>
      <c r="C817">
        <v>4955.96</v>
      </c>
      <c r="D817">
        <v>4875.7299999999996</v>
      </c>
      <c r="E817">
        <v>4845.95</v>
      </c>
      <c r="F817">
        <v>3280.23</v>
      </c>
      <c r="G817">
        <v>5.51776E-2</v>
      </c>
      <c r="H817">
        <v>0.95902900000000002</v>
      </c>
      <c r="I817">
        <v>0</v>
      </c>
    </row>
    <row r="818" spans="1:9" x14ac:dyDescent="0.25">
      <c r="A818" t="s">
        <v>112</v>
      </c>
      <c r="B818">
        <v>4975.3999999999996</v>
      </c>
      <c r="C818">
        <v>4962.62</v>
      </c>
      <c r="D818">
        <v>4879.16</v>
      </c>
      <c r="E818">
        <v>4845.78</v>
      </c>
      <c r="F818">
        <v>3280.09</v>
      </c>
      <c r="G818">
        <v>5.3913799999999998E-2</v>
      </c>
      <c r="H818">
        <v>0.93885300000000005</v>
      </c>
      <c r="I818">
        <v>0</v>
      </c>
    </row>
    <row r="819" spans="1:9" x14ac:dyDescent="0.25">
      <c r="A819" t="s">
        <v>112</v>
      </c>
      <c r="B819">
        <v>4971.43</v>
      </c>
      <c r="C819">
        <v>4957.6099999999997</v>
      </c>
      <c r="D819">
        <v>4879.57</v>
      </c>
      <c r="E819">
        <v>4845.92</v>
      </c>
      <c r="F819">
        <v>3280.17</v>
      </c>
      <c r="G819">
        <v>5.39771E-2</v>
      </c>
      <c r="H819">
        <v>0.95181899999999997</v>
      </c>
      <c r="I819">
        <v>0</v>
      </c>
    </row>
    <row r="820" spans="1:9" x14ac:dyDescent="0.25">
      <c r="A820" t="s">
        <v>112</v>
      </c>
      <c r="B820">
        <v>4963.6000000000004</v>
      </c>
      <c r="C820">
        <v>4950.4799999999996</v>
      </c>
      <c r="D820">
        <v>4874.42</v>
      </c>
      <c r="E820">
        <v>4845.87</v>
      </c>
      <c r="F820">
        <v>3280.09</v>
      </c>
      <c r="G820">
        <v>5.4623699999999997E-2</v>
      </c>
      <c r="H820">
        <v>0.95686899999999997</v>
      </c>
      <c r="I820">
        <v>0</v>
      </c>
    </row>
    <row r="821" spans="1:9" x14ac:dyDescent="0.25">
      <c r="A821" t="s">
        <v>112</v>
      </c>
      <c r="B821">
        <v>4970.8</v>
      </c>
      <c r="C821">
        <v>4957.66</v>
      </c>
      <c r="D821">
        <v>4876.3500000000004</v>
      </c>
      <c r="E821">
        <v>4846</v>
      </c>
      <c r="F821">
        <v>3280.2</v>
      </c>
      <c r="G821">
        <v>3.5513299999999998E-2</v>
      </c>
      <c r="H821">
        <v>0.959013</v>
      </c>
      <c r="I821">
        <v>0</v>
      </c>
    </row>
    <row r="822" spans="1:9" x14ac:dyDescent="0.25">
      <c r="A822" t="s">
        <v>112</v>
      </c>
      <c r="B822">
        <v>4962.26</v>
      </c>
      <c r="C822">
        <v>4948.79</v>
      </c>
      <c r="D822">
        <v>4874.6899999999996</v>
      </c>
      <c r="E822">
        <v>4845.93</v>
      </c>
      <c r="F822">
        <v>3280.14</v>
      </c>
      <c r="G822">
        <v>5.4062300000000001E-2</v>
      </c>
      <c r="H822">
        <v>0.95921800000000002</v>
      </c>
      <c r="I822">
        <v>0</v>
      </c>
    </row>
    <row r="823" spans="1:9" x14ac:dyDescent="0.25">
      <c r="A823" t="s">
        <v>112</v>
      </c>
      <c r="B823">
        <v>4966.4799999999996</v>
      </c>
      <c r="C823">
        <v>4952.67</v>
      </c>
      <c r="D823">
        <v>4874.95</v>
      </c>
      <c r="E823">
        <v>4845.75</v>
      </c>
      <c r="F823">
        <v>3280.13</v>
      </c>
      <c r="G823">
        <v>5.1958499999999998E-2</v>
      </c>
      <c r="H823">
        <v>0.931836</v>
      </c>
      <c r="I823">
        <v>0</v>
      </c>
    </row>
    <row r="824" spans="1:9" x14ac:dyDescent="0.25">
      <c r="A824" t="s">
        <v>112</v>
      </c>
      <c r="B824">
        <v>4969.58</v>
      </c>
      <c r="C824">
        <v>4955.96</v>
      </c>
      <c r="D824">
        <v>4875.5</v>
      </c>
      <c r="E824">
        <v>4845.82</v>
      </c>
      <c r="F824">
        <v>3280.17</v>
      </c>
      <c r="G824">
        <v>5.3919300000000003E-2</v>
      </c>
      <c r="H824">
        <v>0.931836</v>
      </c>
      <c r="I824">
        <v>0</v>
      </c>
    </row>
    <row r="825" spans="1:9" x14ac:dyDescent="0.25">
      <c r="A825" t="s">
        <v>112</v>
      </c>
      <c r="B825">
        <v>4964.59</v>
      </c>
      <c r="C825">
        <v>4951.47</v>
      </c>
      <c r="D825">
        <v>4874.54</v>
      </c>
      <c r="E825">
        <v>4845.7299999999996</v>
      </c>
      <c r="F825">
        <v>3280.1</v>
      </c>
      <c r="G825">
        <v>5.3915400000000002E-2</v>
      </c>
      <c r="H825">
        <v>0.95825899999999997</v>
      </c>
      <c r="I825">
        <v>0</v>
      </c>
    </row>
    <row r="826" spans="1:9" x14ac:dyDescent="0.25">
      <c r="A826" t="s">
        <v>112</v>
      </c>
      <c r="B826">
        <v>4963.1899999999996</v>
      </c>
      <c r="C826">
        <v>4949.37</v>
      </c>
      <c r="D826">
        <v>4874.72</v>
      </c>
      <c r="E826">
        <v>4846.0200000000004</v>
      </c>
      <c r="F826">
        <v>3280.23</v>
      </c>
      <c r="G826">
        <v>5.39648E-2</v>
      </c>
      <c r="H826">
        <v>0.95912600000000003</v>
      </c>
      <c r="I826">
        <v>0</v>
      </c>
    </row>
    <row r="827" spans="1:9" x14ac:dyDescent="0.25">
      <c r="A827" t="s">
        <v>112</v>
      </c>
      <c r="B827">
        <v>4965.6400000000003</v>
      </c>
      <c r="C827">
        <v>4951.8</v>
      </c>
      <c r="D827">
        <v>4875.07</v>
      </c>
      <c r="E827">
        <v>4845.99</v>
      </c>
      <c r="F827">
        <v>3280.24</v>
      </c>
      <c r="G827">
        <v>5.41711E-2</v>
      </c>
      <c r="H827">
        <v>0.94945800000000002</v>
      </c>
      <c r="I827">
        <v>0</v>
      </c>
    </row>
    <row r="828" spans="1:9" x14ac:dyDescent="0.25">
      <c r="A828" t="s">
        <v>112</v>
      </c>
      <c r="B828">
        <v>4965.83</v>
      </c>
      <c r="C828">
        <v>4952.17</v>
      </c>
      <c r="D828">
        <v>4875.1499999999996</v>
      </c>
      <c r="E828">
        <v>4846.03</v>
      </c>
      <c r="F828">
        <v>3280.29</v>
      </c>
      <c r="G828">
        <v>5.39105E-2</v>
      </c>
      <c r="H828">
        <v>0.95816400000000002</v>
      </c>
      <c r="I828">
        <v>0</v>
      </c>
    </row>
    <row r="829" spans="1:9" x14ac:dyDescent="0.25">
      <c r="A829" t="s">
        <v>112</v>
      </c>
      <c r="B829">
        <v>4968.29</v>
      </c>
      <c r="C829">
        <v>4955.0200000000004</v>
      </c>
      <c r="D829">
        <v>4875.5600000000004</v>
      </c>
      <c r="E829">
        <v>4846.08</v>
      </c>
      <c r="F829">
        <v>3280.31</v>
      </c>
      <c r="G829">
        <v>5.4053499999999997E-2</v>
      </c>
      <c r="H829">
        <v>0.93183499999999997</v>
      </c>
      <c r="I829">
        <v>0</v>
      </c>
    </row>
    <row r="830" spans="1:9" x14ac:dyDescent="0.25">
      <c r="A830" t="s">
        <v>112</v>
      </c>
      <c r="B830">
        <v>4966.0600000000004</v>
      </c>
      <c r="C830">
        <v>4952.51</v>
      </c>
      <c r="D830">
        <v>4875.51</v>
      </c>
      <c r="E830">
        <v>4846.1400000000003</v>
      </c>
      <c r="F830">
        <v>3280.38</v>
      </c>
      <c r="G830">
        <v>5.39438E-2</v>
      </c>
      <c r="H830">
        <v>0.95785100000000001</v>
      </c>
      <c r="I830">
        <v>0</v>
      </c>
    </row>
    <row r="831" spans="1:9" x14ac:dyDescent="0.25">
      <c r="A831" t="s">
        <v>112</v>
      </c>
      <c r="B831">
        <v>4962.72</v>
      </c>
      <c r="C831">
        <v>4949.09</v>
      </c>
      <c r="D831">
        <v>4874.84</v>
      </c>
      <c r="E831">
        <v>4846.1499999999996</v>
      </c>
      <c r="F831">
        <v>3280.39</v>
      </c>
      <c r="G831">
        <v>5.4168500000000001E-2</v>
      </c>
      <c r="H831">
        <v>0.95888700000000004</v>
      </c>
      <c r="I831">
        <v>0</v>
      </c>
    </row>
    <row r="832" spans="1:9" x14ac:dyDescent="0.25">
      <c r="A832" t="s">
        <v>112</v>
      </c>
      <c r="B832">
        <v>4968.83</v>
      </c>
      <c r="C832">
        <v>4955.49</v>
      </c>
      <c r="D832">
        <v>4876.71</v>
      </c>
      <c r="E832">
        <v>4846.18</v>
      </c>
      <c r="F832">
        <v>3280.32</v>
      </c>
      <c r="G832">
        <v>5.3917300000000001E-2</v>
      </c>
      <c r="H832">
        <v>0.95727399999999996</v>
      </c>
      <c r="I832">
        <v>0</v>
      </c>
    </row>
    <row r="833" spans="1:25" x14ac:dyDescent="0.25">
      <c r="A833" t="s">
        <v>112</v>
      </c>
      <c r="B833">
        <v>4972.41</v>
      </c>
      <c r="C833">
        <v>4959.33</v>
      </c>
      <c r="D833">
        <v>4876.38</v>
      </c>
      <c r="E833">
        <v>4846.2299999999996</v>
      </c>
      <c r="F833">
        <v>3280.29</v>
      </c>
      <c r="G833">
        <v>5.3956900000000002E-2</v>
      </c>
      <c r="H833">
        <v>0.94608199999999998</v>
      </c>
      <c r="I833">
        <v>0</v>
      </c>
    </row>
    <row r="834" spans="1:25" x14ac:dyDescent="0.25">
      <c r="A834" t="s">
        <v>112</v>
      </c>
      <c r="B834">
        <v>4971.54</v>
      </c>
      <c r="C834">
        <v>4957.42</v>
      </c>
      <c r="D834">
        <v>4876.0200000000004</v>
      </c>
      <c r="E834">
        <v>4846.1000000000004</v>
      </c>
      <c r="F834">
        <v>3280.29</v>
      </c>
      <c r="G834">
        <v>5.3918000000000001E-2</v>
      </c>
      <c r="H834">
        <v>0.93183700000000003</v>
      </c>
      <c r="I834">
        <v>0</v>
      </c>
    </row>
    <row r="835" spans="1:25" x14ac:dyDescent="0.25">
      <c r="A835" t="s">
        <v>112</v>
      </c>
      <c r="B835">
        <v>4972.18</v>
      </c>
      <c r="C835">
        <v>4958.47</v>
      </c>
      <c r="D835">
        <v>4876.76</v>
      </c>
      <c r="E835">
        <v>4846.18</v>
      </c>
      <c r="F835">
        <v>3280.39</v>
      </c>
      <c r="G835">
        <v>5.3989299999999997E-2</v>
      </c>
      <c r="H835">
        <v>0.93183300000000002</v>
      </c>
      <c r="I835">
        <v>0</v>
      </c>
    </row>
    <row r="836" spans="1:25" x14ac:dyDescent="0.25">
      <c r="A836" t="s">
        <v>112</v>
      </c>
      <c r="B836">
        <v>4970.4399999999996</v>
      </c>
      <c r="C836">
        <v>4957.1499999999996</v>
      </c>
      <c r="D836">
        <v>4876.57</v>
      </c>
      <c r="E836">
        <v>4845.96</v>
      </c>
      <c r="F836">
        <v>3280.23</v>
      </c>
      <c r="G836">
        <v>5.4015599999999997E-2</v>
      </c>
      <c r="H836">
        <v>0.93183499999999997</v>
      </c>
      <c r="I836">
        <v>0</v>
      </c>
    </row>
    <row r="837" spans="1:25" x14ac:dyDescent="0.25">
      <c r="A837" t="s">
        <v>112</v>
      </c>
      <c r="B837">
        <v>4970.1000000000004</v>
      </c>
      <c r="C837">
        <v>4956.76</v>
      </c>
      <c r="D837">
        <v>4876.91</v>
      </c>
      <c r="E837">
        <v>4846.04</v>
      </c>
      <c r="F837">
        <v>3280.27</v>
      </c>
      <c r="G837">
        <v>5.5950399999999997E-2</v>
      </c>
      <c r="H837">
        <v>0.93979400000000002</v>
      </c>
      <c r="I837">
        <v>0</v>
      </c>
    </row>
    <row r="838" spans="1:25" x14ac:dyDescent="0.25">
      <c r="A838" t="s">
        <v>112</v>
      </c>
      <c r="B838">
        <v>4963.46</v>
      </c>
      <c r="C838">
        <v>4950.0600000000004</v>
      </c>
      <c r="D838">
        <v>4874.95</v>
      </c>
      <c r="E838">
        <v>4845.9799999999996</v>
      </c>
      <c r="F838">
        <v>3280.24</v>
      </c>
      <c r="G838">
        <v>5.4663400000000001E-2</v>
      </c>
      <c r="H838">
        <v>0.95657000000000003</v>
      </c>
      <c r="I838">
        <v>0</v>
      </c>
    </row>
    <row r="839" spans="1:25" x14ac:dyDescent="0.25">
      <c r="A839" t="s">
        <v>112</v>
      </c>
      <c r="B839">
        <v>4972.82</v>
      </c>
      <c r="C839">
        <v>4959.33</v>
      </c>
      <c r="D839">
        <v>4876.76</v>
      </c>
      <c r="E839">
        <v>4846.29</v>
      </c>
      <c r="F839">
        <v>3280.3</v>
      </c>
      <c r="G839">
        <v>4.8805399999999999E-2</v>
      </c>
      <c r="H839">
        <v>0.931836</v>
      </c>
      <c r="I839">
        <v>0</v>
      </c>
      <c r="R839" t="s">
        <v>50</v>
      </c>
      <c r="U839" t="s">
        <v>49</v>
      </c>
      <c r="X839" t="s">
        <v>47</v>
      </c>
    </row>
    <row r="840" spans="1:25" x14ac:dyDescent="0.25">
      <c r="A840" t="s">
        <v>112</v>
      </c>
      <c r="B840">
        <v>4969.72</v>
      </c>
      <c r="C840">
        <v>4956.12</v>
      </c>
      <c r="D840">
        <v>4876.4799999999996</v>
      </c>
      <c r="E840">
        <v>4845.9399999999996</v>
      </c>
      <c r="F840">
        <v>3280.24</v>
      </c>
      <c r="G840">
        <v>5.3995500000000002E-2</v>
      </c>
      <c r="H840">
        <v>0.95911599999999997</v>
      </c>
      <c r="I840">
        <v>0</v>
      </c>
      <c r="R840">
        <f>AVERAGE(B791:B840)</f>
        <v>4977.7865999999995</v>
      </c>
      <c r="S840">
        <f>AVERAGE(C791:C840)</f>
        <v>4964.2824000000001</v>
      </c>
      <c r="U840">
        <f>_xlfn.VAR.P(B791:B840)</f>
        <v>159.7102064399981</v>
      </c>
      <c r="V840">
        <f>_xlfn.VAR.P(C791:C840)</f>
        <v>158.7309702399987</v>
      </c>
      <c r="X840">
        <f>1.96*SQRT(U840)/50</f>
        <v>0.49539589383033716</v>
      </c>
      <c r="Y840">
        <f>1.96*SQRT(V840)/50</f>
        <v>0.49387484053107178</v>
      </c>
    </row>
    <row r="841" spans="1:25" x14ac:dyDescent="0.25">
      <c r="A841" t="s">
        <v>113</v>
      </c>
      <c r="B841">
        <v>249069.764</v>
      </c>
      <c r="C841" t="s">
        <v>24</v>
      </c>
    </row>
    <row r="842" spans="1:25" x14ac:dyDescent="0.25">
      <c r="A842" t="s">
        <v>114</v>
      </c>
      <c r="B842">
        <v>5005.7</v>
      </c>
      <c r="C842">
        <v>4991.5200000000004</v>
      </c>
      <c r="D842">
        <v>4913.8900000000003</v>
      </c>
      <c r="E842">
        <v>4883.42</v>
      </c>
      <c r="F842">
        <v>3317.7</v>
      </c>
      <c r="G842">
        <v>5.4642000000000003E-2</v>
      </c>
      <c r="H842">
        <v>0.95838100000000004</v>
      </c>
      <c r="I842">
        <v>0</v>
      </c>
    </row>
    <row r="843" spans="1:25" x14ac:dyDescent="0.25">
      <c r="A843" t="s">
        <v>114</v>
      </c>
      <c r="B843">
        <v>5007.8</v>
      </c>
      <c r="C843">
        <v>4994.4799999999996</v>
      </c>
      <c r="D843">
        <v>4916.03</v>
      </c>
      <c r="E843">
        <v>4884.12</v>
      </c>
      <c r="F843">
        <v>3317.92</v>
      </c>
      <c r="G843">
        <v>4.1092299999999998E-2</v>
      </c>
      <c r="H843">
        <v>0.94561200000000001</v>
      </c>
      <c r="I843">
        <v>0</v>
      </c>
    </row>
    <row r="844" spans="1:25" x14ac:dyDescent="0.25">
      <c r="A844" t="s">
        <v>114</v>
      </c>
      <c r="B844">
        <v>5003.3500000000004</v>
      </c>
      <c r="C844">
        <v>4990.29</v>
      </c>
      <c r="D844">
        <v>4914.1899999999996</v>
      </c>
      <c r="E844">
        <v>4883.78</v>
      </c>
      <c r="F844">
        <v>3317.87</v>
      </c>
      <c r="G844">
        <v>5.4033100000000001E-2</v>
      </c>
      <c r="H844">
        <v>0.93249599999999999</v>
      </c>
      <c r="I844">
        <v>0</v>
      </c>
    </row>
    <row r="845" spans="1:25" x14ac:dyDescent="0.25">
      <c r="A845" t="s">
        <v>114</v>
      </c>
      <c r="B845">
        <v>5014.57</v>
      </c>
      <c r="C845">
        <v>5000.6899999999996</v>
      </c>
      <c r="D845">
        <v>4915.28</v>
      </c>
      <c r="E845">
        <v>4884.1400000000003</v>
      </c>
      <c r="F845">
        <v>3318.01</v>
      </c>
      <c r="G845">
        <v>5.7219899999999997E-2</v>
      </c>
      <c r="H845">
        <v>0.95740899999999995</v>
      </c>
      <c r="I845">
        <v>0</v>
      </c>
    </row>
    <row r="846" spans="1:25" x14ac:dyDescent="0.25">
      <c r="A846" t="s">
        <v>114</v>
      </c>
      <c r="B846">
        <v>5015.12</v>
      </c>
      <c r="C846">
        <v>5001.43</v>
      </c>
      <c r="D846">
        <v>4916.05</v>
      </c>
      <c r="E846">
        <v>4884.1899999999996</v>
      </c>
      <c r="F846">
        <v>3318.18</v>
      </c>
      <c r="G846">
        <v>5.3916100000000002E-2</v>
      </c>
      <c r="H846">
        <v>0.93430400000000002</v>
      </c>
      <c r="I846">
        <v>0</v>
      </c>
    </row>
    <row r="847" spans="1:25" x14ac:dyDescent="0.25">
      <c r="A847" t="s">
        <v>114</v>
      </c>
      <c r="B847">
        <v>5011.5600000000004</v>
      </c>
      <c r="C847">
        <v>4997.8100000000004</v>
      </c>
      <c r="D847">
        <v>4916.62</v>
      </c>
      <c r="E847">
        <v>4883.72</v>
      </c>
      <c r="F847">
        <v>3317.83</v>
      </c>
      <c r="G847">
        <v>5.3934500000000003E-2</v>
      </c>
      <c r="H847">
        <v>0.931836</v>
      </c>
      <c r="I847">
        <v>0</v>
      </c>
    </row>
    <row r="848" spans="1:25" x14ac:dyDescent="0.25">
      <c r="A848" t="s">
        <v>114</v>
      </c>
      <c r="B848">
        <v>5011.12</v>
      </c>
      <c r="C848">
        <v>4997.6400000000003</v>
      </c>
      <c r="D848">
        <v>4915.4799999999996</v>
      </c>
      <c r="E848">
        <v>4884.24</v>
      </c>
      <c r="F848">
        <v>3318.25</v>
      </c>
      <c r="G848">
        <v>5.3909600000000002E-2</v>
      </c>
      <c r="H848">
        <v>0.93183499999999997</v>
      </c>
      <c r="I848">
        <v>0</v>
      </c>
    </row>
    <row r="849" spans="1:9" x14ac:dyDescent="0.25">
      <c r="A849" t="s">
        <v>114</v>
      </c>
      <c r="B849">
        <v>5009.99</v>
      </c>
      <c r="C849">
        <v>4996.41</v>
      </c>
      <c r="D849">
        <v>4914.97</v>
      </c>
      <c r="E849">
        <v>4884.46</v>
      </c>
      <c r="F849">
        <v>3318.41</v>
      </c>
      <c r="G849">
        <v>5.3962200000000002E-2</v>
      </c>
      <c r="H849">
        <v>0.95893799999999996</v>
      </c>
      <c r="I849">
        <v>0</v>
      </c>
    </row>
    <row r="850" spans="1:9" x14ac:dyDescent="0.25">
      <c r="A850" t="s">
        <v>114</v>
      </c>
      <c r="B850">
        <v>5011.8</v>
      </c>
      <c r="C850">
        <v>4998.16</v>
      </c>
      <c r="D850">
        <v>4916.62</v>
      </c>
      <c r="E850">
        <v>4884.07</v>
      </c>
      <c r="F850">
        <v>3318.16</v>
      </c>
      <c r="G850">
        <v>5.5751000000000002E-2</v>
      </c>
      <c r="H850">
        <v>0.95607699999999995</v>
      </c>
      <c r="I850">
        <v>0</v>
      </c>
    </row>
    <row r="851" spans="1:9" x14ac:dyDescent="0.25">
      <c r="A851" t="s">
        <v>114</v>
      </c>
      <c r="B851">
        <v>5014.13</v>
      </c>
      <c r="C851">
        <v>5000.88</v>
      </c>
      <c r="D851">
        <v>4917.5</v>
      </c>
      <c r="E851">
        <v>4884.09</v>
      </c>
      <c r="F851">
        <v>3318.07</v>
      </c>
      <c r="G851">
        <v>5.4088999999999998E-2</v>
      </c>
      <c r="H851">
        <v>0.93183400000000005</v>
      </c>
      <c r="I851">
        <v>0</v>
      </c>
    </row>
    <row r="852" spans="1:9" x14ac:dyDescent="0.25">
      <c r="A852" t="s">
        <v>114</v>
      </c>
      <c r="B852">
        <v>5011.99</v>
      </c>
      <c r="C852">
        <v>4998.54</v>
      </c>
      <c r="D852">
        <v>4915.47</v>
      </c>
      <c r="E852">
        <v>4883.74</v>
      </c>
      <c r="F852">
        <v>3317.88</v>
      </c>
      <c r="G852">
        <v>5.7479599999999999E-2</v>
      </c>
      <c r="H852">
        <v>0.94619299999999995</v>
      </c>
      <c r="I852">
        <v>0</v>
      </c>
    </row>
    <row r="853" spans="1:9" x14ac:dyDescent="0.25">
      <c r="A853" t="s">
        <v>114</v>
      </c>
      <c r="B853">
        <v>5010.38</v>
      </c>
      <c r="C853">
        <v>4996.58</v>
      </c>
      <c r="D853">
        <v>4914.4399999999996</v>
      </c>
      <c r="E853">
        <v>4883.99</v>
      </c>
      <c r="F853">
        <v>3318</v>
      </c>
      <c r="G853">
        <v>5.3950999999999999E-2</v>
      </c>
      <c r="H853">
        <v>0.931836</v>
      </c>
      <c r="I853">
        <v>0</v>
      </c>
    </row>
    <row r="854" spans="1:9" x14ac:dyDescent="0.25">
      <c r="A854" t="s">
        <v>114</v>
      </c>
      <c r="B854">
        <v>5011.54</v>
      </c>
      <c r="C854">
        <v>4997.75</v>
      </c>
      <c r="D854">
        <v>4915.72</v>
      </c>
      <c r="E854">
        <v>4884.2299999999996</v>
      </c>
      <c r="F854">
        <v>3318.27</v>
      </c>
      <c r="G854">
        <v>5.3962000000000003E-2</v>
      </c>
      <c r="H854">
        <v>0.93593599999999999</v>
      </c>
      <c r="I854">
        <v>0</v>
      </c>
    </row>
    <row r="855" spans="1:9" x14ac:dyDescent="0.25">
      <c r="A855" t="s">
        <v>114</v>
      </c>
      <c r="B855">
        <v>5014.3599999999997</v>
      </c>
      <c r="C855">
        <v>5000.99</v>
      </c>
      <c r="D855">
        <v>4914.83</v>
      </c>
      <c r="E855">
        <v>4884.08</v>
      </c>
      <c r="F855">
        <v>3318.12</v>
      </c>
      <c r="G855">
        <v>5.3972300000000001E-2</v>
      </c>
      <c r="H855">
        <v>0.93183099999999996</v>
      </c>
      <c r="I855">
        <v>0</v>
      </c>
    </row>
    <row r="856" spans="1:9" x14ac:dyDescent="0.25">
      <c r="A856" t="s">
        <v>114</v>
      </c>
      <c r="B856">
        <v>5014.7700000000004</v>
      </c>
      <c r="C856">
        <v>5000.92</v>
      </c>
      <c r="D856">
        <v>4916.96</v>
      </c>
      <c r="E856">
        <v>4884.51</v>
      </c>
      <c r="F856">
        <v>3318.31</v>
      </c>
      <c r="G856">
        <v>5.3920099999999999E-2</v>
      </c>
      <c r="H856">
        <v>0.95821500000000004</v>
      </c>
      <c r="I856">
        <v>0</v>
      </c>
    </row>
    <row r="857" spans="1:9" x14ac:dyDescent="0.25">
      <c r="A857" t="s">
        <v>114</v>
      </c>
      <c r="B857">
        <v>5007.12</v>
      </c>
      <c r="C857">
        <v>4993.32</v>
      </c>
      <c r="D857">
        <v>4914.1499999999996</v>
      </c>
      <c r="E857">
        <v>4884.2700000000004</v>
      </c>
      <c r="F857">
        <v>3318.29</v>
      </c>
      <c r="G857">
        <v>5.3992499999999999E-2</v>
      </c>
      <c r="H857">
        <v>0.94842599999999999</v>
      </c>
      <c r="I857">
        <v>0</v>
      </c>
    </row>
    <row r="858" spans="1:9" x14ac:dyDescent="0.25">
      <c r="A858" t="s">
        <v>114</v>
      </c>
      <c r="B858">
        <v>5004.68</v>
      </c>
      <c r="C858">
        <v>4991.5200000000004</v>
      </c>
      <c r="D858">
        <v>4913.8599999999997</v>
      </c>
      <c r="E858">
        <v>4883.9799999999996</v>
      </c>
      <c r="F858">
        <v>3318</v>
      </c>
      <c r="G858">
        <v>5.3947700000000001E-2</v>
      </c>
      <c r="H858">
        <v>0.93183000000000005</v>
      </c>
      <c r="I858">
        <v>0</v>
      </c>
    </row>
    <row r="859" spans="1:9" x14ac:dyDescent="0.25">
      <c r="A859" t="s">
        <v>114</v>
      </c>
      <c r="B859">
        <v>5008.12</v>
      </c>
      <c r="C859">
        <v>4994.7299999999996</v>
      </c>
      <c r="D859">
        <v>4913.7299999999996</v>
      </c>
      <c r="E859">
        <v>4883.7299999999996</v>
      </c>
      <c r="F859">
        <v>3317.88</v>
      </c>
      <c r="G859">
        <v>3.20188E-2</v>
      </c>
      <c r="H859">
        <v>0.931836</v>
      </c>
      <c r="I859">
        <v>0</v>
      </c>
    </row>
    <row r="860" spans="1:9" x14ac:dyDescent="0.25">
      <c r="A860" t="s">
        <v>114</v>
      </c>
      <c r="B860">
        <v>5008.43</v>
      </c>
      <c r="C860">
        <v>4995.24</v>
      </c>
      <c r="D860">
        <v>4915.38</v>
      </c>
      <c r="E860">
        <v>4884.07</v>
      </c>
      <c r="F860">
        <v>3318.05</v>
      </c>
      <c r="G860">
        <v>5.40273E-2</v>
      </c>
      <c r="H860">
        <v>0.95879999999999999</v>
      </c>
      <c r="I860">
        <v>0</v>
      </c>
    </row>
    <row r="861" spans="1:9" x14ac:dyDescent="0.25">
      <c r="A861" t="s">
        <v>114</v>
      </c>
      <c r="B861">
        <v>5010.05</v>
      </c>
      <c r="C861">
        <v>4996.07</v>
      </c>
      <c r="D861">
        <v>4913.74</v>
      </c>
      <c r="E861">
        <v>4884.2700000000004</v>
      </c>
      <c r="F861">
        <v>3318.33</v>
      </c>
      <c r="G861">
        <v>5.6293299999999998E-2</v>
      </c>
      <c r="H861">
        <v>0.93183400000000005</v>
      </c>
      <c r="I861">
        <v>0</v>
      </c>
    </row>
    <row r="862" spans="1:9" x14ac:dyDescent="0.25">
      <c r="A862" t="s">
        <v>114</v>
      </c>
      <c r="B862">
        <v>5013.45</v>
      </c>
      <c r="C862">
        <v>5000.1099999999997</v>
      </c>
      <c r="D862">
        <v>4917.3999999999996</v>
      </c>
      <c r="E862">
        <v>4884.37</v>
      </c>
      <c r="F862">
        <v>3318.03</v>
      </c>
      <c r="G862">
        <v>5.39503E-2</v>
      </c>
      <c r="H862">
        <v>0.95836900000000003</v>
      </c>
      <c r="I862">
        <v>0</v>
      </c>
    </row>
    <row r="863" spans="1:9" x14ac:dyDescent="0.25">
      <c r="A863" t="s">
        <v>114</v>
      </c>
      <c r="B863">
        <v>5009.6499999999996</v>
      </c>
      <c r="C863">
        <v>4995.91</v>
      </c>
      <c r="D863">
        <v>4913.91</v>
      </c>
      <c r="E863">
        <v>4883.96</v>
      </c>
      <c r="F863">
        <v>3317.98</v>
      </c>
      <c r="G863">
        <v>5.3913599999999999E-2</v>
      </c>
      <c r="H863">
        <v>0.93866700000000003</v>
      </c>
      <c r="I863">
        <v>0</v>
      </c>
    </row>
    <row r="864" spans="1:9" x14ac:dyDescent="0.25">
      <c r="A864" t="s">
        <v>114</v>
      </c>
      <c r="B864">
        <v>5007.8900000000003</v>
      </c>
      <c r="C864">
        <v>4995.0200000000004</v>
      </c>
      <c r="D864">
        <v>4914.4399999999996</v>
      </c>
      <c r="E864">
        <v>4884.28</v>
      </c>
      <c r="F864">
        <v>3318.18</v>
      </c>
      <c r="G864">
        <v>3.5867299999999998E-2</v>
      </c>
      <c r="H864">
        <v>0.94770399999999999</v>
      </c>
      <c r="I864">
        <v>0</v>
      </c>
    </row>
    <row r="865" spans="1:9" x14ac:dyDescent="0.25">
      <c r="A865" t="s">
        <v>114</v>
      </c>
      <c r="B865">
        <v>5010.33</v>
      </c>
      <c r="C865">
        <v>4996.26</v>
      </c>
      <c r="D865">
        <v>4915</v>
      </c>
      <c r="E865">
        <v>4884.2299999999996</v>
      </c>
      <c r="F865">
        <v>3318.24</v>
      </c>
      <c r="G865">
        <v>5.4066099999999999E-2</v>
      </c>
      <c r="H865">
        <v>0.93183400000000005</v>
      </c>
      <c r="I865">
        <v>0</v>
      </c>
    </row>
    <row r="866" spans="1:9" x14ac:dyDescent="0.25">
      <c r="A866" t="s">
        <v>114</v>
      </c>
      <c r="B866">
        <v>5006.33</v>
      </c>
      <c r="C866">
        <v>4992.9399999999996</v>
      </c>
      <c r="D866">
        <v>4913.96</v>
      </c>
      <c r="E866">
        <v>4883.9799999999996</v>
      </c>
      <c r="F866">
        <v>3318.05</v>
      </c>
      <c r="G866">
        <v>5.4228999999999999E-2</v>
      </c>
      <c r="H866">
        <v>0.94135000000000002</v>
      </c>
      <c r="I866">
        <v>0</v>
      </c>
    </row>
    <row r="867" spans="1:9" x14ac:dyDescent="0.25">
      <c r="A867" t="s">
        <v>114</v>
      </c>
      <c r="B867">
        <v>5005.42</v>
      </c>
      <c r="C867">
        <v>4992.1400000000003</v>
      </c>
      <c r="D867">
        <v>4913.93</v>
      </c>
      <c r="E867">
        <v>4884.05</v>
      </c>
      <c r="F867">
        <v>3318.01</v>
      </c>
      <c r="G867">
        <v>5.3916199999999997E-2</v>
      </c>
      <c r="H867">
        <v>0.95872100000000005</v>
      </c>
      <c r="I867">
        <v>0</v>
      </c>
    </row>
    <row r="868" spans="1:9" x14ac:dyDescent="0.25">
      <c r="A868" t="s">
        <v>114</v>
      </c>
      <c r="B868">
        <v>5015.3</v>
      </c>
      <c r="C868">
        <v>5001.67</v>
      </c>
      <c r="D868">
        <v>4916.49</v>
      </c>
      <c r="E868">
        <v>4884.16</v>
      </c>
      <c r="F868">
        <v>3318.21</v>
      </c>
      <c r="G868">
        <v>5.391E-2</v>
      </c>
      <c r="H868">
        <v>0.95619699999999996</v>
      </c>
      <c r="I868">
        <v>0</v>
      </c>
    </row>
    <row r="869" spans="1:9" x14ac:dyDescent="0.25">
      <c r="A869" t="s">
        <v>114</v>
      </c>
      <c r="B869">
        <v>5007.78</v>
      </c>
      <c r="C869">
        <v>4994.5600000000004</v>
      </c>
      <c r="D869">
        <v>4913.63</v>
      </c>
      <c r="E869">
        <v>4883.97</v>
      </c>
      <c r="F869">
        <v>3318</v>
      </c>
      <c r="G869">
        <v>5.5025600000000001E-2</v>
      </c>
      <c r="H869">
        <v>0.95855900000000005</v>
      </c>
      <c r="I869">
        <v>0</v>
      </c>
    </row>
    <row r="870" spans="1:9" x14ac:dyDescent="0.25">
      <c r="A870" t="s">
        <v>114</v>
      </c>
      <c r="B870">
        <v>5003.41</v>
      </c>
      <c r="C870">
        <v>4989.8999999999996</v>
      </c>
      <c r="D870">
        <v>4912.99</v>
      </c>
      <c r="E870">
        <v>4883.9399999999996</v>
      </c>
      <c r="F870">
        <v>3318.01</v>
      </c>
      <c r="G870">
        <v>4.8425799999999998E-2</v>
      </c>
      <c r="H870">
        <v>0.93439899999999998</v>
      </c>
      <c r="I870">
        <v>0</v>
      </c>
    </row>
    <row r="871" spans="1:9" x14ac:dyDescent="0.25">
      <c r="A871" t="s">
        <v>114</v>
      </c>
      <c r="B871">
        <v>5006.76</v>
      </c>
      <c r="C871">
        <v>4992.9399999999996</v>
      </c>
      <c r="D871">
        <v>4913.3900000000003</v>
      </c>
      <c r="E871">
        <v>4884.0200000000004</v>
      </c>
      <c r="F871">
        <v>3318.05</v>
      </c>
      <c r="G871">
        <v>4.7215800000000002E-2</v>
      </c>
      <c r="H871">
        <v>0.95922600000000002</v>
      </c>
      <c r="I871">
        <v>0</v>
      </c>
    </row>
    <row r="872" spans="1:9" x14ac:dyDescent="0.25">
      <c r="A872" t="s">
        <v>114</v>
      </c>
      <c r="B872">
        <v>5010.8999999999996</v>
      </c>
      <c r="C872">
        <v>4992.55</v>
      </c>
      <c r="D872">
        <v>4913.53</v>
      </c>
      <c r="E872">
        <v>4884.28</v>
      </c>
      <c r="F872">
        <v>3318.26</v>
      </c>
      <c r="G872">
        <v>5.4112199999999999E-2</v>
      </c>
      <c r="H872">
        <v>0.93183400000000005</v>
      </c>
      <c r="I872">
        <v>0</v>
      </c>
    </row>
    <row r="873" spans="1:9" x14ac:dyDescent="0.25">
      <c r="A873" t="s">
        <v>114</v>
      </c>
      <c r="B873">
        <v>5000.71</v>
      </c>
      <c r="C873">
        <v>4987.1099999999997</v>
      </c>
      <c r="D873">
        <v>4912.99</v>
      </c>
      <c r="E873">
        <v>4883.99</v>
      </c>
      <c r="F873">
        <v>3318</v>
      </c>
      <c r="G873">
        <v>5.4174600000000003E-2</v>
      </c>
      <c r="H873">
        <v>0.946191</v>
      </c>
      <c r="I873">
        <v>0</v>
      </c>
    </row>
    <row r="874" spans="1:9" x14ac:dyDescent="0.25">
      <c r="A874" t="s">
        <v>114</v>
      </c>
      <c r="B874">
        <v>4978.63</v>
      </c>
      <c r="C874">
        <v>4965.38</v>
      </c>
      <c r="D874">
        <v>4888.45</v>
      </c>
      <c r="E874">
        <v>4860.29</v>
      </c>
      <c r="F874">
        <v>3301.18</v>
      </c>
      <c r="G874">
        <v>5.4212700000000003E-2</v>
      </c>
      <c r="H874">
        <v>0.950075</v>
      </c>
      <c r="I874">
        <v>0</v>
      </c>
    </row>
    <row r="875" spans="1:9" x14ac:dyDescent="0.25">
      <c r="A875" t="s">
        <v>114</v>
      </c>
      <c r="B875">
        <v>4983.78</v>
      </c>
      <c r="C875">
        <v>4970.4399999999996</v>
      </c>
      <c r="D875">
        <v>4889.6499999999996</v>
      </c>
      <c r="E875">
        <v>4860.01</v>
      </c>
      <c r="F875">
        <v>3301.06</v>
      </c>
      <c r="G875">
        <v>5.3909600000000002E-2</v>
      </c>
      <c r="H875">
        <v>0.94397500000000001</v>
      </c>
      <c r="I875">
        <v>0</v>
      </c>
    </row>
    <row r="876" spans="1:9" x14ac:dyDescent="0.25">
      <c r="A876" t="s">
        <v>114</v>
      </c>
      <c r="B876">
        <v>4980</v>
      </c>
      <c r="C876">
        <v>4966.9799999999996</v>
      </c>
      <c r="D876">
        <v>4889.2299999999996</v>
      </c>
      <c r="E876">
        <v>4860.01</v>
      </c>
      <c r="F876">
        <v>3301.03</v>
      </c>
      <c r="G876">
        <v>5.3928499999999997E-2</v>
      </c>
      <c r="H876">
        <v>0.94840100000000005</v>
      </c>
      <c r="I876">
        <v>0</v>
      </c>
    </row>
    <row r="877" spans="1:9" x14ac:dyDescent="0.25">
      <c r="A877" t="s">
        <v>114</v>
      </c>
      <c r="B877">
        <v>4978.41</v>
      </c>
      <c r="C877">
        <v>4965.01</v>
      </c>
      <c r="D877">
        <v>4889.29</v>
      </c>
      <c r="E877">
        <v>4859.9799999999996</v>
      </c>
      <c r="F877">
        <v>3301.04</v>
      </c>
      <c r="G877">
        <v>5.4047699999999997E-2</v>
      </c>
      <c r="H877">
        <v>0.93183499999999997</v>
      </c>
      <c r="I877">
        <v>0</v>
      </c>
    </row>
    <row r="878" spans="1:9" x14ac:dyDescent="0.25">
      <c r="A878" t="s">
        <v>114</v>
      </c>
      <c r="B878">
        <v>4998.17</v>
      </c>
      <c r="C878">
        <v>4984.9799999999996</v>
      </c>
      <c r="D878">
        <v>4893.2</v>
      </c>
      <c r="E878">
        <v>4860.26</v>
      </c>
      <c r="F878">
        <v>3301.08</v>
      </c>
      <c r="G878">
        <v>5.3935299999999999E-2</v>
      </c>
      <c r="H878">
        <v>0.931836</v>
      </c>
      <c r="I878">
        <v>0</v>
      </c>
    </row>
    <row r="879" spans="1:9" x14ac:dyDescent="0.25">
      <c r="A879" t="s">
        <v>114</v>
      </c>
      <c r="B879">
        <v>4983.66</v>
      </c>
      <c r="C879">
        <v>4970.21</v>
      </c>
      <c r="D879">
        <v>4889.8100000000004</v>
      </c>
      <c r="E879">
        <v>4860.16</v>
      </c>
      <c r="F879">
        <v>3301.1</v>
      </c>
      <c r="G879">
        <v>5.3960399999999999E-2</v>
      </c>
      <c r="H879">
        <v>0.95510799999999996</v>
      </c>
      <c r="I879">
        <v>0</v>
      </c>
    </row>
    <row r="880" spans="1:9" x14ac:dyDescent="0.25">
      <c r="A880" t="s">
        <v>114</v>
      </c>
      <c r="B880">
        <v>4979.03</v>
      </c>
      <c r="C880">
        <v>4965.87</v>
      </c>
      <c r="D880">
        <v>4889.1499999999996</v>
      </c>
      <c r="E880">
        <v>4860.0200000000004</v>
      </c>
      <c r="F880">
        <v>3301.04</v>
      </c>
      <c r="G880">
        <v>4.0332199999999999E-2</v>
      </c>
      <c r="H880">
        <v>0.95583600000000002</v>
      </c>
      <c r="I880">
        <v>0</v>
      </c>
    </row>
    <row r="881" spans="1:25" x14ac:dyDescent="0.25">
      <c r="A881" t="s">
        <v>114</v>
      </c>
      <c r="B881">
        <v>4991.03</v>
      </c>
      <c r="C881">
        <v>4977.01</v>
      </c>
      <c r="D881">
        <v>4891.7700000000004</v>
      </c>
      <c r="E881">
        <v>4860.05</v>
      </c>
      <c r="F881">
        <v>3300.99</v>
      </c>
      <c r="G881">
        <v>5.3985499999999999E-2</v>
      </c>
      <c r="H881">
        <v>0.95906199999999997</v>
      </c>
      <c r="I881">
        <v>0</v>
      </c>
    </row>
    <row r="882" spans="1:25" x14ac:dyDescent="0.25">
      <c r="A882" t="s">
        <v>114</v>
      </c>
      <c r="B882">
        <v>4982.2700000000004</v>
      </c>
      <c r="C882">
        <v>4968.3900000000003</v>
      </c>
      <c r="D882">
        <v>4889.96</v>
      </c>
      <c r="E882">
        <v>4859.99</v>
      </c>
      <c r="F882">
        <v>3301.02</v>
      </c>
      <c r="G882">
        <v>5.4150400000000001E-2</v>
      </c>
      <c r="H882">
        <v>0.93747999999999998</v>
      </c>
      <c r="I882">
        <v>0</v>
      </c>
    </row>
    <row r="883" spans="1:25" x14ac:dyDescent="0.25">
      <c r="A883" t="s">
        <v>114</v>
      </c>
      <c r="B883">
        <v>4984.54</v>
      </c>
      <c r="C883">
        <v>4970.9799999999996</v>
      </c>
      <c r="D883">
        <v>4892.13</v>
      </c>
      <c r="E883">
        <v>4860.79</v>
      </c>
      <c r="F883">
        <v>3301.07</v>
      </c>
      <c r="G883">
        <v>5.4968000000000003E-2</v>
      </c>
      <c r="H883">
        <v>0.95052599999999998</v>
      </c>
      <c r="I883">
        <v>0</v>
      </c>
    </row>
    <row r="884" spans="1:25" x14ac:dyDescent="0.25">
      <c r="A884" t="s">
        <v>114</v>
      </c>
      <c r="B884">
        <v>4982.13</v>
      </c>
      <c r="C884">
        <v>4969.03</v>
      </c>
      <c r="D884">
        <v>4891.46</v>
      </c>
      <c r="E884">
        <v>4860.09</v>
      </c>
      <c r="F884">
        <v>3301.06</v>
      </c>
      <c r="G884">
        <v>5.4541699999999999E-2</v>
      </c>
      <c r="H884">
        <v>0.95913999999999999</v>
      </c>
      <c r="I884">
        <v>0</v>
      </c>
    </row>
    <row r="885" spans="1:25" x14ac:dyDescent="0.25">
      <c r="A885" t="s">
        <v>114</v>
      </c>
      <c r="B885">
        <v>4990.87</v>
      </c>
      <c r="C885">
        <v>4977.8100000000004</v>
      </c>
      <c r="D885">
        <v>4891.97</v>
      </c>
      <c r="E885">
        <v>4860.5600000000004</v>
      </c>
      <c r="F885">
        <v>3301.07</v>
      </c>
      <c r="G885">
        <v>5.3966199999999999E-2</v>
      </c>
      <c r="H885">
        <v>0.95911199999999996</v>
      </c>
      <c r="I885">
        <v>0</v>
      </c>
    </row>
    <row r="886" spans="1:25" x14ac:dyDescent="0.25">
      <c r="A886" t="s">
        <v>114</v>
      </c>
      <c r="B886">
        <v>4992.74</v>
      </c>
      <c r="C886">
        <v>4979.21</v>
      </c>
      <c r="D886">
        <v>4893.22</v>
      </c>
      <c r="E886">
        <v>4859.9799999999996</v>
      </c>
      <c r="F886">
        <v>3300.95</v>
      </c>
      <c r="G886">
        <v>5.3954299999999997E-2</v>
      </c>
      <c r="H886">
        <v>0.93183499999999997</v>
      </c>
      <c r="I886">
        <v>0</v>
      </c>
    </row>
    <row r="887" spans="1:25" x14ac:dyDescent="0.25">
      <c r="A887" t="s">
        <v>114</v>
      </c>
      <c r="B887">
        <v>4984.32</v>
      </c>
      <c r="C887">
        <v>4971.46</v>
      </c>
      <c r="D887">
        <v>4891.3599999999997</v>
      </c>
      <c r="E887">
        <v>4860.08</v>
      </c>
      <c r="F887">
        <v>3301.08</v>
      </c>
      <c r="G887">
        <v>5.39129E-2</v>
      </c>
      <c r="H887">
        <v>0.93183300000000002</v>
      </c>
      <c r="I887">
        <v>0</v>
      </c>
    </row>
    <row r="888" spans="1:25" x14ac:dyDescent="0.25">
      <c r="A888" t="s">
        <v>114</v>
      </c>
      <c r="B888">
        <v>4989.88</v>
      </c>
      <c r="C888">
        <v>4976.59</v>
      </c>
      <c r="D888">
        <v>4891.96</v>
      </c>
      <c r="E888">
        <v>4860.13</v>
      </c>
      <c r="F888">
        <v>3301.03</v>
      </c>
      <c r="G888">
        <v>2.9569399999999999E-2</v>
      </c>
      <c r="H888">
        <v>0.93182900000000002</v>
      </c>
      <c r="I888">
        <v>0</v>
      </c>
    </row>
    <row r="889" spans="1:25" x14ac:dyDescent="0.25">
      <c r="A889" t="s">
        <v>114</v>
      </c>
      <c r="B889">
        <v>4986</v>
      </c>
      <c r="C889">
        <v>4972.88</v>
      </c>
      <c r="D889">
        <v>4891.3900000000003</v>
      </c>
      <c r="E889">
        <v>4860.09</v>
      </c>
      <c r="F889">
        <v>3301.07</v>
      </c>
      <c r="G889">
        <v>5.39696E-2</v>
      </c>
      <c r="H889">
        <v>0.931836</v>
      </c>
      <c r="I889">
        <v>0</v>
      </c>
    </row>
    <row r="890" spans="1:25" x14ac:dyDescent="0.25">
      <c r="A890" t="s">
        <v>114</v>
      </c>
      <c r="B890">
        <v>4987.95</v>
      </c>
      <c r="C890">
        <v>4974.24</v>
      </c>
      <c r="D890">
        <v>4891.43</v>
      </c>
      <c r="E890">
        <v>4860.07</v>
      </c>
      <c r="F890">
        <v>3301.07</v>
      </c>
      <c r="G890">
        <v>3.1497999999999998E-2</v>
      </c>
      <c r="H890">
        <v>0.95264000000000004</v>
      </c>
      <c r="I890">
        <v>0</v>
      </c>
    </row>
    <row r="891" spans="1:25" x14ac:dyDescent="0.25">
      <c r="A891" t="s">
        <v>114</v>
      </c>
      <c r="B891">
        <v>4990.4799999999996</v>
      </c>
      <c r="C891">
        <v>4976.95</v>
      </c>
      <c r="D891">
        <v>4891.75</v>
      </c>
      <c r="E891">
        <v>4860.1099999999997</v>
      </c>
      <c r="F891">
        <v>3301.1</v>
      </c>
      <c r="G891">
        <v>5.4458300000000001E-2</v>
      </c>
      <c r="H891">
        <v>0.95741699999999996</v>
      </c>
      <c r="I891">
        <v>0</v>
      </c>
    </row>
    <row r="892" spans="1:25" x14ac:dyDescent="0.25">
      <c r="A892" t="s">
        <v>114</v>
      </c>
      <c r="B892">
        <v>4990.29</v>
      </c>
      <c r="C892">
        <v>4976.32</v>
      </c>
      <c r="D892">
        <v>4892.0600000000004</v>
      </c>
      <c r="E892">
        <v>4860</v>
      </c>
      <c r="F892">
        <v>3300.96</v>
      </c>
      <c r="G892">
        <v>5.4376500000000001E-2</v>
      </c>
      <c r="H892">
        <v>0.95035999999999998</v>
      </c>
      <c r="I892">
        <v>0</v>
      </c>
    </row>
    <row r="893" spans="1:25" x14ac:dyDescent="0.25">
      <c r="A893" t="s">
        <v>114</v>
      </c>
      <c r="B893">
        <v>4986.46</v>
      </c>
      <c r="C893">
        <v>4972.66</v>
      </c>
      <c r="D893">
        <v>4890.8900000000003</v>
      </c>
      <c r="E893">
        <v>4860.12</v>
      </c>
      <c r="F893">
        <v>3300.94</v>
      </c>
      <c r="G893">
        <v>5.3949400000000002E-2</v>
      </c>
      <c r="H893">
        <v>0.93181999999999998</v>
      </c>
      <c r="I893">
        <v>0</v>
      </c>
    </row>
    <row r="894" spans="1:25" x14ac:dyDescent="0.25">
      <c r="A894" t="s">
        <v>114</v>
      </c>
      <c r="B894">
        <v>4986.8599999999997</v>
      </c>
      <c r="C894">
        <v>4973.1499999999996</v>
      </c>
      <c r="D894">
        <v>4891.03</v>
      </c>
      <c r="E894">
        <v>4860.24</v>
      </c>
      <c r="F894">
        <v>3301.07</v>
      </c>
      <c r="G894">
        <v>5.41933E-2</v>
      </c>
      <c r="H894">
        <v>0.959152</v>
      </c>
      <c r="I894">
        <v>0</v>
      </c>
    </row>
    <row r="895" spans="1:25" x14ac:dyDescent="0.25">
      <c r="A895" t="s">
        <v>114</v>
      </c>
      <c r="B895">
        <v>4989.46</v>
      </c>
      <c r="C895">
        <v>4976.2</v>
      </c>
      <c r="D895">
        <v>4890.8999999999996</v>
      </c>
      <c r="E895">
        <v>4860.21</v>
      </c>
      <c r="F895">
        <v>3301.07</v>
      </c>
      <c r="G895">
        <v>5.3937600000000002E-2</v>
      </c>
      <c r="H895">
        <v>0.931836</v>
      </c>
      <c r="I895">
        <v>0</v>
      </c>
      <c r="R895" t="s">
        <v>50</v>
      </c>
      <c r="U895" t="s">
        <v>49</v>
      </c>
      <c r="X895" t="s">
        <v>47</v>
      </c>
    </row>
    <row r="896" spans="1:25" x14ac:dyDescent="0.25">
      <c r="A896" t="s">
        <v>114</v>
      </c>
      <c r="B896">
        <v>4984.99</v>
      </c>
      <c r="C896">
        <v>4972.1099999999997</v>
      </c>
      <c r="D896">
        <v>4891.03</v>
      </c>
      <c r="E896">
        <v>4860.12</v>
      </c>
      <c r="F896">
        <v>3301.09</v>
      </c>
      <c r="G896">
        <v>3.1951399999999998E-2</v>
      </c>
      <c r="H896">
        <v>0.958727</v>
      </c>
      <c r="I896">
        <v>0</v>
      </c>
      <c r="R896">
        <f>AVERAGE(B847:B896)</f>
        <v>4998.7984000000006</v>
      </c>
      <c r="S896">
        <f>AVERAGE(C847:C896)</f>
        <v>4985.2306000000008</v>
      </c>
      <c r="U896">
        <f>_xlfn.VAR.P(B847:B896)</f>
        <v>153.58203744000099</v>
      </c>
      <c r="V896">
        <f>_xlfn.VAR.P(C847:C896)</f>
        <v>149.63405364000076</v>
      </c>
      <c r="X896">
        <f>1.96*SQRT(U896)/50</f>
        <v>0.48579862290027448</v>
      </c>
      <c r="Y896">
        <f>1.96*SQRT(V896)/50</f>
        <v>0.47951399581802695</v>
      </c>
    </row>
    <row r="897" spans="1:9" x14ac:dyDescent="0.25">
      <c r="A897" t="s">
        <v>115</v>
      </c>
      <c r="B897">
        <v>250121.14129999999</v>
      </c>
      <c r="C897" t="s">
        <v>24</v>
      </c>
    </row>
    <row r="898" spans="1:9" x14ac:dyDescent="0.25">
      <c r="A898" t="s">
        <v>116</v>
      </c>
      <c r="B898">
        <v>4389.1899999999996</v>
      </c>
      <c r="C898">
        <v>4375.38</v>
      </c>
      <c r="D898">
        <v>4327.37</v>
      </c>
      <c r="E898">
        <v>4335.5</v>
      </c>
      <c r="F898">
        <v>2380.88</v>
      </c>
      <c r="G898">
        <v>5.3917399999999997E-2</v>
      </c>
      <c r="H898">
        <v>0.95907699999999996</v>
      </c>
      <c r="I898">
        <v>0</v>
      </c>
    </row>
    <row r="899" spans="1:9" x14ac:dyDescent="0.25">
      <c r="A899" t="s">
        <v>116</v>
      </c>
      <c r="B899">
        <v>4411.3999999999996</v>
      </c>
      <c r="C899">
        <v>4398.2700000000004</v>
      </c>
      <c r="D899">
        <v>4347.24</v>
      </c>
      <c r="E899">
        <v>4353</v>
      </c>
      <c r="F899">
        <v>2398.37</v>
      </c>
      <c r="G899">
        <v>5.4003200000000001E-2</v>
      </c>
      <c r="H899">
        <v>0.95435700000000001</v>
      </c>
      <c r="I899">
        <v>0</v>
      </c>
    </row>
    <row r="900" spans="1:9" x14ac:dyDescent="0.25">
      <c r="A900" t="s">
        <v>116</v>
      </c>
      <c r="B900">
        <v>4400.49</v>
      </c>
      <c r="C900">
        <v>4386.6099999999997</v>
      </c>
      <c r="D900">
        <v>4336.09</v>
      </c>
      <c r="E900">
        <v>4343.43</v>
      </c>
      <c r="F900">
        <v>2390.85</v>
      </c>
      <c r="G900">
        <v>5.5091300000000003E-2</v>
      </c>
      <c r="H900">
        <v>0.931836</v>
      </c>
      <c r="I900">
        <v>0</v>
      </c>
    </row>
    <row r="901" spans="1:9" x14ac:dyDescent="0.25">
      <c r="A901" t="s">
        <v>116</v>
      </c>
      <c r="B901">
        <v>4397.91</v>
      </c>
      <c r="C901">
        <v>4383.6099999999997</v>
      </c>
      <c r="D901">
        <v>4335.7700000000004</v>
      </c>
      <c r="E901">
        <v>4344.3100000000004</v>
      </c>
      <c r="F901">
        <v>2391.12</v>
      </c>
      <c r="G901">
        <v>5.4287799999999997E-2</v>
      </c>
      <c r="H901">
        <v>0.94103000000000003</v>
      </c>
      <c r="I901">
        <v>0</v>
      </c>
    </row>
    <row r="902" spans="1:9" x14ac:dyDescent="0.25">
      <c r="A902" t="s">
        <v>116</v>
      </c>
      <c r="B902">
        <v>4369.47</v>
      </c>
      <c r="C902">
        <v>4356.3599999999997</v>
      </c>
      <c r="D902">
        <v>4307.34</v>
      </c>
      <c r="E902">
        <v>4314.99</v>
      </c>
      <c r="F902">
        <v>2362.84</v>
      </c>
      <c r="G902">
        <v>5.4054499999999998E-2</v>
      </c>
      <c r="H902">
        <v>0.95561399999999996</v>
      </c>
      <c r="I902">
        <v>0</v>
      </c>
    </row>
    <row r="903" spans="1:9" x14ac:dyDescent="0.25">
      <c r="A903" t="s">
        <v>116</v>
      </c>
      <c r="B903">
        <v>4390.97</v>
      </c>
      <c r="C903">
        <v>4377.58</v>
      </c>
      <c r="D903">
        <v>4327.6400000000003</v>
      </c>
      <c r="E903">
        <v>4335.8900000000003</v>
      </c>
      <c r="F903">
        <v>2381.12</v>
      </c>
      <c r="G903">
        <v>5.41412E-2</v>
      </c>
      <c r="H903">
        <v>0.93544799999999995</v>
      </c>
      <c r="I903">
        <v>0</v>
      </c>
    </row>
    <row r="904" spans="1:9" x14ac:dyDescent="0.25">
      <c r="A904" t="s">
        <v>116</v>
      </c>
      <c r="B904">
        <v>4373.67</v>
      </c>
      <c r="C904">
        <v>4360.0600000000004</v>
      </c>
      <c r="D904">
        <v>4309.7</v>
      </c>
      <c r="E904">
        <v>4317.13</v>
      </c>
      <c r="F904">
        <v>2362.5100000000002</v>
      </c>
      <c r="G904">
        <v>5.3979600000000003E-2</v>
      </c>
      <c r="H904">
        <v>0.93183000000000005</v>
      </c>
      <c r="I904">
        <v>0</v>
      </c>
    </row>
    <row r="905" spans="1:9" x14ac:dyDescent="0.25">
      <c r="A905" t="s">
        <v>116</v>
      </c>
      <c r="B905">
        <v>4392.28</v>
      </c>
      <c r="C905">
        <v>4378.3500000000004</v>
      </c>
      <c r="D905">
        <v>4328.97</v>
      </c>
      <c r="E905">
        <v>4336.45</v>
      </c>
      <c r="F905">
        <v>2378.31</v>
      </c>
      <c r="G905">
        <v>5.4308799999999997E-2</v>
      </c>
      <c r="H905">
        <v>0.931836</v>
      </c>
      <c r="I905">
        <v>0</v>
      </c>
    </row>
    <row r="906" spans="1:9" x14ac:dyDescent="0.25">
      <c r="A906" t="s">
        <v>116</v>
      </c>
      <c r="B906">
        <v>4387.55</v>
      </c>
      <c r="C906">
        <v>4374.3100000000004</v>
      </c>
      <c r="D906">
        <v>4326.7299999999996</v>
      </c>
      <c r="E906">
        <v>4334.79</v>
      </c>
      <c r="F906">
        <v>2379.8000000000002</v>
      </c>
      <c r="G906">
        <v>5.4419099999999998E-2</v>
      </c>
      <c r="H906">
        <v>0.95609599999999995</v>
      </c>
      <c r="I906">
        <v>0</v>
      </c>
    </row>
    <row r="907" spans="1:9" x14ac:dyDescent="0.25">
      <c r="A907" t="s">
        <v>116</v>
      </c>
      <c r="B907">
        <v>4400.12</v>
      </c>
      <c r="C907">
        <v>4386.28</v>
      </c>
      <c r="D907">
        <v>4331.54</v>
      </c>
      <c r="E907">
        <v>4339.79</v>
      </c>
      <c r="F907">
        <v>2379.0700000000002</v>
      </c>
      <c r="G907">
        <v>5.3935499999999997E-2</v>
      </c>
      <c r="H907">
        <v>0.95208599999999999</v>
      </c>
      <c r="I907">
        <v>0</v>
      </c>
    </row>
    <row r="908" spans="1:9" x14ac:dyDescent="0.25">
      <c r="A908" t="s">
        <v>116</v>
      </c>
      <c r="B908">
        <v>4383.66</v>
      </c>
      <c r="C908">
        <v>4369.8500000000004</v>
      </c>
      <c r="D908">
        <v>4324.2</v>
      </c>
      <c r="E908">
        <v>4333.05</v>
      </c>
      <c r="F908">
        <v>2387.66</v>
      </c>
      <c r="G908">
        <v>5.4255699999999997E-2</v>
      </c>
      <c r="H908">
        <v>0.95921400000000001</v>
      </c>
      <c r="I908">
        <v>0</v>
      </c>
    </row>
    <row r="909" spans="1:9" x14ac:dyDescent="0.25">
      <c r="A909" t="s">
        <v>116</v>
      </c>
      <c r="B909">
        <v>4368.22</v>
      </c>
      <c r="C909">
        <v>4354.6099999999997</v>
      </c>
      <c r="D909">
        <v>4310.2299999999996</v>
      </c>
      <c r="E909">
        <v>4319.6400000000003</v>
      </c>
      <c r="F909">
        <v>2373.06</v>
      </c>
      <c r="G909">
        <v>5.3943400000000002E-2</v>
      </c>
      <c r="H909">
        <v>0.93674500000000005</v>
      </c>
      <c r="I909">
        <v>0</v>
      </c>
    </row>
    <row r="910" spans="1:9" x14ac:dyDescent="0.25">
      <c r="A910" t="s">
        <v>116</v>
      </c>
      <c r="B910">
        <v>4415.38</v>
      </c>
      <c r="C910">
        <v>4401.88</v>
      </c>
      <c r="D910">
        <v>4348.5200000000004</v>
      </c>
      <c r="E910">
        <v>4356.46</v>
      </c>
      <c r="F910">
        <v>2396.4899999999998</v>
      </c>
      <c r="G910">
        <v>5.3916600000000002E-2</v>
      </c>
      <c r="H910">
        <v>0.95914200000000005</v>
      </c>
      <c r="I910">
        <v>0</v>
      </c>
    </row>
    <row r="911" spans="1:9" x14ac:dyDescent="0.25">
      <c r="A911" t="s">
        <v>116</v>
      </c>
      <c r="B911">
        <v>4393.24</v>
      </c>
      <c r="C911">
        <v>4379.43</v>
      </c>
      <c r="D911">
        <v>4325.49</v>
      </c>
      <c r="E911">
        <v>4333.79</v>
      </c>
      <c r="F911">
        <v>2372.5500000000002</v>
      </c>
      <c r="G911">
        <v>5.3909800000000001E-2</v>
      </c>
      <c r="H911">
        <v>0.95092900000000002</v>
      </c>
      <c r="I911">
        <v>0</v>
      </c>
    </row>
    <row r="912" spans="1:9" x14ac:dyDescent="0.25">
      <c r="A912" t="s">
        <v>116</v>
      </c>
      <c r="B912">
        <v>4372.1499999999996</v>
      </c>
      <c r="C912">
        <v>4358.51</v>
      </c>
      <c r="D912">
        <v>4315.18</v>
      </c>
      <c r="E912">
        <v>4322.9799999999996</v>
      </c>
      <c r="F912">
        <v>2378.63</v>
      </c>
      <c r="G912">
        <v>3.23682E-2</v>
      </c>
      <c r="H912">
        <v>0.93183700000000003</v>
      </c>
      <c r="I912">
        <v>0</v>
      </c>
    </row>
    <row r="913" spans="1:9" x14ac:dyDescent="0.25">
      <c r="A913" t="s">
        <v>116</v>
      </c>
      <c r="B913">
        <v>4380.5200000000004</v>
      </c>
      <c r="C913">
        <v>4367.16</v>
      </c>
      <c r="D913">
        <v>4315.09</v>
      </c>
      <c r="E913">
        <v>4323.08</v>
      </c>
      <c r="F913">
        <v>2365.06</v>
      </c>
      <c r="G913">
        <v>3.9333399999999998E-2</v>
      </c>
      <c r="H913">
        <v>0.931836</v>
      </c>
      <c r="I913">
        <v>0</v>
      </c>
    </row>
    <row r="914" spans="1:9" x14ac:dyDescent="0.25">
      <c r="A914" t="s">
        <v>116</v>
      </c>
      <c r="B914">
        <v>4354.96</v>
      </c>
      <c r="C914">
        <v>4340.76</v>
      </c>
      <c r="D914">
        <v>4295.42</v>
      </c>
      <c r="E914">
        <v>4304.8</v>
      </c>
      <c r="F914">
        <v>2354.94</v>
      </c>
      <c r="G914">
        <v>5.4097199999999998E-2</v>
      </c>
      <c r="H914">
        <v>0.95818700000000001</v>
      </c>
      <c r="I914">
        <v>0</v>
      </c>
    </row>
    <row r="915" spans="1:9" x14ac:dyDescent="0.25">
      <c r="A915" t="s">
        <v>116</v>
      </c>
      <c r="B915">
        <v>4364.9799999999996</v>
      </c>
      <c r="C915">
        <v>4351.8599999999997</v>
      </c>
      <c r="D915">
        <v>4310.8500000000004</v>
      </c>
      <c r="E915">
        <v>4318.6400000000003</v>
      </c>
      <c r="F915">
        <v>2376.13</v>
      </c>
      <c r="G915">
        <v>5.3956799999999999E-2</v>
      </c>
      <c r="H915">
        <v>0.95119699999999996</v>
      </c>
      <c r="I915">
        <v>0</v>
      </c>
    </row>
    <row r="916" spans="1:9" x14ac:dyDescent="0.25">
      <c r="A916" t="s">
        <v>116</v>
      </c>
      <c r="B916">
        <v>4354.1899999999996</v>
      </c>
      <c r="C916">
        <v>4340.95</v>
      </c>
      <c r="D916">
        <v>4294.71</v>
      </c>
      <c r="E916">
        <v>4302.92</v>
      </c>
      <c r="F916">
        <v>2357.2600000000002</v>
      </c>
      <c r="G916">
        <v>5.3922299999999999E-2</v>
      </c>
      <c r="H916">
        <v>0.94944200000000001</v>
      </c>
      <c r="I916">
        <v>0</v>
      </c>
    </row>
    <row r="917" spans="1:9" x14ac:dyDescent="0.25">
      <c r="A917" t="s">
        <v>116</v>
      </c>
      <c r="B917">
        <v>4366.67</v>
      </c>
      <c r="C917">
        <v>4353.37</v>
      </c>
      <c r="D917">
        <v>4301.1400000000003</v>
      </c>
      <c r="E917">
        <v>4308.13</v>
      </c>
      <c r="F917">
        <v>2355.91</v>
      </c>
      <c r="G917">
        <v>5.3923400000000003E-2</v>
      </c>
      <c r="H917">
        <v>0.94899</v>
      </c>
      <c r="I917">
        <v>0</v>
      </c>
    </row>
    <row r="918" spans="1:9" x14ac:dyDescent="0.25">
      <c r="A918" t="s">
        <v>116</v>
      </c>
      <c r="B918">
        <v>4392.46</v>
      </c>
      <c r="C918">
        <v>4379.5</v>
      </c>
      <c r="D918">
        <v>4331.3900000000003</v>
      </c>
      <c r="E918">
        <v>4340.2299999999996</v>
      </c>
      <c r="F918">
        <v>2382.4</v>
      </c>
      <c r="G918">
        <v>5.3910300000000001E-2</v>
      </c>
      <c r="H918">
        <v>0.93183700000000003</v>
      </c>
      <c r="I918">
        <v>0</v>
      </c>
    </row>
    <row r="919" spans="1:9" x14ac:dyDescent="0.25">
      <c r="A919" t="s">
        <v>116</v>
      </c>
      <c r="B919">
        <v>4338.29</v>
      </c>
      <c r="C919">
        <v>4324.32</v>
      </c>
      <c r="D919">
        <v>4282.37</v>
      </c>
      <c r="E919">
        <v>4291.38</v>
      </c>
      <c r="F919">
        <v>2342.87</v>
      </c>
      <c r="G919">
        <v>5.4510500000000003E-2</v>
      </c>
      <c r="H919">
        <v>0.94772999999999996</v>
      </c>
      <c r="I919">
        <v>0</v>
      </c>
    </row>
    <row r="920" spans="1:9" x14ac:dyDescent="0.25">
      <c r="A920" t="s">
        <v>116</v>
      </c>
      <c r="B920">
        <v>4363.32</v>
      </c>
      <c r="C920">
        <v>4349.71</v>
      </c>
      <c r="D920">
        <v>4306.54</v>
      </c>
      <c r="E920">
        <v>4316.37</v>
      </c>
      <c r="F920">
        <v>2367.81</v>
      </c>
      <c r="G920">
        <v>5.8095000000000001E-2</v>
      </c>
      <c r="H920">
        <v>0.93180799999999997</v>
      </c>
      <c r="I920">
        <v>0</v>
      </c>
    </row>
    <row r="921" spans="1:9" x14ac:dyDescent="0.25">
      <c r="A921" t="s">
        <v>116</v>
      </c>
      <c r="B921">
        <v>4237.93</v>
      </c>
      <c r="C921">
        <v>4224.54</v>
      </c>
      <c r="D921">
        <v>4184.3</v>
      </c>
      <c r="E921">
        <v>4191.38</v>
      </c>
      <c r="F921">
        <v>2261.73</v>
      </c>
      <c r="G921">
        <v>5.3973599999999997E-2</v>
      </c>
      <c r="H921">
        <v>0.952067</v>
      </c>
      <c r="I921">
        <v>0</v>
      </c>
    </row>
    <row r="922" spans="1:9" x14ac:dyDescent="0.25">
      <c r="A922" t="s">
        <v>116</v>
      </c>
      <c r="B922">
        <v>4283.91</v>
      </c>
      <c r="C922">
        <v>4270.6000000000004</v>
      </c>
      <c r="D922">
        <v>4231.3</v>
      </c>
      <c r="E922">
        <v>4238.51</v>
      </c>
      <c r="F922">
        <v>2305.98</v>
      </c>
      <c r="G922">
        <v>5.3910600000000003E-2</v>
      </c>
      <c r="H922">
        <v>0.94516999999999995</v>
      </c>
      <c r="I922">
        <v>0</v>
      </c>
    </row>
    <row r="923" spans="1:9" x14ac:dyDescent="0.25">
      <c r="A923" t="s">
        <v>116</v>
      </c>
      <c r="B923">
        <v>4317.37</v>
      </c>
      <c r="C923">
        <v>4303.75</v>
      </c>
      <c r="D923">
        <v>4261.42</v>
      </c>
      <c r="E923">
        <v>4269.1000000000004</v>
      </c>
      <c r="F923">
        <v>2333.48</v>
      </c>
      <c r="G923">
        <v>5.4028100000000003E-2</v>
      </c>
      <c r="H923">
        <v>0.95518999999999998</v>
      </c>
      <c r="I923">
        <v>0</v>
      </c>
    </row>
    <row r="924" spans="1:9" x14ac:dyDescent="0.25">
      <c r="A924" t="s">
        <v>116</v>
      </c>
      <c r="B924">
        <v>4340.26</v>
      </c>
      <c r="C924">
        <v>4326.8900000000003</v>
      </c>
      <c r="D924">
        <v>4284.67</v>
      </c>
      <c r="E924">
        <v>4294.8500000000004</v>
      </c>
      <c r="F924">
        <v>2351.5100000000002</v>
      </c>
      <c r="G924">
        <v>5.3987599999999997E-2</v>
      </c>
      <c r="H924">
        <v>0.931836</v>
      </c>
      <c r="I924">
        <v>0</v>
      </c>
    </row>
    <row r="925" spans="1:9" x14ac:dyDescent="0.25">
      <c r="A925" t="s">
        <v>116</v>
      </c>
      <c r="B925">
        <v>4317.53</v>
      </c>
      <c r="C925">
        <v>4304</v>
      </c>
      <c r="D925">
        <v>4263.01</v>
      </c>
      <c r="E925">
        <v>4271.74</v>
      </c>
      <c r="F925">
        <v>2330.17</v>
      </c>
      <c r="G925">
        <v>5.4074999999999998E-2</v>
      </c>
      <c r="H925">
        <v>0.93183700000000003</v>
      </c>
      <c r="I925">
        <v>0</v>
      </c>
    </row>
    <row r="926" spans="1:9" x14ac:dyDescent="0.25">
      <c r="A926" t="s">
        <v>116</v>
      </c>
      <c r="B926">
        <v>4334.84</v>
      </c>
      <c r="C926">
        <v>4321.5600000000004</v>
      </c>
      <c r="D926">
        <v>4278.43</v>
      </c>
      <c r="E926">
        <v>4287.1099999999997</v>
      </c>
      <c r="F926">
        <v>2345.84</v>
      </c>
      <c r="G926">
        <v>5.4012499999999998E-2</v>
      </c>
      <c r="H926">
        <v>0.95917699999999995</v>
      </c>
      <c r="I926">
        <v>0</v>
      </c>
    </row>
    <row r="927" spans="1:9" x14ac:dyDescent="0.25">
      <c r="A927" t="s">
        <v>116</v>
      </c>
      <c r="B927">
        <v>4266.8999999999996</v>
      </c>
      <c r="C927">
        <v>4253.63</v>
      </c>
      <c r="D927">
        <v>4212.68</v>
      </c>
      <c r="E927">
        <v>4220.3999999999996</v>
      </c>
      <c r="F927">
        <v>2280.52</v>
      </c>
      <c r="G927">
        <v>5.3994300000000002E-2</v>
      </c>
      <c r="H927">
        <v>0.95312699999999995</v>
      </c>
      <c r="I927">
        <v>0</v>
      </c>
    </row>
    <row r="928" spans="1:9" x14ac:dyDescent="0.25">
      <c r="A928" t="s">
        <v>116</v>
      </c>
      <c r="B928">
        <v>4284.9799999999996</v>
      </c>
      <c r="C928">
        <v>4271.6499999999996</v>
      </c>
      <c r="D928">
        <v>4224.54</v>
      </c>
      <c r="E928">
        <v>4231.8500000000004</v>
      </c>
      <c r="F928">
        <v>2284.3200000000002</v>
      </c>
      <c r="G928">
        <v>5.2528699999999998E-2</v>
      </c>
      <c r="H928">
        <v>0.94622499999999998</v>
      </c>
      <c r="I928">
        <v>0</v>
      </c>
    </row>
    <row r="929" spans="1:9" x14ac:dyDescent="0.25">
      <c r="A929" t="s">
        <v>116</v>
      </c>
      <c r="B929">
        <v>4316.12</v>
      </c>
      <c r="C929">
        <v>4302.59</v>
      </c>
      <c r="D929">
        <v>4260.32</v>
      </c>
      <c r="E929">
        <v>4267.5200000000004</v>
      </c>
      <c r="F929">
        <v>2321.5500000000002</v>
      </c>
      <c r="G929">
        <v>5.3922200000000003E-2</v>
      </c>
      <c r="H929">
        <v>0.93183400000000005</v>
      </c>
      <c r="I929">
        <v>0</v>
      </c>
    </row>
    <row r="930" spans="1:9" x14ac:dyDescent="0.25">
      <c r="A930" t="s">
        <v>116</v>
      </c>
      <c r="B930">
        <v>4279.93</v>
      </c>
      <c r="C930">
        <v>4266.62</v>
      </c>
      <c r="D930">
        <v>4227.01</v>
      </c>
      <c r="E930">
        <v>4234.6899999999996</v>
      </c>
      <c r="F930">
        <v>2302.2600000000002</v>
      </c>
      <c r="G930">
        <v>5.3910699999999999E-2</v>
      </c>
      <c r="H930">
        <v>0.95921999999999996</v>
      </c>
      <c r="I930">
        <v>0</v>
      </c>
    </row>
    <row r="931" spans="1:9" x14ac:dyDescent="0.25">
      <c r="A931" t="s">
        <v>116</v>
      </c>
      <c r="B931">
        <v>4287.4799999999996</v>
      </c>
      <c r="C931">
        <v>4273.72</v>
      </c>
      <c r="D931">
        <v>4234.41</v>
      </c>
      <c r="E931">
        <v>4243.17</v>
      </c>
      <c r="F931">
        <v>2300.8000000000002</v>
      </c>
      <c r="G931">
        <v>5.4069399999999997E-2</v>
      </c>
      <c r="H931">
        <v>0.93183499999999997</v>
      </c>
      <c r="I931">
        <v>0</v>
      </c>
    </row>
    <row r="932" spans="1:9" x14ac:dyDescent="0.25">
      <c r="A932" t="s">
        <v>116</v>
      </c>
      <c r="B932">
        <v>4321.4799999999996</v>
      </c>
      <c r="C932">
        <v>4307.8900000000003</v>
      </c>
      <c r="D932">
        <v>4268.9799999999996</v>
      </c>
      <c r="E932">
        <v>4276.96</v>
      </c>
      <c r="F932">
        <v>2333.4299999999998</v>
      </c>
      <c r="G932">
        <v>5.4489999999999997E-2</v>
      </c>
      <c r="H932">
        <v>0.93183499999999997</v>
      </c>
      <c r="I932">
        <v>0</v>
      </c>
    </row>
    <row r="933" spans="1:9" x14ac:dyDescent="0.25">
      <c r="A933" t="s">
        <v>116</v>
      </c>
      <c r="B933">
        <v>4297.22</v>
      </c>
      <c r="C933">
        <v>4283.4399999999996</v>
      </c>
      <c r="D933">
        <v>4244.1400000000003</v>
      </c>
      <c r="E933">
        <v>4251.45</v>
      </c>
      <c r="F933">
        <v>2306.1</v>
      </c>
      <c r="G933">
        <v>5.39573E-2</v>
      </c>
      <c r="H933">
        <v>0.95907100000000001</v>
      </c>
      <c r="I933">
        <v>0</v>
      </c>
    </row>
    <row r="934" spans="1:9" x14ac:dyDescent="0.25">
      <c r="A934" t="s">
        <v>116</v>
      </c>
      <c r="B934">
        <v>4373.38</v>
      </c>
      <c r="C934">
        <v>4360.3900000000003</v>
      </c>
      <c r="D934">
        <v>4317.79</v>
      </c>
      <c r="E934">
        <v>4325.67</v>
      </c>
      <c r="F934">
        <v>2381.35</v>
      </c>
      <c r="G934">
        <v>5.3911500000000001E-2</v>
      </c>
      <c r="H934">
        <v>0.95432499999999998</v>
      </c>
      <c r="I934">
        <v>0</v>
      </c>
    </row>
    <row r="935" spans="1:9" x14ac:dyDescent="0.25">
      <c r="A935" t="s">
        <v>116</v>
      </c>
      <c r="B935">
        <v>4245.6499999999996</v>
      </c>
      <c r="C935">
        <v>4232.25</v>
      </c>
      <c r="D935">
        <v>4185.32</v>
      </c>
      <c r="E935">
        <v>4192.6400000000003</v>
      </c>
      <c r="F935">
        <v>2250.5</v>
      </c>
      <c r="G935">
        <v>5.39812E-2</v>
      </c>
      <c r="H935">
        <v>0.93179599999999996</v>
      </c>
      <c r="I935">
        <v>0</v>
      </c>
    </row>
    <row r="936" spans="1:9" x14ac:dyDescent="0.25">
      <c r="A936" t="s">
        <v>116</v>
      </c>
      <c r="B936">
        <v>4369.3100000000004</v>
      </c>
      <c r="C936">
        <v>4355.7299999999996</v>
      </c>
      <c r="D936">
        <v>4305.7</v>
      </c>
      <c r="E936">
        <v>4313.1899999999996</v>
      </c>
      <c r="F936">
        <v>2360.9</v>
      </c>
      <c r="G936">
        <v>5.39824E-2</v>
      </c>
      <c r="H936">
        <v>0.93183000000000005</v>
      </c>
      <c r="I936">
        <v>0</v>
      </c>
    </row>
    <row r="937" spans="1:9" x14ac:dyDescent="0.25">
      <c r="A937" t="s">
        <v>116</v>
      </c>
      <c r="B937">
        <v>4371.8100000000004</v>
      </c>
      <c r="C937">
        <v>4358.3900000000003</v>
      </c>
      <c r="D937">
        <v>4308.99</v>
      </c>
      <c r="E937">
        <v>4317.3999999999996</v>
      </c>
      <c r="F937">
        <v>2367.84</v>
      </c>
      <c r="G937">
        <v>5.3975500000000003E-2</v>
      </c>
      <c r="H937">
        <v>0.95136699999999996</v>
      </c>
      <c r="I937">
        <v>0</v>
      </c>
    </row>
    <row r="938" spans="1:9" x14ac:dyDescent="0.25">
      <c r="A938" t="s">
        <v>116</v>
      </c>
      <c r="B938">
        <v>4371.8599999999997</v>
      </c>
      <c r="C938">
        <v>4355.55</v>
      </c>
      <c r="D938">
        <v>4303.4399999999996</v>
      </c>
      <c r="E938">
        <v>4311.2299999999996</v>
      </c>
      <c r="F938">
        <v>2356.2600000000002</v>
      </c>
      <c r="G938">
        <v>5.3931100000000003E-2</v>
      </c>
      <c r="H938">
        <v>0.95501800000000003</v>
      </c>
      <c r="I938">
        <v>0</v>
      </c>
    </row>
    <row r="939" spans="1:9" x14ac:dyDescent="0.25">
      <c r="A939" t="s">
        <v>116</v>
      </c>
      <c r="B939">
        <v>4377.93</v>
      </c>
      <c r="C939">
        <v>4363.21</v>
      </c>
      <c r="D939">
        <v>4309.66</v>
      </c>
      <c r="E939">
        <v>4316.3999999999996</v>
      </c>
      <c r="F939">
        <v>2365.2800000000002</v>
      </c>
      <c r="G939">
        <v>5.3931100000000003E-2</v>
      </c>
      <c r="H939">
        <v>0.931836</v>
      </c>
      <c r="I939">
        <v>0</v>
      </c>
    </row>
    <row r="940" spans="1:9" x14ac:dyDescent="0.25">
      <c r="A940" t="s">
        <v>116</v>
      </c>
      <c r="B940">
        <v>4296.4399999999996</v>
      </c>
      <c r="C940">
        <v>4282.91</v>
      </c>
      <c r="D940">
        <v>4235.1099999999997</v>
      </c>
      <c r="E940">
        <v>4243.25</v>
      </c>
      <c r="F940">
        <v>2297.19</v>
      </c>
      <c r="G940">
        <v>5.3984900000000002E-2</v>
      </c>
      <c r="H940">
        <v>0.95868799999999998</v>
      </c>
      <c r="I940">
        <v>0</v>
      </c>
    </row>
    <row r="941" spans="1:9" x14ac:dyDescent="0.25">
      <c r="A941" t="s">
        <v>116</v>
      </c>
      <c r="B941">
        <v>4327.2700000000004</v>
      </c>
      <c r="C941">
        <v>4313.8999999999996</v>
      </c>
      <c r="D941">
        <v>4262.84</v>
      </c>
      <c r="E941">
        <v>4269.68</v>
      </c>
      <c r="F941">
        <v>2322.86</v>
      </c>
      <c r="G941">
        <v>5.3919700000000001E-2</v>
      </c>
      <c r="H941">
        <v>0.95792200000000005</v>
      </c>
      <c r="I941">
        <v>0</v>
      </c>
    </row>
    <row r="942" spans="1:9" x14ac:dyDescent="0.25">
      <c r="A942" t="s">
        <v>116</v>
      </c>
      <c r="B942">
        <v>4387.96</v>
      </c>
      <c r="C942">
        <v>4374.29</v>
      </c>
      <c r="D942">
        <v>4321.2299999999996</v>
      </c>
      <c r="E942">
        <v>4327.3999999999996</v>
      </c>
      <c r="F942">
        <v>2372.62</v>
      </c>
      <c r="G942">
        <v>5.4317400000000002E-2</v>
      </c>
      <c r="H942">
        <v>0.93181599999999998</v>
      </c>
      <c r="I942">
        <v>0</v>
      </c>
    </row>
    <row r="943" spans="1:9" x14ac:dyDescent="0.25">
      <c r="A943" t="s">
        <v>116</v>
      </c>
      <c r="B943">
        <v>4371.3599999999997</v>
      </c>
      <c r="C943">
        <v>4358.24</v>
      </c>
      <c r="D943">
        <v>4308.0600000000004</v>
      </c>
      <c r="E943">
        <v>4316.3100000000004</v>
      </c>
      <c r="F943">
        <v>2361.54</v>
      </c>
      <c r="G943">
        <v>5.4171400000000001E-2</v>
      </c>
      <c r="H943">
        <v>0.93183199999999999</v>
      </c>
      <c r="I943">
        <v>0</v>
      </c>
    </row>
    <row r="944" spans="1:9" x14ac:dyDescent="0.25">
      <c r="A944" t="s">
        <v>116</v>
      </c>
      <c r="B944">
        <v>4260.1000000000004</v>
      </c>
      <c r="C944">
        <v>4246.8</v>
      </c>
      <c r="D944">
        <v>4198.71</v>
      </c>
      <c r="E944">
        <v>4204.8900000000003</v>
      </c>
      <c r="F944">
        <v>2259.2600000000002</v>
      </c>
      <c r="G944">
        <v>5.41086E-2</v>
      </c>
      <c r="H944">
        <v>0.931836</v>
      </c>
      <c r="I944">
        <v>0</v>
      </c>
    </row>
    <row r="945" spans="1:25" x14ac:dyDescent="0.25">
      <c r="A945" t="s">
        <v>116</v>
      </c>
      <c r="B945">
        <v>4376.92</v>
      </c>
      <c r="C945">
        <v>4363.13</v>
      </c>
      <c r="D945">
        <v>4311.05</v>
      </c>
      <c r="E945">
        <v>4319.49</v>
      </c>
      <c r="F945">
        <v>2364.7399999999998</v>
      </c>
      <c r="G945">
        <v>5.4425500000000002E-2</v>
      </c>
      <c r="H945">
        <v>0.95455299999999998</v>
      </c>
      <c r="I945">
        <v>0</v>
      </c>
    </row>
    <row r="946" spans="1:25" x14ac:dyDescent="0.25">
      <c r="A946" t="s">
        <v>116</v>
      </c>
      <c r="B946">
        <v>4390.1899999999996</v>
      </c>
      <c r="C946">
        <v>4376.5200000000004</v>
      </c>
      <c r="D946">
        <v>4324.82</v>
      </c>
      <c r="E946">
        <v>4331.76</v>
      </c>
      <c r="F946">
        <v>2378.59</v>
      </c>
      <c r="G946">
        <v>5.3918500000000001E-2</v>
      </c>
      <c r="H946">
        <v>0.95272599999999996</v>
      </c>
      <c r="I946">
        <v>0</v>
      </c>
    </row>
    <row r="947" spans="1:25" x14ac:dyDescent="0.25">
      <c r="A947" t="s">
        <v>116</v>
      </c>
      <c r="B947">
        <v>4368.18</v>
      </c>
      <c r="C947">
        <v>4354.82</v>
      </c>
      <c r="D947">
        <v>4303.78</v>
      </c>
      <c r="E947">
        <v>4310.84</v>
      </c>
      <c r="F947">
        <v>2357.5300000000002</v>
      </c>
      <c r="G947">
        <v>5.4350599999999999E-2</v>
      </c>
      <c r="H947">
        <v>0.95739799999999997</v>
      </c>
      <c r="I947">
        <v>0</v>
      </c>
    </row>
    <row r="948" spans="1:25" x14ac:dyDescent="0.25">
      <c r="A948" t="s">
        <v>116</v>
      </c>
      <c r="B948">
        <v>4361.92</v>
      </c>
      <c r="C948">
        <v>4348.1000000000004</v>
      </c>
      <c r="D948">
        <v>4301.34</v>
      </c>
      <c r="E948">
        <v>4308.34</v>
      </c>
      <c r="F948">
        <v>2360.5</v>
      </c>
      <c r="G948">
        <v>5.4438300000000002E-2</v>
      </c>
      <c r="H948">
        <v>0.95801700000000001</v>
      </c>
      <c r="I948">
        <v>0</v>
      </c>
    </row>
    <row r="949" spans="1:25" x14ac:dyDescent="0.25">
      <c r="A949" t="s">
        <v>116</v>
      </c>
      <c r="B949">
        <v>4411.0600000000004</v>
      </c>
      <c r="C949">
        <v>4397.08</v>
      </c>
      <c r="D949">
        <v>4346.97</v>
      </c>
      <c r="E949">
        <v>4354.6400000000003</v>
      </c>
      <c r="F949">
        <v>2399.4</v>
      </c>
      <c r="G949">
        <v>3.3594300000000001E-2</v>
      </c>
      <c r="H949">
        <v>0.95904100000000003</v>
      </c>
      <c r="I949">
        <v>0</v>
      </c>
    </row>
    <row r="950" spans="1:25" x14ac:dyDescent="0.25">
      <c r="A950" t="s">
        <v>116</v>
      </c>
      <c r="B950">
        <v>4405.54</v>
      </c>
      <c r="C950">
        <v>4392.1099999999997</v>
      </c>
      <c r="D950">
        <v>4342.37</v>
      </c>
      <c r="E950">
        <v>4351.03</v>
      </c>
      <c r="F950">
        <v>2388.2600000000002</v>
      </c>
      <c r="G950">
        <v>5.3909499999999999E-2</v>
      </c>
      <c r="H950">
        <v>0.95823999999999998</v>
      </c>
      <c r="I950">
        <v>0</v>
      </c>
    </row>
    <row r="951" spans="1:25" x14ac:dyDescent="0.25">
      <c r="A951" t="s">
        <v>116</v>
      </c>
      <c r="B951">
        <v>4373.84</v>
      </c>
      <c r="C951">
        <v>4360.5600000000004</v>
      </c>
      <c r="D951">
        <v>4313.49</v>
      </c>
      <c r="E951">
        <v>4321.43</v>
      </c>
      <c r="F951">
        <v>2373.73</v>
      </c>
      <c r="G951">
        <v>5.3913599999999999E-2</v>
      </c>
      <c r="H951">
        <v>0.95739300000000005</v>
      </c>
      <c r="I951">
        <v>0</v>
      </c>
      <c r="R951" t="s">
        <v>50</v>
      </c>
      <c r="U951" t="s">
        <v>49</v>
      </c>
      <c r="X951" t="s">
        <v>47</v>
      </c>
    </row>
    <row r="952" spans="1:25" x14ac:dyDescent="0.25">
      <c r="A952" t="s">
        <v>116</v>
      </c>
      <c r="B952">
        <v>4384.09</v>
      </c>
      <c r="C952">
        <v>4370.45</v>
      </c>
      <c r="D952">
        <v>4324.3999999999996</v>
      </c>
      <c r="E952">
        <v>4331.6899999999996</v>
      </c>
      <c r="F952">
        <v>2380.54</v>
      </c>
      <c r="G952">
        <v>5.4477100000000001E-2</v>
      </c>
      <c r="H952">
        <v>0.95916900000000005</v>
      </c>
      <c r="I952">
        <v>0</v>
      </c>
      <c r="R952">
        <f>AVERAGE(B903:B952)</f>
        <v>4350.0677999999989</v>
      </c>
      <c r="S952">
        <f>AVERAGE(C903:C952)</f>
        <v>4336.4759999999997</v>
      </c>
      <c r="U952">
        <f>_xlfn.VAR.P(B903:B952)</f>
        <v>2039.4792731600046</v>
      </c>
      <c r="V952">
        <f>_xlfn.VAR.P(C903:C952)</f>
        <v>2031.7217400000018</v>
      </c>
      <c r="X952">
        <f>1.96*SQRT(U952)/50</f>
        <v>1.7702952946637429</v>
      </c>
      <c r="Y952">
        <f>1.96*SQRT(V952)/50</f>
        <v>1.7669252656956385</v>
      </c>
    </row>
    <row r="953" spans="1:25" x14ac:dyDescent="0.25">
      <c r="A953" t="s">
        <v>116</v>
      </c>
      <c r="B953">
        <v>217692.36749999999</v>
      </c>
      <c r="C953" t="s">
        <v>24</v>
      </c>
    </row>
    <row r="954" spans="1:25" x14ac:dyDescent="0.25">
      <c r="A954" t="s">
        <v>117</v>
      </c>
      <c r="B954">
        <v>53506.8</v>
      </c>
      <c r="C954">
        <v>53491.7</v>
      </c>
      <c r="D954">
        <v>53376.9</v>
      </c>
      <c r="E954">
        <v>50747.5</v>
      </c>
      <c r="F954">
        <v>0</v>
      </c>
      <c r="G954">
        <v>0.5</v>
      </c>
      <c r="H954">
        <v>1</v>
      </c>
      <c r="I954">
        <v>0</v>
      </c>
    </row>
    <row r="955" spans="1:25" x14ac:dyDescent="0.25">
      <c r="A955" t="s">
        <v>117</v>
      </c>
      <c r="B955">
        <v>53586.1</v>
      </c>
      <c r="C955">
        <v>53572.7</v>
      </c>
      <c r="D955">
        <v>53465.9</v>
      </c>
      <c r="E955">
        <v>50830.6</v>
      </c>
      <c r="F955">
        <v>0</v>
      </c>
      <c r="G955">
        <v>0.5</v>
      </c>
      <c r="H955">
        <v>1</v>
      </c>
      <c r="I955">
        <v>0</v>
      </c>
    </row>
    <row r="956" spans="1:25" x14ac:dyDescent="0.25">
      <c r="A956" t="s">
        <v>117</v>
      </c>
      <c r="B956">
        <v>53583.4</v>
      </c>
      <c r="C956">
        <v>53569.8</v>
      </c>
      <c r="D956">
        <v>53464.3</v>
      </c>
      <c r="E956">
        <v>50829</v>
      </c>
      <c r="F956">
        <v>0</v>
      </c>
      <c r="G956">
        <v>0.5</v>
      </c>
      <c r="H956">
        <v>1</v>
      </c>
      <c r="I956">
        <v>0</v>
      </c>
    </row>
    <row r="957" spans="1:25" x14ac:dyDescent="0.25">
      <c r="A957" t="s">
        <v>117</v>
      </c>
      <c r="B957">
        <v>53590.2</v>
      </c>
      <c r="C957">
        <v>53575.6</v>
      </c>
      <c r="D957">
        <v>53459.6</v>
      </c>
      <c r="E957">
        <v>50824.800000000003</v>
      </c>
      <c r="F957">
        <v>0</v>
      </c>
      <c r="G957">
        <v>0.5</v>
      </c>
      <c r="H957">
        <v>1</v>
      </c>
      <c r="I957">
        <v>0</v>
      </c>
    </row>
    <row r="958" spans="1:25" x14ac:dyDescent="0.25">
      <c r="A958" t="s">
        <v>117</v>
      </c>
      <c r="B958">
        <v>53593.8</v>
      </c>
      <c r="C958">
        <v>53579.9</v>
      </c>
      <c r="D958">
        <v>53465.3</v>
      </c>
      <c r="E958">
        <v>50831</v>
      </c>
      <c r="F958">
        <v>0</v>
      </c>
      <c r="G958">
        <v>0.5</v>
      </c>
      <c r="H958">
        <v>1</v>
      </c>
      <c r="I958">
        <v>0</v>
      </c>
    </row>
    <row r="959" spans="1:25" x14ac:dyDescent="0.25">
      <c r="A959" t="s">
        <v>117</v>
      </c>
      <c r="B959">
        <v>53750</v>
      </c>
      <c r="C959">
        <v>53735.9</v>
      </c>
      <c r="D959">
        <v>53625.8</v>
      </c>
      <c r="E959">
        <v>50983.7</v>
      </c>
      <c r="F959">
        <v>0</v>
      </c>
      <c r="G959">
        <v>0.5</v>
      </c>
      <c r="H959">
        <v>1</v>
      </c>
      <c r="I959">
        <v>0</v>
      </c>
    </row>
    <row r="960" spans="1:25" x14ac:dyDescent="0.25">
      <c r="A960" t="s">
        <v>117</v>
      </c>
      <c r="B960">
        <v>53954.6</v>
      </c>
      <c r="C960">
        <v>53940.6</v>
      </c>
      <c r="D960">
        <v>53835.7</v>
      </c>
      <c r="E960">
        <v>51181.5</v>
      </c>
      <c r="F960">
        <v>0</v>
      </c>
      <c r="G960">
        <v>0.5</v>
      </c>
      <c r="H960">
        <v>1</v>
      </c>
      <c r="I960">
        <v>0</v>
      </c>
    </row>
    <row r="961" spans="1:9" x14ac:dyDescent="0.25">
      <c r="A961" t="s">
        <v>117</v>
      </c>
      <c r="B961">
        <v>53964.4</v>
      </c>
      <c r="C961">
        <v>53950.2</v>
      </c>
      <c r="D961">
        <v>53838.1</v>
      </c>
      <c r="E961">
        <v>51184.1</v>
      </c>
      <c r="F961">
        <v>0</v>
      </c>
      <c r="G961">
        <v>0.5</v>
      </c>
      <c r="H961">
        <v>1</v>
      </c>
      <c r="I961">
        <v>0</v>
      </c>
    </row>
    <row r="962" spans="1:9" x14ac:dyDescent="0.25">
      <c r="A962" t="s">
        <v>117</v>
      </c>
      <c r="B962">
        <v>53961.1</v>
      </c>
      <c r="C962">
        <v>53947.5</v>
      </c>
      <c r="D962">
        <v>53833</v>
      </c>
      <c r="E962">
        <v>51178.6</v>
      </c>
      <c r="F962">
        <v>0</v>
      </c>
      <c r="G962">
        <v>0.5</v>
      </c>
      <c r="H962">
        <v>1</v>
      </c>
      <c r="I962">
        <v>0</v>
      </c>
    </row>
    <row r="963" spans="1:9" x14ac:dyDescent="0.25">
      <c r="A963" t="s">
        <v>117</v>
      </c>
      <c r="B963">
        <v>53964</v>
      </c>
      <c r="C963">
        <v>53949.2</v>
      </c>
      <c r="D963">
        <v>53835.5</v>
      </c>
      <c r="E963">
        <v>51180.3</v>
      </c>
      <c r="F963">
        <v>0</v>
      </c>
      <c r="G963">
        <v>0.5</v>
      </c>
      <c r="H963">
        <v>1</v>
      </c>
      <c r="I963">
        <v>0</v>
      </c>
    </row>
    <row r="964" spans="1:9" x14ac:dyDescent="0.25">
      <c r="A964" t="s">
        <v>117</v>
      </c>
      <c r="B964">
        <v>53972.4</v>
      </c>
      <c r="C964">
        <v>53953.599999999999</v>
      </c>
      <c r="D964">
        <v>53841.3</v>
      </c>
      <c r="E964">
        <v>51189.2</v>
      </c>
      <c r="F964">
        <v>0</v>
      </c>
      <c r="G964">
        <v>0.5</v>
      </c>
      <c r="H964">
        <v>1</v>
      </c>
      <c r="I964">
        <v>0</v>
      </c>
    </row>
    <row r="965" spans="1:9" x14ac:dyDescent="0.25">
      <c r="A965" t="s">
        <v>117</v>
      </c>
      <c r="B965">
        <v>53954.2</v>
      </c>
      <c r="C965">
        <v>53940.6</v>
      </c>
      <c r="D965">
        <v>53835.3</v>
      </c>
      <c r="E965">
        <v>51183.199999999997</v>
      </c>
      <c r="F965">
        <v>0</v>
      </c>
      <c r="G965">
        <v>0.5</v>
      </c>
      <c r="H965">
        <v>1</v>
      </c>
      <c r="I965">
        <v>0</v>
      </c>
    </row>
    <row r="966" spans="1:9" x14ac:dyDescent="0.25">
      <c r="A966" t="s">
        <v>117</v>
      </c>
      <c r="B966">
        <v>53973.5</v>
      </c>
      <c r="C966">
        <v>53959.1</v>
      </c>
      <c r="D966">
        <v>53837.4</v>
      </c>
      <c r="E966">
        <v>51181.4</v>
      </c>
      <c r="F966">
        <v>0</v>
      </c>
      <c r="G966">
        <v>0.5</v>
      </c>
      <c r="H966">
        <v>1</v>
      </c>
      <c r="I966">
        <v>0</v>
      </c>
    </row>
    <row r="967" spans="1:9" x14ac:dyDescent="0.25">
      <c r="A967" t="s">
        <v>117</v>
      </c>
      <c r="B967">
        <v>53967.8</v>
      </c>
      <c r="C967">
        <v>53953.599999999999</v>
      </c>
      <c r="D967">
        <v>53838.7</v>
      </c>
      <c r="E967">
        <v>51183.199999999997</v>
      </c>
      <c r="F967">
        <v>0</v>
      </c>
      <c r="G967">
        <v>0.5</v>
      </c>
      <c r="H967">
        <v>1</v>
      </c>
      <c r="I967">
        <v>0</v>
      </c>
    </row>
    <row r="968" spans="1:9" x14ac:dyDescent="0.25">
      <c r="A968" t="s">
        <v>117</v>
      </c>
      <c r="B968">
        <v>53954.9</v>
      </c>
      <c r="C968">
        <v>53940.4</v>
      </c>
      <c r="D968">
        <v>53832.6</v>
      </c>
      <c r="E968">
        <v>51181.2</v>
      </c>
      <c r="F968">
        <v>0</v>
      </c>
      <c r="G968">
        <v>0.5</v>
      </c>
      <c r="H968">
        <v>1</v>
      </c>
      <c r="I968">
        <v>0</v>
      </c>
    </row>
    <row r="969" spans="1:9" x14ac:dyDescent="0.25">
      <c r="A969" t="s">
        <v>117</v>
      </c>
      <c r="B969">
        <v>53958.9</v>
      </c>
      <c r="C969">
        <v>53944.6</v>
      </c>
      <c r="D969">
        <v>53838.3</v>
      </c>
      <c r="E969">
        <v>51183.6</v>
      </c>
      <c r="F969">
        <v>0</v>
      </c>
      <c r="G969">
        <v>0.5</v>
      </c>
      <c r="H969">
        <v>1</v>
      </c>
      <c r="I969">
        <v>0</v>
      </c>
    </row>
    <row r="970" spans="1:9" x14ac:dyDescent="0.25">
      <c r="A970" t="s">
        <v>117</v>
      </c>
      <c r="B970">
        <v>53966.8</v>
      </c>
      <c r="C970">
        <v>53952.9</v>
      </c>
      <c r="D970">
        <v>53840.1</v>
      </c>
      <c r="E970">
        <v>51185.1</v>
      </c>
      <c r="F970">
        <v>0</v>
      </c>
      <c r="G970">
        <v>0.5</v>
      </c>
      <c r="H970">
        <v>1</v>
      </c>
      <c r="I970">
        <v>0</v>
      </c>
    </row>
    <row r="971" spans="1:9" x14ac:dyDescent="0.25">
      <c r="A971" t="s">
        <v>117</v>
      </c>
      <c r="B971">
        <v>53974.400000000001</v>
      </c>
      <c r="C971">
        <v>53960.1</v>
      </c>
      <c r="D971">
        <v>53841.5</v>
      </c>
      <c r="E971">
        <v>51185.1</v>
      </c>
      <c r="F971">
        <v>0</v>
      </c>
      <c r="G971">
        <v>0.5</v>
      </c>
      <c r="H971">
        <v>1</v>
      </c>
      <c r="I971">
        <v>0</v>
      </c>
    </row>
    <row r="972" spans="1:9" x14ac:dyDescent="0.25">
      <c r="A972" t="s">
        <v>117</v>
      </c>
      <c r="B972">
        <v>53963.7</v>
      </c>
      <c r="C972">
        <v>53950.1</v>
      </c>
      <c r="D972">
        <v>53835</v>
      </c>
      <c r="E972">
        <v>51180.4</v>
      </c>
      <c r="F972">
        <v>0</v>
      </c>
      <c r="G972">
        <v>0.5</v>
      </c>
      <c r="H972">
        <v>1</v>
      </c>
      <c r="I972">
        <v>0</v>
      </c>
    </row>
    <row r="973" spans="1:9" x14ac:dyDescent="0.25">
      <c r="A973" t="s">
        <v>117</v>
      </c>
      <c r="B973">
        <v>53966.400000000001</v>
      </c>
      <c r="C973">
        <v>53952.4</v>
      </c>
      <c r="D973">
        <v>53844.2</v>
      </c>
      <c r="E973">
        <v>51190.3</v>
      </c>
      <c r="F973">
        <v>0</v>
      </c>
      <c r="G973">
        <v>0.5</v>
      </c>
      <c r="H973">
        <v>1</v>
      </c>
      <c r="I973">
        <v>0</v>
      </c>
    </row>
    <row r="974" spans="1:9" x14ac:dyDescent="0.25">
      <c r="A974" t="s">
        <v>117</v>
      </c>
      <c r="B974">
        <v>53957.4</v>
      </c>
      <c r="C974">
        <v>53943.5</v>
      </c>
      <c r="D974">
        <v>53833.9</v>
      </c>
      <c r="E974">
        <v>51181.3</v>
      </c>
      <c r="F974">
        <v>0</v>
      </c>
      <c r="G974">
        <v>0.5</v>
      </c>
      <c r="H974">
        <v>1</v>
      </c>
      <c r="I974">
        <v>0</v>
      </c>
    </row>
    <row r="975" spans="1:9" x14ac:dyDescent="0.25">
      <c r="A975" t="s">
        <v>117</v>
      </c>
      <c r="B975">
        <v>53959.3</v>
      </c>
      <c r="C975">
        <v>53945.5</v>
      </c>
      <c r="D975">
        <v>53832.2</v>
      </c>
      <c r="E975">
        <v>51179.1</v>
      </c>
      <c r="F975">
        <v>0</v>
      </c>
      <c r="G975">
        <v>0.5</v>
      </c>
      <c r="H975">
        <v>1</v>
      </c>
      <c r="I975">
        <v>0</v>
      </c>
    </row>
    <row r="976" spans="1:9" x14ac:dyDescent="0.25">
      <c r="A976" t="s">
        <v>117</v>
      </c>
      <c r="B976">
        <v>53960.2</v>
      </c>
      <c r="C976">
        <v>53946.2</v>
      </c>
      <c r="D976">
        <v>53834.8</v>
      </c>
      <c r="E976">
        <v>51184.2</v>
      </c>
      <c r="F976">
        <v>0</v>
      </c>
      <c r="G976">
        <v>0.5</v>
      </c>
      <c r="H976">
        <v>1</v>
      </c>
      <c r="I976">
        <v>0</v>
      </c>
    </row>
    <row r="977" spans="1:9" x14ac:dyDescent="0.25">
      <c r="A977" t="s">
        <v>117</v>
      </c>
      <c r="B977">
        <v>53958.5</v>
      </c>
      <c r="C977">
        <v>53944.4</v>
      </c>
      <c r="D977">
        <v>53837.599999999999</v>
      </c>
      <c r="E977">
        <v>51184.6</v>
      </c>
      <c r="F977">
        <v>0</v>
      </c>
      <c r="G977">
        <v>0.5</v>
      </c>
      <c r="H977">
        <v>1</v>
      </c>
      <c r="I977">
        <v>0</v>
      </c>
    </row>
    <row r="978" spans="1:9" x14ac:dyDescent="0.25">
      <c r="A978" t="s">
        <v>117</v>
      </c>
      <c r="B978">
        <v>53957.8</v>
      </c>
      <c r="C978">
        <v>53944.3</v>
      </c>
      <c r="D978">
        <v>53836.6</v>
      </c>
      <c r="E978">
        <v>51185.5</v>
      </c>
      <c r="F978">
        <v>0</v>
      </c>
      <c r="G978">
        <v>0.5</v>
      </c>
      <c r="H978">
        <v>1</v>
      </c>
      <c r="I978">
        <v>0</v>
      </c>
    </row>
    <row r="979" spans="1:9" x14ac:dyDescent="0.25">
      <c r="A979" t="s">
        <v>117</v>
      </c>
      <c r="B979">
        <v>53965.1</v>
      </c>
      <c r="C979">
        <v>53951</v>
      </c>
      <c r="D979">
        <v>53837.1</v>
      </c>
      <c r="E979">
        <v>51183</v>
      </c>
      <c r="F979">
        <v>0</v>
      </c>
      <c r="G979">
        <v>0.5</v>
      </c>
      <c r="H979">
        <v>1</v>
      </c>
      <c r="I979">
        <v>0</v>
      </c>
    </row>
    <row r="980" spans="1:9" x14ac:dyDescent="0.25">
      <c r="A980" t="s">
        <v>117</v>
      </c>
      <c r="B980">
        <v>53963.5</v>
      </c>
      <c r="C980">
        <v>53949.5</v>
      </c>
      <c r="D980">
        <v>53840.9</v>
      </c>
      <c r="E980">
        <v>51185.8</v>
      </c>
      <c r="F980">
        <v>0</v>
      </c>
      <c r="G980">
        <v>0.5</v>
      </c>
      <c r="H980">
        <v>1</v>
      </c>
      <c r="I980">
        <v>0</v>
      </c>
    </row>
    <row r="981" spans="1:9" x14ac:dyDescent="0.25">
      <c r="A981" t="s">
        <v>117</v>
      </c>
      <c r="B981">
        <v>53964.2</v>
      </c>
      <c r="C981">
        <v>53950.1</v>
      </c>
      <c r="D981">
        <v>53837.9</v>
      </c>
      <c r="E981">
        <v>51181.9</v>
      </c>
      <c r="F981">
        <v>0</v>
      </c>
      <c r="G981">
        <v>0.5</v>
      </c>
      <c r="H981">
        <v>1</v>
      </c>
      <c r="I981">
        <v>0</v>
      </c>
    </row>
    <row r="982" spans="1:9" x14ac:dyDescent="0.25">
      <c r="A982" t="s">
        <v>117</v>
      </c>
      <c r="B982">
        <v>53963.8</v>
      </c>
      <c r="C982">
        <v>53949.599999999999</v>
      </c>
      <c r="D982">
        <v>53842.7</v>
      </c>
      <c r="E982">
        <v>51188.800000000003</v>
      </c>
      <c r="F982">
        <v>0</v>
      </c>
      <c r="G982">
        <v>0.5</v>
      </c>
      <c r="H982">
        <v>1</v>
      </c>
      <c r="I982">
        <v>0</v>
      </c>
    </row>
    <row r="983" spans="1:9" x14ac:dyDescent="0.25">
      <c r="A983" t="s">
        <v>117</v>
      </c>
      <c r="B983">
        <v>53959.1</v>
      </c>
      <c r="C983">
        <v>53944.800000000003</v>
      </c>
      <c r="D983">
        <v>53837.599999999999</v>
      </c>
      <c r="E983">
        <v>51183.8</v>
      </c>
      <c r="F983">
        <v>0</v>
      </c>
      <c r="G983">
        <v>0.5</v>
      </c>
      <c r="H983">
        <v>1</v>
      </c>
      <c r="I983">
        <v>0</v>
      </c>
    </row>
    <row r="984" spans="1:9" x14ac:dyDescent="0.25">
      <c r="A984" t="s">
        <v>117</v>
      </c>
      <c r="B984">
        <v>53961.4</v>
      </c>
      <c r="C984">
        <v>53946.7</v>
      </c>
      <c r="D984">
        <v>53834.5</v>
      </c>
      <c r="E984">
        <v>51180.4</v>
      </c>
      <c r="F984">
        <v>0</v>
      </c>
      <c r="G984">
        <v>0.5</v>
      </c>
      <c r="H984">
        <v>1</v>
      </c>
      <c r="I984">
        <v>0</v>
      </c>
    </row>
    <row r="985" spans="1:9" x14ac:dyDescent="0.25">
      <c r="A985" t="s">
        <v>117</v>
      </c>
      <c r="B985">
        <v>53958.6</v>
      </c>
      <c r="C985">
        <v>53945.1</v>
      </c>
      <c r="D985">
        <v>53832.2</v>
      </c>
      <c r="E985">
        <v>51178.9</v>
      </c>
      <c r="F985">
        <v>0</v>
      </c>
      <c r="G985">
        <v>0.5</v>
      </c>
      <c r="H985">
        <v>1</v>
      </c>
      <c r="I985">
        <v>0</v>
      </c>
    </row>
    <row r="986" spans="1:9" x14ac:dyDescent="0.25">
      <c r="A986" t="s">
        <v>117</v>
      </c>
      <c r="B986">
        <v>53961.5</v>
      </c>
      <c r="C986">
        <v>53943.1</v>
      </c>
      <c r="D986">
        <v>53833.9</v>
      </c>
      <c r="E986">
        <v>51180.2</v>
      </c>
      <c r="F986">
        <v>0</v>
      </c>
      <c r="G986">
        <v>0.5</v>
      </c>
      <c r="H986">
        <v>1</v>
      </c>
      <c r="I986">
        <v>0</v>
      </c>
    </row>
    <row r="987" spans="1:9" x14ac:dyDescent="0.25">
      <c r="A987" t="s">
        <v>117</v>
      </c>
      <c r="B987">
        <v>53948.6</v>
      </c>
      <c r="C987">
        <v>53933.599999999999</v>
      </c>
      <c r="D987">
        <v>53835.9</v>
      </c>
      <c r="E987">
        <v>51184.1</v>
      </c>
      <c r="F987">
        <v>0</v>
      </c>
      <c r="G987">
        <v>0.5</v>
      </c>
      <c r="H987">
        <v>1</v>
      </c>
      <c r="I987">
        <v>0</v>
      </c>
    </row>
    <row r="988" spans="1:9" x14ac:dyDescent="0.25">
      <c r="A988" t="s">
        <v>117</v>
      </c>
      <c r="B988">
        <v>53958.400000000001</v>
      </c>
      <c r="C988">
        <v>53943.9</v>
      </c>
      <c r="D988">
        <v>53833</v>
      </c>
      <c r="E988">
        <v>51179</v>
      </c>
      <c r="F988">
        <v>0</v>
      </c>
      <c r="G988">
        <v>0.5</v>
      </c>
      <c r="H988">
        <v>1</v>
      </c>
      <c r="I988">
        <v>0</v>
      </c>
    </row>
    <row r="989" spans="1:9" x14ac:dyDescent="0.25">
      <c r="A989" t="s">
        <v>117</v>
      </c>
      <c r="B989">
        <v>53959.5</v>
      </c>
      <c r="C989">
        <v>53944.6</v>
      </c>
      <c r="D989">
        <v>53833.8</v>
      </c>
      <c r="E989">
        <v>51183</v>
      </c>
      <c r="F989">
        <v>0</v>
      </c>
      <c r="G989">
        <v>0.5</v>
      </c>
      <c r="H989">
        <v>1</v>
      </c>
      <c r="I989">
        <v>0</v>
      </c>
    </row>
    <row r="990" spans="1:9" x14ac:dyDescent="0.25">
      <c r="A990" t="s">
        <v>117</v>
      </c>
      <c r="B990">
        <v>53961.9</v>
      </c>
      <c r="C990">
        <v>53947.4</v>
      </c>
      <c r="D990">
        <v>53837.5</v>
      </c>
      <c r="E990">
        <v>51183.6</v>
      </c>
      <c r="F990">
        <v>0</v>
      </c>
      <c r="G990">
        <v>0.5</v>
      </c>
      <c r="H990">
        <v>1</v>
      </c>
      <c r="I990">
        <v>0</v>
      </c>
    </row>
    <row r="991" spans="1:9" x14ac:dyDescent="0.25">
      <c r="A991" t="s">
        <v>117</v>
      </c>
      <c r="B991">
        <v>53958.7</v>
      </c>
      <c r="C991">
        <v>53945.4</v>
      </c>
      <c r="D991">
        <v>53836.1</v>
      </c>
      <c r="E991">
        <v>51184.3</v>
      </c>
      <c r="F991">
        <v>0</v>
      </c>
      <c r="G991">
        <v>0.5</v>
      </c>
      <c r="H991">
        <v>1</v>
      </c>
      <c r="I991">
        <v>0</v>
      </c>
    </row>
    <row r="992" spans="1:9" x14ac:dyDescent="0.25">
      <c r="A992" t="s">
        <v>117</v>
      </c>
      <c r="B992">
        <v>53946.5</v>
      </c>
      <c r="C992">
        <v>53932.6</v>
      </c>
      <c r="D992">
        <v>53832.1</v>
      </c>
      <c r="E992">
        <v>51179.9</v>
      </c>
      <c r="F992">
        <v>0</v>
      </c>
      <c r="G992">
        <v>0.5</v>
      </c>
      <c r="H992">
        <v>1</v>
      </c>
      <c r="I992">
        <v>0</v>
      </c>
    </row>
    <row r="993" spans="1:25" x14ac:dyDescent="0.25">
      <c r="A993" t="s">
        <v>117</v>
      </c>
      <c r="B993">
        <v>53957.5</v>
      </c>
      <c r="C993">
        <v>53943.7</v>
      </c>
      <c r="D993">
        <v>53832.6</v>
      </c>
      <c r="E993">
        <v>51179.3</v>
      </c>
      <c r="F993">
        <v>0</v>
      </c>
      <c r="G993">
        <v>0.5</v>
      </c>
      <c r="H993">
        <v>1</v>
      </c>
      <c r="I993">
        <v>0</v>
      </c>
    </row>
    <row r="994" spans="1:25" x14ac:dyDescent="0.25">
      <c r="A994" t="s">
        <v>117</v>
      </c>
      <c r="B994">
        <v>53959.9</v>
      </c>
      <c r="C994">
        <v>53946.5</v>
      </c>
      <c r="D994">
        <v>53838.5</v>
      </c>
      <c r="E994">
        <v>51184.3</v>
      </c>
      <c r="F994">
        <v>0</v>
      </c>
      <c r="G994">
        <v>0.5</v>
      </c>
      <c r="H994">
        <v>1</v>
      </c>
      <c r="I994">
        <v>0</v>
      </c>
    </row>
    <row r="995" spans="1:25" x14ac:dyDescent="0.25">
      <c r="A995" t="s">
        <v>117</v>
      </c>
      <c r="B995">
        <v>53957.4</v>
      </c>
      <c r="C995">
        <v>53943</v>
      </c>
      <c r="D995">
        <v>53835.7</v>
      </c>
      <c r="E995">
        <v>51182.3</v>
      </c>
      <c r="F995">
        <v>0</v>
      </c>
      <c r="G995">
        <v>0.5</v>
      </c>
      <c r="H995">
        <v>1</v>
      </c>
      <c r="I995">
        <v>0</v>
      </c>
    </row>
    <row r="996" spans="1:25" x14ac:dyDescent="0.25">
      <c r="A996" t="s">
        <v>117</v>
      </c>
      <c r="B996">
        <v>53942.5</v>
      </c>
      <c r="C996">
        <v>53928.7</v>
      </c>
      <c r="D996">
        <v>53830.3</v>
      </c>
      <c r="E996">
        <v>51178.7</v>
      </c>
      <c r="F996">
        <v>0</v>
      </c>
      <c r="G996">
        <v>0.5</v>
      </c>
      <c r="H996">
        <v>1</v>
      </c>
      <c r="I996">
        <v>0</v>
      </c>
    </row>
    <row r="997" spans="1:25" x14ac:dyDescent="0.25">
      <c r="A997" t="s">
        <v>117</v>
      </c>
      <c r="B997">
        <v>53968.2</v>
      </c>
      <c r="C997">
        <v>53954.6</v>
      </c>
      <c r="D997">
        <v>53843.1</v>
      </c>
      <c r="E997">
        <v>51187.199999999997</v>
      </c>
      <c r="F997">
        <v>0</v>
      </c>
      <c r="G997">
        <v>0.5</v>
      </c>
      <c r="H997">
        <v>1</v>
      </c>
      <c r="I997">
        <v>0</v>
      </c>
    </row>
    <row r="998" spans="1:25" x14ac:dyDescent="0.25">
      <c r="A998" t="s">
        <v>117</v>
      </c>
      <c r="B998">
        <v>53964.1</v>
      </c>
      <c r="C998">
        <v>53950.6</v>
      </c>
      <c r="D998">
        <v>53837.4</v>
      </c>
      <c r="E998">
        <v>51182.400000000001</v>
      </c>
      <c r="F998">
        <v>0</v>
      </c>
      <c r="G998">
        <v>0.5</v>
      </c>
      <c r="H998">
        <v>1</v>
      </c>
      <c r="I998">
        <v>0</v>
      </c>
    </row>
    <row r="999" spans="1:25" x14ac:dyDescent="0.25">
      <c r="A999" t="s">
        <v>117</v>
      </c>
      <c r="B999">
        <v>53953</v>
      </c>
      <c r="C999">
        <v>53939</v>
      </c>
      <c r="D999">
        <v>53831</v>
      </c>
      <c r="E999">
        <v>51178.5</v>
      </c>
      <c r="F999">
        <v>0</v>
      </c>
      <c r="G999">
        <v>0.5</v>
      </c>
      <c r="H999">
        <v>1</v>
      </c>
      <c r="I999">
        <v>0</v>
      </c>
    </row>
    <row r="1000" spans="1:25" x14ac:dyDescent="0.25">
      <c r="A1000" t="s">
        <v>117</v>
      </c>
      <c r="B1000">
        <v>53954.6</v>
      </c>
      <c r="C1000">
        <v>53940.3</v>
      </c>
      <c r="D1000">
        <v>53831.7</v>
      </c>
      <c r="E1000">
        <v>51182.2</v>
      </c>
      <c r="F1000">
        <v>0</v>
      </c>
      <c r="G1000">
        <v>0.5</v>
      </c>
      <c r="H1000">
        <v>1</v>
      </c>
      <c r="I1000">
        <v>0</v>
      </c>
    </row>
    <row r="1001" spans="1:25" x14ac:dyDescent="0.25">
      <c r="A1001" t="s">
        <v>117</v>
      </c>
      <c r="B1001">
        <v>53960.5</v>
      </c>
      <c r="C1001">
        <v>53946.400000000001</v>
      </c>
      <c r="D1001">
        <v>53836.2</v>
      </c>
      <c r="E1001">
        <v>51182.6</v>
      </c>
      <c r="F1001">
        <v>0</v>
      </c>
      <c r="G1001">
        <v>0.5</v>
      </c>
      <c r="H1001">
        <v>1</v>
      </c>
      <c r="I1001">
        <v>0</v>
      </c>
    </row>
    <row r="1002" spans="1:25" x14ac:dyDescent="0.25">
      <c r="A1002" t="s">
        <v>117</v>
      </c>
      <c r="B1002">
        <v>53959.3</v>
      </c>
      <c r="C1002">
        <v>53945.9</v>
      </c>
      <c r="D1002">
        <v>53833.1</v>
      </c>
      <c r="E1002">
        <v>51181.599999999999</v>
      </c>
      <c r="F1002">
        <v>0</v>
      </c>
      <c r="G1002">
        <v>0.5</v>
      </c>
      <c r="H1002">
        <v>1</v>
      </c>
      <c r="I1002">
        <v>0</v>
      </c>
    </row>
    <row r="1003" spans="1:25" x14ac:dyDescent="0.25">
      <c r="A1003" t="s">
        <v>117</v>
      </c>
      <c r="B1003">
        <v>53957.9</v>
      </c>
      <c r="C1003">
        <v>53943.7</v>
      </c>
      <c r="D1003">
        <v>53832.7</v>
      </c>
      <c r="E1003">
        <v>51179.1</v>
      </c>
      <c r="F1003">
        <v>0</v>
      </c>
      <c r="G1003">
        <v>0.5</v>
      </c>
      <c r="H1003">
        <v>1</v>
      </c>
      <c r="I1003">
        <v>0</v>
      </c>
    </row>
    <row r="1004" spans="1:25" x14ac:dyDescent="0.25">
      <c r="A1004" t="s">
        <v>117</v>
      </c>
      <c r="B1004">
        <v>53964.4</v>
      </c>
      <c r="C1004">
        <v>53950.400000000001</v>
      </c>
      <c r="D1004">
        <v>53832.9</v>
      </c>
      <c r="E1004">
        <v>51181.4</v>
      </c>
      <c r="F1004">
        <v>0</v>
      </c>
      <c r="G1004">
        <v>0.5</v>
      </c>
      <c r="H1004">
        <v>1</v>
      </c>
      <c r="I1004">
        <v>0</v>
      </c>
    </row>
    <row r="1005" spans="1:25" x14ac:dyDescent="0.25">
      <c r="A1005" t="s">
        <v>117</v>
      </c>
      <c r="B1005">
        <v>53960.3</v>
      </c>
      <c r="C1005">
        <v>53946.5</v>
      </c>
      <c r="D1005">
        <v>53838.2</v>
      </c>
      <c r="E1005">
        <v>51183.7</v>
      </c>
      <c r="F1005">
        <v>0</v>
      </c>
      <c r="G1005">
        <v>0.5</v>
      </c>
      <c r="H1005">
        <v>1</v>
      </c>
      <c r="I1005">
        <v>0</v>
      </c>
    </row>
    <row r="1006" spans="1:25" x14ac:dyDescent="0.25">
      <c r="A1006" t="s">
        <v>117</v>
      </c>
      <c r="B1006">
        <v>53959.5</v>
      </c>
      <c r="C1006">
        <v>53944.3</v>
      </c>
      <c r="D1006">
        <v>53834.3</v>
      </c>
      <c r="E1006">
        <v>51180.2</v>
      </c>
      <c r="F1006">
        <v>0</v>
      </c>
      <c r="G1006">
        <v>0.5</v>
      </c>
      <c r="H1006">
        <v>1</v>
      </c>
      <c r="I1006">
        <v>0</v>
      </c>
    </row>
    <row r="1007" spans="1:25" x14ac:dyDescent="0.25">
      <c r="A1007" t="s">
        <v>117</v>
      </c>
      <c r="B1007">
        <v>53966.8</v>
      </c>
      <c r="C1007">
        <v>53948.800000000003</v>
      </c>
      <c r="D1007">
        <v>53839.1</v>
      </c>
      <c r="E1007">
        <v>51185.599999999999</v>
      </c>
      <c r="F1007">
        <v>0</v>
      </c>
      <c r="G1007">
        <v>0.5</v>
      </c>
      <c r="H1007">
        <v>1</v>
      </c>
      <c r="I1007">
        <v>0</v>
      </c>
      <c r="R1007" t="s">
        <v>50</v>
      </c>
      <c r="U1007" t="s">
        <v>49</v>
      </c>
      <c r="X1007" t="s">
        <v>47</v>
      </c>
    </row>
    <row r="1008" spans="1:25" x14ac:dyDescent="0.25">
      <c r="A1008" t="s">
        <v>117</v>
      </c>
      <c r="B1008">
        <v>53962.8</v>
      </c>
      <c r="C1008">
        <v>53948.9</v>
      </c>
      <c r="D1008">
        <v>53839.3</v>
      </c>
      <c r="E1008">
        <v>51188.2</v>
      </c>
      <c r="F1008">
        <v>0</v>
      </c>
      <c r="G1008">
        <v>0.5</v>
      </c>
      <c r="H1008">
        <v>1</v>
      </c>
      <c r="I1008">
        <v>0</v>
      </c>
      <c r="R1008">
        <f>AVERAGE(B959:B1008)</f>
        <v>53956.395999999986</v>
      </c>
      <c r="S1008">
        <f>AVERAGE(C959:C1008)</f>
        <v>53942.067999999992</v>
      </c>
      <c r="U1008">
        <f>_xlfn.VAR.P(B959:B1008)</f>
        <v>905.09358400000599</v>
      </c>
      <c r="V1008">
        <f>_xlfn.VAR.P(C959:C1008)</f>
        <v>900.97777599998369</v>
      </c>
      <c r="X1008">
        <f>1.96*SQRT(U1008)/50</f>
        <v>1.1793231130261839</v>
      </c>
      <c r="Y1008">
        <f>1.96*SQRT(V1008)/50</f>
        <v>1.1766386402428806</v>
      </c>
    </row>
    <row r="1009" spans="1:9" x14ac:dyDescent="0.25">
      <c r="A1009" t="s">
        <v>117</v>
      </c>
      <c r="B1009">
        <v>2697960.1746</v>
      </c>
      <c r="C1009" t="s">
        <v>24</v>
      </c>
    </row>
    <row r="1010" spans="1:9" x14ac:dyDescent="0.25">
      <c r="A1010" t="s">
        <v>118</v>
      </c>
      <c r="B1010">
        <v>4980.6099999999997</v>
      </c>
      <c r="C1010">
        <v>4966.33</v>
      </c>
      <c r="D1010">
        <v>4888.6899999999996</v>
      </c>
      <c r="E1010">
        <v>1574.86</v>
      </c>
      <c r="F1010">
        <v>0</v>
      </c>
      <c r="G1010">
        <v>0.11493299999999999</v>
      </c>
      <c r="H1010">
        <v>0.89769399999999999</v>
      </c>
      <c r="I1010">
        <v>0</v>
      </c>
    </row>
    <row r="1011" spans="1:9" x14ac:dyDescent="0.25">
      <c r="A1011" t="s">
        <v>118</v>
      </c>
      <c r="B1011">
        <v>4986.82</v>
      </c>
      <c r="C1011">
        <v>4973</v>
      </c>
      <c r="D1011">
        <v>4893.8999999999996</v>
      </c>
      <c r="E1011">
        <v>1576.29</v>
      </c>
      <c r="F1011">
        <v>0</v>
      </c>
      <c r="G1011">
        <v>0.114927</v>
      </c>
      <c r="H1011">
        <v>0.90103999999999995</v>
      </c>
      <c r="I1011">
        <v>0</v>
      </c>
    </row>
    <row r="1012" spans="1:9" x14ac:dyDescent="0.25">
      <c r="A1012" t="s">
        <v>118</v>
      </c>
      <c r="B1012">
        <v>4980.07</v>
      </c>
      <c r="C1012">
        <v>4966.28</v>
      </c>
      <c r="D1012">
        <v>4893.04</v>
      </c>
      <c r="E1012">
        <v>1576.26</v>
      </c>
      <c r="F1012">
        <v>0</v>
      </c>
      <c r="G1012">
        <v>0.114923</v>
      </c>
      <c r="H1012">
        <v>0.90077499999999999</v>
      </c>
      <c r="I1012">
        <v>0</v>
      </c>
    </row>
    <row r="1013" spans="1:9" x14ac:dyDescent="0.25">
      <c r="A1013" t="s">
        <v>118</v>
      </c>
      <c r="B1013">
        <v>4976.3900000000003</v>
      </c>
      <c r="C1013">
        <v>4962.46</v>
      </c>
      <c r="D1013">
        <v>4887.5600000000004</v>
      </c>
      <c r="E1013">
        <v>1575.02</v>
      </c>
      <c r="F1013">
        <v>0</v>
      </c>
      <c r="G1013">
        <v>0.103228</v>
      </c>
      <c r="H1013">
        <v>0.90075799999999995</v>
      </c>
      <c r="I1013">
        <v>0</v>
      </c>
    </row>
    <row r="1014" spans="1:9" x14ac:dyDescent="0.25">
      <c r="A1014" t="s">
        <v>118</v>
      </c>
      <c r="B1014">
        <v>4977.82</v>
      </c>
      <c r="C1014">
        <v>4963.75</v>
      </c>
      <c r="D1014">
        <v>4889.28</v>
      </c>
      <c r="E1014">
        <v>1576.37</v>
      </c>
      <c r="F1014">
        <v>0</v>
      </c>
      <c r="G1014">
        <v>0.114923</v>
      </c>
      <c r="H1014">
        <v>0.90051999999999999</v>
      </c>
      <c r="I1014">
        <v>0</v>
      </c>
    </row>
    <row r="1015" spans="1:9" x14ac:dyDescent="0.25">
      <c r="A1015" t="s">
        <v>118</v>
      </c>
      <c r="B1015">
        <v>4976.28</v>
      </c>
      <c r="C1015">
        <v>4962.22</v>
      </c>
      <c r="D1015">
        <v>4887.51</v>
      </c>
      <c r="E1015">
        <v>1574.74</v>
      </c>
      <c r="F1015">
        <v>0</v>
      </c>
      <c r="G1015">
        <v>0.114923</v>
      </c>
      <c r="H1015">
        <v>0.90091100000000002</v>
      </c>
      <c r="I1015">
        <v>0</v>
      </c>
    </row>
    <row r="1016" spans="1:9" x14ac:dyDescent="0.25">
      <c r="A1016" t="s">
        <v>118</v>
      </c>
      <c r="B1016">
        <v>4977.0600000000004</v>
      </c>
      <c r="C1016">
        <v>4963.1899999999996</v>
      </c>
      <c r="D1016">
        <v>4888.97</v>
      </c>
      <c r="E1016">
        <v>1576.11</v>
      </c>
      <c r="F1016">
        <v>0</v>
      </c>
      <c r="G1016">
        <v>0.11496099999999999</v>
      </c>
      <c r="H1016">
        <v>0.90065899999999999</v>
      </c>
      <c r="I1016">
        <v>0</v>
      </c>
    </row>
    <row r="1017" spans="1:9" x14ac:dyDescent="0.25">
      <c r="A1017" t="s">
        <v>118</v>
      </c>
      <c r="B1017">
        <v>4977.41</v>
      </c>
      <c r="C1017">
        <v>4963.3</v>
      </c>
      <c r="D1017">
        <v>4888.9399999999996</v>
      </c>
      <c r="E1017">
        <v>1574.73</v>
      </c>
      <c r="F1017">
        <v>0</v>
      </c>
      <c r="G1017">
        <v>8.3255599999999999E-2</v>
      </c>
      <c r="H1017">
        <v>0.90083000000000002</v>
      </c>
      <c r="I1017">
        <v>0</v>
      </c>
    </row>
    <row r="1018" spans="1:9" x14ac:dyDescent="0.25">
      <c r="A1018" t="s">
        <v>118</v>
      </c>
      <c r="B1018">
        <v>4984.5</v>
      </c>
      <c r="C1018">
        <v>4970.6499999999996</v>
      </c>
      <c r="D1018">
        <v>4891.1099999999997</v>
      </c>
      <c r="E1018">
        <v>1576.41</v>
      </c>
      <c r="F1018">
        <v>0</v>
      </c>
      <c r="G1018">
        <v>9.3509200000000001E-2</v>
      </c>
      <c r="H1018">
        <v>0.90107800000000005</v>
      </c>
      <c r="I1018">
        <v>0</v>
      </c>
    </row>
    <row r="1019" spans="1:9" x14ac:dyDescent="0.25">
      <c r="A1019" t="s">
        <v>118</v>
      </c>
      <c r="B1019">
        <v>4977.49</v>
      </c>
      <c r="C1019">
        <v>4963.4799999999996</v>
      </c>
      <c r="D1019">
        <v>4889.4399999999996</v>
      </c>
      <c r="E1019">
        <v>1576.42</v>
      </c>
      <c r="F1019">
        <v>0</v>
      </c>
      <c r="G1019">
        <v>0.114929</v>
      </c>
      <c r="H1019">
        <v>0.90107400000000004</v>
      </c>
      <c r="I1019">
        <v>0</v>
      </c>
    </row>
    <row r="1020" spans="1:9" x14ac:dyDescent="0.25">
      <c r="A1020" t="s">
        <v>118</v>
      </c>
      <c r="B1020">
        <v>4972.6499999999996</v>
      </c>
      <c r="C1020">
        <v>4958.3500000000004</v>
      </c>
      <c r="D1020">
        <v>4887.83</v>
      </c>
      <c r="E1020">
        <v>1574.88</v>
      </c>
      <c r="F1020">
        <v>0</v>
      </c>
      <c r="G1020">
        <v>0.114923</v>
      </c>
      <c r="H1020">
        <v>0.90073300000000001</v>
      </c>
      <c r="I1020">
        <v>0</v>
      </c>
    </row>
    <row r="1021" spans="1:9" x14ac:dyDescent="0.25">
      <c r="A1021" t="s">
        <v>118</v>
      </c>
      <c r="B1021">
        <v>4979.13</v>
      </c>
      <c r="C1021">
        <v>4965.26</v>
      </c>
      <c r="D1021">
        <v>4889.08</v>
      </c>
      <c r="E1021">
        <v>1574.61</v>
      </c>
      <c r="F1021">
        <v>0</v>
      </c>
      <c r="G1021">
        <v>0.114923</v>
      </c>
      <c r="H1021">
        <v>0.90094099999999999</v>
      </c>
      <c r="I1021">
        <v>0</v>
      </c>
    </row>
    <row r="1022" spans="1:9" x14ac:dyDescent="0.25">
      <c r="A1022" t="s">
        <v>118</v>
      </c>
      <c r="B1022">
        <v>4980.54</v>
      </c>
      <c r="C1022">
        <v>4966.6099999999997</v>
      </c>
      <c r="D1022">
        <v>4889.9399999999996</v>
      </c>
      <c r="E1022">
        <v>1574.93</v>
      </c>
      <c r="F1022">
        <v>0</v>
      </c>
      <c r="G1022">
        <v>0.114923</v>
      </c>
      <c r="H1022">
        <v>0.90036400000000005</v>
      </c>
      <c r="I1022">
        <v>0</v>
      </c>
    </row>
    <row r="1023" spans="1:9" x14ac:dyDescent="0.25">
      <c r="A1023" t="s">
        <v>118</v>
      </c>
      <c r="B1023">
        <v>4980.2</v>
      </c>
      <c r="C1023">
        <v>4965.87</v>
      </c>
      <c r="D1023">
        <v>4890.09</v>
      </c>
      <c r="E1023">
        <v>1576.39</v>
      </c>
      <c r="F1023">
        <v>0</v>
      </c>
      <c r="G1023">
        <v>0.114925</v>
      </c>
      <c r="H1023">
        <v>0.90107800000000005</v>
      </c>
      <c r="I1023">
        <v>0</v>
      </c>
    </row>
    <row r="1024" spans="1:9" x14ac:dyDescent="0.25">
      <c r="A1024" t="s">
        <v>118</v>
      </c>
      <c r="B1024">
        <v>4953.5200000000004</v>
      </c>
      <c r="C1024">
        <v>4939.3</v>
      </c>
      <c r="D1024">
        <v>4866.2700000000004</v>
      </c>
      <c r="E1024">
        <v>1564.33</v>
      </c>
      <c r="F1024">
        <v>0</v>
      </c>
      <c r="G1024">
        <v>8.9066599999999996E-2</v>
      </c>
      <c r="H1024">
        <v>0.90083299999999999</v>
      </c>
      <c r="I1024">
        <v>0</v>
      </c>
    </row>
    <row r="1025" spans="1:9" x14ac:dyDescent="0.25">
      <c r="A1025" t="s">
        <v>118</v>
      </c>
      <c r="B1025">
        <v>4956.7700000000004</v>
      </c>
      <c r="C1025">
        <v>4943.43</v>
      </c>
      <c r="D1025">
        <v>4866.76</v>
      </c>
      <c r="E1025">
        <v>1564.28</v>
      </c>
      <c r="F1025">
        <v>0</v>
      </c>
      <c r="G1025">
        <v>0.114923</v>
      </c>
      <c r="H1025">
        <v>0.90081699999999998</v>
      </c>
      <c r="I1025">
        <v>0</v>
      </c>
    </row>
    <row r="1026" spans="1:9" x14ac:dyDescent="0.25">
      <c r="A1026" t="s">
        <v>118</v>
      </c>
      <c r="B1026">
        <v>4956.83</v>
      </c>
      <c r="C1026">
        <v>4943.07</v>
      </c>
      <c r="D1026">
        <v>4869.17</v>
      </c>
      <c r="E1026">
        <v>1565.94</v>
      </c>
      <c r="F1026">
        <v>0</v>
      </c>
      <c r="G1026">
        <v>0.114939</v>
      </c>
      <c r="H1026">
        <v>0.90069999999999995</v>
      </c>
      <c r="I1026">
        <v>0</v>
      </c>
    </row>
    <row r="1027" spans="1:9" x14ac:dyDescent="0.25">
      <c r="A1027" t="s">
        <v>118</v>
      </c>
      <c r="B1027">
        <v>4959.8100000000004</v>
      </c>
      <c r="C1027">
        <v>4944.8599999999997</v>
      </c>
      <c r="D1027">
        <v>4869.45</v>
      </c>
      <c r="E1027">
        <v>1565.72</v>
      </c>
      <c r="F1027">
        <v>0</v>
      </c>
      <c r="G1027">
        <v>0.11494500000000001</v>
      </c>
      <c r="H1027">
        <v>0.89815</v>
      </c>
      <c r="I1027">
        <v>0</v>
      </c>
    </row>
    <row r="1028" spans="1:9" x14ac:dyDescent="0.25">
      <c r="A1028" t="s">
        <v>118</v>
      </c>
      <c r="B1028">
        <v>4958.09</v>
      </c>
      <c r="C1028">
        <v>4943.4799999999996</v>
      </c>
      <c r="D1028">
        <v>4866.5600000000004</v>
      </c>
      <c r="E1028">
        <v>1564.3</v>
      </c>
      <c r="F1028">
        <v>0</v>
      </c>
      <c r="G1028">
        <v>0.114923</v>
      </c>
      <c r="H1028">
        <v>0.90107700000000002</v>
      </c>
      <c r="I1028">
        <v>0</v>
      </c>
    </row>
    <row r="1029" spans="1:9" x14ac:dyDescent="0.25">
      <c r="A1029" t="s">
        <v>118</v>
      </c>
      <c r="B1029">
        <v>4958.08</v>
      </c>
      <c r="C1029">
        <v>4944.1400000000003</v>
      </c>
      <c r="D1029">
        <v>4867.32</v>
      </c>
      <c r="E1029">
        <v>1564.28</v>
      </c>
      <c r="F1029">
        <v>0</v>
      </c>
      <c r="G1029">
        <v>0.114939</v>
      </c>
      <c r="H1029">
        <v>0.90107199999999998</v>
      </c>
      <c r="I1029">
        <v>0</v>
      </c>
    </row>
    <row r="1030" spans="1:9" x14ac:dyDescent="0.25">
      <c r="A1030" t="s">
        <v>118</v>
      </c>
      <c r="B1030">
        <v>4954.3100000000004</v>
      </c>
      <c r="C1030">
        <v>4940.51</v>
      </c>
      <c r="D1030">
        <v>4866.25</v>
      </c>
      <c r="E1030">
        <v>1564.46</v>
      </c>
      <c r="F1030">
        <v>0</v>
      </c>
      <c r="G1030">
        <v>0.114966</v>
      </c>
      <c r="H1030">
        <v>0.90097799999999995</v>
      </c>
      <c r="I1030">
        <v>0</v>
      </c>
    </row>
    <row r="1031" spans="1:9" x14ac:dyDescent="0.25">
      <c r="A1031" t="s">
        <v>118</v>
      </c>
      <c r="B1031">
        <v>4957.41</v>
      </c>
      <c r="C1031">
        <v>4943.68</v>
      </c>
      <c r="D1031">
        <v>4866.55</v>
      </c>
      <c r="E1031">
        <v>1564.56</v>
      </c>
      <c r="F1031">
        <v>0</v>
      </c>
      <c r="G1031">
        <v>0.11493</v>
      </c>
      <c r="H1031">
        <v>0.89741400000000004</v>
      </c>
      <c r="I1031">
        <v>0</v>
      </c>
    </row>
    <row r="1032" spans="1:9" x14ac:dyDescent="0.25">
      <c r="A1032" t="s">
        <v>118</v>
      </c>
      <c r="B1032">
        <v>4961.32</v>
      </c>
      <c r="C1032">
        <v>4946.3999999999996</v>
      </c>
      <c r="D1032">
        <v>4869.1499999999996</v>
      </c>
      <c r="E1032">
        <v>1565.9</v>
      </c>
      <c r="F1032">
        <v>0</v>
      </c>
      <c r="G1032">
        <v>0.11495</v>
      </c>
      <c r="H1032">
        <v>0.90098199999999995</v>
      </c>
      <c r="I1032">
        <v>0</v>
      </c>
    </row>
    <row r="1033" spans="1:9" x14ac:dyDescent="0.25">
      <c r="A1033" t="s">
        <v>118</v>
      </c>
      <c r="B1033">
        <v>4960.79</v>
      </c>
      <c r="C1033">
        <v>4946.6099999999997</v>
      </c>
      <c r="D1033">
        <v>4869.1899999999996</v>
      </c>
      <c r="E1033">
        <v>1565.94</v>
      </c>
      <c r="F1033">
        <v>0</v>
      </c>
      <c r="G1033">
        <v>0.114923</v>
      </c>
      <c r="H1033">
        <v>0.90097700000000003</v>
      </c>
      <c r="I1033">
        <v>0</v>
      </c>
    </row>
    <row r="1034" spans="1:9" x14ac:dyDescent="0.25">
      <c r="A1034" t="s">
        <v>118</v>
      </c>
      <c r="B1034">
        <v>4959.72</v>
      </c>
      <c r="C1034">
        <v>4945.7</v>
      </c>
      <c r="D1034">
        <v>4868.26</v>
      </c>
      <c r="E1034">
        <v>1564.33</v>
      </c>
      <c r="F1034">
        <v>0</v>
      </c>
      <c r="G1034">
        <v>8.32701E-2</v>
      </c>
      <c r="H1034">
        <v>0.90050200000000002</v>
      </c>
      <c r="I1034">
        <v>0</v>
      </c>
    </row>
    <row r="1035" spans="1:9" x14ac:dyDescent="0.25">
      <c r="A1035" t="s">
        <v>118</v>
      </c>
      <c r="B1035">
        <v>4958.1400000000003</v>
      </c>
      <c r="C1035">
        <v>4944.6499999999996</v>
      </c>
      <c r="D1035">
        <v>4868.7</v>
      </c>
      <c r="E1035">
        <v>1564.34</v>
      </c>
      <c r="F1035">
        <v>0</v>
      </c>
      <c r="G1035">
        <v>8.4293400000000004E-2</v>
      </c>
      <c r="H1035">
        <v>0.89761000000000002</v>
      </c>
      <c r="I1035">
        <v>0</v>
      </c>
    </row>
    <row r="1036" spans="1:9" x14ac:dyDescent="0.25">
      <c r="A1036" t="s">
        <v>118</v>
      </c>
      <c r="B1036">
        <v>4957.28</v>
      </c>
      <c r="C1036">
        <v>4943.6000000000004</v>
      </c>
      <c r="D1036">
        <v>4869.6099999999997</v>
      </c>
      <c r="E1036">
        <v>1566.04</v>
      </c>
      <c r="F1036">
        <v>0</v>
      </c>
      <c r="G1036">
        <v>9.9421200000000001E-2</v>
      </c>
      <c r="H1036">
        <v>0.89892799999999995</v>
      </c>
      <c r="I1036">
        <v>0</v>
      </c>
    </row>
    <row r="1037" spans="1:9" x14ac:dyDescent="0.25">
      <c r="A1037" t="s">
        <v>118</v>
      </c>
      <c r="B1037">
        <v>4959.29</v>
      </c>
      <c r="C1037">
        <v>4945.54</v>
      </c>
      <c r="D1037">
        <v>4869.13</v>
      </c>
      <c r="E1037">
        <v>1564.6</v>
      </c>
      <c r="F1037">
        <v>0</v>
      </c>
      <c r="G1037">
        <v>8.6498800000000001E-2</v>
      </c>
      <c r="H1037">
        <v>0.90103200000000006</v>
      </c>
      <c r="I1037">
        <v>0</v>
      </c>
    </row>
    <row r="1038" spans="1:9" x14ac:dyDescent="0.25">
      <c r="A1038" t="s">
        <v>118</v>
      </c>
      <c r="B1038">
        <v>4961.58</v>
      </c>
      <c r="C1038">
        <v>4947.84</v>
      </c>
      <c r="D1038">
        <v>4868.99</v>
      </c>
      <c r="E1038">
        <v>1564.58</v>
      </c>
      <c r="F1038">
        <v>0</v>
      </c>
      <c r="G1038">
        <v>0.114924</v>
      </c>
      <c r="H1038">
        <v>0.89895999999999998</v>
      </c>
      <c r="I1038">
        <v>0</v>
      </c>
    </row>
    <row r="1039" spans="1:9" x14ac:dyDescent="0.25">
      <c r="A1039" t="s">
        <v>118</v>
      </c>
      <c r="B1039">
        <v>4956.49</v>
      </c>
      <c r="C1039">
        <v>4943.1400000000003</v>
      </c>
      <c r="D1039">
        <v>4872.59</v>
      </c>
      <c r="E1039">
        <v>1565.99</v>
      </c>
      <c r="F1039">
        <v>0</v>
      </c>
      <c r="G1039">
        <v>0.107234</v>
      </c>
      <c r="H1039">
        <v>0.90057200000000004</v>
      </c>
      <c r="I1039">
        <v>0</v>
      </c>
    </row>
    <row r="1040" spans="1:9" x14ac:dyDescent="0.25">
      <c r="A1040" t="s">
        <v>118</v>
      </c>
      <c r="B1040">
        <v>4961.3900000000003</v>
      </c>
      <c r="C1040">
        <v>4947.43</v>
      </c>
      <c r="D1040">
        <v>4871.43</v>
      </c>
      <c r="E1040">
        <v>1564.57</v>
      </c>
      <c r="F1040">
        <v>0</v>
      </c>
      <c r="G1040">
        <v>0.11496099999999999</v>
      </c>
      <c r="H1040">
        <v>0.90065499999999998</v>
      </c>
      <c r="I1040">
        <v>0</v>
      </c>
    </row>
    <row r="1041" spans="1:9" x14ac:dyDescent="0.25">
      <c r="A1041" t="s">
        <v>118</v>
      </c>
      <c r="B1041">
        <v>4960.16</v>
      </c>
      <c r="C1041">
        <v>4946.16</v>
      </c>
      <c r="D1041">
        <v>4868.03</v>
      </c>
      <c r="E1041">
        <v>1564.55</v>
      </c>
      <c r="F1041">
        <v>0</v>
      </c>
      <c r="G1041">
        <v>0.10008499999999999</v>
      </c>
      <c r="H1041">
        <v>0.90105000000000002</v>
      </c>
      <c r="I1041">
        <v>0</v>
      </c>
    </row>
    <row r="1042" spans="1:9" x14ac:dyDescent="0.25">
      <c r="A1042" t="s">
        <v>118</v>
      </c>
      <c r="B1042">
        <v>4965.1000000000004</v>
      </c>
      <c r="C1042">
        <v>4949.08</v>
      </c>
      <c r="D1042">
        <v>4868.6899999999996</v>
      </c>
      <c r="E1042">
        <v>1564.33</v>
      </c>
      <c r="F1042">
        <v>0</v>
      </c>
      <c r="G1042">
        <v>8.37175E-2</v>
      </c>
      <c r="H1042">
        <v>0.90057100000000001</v>
      </c>
      <c r="I1042">
        <v>0</v>
      </c>
    </row>
    <row r="1043" spans="1:9" x14ac:dyDescent="0.25">
      <c r="A1043" t="s">
        <v>118</v>
      </c>
      <c r="B1043">
        <v>4962.6400000000003</v>
      </c>
      <c r="C1043">
        <v>4949.2299999999996</v>
      </c>
      <c r="D1043">
        <v>4869.66</v>
      </c>
      <c r="E1043">
        <v>1565.85</v>
      </c>
      <c r="F1043">
        <v>0</v>
      </c>
      <c r="G1043">
        <v>0.114923</v>
      </c>
      <c r="H1043">
        <v>0.90066999999999997</v>
      </c>
      <c r="I1043">
        <v>0</v>
      </c>
    </row>
    <row r="1044" spans="1:9" x14ac:dyDescent="0.25">
      <c r="A1044" t="s">
        <v>118</v>
      </c>
      <c r="B1044">
        <v>4961.74</v>
      </c>
      <c r="C1044">
        <v>4948.3100000000004</v>
      </c>
      <c r="D1044">
        <v>4873.2700000000004</v>
      </c>
      <c r="E1044">
        <v>1565.95</v>
      </c>
      <c r="F1044">
        <v>0</v>
      </c>
      <c r="G1044">
        <v>0.114923</v>
      </c>
      <c r="H1044">
        <v>0.89963800000000005</v>
      </c>
      <c r="I1044">
        <v>0</v>
      </c>
    </row>
    <row r="1045" spans="1:9" x14ac:dyDescent="0.25">
      <c r="A1045" t="s">
        <v>118</v>
      </c>
      <c r="B1045">
        <v>4961.8500000000004</v>
      </c>
      <c r="C1045">
        <v>4948.18</v>
      </c>
      <c r="D1045">
        <v>4870.3100000000004</v>
      </c>
      <c r="E1045">
        <v>1565.89</v>
      </c>
      <c r="F1045">
        <v>0</v>
      </c>
      <c r="G1045">
        <v>0.11153100000000001</v>
      </c>
      <c r="H1045">
        <v>0.90103100000000003</v>
      </c>
      <c r="I1045">
        <v>0</v>
      </c>
    </row>
    <row r="1046" spans="1:9" x14ac:dyDescent="0.25">
      <c r="A1046" t="s">
        <v>118</v>
      </c>
      <c r="B1046">
        <v>4963.3900000000003</v>
      </c>
      <c r="C1046">
        <v>4949.57</v>
      </c>
      <c r="D1046">
        <v>4870.3999999999996</v>
      </c>
      <c r="E1046">
        <v>1565.84</v>
      </c>
      <c r="F1046">
        <v>0</v>
      </c>
      <c r="G1046">
        <v>0.114923</v>
      </c>
      <c r="H1046">
        <v>0.90046199999999998</v>
      </c>
      <c r="I1046">
        <v>0</v>
      </c>
    </row>
    <row r="1047" spans="1:9" x14ac:dyDescent="0.25">
      <c r="A1047" t="s">
        <v>118</v>
      </c>
      <c r="B1047">
        <v>4961.07</v>
      </c>
      <c r="C1047">
        <v>4947.6400000000003</v>
      </c>
      <c r="D1047">
        <v>4871.49</v>
      </c>
      <c r="E1047">
        <v>1564.56</v>
      </c>
      <c r="F1047">
        <v>0</v>
      </c>
      <c r="G1047">
        <v>0.114929</v>
      </c>
      <c r="H1047">
        <v>0.90103699999999998</v>
      </c>
      <c r="I1047">
        <v>0</v>
      </c>
    </row>
    <row r="1048" spans="1:9" x14ac:dyDescent="0.25">
      <c r="A1048" t="s">
        <v>118</v>
      </c>
      <c r="B1048">
        <v>4965.26</v>
      </c>
      <c r="C1048">
        <v>4951.01</v>
      </c>
      <c r="D1048">
        <v>4871.29</v>
      </c>
      <c r="E1048">
        <v>1565.86</v>
      </c>
      <c r="F1048">
        <v>0</v>
      </c>
      <c r="G1048">
        <v>0.114923</v>
      </c>
      <c r="H1048">
        <v>0.90106699999999995</v>
      </c>
      <c r="I1048">
        <v>0</v>
      </c>
    </row>
    <row r="1049" spans="1:9" x14ac:dyDescent="0.25">
      <c r="A1049" t="s">
        <v>118</v>
      </c>
      <c r="B1049">
        <v>4963.09</v>
      </c>
      <c r="C1049">
        <v>4949.07</v>
      </c>
      <c r="D1049">
        <v>4872.16</v>
      </c>
      <c r="E1049">
        <v>1565.93</v>
      </c>
      <c r="F1049">
        <v>0</v>
      </c>
      <c r="G1049">
        <v>0.102073</v>
      </c>
      <c r="H1049">
        <v>0.90099799999999997</v>
      </c>
      <c r="I1049">
        <v>0</v>
      </c>
    </row>
    <row r="1050" spans="1:9" x14ac:dyDescent="0.25">
      <c r="A1050" t="s">
        <v>118</v>
      </c>
      <c r="B1050">
        <v>4961.0600000000004</v>
      </c>
      <c r="C1050">
        <v>4947.54</v>
      </c>
      <c r="D1050">
        <v>4867.75</v>
      </c>
      <c r="E1050">
        <v>1564.28</v>
      </c>
      <c r="F1050">
        <v>0</v>
      </c>
      <c r="G1050">
        <v>0.11495900000000001</v>
      </c>
      <c r="H1050">
        <v>0.90107599999999999</v>
      </c>
      <c r="I1050">
        <v>0</v>
      </c>
    </row>
    <row r="1051" spans="1:9" x14ac:dyDescent="0.25">
      <c r="A1051" t="s">
        <v>118</v>
      </c>
      <c r="B1051">
        <v>4958.3599999999997</v>
      </c>
      <c r="C1051">
        <v>4944.3900000000003</v>
      </c>
      <c r="D1051">
        <v>4871.7299999999996</v>
      </c>
      <c r="E1051">
        <v>1564.29</v>
      </c>
      <c r="F1051">
        <v>0</v>
      </c>
      <c r="G1051">
        <v>0.114926</v>
      </c>
      <c r="H1051">
        <v>0.89759800000000001</v>
      </c>
      <c r="I1051">
        <v>0</v>
      </c>
    </row>
    <row r="1052" spans="1:9" x14ac:dyDescent="0.25">
      <c r="A1052" t="s">
        <v>118</v>
      </c>
      <c r="B1052">
        <v>4962.79</v>
      </c>
      <c r="C1052">
        <v>4948.83</v>
      </c>
      <c r="D1052">
        <v>4869.5600000000004</v>
      </c>
      <c r="E1052">
        <v>1565.91</v>
      </c>
      <c r="F1052">
        <v>0</v>
      </c>
      <c r="G1052">
        <v>0.114937</v>
      </c>
      <c r="H1052">
        <v>0.90106399999999998</v>
      </c>
      <c r="I1052">
        <v>0</v>
      </c>
    </row>
    <row r="1053" spans="1:9" x14ac:dyDescent="0.25">
      <c r="A1053" t="s">
        <v>118</v>
      </c>
      <c r="B1053">
        <v>4960.6099999999997</v>
      </c>
      <c r="C1053">
        <v>4946.93</v>
      </c>
      <c r="D1053">
        <v>4868.84</v>
      </c>
      <c r="E1053">
        <v>1565.89</v>
      </c>
      <c r="F1053">
        <v>0</v>
      </c>
      <c r="G1053">
        <v>0.114923</v>
      </c>
      <c r="H1053">
        <v>0.89527999999999996</v>
      </c>
      <c r="I1053">
        <v>0</v>
      </c>
    </row>
    <row r="1054" spans="1:9" x14ac:dyDescent="0.25">
      <c r="A1054" t="s">
        <v>118</v>
      </c>
      <c r="B1054">
        <v>4960.63</v>
      </c>
      <c r="C1054">
        <v>4946.5600000000004</v>
      </c>
      <c r="D1054">
        <v>4867.74</v>
      </c>
      <c r="E1054">
        <v>1564.56</v>
      </c>
      <c r="F1054">
        <v>0</v>
      </c>
      <c r="G1054">
        <v>0.114923</v>
      </c>
      <c r="H1054">
        <v>0.90097300000000002</v>
      </c>
      <c r="I1054">
        <v>0</v>
      </c>
    </row>
    <row r="1055" spans="1:9" x14ac:dyDescent="0.25">
      <c r="A1055" t="s">
        <v>118</v>
      </c>
      <c r="B1055">
        <v>4956.62</v>
      </c>
      <c r="C1055">
        <v>4942.2299999999996</v>
      </c>
      <c r="D1055">
        <v>4870.7</v>
      </c>
      <c r="E1055">
        <v>1564.27</v>
      </c>
      <c r="F1055">
        <v>0</v>
      </c>
      <c r="G1055">
        <v>0.114924</v>
      </c>
      <c r="H1055">
        <v>0.89927999999999997</v>
      </c>
      <c r="I1055">
        <v>0</v>
      </c>
    </row>
    <row r="1056" spans="1:9" x14ac:dyDescent="0.25">
      <c r="A1056" t="s">
        <v>118</v>
      </c>
      <c r="B1056">
        <v>4960.43</v>
      </c>
      <c r="C1056">
        <v>4946.26</v>
      </c>
      <c r="D1056">
        <v>4867.38</v>
      </c>
      <c r="E1056">
        <v>1564.21</v>
      </c>
      <c r="F1056">
        <v>0</v>
      </c>
      <c r="G1056">
        <v>0.114923</v>
      </c>
      <c r="H1056">
        <v>0.89753499999999997</v>
      </c>
      <c r="I1056">
        <v>0</v>
      </c>
    </row>
    <row r="1057" spans="1:25" x14ac:dyDescent="0.25">
      <c r="A1057" t="s">
        <v>118</v>
      </c>
      <c r="B1057">
        <v>4960.03</v>
      </c>
      <c r="C1057">
        <v>4944.32</v>
      </c>
      <c r="D1057">
        <v>4870.13</v>
      </c>
      <c r="E1057">
        <v>1564.21</v>
      </c>
      <c r="F1057">
        <v>0</v>
      </c>
      <c r="G1057">
        <v>0.113055</v>
      </c>
      <c r="H1057">
        <v>0.90028699999999995</v>
      </c>
      <c r="I1057">
        <v>0</v>
      </c>
    </row>
    <row r="1058" spans="1:25" x14ac:dyDescent="0.25">
      <c r="A1058" t="s">
        <v>118</v>
      </c>
      <c r="B1058">
        <v>4962.24</v>
      </c>
      <c r="C1058">
        <v>4946.93</v>
      </c>
      <c r="D1058">
        <v>4871.8999999999996</v>
      </c>
      <c r="E1058">
        <v>1565.82</v>
      </c>
      <c r="F1058">
        <v>0</v>
      </c>
      <c r="G1058">
        <v>0.114925</v>
      </c>
      <c r="H1058">
        <v>0.89992300000000003</v>
      </c>
      <c r="I1058">
        <v>0</v>
      </c>
    </row>
    <row r="1059" spans="1:25" x14ac:dyDescent="0.25">
      <c r="A1059" t="s">
        <v>118</v>
      </c>
      <c r="B1059">
        <v>4960.59</v>
      </c>
      <c r="C1059">
        <v>4946.8500000000004</v>
      </c>
      <c r="D1059">
        <v>4867.6000000000004</v>
      </c>
      <c r="E1059">
        <v>1564.28</v>
      </c>
      <c r="F1059">
        <v>0</v>
      </c>
      <c r="G1059">
        <v>8.3257499999999998E-2</v>
      </c>
      <c r="H1059">
        <v>0.90105400000000002</v>
      </c>
      <c r="I1059">
        <v>0</v>
      </c>
    </row>
    <row r="1060" spans="1:25" x14ac:dyDescent="0.25">
      <c r="A1060" t="s">
        <v>118</v>
      </c>
      <c r="B1060">
        <v>4959.47</v>
      </c>
      <c r="C1060">
        <v>4945.3999999999996</v>
      </c>
      <c r="D1060">
        <v>4867.4799999999996</v>
      </c>
      <c r="E1060">
        <v>1564.37</v>
      </c>
      <c r="F1060">
        <v>0</v>
      </c>
      <c r="G1060">
        <v>0.114923</v>
      </c>
      <c r="H1060">
        <v>0.89955399999999996</v>
      </c>
      <c r="I1060">
        <v>0</v>
      </c>
    </row>
    <row r="1061" spans="1:25" x14ac:dyDescent="0.25">
      <c r="A1061" t="s">
        <v>118</v>
      </c>
      <c r="B1061">
        <v>4958.28</v>
      </c>
      <c r="C1061">
        <v>4944.24</v>
      </c>
      <c r="D1061">
        <v>4868.74</v>
      </c>
      <c r="E1061">
        <v>1565.96</v>
      </c>
      <c r="F1061">
        <v>0</v>
      </c>
      <c r="G1061">
        <v>0.114938</v>
      </c>
      <c r="H1061">
        <v>0.899814</v>
      </c>
      <c r="I1061">
        <v>0</v>
      </c>
    </row>
    <row r="1062" spans="1:25" x14ac:dyDescent="0.25">
      <c r="A1062" t="s">
        <v>118</v>
      </c>
      <c r="B1062">
        <v>4955.1499999999996</v>
      </c>
      <c r="C1062">
        <v>4941.59</v>
      </c>
      <c r="D1062">
        <v>4866.99</v>
      </c>
      <c r="E1062">
        <v>1564.2</v>
      </c>
      <c r="F1062">
        <v>0</v>
      </c>
      <c r="G1062">
        <v>9.4746499999999997E-2</v>
      </c>
      <c r="H1062">
        <v>0.90107700000000002</v>
      </c>
      <c r="I1062">
        <v>0</v>
      </c>
    </row>
    <row r="1063" spans="1:25" x14ac:dyDescent="0.25">
      <c r="A1063" t="s">
        <v>118</v>
      </c>
      <c r="B1063">
        <v>4954.83</v>
      </c>
      <c r="C1063">
        <v>4941.1000000000004</v>
      </c>
      <c r="D1063">
        <v>4866.6400000000003</v>
      </c>
      <c r="E1063">
        <v>1564.25</v>
      </c>
      <c r="F1063">
        <v>0</v>
      </c>
      <c r="G1063">
        <v>0.114923</v>
      </c>
      <c r="H1063">
        <v>0.90095000000000003</v>
      </c>
      <c r="I1063">
        <v>0</v>
      </c>
      <c r="R1063" t="s">
        <v>50</v>
      </c>
      <c r="U1063" t="s">
        <v>49</v>
      </c>
      <c r="X1063" t="s">
        <v>47</v>
      </c>
    </row>
    <row r="1064" spans="1:25" x14ac:dyDescent="0.25">
      <c r="A1064" t="s">
        <v>118</v>
      </c>
      <c r="B1064">
        <v>4953.9399999999996</v>
      </c>
      <c r="C1064">
        <v>4940.4399999999996</v>
      </c>
      <c r="D1064">
        <v>4867.87</v>
      </c>
      <c r="E1064">
        <v>1565.96</v>
      </c>
      <c r="F1064">
        <v>0</v>
      </c>
      <c r="G1064">
        <v>0.100677</v>
      </c>
      <c r="H1064">
        <v>0.90097899999999997</v>
      </c>
      <c r="I1064">
        <v>0</v>
      </c>
      <c r="R1064">
        <f>AVERAGE(B1015:B1064)</f>
        <v>4962.9081999999999</v>
      </c>
      <c r="S1064">
        <f>AVERAGE(C1015:C1064)</f>
        <v>4948.8834000000006</v>
      </c>
      <c r="U1064">
        <f>_xlfn.VAR.P(B1015:B1064)</f>
        <v>60.934338759999711</v>
      </c>
      <c r="V1064">
        <f>_xlfn.VAR.P(C1015:C1064)</f>
        <v>60.356170439999303</v>
      </c>
      <c r="X1064">
        <f>1.96*SQRT(U1064)/50</f>
        <v>0.30599696454730713</v>
      </c>
      <c r="Y1064">
        <f>1.96*SQRT(V1064)/50</f>
        <v>0.3045417963842082</v>
      </c>
    </row>
    <row r="1065" spans="1:25" x14ac:dyDescent="0.25">
      <c r="A1065" t="s">
        <v>119</v>
      </c>
      <c r="B1065">
        <v>248321.08670000001</v>
      </c>
      <c r="C1065" t="s">
        <v>24</v>
      </c>
    </row>
    <row r="1066" spans="1:25" x14ac:dyDescent="0.25">
      <c r="A1066" t="s">
        <v>120</v>
      </c>
      <c r="B1066">
        <v>4992.75</v>
      </c>
      <c r="C1066">
        <v>4978.71</v>
      </c>
      <c r="D1066">
        <v>4904.45</v>
      </c>
      <c r="E1066">
        <v>1565.1</v>
      </c>
      <c r="F1066">
        <v>0</v>
      </c>
      <c r="G1066">
        <v>0.11493</v>
      </c>
      <c r="H1066">
        <v>0.89795499999999995</v>
      </c>
      <c r="I1066">
        <v>0</v>
      </c>
    </row>
    <row r="1067" spans="1:25" x14ac:dyDescent="0.25">
      <c r="A1067" t="s">
        <v>120</v>
      </c>
      <c r="B1067">
        <v>4994.1499999999996</v>
      </c>
      <c r="C1067">
        <v>4980.96</v>
      </c>
      <c r="D1067">
        <v>4904.97</v>
      </c>
      <c r="E1067">
        <v>1565.12</v>
      </c>
      <c r="F1067">
        <v>0</v>
      </c>
      <c r="G1067">
        <v>0.11493200000000001</v>
      </c>
      <c r="H1067">
        <v>0.90089799999999998</v>
      </c>
      <c r="I1067">
        <v>0</v>
      </c>
    </row>
    <row r="1068" spans="1:25" x14ac:dyDescent="0.25">
      <c r="A1068" t="s">
        <v>120</v>
      </c>
      <c r="B1068">
        <v>4994.59</v>
      </c>
      <c r="C1068">
        <v>4981.2</v>
      </c>
      <c r="D1068">
        <v>4905.07</v>
      </c>
      <c r="E1068">
        <v>1565.21</v>
      </c>
      <c r="F1068">
        <v>0</v>
      </c>
      <c r="G1068">
        <v>0.114928</v>
      </c>
      <c r="H1068">
        <v>0.90106600000000003</v>
      </c>
      <c r="I1068">
        <v>0</v>
      </c>
    </row>
    <row r="1069" spans="1:25" x14ac:dyDescent="0.25">
      <c r="A1069" t="s">
        <v>120</v>
      </c>
      <c r="B1069">
        <v>4996.0200000000004</v>
      </c>
      <c r="C1069">
        <v>4982.41</v>
      </c>
      <c r="D1069">
        <v>4905.84</v>
      </c>
      <c r="E1069">
        <v>1565.23</v>
      </c>
      <c r="F1069">
        <v>0</v>
      </c>
      <c r="G1069">
        <v>0.114926</v>
      </c>
      <c r="H1069">
        <v>0.90107000000000004</v>
      </c>
      <c r="I1069">
        <v>0</v>
      </c>
    </row>
    <row r="1070" spans="1:25" x14ac:dyDescent="0.25">
      <c r="A1070" t="s">
        <v>120</v>
      </c>
      <c r="B1070">
        <v>4988.8</v>
      </c>
      <c r="C1070">
        <v>4974.59</v>
      </c>
      <c r="D1070">
        <v>4903.92</v>
      </c>
      <c r="E1070">
        <v>1565.25</v>
      </c>
      <c r="F1070">
        <v>0</v>
      </c>
      <c r="G1070">
        <v>8.3273399999999997E-2</v>
      </c>
      <c r="H1070">
        <v>0.89987099999999998</v>
      </c>
      <c r="I1070">
        <v>0</v>
      </c>
    </row>
    <row r="1071" spans="1:25" x14ac:dyDescent="0.25">
      <c r="A1071" t="s">
        <v>120</v>
      </c>
      <c r="B1071">
        <v>4996.96</v>
      </c>
      <c r="C1071">
        <v>4983.0200000000004</v>
      </c>
      <c r="D1071">
        <v>4905.63</v>
      </c>
      <c r="E1071">
        <v>1565.18</v>
      </c>
      <c r="F1071">
        <v>0</v>
      </c>
      <c r="G1071">
        <v>0.114923</v>
      </c>
      <c r="H1071">
        <v>0.90107199999999998</v>
      </c>
      <c r="I1071">
        <v>0</v>
      </c>
    </row>
    <row r="1072" spans="1:25" x14ac:dyDescent="0.25">
      <c r="A1072" t="s">
        <v>120</v>
      </c>
      <c r="B1072">
        <v>4996.17</v>
      </c>
      <c r="C1072">
        <v>4982.01</v>
      </c>
      <c r="D1072">
        <v>4904.95</v>
      </c>
      <c r="E1072">
        <v>1565.18</v>
      </c>
      <c r="F1072">
        <v>0</v>
      </c>
      <c r="G1072">
        <v>8.3383100000000002E-2</v>
      </c>
      <c r="H1072">
        <v>0.901065</v>
      </c>
      <c r="I1072">
        <v>0</v>
      </c>
    </row>
    <row r="1073" spans="1:9" x14ac:dyDescent="0.25">
      <c r="A1073" t="s">
        <v>120</v>
      </c>
      <c r="B1073">
        <v>4996.62</v>
      </c>
      <c r="C1073">
        <v>4982.62</v>
      </c>
      <c r="D1073">
        <v>4904.83</v>
      </c>
      <c r="E1073">
        <v>1565.2</v>
      </c>
      <c r="F1073">
        <v>0</v>
      </c>
      <c r="G1073">
        <v>0.10441400000000001</v>
      </c>
      <c r="H1073">
        <v>0.89859900000000004</v>
      </c>
      <c r="I1073">
        <v>0</v>
      </c>
    </row>
    <row r="1074" spans="1:9" x14ac:dyDescent="0.25">
      <c r="A1074" t="s">
        <v>120</v>
      </c>
      <c r="B1074">
        <v>4995.74</v>
      </c>
      <c r="C1074">
        <v>4981.66</v>
      </c>
      <c r="D1074">
        <v>4906.01</v>
      </c>
      <c r="E1074">
        <v>1565.3</v>
      </c>
      <c r="F1074">
        <v>0</v>
      </c>
      <c r="G1074">
        <v>0.114928</v>
      </c>
      <c r="H1074">
        <v>0.90103800000000001</v>
      </c>
      <c r="I1074">
        <v>0</v>
      </c>
    </row>
    <row r="1075" spans="1:9" x14ac:dyDescent="0.25">
      <c r="A1075" t="s">
        <v>120</v>
      </c>
      <c r="B1075">
        <v>4991.46</v>
      </c>
      <c r="C1075">
        <v>4977.9399999999996</v>
      </c>
      <c r="D1075">
        <v>4904.2299999999996</v>
      </c>
      <c r="E1075">
        <v>1565.23</v>
      </c>
      <c r="F1075">
        <v>0</v>
      </c>
      <c r="G1075">
        <v>0.114924</v>
      </c>
      <c r="H1075">
        <v>0.90090199999999998</v>
      </c>
      <c r="I1075">
        <v>0</v>
      </c>
    </row>
    <row r="1076" spans="1:9" x14ac:dyDescent="0.25">
      <c r="A1076" t="s">
        <v>120</v>
      </c>
      <c r="B1076">
        <v>4994.08</v>
      </c>
      <c r="C1076">
        <v>4980.1099999999997</v>
      </c>
      <c r="D1076">
        <v>4905.6400000000003</v>
      </c>
      <c r="E1076">
        <v>1565.09</v>
      </c>
      <c r="F1076">
        <v>0</v>
      </c>
      <c r="G1076">
        <v>0.114937</v>
      </c>
      <c r="H1076">
        <v>0.90107800000000005</v>
      </c>
      <c r="I1076">
        <v>0</v>
      </c>
    </row>
    <row r="1077" spans="1:9" x14ac:dyDescent="0.25">
      <c r="A1077" t="s">
        <v>120</v>
      </c>
      <c r="B1077">
        <v>4994.6000000000004</v>
      </c>
      <c r="C1077">
        <v>4980.96</v>
      </c>
      <c r="D1077">
        <v>4904.3900000000003</v>
      </c>
      <c r="E1077">
        <v>1565.18</v>
      </c>
      <c r="F1077">
        <v>0</v>
      </c>
      <c r="G1077">
        <v>0.114943</v>
      </c>
      <c r="H1077">
        <v>0.90107800000000005</v>
      </c>
      <c r="I1077">
        <v>0</v>
      </c>
    </row>
    <row r="1078" spans="1:9" x14ac:dyDescent="0.25">
      <c r="A1078" t="s">
        <v>120</v>
      </c>
      <c r="B1078">
        <v>4997.41</v>
      </c>
      <c r="C1078">
        <v>4983.8599999999997</v>
      </c>
      <c r="D1078">
        <v>4905.66</v>
      </c>
      <c r="E1078">
        <v>1565.26</v>
      </c>
      <c r="F1078">
        <v>0</v>
      </c>
      <c r="G1078">
        <v>0.114929</v>
      </c>
      <c r="H1078">
        <v>0.90098900000000004</v>
      </c>
      <c r="I1078">
        <v>0</v>
      </c>
    </row>
    <row r="1079" spans="1:9" x14ac:dyDescent="0.25">
      <c r="A1079" t="s">
        <v>120</v>
      </c>
      <c r="B1079">
        <v>4999.0200000000004</v>
      </c>
      <c r="C1079">
        <v>4984.28</v>
      </c>
      <c r="D1079">
        <v>4906.6000000000004</v>
      </c>
      <c r="E1079">
        <v>1565.18</v>
      </c>
      <c r="F1079">
        <v>0</v>
      </c>
      <c r="G1079">
        <v>0.114924</v>
      </c>
      <c r="H1079">
        <v>0.90065499999999998</v>
      </c>
      <c r="I1079">
        <v>0</v>
      </c>
    </row>
    <row r="1080" spans="1:9" x14ac:dyDescent="0.25">
      <c r="A1080" t="s">
        <v>120</v>
      </c>
      <c r="B1080">
        <v>4995.8599999999997</v>
      </c>
      <c r="C1080">
        <v>4982.17</v>
      </c>
      <c r="D1080">
        <v>4905.46</v>
      </c>
      <c r="E1080">
        <v>1565.15</v>
      </c>
      <c r="F1080">
        <v>0</v>
      </c>
      <c r="G1080">
        <v>0.114949</v>
      </c>
      <c r="H1080">
        <v>0.89647399999999999</v>
      </c>
      <c r="I1080">
        <v>0</v>
      </c>
    </row>
    <row r="1081" spans="1:9" x14ac:dyDescent="0.25">
      <c r="A1081" t="s">
        <v>120</v>
      </c>
      <c r="B1081">
        <v>4994.04</v>
      </c>
      <c r="C1081">
        <v>4979.93</v>
      </c>
      <c r="D1081">
        <v>4904.71</v>
      </c>
      <c r="E1081">
        <v>1565.27</v>
      </c>
      <c r="F1081">
        <v>0</v>
      </c>
      <c r="G1081">
        <v>0.114927</v>
      </c>
      <c r="H1081">
        <v>0.89614099999999997</v>
      </c>
      <c r="I1081">
        <v>0</v>
      </c>
    </row>
    <row r="1082" spans="1:9" x14ac:dyDescent="0.25">
      <c r="A1082" t="s">
        <v>120</v>
      </c>
      <c r="B1082">
        <v>4996.55</v>
      </c>
      <c r="C1082">
        <v>4982.8</v>
      </c>
      <c r="D1082">
        <v>4905.1499999999996</v>
      </c>
      <c r="E1082">
        <v>1565.36</v>
      </c>
      <c r="F1082">
        <v>0</v>
      </c>
      <c r="G1082">
        <v>0.11495</v>
      </c>
      <c r="H1082">
        <v>0.89205299999999998</v>
      </c>
      <c r="I1082">
        <v>0</v>
      </c>
    </row>
    <row r="1083" spans="1:9" x14ac:dyDescent="0.25">
      <c r="A1083" t="s">
        <v>120</v>
      </c>
      <c r="B1083">
        <v>4976.21</v>
      </c>
      <c r="C1083">
        <v>4962.2700000000004</v>
      </c>
      <c r="D1083">
        <v>4883.0200000000004</v>
      </c>
      <c r="E1083">
        <v>1558.56</v>
      </c>
      <c r="F1083">
        <v>0</v>
      </c>
      <c r="G1083">
        <v>0.114923</v>
      </c>
      <c r="H1083">
        <v>0.90028900000000001</v>
      </c>
      <c r="I1083">
        <v>0</v>
      </c>
    </row>
    <row r="1084" spans="1:9" x14ac:dyDescent="0.25">
      <c r="A1084" t="s">
        <v>120</v>
      </c>
      <c r="B1084">
        <v>4974.8100000000004</v>
      </c>
      <c r="C1084">
        <v>4960.92</v>
      </c>
      <c r="D1084">
        <v>4882.49</v>
      </c>
      <c r="E1084">
        <v>1558.41</v>
      </c>
      <c r="F1084">
        <v>0</v>
      </c>
      <c r="G1084">
        <v>0.114924</v>
      </c>
      <c r="H1084">
        <v>0.90018699999999996</v>
      </c>
      <c r="I1084">
        <v>0</v>
      </c>
    </row>
    <row r="1085" spans="1:9" x14ac:dyDescent="0.25">
      <c r="A1085" t="s">
        <v>120</v>
      </c>
      <c r="B1085">
        <v>4971.38</v>
      </c>
      <c r="C1085">
        <v>4957.6000000000004</v>
      </c>
      <c r="D1085">
        <v>4882.2</v>
      </c>
      <c r="E1085">
        <v>1558.48</v>
      </c>
      <c r="F1085">
        <v>0</v>
      </c>
      <c r="G1085">
        <v>0.10553800000000001</v>
      </c>
      <c r="H1085">
        <v>0.89849699999999999</v>
      </c>
      <c r="I1085">
        <v>0</v>
      </c>
    </row>
    <row r="1086" spans="1:9" x14ac:dyDescent="0.25">
      <c r="A1086" t="s">
        <v>120</v>
      </c>
      <c r="B1086">
        <v>4974.5200000000004</v>
      </c>
      <c r="C1086">
        <v>4960.6000000000004</v>
      </c>
      <c r="D1086">
        <v>4881.76</v>
      </c>
      <c r="E1086">
        <v>1558.41</v>
      </c>
      <c r="F1086">
        <v>0</v>
      </c>
      <c r="G1086">
        <v>0.114926</v>
      </c>
      <c r="H1086">
        <v>0.90104499999999998</v>
      </c>
      <c r="I1086">
        <v>0</v>
      </c>
    </row>
    <row r="1087" spans="1:9" x14ac:dyDescent="0.25">
      <c r="A1087" t="s">
        <v>120</v>
      </c>
      <c r="B1087">
        <v>4973.34</v>
      </c>
      <c r="C1087">
        <v>4959.46</v>
      </c>
      <c r="D1087">
        <v>4886.13</v>
      </c>
      <c r="E1087">
        <v>1558.46</v>
      </c>
      <c r="F1087">
        <v>0</v>
      </c>
      <c r="G1087">
        <v>0.114923</v>
      </c>
      <c r="H1087">
        <v>0.90106399999999998</v>
      </c>
      <c r="I1087">
        <v>0</v>
      </c>
    </row>
    <row r="1088" spans="1:9" x14ac:dyDescent="0.25">
      <c r="A1088" t="s">
        <v>120</v>
      </c>
      <c r="B1088">
        <v>4975.75</v>
      </c>
      <c r="C1088">
        <v>4961.97</v>
      </c>
      <c r="D1088">
        <v>4882.67</v>
      </c>
      <c r="E1088">
        <v>1558.48</v>
      </c>
      <c r="F1088">
        <v>0</v>
      </c>
      <c r="G1088">
        <v>9.0934000000000001E-2</v>
      </c>
      <c r="H1088">
        <v>0.89719000000000004</v>
      </c>
      <c r="I1088">
        <v>0</v>
      </c>
    </row>
    <row r="1089" spans="1:9" x14ac:dyDescent="0.25">
      <c r="A1089" t="s">
        <v>120</v>
      </c>
      <c r="B1089">
        <v>4974.3999999999996</v>
      </c>
      <c r="C1089">
        <v>4960.5</v>
      </c>
      <c r="D1089">
        <v>4882.32</v>
      </c>
      <c r="E1089">
        <v>1558.36</v>
      </c>
      <c r="F1089">
        <v>0</v>
      </c>
      <c r="G1089">
        <v>0.114925</v>
      </c>
      <c r="H1089">
        <v>0.90096299999999996</v>
      </c>
      <c r="I1089">
        <v>0</v>
      </c>
    </row>
    <row r="1090" spans="1:9" x14ac:dyDescent="0.25">
      <c r="A1090" t="s">
        <v>120</v>
      </c>
      <c r="B1090">
        <v>4974.68</v>
      </c>
      <c r="C1090">
        <v>4960.59</v>
      </c>
      <c r="D1090">
        <v>4886.24</v>
      </c>
      <c r="E1090">
        <v>1558.41</v>
      </c>
      <c r="F1090">
        <v>0</v>
      </c>
      <c r="G1090">
        <v>0.114929</v>
      </c>
      <c r="H1090">
        <v>0.90065499999999998</v>
      </c>
      <c r="I1090">
        <v>0</v>
      </c>
    </row>
    <row r="1091" spans="1:9" x14ac:dyDescent="0.25">
      <c r="A1091" t="s">
        <v>120</v>
      </c>
      <c r="B1091">
        <v>4974.33</v>
      </c>
      <c r="C1091">
        <v>4960.6099999999997</v>
      </c>
      <c r="D1091">
        <v>4886.7</v>
      </c>
      <c r="E1091">
        <v>1558.43</v>
      </c>
      <c r="F1091">
        <v>0</v>
      </c>
      <c r="G1091">
        <v>0.114923</v>
      </c>
      <c r="H1091">
        <v>0.90098</v>
      </c>
      <c r="I1091">
        <v>0</v>
      </c>
    </row>
    <row r="1092" spans="1:9" x14ac:dyDescent="0.25">
      <c r="A1092" t="s">
        <v>120</v>
      </c>
      <c r="B1092">
        <v>4974.42</v>
      </c>
      <c r="C1092">
        <v>4960.79</v>
      </c>
      <c r="D1092">
        <v>4885.87</v>
      </c>
      <c r="E1092">
        <v>1558.46</v>
      </c>
      <c r="F1092">
        <v>0</v>
      </c>
      <c r="G1092">
        <v>0.114925</v>
      </c>
      <c r="H1092">
        <v>0.89982099999999998</v>
      </c>
      <c r="I1092">
        <v>0</v>
      </c>
    </row>
    <row r="1093" spans="1:9" x14ac:dyDescent="0.25">
      <c r="A1093" t="s">
        <v>120</v>
      </c>
      <c r="B1093">
        <v>4973.6099999999997</v>
      </c>
      <c r="C1093">
        <v>4960.2</v>
      </c>
      <c r="D1093">
        <v>4886.3500000000004</v>
      </c>
      <c r="E1093">
        <v>1558.41</v>
      </c>
      <c r="F1093">
        <v>0</v>
      </c>
      <c r="G1093">
        <v>0.114923</v>
      </c>
      <c r="H1093">
        <v>0.89884699999999995</v>
      </c>
      <c r="I1093">
        <v>0</v>
      </c>
    </row>
    <row r="1094" spans="1:9" x14ac:dyDescent="0.25">
      <c r="A1094" t="s">
        <v>120</v>
      </c>
      <c r="B1094">
        <v>4975.58</v>
      </c>
      <c r="C1094">
        <v>4961.54</v>
      </c>
      <c r="D1094">
        <v>4882.9799999999996</v>
      </c>
      <c r="E1094">
        <v>1558.43</v>
      </c>
      <c r="F1094">
        <v>0</v>
      </c>
      <c r="G1094">
        <v>0.114923</v>
      </c>
      <c r="H1094">
        <v>0.90090700000000001</v>
      </c>
      <c r="I1094">
        <v>0</v>
      </c>
    </row>
    <row r="1095" spans="1:9" x14ac:dyDescent="0.25">
      <c r="A1095" t="s">
        <v>120</v>
      </c>
      <c r="B1095">
        <v>4979.8999999999996</v>
      </c>
      <c r="C1095">
        <v>4965.76</v>
      </c>
      <c r="D1095">
        <v>4883.38</v>
      </c>
      <c r="E1095">
        <v>1558.46</v>
      </c>
      <c r="F1095">
        <v>0</v>
      </c>
      <c r="G1095">
        <v>0.114938</v>
      </c>
      <c r="H1095">
        <v>0.89771699999999999</v>
      </c>
      <c r="I1095">
        <v>0</v>
      </c>
    </row>
    <row r="1096" spans="1:9" x14ac:dyDescent="0.25">
      <c r="A1096" t="s">
        <v>120</v>
      </c>
      <c r="B1096">
        <v>4977.34</v>
      </c>
      <c r="C1096">
        <v>4963.8500000000004</v>
      </c>
      <c r="D1096">
        <v>4882.7700000000004</v>
      </c>
      <c r="E1096">
        <v>1558.46</v>
      </c>
      <c r="F1096">
        <v>0</v>
      </c>
      <c r="G1096">
        <v>0.114923</v>
      </c>
      <c r="H1096">
        <v>0.90100499999999994</v>
      </c>
      <c r="I1096">
        <v>0</v>
      </c>
    </row>
    <row r="1097" spans="1:9" x14ac:dyDescent="0.25">
      <c r="A1097" t="s">
        <v>120</v>
      </c>
      <c r="B1097">
        <v>4978.62</v>
      </c>
      <c r="C1097">
        <v>4964.87</v>
      </c>
      <c r="D1097">
        <v>4887.82</v>
      </c>
      <c r="E1097">
        <v>1558.4</v>
      </c>
      <c r="F1097">
        <v>0</v>
      </c>
      <c r="G1097">
        <v>0.114923</v>
      </c>
      <c r="H1097">
        <v>0.90104099999999998</v>
      </c>
      <c r="I1097">
        <v>0</v>
      </c>
    </row>
    <row r="1098" spans="1:9" x14ac:dyDescent="0.25">
      <c r="A1098" t="s">
        <v>120</v>
      </c>
      <c r="B1098">
        <v>4973.95</v>
      </c>
      <c r="C1098">
        <v>4959.92</v>
      </c>
      <c r="D1098">
        <v>4882.8900000000003</v>
      </c>
      <c r="E1098">
        <v>1558.37</v>
      </c>
      <c r="F1098">
        <v>0</v>
      </c>
      <c r="G1098">
        <v>0.114923</v>
      </c>
      <c r="H1098">
        <v>0.89409099999999997</v>
      </c>
      <c r="I1098">
        <v>0</v>
      </c>
    </row>
    <row r="1099" spans="1:9" x14ac:dyDescent="0.25">
      <c r="A1099" t="s">
        <v>120</v>
      </c>
      <c r="B1099">
        <v>4976.51</v>
      </c>
      <c r="C1099">
        <v>4962.25</v>
      </c>
      <c r="D1099">
        <v>4883.07</v>
      </c>
      <c r="E1099">
        <v>1558.37</v>
      </c>
      <c r="F1099">
        <v>0</v>
      </c>
      <c r="G1099">
        <v>8.5958699999999999E-2</v>
      </c>
      <c r="H1099">
        <v>0.90081900000000004</v>
      </c>
      <c r="I1099">
        <v>0</v>
      </c>
    </row>
    <row r="1100" spans="1:9" x14ac:dyDescent="0.25">
      <c r="A1100" t="s">
        <v>120</v>
      </c>
      <c r="B1100">
        <v>4974.55</v>
      </c>
      <c r="C1100">
        <v>4960.99</v>
      </c>
      <c r="D1100">
        <v>4881.57</v>
      </c>
      <c r="E1100">
        <v>1558.5</v>
      </c>
      <c r="F1100">
        <v>0</v>
      </c>
      <c r="G1100">
        <v>0.114927</v>
      </c>
      <c r="H1100">
        <v>0.90034000000000003</v>
      </c>
      <c r="I1100">
        <v>0</v>
      </c>
    </row>
    <row r="1101" spans="1:9" x14ac:dyDescent="0.25">
      <c r="A1101" t="s">
        <v>120</v>
      </c>
      <c r="B1101">
        <v>4973.93</v>
      </c>
      <c r="C1101">
        <v>4960.1899999999996</v>
      </c>
      <c r="D1101">
        <v>4882.3100000000004</v>
      </c>
      <c r="E1101">
        <v>1558.53</v>
      </c>
      <c r="F1101">
        <v>0</v>
      </c>
      <c r="G1101">
        <v>0.114923</v>
      </c>
      <c r="H1101">
        <v>0.90103</v>
      </c>
      <c r="I1101">
        <v>0</v>
      </c>
    </row>
    <row r="1102" spans="1:9" x14ac:dyDescent="0.25">
      <c r="A1102" t="s">
        <v>120</v>
      </c>
      <c r="B1102">
        <v>4976.92</v>
      </c>
      <c r="C1102">
        <v>4963.0600000000004</v>
      </c>
      <c r="D1102">
        <v>4882.43</v>
      </c>
      <c r="E1102">
        <v>1558.48</v>
      </c>
      <c r="F1102">
        <v>0</v>
      </c>
      <c r="G1102">
        <v>0.114924</v>
      </c>
      <c r="H1102">
        <v>0.893482</v>
      </c>
      <c r="I1102">
        <v>0</v>
      </c>
    </row>
    <row r="1103" spans="1:9" x14ac:dyDescent="0.25">
      <c r="A1103" t="s">
        <v>120</v>
      </c>
      <c r="B1103">
        <v>4974.66</v>
      </c>
      <c r="C1103">
        <v>4960.46</v>
      </c>
      <c r="D1103">
        <v>4882.3500000000004</v>
      </c>
      <c r="E1103">
        <v>1558.51</v>
      </c>
      <c r="F1103">
        <v>0</v>
      </c>
      <c r="G1103">
        <v>0.114924</v>
      </c>
      <c r="H1103">
        <v>0.90090000000000003</v>
      </c>
      <c r="I1103">
        <v>0</v>
      </c>
    </row>
    <row r="1104" spans="1:9" x14ac:dyDescent="0.25">
      <c r="A1104" t="s">
        <v>120</v>
      </c>
      <c r="B1104">
        <v>4973.66</v>
      </c>
      <c r="C1104">
        <v>4959.62</v>
      </c>
      <c r="D1104">
        <v>4882.78</v>
      </c>
      <c r="E1104">
        <v>1558.47</v>
      </c>
      <c r="F1104">
        <v>0</v>
      </c>
      <c r="G1104">
        <v>8.3307599999999996E-2</v>
      </c>
      <c r="H1104">
        <v>0.90082399999999996</v>
      </c>
      <c r="I1104">
        <v>0</v>
      </c>
    </row>
    <row r="1105" spans="1:25" x14ac:dyDescent="0.25">
      <c r="A1105" t="s">
        <v>120</v>
      </c>
      <c r="B1105">
        <v>4972.9799999999996</v>
      </c>
      <c r="C1105">
        <v>4959.37</v>
      </c>
      <c r="D1105">
        <v>4885.32</v>
      </c>
      <c r="E1105">
        <v>1558.43</v>
      </c>
      <c r="F1105">
        <v>0</v>
      </c>
      <c r="G1105">
        <v>0.114924</v>
      </c>
      <c r="H1105">
        <v>0.90095000000000003</v>
      </c>
      <c r="I1105">
        <v>0</v>
      </c>
    </row>
    <row r="1106" spans="1:25" x14ac:dyDescent="0.25">
      <c r="A1106" t="s">
        <v>120</v>
      </c>
      <c r="B1106">
        <v>4973.34</v>
      </c>
      <c r="C1106">
        <v>4959.3500000000004</v>
      </c>
      <c r="D1106">
        <v>4881.7700000000004</v>
      </c>
      <c r="E1106">
        <v>1558.52</v>
      </c>
      <c r="F1106">
        <v>0</v>
      </c>
      <c r="G1106">
        <v>0.114927</v>
      </c>
      <c r="H1106">
        <v>0.90003900000000003</v>
      </c>
      <c r="I1106">
        <v>0</v>
      </c>
    </row>
    <row r="1107" spans="1:25" x14ac:dyDescent="0.25">
      <c r="A1107" t="s">
        <v>120</v>
      </c>
      <c r="B1107">
        <v>4973.6899999999996</v>
      </c>
      <c r="C1107">
        <v>4960.5600000000004</v>
      </c>
      <c r="D1107">
        <v>4882.09</v>
      </c>
      <c r="E1107">
        <v>1558.42</v>
      </c>
      <c r="F1107">
        <v>0</v>
      </c>
      <c r="G1107">
        <v>0.114923</v>
      </c>
      <c r="H1107">
        <v>0.90044900000000005</v>
      </c>
      <c r="I1107">
        <v>0</v>
      </c>
    </row>
    <row r="1108" spans="1:25" x14ac:dyDescent="0.25">
      <c r="A1108" t="s">
        <v>120</v>
      </c>
      <c r="B1108">
        <v>4971.66</v>
      </c>
      <c r="C1108">
        <v>4957.4399999999996</v>
      </c>
      <c r="D1108">
        <v>4882.2700000000004</v>
      </c>
      <c r="E1108">
        <v>1558.47</v>
      </c>
      <c r="F1108">
        <v>0</v>
      </c>
      <c r="G1108">
        <v>8.6247500000000005E-2</v>
      </c>
      <c r="H1108">
        <v>0.90107700000000002</v>
      </c>
      <c r="I1108">
        <v>0</v>
      </c>
    </row>
    <row r="1109" spans="1:25" x14ac:dyDescent="0.25">
      <c r="A1109" t="s">
        <v>120</v>
      </c>
      <c r="B1109">
        <v>4975.3999999999996</v>
      </c>
      <c r="C1109">
        <v>4961.42</v>
      </c>
      <c r="D1109">
        <v>4885.2299999999996</v>
      </c>
      <c r="E1109">
        <v>1558.53</v>
      </c>
      <c r="F1109">
        <v>0</v>
      </c>
      <c r="G1109">
        <v>8.3445400000000003E-2</v>
      </c>
      <c r="H1109">
        <v>0.900424</v>
      </c>
      <c r="I1109">
        <v>0</v>
      </c>
    </row>
    <row r="1110" spans="1:25" x14ac:dyDescent="0.25">
      <c r="A1110" t="s">
        <v>120</v>
      </c>
      <c r="B1110">
        <v>4971.51</v>
      </c>
      <c r="C1110">
        <v>4957.8599999999997</v>
      </c>
      <c r="D1110">
        <v>4881.59</v>
      </c>
      <c r="E1110">
        <v>1558.46</v>
      </c>
      <c r="F1110">
        <v>0</v>
      </c>
      <c r="G1110">
        <v>0.114924</v>
      </c>
      <c r="H1110">
        <v>0.90105800000000003</v>
      </c>
      <c r="I1110">
        <v>0</v>
      </c>
    </row>
    <row r="1111" spans="1:25" x14ac:dyDescent="0.25">
      <c r="A1111" t="s">
        <v>120</v>
      </c>
      <c r="B1111">
        <v>4967.91</v>
      </c>
      <c r="C1111">
        <v>4953.92</v>
      </c>
      <c r="D1111">
        <v>4881.5</v>
      </c>
      <c r="E1111">
        <v>1558.54</v>
      </c>
      <c r="F1111">
        <v>0</v>
      </c>
      <c r="G1111">
        <v>0.114923</v>
      </c>
      <c r="H1111">
        <v>0.90049299999999999</v>
      </c>
      <c r="I1111">
        <v>0</v>
      </c>
    </row>
    <row r="1112" spans="1:25" x14ac:dyDescent="0.25">
      <c r="A1112" t="s">
        <v>120</v>
      </c>
      <c r="B1112">
        <v>4969.8999999999996</v>
      </c>
      <c r="C1112">
        <v>4956.3599999999997</v>
      </c>
      <c r="D1112">
        <v>4880.91</v>
      </c>
      <c r="E1112">
        <v>1558.38</v>
      </c>
      <c r="F1112">
        <v>0</v>
      </c>
      <c r="G1112">
        <v>0.114923</v>
      </c>
      <c r="H1112">
        <v>0.90077700000000005</v>
      </c>
      <c r="I1112">
        <v>0</v>
      </c>
    </row>
    <row r="1113" spans="1:25" x14ac:dyDescent="0.25">
      <c r="A1113" t="s">
        <v>120</v>
      </c>
      <c r="B1113">
        <v>4966.3999999999996</v>
      </c>
      <c r="C1113">
        <v>4953.0600000000004</v>
      </c>
      <c r="D1113">
        <v>4881.47</v>
      </c>
      <c r="E1113">
        <v>1558.44</v>
      </c>
      <c r="F1113">
        <v>0</v>
      </c>
      <c r="G1113">
        <v>0.114926</v>
      </c>
      <c r="H1113">
        <v>0.90104600000000001</v>
      </c>
      <c r="I1113">
        <v>0</v>
      </c>
    </row>
    <row r="1114" spans="1:25" x14ac:dyDescent="0.25">
      <c r="A1114" t="s">
        <v>120</v>
      </c>
      <c r="B1114">
        <v>4963.22</v>
      </c>
      <c r="C1114">
        <v>4949.43</v>
      </c>
      <c r="D1114">
        <v>4879.68</v>
      </c>
      <c r="E1114">
        <v>1558.52</v>
      </c>
      <c r="F1114">
        <v>0</v>
      </c>
      <c r="G1114">
        <v>9.7965399999999994E-2</v>
      </c>
      <c r="H1114">
        <v>0.90102899999999997</v>
      </c>
      <c r="I1114">
        <v>0</v>
      </c>
    </row>
    <row r="1115" spans="1:25" x14ac:dyDescent="0.25">
      <c r="A1115" t="s">
        <v>120</v>
      </c>
      <c r="B1115">
        <v>4971.97</v>
      </c>
      <c r="C1115">
        <v>4958.55</v>
      </c>
      <c r="D1115">
        <v>4881.62</v>
      </c>
      <c r="E1115">
        <v>1558.41</v>
      </c>
      <c r="F1115">
        <v>0</v>
      </c>
      <c r="G1115">
        <v>9.3243099999999995E-2</v>
      </c>
      <c r="H1115">
        <v>0.90084399999999998</v>
      </c>
      <c r="I1115">
        <v>0</v>
      </c>
    </row>
    <row r="1116" spans="1:25" x14ac:dyDescent="0.25">
      <c r="A1116" t="s">
        <v>120</v>
      </c>
      <c r="B1116">
        <v>4970.47</v>
      </c>
      <c r="C1116">
        <v>4956.57</v>
      </c>
      <c r="D1116">
        <v>4881.5200000000004</v>
      </c>
      <c r="E1116">
        <v>1558.46</v>
      </c>
      <c r="F1116">
        <v>0</v>
      </c>
      <c r="G1116">
        <v>8.71841E-2</v>
      </c>
      <c r="H1116">
        <v>0.90105500000000005</v>
      </c>
      <c r="I1116">
        <v>0</v>
      </c>
    </row>
    <row r="1117" spans="1:25" x14ac:dyDescent="0.25">
      <c r="A1117" t="s">
        <v>120</v>
      </c>
      <c r="B1117">
        <v>4968.07</v>
      </c>
      <c r="C1117">
        <v>4954.12</v>
      </c>
      <c r="D1117">
        <v>4880.8</v>
      </c>
      <c r="E1117">
        <v>1558.41</v>
      </c>
      <c r="F1117">
        <v>0</v>
      </c>
      <c r="G1117">
        <v>0.114926</v>
      </c>
      <c r="H1117">
        <v>0.90101299999999995</v>
      </c>
      <c r="I1117">
        <v>0</v>
      </c>
    </row>
    <row r="1118" spans="1:25" x14ac:dyDescent="0.25">
      <c r="A1118" t="s">
        <v>120</v>
      </c>
      <c r="B1118">
        <v>4968.68</v>
      </c>
      <c r="C1118">
        <v>4954.99</v>
      </c>
      <c r="D1118">
        <v>4880.93</v>
      </c>
      <c r="E1118">
        <v>1558.52</v>
      </c>
      <c r="F1118">
        <v>0</v>
      </c>
      <c r="G1118">
        <v>0.114925</v>
      </c>
      <c r="H1118">
        <v>0.89956599999999998</v>
      </c>
      <c r="I1118">
        <v>0</v>
      </c>
    </row>
    <row r="1119" spans="1:25" x14ac:dyDescent="0.25">
      <c r="A1119" t="s">
        <v>120</v>
      </c>
      <c r="B1119">
        <v>4972.3599999999997</v>
      </c>
      <c r="C1119">
        <v>4958.58</v>
      </c>
      <c r="D1119">
        <v>4882.34</v>
      </c>
      <c r="E1119">
        <v>1558.44</v>
      </c>
      <c r="F1119">
        <v>0</v>
      </c>
      <c r="G1119">
        <v>8.5716100000000003E-2</v>
      </c>
      <c r="H1119">
        <v>0.90090000000000003</v>
      </c>
      <c r="I1119">
        <v>0</v>
      </c>
      <c r="R1119" t="s">
        <v>50</v>
      </c>
      <c r="U1119" t="s">
        <v>49</v>
      </c>
      <c r="X1119" t="s">
        <v>47</v>
      </c>
    </row>
    <row r="1120" spans="1:25" x14ac:dyDescent="0.25">
      <c r="A1120" t="s">
        <v>120</v>
      </c>
      <c r="B1120">
        <v>4975.8500000000004</v>
      </c>
      <c r="C1120">
        <v>4962.22</v>
      </c>
      <c r="D1120">
        <v>4883.42</v>
      </c>
      <c r="E1120">
        <v>1558.49</v>
      </c>
      <c r="F1120">
        <v>0</v>
      </c>
      <c r="G1120">
        <v>0.114928</v>
      </c>
      <c r="H1120">
        <v>0.90104799999999996</v>
      </c>
      <c r="I1120">
        <v>0</v>
      </c>
      <c r="R1120">
        <f>AVERAGE(B1071:B1120)</f>
        <v>4978.6998000000003</v>
      </c>
      <c r="S1120">
        <f>AVERAGE(C1071:C1120)</f>
        <v>4964.8635999999997</v>
      </c>
      <c r="U1120">
        <f>_xlfn.VAR.P(B1071:B1120)</f>
        <v>100.49858196000028</v>
      </c>
      <c r="V1120">
        <f>_xlfn.VAR.P(C1071:C1120)</f>
        <v>99.161851039999675</v>
      </c>
      <c r="X1120">
        <f>1.96*SQRT(U1120)/50</f>
        <v>0.39297600560723145</v>
      </c>
      <c r="Y1120">
        <f>1.96*SQRT(V1120)/50</f>
        <v>0.39035377131789706</v>
      </c>
    </row>
    <row r="1121" spans="1:9" x14ac:dyDescent="0.25">
      <c r="A1121" t="s">
        <v>121</v>
      </c>
      <c r="B1121">
        <v>249090.22899999999</v>
      </c>
      <c r="C1121" t="s">
        <v>24</v>
      </c>
    </row>
    <row r="1122" spans="1:9" x14ac:dyDescent="0.25">
      <c r="A1122" t="s">
        <v>137</v>
      </c>
      <c r="B1122">
        <v>7405.34</v>
      </c>
      <c r="C1122">
        <v>7392.12</v>
      </c>
      <c r="D1122">
        <v>7305.91</v>
      </c>
      <c r="E1122">
        <v>7273.74</v>
      </c>
      <c r="F1122">
        <v>3302.18</v>
      </c>
      <c r="G1122">
        <v>8.3529500000000007E-2</v>
      </c>
      <c r="H1122">
        <v>0.92789299999999997</v>
      </c>
      <c r="I1122">
        <v>0</v>
      </c>
    </row>
    <row r="1123" spans="1:9" x14ac:dyDescent="0.25">
      <c r="A1123" t="s">
        <v>137</v>
      </c>
      <c r="B1123">
        <v>7401.79</v>
      </c>
      <c r="C1123">
        <v>7387.92</v>
      </c>
      <c r="D1123">
        <v>7303.45</v>
      </c>
      <c r="E1123">
        <v>7273.34</v>
      </c>
      <c r="F1123">
        <v>3303.08</v>
      </c>
      <c r="G1123">
        <v>8.37001E-2</v>
      </c>
      <c r="H1123">
        <v>0.92530199999999996</v>
      </c>
      <c r="I1123">
        <v>0</v>
      </c>
    </row>
    <row r="1124" spans="1:9" x14ac:dyDescent="0.25">
      <c r="A1124" t="s">
        <v>137</v>
      </c>
      <c r="B1124">
        <v>7398.81</v>
      </c>
      <c r="C1124">
        <v>7385.97</v>
      </c>
      <c r="D1124">
        <v>7304.13</v>
      </c>
      <c r="E1124">
        <v>7275.49</v>
      </c>
      <c r="F1124">
        <v>3302.48</v>
      </c>
      <c r="G1124">
        <v>8.32595E-2</v>
      </c>
      <c r="H1124">
        <v>0.90105500000000005</v>
      </c>
      <c r="I1124">
        <v>0</v>
      </c>
    </row>
    <row r="1125" spans="1:9" x14ac:dyDescent="0.25">
      <c r="A1125" t="s">
        <v>137</v>
      </c>
      <c r="B1125">
        <v>7397.98</v>
      </c>
      <c r="C1125">
        <v>7384.56</v>
      </c>
      <c r="D1125">
        <v>7300.36</v>
      </c>
      <c r="E1125">
        <v>7270.24</v>
      </c>
      <c r="F1125">
        <v>3300.26</v>
      </c>
      <c r="G1125">
        <v>8.0697500000000005E-2</v>
      </c>
      <c r="H1125">
        <v>0.93159899999999995</v>
      </c>
      <c r="I1125">
        <v>0</v>
      </c>
    </row>
    <row r="1126" spans="1:9" x14ac:dyDescent="0.25">
      <c r="A1126" t="s">
        <v>137</v>
      </c>
      <c r="B1126">
        <v>7392.85</v>
      </c>
      <c r="C1126">
        <v>7379.36</v>
      </c>
      <c r="D1126">
        <v>7300.99</v>
      </c>
      <c r="E1126">
        <v>7272.72</v>
      </c>
      <c r="F1126">
        <v>3302.13</v>
      </c>
      <c r="G1126">
        <v>8.3340700000000004E-2</v>
      </c>
      <c r="H1126">
        <v>0.93071700000000002</v>
      </c>
      <c r="I1126">
        <v>0</v>
      </c>
    </row>
    <row r="1127" spans="1:9" x14ac:dyDescent="0.25">
      <c r="A1127" t="s">
        <v>137</v>
      </c>
      <c r="B1127">
        <v>7400.51</v>
      </c>
      <c r="C1127">
        <v>7387.58</v>
      </c>
      <c r="D1127">
        <v>7304.48</v>
      </c>
      <c r="E1127">
        <v>7274.84</v>
      </c>
      <c r="F1127">
        <v>3304.65</v>
      </c>
      <c r="G1127">
        <v>8.3368499999999998E-2</v>
      </c>
      <c r="H1127">
        <v>0.90107499999999996</v>
      </c>
      <c r="I1127">
        <v>0</v>
      </c>
    </row>
    <row r="1128" spans="1:9" x14ac:dyDescent="0.25">
      <c r="A1128" t="s">
        <v>137</v>
      </c>
      <c r="B1128">
        <v>7403.58</v>
      </c>
      <c r="C1128">
        <v>7389.77</v>
      </c>
      <c r="D1128">
        <v>7302.58</v>
      </c>
      <c r="E1128">
        <v>7272.37</v>
      </c>
      <c r="F1128">
        <v>3304.3</v>
      </c>
      <c r="G1128">
        <v>8.4539000000000003E-2</v>
      </c>
      <c r="H1128">
        <v>0.92915099999999995</v>
      </c>
      <c r="I1128">
        <v>0</v>
      </c>
    </row>
    <row r="1129" spans="1:9" x14ac:dyDescent="0.25">
      <c r="A1129" t="s">
        <v>137</v>
      </c>
      <c r="B1129">
        <v>7399.04</v>
      </c>
      <c r="C1129">
        <v>7385.67</v>
      </c>
      <c r="D1129">
        <v>7303.1</v>
      </c>
      <c r="E1129">
        <v>7273.85</v>
      </c>
      <c r="F1129">
        <v>3304.22</v>
      </c>
      <c r="G1129">
        <v>8.3449800000000005E-2</v>
      </c>
      <c r="H1129">
        <v>0.91780899999999999</v>
      </c>
      <c r="I1129">
        <v>0</v>
      </c>
    </row>
    <row r="1130" spans="1:9" x14ac:dyDescent="0.25">
      <c r="A1130" t="s">
        <v>137</v>
      </c>
      <c r="B1130">
        <v>7392.03</v>
      </c>
      <c r="C1130">
        <v>7379.2</v>
      </c>
      <c r="D1130">
        <v>7300.34</v>
      </c>
      <c r="E1130">
        <v>7272.3</v>
      </c>
      <c r="F1130">
        <v>3303.14</v>
      </c>
      <c r="G1130">
        <v>8.0074000000000006E-2</v>
      </c>
      <c r="H1130">
        <v>0.92576099999999995</v>
      </c>
      <c r="I1130">
        <v>0</v>
      </c>
    </row>
    <row r="1131" spans="1:9" x14ac:dyDescent="0.25">
      <c r="A1131" t="s">
        <v>137</v>
      </c>
      <c r="B1131">
        <v>7397.32</v>
      </c>
      <c r="C1131">
        <v>7384.43</v>
      </c>
      <c r="D1131">
        <v>7304.35</v>
      </c>
      <c r="E1131">
        <v>7271.62</v>
      </c>
      <c r="F1131">
        <v>3300.65</v>
      </c>
      <c r="G1131">
        <v>8.3286700000000005E-2</v>
      </c>
      <c r="H1131">
        <v>0.92786400000000002</v>
      </c>
      <c r="I1131">
        <v>0</v>
      </c>
    </row>
    <row r="1132" spans="1:9" x14ac:dyDescent="0.25">
      <c r="A1132" t="s">
        <v>137</v>
      </c>
      <c r="B1132">
        <v>7400.08</v>
      </c>
      <c r="C1132">
        <v>7386.74</v>
      </c>
      <c r="D1132">
        <v>7300.56</v>
      </c>
      <c r="E1132">
        <v>7270.65</v>
      </c>
      <c r="F1132">
        <v>3301.3</v>
      </c>
      <c r="G1132">
        <v>8.3296599999999998E-2</v>
      </c>
      <c r="H1132">
        <v>0.93180600000000002</v>
      </c>
      <c r="I1132">
        <v>0</v>
      </c>
    </row>
    <row r="1133" spans="1:9" x14ac:dyDescent="0.25">
      <c r="A1133" t="s">
        <v>137</v>
      </c>
      <c r="B1133">
        <v>7402.64</v>
      </c>
      <c r="C1133">
        <v>7388.19</v>
      </c>
      <c r="D1133">
        <v>7306.71</v>
      </c>
      <c r="E1133">
        <v>7273.33</v>
      </c>
      <c r="F1133">
        <v>3302.38</v>
      </c>
      <c r="G1133">
        <v>7.0313100000000003E-2</v>
      </c>
      <c r="H1133">
        <v>0.93130400000000002</v>
      </c>
      <c r="I1133">
        <v>0</v>
      </c>
    </row>
    <row r="1134" spans="1:9" x14ac:dyDescent="0.25">
      <c r="A1134" t="s">
        <v>137</v>
      </c>
      <c r="B1134">
        <v>7407.11</v>
      </c>
      <c r="C1134">
        <v>7393.43</v>
      </c>
      <c r="D1134">
        <v>7304.26</v>
      </c>
      <c r="E1134">
        <v>7273.14</v>
      </c>
      <c r="F1134">
        <v>3302.85</v>
      </c>
      <c r="G1134">
        <v>7.2913800000000001E-2</v>
      </c>
      <c r="H1134">
        <v>0.93002700000000005</v>
      </c>
      <c r="I1134">
        <v>0</v>
      </c>
    </row>
    <row r="1135" spans="1:9" x14ac:dyDescent="0.25">
      <c r="A1135" t="s">
        <v>137</v>
      </c>
      <c r="B1135">
        <v>7402.41</v>
      </c>
      <c r="C1135">
        <v>7388.51</v>
      </c>
      <c r="D1135">
        <v>7302.74</v>
      </c>
      <c r="E1135">
        <v>7272.45</v>
      </c>
      <c r="F1135">
        <v>3302.04</v>
      </c>
      <c r="G1135">
        <v>8.3255700000000002E-2</v>
      </c>
      <c r="H1135">
        <v>0.93174900000000005</v>
      </c>
      <c r="I1135">
        <v>0</v>
      </c>
    </row>
    <row r="1136" spans="1:9" x14ac:dyDescent="0.25">
      <c r="A1136" t="s">
        <v>137</v>
      </c>
      <c r="B1136">
        <v>7396.3</v>
      </c>
      <c r="C1136">
        <v>7382.94</v>
      </c>
      <c r="D1136">
        <v>7302.35</v>
      </c>
      <c r="E1136">
        <v>7269.82</v>
      </c>
      <c r="F1136">
        <v>3299.78</v>
      </c>
      <c r="G1136">
        <v>8.3709000000000006E-2</v>
      </c>
      <c r="H1136">
        <v>0.90107700000000002</v>
      </c>
      <c r="I1136">
        <v>0</v>
      </c>
    </row>
    <row r="1137" spans="1:9" x14ac:dyDescent="0.25">
      <c r="A1137" t="s">
        <v>137</v>
      </c>
      <c r="B1137">
        <v>7411.58</v>
      </c>
      <c r="C1137">
        <v>7398.31</v>
      </c>
      <c r="D1137">
        <v>7309.4</v>
      </c>
      <c r="E1137">
        <v>7274.25</v>
      </c>
      <c r="F1137">
        <v>3304.39</v>
      </c>
      <c r="G1137">
        <v>8.3534700000000003E-2</v>
      </c>
      <c r="H1137">
        <v>0.93069199999999996</v>
      </c>
      <c r="I1137">
        <v>0</v>
      </c>
    </row>
    <row r="1138" spans="1:9" x14ac:dyDescent="0.25">
      <c r="A1138" t="s">
        <v>137</v>
      </c>
      <c r="B1138">
        <v>7403.42</v>
      </c>
      <c r="C1138">
        <v>7389.86</v>
      </c>
      <c r="D1138">
        <v>7301.78</v>
      </c>
      <c r="E1138">
        <v>7271.26</v>
      </c>
      <c r="F1138">
        <v>3301.96</v>
      </c>
      <c r="G1138">
        <v>6.0048499999999998E-2</v>
      </c>
      <c r="H1138">
        <v>0.90107800000000005</v>
      </c>
      <c r="I1138">
        <v>0</v>
      </c>
    </row>
    <row r="1139" spans="1:9" x14ac:dyDescent="0.25">
      <c r="A1139" t="s">
        <v>137</v>
      </c>
      <c r="B1139">
        <v>7401.39</v>
      </c>
      <c r="C1139">
        <v>7388.27</v>
      </c>
      <c r="D1139">
        <v>7302.06</v>
      </c>
      <c r="E1139">
        <v>7272.42</v>
      </c>
      <c r="F1139">
        <v>3302.48</v>
      </c>
      <c r="G1139">
        <v>8.4184700000000001E-2</v>
      </c>
      <c r="H1139">
        <v>0.92572399999999999</v>
      </c>
      <c r="I1139">
        <v>0</v>
      </c>
    </row>
    <row r="1140" spans="1:9" x14ac:dyDescent="0.25">
      <c r="A1140" t="s">
        <v>137</v>
      </c>
      <c r="B1140">
        <v>7394.71</v>
      </c>
      <c r="C1140">
        <v>7381.65</v>
      </c>
      <c r="D1140">
        <v>7300.18</v>
      </c>
      <c r="E1140">
        <v>7270.47</v>
      </c>
      <c r="F1140">
        <v>3302.76</v>
      </c>
      <c r="G1140">
        <v>5.3912099999999998E-2</v>
      </c>
      <c r="H1140">
        <v>0.95837499999999998</v>
      </c>
      <c r="I1140">
        <v>0</v>
      </c>
    </row>
    <row r="1141" spans="1:9" x14ac:dyDescent="0.25">
      <c r="A1141" t="s">
        <v>137</v>
      </c>
      <c r="B1141">
        <v>7398.47</v>
      </c>
      <c r="C1141">
        <v>7385.42</v>
      </c>
      <c r="D1141">
        <v>7301.56</v>
      </c>
      <c r="E1141">
        <v>7272.14</v>
      </c>
      <c r="F1141">
        <v>3302.91</v>
      </c>
      <c r="G1141">
        <v>8.3272799999999994E-2</v>
      </c>
      <c r="H1141">
        <v>0.90105199999999996</v>
      </c>
      <c r="I1141">
        <v>0</v>
      </c>
    </row>
    <row r="1142" spans="1:9" x14ac:dyDescent="0.25">
      <c r="A1142" t="s">
        <v>137</v>
      </c>
      <c r="B1142">
        <v>7402.02</v>
      </c>
      <c r="C1142">
        <v>7387.14</v>
      </c>
      <c r="D1142">
        <v>7304.06</v>
      </c>
      <c r="E1142">
        <v>7270.65</v>
      </c>
      <c r="F1142">
        <v>3301.93</v>
      </c>
      <c r="G1142">
        <v>8.3486900000000003E-2</v>
      </c>
      <c r="H1142">
        <v>0.90107599999999999</v>
      </c>
      <c r="I1142">
        <v>0</v>
      </c>
    </row>
    <row r="1143" spans="1:9" x14ac:dyDescent="0.25">
      <c r="A1143" t="s">
        <v>137</v>
      </c>
      <c r="B1143">
        <v>7402.07</v>
      </c>
      <c r="C1143">
        <v>7389.14</v>
      </c>
      <c r="D1143">
        <v>7304.4</v>
      </c>
      <c r="E1143">
        <v>7274.77</v>
      </c>
      <c r="F1143">
        <v>3303.68</v>
      </c>
      <c r="G1143">
        <v>8.3301399999999998E-2</v>
      </c>
      <c r="H1143">
        <v>0.931836</v>
      </c>
      <c r="I1143">
        <v>0</v>
      </c>
    </row>
    <row r="1144" spans="1:9" x14ac:dyDescent="0.25">
      <c r="A1144" t="s">
        <v>137</v>
      </c>
      <c r="B1144">
        <v>7395.8</v>
      </c>
      <c r="C1144">
        <v>7383.01</v>
      </c>
      <c r="D1144">
        <v>7299.52</v>
      </c>
      <c r="E1144">
        <v>7270.06</v>
      </c>
      <c r="F1144">
        <v>3300.23</v>
      </c>
      <c r="G1144">
        <v>8.4782899999999994E-2</v>
      </c>
      <c r="H1144">
        <v>0.93052699999999999</v>
      </c>
      <c r="I1144">
        <v>0</v>
      </c>
    </row>
    <row r="1145" spans="1:9" x14ac:dyDescent="0.25">
      <c r="A1145" t="s">
        <v>137</v>
      </c>
      <c r="B1145">
        <v>7400.39</v>
      </c>
      <c r="C1145">
        <v>7386.93</v>
      </c>
      <c r="D1145">
        <v>7299.92</v>
      </c>
      <c r="E1145">
        <v>7269.95</v>
      </c>
      <c r="F1145">
        <v>3301.18</v>
      </c>
      <c r="G1145">
        <v>5.50702E-2</v>
      </c>
      <c r="H1145">
        <v>0.91809200000000002</v>
      </c>
      <c r="I1145">
        <v>0</v>
      </c>
    </row>
    <row r="1146" spans="1:9" x14ac:dyDescent="0.25">
      <c r="A1146" t="s">
        <v>137</v>
      </c>
      <c r="B1146">
        <v>7395.2</v>
      </c>
      <c r="C1146">
        <v>7381.95</v>
      </c>
      <c r="D1146">
        <v>7299.49</v>
      </c>
      <c r="E1146">
        <v>7269.3</v>
      </c>
      <c r="F1146">
        <v>3300.48</v>
      </c>
      <c r="G1146">
        <v>8.9691000000000007E-2</v>
      </c>
      <c r="H1146">
        <v>0.90104899999999999</v>
      </c>
      <c r="I1146">
        <v>0</v>
      </c>
    </row>
    <row r="1147" spans="1:9" x14ac:dyDescent="0.25">
      <c r="A1147" t="s">
        <v>137</v>
      </c>
      <c r="B1147">
        <v>7395.5</v>
      </c>
      <c r="C1147">
        <v>7382.32</v>
      </c>
      <c r="D1147">
        <v>7300.47</v>
      </c>
      <c r="E1147">
        <v>7271.28</v>
      </c>
      <c r="F1147">
        <v>3301.03</v>
      </c>
      <c r="G1147">
        <v>8.4122199999999994E-2</v>
      </c>
      <c r="H1147">
        <v>0.93155500000000002</v>
      </c>
      <c r="I1147">
        <v>0</v>
      </c>
    </row>
    <row r="1148" spans="1:9" x14ac:dyDescent="0.25">
      <c r="A1148" t="s">
        <v>137</v>
      </c>
      <c r="B1148">
        <v>7395.97</v>
      </c>
      <c r="C1148">
        <v>7381.79</v>
      </c>
      <c r="D1148">
        <v>7301.39</v>
      </c>
      <c r="E1148">
        <v>7272.05</v>
      </c>
      <c r="F1148">
        <v>3301.96</v>
      </c>
      <c r="G1148">
        <v>8.42334E-2</v>
      </c>
      <c r="H1148">
        <v>0.93171499999999996</v>
      </c>
      <c r="I1148">
        <v>0</v>
      </c>
    </row>
    <row r="1149" spans="1:9" x14ac:dyDescent="0.25">
      <c r="A1149" t="s">
        <v>137</v>
      </c>
      <c r="B1149">
        <v>7399.05</v>
      </c>
      <c r="C1149">
        <v>7385.91</v>
      </c>
      <c r="D1149">
        <v>7301.9</v>
      </c>
      <c r="E1149">
        <v>7272.65</v>
      </c>
      <c r="F1149">
        <v>3302.73</v>
      </c>
      <c r="G1149">
        <v>8.3288899999999999E-2</v>
      </c>
      <c r="H1149">
        <v>0.92642599999999997</v>
      </c>
      <c r="I1149">
        <v>0</v>
      </c>
    </row>
    <row r="1150" spans="1:9" x14ac:dyDescent="0.25">
      <c r="A1150" t="s">
        <v>137</v>
      </c>
      <c r="B1150">
        <v>7388.14</v>
      </c>
      <c r="C1150">
        <v>7374.93</v>
      </c>
      <c r="D1150">
        <v>7300.26</v>
      </c>
      <c r="E1150">
        <v>7271.86</v>
      </c>
      <c r="F1150">
        <v>3302.24</v>
      </c>
      <c r="G1150">
        <v>0.114923</v>
      </c>
      <c r="H1150">
        <v>0.90096799999999999</v>
      </c>
      <c r="I1150">
        <v>0</v>
      </c>
    </row>
    <row r="1151" spans="1:9" x14ac:dyDescent="0.25">
      <c r="A1151" t="s">
        <v>137</v>
      </c>
      <c r="B1151">
        <v>7396.35</v>
      </c>
      <c r="C1151">
        <v>7383.44</v>
      </c>
      <c r="D1151">
        <v>7301.15</v>
      </c>
      <c r="E1151">
        <v>7272.12</v>
      </c>
      <c r="F1151">
        <v>3303.19</v>
      </c>
      <c r="G1151">
        <v>0.100254</v>
      </c>
      <c r="H1151">
        <v>0.90107700000000002</v>
      </c>
      <c r="I1151">
        <v>0</v>
      </c>
    </row>
    <row r="1152" spans="1:9" x14ac:dyDescent="0.25">
      <c r="A1152" t="s">
        <v>137</v>
      </c>
      <c r="B1152">
        <v>7387.81</v>
      </c>
      <c r="C1152">
        <v>7374.65</v>
      </c>
      <c r="D1152">
        <v>7298.87</v>
      </c>
      <c r="E1152">
        <v>7271.8</v>
      </c>
      <c r="F1152">
        <v>3301.13</v>
      </c>
      <c r="G1152">
        <v>8.3255899999999994E-2</v>
      </c>
      <c r="H1152">
        <v>0.93183499999999997</v>
      </c>
      <c r="I1152">
        <v>0</v>
      </c>
    </row>
    <row r="1153" spans="1:9" x14ac:dyDescent="0.25">
      <c r="A1153" t="s">
        <v>137</v>
      </c>
      <c r="B1153">
        <v>7390.91</v>
      </c>
      <c r="C1153">
        <v>7378.01</v>
      </c>
      <c r="D1153">
        <v>7298.84</v>
      </c>
      <c r="E1153">
        <v>7269.3</v>
      </c>
      <c r="F1153">
        <v>3299.54</v>
      </c>
      <c r="G1153">
        <v>8.3261000000000002E-2</v>
      </c>
      <c r="H1153">
        <v>0.90105900000000005</v>
      </c>
      <c r="I1153">
        <v>0</v>
      </c>
    </row>
    <row r="1154" spans="1:9" x14ac:dyDescent="0.25">
      <c r="A1154" t="s">
        <v>137</v>
      </c>
      <c r="B1154">
        <v>7391.09</v>
      </c>
      <c r="C1154">
        <v>7378.65</v>
      </c>
      <c r="D1154">
        <v>7300.66</v>
      </c>
      <c r="E1154">
        <v>7271.96</v>
      </c>
      <c r="F1154">
        <v>3301.59</v>
      </c>
      <c r="G1154">
        <v>8.4733799999999998E-2</v>
      </c>
      <c r="H1154">
        <v>0.90106900000000001</v>
      </c>
      <c r="I1154">
        <v>0</v>
      </c>
    </row>
    <row r="1155" spans="1:9" x14ac:dyDescent="0.25">
      <c r="A1155" t="s">
        <v>137</v>
      </c>
      <c r="B1155">
        <v>7398.45</v>
      </c>
      <c r="C1155">
        <v>7384.73</v>
      </c>
      <c r="D1155">
        <v>7301.01</v>
      </c>
      <c r="E1155">
        <v>7271.23</v>
      </c>
      <c r="F1155">
        <v>3302.85</v>
      </c>
      <c r="G1155">
        <v>8.3328700000000006E-2</v>
      </c>
      <c r="H1155">
        <v>0.92817700000000003</v>
      </c>
      <c r="I1155">
        <v>0</v>
      </c>
    </row>
    <row r="1156" spans="1:9" x14ac:dyDescent="0.25">
      <c r="A1156" t="s">
        <v>137</v>
      </c>
      <c r="B1156">
        <v>7399.17</v>
      </c>
      <c r="C1156">
        <v>7385.61</v>
      </c>
      <c r="D1156">
        <v>7301.72</v>
      </c>
      <c r="E1156">
        <v>7271.62</v>
      </c>
      <c r="F1156">
        <v>3302.55</v>
      </c>
      <c r="G1156">
        <v>8.3478899999999995E-2</v>
      </c>
      <c r="H1156">
        <v>0.901007</v>
      </c>
      <c r="I1156">
        <v>0</v>
      </c>
    </row>
    <row r="1157" spans="1:9" x14ac:dyDescent="0.25">
      <c r="A1157" t="s">
        <v>137</v>
      </c>
      <c r="B1157">
        <v>7398.21</v>
      </c>
      <c r="C1157">
        <v>7384.01</v>
      </c>
      <c r="D1157">
        <v>7298.36</v>
      </c>
      <c r="E1157">
        <v>7268.34</v>
      </c>
      <c r="F1157">
        <v>3298.84</v>
      </c>
      <c r="G1157">
        <v>8.4496500000000002E-2</v>
      </c>
      <c r="H1157">
        <v>0.92742500000000005</v>
      </c>
      <c r="I1157">
        <v>0</v>
      </c>
    </row>
    <row r="1158" spans="1:9" x14ac:dyDescent="0.25">
      <c r="A1158" t="s">
        <v>137</v>
      </c>
      <c r="B1158">
        <v>7392.16</v>
      </c>
      <c r="C1158">
        <v>7378.81</v>
      </c>
      <c r="D1158">
        <v>7301.17</v>
      </c>
      <c r="E1158">
        <v>7272.84</v>
      </c>
      <c r="F1158">
        <v>3303.08</v>
      </c>
      <c r="G1158">
        <v>8.3260000000000001E-2</v>
      </c>
      <c r="H1158">
        <v>0.93179299999999998</v>
      </c>
      <c r="I1158">
        <v>0</v>
      </c>
    </row>
    <row r="1159" spans="1:9" x14ac:dyDescent="0.25">
      <c r="A1159" t="s">
        <v>137</v>
      </c>
      <c r="B1159">
        <v>7400.6</v>
      </c>
      <c r="C1159">
        <v>7381.86</v>
      </c>
      <c r="D1159">
        <v>7297.66</v>
      </c>
      <c r="E1159">
        <v>7268.71</v>
      </c>
      <c r="F1159">
        <v>3298.4</v>
      </c>
      <c r="G1159">
        <v>8.5982900000000001E-2</v>
      </c>
      <c r="H1159">
        <v>0.90106699999999995</v>
      </c>
      <c r="I1159">
        <v>0</v>
      </c>
    </row>
    <row r="1160" spans="1:9" x14ac:dyDescent="0.25">
      <c r="A1160" t="s">
        <v>137</v>
      </c>
      <c r="B1160">
        <v>7399.18</v>
      </c>
      <c r="C1160">
        <v>7385.81</v>
      </c>
      <c r="D1160">
        <v>7303.92</v>
      </c>
      <c r="E1160">
        <v>7275.42</v>
      </c>
      <c r="F1160">
        <v>3304.14</v>
      </c>
      <c r="G1160">
        <v>8.3297499999999997E-2</v>
      </c>
      <c r="H1160">
        <v>0.90086999999999995</v>
      </c>
      <c r="I1160">
        <v>0</v>
      </c>
    </row>
    <row r="1161" spans="1:9" x14ac:dyDescent="0.25">
      <c r="A1161" t="s">
        <v>137</v>
      </c>
      <c r="B1161">
        <v>7400.07</v>
      </c>
      <c r="C1161">
        <v>7385.82</v>
      </c>
      <c r="D1161">
        <v>7303.31</v>
      </c>
      <c r="E1161">
        <v>7272.51</v>
      </c>
      <c r="F1161">
        <v>3302.03</v>
      </c>
      <c r="G1161">
        <v>8.3750000000000005E-2</v>
      </c>
      <c r="H1161">
        <v>0.90073999999999999</v>
      </c>
      <c r="I1161">
        <v>0</v>
      </c>
    </row>
    <row r="1162" spans="1:9" x14ac:dyDescent="0.25">
      <c r="A1162" t="s">
        <v>137</v>
      </c>
      <c r="B1162">
        <v>7397.24</v>
      </c>
      <c r="C1162">
        <v>7383.86</v>
      </c>
      <c r="D1162">
        <v>7300.66</v>
      </c>
      <c r="E1162">
        <v>7271.82</v>
      </c>
      <c r="F1162">
        <v>3300.96</v>
      </c>
      <c r="G1162">
        <v>9.0913099999999997E-2</v>
      </c>
      <c r="H1162">
        <v>0.90162200000000003</v>
      </c>
      <c r="I1162">
        <v>0</v>
      </c>
    </row>
    <row r="1163" spans="1:9" x14ac:dyDescent="0.25">
      <c r="A1163" t="s">
        <v>137</v>
      </c>
      <c r="B1163">
        <v>7401.04</v>
      </c>
      <c r="C1163">
        <v>7387.73</v>
      </c>
      <c r="D1163">
        <v>7302.92</v>
      </c>
      <c r="E1163">
        <v>7273.24</v>
      </c>
      <c r="F1163">
        <v>3303.06</v>
      </c>
      <c r="G1163">
        <v>8.3839200000000003E-2</v>
      </c>
      <c r="H1163">
        <v>0.92972200000000005</v>
      </c>
      <c r="I1163">
        <v>0</v>
      </c>
    </row>
    <row r="1164" spans="1:9" x14ac:dyDescent="0.25">
      <c r="A1164" t="s">
        <v>137</v>
      </c>
      <c r="B1164">
        <v>7399.64</v>
      </c>
      <c r="C1164">
        <v>7385.89</v>
      </c>
      <c r="D1164">
        <v>7300.99</v>
      </c>
      <c r="E1164">
        <v>7268.99</v>
      </c>
      <c r="F1164">
        <v>3302.1</v>
      </c>
      <c r="G1164">
        <v>8.3255599999999999E-2</v>
      </c>
      <c r="H1164">
        <v>0.93139899999999998</v>
      </c>
      <c r="I1164">
        <v>0</v>
      </c>
    </row>
    <row r="1165" spans="1:9" x14ac:dyDescent="0.25">
      <c r="A1165" t="s">
        <v>137</v>
      </c>
      <c r="B1165">
        <v>7406.75</v>
      </c>
      <c r="C1165">
        <v>7393.58</v>
      </c>
      <c r="D1165">
        <v>7305.48</v>
      </c>
      <c r="E1165">
        <v>7274.64</v>
      </c>
      <c r="F1165">
        <v>3304.95</v>
      </c>
      <c r="G1165">
        <v>5.7340000000000002E-2</v>
      </c>
      <c r="H1165">
        <v>0.93183700000000003</v>
      </c>
      <c r="I1165">
        <v>0</v>
      </c>
    </row>
    <row r="1166" spans="1:9" x14ac:dyDescent="0.25">
      <c r="A1166" t="s">
        <v>137</v>
      </c>
      <c r="B1166">
        <v>7400.83</v>
      </c>
      <c r="C1166">
        <v>7387.18</v>
      </c>
      <c r="D1166">
        <v>7301.44</v>
      </c>
      <c r="E1166">
        <v>7271.37</v>
      </c>
      <c r="F1166">
        <v>3301.99</v>
      </c>
      <c r="G1166">
        <v>6.1886099999999999E-2</v>
      </c>
      <c r="H1166">
        <v>0.95801999999999998</v>
      </c>
      <c r="I1166">
        <v>0</v>
      </c>
    </row>
    <row r="1167" spans="1:9" x14ac:dyDescent="0.25">
      <c r="A1167" t="s">
        <v>137</v>
      </c>
      <c r="B1167">
        <v>7400.26</v>
      </c>
      <c r="C1167">
        <v>7386.5</v>
      </c>
      <c r="D1167">
        <v>7300.41</v>
      </c>
      <c r="E1167">
        <v>7270.13</v>
      </c>
      <c r="F1167">
        <v>3299.48</v>
      </c>
      <c r="G1167">
        <v>8.3255800000000005E-2</v>
      </c>
      <c r="H1167">
        <v>0.916134</v>
      </c>
      <c r="I1167">
        <v>0</v>
      </c>
    </row>
    <row r="1168" spans="1:9" x14ac:dyDescent="0.25">
      <c r="A1168" t="s">
        <v>137</v>
      </c>
      <c r="B1168">
        <v>7402.19</v>
      </c>
      <c r="C1168">
        <v>7388.57</v>
      </c>
      <c r="D1168">
        <v>7303.34</v>
      </c>
      <c r="E1168">
        <v>7272.76</v>
      </c>
      <c r="F1168">
        <v>3302.19</v>
      </c>
      <c r="G1168">
        <v>8.5002999999999995E-2</v>
      </c>
      <c r="H1168">
        <v>0.90106799999999998</v>
      </c>
      <c r="I1168">
        <v>0</v>
      </c>
    </row>
    <row r="1169" spans="1:25" x14ac:dyDescent="0.25">
      <c r="A1169" t="s">
        <v>137</v>
      </c>
      <c r="B1169">
        <v>7403.1</v>
      </c>
      <c r="C1169">
        <v>7389.67</v>
      </c>
      <c r="D1169">
        <v>7301.21</v>
      </c>
      <c r="E1169">
        <v>7270.22</v>
      </c>
      <c r="F1169">
        <v>3301.63</v>
      </c>
      <c r="G1169">
        <v>5.4116200000000003E-2</v>
      </c>
      <c r="H1169">
        <v>0.93173399999999995</v>
      </c>
      <c r="I1169">
        <v>0</v>
      </c>
    </row>
    <row r="1170" spans="1:25" x14ac:dyDescent="0.25">
      <c r="A1170" t="s">
        <v>137</v>
      </c>
      <c r="B1170">
        <v>7402.66</v>
      </c>
      <c r="C1170">
        <v>7389</v>
      </c>
      <c r="D1170">
        <v>7300.97</v>
      </c>
      <c r="E1170">
        <v>7270.36</v>
      </c>
      <c r="F1170">
        <v>3299.84</v>
      </c>
      <c r="G1170">
        <v>8.3266900000000005E-2</v>
      </c>
      <c r="H1170">
        <v>0.91471100000000005</v>
      </c>
      <c r="I1170">
        <v>0</v>
      </c>
    </row>
    <row r="1171" spans="1:25" x14ac:dyDescent="0.25">
      <c r="A1171" t="s">
        <v>137</v>
      </c>
      <c r="B1171">
        <v>7404.17</v>
      </c>
      <c r="C1171">
        <v>7390.76</v>
      </c>
      <c r="D1171">
        <v>7304.89</v>
      </c>
      <c r="E1171">
        <v>7274.67</v>
      </c>
      <c r="F1171">
        <v>3305.03</v>
      </c>
      <c r="G1171">
        <v>8.3957699999999996E-2</v>
      </c>
      <c r="H1171">
        <v>0.92704200000000003</v>
      </c>
      <c r="I1171">
        <v>0</v>
      </c>
    </row>
    <row r="1172" spans="1:25" x14ac:dyDescent="0.25">
      <c r="A1172" t="s">
        <v>137</v>
      </c>
      <c r="B1172">
        <v>7403.32</v>
      </c>
      <c r="C1172">
        <v>7390.4</v>
      </c>
      <c r="D1172">
        <v>7303.89</v>
      </c>
      <c r="E1172">
        <v>7274.14</v>
      </c>
      <c r="F1172">
        <v>3304.08</v>
      </c>
      <c r="G1172">
        <v>8.3340700000000004E-2</v>
      </c>
      <c r="H1172">
        <v>0.90107800000000005</v>
      </c>
      <c r="I1172">
        <v>0</v>
      </c>
    </row>
    <row r="1173" spans="1:25" x14ac:dyDescent="0.25">
      <c r="A1173" t="s">
        <v>137</v>
      </c>
      <c r="B1173">
        <v>7401.24</v>
      </c>
      <c r="C1173">
        <v>7388.12</v>
      </c>
      <c r="D1173">
        <v>7303.4</v>
      </c>
      <c r="E1173">
        <v>7270.28</v>
      </c>
      <c r="F1173">
        <v>3300.36</v>
      </c>
      <c r="G1173">
        <v>8.3304699999999995E-2</v>
      </c>
      <c r="H1173">
        <v>0.90105900000000005</v>
      </c>
      <c r="I1173">
        <v>0</v>
      </c>
    </row>
    <row r="1174" spans="1:25" x14ac:dyDescent="0.25">
      <c r="A1174" t="s">
        <v>137</v>
      </c>
      <c r="B1174">
        <v>7401.8</v>
      </c>
      <c r="C1174">
        <v>7388.61</v>
      </c>
      <c r="D1174">
        <v>7304.49</v>
      </c>
      <c r="E1174">
        <v>7272.29</v>
      </c>
      <c r="F1174">
        <v>3302.13</v>
      </c>
      <c r="G1174">
        <v>7.0632600000000004E-2</v>
      </c>
      <c r="H1174">
        <v>0.90106600000000003</v>
      </c>
      <c r="I1174">
        <v>0</v>
      </c>
    </row>
    <row r="1175" spans="1:25" x14ac:dyDescent="0.25">
      <c r="A1175" t="s">
        <v>137</v>
      </c>
      <c r="B1175">
        <v>7399.21</v>
      </c>
      <c r="C1175">
        <v>7386.3</v>
      </c>
      <c r="D1175">
        <v>7303.01</v>
      </c>
      <c r="E1175">
        <v>7270.92</v>
      </c>
      <c r="F1175">
        <v>3301.71</v>
      </c>
      <c r="G1175">
        <v>8.3476300000000003E-2</v>
      </c>
      <c r="H1175">
        <v>0.90092300000000003</v>
      </c>
      <c r="I1175">
        <v>0</v>
      </c>
      <c r="R1175" t="s">
        <v>50</v>
      </c>
      <c r="U1175" t="s">
        <v>49</v>
      </c>
      <c r="X1175" t="s">
        <v>47</v>
      </c>
    </row>
    <row r="1176" spans="1:25" x14ac:dyDescent="0.25">
      <c r="A1176" t="s">
        <v>137</v>
      </c>
      <c r="B1176">
        <v>7398.87</v>
      </c>
      <c r="C1176">
        <v>7385.78</v>
      </c>
      <c r="D1176">
        <v>7302.59</v>
      </c>
      <c r="E1176">
        <v>7272.75</v>
      </c>
      <c r="F1176">
        <v>3301.93</v>
      </c>
      <c r="G1176">
        <v>8.3782099999999998E-2</v>
      </c>
      <c r="H1176">
        <v>0.90408200000000005</v>
      </c>
      <c r="I1176">
        <v>0</v>
      </c>
      <c r="R1176">
        <f>AVERAGE(B1127:B1176)</f>
        <v>7399.2210000000014</v>
      </c>
      <c r="S1176">
        <f>AVERAGE(C1127:C1176)</f>
        <v>7385.7288000000008</v>
      </c>
      <c r="U1176">
        <f>_xlfn.VAR.P(B1127:B1176)</f>
        <v>20.822768999999642</v>
      </c>
      <c r="V1176">
        <f>_xlfn.VAR.P(C1127:C1176)</f>
        <v>19.943586560000529</v>
      </c>
      <c r="X1176">
        <f>1.96*SQRT(U1176)/50</f>
        <v>0.17887733158832467</v>
      </c>
      <c r="Y1176">
        <f>1.96*SQRT(V1176)/50</f>
        <v>0.17506031204004871</v>
      </c>
    </row>
    <row r="1177" spans="1:25" x14ac:dyDescent="0.25">
      <c r="A1177" t="s">
        <v>137</v>
      </c>
      <c r="B1177">
        <v>370140.05170000001</v>
      </c>
      <c r="C1177" t="s">
        <v>24</v>
      </c>
    </row>
    <row r="1178" spans="1:25" x14ac:dyDescent="0.25">
      <c r="A1178" t="s">
        <v>138</v>
      </c>
      <c r="B1178">
        <v>5065.6499999999996</v>
      </c>
      <c r="C1178">
        <v>5050.82</v>
      </c>
      <c r="D1178">
        <v>4973.76</v>
      </c>
      <c r="E1178">
        <v>4937.54</v>
      </c>
      <c r="F1178">
        <v>3301.07</v>
      </c>
      <c r="G1178">
        <v>5.3909499999999999E-2</v>
      </c>
      <c r="H1178">
        <v>0.95475100000000002</v>
      </c>
      <c r="I1178">
        <v>0</v>
      </c>
    </row>
    <row r="1179" spans="1:25" x14ac:dyDescent="0.25">
      <c r="A1179" t="s">
        <v>138</v>
      </c>
      <c r="B1179">
        <v>5063.8599999999997</v>
      </c>
      <c r="C1179">
        <v>5050.4799999999996</v>
      </c>
      <c r="D1179">
        <v>4972.41</v>
      </c>
      <c r="E1179">
        <v>4937.34</v>
      </c>
      <c r="F1179">
        <v>3301.03</v>
      </c>
      <c r="G1179">
        <v>5.4021E-2</v>
      </c>
      <c r="H1179">
        <v>0.957789</v>
      </c>
      <c r="I1179">
        <v>0</v>
      </c>
    </row>
    <row r="1180" spans="1:25" x14ac:dyDescent="0.25">
      <c r="A1180" t="s">
        <v>138</v>
      </c>
      <c r="B1180">
        <v>5064.25</v>
      </c>
      <c r="C1180">
        <v>5050.3999999999996</v>
      </c>
      <c r="D1180">
        <v>4972.58</v>
      </c>
      <c r="E1180">
        <v>4937.32</v>
      </c>
      <c r="F1180">
        <v>3301</v>
      </c>
      <c r="G1180">
        <v>5.4029800000000003E-2</v>
      </c>
      <c r="H1180">
        <v>0.93183499999999997</v>
      </c>
      <c r="I1180">
        <v>0</v>
      </c>
    </row>
    <row r="1181" spans="1:25" x14ac:dyDescent="0.25">
      <c r="A1181" t="s">
        <v>138</v>
      </c>
      <c r="B1181">
        <v>5066.49</v>
      </c>
      <c r="C1181">
        <v>5053.1099999999997</v>
      </c>
      <c r="D1181">
        <v>4972.93</v>
      </c>
      <c r="E1181">
        <v>4937.22</v>
      </c>
      <c r="F1181">
        <v>3300.97</v>
      </c>
      <c r="G1181">
        <v>5.3913999999999997E-2</v>
      </c>
      <c r="H1181">
        <v>0.94398899999999997</v>
      </c>
      <c r="I1181">
        <v>0</v>
      </c>
    </row>
    <row r="1182" spans="1:25" x14ac:dyDescent="0.25">
      <c r="A1182" t="s">
        <v>138</v>
      </c>
      <c r="B1182">
        <v>5060.3100000000004</v>
      </c>
      <c r="C1182">
        <v>5046.29</v>
      </c>
      <c r="D1182">
        <v>4970.6000000000004</v>
      </c>
      <c r="E1182">
        <v>4937.21</v>
      </c>
      <c r="F1182">
        <v>3300.91</v>
      </c>
      <c r="G1182">
        <v>5.2262700000000002E-2</v>
      </c>
      <c r="H1182">
        <v>0.95762199999999997</v>
      </c>
      <c r="I1182">
        <v>0</v>
      </c>
    </row>
    <row r="1183" spans="1:25" x14ac:dyDescent="0.25">
      <c r="A1183" t="s">
        <v>138</v>
      </c>
      <c r="B1183">
        <v>5062.46</v>
      </c>
      <c r="C1183">
        <v>5045.59</v>
      </c>
      <c r="D1183">
        <v>4970.99</v>
      </c>
      <c r="E1183">
        <v>4937.12</v>
      </c>
      <c r="F1183">
        <v>3300.92</v>
      </c>
      <c r="G1183">
        <v>3.5469100000000003E-2</v>
      </c>
      <c r="H1183">
        <v>0.95563200000000004</v>
      </c>
      <c r="I1183">
        <v>0</v>
      </c>
    </row>
    <row r="1184" spans="1:25" x14ac:dyDescent="0.25">
      <c r="A1184" t="s">
        <v>138</v>
      </c>
      <c r="B1184">
        <v>5065.6000000000004</v>
      </c>
      <c r="C1184">
        <v>5051.87</v>
      </c>
      <c r="D1184">
        <v>4972.6499999999996</v>
      </c>
      <c r="E1184">
        <v>4937.24</v>
      </c>
      <c r="F1184">
        <v>3300.92</v>
      </c>
      <c r="G1184">
        <v>3.1126600000000001E-2</v>
      </c>
      <c r="H1184">
        <v>0.959032</v>
      </c>
      <c r="I1184">
        <v>0</v>
      </c>
    </row>
    <row r="1185" spans="1:9" x14ac:dyDescent="0.25">
      <c r="A1185" t="s">
        <v>138</v>
      </c>
      <c r="B1185">
        <v>5060.07</v>
      </c>
      <c r="C1185">
        <v>5046.8</v>
      </c>
      <c r="D1185">
        <v>4971.78</v>
      </c>
      <c r="E1185">
        <v>4937.21</v>
      </c>
      <c r="F1185">
        <v>3300.9</v>
      </c>
      <c r="G1185">
        <v>5.3942200000000003E-2</v>
      </c>
      <c r="H1185">
        <v>0.93183300000000002</v>
      </c>
      <c r="I1185">
        <v>0</v>
      </c>
    </row>
    <row r="1186" spans="1:9" x14ac:dyDescent="0.25">
      <c r="A1186" t="s">
        <v>138</v>
      </c>
      <c r="B1186">
        <v>5058.4799999999996</v>
      </c>
      <c r="C1186">
        <v>5045.09</v>
      </c>
      <c r="D1186">
        <v>4971.47</v>
      </c>
      <c r="E1186">
        <v>4937.34</v>
      </c>
      <c r="F1186">
        <v>3300.97</v>
      </c>
      <c r="G1186">
        <v>5.3962400000000001E-2</v>
      </c>
      <c r="H1186">
        <v>0.95081300000000002</v>
      </c>
      <c r="I1186">
        <v>0</v>
      </c>
    </row>
    <row r="1187" spans="1:9" x14ac:dyDescent="0.25">
      <c r="A1187" t="s">
        <v>138</v>
      </c>
      <c r="B1187">
        <v>5056.08</v>
      </c>
      <c r="C1187">
        <v>5043.05</v>
      </c>
      <c r="D1187">
        <v>4970.92</v>
      </c>
      <c r="E1187">
        <v>4937.28</v>
      </c>
      <c r="F1187">
        <v>3300.91</v>
      </c>
      <c r="G1187">
        <v>4.3137300000000003E-2</v>
      </c>
      <c r="H1187">
        <v>0.95921299999999998</v>
      </c>
      <c r="I1187">
        <v>0</v>
      </c>
    </row>
    <row r="1188" spans="1:9" x14ac:dyDescent="0.25">
      <c r="A1188" t="s">
        <v>138</v>
      </c>
      <c r="B1188">
        <v>5062.5200000000004</v>
      </c>
      <c r="C1188">
        <v>5049.21</v>
      </c>
      <c r="D1188">
        <v>4972.82</v>
      </c>
      <c r="E1188">
        <v>4937.34</v>
      </c>
      <c r="F1188">
        <v>3300.99</v>
      </c>
      <c r="G1188">
        <v>5.3944600000000002E-2</v>
      </c>
      <c r="H1188">
        <v>0.931836</v>
      </c>
      <c r="I1188">
        <v>0</v>
      </c>
    </row>
    <row r="1189" spans="1:9" x14ac:dyDescent="0.25">
      <c r="A1189" t="s">
        <v>138</v>
      </c>
      <c r="B1189">
        <v>5060.5200000000004</v>
      </c>
      <c r="C1189">
        <v>5047.33</v>
      </c>
      <c r="D1189">
        <v>4971.8100000000004</v>
      </c>
      <c r="E1189">
        <v>4937.37</v>
      </c>
      <c r="F1189">
        <v>3301.02</v>
      </c>
      <c r="G1189">
        <v>5.3911199999999999E-2</v>
      </c>
      <c r="H1189">
        <v>0.95028400000000002</v>
      </c>
      <c r="I1189">
        <v>0</v>
      </c>
    </row>
    <row r="1190" spans="1:9" x14ac:dyDescent="0.25">
      <c r="A1190" t="s">
        <v>138</v>
      </c>
      <c r="B1190">
        <v>5058.87</v>
      </c>
      <c r="C1190">
        <v>5046.07</v>
      </c>
      <c r="D1190">
        <v>4971.04</v>
      </c>
      <c r="E1190">
        <v>4937.2700000000004</v>
      </c>
      <c r="F1190">
        <v>3300.95</v>
      </c>
      <c r="G1190">
        <v>5.3928499999999997E-2</v>
      </c>
      <c r="H1190">
        <v>0.95835899999999996</v>
      </c>
      <c r="I1190">
        <v>0</v>
      </c>
    </row>
    <row r="1191" spans="1:9" x14ac:dyDescent="0.25">
      <c r="A1191" t="s">
        <v>138</v>
      </c>
      <c r="B1191">
        <v>5063.29</v>
      </c>
      <c r="C1191">
        <v>5049.91</v>
      </c>
      <c r="D1191">
        <v>4972.6000000000004</v>
      </c>
      <c r="E1191">
        <v>4937.18</v>
      </c>
      <c r="F1191">
        <v>3300.85</v>
      </c>
      <c r="G1191">
        <v>5.3921299999999998E-2</v>
      </c>
      <c r="H1191">
        <v>0.95872599999999997</v>
      </c>
      <c r="I1191">
        <v>0</v>
      </c>
    </row>
    <row r="1192" spans="1:9" x14ac:dyDescent="0.25">
      <c r="A1192" t="s">
        <v>138</v>
      </c>
      <c r="B1192">
        <v>5058.2299999999996</v>
      </c>
      <c r="C1192">
        <v>5045.08</v>
      </c>
      <c r="D1192">
        <v>4971.92</v>
      </c>
      <c r="E1192">
        <v>4937.2</v>
      </c>
      <c r="F1192">
        <v>3300.93</v>
      </c>
      <c r="G1192">
        <v>5.3966800000000002E-2</v>
      </c>
      <c r="H1192">
        <v>0.95752700000000002</v>
      </c>
      <c r="I1192">
        <v>0</v>
      </c>
    </row>
    <row r="1193" spans="1:9" x14ac:dyDescent="0.25">
      <c r="A1193" t="s">
        <v>138</v>
      </c>
      <c r="B1193">
        <v>5060.7</v>
      </c>
      <c r="C1193">
        <v>5047.53</v>
      </c>
      <c r="D1193">
        <v>4971.83</v>
      </c>
      <c r="E1193">
        <v>4937.22</v>
      </c>
      <c r="F1193">
        <v>3300.85</v>
      </c>
      <c r="G1193">
        <v>5.3937800000000001E-2</v>
      </c>
      <c r="H1193">
        <v>0.95004699999999997</v>
      </c>
      <c r="I1193">
        <v>0</v>
      </c>
    </row>
    <row r="1194" spans="1:9" x14ac:dyDescent="0.25">
      <c r="A1194" t="s">
        <v>138</v>
      </c>
      <c r="B1194">
        <v>5057.84</v>
      </c>
      <c r="C1194">
        <v>5044.53</v>
      </c>
      <c r="D1194">
        <v>4971.43</v>
      </c>
      <c r="E1194">
        <v>4937.3500000000004</v>
      </c>
      <c r="F1194">
        <v>3300.99</v>
      </c>
      <c r="G1194">
        <v>3.8190300000000003E-2</v>
      </c>
      <c r="H1194">
        <v>0.95072800000000002</v>
      </c>
      <c r="I1194">
        <v>0</v>
      </c>
    </row>
    <row r="1195" spans="1:9" x14ac:dyDescent="0.25">
      <c r="A1195" t="s">
        <v>138</v>
      </c>
      <c r="B1195">
        <v>5060.08</v>
      </c>
      <c r="C1195">
        <v>5045.8500000000004</v>
      </c>
      <c r="D1195">
        <v>4972.05</v>
      </c>
      <c r="E1195">
        <v>4937.2299999999996</v>
      </c>
      <c r="F1195">
        <v>3300.94</v>
      </c>
      <c r="G1195">
        <v>4.5218899999999999E-2</v>
      </c>
      <c r="H1195">
        <v>0.95796499999999996</v>
      </c>
      <c r="I1195">
        <v>0</v>
      </c>
    </row>
    <row r="1196" spans="1:9" x14ac:dyDescent="0.25">
      <c r="A1196" t="s">
        <v>138</v>
      </c>
      <c r="B1196">
        <v>5067.09</v>
      </c>
      <c r="C1196">
        <v>5053.82</v>
      </c>
      <c r="D1196">
        <v>4975.8</v>
      </c>
      <c r="E1196">
        <v>4937.26</v>
      </c>
      <c r="F1196">
        <v>3300.93</v>
      </c>
      <c r="G1196">
        <v>5.4295099999999999E-2</v>
      </c>
      <c r="H1196">
        <v>0.95417399999999997</v>
      </c>
      <c r="I1196">
        <v>0</v>
      </c>
    </row>
    <row r="1197" spans="1:9" x14ac:dyDescent="0.25">
      <c r="A1197" t="s">
        <v>138</v>
      </c>
      <c r="B1197">
        <v>5063.9799999999996</v>
      </c>
      <c r="C1197">
        <v>5050.2</v>
      </c>
      <c r="D1197">
        <v>4972.12</v>
      </c>
      <c r="E1197">
        <v>4937.2</v>
      </c>
      <c r="F1197">
        <v>3300.92</v>
      </c>
      <c r="G1197">
        <v>5.3931300000000001E-2</v>
      </c>
      <c r="H1197">
        <v>0.94879500000000005</v>
      </c>
      <c r="I1197">
        <v>0</v>
      </c>
    </row>
    <row r="1198" spans="1:9" x14ac:dyDescent="0.25">
      <c r="A1198" t="s">
        <v>138</v>
      </c>
      <c r="B1198">
        <v>5065.6499999999996</v>
      </c>
      <c r="C1198">
        <v>5052</v>
      </c>
      <c r="D1198">
        <v>4974.2700000000004</v>
      </c>
      <c r="E1198">
        <v>4937.24</v>
      </c>
      <c r="F1198">
        <v>3300.93</v>
      </c>
      <c r="G1198">
        <v>5.39713E-2</v>
      </c>
      <c r="H1198">
        <v>0.93218699999999999</v>
      </c>
      <c r="I1198">
        <v>0</v>
      </c>
    </row>
    <row r="1199" spans="1:9" x14ac:dyDescent="0.25">
      <c r="A1199" t="s">
        <v>138</v>
      </c>
      <c r="B1199">
        <v>5062.3999999999996</v>
      </c>
      <c r="C1199">
        <v>5048.83</v>
      </c>
      <c r="D1199">
        <v>4972.6400000000003</v>
      </c>
      <c r="E1199">
        <v>4937.34</v>
      </c>
      <c r="F1199">
        <v>3300.98</v>
      </c>
      <c r="G1199">
        <v>5.39192E-2</v>
      </c>
      <c r="H1199">
        <v>0.95919699999999997</v>
      </c>
      <c r="I1199">
        <v>0</v>
      </c>
    </row>
    <row r="1200" spans="1:9" x14ac:dyDescent="0.25">
      <c r="A1200" t="s">
        <v>138</v>
      </c>
      <c r="B1200">
        <v>5065.7299999999996</v>
      </c>
      <c r="C1200">
        <v>5052.45</v>
      </c>
      <c r="D1200">
        <v>4972.57</v>
      </c>
      <c r="E1200">
        <v>4937.17</v>
      </c>
      <c r="F1200">
        <v>3300.93</v>
      </c>
      <c r="G1200">
        <v>5.3915400000000002E-2</v>
      </c>
      <c r="H1200">
        <v>0.95754600000000001</v>
      </c>
      <c r="I1200">
        <v>0</v>
      </c>
    </row>
    <row r="1201" spans="1:9" x14ac:dyDescent="0.25">
      <c r="A1201" t="s">
        <v>138</v>
      </c>
      <c r="B1201">
        <v>5065.7700000000004</v>
      </c>
      <c r="C1201">
        <v>5052.51</v>
      </c>
      <c r="D1201">
        <v>4971.75</v>
      </c>
      <c r="E1201">
        <v>4937.3100000000004</v>
      </c>
      <c r="F1201">
        <v>3300.91</v>
      </c>
      <c r="G1201">
        <v>5.4023599999999998E-2</v>
      </c>
      <c r="H1201">
        <v>0.95909</v>
      </c>
      <c r="I1201">
        <v>0</v>
      </c>
    </row>
    <row r="1202" spans="1:9" x14ac:dyDescent="0.25">
      <c r="A1202" t="s">
        <v>138</v>
      </c>
      <c r="B1202">
        <v>5063.58</v>
      </c>
      <c r="C1202">
        <v>5050.26</v>
      </c>
      <c r="D1202">
        <v>4972.7</v>
      </c>
      <c r="E1202">
        <v>4937.41</v>
      </c>
      <c r="F1202">
        <v>3301.05</v>
      </c>
      <c r="G1202">
        <v>5.3995000000000001E-2</v>
      </c>
      <c r="H1202">
        <v>0.93183099999999996</v>
      </c>
      <c r="I1202">
        <v>0</v>
      </c>
    </row>
    <row r="1203" spans="1:9" x14ac:dyDescent="0.25">
      <c r="A1203" t="s">
        <v>138</v>
      </c>
      <c r="B1203">
        <v>5064.41</v>
      </c>
      <c r="C1203">
        <v>5050.87</v>
      </c>
      <c r="D1203">
        <v>4973.18</v>
      </c>
      <c r="E1203">
        <v>4937.24</v>
      </c>
      <c r="F1203">
        <v>3300.96</v>
      </c>
      <c r="G1203">
        <v>5.3935499999999997E-2</v>
      </c>
      <c r="H1203">
        <v>0.95918300000000001</v>
      </c>
      <c r="I1203">
        <v>0</v>
      </c>
    </row>
    <row r="1204" spans="1:9" x14ac:dyDescent="0.25">
      <c r="A1204" t="s">
        <v>138</v>
      </c>
      <c r="B1204">
        <v>5062.12</v>
      </c>
      <c r="C1204">
        <v>5048.3999999999996</v>
      </c>
      <c r="D1204">
        <v>4971.67</v>
      </c>
      <c r="E1204">
        <v>4937.2299999999996</v>
      </c>
      <c r="F1204">
        <v>3300.93</v>
      </c>
      <c r="G1204">
        <v>5.4313599999999997E-2</v>
      </c>
      <c r="H1204">
        <v>0.94305799999999995</v>
      </c>
      <c r="I1204">
        <v>0</v>
      </c>
    </row>
    <row r="1205" spans="1:9" x14ac:dyDescent="0.25">
      <c r="A1205" t="s">
        <v>138</v>
      </c>
      <c r="B1205">
        <v>5064.3599999999997</v>
      </c>
      <c r="C1205">
        <v>5050.5200000000004</v>
      </c>
      <c r="D1205">
        <v>4972.34</v>
      </c>
      <c r="E1205">
        <v>4937.28</v>
      </c>
      <c r="F1205">
        <v>3300.93</v>
      </c>
      <c r="G1205">
        <v>4.6161599999999997E-2</v>
      </c>
      <c r="H1205">
        <v>0.95911900000000005</v>
      </c>
      <c r="I1205">
        <v>0</v>
      </c>
    </row>
    <row r="1206" spans="1:9" x14ac:dyDescent="0.25">
      <c r="A1206" t="s">
        <v>138</v>
      </c>
      <c r="B1206">
        <v>5068.4399999999996</v>
      </c>
      <c r="C1206">
        <v>5055.3100000000004</v>
      </c>
      <c r="D1206">
        <v>4973.33</v>
      </c>
      <c r="E1206">
        <v>4937.22</v>
      </c>
      <c r="F1206">
        <v>3300.93</v>
      </c>
      <c r="G1206">
        <v>3.0934699999999999E-2</v>
      </c>
      <c r="H1206">
        <v>0.95916500000000005</v>
      </c>
      <c r="I1206">
        <v>0</v>
      </c>
    </row>
    <row r="1207" spans="1:9" x14ac:dyDescent="0.25">
      <c r="A1207" t="s">
        <v>138</v>
      </c>
      <c r="B1207">
        <v>5067.04</v>
      </c>
      <c r="C1207">
        <v>5052.8100000000004</v>
      </c>
      <c r="D1207">
        <v>4973.13</v>
      </c>
      <c r="E1207">
        <v>4937.28</v>
      </c>
      <c r="F1207">
        <v>3300.96</v>
      </c>
      <c r="G1207">
        <v>5.3927999999999997E-2</v>
      </c>
      <c r="H1207">
        <v>0.95912699999999995</v>
      </c>
      <c r="I1207">
        <v>0</v>
      </c>
    </row>
    <row r="1208" spans="1:9" x14ac:dyDescent="0.25">
      <c r="A1208" t="s">
        <v>138</v>
      </c>
      <c r="B1208">
        <v>5070.18</v>
      </c>
      <c r="C1208">
        <v>5056.25</v>
      </c>
      <c r="D1208">
        <v>4973.87</v>
      </c>
      <c r="E1208">
        <v>4937.3599999999997</v>
      </c>
      <c r="F1208">
        <v>3300.97</v>
      </c>
      <c r="G1208">
        <v>5.4062699999999998E-2</v>
      </c>
      <c r="H1208">
        <v>0.95892500000000003</v>
      </c>
      <c r="I1208">
        <v>0</v>
      </c>
    </row>
    <row r="1209" spans="1:9" x14ac:dyDescent="0.25">
      <c r="A1209" t="s">
        <v>138</v>
      </c>
      <c r="B1209">
        <v>5065.01</v>
      </c>
      <c r="C1209">
        <v>5051.5600000000004</v>
      </c>
      <c r="D1209">
        <v>4973.3599999999997</v>
      </c>
      <c r="E1209">
        <v>4937.22</v>
      </c>
      <c r="F1209">
        <v>3300.9</v>
      </c>
      <c r="G1209">
        <v>5.391E-2</v>
      </c>
      <c r="H1209">
        <v>0.95767999999999998</v>
      </c>
      <c r="I1209">
        <v>0</v>
      </c>
    </row>
    <row r="1210" spans="1:9" x14ac:dyDescent="0.25">
      <c r="A1210" t="s">
        <v>138</v>
      </c>
      <c r="B1210">
        <v>5068.0200000000004</v>
      </c>
      <c r="C1210">
        <v>5054.47</v>
      </c>
      <c r="D1210">
        <v>4973.63</v>
      </c>
      <c r="E1210">
        <v>4937.24</v>
      </c>
      <c r="F1210">
        <v>3300.91</v>
      </c>
      <c r="G1210">
        <v>5.3911000000000001E-2</v>
      </c>
      <c r="H1210">
        <v>0.95900300000000005</v>
      </c>
      <c r="I1210">
        <v>0</v>
      </c>
    </row>
    <row r="1211" spans="1:9" x14ac:dyDescent="0.25">
      <c r="A1211" t="s">
        <v>138</v>
      </c>
      <c r="B1211">
        <v>5070.5</v>
      </c>
      <c r="C1211">
        <v>5056.95</v>
      </c>
      <c r="D1211">
        <v>4973.8999999999996</v>
      </c>
      <c r="E1211">
        <v>4937.26</v>
      </c>
      <c r="F1211">
        <v>3300.94</v>
      </c>
      <c r="G1211">
        <v>5.4077399999999998E-2</v>
      </c>
      <c r="H1211">
        <v>0.95916699999999999</v>
      </c>
      <c r="I1211">
        <v>0</v>
      </c>
    </row>
    <row r="1212" spans="1:9" x14ac:dyDescent="0.25">
      <c r="A1212" t="s">
        <v>138</v>
      </c>
      <c r="B1212">
        <v>5072.3</v>
      </c>
      <c r="C1212">
        <v>5058.54</v>
      </c>
      <c r="D1212">
        <v>4976.33</v>
      </c>
      <c r="E1212">
        <v>4937.1099999999997</v>
      </c>
      <c r="F1212">
        <v>3300.9</v>
      </c>
      <c r="G1212">
        <v>5.4074999999999998E-2</v>
      </c>
      <c r="H1212">
        <v>0.94597299999999995</v>
      </c>
      <c r="I1212">
        <v>0</v>
      </c>
    </row>
    <row r="1213" spans="1:9" x14ac:dyDescent="0.25">
      <c r="A1213" t="s">
        <v>138</v>
      </c>
      <c r="B1213">
        <v>5068.26</v>
      </c>
      <c r="C1213">
        <v>5055.2700000000004</v>
      </c>
      <c r="D1213">
        <v>4974.25</v>
      </c>
      <c r="E1213">
        <v>4937.3599999999997</v>
      </c>
      <c r="F1213">
        <v>3301.01</v>
      </c>
      <c r="G1213">
        <v>5.3909499999999999E-2</v>
      </c>
      <c r="H1213">
        <v>0.95261899999999999</v>
      </c>
      <c r="I1213">
        <v>0</v>
      </c>
    </row>
    <row r="1214" spans="1:9" x14ac:dyDescent="0.25">
      <c r="A1214" t="s">
        <v>138</v>
      </c>
      <c r="B1214">
        <v>5071.0600000000004</v>
      </c>
      <c r="C1214">
        <v>5057.16</v>
      </c>
      <c r="D1214">
        <v>4974.6099999999997</v>
      </c>
      <c r="E1214">
        <v>4937.37</v>
      </c>
      <c r="F1214">
        <v>3301.01</v>
      </c>
      <c r="G1214">
        <v>5.3991499999999998E-2</v>
      </c>
      <c r="H1214">
        <v>0.95714900000000003</v>
      </c>
      <c r="I1214">
        <v>0</v>
      </c>
    </row>
    <row r="1215" spans="1:9" x14ac:dyDescent="0.25">
      <c r="A1215" t="s">
        <v>138</v>
      </c>
      <c r="B1215">
        <v>5070.29</v>
      </c>
      <c r="C1215">
        <v>5056.2700000000004</v>
      </c>
      <c r="D1215">
        <v>4973.7299999999996</v>
      </c>
      <c r="E1215">
        <v>4937.3500000000004</v>
      </c>
      <c r="F1215">
        <v>3301.05</v>
      </c>
      <c r="G1215">
        <v>5.4001500000000001E-2</v>
      </c>
      <c r="H1215">
        <v>0.931836</v>
      </c>
      <c r="I1215">
        <v>0</v>
      </c>
    </row>
    <row r="1216" spans="1:9" x14ac:dyDescent="0.25">
      <c r="A1216" t="s">
        <v>138</v>
      </c>
      <c r="B1216">
        <v>5065.74</v>
      </c>
      <c r="C1216">
        <v>5052.46</v>
      </c>
      <c r="D1216">
        <v>4973.3</v>
      </c>
      <c r="E1216">
        <v>4937.38</v>
      </c>
      <c r="F1216">
        <v>3300.98</v>
      </c>
      <c r="G1216">
        <v>5.3959500000000001E-2</v>
      </c>
      <c r="H1216">
        <v>0.95138999999999996</v>
      </c>
      <c r="I1216">
        <v>0</v>
      </c>
    </row>
    <row r="1217" spans="1:25" x14ac:dyDescent="0.25">
      <c r="A1217" t="s">
        <v>138</v>
      </c>
      <c r="B1217">
        <v>5069.03</v>
      </c>
      <c r="C1217">
        <v>5055</v>
      </c>
      <c r="D1217">
        <v>4973.2700000000004</v>
      </c>
      <c r="E1217">
        <v>4937.2</v>
      </c>
      <c r="F1217">
        <v>3300.9</v>
      </c>
      <c r="G1217">
        <v>5.4008599999999997E-2</v>
      </c>
      <c r="H1217">
        <v>0.95762400000000003</v>
      </c>
      <c r="I1217">
        <v>0</v>
      </c>
    </row>
    <row r="1218" spans="1:25" x14ac:dyDescent="0.25">
      <c r="A1218" t="s">
        <v>138</v>
      </c>
      <c r="B1218">
        <v>5068.5600000000004</v>
      </c>
      <c r="C1218">
        <v>5055.05</v>
      </c>
      <c r="D1218">
        <v>4973.3999999999996</v>
      </c>
      <c r="E1218">
        <v>4937.82</v>
      </c>
      <c r="F1218">
        <v>3300.92</v>
      </c>
      <c r="G1218">
        <v>5.3922600000000001E-2</v>
      </c>
      <c r="H1218">
        <v>0.95561099999999999</v>
      </c>
      <c r="I1218">
        <v>0</v>
      </c>
    </row>
    <row r="1219" spans="1:25" x14ac:dyDescent="0.25">
      <c r="A1219" t="s">
        <v>138</v>
      </c>
      <c r="B1219">
        <v>5064.76</v>
      </c>
      <c r="C1219">
        <v>5049.8999999999996</v>
      </c>
      <c r="D1219">
        <v>4972.26</v>
      </c>
      <c r="E1219">
        <v>4937.3</v>
      </c>
      <c r="F1219">
        <v>3300.93</v>
      </c>
      <c r="G1219">
        <v>5.3925399999999998E-2</v>
      </c>
      <c r="H1219">
        <v>0.95714999999999995</v>
      </c>
      <c r="I1219">
        <v>0</v>
      </c>
    </row>
    <row r="1220" spans="1:25" x14ac:dyDescent="0.25">
      <c r="A1220" t="s">
        <v>138</v>
      </c>
      <c r="B1220">
        <v>5062.93</v>
      </c>
      <c r="C1220">
        <v>5049.16</v>
      </c>
      <c r="D1220">
        <v>4972.8999999999996</v>
      </c>
      <c r="E1220">
        <v>4937.24</v>
      </c>
      <c r="F1220">
        <v>3300.96</v>
      </c>
      <c r="G1220">
        <v>5.41419E-2</v>
      </c>
      <c r="H1220">
        <v>0.95829200000000003</v>
      </c>
      <c r="I1220">
        <v>0</v>
      </c>
    </row>
    <row r="1221" spans="1:25" x14ac:dyDescent="0.25">
      <c r="A1221" t="s">
        <v>138</v>
      </c>
      <c r="B1221">
        <v>5064.34</v>
      </c>
      <c r="C1221">
        <v>5050.43</v>
      </c>
      <c r="D1221">
        <v>4972.68</v>
      </c>
      <c r="E1221">
        <v>4937.33</v>
      </c>
      <c r="F1221">
        <v>3300.94</v>
      </c>
      <c r="G1221">
        <v>5.4446399999999999E-2</v>
      </c>
      <c r="H1221">
        <v>0.95863200000000004</v>
      </c>
      <c r="I1221">
        <v>0</v>
      </c>
    </row>
    <row r="1222" spans="1:25" x14ac:dyDescent="0.25">
      <c r="A1222" t="s">
        <v>138</v>
      </c>
      <c r="B1222">
        <v>5065.83</v>
      </c>
      <c r="C1222">
        <v>5052.5600000000004</v>
      </c>
      <c r="D1222">
        <v>4976.76</v>
      </c>
      <c r="E1222">
        <v>4937.09</v>
      </c>
      <c r="F1222">
        <v>3300.88</v>
      </c>
      <c r="G1222">
        <v>5.3612699999999999E-2</v>
      </c>
      <c r="H1222">
        <v>0.95848199999999995</v>
      </c>
      <c r="I1222">
        <v>0</v>
      </c>
    </row>
    <row r="1223" spans="1:25" x14ac:dyDescent="0.25">
      <c r="A1223" t="s">
        <v>138</v>
      </c>
      <c r="B1223">
        <v>5067.8</v>
      </c>
      <c r="C1223">
        <v>5054.82</v>
      </c>
      <c r="D1223">
        <v>4977</v>
      </c>
      <c r="E1223">
        <v>4937.21</v>
      </c>
      <c r="F1223">
        <v>3300.93</v>
      </c>
      <c r="G1223">
        <v>3.5290500000000002E-2</v>
      </c>
      <c r="H1223">
        <v>0.95872299999999999</v>
      </c>
      <c r="I1223">
        <v>0</v>
      </c>
    </row>
    <row r="1224" spans="1:25" x14ac:dyDescent="0.25">
      <c r="A1224" t="s">
        <v>138</v>
      </c>
      <c r="B1224">
        <v>5062.92</v>
      </c>
      <c r="C1224">
        <v>5049.95</v>
      </c>
      <c r="D1224">
        <v>4972.62</v>
      </c>
      <c r="E1224">
        <v>4937.1400000000003</v>
      </c>
      <c r="F1224">
        <v>3300.89</v>
      </c>
      <c r="G1224">
        <v>5.3974000000000001E-2</v>
      </c>
      <c r="H1224">
        <v>0.93815800000000005</v>
      </c>
      <c r="I1224">
        <v>0</v>
      </c>
    </row>
    <row r="1225" spans="1:25" x14ac:dyDescent="0.25">
      <c r="A1225" t="s">
        <v>138</v>
      </c>
      <c r="B1225">
        <v>5062.79</v>
      </c>
      <c r="C1225">
        <v>5049.62</v>
      </c>
      <c r="D1225">
        <v>4972.66</v>
      </c>
      <c r="E1225">
        <v>4937.24</v>
      </c>
      <c r="F1225">
        <v>3300.93</v>
      </c>
      <c r="G1225">
        <v>3.32924E-2</v>
      </c>
      <c r="H1225">
        <v>0.95882100000000003</v>
      </c>
      <c r="I1225">
        <v>0</v>
      </c>
    </row>
    <row r="1226" spans="1:25" x14ac:dyDescent="0.25">
      <c r="A1226" t="s">
        <v>138</v>
      </c>
      <c r="B1226">
        <v>5066</v>
      </c>
      <c r="C1226">
        <v>5052.8</v>
      </c>
      <c r="D1226">
        <v>4973.04</v>
      </c>
      <c r="E1226">
        <v>4937.2</v>
      </c>
      <c r="F1226">
        <v>3300.88</v>
      </c>
      <c r="G1226">
        <v>5.4061100000000001E-2</v>
      </c>
      <c r="H1226">
        <v>0.95762100000000006</v>
      </c>
      <c r="I1226">
        <v>0</v>
      </c>
    </row>
    <row r="1227" spans="1:25" x14ac:dyDescent="0.25">
      <c r="A1227" t="s">
        <v>138</v>
      </c>
      <c r="B1227">
        <v>5064.32</v>
      </c>
      <c r="C1227">
        <v>5051.05</v>
      </c>
      <c r="D1227">
        <v>4972.38</v>
      </c>
      <c r="E1227">
        <v>4937.2700000000004</v>
      </c>
      <c r="F1227">
        <v>3300.96</v>
      </c>
      <c r="G1227">
        <v>5.3915699999999997E-2</v>
      </c>
      <c r="H1227">
        <v>0.95376799999999995</v>
      </c>
      <c r="I1227">
        <v>0</v>
      </c>
    </row>
    <row r="1228" spans="1:25" x14ac:dyDescent="0.25">
      <c r="A1228" t="s">
        <v>138</v>
      </c>
      <c r="B1228">
        <v>5063.6400000000003</v>
      </c>
      <c r="C1228">
        <v>5050.4399999999996</v>
      </c>
      <c r="D1228">
        <v>4972.5600000000004</v>
      </c>
      <c r="E1228">
        <v>4937.3100000000004</v>
      </c>
      <c r="F1228">
        <v>3300.96</v>
      </c>
      <c r="G1228">
        <v>5.3919799999999997E-2</v>
      </c>
      <c r="H1228">
        <v>0.93887399999999999</v>
      </c>
      <c r="I1228">
        <v>0</v>
      </c>
    </row>
    <row r="1229" spans="1:25" x14ac:dyDescent="0.25">
      <c r="A1229" t="s">
        <v>138</v>
      </c>
      <c r="B1229">
        <v>5064.08</v>
      </c>
      <c r="C1229">
        <v>5051.1899999999996</v>
      </c>
      <c r="D1229">
        <v>4972.67</v>
      </c>
      <c r="E1229">
        <v>4937.1899999999996</v>
      </c>
      <c r="F1229">
        <v>3300.94</v>
      </c>
      <c r="G1229">
        <v>3.1704999999999997E-2</v>
      </c>
      <c r="H1229">
        <v>0.95762800000000003</v>
      </c>
      <c r="I1229">
        <v>0</v>
      </c>
    </row>
    <row r="1230" spans="1:25" x14ac:dyDescent="0.25">
      <c r="A1230" t="s">
        <v>138</v>
      </c>
      <c r="B1230">
        <v>5060.6099999999997</v>
      </c>
      <c r="C1230">
        <v>5047.54</v>
      </c>
      <c r="D1230">
        <v>4970.4799999999996</v>
      </c>
      <c r="E1230">
        <v>4937.21</v>
      </c>
      <c r="F1230">
        <v>3300.92</v>
      </c>
      <c r="G1230">
        <v>5.3910699999999999E-2</v>
      </c>
      <c r="H1230">
        <v>0.95922700000000005</v>
      </c>
      <c r="I1230">
        <v>0</v>
      </c>
    </row>
    <row r="1231" spans="1:25" x14ac:dyDescent="0.25">
      <c r="A1231" t="s">
        <v>138</v>
      </c>
      <c r="B1231">
        <v>5060.53</v>
      </c>
      <c r="C1231">
        <v>5047.6400000000003</v>
      </c>
      <c r="D1231">
        <v>4972.68</v>
      </c>
      <c r="E1231">
        <v>4937.3</v>
      </c>
      <c r="F1231">
        <v>3300.99</v>
      </c>
      <c r="G1231">
        <v>5.3952600000000003E-2</v>
      </c>
      <c r="H1231">
        <v>0.93182600000000004</v>
      </c>
      <c r="I1231">
        <v>0</v>
      </c>
      <c r="R1231" t="s">
        <v>50</v>
      </c>
      <c r="U1231" t="s">
        <v>49</v>
      </c>
      <c r="X1231" t="s">
        <v>47</v>
      </c>
    </row>
    <row r="1232" spans="1:25" x14ac:dyDescent="0.25">
      <c r="A1232" t="s">
        <v>138</v>
      </c>
      <c r="B1232">
        <v>5064.5600000000004</v>
      </c>
      <c r="C1232">
        <v>5051.13</v>
      </c>
      <c r="D1232">
        <v>4972.26</v>
      </c>
      <c r="E1232">
        <v>4937.22</v>
      </c>
      <c r="F1232">
        <v>3300.99</v>
      </c>
      <c r="G1232">
        <v>5.3952199999999999E-2</v>
      </c>
      <c r="H1232">
        <v>0.95848299999999997</v>
      </c>
      <c r="I1232">
        <v>0</v>
      </c>
      <c r="R1232">
        <f>AVERAGE(B1183:B1232)</f>
        <v>5064.3873999999996</v>
      </c>
      <c r="S1232">
        <f>AVERAGE(C1183:C1232)</f>
        <v>5050.8619999999992</v>
      </c>
      <c r="U1232">
        <f>_xlfn.VAR.P(B1183:B1232)</f>
        <v>13.44278724000063</v>
      </c>
      <c r="V1232">
        <f>_xlfn.VAR.P(C1183:C1232)</f>
        <v>13.061028000000217</v>
      </c>
      <c r="X1232">
        <f>1.96*SQRT(U1232)/50</f>
        <v>0.14372447454930759</v>
      </c>
      <c r="Y1232">
        <f>1.96*SQRT(V1232)/50</f>
        <v>0.14166897354721086</v>
      </c>
    </row>
    <row r="1233" spans="1:3" x14ac:dyDescent="0.25">
      <c r="A1233" t="s">
        <v>138</v>
      </c>
      <c r="B1233">
        <v>253402.52410000001</v>
      </c>
      <c r="C1233" t="s">
        <v>24</v>
      </c>
    </row>
    <row r="1287" spans="18:25" x14ac:dyDescent="0.25">
      <c r="R1287" t="s">
        <v>50</v>
      </c>
      <c r="U1287" t="s">
        <v>49</v>
      </c>
      <c r="X1287" t="s">
        <v>47</v>
      </c>
    </row>
    <row r="1288" spans="18:25" x14ac:dyDescent="0.25">
      <c r="R1288" t="e">
        <f>AVERAGE(B1239:B1288)</f>
        <v>#DIV/0!</v>
      </c>
      <c r="S1288" t="e">
        <f>AVERAGE(C1239:C1288)</f>
        <v>#DIV/0!</v>
      </c>
      <c r="U1288" t="e">
        <f>_xlfn.VAR.P(B1239:B1288)</f>
        <v>#DIV/0!</v>
      </c>
      <c r="V1288" t="e">
        <f>_xlfn.VAR.P(C1239:C1288)</f>
        <v>#DIV/0!</v>
      </c>
      <c r="X1288" t="e">
        <f>1.96*SQRT(U1288)/50</f>
        <v>#DIV/0!</v>
      </c>
      <c r="Y1288" t="e">
        <f>1.96*SQRT(V1288)/50</f>
        <v>#DIV/0!</v>
      </c>
    </row>
    <row r="1343" spans="18:25" x14ac:dyDescent="0.25">
      <c r="R1343" t="s">
        <v>50</v>
      </c>
      <c r="U1343" t="s">
        <v>49</v>
      </c>
      <c r="X1343" t="s">
        <v>47</v>
      </c>
    </row>
    <row r="1344" spans="18:25" x14ac:dyDescent="0.25">
      <c r="R1344" t="e">
        <f>AVERAGE(B1295:B1344)</f>
        <v>#DIV/0!</v>
      </c>
      <c r="S1344" t="e">
        <f>AVERAGE(C1295:C1344)</f>
        <v>#DIV/0!</v>
      </c>
      <c r="U1344" t="e">
        <f>_xlfn.VAR.P(B1295:B1344)</f>
        <v>#DIV/0!</v>
      </c>
      <c r="V1344" t="e">
        <f>_xlfn.VAR.P(C1295:C1344)</f>
        <v>#DIV/0!</v>
      </c>
      <c r="X1344" t="e">
        <f>1.96*SQRT(U1344)/50</f>
        <v>#DIV/0!</v>
      </c>
      <c r="Y1344" t="e">
        <f>1.96*SQRT(V1344)/50</f>
        <v>#DIV/0!</v>
      </c>
    </row>
    <row r="1399" spans="18:25" x14ac:dyDescent="0.25">
      <c r="R1399" t="s">
        <v>50</v>
      </c>
      <c r="U1399" t="s">
        <v>49</v>
      </c>
      <c r="X1399" t="s">
        <v>47</v>
      </c>
    </row>
    <row r="1400" spans="18:25" x14ac:dyDescent="0.25">
      <c r="R1400" t="e">
        <f>AVERAGE(B1351:B1400)</f>
        <v>#DIV/0!</v>
      </c>
      <c r="S1400" t="e">
        <f>AVERAGE(C1351:C1400)</f>
        <v>#DIV/0!</v>
      </c>
      <c r="U1400" t="e">
        <f>_xlfn.VAR.P(B1351:B1400)</f>
        <v>#DIV/0!</v>
      </c>
      <c r="V1400" t="e">
        <f>_xlfn.VAR.P(C1351:C1400)</f>
        <v>#DIV/0!</v>
      </c>
      <c r="X1400" t="e">
        <f>1.96*SQRT(U1400)/50</f>
        <v>#DIV/0!</v>
      </c>
      <c r="Y1400" t="e">
        <f>1.96*SQRT(V1400)/50</f>
        <v>#DIV/0!</v>
      </c>
    </row>
    <row r="1455" spans="18:25" x14ac:dyDescent="0.25">
      <c r="R1455" t="s">
        <v>50</v>
      </c>
      <c r="U1455" t="s">
        <v>49</v>
      </c>
      <c r="X1455" t="s">
        <v>47</v>
      </c>
    </row>
    <row r="1456" spans="18:25" x14ac:dyDescent="0.25">
      <c r="R1456" t="e">
        <f>AVERAGE(B1407:B1456)</f>
        <v>#DIV/0!</v>
      </c>
      <c r="S1456" t="e">
        <f>AVERAGE(C1407:C1456)</f>
        <v>#DIV/0!</v>
      </c>
      <c r="U1456" t="e">
        <f>_xlfn.VAR.P(B1407:B1456)</f>
        <v>#DIV/0!</v>
      </c>
      <c r="V1456" t="e">
        <f>_xlfn.VAR.P(C1407:C1456)</f>
        <v>#DIV/0!</v>
      </c>
      <c r="X1456" t="e">
        <f>1.96*SQRT(U1456)/50</f>
        <v>#DIV/0!</v>
      </c>
      <c r="Y1456" t="e">
        <f>1.96*SQRT(V1456)/50</f>
        <v>#DIV/0!</v>
      </c>
    </row>
    <row r="1511" spans="18:25" x14ac:dyDescent="0.25">
      <c r="R1511" t="s">
        <v>50</v>
      </c>
      <c r="U1511" t="s">
        <v>49</v>
      </c>
      <c r="X1511" t="s">
        <v>47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50</v>
      </c>
      <c r="U1567" t="s">
        <v>49</v>
      </c>
      <c r="X1567" t="s">
        <v>47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50</v>
      </c>
      <c r="U1623" t="s">
        <v>49</v>
      </c>
      <c r="X1623" t="s">
        <v>47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50</v>
      </c>
      <c r="U1679" t="s">
        <v>49</v>
      </c>
      <c r="X1679" t="s">
        <v>47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50</v>
      </c>
      <c r="U1735" t="s">
        <v>49</v>
      </c>
      <c r="X1735" t="s">
        <v>47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50</v>
      </c>
      <c r="U1791" t="s">
        <v>49</v>
      </c>
      <c r="X1791" t="s">
        <v>47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847" spans="2:25" x14ac:dyDescent="0.25">
      <c r="R1847" t="s">
        <v>50</v>
      </c>
      <c r="U1847" t="s">
        <v>49</v>
      </c>
      <c r="X1847" t="s">
        <v>47</v>
      </c>
    </row>
    <row r="1848" spans="2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850" spans="2:25" x14ac:dyDescent="0.25">
      <c r="B1850" s="9"/>
      <c r="C1850" s="9"/>
    </row>
    <row r="1851" spans="2:25" x14ac:dyDescent="0.25">
      <c r="B1851" s="9"/>
      <c r="C1851" s="9"/>
    </row>
    <row r="1852" spans="2:25" x14ac:dyDescent="0.25">
      <c r="B1852" s="9"/>
      <c r="C1852" s="9"/>
    </row>
    <row r="1853" spans="2:25" x14ac:dyDescent="0.25">
      <c r="B1853" s="9"/>
      <c r="C1853" s="9"/>
    </row>
    <row r="1854" spans="2:25" x14ac:dyDescent="0.25">
      <c r="B1854" s="9"/>
      <c r="C1854" s="9"/>
    </row>
    <row r="1855" spans="2:25" x14ac:dyDescent="0.25">
      <c r="B1855" s="9"/>
      <c r="C1855" s="9"/>
    </row>
    <row r="1856" spans="2:25" x14ac:dyDescent="0.25">
      <c r="B1856" s="9"/>
      <c r="C1856" s="9"/>
    </row>
    <row r="1857" spans="2:3" x14ac:dyDescent="0.25">
      <c r="B1857" s="9"/>
      <c r="C1857" s="9"/>
    </row>
    <row r="1858" spans="2:3" x14ac:dyDescent="0.25">
      <c r="B1858" s="9"/>
      <c r="C1858" s="9"/>
    </row>
    <row r="1859" spans="2:3" x14ac:dyDescent="0.25">
      <c r="B1859" s="9"/>
      <c r="C1859" s="9"/>
    </row>
    <row r="1860" spans="2:3" x14ac:dyDescent="0.25">
      <c r="B1860" s="9"/>
      <c r="C1860" s="9"/>
    </row>
    <row r="1861" spans="2:3" x14ac:dyDescent="0.25">
      <c r="B1861" s="9"/>
      <c r="C1861" s="9"/>
    </row>
    <row r="1862" spans="2:3" x14ac:dyDescent="0.25">
      <c r="B1862" s="9"/>
      <c r="C1862" s="9"/>
    </row>
    <row r="1863" spans="2:3" x14ac:dyDescent="0.25">
      <c r="B1863" s="9"/>
      <c r="C1863" s="9"/>
    </row>
    <row r="1864" spans="2:3" x14ac:dyDescent="0.25">
      <c r="B1864" s="9"/>
      <c r="C1864" s="9"/>
    </row>
    <row r="1865" spans="2:3" x14ac:dyDescent="0.25">
      <c r="B1865" s="9"/>
      <c r="C1865" s="9"/>
    </row>
    <row r="1866" spans="2:3" x14ac:dyDescent="0.25">
      <c r="B1866" s="9"/>
      <c r="C1866" s="9"/>
    </row>
    <row r="1867" spans="2:3" x14ac:dyDescent="0.25">
      <c r="B1867" s="9"/>
      <c r="C1867" s="9"/>
    </row>
    <row r="1868" spans="2:3" x14ac:dyDescent="0.25">
      <c r="B1868" s="9"/>
      <c r="C1868" s="9"/>
    </row>
    <row r="1869" spans="2:3" x14ac:dyDescent="0.25">
      <c r="B1869" s="9"/>
      <c r="C1869" s="9"/>
    </row>
    <row r="1870" spans="2:3" x14ac:dyDescent="0.25">
      <c r="B1870" s="9"/>
      <c r="C1870" s="9"/>
    </row>
    <row r="1871" spans="2:3" x14ac:dyDescent="0.25">
      <c r="B1871" s="9"/>
      <c r="C1871" s="9"/>
    </row>
    <row r="1872" spans="2:3" x14ac:dyDescent="0.25">
      <c r="B1872" s="9"/>
      <c r="C1872" s="9"/>
    </row>
    <row r="1873" spans="2:3" x14ac:dyDescent="0.25">
      <c r="B1873" s="9"/>
      <c r="C1873" s="9"/>
    </row>
    <row r="1874" spans="2:3" x14ac:dyDescent="0.25">
      <c r="B1874" s="9"/>
      <c r="C1874" s="9"/>
    </row>
    <row r="1875" spans="2:3" x14ac:dyDescent="0.25">
      <c r="B1875" s="9"/>
      <c r="C1875" s="9"/>
    </row>
    <row r="1876" spans="2:3" x14ac:dyDescent="0.25">
      <c r="B1876" s="9"/>
      <c r="C1876" s="9"/>
    </row>
    <row r="1877" spans="2:3" x14ac:dyDescent="0.25">
      <c r="B1877" s="9"/>
      <c r="C1877" s="9"/>
    </row>
    <row r="1878" spans="2:3" x14ac:dyDescent="0.25">
      <c r="B1878" s="9"/>
      <c r="C1878" s="9"/>
    </row>
    <row r="1879" spans="2:3" x14ac:dyDescent="0.25">
      <c r="B1879" s="9"/>
      <c r="C1879" s="9"/>
    </row>
    <row r="1880" spans="2:3" x14ac:dyDescent="0.25">
      <c r="B1880" s="9"/>
      <c r="C1880" s="9"/>
    </row>
    <row r="1881" spans="2:3" x14ac:dyDescent="0.25">
      <c r="B1881" s="9"/>
      <c r="C1881" s="9"/>
    </row>
    <row r="1882" spans="2:3" x14ac:dyDescent="0.25">
      <c r="B1882" s="9"/>
      <c r="C1882" s="9"/>
    </row>
    <row r="1883" spans="2:3" x14ac:dyDescent="0.25">
      <c r="B1883" s="9"/>
      <c r="C1883" s="9"/>
    </row>
    <row r="1884" spans="2:3" x14ac:dyDescent="0.25">
      <c r="B1884" s="9"/>
      <c r="C1884" s="9"/>
    </row>
    <row r="1885" spans="2:3" x14ac:dyDescent="0.25">
      <c r="B1885" s="9"/>
      <c r="C1885" s="9"/>
    </row>
    <row r="1886" spans="2:3" x14ac:dyDescent="0.25">
      <c r="B1886" s="9"/>
      <c r="C1886" s="9"/>
    </row>
    <row r="1887" spans="2:3" x14ac:dyDescent="0.25">
      <c r="B1887" s="9"/>
      <c r="C1887" s="9"/>
    </row>
    <row r="1888" spans="2:3" x14ac:dyDescent="0.25">
      <c r="B1888" s="9"/>
      <c r="C1888" s="9"/>
    </row>
    <row r="1889" spans="2:25" x14ac:dyDescent="0.25">
      <c r="B1889" s="9"/>
      <c r="C1889" s="9"/>
    </row>
    <row r="1890" spans="2:25" x14ac:dyDescent="0.25">
      <c r="B1890" s="9"/>
      <c r="C1890" s="9"/>
    </row>
    <row r="1891" spans="2:25" x14ac:dyDescent="0.25">
      <c r="B1891" s="9"/>
      <c r="C1891" s="9"/>
    </row>
    <row r="1892" spans="2:25" x14ac:dyDescent="0.25">
      <c r="B1892" s="9"/>
      <c r="C1892" s="9"/>
    </row>
    <row r="1893" spans="2:25" x14ac:dyDescent="0.25">
      <c r="B1893" s="9"/>
      <c r="C1893" s="9"/>
    </row>
    <row r="1894" spans="2:25" x14ac:dyDescent="0.25">
      <c r="B1894" s="9"/>
      <c r="C1894" s="9"/>
    </row>
    <row r="1895" spans="2:25" x14ac:dyDescent="0.25">
      <c r="B1895" s="9"/>
      <c r="C1895" s="9"/>
    </row>
    <row r="1896" spans="2:25" x14ac:dyDescent="0.25">
      <c r="B1896" s="9"/>
      <c r="C1896" s="9"/>
    </row>
    <row r="1897" spans="2:25" x14ac:dyDescent="0.25">
      <c r="B1897" s="9"/>
      <c r="C1897" s="9"/>
    </row>
    <row r="1898" spans="2:25" x14ac:dyDescent="0.25">
      <c r="B1898" s="9"/>
      <c r="C1898" s="9"/>
    </row>
    <row r="1899" spans="2:25" x14ac:dyDescent="0.25">
      <c r="B1899" s="9"/>
      <c r="C1899" s="9"/>
    </row>
    <row r="1900" spans="2:25" x14ac:dyDescent="0.25">
      <c r="B1900" s="9"/>
      <c r="C1900" s="9"/>
    </row>
    <row r="1901" spans="2:25" x14ac:dyDescent="0.25">
      <c r="B1901" s="9"/>
      <c r="C1901" s="9"/>
    </row>
    <row r="1902" spans="2:25" x14ac:dyDescent="0.25">
      <c r="B1902" s="9"/>
      <c r="C1902" s="9"/>
    </row>
    <row r="1903" spans="2:25" x14ac:dyDescent="0.25">
      <c r="B1903" s="9"/>
      <c r="C1903" s="9"/>
      <c r="R1903" t="s">
        <v>50</v>
      </c>
      <c r="U1903" t="s">
        <v>49</v>
      </c>
      <c r="X1903" t="s">
        <v>47</v>
      </c>
    </row>
    <row r="1904" spans="2:25" x14ac:dyDescent="0.25">
      <c r="B1904" s="9"/>
      <c r="C1904" s="9"/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50</v>
      </c>
      <c r="U1959" t="s">
        <v>49</v>
      </c>
      <c r="X1959" t="s">
        <v>47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50</v>
      </c>
      <c r="U2015" t="s">
        <v>49</v>
      </c>
      <c r="X2015" t="s">
        <v>47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7" spans="2:22" x14ac:dyDescent="0.25">
      <c r="U2017" t="s">
        <v>56</v>
      </c>
    </row>
    <row r="2018" spans="2:22" x14ac:dyDescent="0.25">
      <c r="B2018" s="9"/>
      <c r="C2018" s="9"/>
      <c r="U2018" t="e">
        <f>_xlfn.STDEV.P(B1967:B2016)</f>
        <v>#DIV/0!</v>
      </c>
      <c r="V2018" t="e">
        <f>_xlfn.STDEV.P(C1967:C2016)</f>
        <v>#DIV/0!</v>
      </c>
    </row>
    <row r="2019" spans="2:22" x14ac:dyDescent="0.25">
      <c r="B2019" s="9"/>
      <c r="C2019" s="9"/>
    </row>
    <row r="2020" spans="2:22" x14ac:dyDescent="0.25">
      <c r="B2020" s="9"/>
      <c r="C2020" s="9"/>
    </row>
    <row r="2021" spans="2:22" x14ac:dyDescent="0.25">
      <c r="B2021" s="9"/>
      <c r="C2021" s="9"/>
    </row>
    <row r="2022" spans="2:22" x14ac:dyDescent="0.25">
      <c r="B2022" s="9"/>
      <c r="C2022" s="9"/>
    </row>
    <row r="2023" spans="2:22" x14ac:dyDescent="0.25">
      <c r="B2023" s="9"/>
      <c r="C2023" s="9"/>
    </row>
    <row r="2024" spans="2:22" x14ac:dyDescent="0.25">
      <c r="B2024" s="9"/>
      <c r="C2024" s="9"/>
    </row>
    <row r="2025" spans="2:22" x14ac:dyDescent="0.25">
      <c r="B2025" s="9"/>
      <c r="C2025" s="9"/>
    </row>
    <row r="2026" spans="2:22" x14ac:dyDescent="0.25">
      <c r="B2026" s="9"/>
      <c r="C2026" s="9"/>
    </row>
    <row r="2027" spans="2:22" x14ac:dyDescent="0.25">
      <c r="B2027" s="9"/>
      <c r="C2027" s="9"/>
    </row>
    <row r="2028" spans="2:22" x14ac:dyDescent="0.25">
      <c r="B2028" s="9"/>
      <c r="C2028" s="9"/>
    </row>
    <row r="2029" spans="2:22" x14ac:dyDescent="0.25">
      <c r="B2029" s="9"/>
      <c r="C2029" s="9"/>
    </row>
    <row r="2030" spans="2:22" x14ac:dyDescent="0.25">
      <c r="B2030" s="9"/>
      <c r="C2030" s="9"/>
    </row>
    <row r="2031" spans="2:22" x14ac:dyDescent="0.25">
      <c r="B2031" s="9"/>
      <c r="C2031" s="9"/>
    </row>
    <row r="2032" spans="2:22" x14ac:dyDescent="0.25">
      <c r="B2032" s="9"/>
      <c r="C2032" s="9"/>
    </row>
    <row r="2033" spans="2:3" x14ac:dyDescent="0.25">
      <c r="B2033" s="9"/>
      <c r="C2033" s="9"/>
    </row>
    <row r="2034" spans="2:3" x14ac:dyDescent="0.25">
      <c r="B2034" s="9"/>
      <c r="C2034" s="9"/>
    </row>
    <row r="2035" spans="2:3" x14ac:dyDescent="0.25">
      <c r="B2035" s="9"/>
      <c r="C2035" s="9"/>
    </row>
    <row r="2036" spans="2:3" x14ac:dyDescent="0.25">
      <c r="B2036" s="9"/>
      <c r="C2036" s="9"/>
    </row>
    <row r="2037" spans="2:3" x14ac:dyDescent="0.25">
      <c r="B2037" s="9"/>
      <c r="C2037" s="9"/>
    </row>
    <row r="2038" spans="2:3" x14ac:dyDescent="0.25">
      <c r="B2038" s="9"/>
      <c r="C2038" s="9"/>
    </row>
    <row r="2039" spans="2:3" x14ac:dyDescent="0.25">
      <c r="B2039" s="9"/>
      <c r="C2039" s="9"/>
    </row>
    <row r="2040" spans="2:3" x14ac:dyDescent="0.25">
      <c r="B2040" s="9"/>
      <c r="C2040" s="9"/>
    </row>
    <row r="2041" spans="2:3" x14ac:dyDescent="0.25">
      <c r="B2041" s="9"/>
      <c r="C2041" s="9"/>
    </row>
    <row r="2042" spans="2:3" x14ac:dyDescent="0.25">
      <c r="B2042" s="9"/>
      <c r="C2042" s="9"/>
    </row>
    <row r="2043" spans="2:3" x14ac:dyDescent="0.25">
      <c r="B2043" s="9"/>
      <c r="C2043" s="9"/>
    </row>
    <row r="2044" spans="2:3" x14ac:dyDescent="0.25">
      <c r="B2044" s="9"/>
      <c r="C2044" s="9"/>
    </row>
    <row r="2045" spans="2:3" x14ac:dyDescent="0.25">
      <c r="B2045" s="9"/>
      <c r="C2045" s="9"/>
    </row>
    <row r="2046" spans="2:3" x14ac:dyDescent="0.25">
      <c r="B2046" s="9"/>
      <c r="C2046" s="9"/>
    </row>
    <row r="2047" spans="2:3" x14ac:dyDescent="0.25">
      <c r="B2047" s="9"/>
      <c r="C2047" s="9"/>
    </row>
    <row r="2048" spans="2:3" x14ac:dyDescent="0.25">
      <c r="B2048" s="9"/>
      <c r="C2048" s="9"/>
    </row>
    <row r="2049" spans="2:3" x14ac:dyDescent="0.25">
      <c r="B2049" s="9"/>
      <c r="C2049" s="9"/>
    </row>
    <row r="2050" spans="2:3" x14ac:dyDescent="0.25">
      <c r="B2050" s="9"/>
      <c r="C2050" s="9"/>
    </row>
    <row r="2051" spans="2:3" x14ac:dyDescent="0.25">
      <c r="B2051" s="9"/>
      <c r="C2051" s="9"/>
    </row>
    <row r="2052" spans="2:3" x14ac:dyDescent="0.25">
      <c r="B2052" s="9"/>
      <c r="C2052" s="9"/>
    </row>
    <row r="2053" spans="2:3" x14ac:dyDescent="0.25">
      <c r="B2053" s="9"/>
      <c r="C2053" s="9"/>
    </row>
    <row r="2054" spans="2:3" x14ac:dyDescent="0.25">
      <c r="B2054" s="9"/>
      <c r="C2054" s="9"/>
    </row>
    <row r="2055" spans="2:3" x14ac:dyDescent="0.25">
      <c r="B2055" s="9"/>
      <c r="C2055" s="9"/>
    </row>
    <row r="2056" spans="2:3" x14ac:dyDescent="0.25">
      <c r="B2056" s="9"/>
      <c r="C2056" s="9"/>
    </row>
    <row r="2057" spans="2:3" x14ac:dyDescent="0.25">
      <c r="B2057" s="9"/>
      <c r="C2057" s="9"/>
    </row>
    <row r="2058" spans="2:3" x14ac:dyDescent="0.25">
      <c r="B2058" s="9"/>
      <c r="C2058" s="9"/>
    </row>
    <row r="2059" spans="2:3" x14ac:dyDescent="0.25">
      <c r="B2059" s="9"/>
      <c r="C2059" s="9"/>
    </row>
    <row r="2060" spans="2:3" x14ac:dyDescent="0.25">
      <c r="B2060" s="9"/>
      <c r="C2060" s="9"/>
    </row>
    <row r="2061" spans="2:3" x14ac:dyDescent="0.25">
      <c r="B2061" s="9"/>
      <c r="C2061" s="9"/>
    </row>
    <row r="2062" spans="2:3" x14ac:dyDescent="0.25">
      <c r="B2062" s="9"/>
      <c r="C2062" s="9"/>
    </row>
    <row r="2063" spans="2:3" x14ac:dyDescent="0.25">
      <c r="B2063" s="9"/>
      <c r="C2063" s="9"/>
    </row>
    <row r="2064" spans="2:3" x14ac:dyDescent="0.25">
      <c r="B2064" s="9"/>
      <c r="C2064" s="9"/>
    </row>
    <row r="2065" spans="2:25" x14ac:dyDescent="0.25">
      <c r="B2065" s="9"/>
      <c r="C2065" s="9"/>
    </row>
    <row r="2066" spans="2:25" x14ac:dyDescent="0.25">
      <c r="B2066" s="9"/>
      <c r="C2066" s="9"/>
    </row>
    <row r="2067" spans="2:25" x14ac:dyDescent="0.25">
      <c r="B2067" s="9"/>
      <c r="C2067" s="9"/>
    </row>
    <row r="2068" spans="2:25" x14ac:dyDescent="0.25">
      <c r="B2068" s="9"/>
      <c r="C2068" s="9"/>
    </row>
    <row r="2069" spans="2:25" x14ac:dyDescent="0.25">
      <c r="B2069" s="9"/>
      <c r="C2069" s="9"/>
    </row>
    <row r="2070" spans="2:25" x14ac:dyDescent="0.25">
      <c r="B2070" s="9"/>
      <c r="C2070" s="9"/>
    </row>
    <row r="2071" spans="2:25" x14ac:dyDescent="0.25">
      <c r="B2071" s="9"/>
      <c r="C2071" s="9"/>
      <c r="R2071" t="s">
        <v>50</v>
      </c>
      <c r="U2071" t="s">
        <v>49</v>
      </c>
      <c r="X2071" t="s">
        <v>47</v>
      </c>
    </row>
    <row r="2072" spans="2:25" x14ac:dyDescent="0.25">
      <c r="B2072" s="9"/>
      <c r="C2072" s="9"/>
      <c r="R2072" t="e">
        <f>AVERAGE(B2023:B2072)</f>
        <v>#DIV/0!</v>
      </c>
      <c r="S2072" t="e">
        <f>AVERAGE(C2023:C2072)</f>
        <v>#DIV/0!</v>
      </c>
      <c r="U2072" t="e">
        <f>_xlfn.VAR.P(B2023:B2072)</f>
        <v>#DIV/0!</v>
      </c>
      <c r="V2072" t="e">
        <f>_xlfn.VAR.P(C2023:C2072)</f>
        <v>#DIV/0!</v>
      </c>
      <c r="X2072" t="e">
        <f>1.96*SQRT(U2072)/50</f>
        <v>#DIV/0!</v>
      </c>
      <c r="Y2072" t="e">
        <f>1.96*SQRT(V2072)/50</f>
        <v>#DIV/0!</v>
      </c>
    </row>
    <row r="2127" spans="18:25" x14ac:dyDescent="0.25">
      <c r="R2127" t="s">
        <v>50</v>
      </c>
      <c r="U2127" t="s">
        <v>49</v>
      </c>
      <c r="X2127" t="s">
        <v>47</v>
      </c>
    </row>
    <row r="2128" spans="18:25" x14ac:dyDescent="0.25">
      <c r="R2128" t="e">
        <f>AVERAGE(B2079:B2128)</f>
        <v>#DIV/0!</v>
      </c>
      <c r="S2128" t="e">
        <f>AVERAGE(C2079:C2128)</f>
        <v>#DIV/0!</v>
      </c>
      <c r="U2128" t="e">
        <f>_xlfn.VAR.P(B2079:B2128)</f>
        <v>#DIV/0!</v>
      </c>
      <c r="V2128" t="e">
        <f>_xlfn.VAR.P(C2079:C2128)</f>
        <v>#DIV/0!</v>
      </c>
      <c r="X2128" t="e">
        <f>1.96*SQRT(U2128)/50</f>
        <v>#DIV/0!</v>
      </c>
      <c r="Y2128" t="e">
        <f>1.96*SQRT(V2128)/50</f>
        <v>#DIV/0!</v>
      </c>
    </row>
    <row r="2183" spans="18:25" x14ac:dyDescent="0.25">
      <c r="R2183" t="s">
        <v>50</v>
      </c>
      <c r="U2183" t="s">
        <v>49</v>
      </c>
      <c r="X2183" t="s">
        <v>47</v>
      </c>
    </row>
    <row r="2184" spans="18:25" x14ac:dyDescent="0.25">
      <c r="R2184" t="e">
        <f>AVERAGE(B2135:B2184)</f>
        <v>#DIV/0!</v>
      </c>
      <c r="S2184" t="e">
        <f>AVERAGE(C2135:C2184)</f>
        <v>#DIV/0!</v>
      </c>
      <c r="U2184" t="e">
        <f>_xlfn.VAR.P(B2135:B2184)</f>
        <v>#DIV/0!</v>
      </c>
      <c r="V2184" t="e">
        <f>_xlfn.VAR.P(C2135:C2184)</f>
        <v>#DIV/0!</v>
      </c>
      <c r="X2184" t="e">
        <f>1.96*SQRT(U2184)/50</f>
        <v>#DIV/0!</v>
      </c>
      <c r="Y2184" t="e">
        <f>1.96*SQRT(V2184)/50</f>
        <v>#DIV/0!</v>
      </c>
    </row>
    <row r="2239" spans="18:25" x14ac:dyDescent="0.25">
      <c r="R2239" t="s">
        <v>50</v>
      </c>
      <c r="U2239" t="s">
        <v>49</v>
      </c>
      <c r="X2239" t="s">
        <v>47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50</v>
      </c>
      <c r="U2295" t="s">
        <v>49</v>
      </c>
      <c r="X2295" t="s">
        <v>47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50</v>
      </c>
      <c r="U2351" t="s">
        <v>49</v>
      </c>
      <c r="X2351" t="s">
        <v>47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50</v>
      </c>
      <c r="U2407" t="s">
        <v>49</v>
      </c>
      <c r="X2407" t="s">
        <v>47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50</v>
      </c>
      <c r="U2463" t="s">
        <v>49</v>
      </c>
      <c r="X2463" t="s">
        <v>47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50</v>
      </c>
      <c r="U2519" t="s">
        <v>49</v>
      </c>
      <c r="X2519" t="s">
        <v>47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50</v>
      </c>
      <c r="U2575" t="s">
        <v>49</v>
      </c>
      <c r="X2575" t="s">
        <v>47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50</v>
      </c>
      <c r="U2631" t="s">
        <v>49</v>
      </c>
      <c r="X2631" t="s">
        <v>47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50</v>
      </c>
      <c r="U2687" t="s">
        <v>49</v>
      </c>
      <c r="X2687" t="s">
        <v>47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50</v>
      </c>
      <c r="U2743" t="s">
        <v>49</v>
      </c>
      <c r="X2743" t="s">
        <v>47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50</v>
      </c>
      <c r="U2799" t="s">
        <v>49</v>
      </c>
      <c r="X2799" t="s">
        <v>47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  <row r="2855" spans="18:25" x14ac:dyDescent="0.25">
      <c r="R2855" t="s">
        <v>50</v>
      </c>
      <c r="U2855" t="s">
        <v>49</v>
      </c>
      <c r="X2855" t="s">
        <v>47</v>
      </c>
    </row>
    <row r="2856" spans="18:25" x14ac:dyDescent="0.25">
      <c r="R2856" t="e">
        <f>AVERAGE(B2807:B2856)</f>
        <v>#DIV/0!</v>
      </c>
      <c r="S2856" t="e">
        <f>AVERAGE(C2807:C2856)</f>
        <v>#DIV/0!</v>
      </c>
      <c r="U2856" t="e">
        <f>_xlfn.VAR.P(B2807:B2856)</f>
        <v>#DIV/0!</v>
      </c>
      <c r="V2856" t="e">
        <f>_xlfn.VAR.P(C2807:C2856)</f>
        <v>#DIV/0!</v>
      </c>
      <c r="X2856" t="e">
        <f>1.96*SQRT(U2856)/50</f>
        <v>#DIV/0!</v>
      </c>
      <c r="Y2856" t="e">
        <f>1.96*SQRT(V2856)/50</f>
        <v>#DIV/0!</v>
      </c>
    </row>
    <row r="2911" spans="18:25" x14ac:dyDescent="0.25">
      <c r="R2911" t="s">
        <v>50</v>
      </c>
      <c r="U2911" t="s">
        <v>49</v>
      </c>
      <c r="X2911" t="s">
        <v>47</v>
      </c>
    </row>
    <row r="2912" spans="18:25" x14ac:dyDescent="0.25">
      <c r="R2912" t="e">
        <f>AVERAGE(B2863:B2912)</f>
        <v>#DIV/0!</v>
      </c>
      <c r="S2912" t="e">
        <f>AVERAGE(C2863:C2912)</f>
        <v>#DIV/0!</v>
      </c>
      <c r="U2912" t="e">
        <f>_xlfn.VAR.P(B2863:B2912)</f>
        <v>#DIV/0!</v>
      </c>
      <c r="V2912" t="e">
        <f>_xlfn.VAR.P(C2863:C2912)</f>
        <v>#DIV/0!</v>
      </c>
      <c r="X2912" t="e">
        <f>1.96*SQRT(U2912)/50</f>
        <v>#DIV/0!</v>
      </c>
      <c r="Y2912" t="e">
        <f>1.96*SQRT(V2912)/50</f>
        <v>#DIV/0!</v>
      </c>
    </row>
    <row r="2967" spans="18:25" x14ac:dyDescent="0.25">
      <c r="R2967" t="s">
        <v>50</v>
      </c>
      <c r="U2967" t="s">
        <v>49</v>
      </c>
      <c r="X2967" t="s">
        <v>47</v>
      </c>
    </row>
    <row r="2968" spans="18:25" x14ac:dyDescent="0.25">
      <c r="R2968" t="e">
        <f>AVERAGE(B2919:B2968)</f>
        <v>#DIV/0!</v>
      </c>
      <c r="S2968" t="e">
        <f>AVERAGE(C2919:C2968)</f>
        <v>#DIV/0!</v>
      </c>
      <c r="U2968" t="e">
        <f>_xlfn.VAR.P(B2919:B2968)</f>
        <v>#DIV/0!</v>
      </c>
      <c r="V2968" t="e">
        <f>_xlfn.VAR.P(C2919:C2968)</f>
        <v>#DIV/0!</v>
      </c>
      <c r="X2968" t="e">
        <f>1.96*SQRT(U2968)/50</f>
        <v>#DIV/0!</v>
      </c>
      <c r="Y2968" t="e">
        <f>1.96*SQRT(V2968)/50</f>
        <v>#DIV/0!</v>
      </c>
    </row>
    <row r="3023" spans="18:25" x14ac:dyDescent="0.25">
      <c r="R3023" t="s">
        <v>50</v>
      </c>
      <c r="U3023" t="s">
        <v>49</v>
      </c>
      <c r="X3023" t="s">
        <v>47</v>
      </c>
    </row>
    <row r="3024" spans="18:25" x14ac:dyDescent="0.25">
      <c r="R3024" t="e">
        <f>AVERAGE(B2975:B3024)</f>
        <v>#DIV/0!</v>
      </c>
      <c r="S3024" t="e">
        <f>AVERAGE(C2975:C3024)</f>
        <v>#DIV/0!</v>
      </c>
      <c r="U3024" t="e">
        <f>_xlfn.VAR.P(B2975:B3024)</f>
        <v>#DIV/0!</v>
      </c>
      <c r="V3024" t="e">
        <f>_xlfn.VAR.P(C2975:C3024)</f>
        <v>#DIV/0!</v>
      </c>
      <c r="X3024" t="e">
        <f>1.96*SQRT(U3024)/50</f>
        <v>#DIV/0!</v>
      </c>
      <c r="Y3024" t="e">
        <f>1.96*SQRT(V3024)/50</f>
        <v>#DIV/0!</v>
      </c>
    </row>
    <row r="3079" spans="18:25" x14ac:dyDescent="0.25">
      <c r="R3079" t="s">
        <v>50</v>
      </c>
      <c r="U3079" t="s">
        <v>49</v>
      </c>
      <c r="X3079" t="s">
        <v>47</v>
      </c>
    </row>
    <row r="3080" spans="18:25" x14ac:dyDescent="0.25">
      <c r="R3080" t="e">
        <f>AVERAGE(B3031:B3080)</f>
        <v>#DIV/0!</v>
      </c>
      <c r="S3080" t="e">
        <f>AVERAGE(C3031:C3080)</f>
        <v>#DIV/0!</v>
      </c>
      <c r="U3080" t="e">
        <f>_xlfn.VAR.P(B3031:B3080)</f>
        <v>#DIV/0!</v>
      </c>
      <c r="V3080" t="e">
        <f>_xlfn.VAR.P(C3031:C3080)</f>
        <v>#DIV/0!</v>
      </c>
      <c r="X3080" t="e">
        <f>1.96*SQRT(U3080)/50</f>
        <v>#DIV/0!</v>
      </c>
      <c r="Y3080" t="e">
        <f>1.96*SQRT(V3080)/50</f>
        <v>#DIV/0!</v>
      </c>
    </row>
    <row r="3135" spans="18:25" x14ac:dyDescent="0.25">
      <c r="R3135" t="s">
        <v>50</v>
      </c>
      <c r="U3135" t="s">
        <v>49</v>
      </c>
      <c r="X3135" t="s">
        <v>47</v>
      </c>
    </row>
    <row r="3136" spans="18:25" x14ac:dyDescent="0.25">
      <c r="R3136" t="e">
        <f>AVERAGE(B3087:B3136)</f>
        <v>#DIV/0!</v>
      </c>
      <c r="S3136" t="e">
        <f>AVERAGE(C3087:C3136)</f>
        <v>#DIV/0!</v>
      </c>
      <c r="U3136" t="e">
        <f>_xlfn.VAR.P(B3087:B3136)</f>
        <v>#DIV/0!</v>
      </c>
      <c r="V3136" t="e">
        <f>_xlfn.VAR.P(C3087:C3136)</f>
        <v>#DIV/0!</v>
      </c>
      <c r="X3136" t="e">
        <f>1.96*SQRT(U3136)/50</f>
        <v>#DIV/0!</v>
      </c>
      <c r="Y3136" t="e">
        <f>1.96*SQRT(V3136)/50</f>
        <v>#DIV/0!</v>
      </c>
    </row>
    <row r="3191" spans="18:25" x14ac:dyDescent="0.25">
      <c r="R3191" t="s">
        <v>50</v>
      </c>
      <c r="U3191" t="s">
        <v>49</v>
      </c>
      <c r="X3191" t="s">
        <v>47</v>
      </c>
    </row>
    <row r="3192" spans="18:25" x14ac:dyDescent="0.25">
      <c r="R3192" t="e">
        <f>AVERAGE(B3143:B3192)</f>
        <v>#DIV/0!</v>
      </c>
      <c r="S3192" t="e">
        <f>AVERAGE(C3143:C3192)</f>
        <v>#DIV/0!</v>
      </c>
      <c r="U3192" t="e">
        <f>_xlfn.VAR.P(B3143:B3192)</f>
        <v>#DIV/0!</v>
      </c>
      <c r="V3192" t="e">
        <f>_xlfn.VAR.P(C3143:C3192)</f>
        <v>#DIV/0!</v>
      </c>
      <c r="X3192" t="e">
        <f>1.96*SQRT(U3192)/50</f>
        <v>#DIV/0!</v>
      </c>
      <c r="Y3192" t="e">
        <f>1.96*SQRT(V3192)/50</f>
        <v>#DIV/0!</v>
      </c>
    </row>
    <row r="3247" spans="18:25" x14ac:dyDescent="0.25">
      <c r="R3247" t="s">
        <v>50</v>
      </c>
      <c r="U3247" t="s">
        <v>49</v>
      </c>
      <c r="X3247" t="s">
        <v>47</v>
      </c>
    </row>
    <row r="3248" spans="18:25" x14ac:dyDescent="0.25">
      <c r="R3248" t="e">
        <f>AVERAGE(B3199:B3248)</f>
        <v>#DIV/0!</v>
      </c>
      <c r="S3248" t="e">
        <f>AVERAGE(C3199:C3248)</f>
        <v>#DIV/0!</v>
      </c>
      <c r="U3248" t="e">
        <f>_xlfn.VAR.P(B3199:B3248)</f>
        <v>#DIV/0!</v>
      </c>
      <c r="V3248" t="e">
        <f>_xlfn.VAR.P(C3199:C3248)</f>
        <v>#DIV/0!</v>
      </c>
      <c r="X3248" t="e">
        <f>1.96*SQRT(U3248)/50</f>
        <v>#DIV/0!</v>
      </c>
      <c r="Y3248" t="e">
        <f>1.96*SQRT(V3248)/50</f>
        <v>#DIV/0!</v>
      </c>
    </row>
    <row r="3303" spans="18:25" x14ac:dyDescent="0.25">
      <c r="R3303" t="s">
        <v>50</v>
      </c>
      <c r="U3303" t="s">
        <v>49</v>
      </c>
      <c r="X3303" t="s">
        <v>47</v>
      </c>
    </row>
    <row r="3304" spans="18:25" x14ac:dyDescent="0.25">
      <c r="R3304" t="e">
        <f>AVERAGE(B3255:B3304)</f>
        <v>#DIV/0!</v>
      </c>
      <c r="S3304" t="e">
        <f>AVERAGE(C3255:C3304)</f>
        <v>#DIV/0!</v>
      </c>
      <c r="U3304" t="e">
        <f>_xlfn.VAR.P(B3255:B3304)</f>
        <v>#DIV/0!</v>
      </c>
      <c r="V3304" t="e">
        <f>_xlfn.VAR.P(C3255:C3304)</f>
        <v>#DIV/0!</v>
      </c>
      <c r="X3304" t="e">
        <f>1.96*SQRT(U3304)/50</f>
        <v>#DIV/0!</v>
      </c>
      <c r="Y3304" t="e">
        <f>1.96*SQRT(V3304)/50</f>
        <v>#DIV/0!</v>
      </c>
    </row>
    <row r="3305" spans="18:25" x14ac:dyDescent="0.25">
      <c r="U3305" t="s">
        <v>56</v>
      </c>
    </row>
    <row r="3306" spans="18:25" x14ac:dyDescent="0.25">
      <c r="U3306" t="e">
        <f>_xlfn.STDEV.P(B3255:B3304)</f>
        <v>#DIV/0!</v>
      </c>
      <c r="V3306" t="e">
        <f>_xlfn.STDEV.P(C3255:C3304)</f>
        <v>#DIV/0!</v>
      </c>
    </row>
    <row r="3359" spans="18:25" x14ac:dyDescent="0.25">
      <c r="R3359" t="s">
        <v>50</v>
      </c>
      <c r="U3359" t="s">
        <v>49</v>
      </c>
      <c r="X3359" t="s">
        <v>47</v>
      </c>
    </row>
    <row r="3360" spans="18:25" x14ac:dyDescent="0.25">
      <c r="R3360" t="e">
        <f>AVERAGE(B3311:B3360)</f>
        <v>#DIV/0!</v>
      </c>
      <c r="S3360" t="e">
        <f>AVERAGE(C3311:C3360)</f>
        <v>#DIV/0!</v>
      </c>
      <c r="U3360" t="e">
        <f>_xlfn.VAR.P(B3311:B3360)</f>
        <v>#DIV/0!</v>
      </c>
      <c r="V3360" t="e">
        <f>_xlfn.VAR.P(C3311:C3360)</f>
        <v>#DIV/0!</v>
      </c>
      <c r="X3360" t="e">
        <f>1.96*SQRT(U3360)/50</f>
        <v>#DIV/0!</v>
      </c>
      <c r="Y3360" t="e">
        <f>1.96*SQRT(V3360)/50</f>
        <v>#DIV/0!</v>
      </c>
    </row>
    <row r="3415" spans="18:25" x14ac:dyDescent="0.25">
      <c r="R3415" t="s">
        <v>50</v>
      </c>
      <c r="U3415" t="s">
        <v>49</v>
      </c>
      <c r="X3415" t="s">
        <v>47</v>
      </c>
    </row>
    <row r="3416" spans="18:25" x14ac:dyDescent="0.25">
      <c r="R3416" t="e">
        <f>AVERAGE(B3367:B3416)</f>
        <v>#DIV/0!</v>
      </c>
      <c r="S3416" t="e">
        <f>AVERAGE(C3367:C3416)</f>
        <v>#DIV/0!</v>
      </c>
      <c r="U3416" t="e">
        <f>_xlfn.VAR.P(B3367:B3416)</f>
        <v>#DIV/0!</v>
      </c>
      <c r="V3416" t="e">
        <f>_xlfn.VAR.P(C3367:C3416)</f>
        <v>#DIV/0!</v>
      </c>
      <c r="X3416" t="e">
        <f>1.96*SQRT(U3416)/50</f>
        <v>#DIV/0!</v>
      </c>
      <c r="Y3416" t="e">
        <f>1.96*SQRT(V3416)/50</f>
        <v>#DIV/0!</v>
      </c>
    </row>
    <row r="3471" spans="18:25" x14ac:dyDescent="0.25">
      <c r="R3471" t="s">
        <v>50</v>
      </c>
      <c r="U3471" t="s">
        <v>49</v>
      </c>
      <c r="X3471" t="s">
        <v>47</v>
      </c>
    </row>
    <row r="3472" spans="18:25" x14ac:dyDescent="0.25">
      <c r="R3472" t="e">
        <f>AVERAGE(B3423:B3472)</f>
        <v>#DIV/0!</v>
      </c>
      <c r="S3472" t="e">
        <f>AVERAGE(C3423:C3472)</f>
        <v>#DIV/0!</v>
      </c>
      <c r="U3472" t="e">
        <f>_xlfn.VAR.P(B3423:B3472)</f>
        <v>#DIV/0!</v>
      </c>
      <c r="V3472" t="e">
        <f>_xlfn.VAR.P(C3423:C3472)</f>
        <v>#DIV/0!</v>
      </c>
      <c r="X3472" t="e">
        <f>1.96*SQRT(U3472)/50</f>
        <v>#DIV/0!</v>
      </c>
      <c r="Y3472" t="e">
        <f>1.96*SQRT(V3472)/50</f>
        <v>#DIV/0!</v>
      </c>
    </row>
    <row r="3527" spans="18:25" x14ac:dyDescent="0.25">
      <c r="R3527" t="s">
        <v>50</v>
      </c>
      <c r="U3527" t="s">
        <v>49</v>
      </c>
      <c r="X3527" t="s">
        <v>47</v>
      </c>
    </row>
    <row r="3528" spans="18:25" x14ac:dyDescent="0.25">
      <c r="R3528" t="e">
        <f>AVERAGE(B3479:B3528)</f>
        <v>#DIV/0!</v>
      </c>
      <c r="S3528" t="e">
        <f>AVERAGE(C3479:C3528)</f>
        <v>#DIV/0!</v>
      </c>
      <c r="U3528" t="e">
        <f>_xlfn.VAR.P(B3479:B3528)</f>
        <v>#DIV/0!</v>
      </c>
      <c r="V3528" t="e">
        <f>_xlfn.VAR.P(C3479:C3528)</f>
        <v>#DIV/0!</v>
      </c>
      <c r="X3528" t="e">
        <f>1.96*SQRT(U3528)/50</f>
        <v>#DIV/0!</v>
      </c>
      <c r="Y3528" t="e">
        <f>1.96*SQRT(V3528)/50</f>
        <v>#DIV/0!</v>
      </c>
    </row>
    <row r="3583" spans="18:25" x14ac:dyDescent="0.25">
      <c r="R3583" t="s">
        <v>50</v>
      </c>
      <c r="U3583" t="s">
        <v>49</v>
      </c>
      <c r="X3583" t="s">
        <v>47</v>
      </c>
    </row>
    <row r="3584" spans="18:25" x14ac:dyDescent="0.25">
      <c r="R3584" t="e">
        <f>AVERAGE(B3535:B3584)</f>
        <v>#DIV/0!</v>
      </c>
      <c r="S3584" t="e">
        <f>AVERAGE(C3535:C3584)</f>
        <v>#DIV/0!</v>
      </c>
      <c r="U3584" t="e">
        <f>_xlfn.VAR.P(B3535:B3584)</f>
        <v>#DIV/0!</v>
      </c>
      <c r="V3584" t="e">
        <f>_xlfn.VAR.P(C3535:C3584)</f>
        <v>#DIV/0!</v>
      </c>
      <c r="X3584" t="e">
        <f>1.96*SQRT(U3584)/50</f>
        <v>#DIV/0!</v>
      </c>
      <c r="Y3584" t="e">
        <f>1.96*SQRT(V3584)/50</f>
        <v>#DIV/0!</v>
      </c>
    </row>
    <row r="3639" spans="18:25" x14ac:dyDescent="0.25">
      <c r="R3639" t="s">
        <v>50</v>
      </c>
      <c r="U3639" t="s">
        <v>49</v>
      </c>
      <c r="X3639" t="s">
        <v>47</v>
      </c>
    </row>
    <row r="3640" spans="18:25" x14ac:dyDescent="0.25">
      <c r="R3640" t="e">
        <f>AVERAGE(B3591:B3640)</f>
        <v>#DIV/0!</v>
      </c>
      <c r="S3640" t="e">
        <f>AVERAGE(C3591:C3640)</f>
        <v>#DIV/0!</v>
      </c>
      <c r="U3640" t="e">
        <f>_xlfn.VAR.P(B3591:B3640)</f>
        <v>#DIV/0!</v>
      </c>
      <c r="V3640" t="e">
        <f>_xlfn.VAR.P(C3591:C3640)</f>
        <v>#DIV/0!</v>
      </c>
      <c r="X3640" t="e">
        <f>1.96*SQRT(U3640)/50</f>
        <v>#DIV/0!</v>
      </c>
      <c r="Y3640" t="e">
        <f>1.96*SQRT(V3640)/50</f>
        <v>#DIV/0!</v>
      </c>
    </row>
    <row r="3695" spans="18:25" x14ac:dyDescent="0.25">
      <c r="R3695" t="s">
        <v>50</v>
      </c>
      <c r="U3695" t="s">
        <v>49</v>
      </c>
      <c r="X3695" t="s">
        <v>47</v>
      </c>
    </row>
    <row r="3696" spans="18:25" x14ac:dyDescent="0.25">
      <c r="R3696" t="e">
        <f>AVERAGE(B3647:B3696)</f>
        <v>#DIV/0!</v>
      </c>
      <c r="S3696" t="e">
        <f>AVERAGE(C3647:C3696)</f>
        <v>#DIV/0!</v>
      </c>
      <c r="U3696" t="e">
        <f>_xlfn.VAR.P(B3647:B3696)</f>
        <v>#DIV/0!</v>
      </c>
      <c r="V3696" t="e">
        <f>_xlfn.VAR.P(C3647:C3696)</f>
        <v>#DIV/0!</v>
      </c>
      <c r="X3696" t="e">
        <f>1.96*SQRT(U3696)/50</f>
        <v>#DIV/0!</v>
      </c>
      <c r="Y3696" t="e">
        <f>1.96*SQRT(V3696)/50</f>
        <v>#DIV/0!</v>
      </c>
    </row>
    <row r="3751" spans="18:25" x14ac:dyDescent="0.25">
      <c r="R3751" t="s">
        <v>50</v>
      </c>
      <c r="U3751" t="s">
        <v>49</v>
      </c>
      <c r="X3751" t="s">
        <v>47</v>
      </c>
    </row>
    <row r="3752" spans="18:25" x14ac:dyDescent="0.25">
      <c r="R3752" t="e">
        <f>AVERAGE(B3703:B3752)</f>
        <v>#DIV/0!</v>
      </c>
      <c r="S3752" t="e">
        <f>AVERAGE(C3703:C3752)</f>
        <v>#DIV/0!</v>
      </c>
      <c r="U3752" t="e">
        <f>_xlfn.VAR.P(B3703:B3752)</f>
        <v>#DIV/0!</v>
      </c>
      <c r="V3752" t="e">
        <f>_xlfn.VAR.P(C3703:C3752)</f>
        <v>#DIV/0!</v>
      </c>
      <c r="X3752" t="e">
        <f>1.96*SQRT(U3752)/50</f>
        <v>#DIV/0!</v>
      </c>
      <c r="Y3752" t="e">
        <f>1.96*SQRT(V3752)/50</f>
        <v>#DIV/0!</v>
      </c>
    </row>
    <row r="3807" spans="18:25" x14ac:dyDescent="0.25">
      <c r="R3807" t="s">
        <v>50</v>
      </c>
      <c r="U3807" t="s">
        <v>49</v>
      </c>
      <c r="X3807" t="s">
        <v>47</v>
      </c>
    </row>
    <row r="3808" spans="18:25" x14ac:dyDescent="0.25">
      <c r="R3808" t="e">
        <f>AVERAGE(B3759:B3808)</f>
        <v>#DIV/0!</v>
      </c>
      <c r="S3808" t="e">
        <f>AVERAGE(C3759:C3808)</f>
        <v>#DIV/0!</v>
      </c>
      <c r="U3808" t="e">
        <f>_xlfn.VAR.P(B3759:B3808)</f>
        <v>#DIV/0!</v>
      </c>
      <c r="V3808" t="e">
        <f>_xlfn.VAR.P(C3759:C3808)</f>
        <v>#DIV/0!</v>
      </c>
      <c r="X3808" t="e">
        <f>1.96*SQRT(U3808)/50</f>
        <v>#DIV/0!</v>
      </c>
      <c r="Y3808" t="e">
        <f>1.96*SQRT(V3808)/50</f>
        <v>#DIV/0!</v>
      </c>
    </row>
    <row r="3863" spans="18:25" x14ac:dyDescent="0.25">
      <c r="R3863" t="s">
        <v>50</v>
      </c>
      <c r="U3863" t="s">
        <v>49</v>
      </c>
      <c r="X3863" t="s">
        <v>47</v>
      </c>
    </row>
    <row r="3864" spans="18:25" x14ac:dyDescent="0.25">
      <c r="R3864" t="e">
        <f>AVERAGE(B3815:B3864)</f>
        <v>#DIV/0!</v>
      </c>
      <c r="S3864" t="e">
        <f>AVERAGE(C3815:C3864)</f>
        <v>#DIV/0!</v>
      </c>
      <c r="U3864" t="e">
        <f>_xlfn.VAR.P(B3815:B3864)</f>
        <v>#DIV/0!</v>
      </c>
      <c r="V3864" t="e">
        <f>_xlfn.VAR.P(C3815:C3864)</f>
        <v>#DIV/0!</v>
      </c>
      <c r="X3864" t="e">
        <f>1.96*SQRT(U3864)/50</f>
        <v>#DIV/0!</v>
      </c>
      <c r="Y3864" t="e">
        <f>1.96*SQRT(V3864)/50</f>
        <v>#DIV/0!</v>
      </c>
    </row>
    <row r="3919" spans="18:25" x14ac:dyDescent="0.25">
      <c r="R3919" t="s">
        <v>50</v>
      </c>
      <c r="U3919" t="s">
        <v>49</v>
      </c>
      <c r="X3919" t="s">
        <v>47</v>
      </c>
    </row>
    <row r="3920" spans="18:25" x14ac:dyDescent="0.25">
      <c r="R3920" t="e">
        <f>AVERAGE(B3871:B3920)</f>
        <v>#DIV/0!</v>
      </c>
      <c r="S3920" t="e">
        <f>AVERAGE(C3871:C3920)</f>
        <v>#DIV/0!</v>
      </c>
      <c r="U3920" t="e">
        <f>_xlfn.VAR.P(B3871:B3920)</f>
        <v>#DIV/0!</v>
      </c>
      <c r="V3920" t="e">
        <f>_xlfn.VAR.P(C3871:C3920)</f>
        <v>#DIV/0!</v>
      </c>
      <c r="X3920" t="e">
        <f>1.96*SQRT(U3920)/50</f>
        <v>#DIV/0!</v>
      </c>
      <c r="Y3920" t="e">
        <f>1.96*SQRT(V3920)/50</f>
        <v>#DIV/0!</v>
      </c>
    </row>
    <row r="3975" spans="18:25" x14ac:dyDescent="0.25">
      <c r="R3975" t="s">
        <v>50</v>
      </c>
      <c r="U3975" t="s">
        <v>49</v>
      </c>
      <c r="X3975" t="s">
        <v>47</v>
      </c>
    </row>
    <row r="3976" spans="18:25" x14ac:dyDescent="0.25">
      <c r="R3976" t="e">
        <f>AVERAGE(B3927:B3976)</f>
        <v>#DIV/0!</v>
      </c>
      <c r="S3976" t="e">
        <f>AVERAGE(C3927:C3976)</f>
        <v>#DIV/0!</v>
      </c>
      <c r="U3976" t="e">
        <f>_xlfn.VAR.P(B3927:B3976)</f>
        <v>#DIV/0!</v>
      </c>
      <c r="V3976" t="e">
        <f>_xlfn.VAR.P(C3927:C3976)</f>
        <v>#DIV/0!</v>
      </c>
      <c r="X3976" t="e">
        <f>1.96*SQRT(U3976)/50</f>
        <v>#DIV/0!</v>
      </c>
      <c r="Y3976" t="e">
        <f>1.96*SQRT(V3976)/50</f>
        <v>#DIV/0!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7"/>
  <sheetViews>
    <sheetView topLeftCell="A29" zoomScale="88" zoomScaleNormal="70" workbookViewId="0">
      <selection activeCell="H90" sqref="H31:H90"/>
    </sheetView>
  </sheetViews>
  <sheetFormatPr defaultRowHeight="15" x14ac:dyDescent="0.25"/>
  <cols>
    <col min="1" max="1" width="9.28515625" bestFit="1" customWidth="1"/>
    <col min="2" max="2" width="17.85546875" customWidth="1"/>
    <col min="3" max="3" width="27.7109375" bestFit="1" customWidth="1"/>
    <col min="4" max="5" width="12.140625" bestFit="1" customWidth="1"/>
    <col min="6" max="6" width="11.140625" bestFit="1" customWidth="1"/>
    <col min="7" max="7" width="12.140625" bestFit="1" customWidth="1"/>
    <col min="8" max="8" width="11.140625" bestFit="1" customWidth="1"/>
    <col min="10" max="10" width="11.85546875" bestFit="1" customWidth="1"/>
    <col min="11" max="11" width="14.140625" bestFit="1" customWidth="1"/>
    <col min="12" max="12" width="9.28515625" bestFit="1" customWidth="1"/>
  </cols>
  <sheetData>
    <row r="2" spans="1:8" x14ac:dyDescent="0.25">
      <c r="D2" t="s">
        <v>40</v>
      </c>
      <c r="E2" t="s">
        <v>36</v>
      </c>
      <c r="F2" t="s">
        <v>37</v>
      </c>
      <c r="G2" t="s">
        <v>38</v>
      </c>
      <c r="H2" t="s">
        <v>39</v>
      </c>
    </row>
    <row r="3" spans="1:8" x14ac:dyDescent="0.25">
      <c r="A3">
        <v>1</v>
      </c>
      <c r="C3" t="str">
        <f ca="1">OFFSET('2688p stat'!$A$1,A3*20,0)</f>
        <v>CUDA Time</v>
      </c>
      <c r="D3">
        <f ca="1">OFFSET('2688p trace'!$R$56,(A3-1)*56,0)-OFFSET('2688p trace'!$S$56,(A3-1)*56,0)</f>
        <v>14.183999999979278</v>
      </c>
      <c r="E3">
        <f ca="1">OFFSET('2688p trace'!$S$56,(A3-1)*56,0)-OFFSET('2688p stat'!$H$1,A3*20,0)</f>
        <v>93.369969000006677</v>
      </c>
      <c r="F3">
        <f ca="1">OFFSET('2688p stat'!$H$1,A3*20,0)-OFFSET('2688p stat'!$K$1,A3*20,0)</f>
        <v>34.628359000002092</v>
      </c>
      <c r="G3">
        <f ca="1">OFFSET('2688p stat'!$K$1,A3*20,0)-OFFSET('2688p stat'!$N$1,A3*20,0)</f>
        <v>51397.620775999996</v>
      </c>
      <c r="H3">
        <f ca="1">OFFSET('2688p stat'!$N$1,A3*20,0)</f>
        <v>2514.3828960000001</v>
      </c>
    </row>
    <row r="4" spans="1:8" x14ac:dyDescent="0.25">
      <c r="A4">
        <v>1</v>
      </c>
      <c r="C4" t="str">
        <f ca="1">OFFSET('2688p stat'!$A$1,A4*20,0)</f>
        <v>CUDA Time</v>
      </c>
      <c r="D4" s="5">
        <f ca="1">OFFSET('2688p trace'!$U$56,(A4-1)*56,0)</f>
        <v>9918.380004000026</v>
      </c>
      <c r="E4" s="5">
        <f ca="1">OFFSET('2688p trace'!$V$56,(A4-1)*56,0)</f>
        <v>9906.8233959999816</v>
      </c>
      <c r="F4" s="5">
        <f ca="1">OFFSET('2688p stat'!$H$1,A4*20,1)</f>
        <v>9971.8503409999994</v>
      </c>
      <c r="G4" s="5">
        <f ca="1">OFFSET('2688p stat'!$K$1,A4*20,1)</f>
        <v>9966.7615060000007</v>
      </c>
      <c r="H4" s="5">
        <f ca="1">OFFSET('2688p stat'!$N$1,A4*20,1)</f>
        <v>31.423445999999998</v>
      </c>
    </row>
    <row r="5" spans="1:8" x14ac:dyDescent="0.25">
      <c r="A5">
        <v>2</v>
      </c>
      <c r="C5" t="str">
        <f ca="1">OFFSET('2688p stat'!$A$1,A5*20,0)</f>
        <v>CUDA ant par</v>
      </c>
      <c r="D5">
        <f ca="1">OFFSET('2688p trace'!$R$56,(A5-1)*56,0)-OFFSET('2688p trace'!$S$56,(A5-1)*56,0)</f>
        <v>13.708199999998214</v>
      </c>
      <c r="E5">
        <f ca="1">OFFSET('2688p trace'!$S$56,(A5-1)*56,0)-OFFSET('2688p stat'!$H$1,A5*20,0)</f>
        <v>67.611632000001009</v>
      </c>
      <c r="F5">
        <f ca="1">OFFSET('2688p stat'!$H$1,A5*20,0)-OFFSET('2688p stat'!$K$1,A5*20,0)</f>
        <v>29.283720999999787</v>
      </c>
      <c r="G5">
        <f ca="1">OFFSET('2688p stat'!$K$1,A5*20,0)-OFFSET('2688p stat'!$N$1,A5*20,0)</f>
        <v>1588.1379930000003</v>
      </c>
      <c r="H5">
        <f ca="1">OFFSET('2688p stat'!$N$1,A5*20,0)</f>
        <v>3347.6650540000001</v>
      </c>
    </row>
    <row r="6" spans="1:8" x14ac:dyDescent="0.25">
      <c r="A6">
        <v>2</v>
      </c>
      <c r="C6" t="str">
        <f ca="1">OFFSET('2688p stat'!$A$1,A6*20,0)</f>
        <v>CUDA ant par</v>
      </c>
      <c r="D6" s="5">
        <f ca="1">OFFSET('2688p trace'!$U$56,(A6-1)*56,0)</f>
        <v>24.135318439999729</v>
      </c>
      <c r="E6" s="5">
        <f ca="1">OFFSET('2688p trace'!$V$56,(A6-1)*56,0)</f>
        <v>25.867969439999989</v>
      </c>
      <c r="F6" s="5">
        <f ca="1">OFFSET('2688p stat'!$H$1,A6*20,1)</f>
        <v>2.310162</v>
      </c>
      <c r="G6" s="5">
        <f ca="1">OFFSET('2688p stat'!$K$1,A6*20,1)</f>
        <v>0.96922900000000001</v>
      </c>
      <c r="H6" s="5">
        <f ca="1">OFFSET('2688p stat'!$N$1,A6*20,1)</f>
        <v>1.3145469999999999</v>
      </c>
    </row>
    <row r="7" spans="1:8" x14ac:dyDescent="0.25">
      <c r="A7">
        <v>3</v>
      </c>
      <c r="C7" t="str">
        <f ca="1">OFFSET('2688p stat'!$A$1,A7*20,0)</f>
        <v>CUDA ant add CPU Time</v>
      </c>
      <c r="D7">
        <f ca="1">OFFSET('2688p trace'!$R$56,(A7-1)*56,0)-OFFSET('2688p trace'!$S$56,(A7-1)*56,0)</f>
        <v>13.590199999999641</v>
      </c>
      <c r="E7">
        <f ca="1">OFFSET('2688p trace'!$S$56,(A7-1)*56,0)-OFFSET('2688p stat'!$H$1,A7*20,0)</f>
        <v>46.087646999999379</v>
      </c>
      <c r="F7">
        <f ca="1">OFFSET('2688p stat'!$H$1,A7*20,0)-OFFSET('2688p stat'!$K$1,A7*20,0)</f>
        <v>-7.3791110000001936</v>
      </c>
      <c r="G7">
        <f ca="1">OFFSET('2688p stat'!$K$1,A7*20,0)-OFFSET('2688p stat'!$N$1,A7*20,0)</f>
        <v>1978.7928510000002</v>
      </c>
      <c r="H7">
        <f ca="1">OFFSET('2688p stat'!$N$1,A7*20,0)</f>
        <v>2323.503213</v>
      </c>
    </row>
    <row r="8" spans="1:8" x14ac:dyDescent="0.25">
      <c r="A8">
        <v>3</v>
      </c>
      <c r="B8" s="2"/>
      <c r="C8" t="str">
        <f ca="1">OFFSET('2688p stat'!$A$1,A8*20,0)</f>
        <v>CUDA ant add CPU Time</v>
      </c>
      <c r="D8" s="5">
        <f ca="1">OFFSET('2688p trace'!$U$56,(A8-1)*56,0)</f>
        <v>1309.6064209600002</v>
      </c>
      <c r="E8" s="5">
        <f ca="1">OFFSET('2688p trace'!$V$56,(A8-1)*56,0)</f>
        <v>1307.7698768399987</v>
      </c>
      <c r="F8" s="5">
        <f ca="1">OFFSET('2688p stat'!$H$1,A8*20,1)</f>
        <v>1142.0771560000001</v>
      </c>
      <c r="G8" s="5">
        <f ca="1">OFFSET('2688p stat'!$K$1,A8*20,1)</f>
        <v>1150.0539289999999</v>
      </c>
      <c r="H8" s="5">
        <f ca="1">OFFSET('2688p stat'!$N$1,A8*20,1)</f>
        <v>1002.066871</v>
      </c>
    </row>
    <row r="9" spans="1:8" x14ac:dyDescent="0.25">
      <c r="A9">
        <v>4</v>
      </c>
      <c r="B9" s="2"/>
      <c r="C9" t="str">
        <f ca="1">OFFSET('2688p stat'!$A$1,A9*20,0)</f>
        <v>CUDA opt Time</v>
      </c>
      <c r="D9">
        <f ca="1">OFFSET('2688p trace'!$R$56,(A9-1)*56,0)-OFFSET('2688p trace'!$S$56,(A9-1)*56,0)</f>
        <v>14.401999999994587</v>
      </c>
      <c r="E9">
        <f ca="1">OFFSET('2688p trace'!$S$56,(A9-1)*56,0)-OFFSET('2688p stat'!$H$1,A9*20,0)</f>
        <v>100.56159399999888</v>
      </c>
      <c r="F9">
        <f ca="1">OFFSET('2688p stat'!$H$1,A9*20,0)-OFFSET('2688p stat'!$K$1,A9*20,0)</f>
        <v>2660.9051560000007</v>
      </c>
      <c r="G9">
        <f ca="1">OFFSET('2688p stat'!$K$1,A9*20,0)-OFFSET('2688p stat'!$N$1,A9*20,0)</f>
        <v>51638.841249999998</v>
      </c>
      <c r="H9">
        <f ca="1">OFFSET('2688p stat'!$N$1,A9*20,0)</f>
        <v>0</v>
      </c>
    </row>
    <row r="10" spans="1:8" x14ac:dyDescent="0.25">
      <c r="A10">
        <v>4</v>
      </c>
      <c r="B10" s="2"/>
      <c r="C10" t="str">
        <f ca="1">OFFSET('2688p stat'!$A$1,A10*20,0)</f>
        <v>CUDA opt Time</v>
      </c>
      <c r="D10" s="5">
        <f ca="1">OFFSET('2688p trace'!$U$56,(A10-1)*56,0)</f>
        <v>5075.1989000000722</v>
      </c>
      <c r="E10" s="5">
        <f ca="1">OFFSET('2688p trace'!$V$56,(A10-1)*56,0)</f>
        <v>5062.4023359999464</v>
      </c>
      <c r="F10" s="5">
        <f ca="1">OFFSET('2688p stat'!$H$1,A10*20,1)</f>
        <v>4852.5426070000003</v>
      </c>
      <c r="G10" s="5">
        <f ca="1">OFFSET('2688p stat'!$K$1,A10*20,1)</f>
        <v>4387.2803620000004</v>
      </c>
      <c r="H10" s="5">
        <f ca="1">OFFSET('2688p stat'!$N$1,A10*20,1)</f>
        <v>0</v>
      </c>
    </row>
    <row r="11" spans="1:8" x14ac:dyDescent="0.25">
      <c r="A11">
        <v>5</v>
      </c>
      <c r="B11" s="2"/>
      <c r="C11" t="str">
        <f ca="1">OFFSET('2688p stat'!$A$1,A11*20,0)</f>
        <v>CUDA opt ant</v>
      </c>
      <c r="D11">
        <f ca="1">OFFSET('2688p trace'!$R$56,(A11-1)*56,0)-OFFSET('2688p trace'!$S$56,(A11-1)*56,0)</f>
        <v>14.029999999998836</v>
      </c>
      <c r="E11">
        <f ca="1">OFFSET('2688p trace'!$S$56,(A11-1)*56,0)-OFFSET('2688p stat'!$H$1,A11*20,0)</f>
        <v>71.62345600000117</v>
      </c>
      <c r="F11">
        <f ca="1">OFFSET('2688p stat'!$H$1,A11*20,0)-OFFSET('2688p stat'!$K$1,A11*20,0)</f>
        <v>3338.2688839999996</v>
      </c>
      <c r="G11">
        <f ca="1">OFFSET('2688p stat'!$K$1,A11*20,0)-OFFSET('2688p stat'!$N$1,A11*20,0)</f>
        <v>1590.65886</v>
      </c>
      <c r="H11">
        <f ca="1">OFFSET('2688p stat'!$N$1,A11*20,0)</f>
        <v>0</v>
      </c>
    </row>
    <row r="12" spans="1:8" x14ac:dyDescent="0.25">
      <c r="A12">
        <v>5</v>
      </c>
      <c r="B12" s="2"/>
      <c r="C12" t="str">
        <f ca="1">OFFSET('2688p stat'!$A$1,A12*20,0)</f>
        <v>CUDA opt ant</v>
      </c>
      <c r="D12" s="5">
        <f ca="1">OFFSET('2688p trace'!$U$56,(A12-1)*56,0)</f>
        <v>80.511218559999847</v>
      </c>
      <c r="E12" s="5">
        <f ca="1">OFFSET('2688p trace'!$V$56,(A12-1)*56,0)</f>
        <v>79.730478560000293</v>
      </c>
      <c r="F12" s="5">
        <f ca="1">OFFSET('2688p stat'!$H$1,A12*20,1)</f>
        <v>75.929564999999997</v>
      </c>
      <c r="G12" s="5">
        <f ca="1">OFFSET('2688p stat'!$K$1,A12*20,1)</f>
        <v>22.746022</v>
      </c>
      <c r="H12" s="5">
        <f ca="1">OFFSET('2688p stat'!$N$1,A12*20,1)</f>
        <v>0</v>
      </c>
    </row>
    <row r="13" spans="1:8" x14ac:dyDescent="0.25">
      <c r="A13">
        <v>6</v>
      </c>
      <c r="B13" s="2"/>
      <c r="C13" t="str">
        <f ca="1">OFFSET('2688p stat'!$A$1,A13*20,0)</f>
        <v>CUDA opt ant par</v>
      </c>
      <c r="D13">
        <f ca="1">OFFSET('2688p trace'!$R$56,(A13-1)*56,0)-OFFSET('2688p trace'!$S$56,(A13-1)*56,0)</f>
        <v>14.049000000000888</v>
      </c>
      <c r="E13">
        <f ca="1">OFFSET('2688p trace'!$S$56,(A13-1)*56,0)-OFFSET('2688p stat'!$H$1,A13*20,0)</f>
        <v>69.322532999999567</v>
      </c>
      <c r="F13">
        <f ca="1">OFFSET('2688p stat'!$H$1,A13*20,0)-OFFSET('2688p stat'!$K$1,A13*20,0)</f>
        <v>3362.3126249999996</v>
      </c>
      <c r="G13">
        <f ca="1">OFFSET('2688p stat'!$K$1,A13*20,0)-OFFSET('2688p stat'!$N$1,A13*20,0)</f>
        <v>1583.3308420000001</v>
      </c>
      <c r="H13">
        <f ca="1">OFFSET('2688p stat'!$N$1,A13*20,0)</f>
        <v>0</v>
      </c>
    </row>
    <row r="14" spans="1:8" x14ac:dyDescent="0.25">
      <c r="A14">
        <v>6</v>
      </c>
      <c r="B14" s="2"/>
      <c r="C14" t="str">
        <f ca="1">OFFSET('2688p stat'!$A$1,A14*20,0)</f>
        <v>CUDA opt ant par</v>
      </c>
      <c r="D14" s="5">
        <f ca="1">OFFSET('2688p trace'!$U$56,(A14-1)*56,0)</f>
        <v>241.00192099999924</v>
      </c>
      <c r="E14" s="5">
        <f ca="1">OFFSET('2688p trace'!$V$56,(A14-1)*56,0)</f>
        <v>238.49225199999972</v>
      </c>
      <c r="F14" s="5">
        <f ca="1">OFFSET('2688p stat'!$H$1,A14*20,1)</f>
        <v>154.31975499999999</v>
      </c>
      <c r="G14" s="5">
        <f ca="1">OFFSET('2688p stat'!$K$1,A14*20,1)</f>
        <v>14.169112999999999</v>
      </c>
      <c r="H14" s="5">
        <f ca="1">OFFSET('2688p stat'!$N$1,A14*20,1)</f>
        <v>0</v>
      </c>
    </row>
    <row r="15" spans="1:8" x14ac:dyDescent="0.25">
      <c r="A15">
        <v>7</v>
      </c>
      <c r="C15" t="str">
        <f ca="1">OFFSET('2688p stat'!$A$1,A15*20,0)</f>
        <v>non CUDA Time</v>
      </c>
      <c r="D15">
        <f ca="1">OFFSET('2688p trace'!$R$56,(A15-1)*56,0)-OFFSET('2688p trace'!$S$56,(A15-1)*56,0)</f>
        <v>69.387999999995372</v>
      </c>
      <c r="E15">
        <f ca="1">OFFSET('2688p trace'!$S$56,(A15-1)*56,0)-OFFSET('2688p stat'!$H$1,A15*20,0)</f>
        <v>0.45430200000191689</v>
      </c>
      <c r="F15">
        <f ca="1">OFFSET('2688p stat'!$H$1,A15*20,0)-OFFSET('2688p stat'!$K$1,A15*20,0)</f>
        <v>7.0606580000021495</v>
      </c>
      <c r="G15">
        <f ca="1">OFFSET('2688p stat'!$K$1,A15*20,0)-OFFSET('2688p stat'!$N$1,A15*20,0)</f>
        <v>25292.128003999998</v>
      </c>
      <c r="H15">
        <f ca="1">OFFSET('2688p stat'!$N$1,A15*20,0)</f>
        <v>2192.177036</v>
      </c>
    </row>
    <row r="16" spans="1:8" x14ac:dyDescent="0.25">
      <c r="A16">
        <v>7</v>
      </c>
      <c r="C16" t="str">
        <f ca="1">OFFSET('2688p stat'!$A$1,A16*20,0)</f>
        <v>non CUDA Time</v>
      </c>
      <c r="D16" s="5">
        <f ca="1">OFFSET('2688p trace'!$U$56,(A16-1)*56,0)</f>
        <v>76537.799936000069</v>
      </c>
      <c r="E16" s="5">
        <f ca="1">OFFSET('2688p trace'!$V$56,(A16-1)*56,0)</f>
        <v>76316.704800000109</v>
      </c>
      <c r="F16" s="5">
        <f ca="1">OFFSET('2688p stat'!$H$1,A16*20,1)</f>
        <v>76291.697046000001</v>
      </c>
      <c r="G16" s="5">
        <f ca="1">OFFSET('2688p stat'!$K$1,A16*20,1)</f>
        <v>76246.597555999993</v>
      </c>
      <c r="H16" s="5">
        <f ca="1">OFFSET('2688p stat'!$N$1,A16*20,1)</f>
        <v>722.37813400000005</v>
      </c>
    </row>
    <row r="17" spans="1:12" x14ac:dyDescent="0.25">
      <c r="A17">
        <v>8</v>
      </c>
      <c r="C17" t="str">
        <f ca="1">OFFSET('2688p stat'!$A$1,A17*20,0)</f>
        <v>Classic ACO</v>
      </c>
      <c r="D17">
        <f ca="1">OFFSET('2688p trace'!$R$56,(A17-1)*56,0)-OFFSET('2688p trace'!$S$56,(A17-1)*56,0)</f>
        <v>8085.9799999999814</v>
      </c>
      <c r="E17">
        <f ca="1">OFFSET('2688p trace'!$S$56,(A17-1)*56,0)-OFFSET('2688p stat'!$H$1,A17*20,0)</f>
        <v>861.67812500003492</v>
      </c>
      <c r="F17">
        <f ca="1">OFFSET('2688p stat'!$H$1,A17*20,0)-OFFSET('2688p stat'!$K$1,A17*20,0)</f>
        <v>17.151249999995343</v>
      </c>
      <c r="G17">
        <f ca="1">OFFSET('2688p stat'!$K$1,A17*20,0)-OFFSET('2688p stat'!$N$1,A17*20,0)</f>
        <v>321562.93421899999</v>
      </c>
      <c r="H17">
        <f ca="1">OFFSET('2688p stat'!$N$1,A17*20,0)</f>
        <v>5980.7564060000004</v>
      </c>
    </row>
    <row r="18" spans="1:12" x14ac:dyDescent="0.25">
      <c r="A18">
        <v>8</v>
      </c>
      <c r="C18" t="str">
        <f ca="1">OFFSET('2688p stat'!$A$1,A18*20,0)</f>
        <v>Classic ACO</v>
      </c>
      <c r="D18" s="5">
        <f ca="1">OFFSET('2688p trace'!$U$56,(A18-1)*56,0)</f>
        <v>9409228.8100000005</v>
      </c>
      <c r="E18" s="5">
        <f ca="1">OFFSET('2688p trace'!$V$56,(A18-1)*56,0)</f>
        <v>6199042.8896000013</v>
      </c>
      <c r="F18" s="5">
        <f ca="1">OFFSET('2688p stat'!$H$1,A18*20,1)</f>
        <v>6037017.4120479999</v>
      </c>
      <c r="G18" s="5">
        <f ca="1">OFFSET('2688p stat'!$K$1,A18*20,1)</f>
        <v>6035962.2878569998</v>
      </c>
      <c r="H18" s="5">
        <f ca="1">OFFSET('2688p stat'!$N$1,A18*20,1)</f>
        <v>6272.6472020000001</v>
      </c>
    </row>
    <row r="19" spans="1:12" x14ac:dyDescent="0.25">
      <c r="A19">
        <v>9</v>
      </c>
      <c r="C19" t="str">
        <f ca="1">OFFSET('2688p stat'!$A$1,A19*20,0)</f>
        <v>omp</v>
      </c>
      <c r="D19">
        <f ca="1">OFFSET('2688p trace'!$R$56,(A19-1)*56,0)-OFFSET('2688p trace'!$S$56,(A19-1)*56,0)</f>
        <v>69.304000000000087</v>
      </c>
      <c r="E19">
        <f ca="1">OFFSET('2688p trace'!$S$56,(A19-1)*56,0)-OFFSET('2688p stat'!$H$1,A19*20,0)</f>
        <v>0.31442199999946752</v>
      </c>
      <c r="F19">
        <f ca="1">OFFSET('2688p stat'!$H$1,A19*20,0)-OFFSET('2688p stat'!$K$1,A19*20,0)</f>
        <v>6.8011619999997492</v>
      </c>
      <c r="G19">
        <f ca="1">OFFSET('2688p stat'!$K$1,A19*20,0)-OFFSET('2688p stat'!$N$1,A19*20,0)</f>
        <v>24311.767702000001</v>
      </c>
      <c r="H19">
        <f ca="1">OFFSET('2688p stat'!$N$1,A19*20,0)</f>
        <v>1967.396714</v>
      </c>
    </row>
    <row r="20" spans="1:12" x14ac:dyDescent="0.25">
      <c r="A20">
        <v>9</v>
      </c>
      <c r="C20" t="str">
        <f ca="1">OFFSET('2688p stat'!$A$1,A20*20,0)</f>
        <v>omp</v>
      </c>
      <c r="D20" s="5">
        <f ca="1">OFFSET('2688p trace'!$U$56,(A20-1)*56,0)</f>
        <v>5394.6049440000324</v>
      </c>
      <c r="E20" s="5">
        <f ca="1">OFFSET('2688p trace'!$V$56,(A20-1)*56,0)</f>
        <v>5353.234000000034</v>
      </c>
      <c r="F20" s="5">
        <f ca="1">OFFSET('2688p stat'!$H$1,A20*20,1)</f>
        <v>5350.2026230000001</v>
      </c>
      <c r="G20" s="5">
        <f ca="1">OFFSET('2688p stat'!$K$1,A20*20,1)</f>
        <v>5344.3898559999998</v>
      </c>
      <c r="H20" s="5">
        <f ca="1">OFFSET('2688p stat'!$N$1,A20*20,1)</f>
        <v>432.20115199999998</v>
      </c>
    </row>
    <row r="21" spans="1:12" x14ac:dyDescent="0.25">
      <c r="A21">
        <v>10</v>
      </c>
      <c r="C21" t="str">
        <f ca="1">OFFSET('2688p stat'!$A$1,A21*20,0)</f>
        <v>non CUDA transp Time</v>
      </c>
      <c r="D21">
        <f ca="1">OFFSET('2688p trace'!$R$56,(A21-1)*56,0)-OFFSET('2688p trace'!$S$56,(A21-1)*56,0)</f>
        <v>68.558000000000902</v>
      </c>
      <c r="E21">
        <f ca="1">OFFSET('2688p trace'!$S$56,(A21-1)*56,0)-OFFSET('2688p stat'!$H$1,A21*20,0)</f>
        <v>0.28839399999560555</v>
      </c>
      <c r="F21">
        <f ca="1">OFFSET('2688p stat'!$H$1,A21*20,0)-OFFSET('2688p stat'!$K$1,A21*20,0)</f>
        <v>11.470009999997274</v>
      </c>
      <c r="G21">
        <f ca="1">OFFSET('2688p stat'!$K$1,A21*20,0)-OFFSET('2688p stat'!$N$1,A21*20,0)</f>
        <v>24642.285668</v>
      </c>
      <c r="H21">
        <f ca="1">OFFSET('2688p stat'!$N$1,A21*20,0)</f>
        <v>1683.0719280000001</v>
      </c>
    </row>
    <row r="22" spans="1:12" x14ac:dyDescent="0.25">
      <c r="A22">
        <v>10</v>
      </c>
      <c r="C22" t="str">
        <f ca="1">OFFSET('2688p stat'!$A$1,A22*20,0)</f>
        <v>non CUDA transp Time</v>
      </c>
      <c r="D22" s="5">
        <f ca="1">OFFSET('2688p trace'!$U$56,(A22-1)*56,0)</f>
        <v>6836.3575240000082</v>
      </c>
      <c r="E22" s="5">
        <f ca="1">OFFSET('2688p trace'!$V$56,(A22-1)*56,0)</f>
        <v>6784.2205440000516</v>
      </c>
      <c r="F22" s="5">
        <f ca="1">OFFSET('2688p stat'!$H$1,A22*20,1)</f>
        <v>6783.6295069999996</v>
      </c>
      <c r="G22" s="5">
        <f ca="1">OFFSET('2688p stat'!$K$1,A22*20,1)</f>
        <v>6779.4959879999997</v>
      </c>
      <c r="H22" s="5">
        <f ca="1">OFFSET('2688p stat'!$N$1,A22*20,1)</f>
        <v>1445.562195</v>
      </c>
    </row>
    <row r="23" spans="1:12" x14ac:dyDescent="0.25">
      <c r="A23">
        <v>11</v>
      </c>
      <c r="C23" t="str">
        <f ca="1">OFFSET('2688p stat'!$A$1,A23*20,0)</f>
        <v>non CUDA transp_AVX Time</v>
      </c>
      <c r="D23">
        <f ca="1">OFFSET('2688p trace'!$R$56,(A23-1)*56,0)-OFFSET('2688p trace'!$S$56,(A23-1)*56,0)</f>
        <v>68.335999999992055</v>
      </c>
      <c r="E23">
        <f ca="1">OFFSET('2688p trace'!$S$56,(A23-1)*56,0)-OFFSET('2688p stat'!$H$1,A23*20,0)</f>
        <v>0.29676800000743242</v>
      </c>
      <c r="F23">
        <f ca="1">OFFSET('2688p stat'!$H$1,A23*20,0)-OFFSET('2688p stat'!$K$1,A23*20,0)</f>
        <v>11.600116000001435</v>
      </c>
      <c r="G23">
        <f ca="1">OFFSET('2688p stat'!$K$1,A23*20,0)-OFFSET('2688p stat'!$N$1,A23*20,0)</f>
        <v>24809.000518000001</v>
      </c>
      <c r="H23">
        <f ca="1">OFFSET('2688p stat'!$N$1,A23*20,0)</f>
        <v>1827.1825980000001</v>
      </c>
    </row>
    <row r="24" spans="1:12" x14ac:dyDescent="0.25">
      <c r="A24">
        <v>11</v>
      </c>
      <c r="C24" t="str">
        <f ca="1">OFFSET('2688p stat'!$A$1,A24*20,0)</f>
        <v>non CUDA transp_AVX Time</v>
      </c>
      <c r="D24" s="5">
        <f ca="1">OFFSET('2688p trace'!$U$56,(A24-1)*56,0)</f>
        <v>8200.171744000012</v>
      </c>
      <c r="E24" s="5">
        <f ca="1">OFFSET('2688p trace'!$V$56,(A24-1)*56,0)</f>
        <v>8160.1459999999925</v>
      </c>
      <c r="F24" s="5">
        <f ca="1">OFFSET('2688p stat'!$H$1,A24*20,1)</f>
        <v>8159.3440469999996</v>
      </c>
      <c r="G24" s="5">
        <f ca="1">OFFSET('2688p stat'!$K$1,A24*20,1)</f>
        <v>8148.9945500000003</v>
      </c>
      <c r="H24" s="5">
        <f ca="1">OFFSET('2688p stat'!$N$1,A24*20,1)</f>
        <v>2788.7981239999999</v>
      </c>
    </row>
    <row r="25" spans="1:12" x14ac:dyDescent="0.25">
      <c r="A25">
        <v>12</v>
      </c>
      <c r="C25" t="str">
        <f ca="1">OFFSET('2688p stat'!$A$1,A25*20,0)</f>
        <v>non CUDA transp_AVX_OMP Time</v>
      </c>
      <c r="D25">
        <f ca="1">OFFSET('2688p trace'!$R$56,(A25-1)*56,0)-OFFSET('2688p trace'!$S$56,(A25-1)*56,0)</f>
        <v>68.60999999998603</v>
      </c>
      <c r="E25">
        <f ca="1">OFFSET('2688p trace'!$S$56,(A25-1)*56,0)-OFFSET('2688p stat'!$H$1,A25*20,0)</f>
        <v>0.29609200001141289</v>
      </c>
      <c r="F25">
        <f ca="1">OFFSET('2688p stat'!$H$1,A25*20,0)-OFFSET('2688p stat'!$K$1,A25*20,0)</f>
        <v>11.135470000001078</v>
      </c>
      <c r="G25">
        <f ca="1">OFFSET('2688p stat'!$K$1,A25*20,0)-OFFSET('2688p stat'!$N$1,A25*20,0)</f>
        <v>24789.443469999998</v>
      </c>
      <c r="H25">
        <f ca="1">OFFSET('2688p stat'!$N$1,A25*20,0)</f>
        <v>1825.936968</v>
      </c>
    </row>
    <row r="26" spans="1:12" x14ac:dyDescent="0.25">
      <c r="A26">
        <v>12</v>
      </c>
      <c r="C26" t="str">
        <f ca="1">OFFSET('2688p stat'!$A$1,A26*20,0)</f>
        <v>non CUDA transp_AVX_OMP Time</v>
      </c>
      <c r="D26" s="5">
        <f ca="1">OFFSET('2688p trace'!$U$56,(A26-1)*56,0)</f>
        <v>12700.648916</v>
      </c>
      <c r="E26" s="5">
        <f ca="1">OFFSET('2688p trace'!$V$56,(A26-1)*56,0)</f>
        <v>12558.136656000028</v>
      </c>
      <c r="F26" s="5">
        <f ca="1">OFFSET('2688p stat'!$H$1,A26*20,1)</f>
        <v>12556.635147999999</v>
      </c>
      <c r="G26" s="5">
        <f ca="1">OFFSET('2688p stat'!$K$1,A26*20,1)</f>
        <v>12533.23558</v>
      </c>
      <c r="H26" s="5">
        <f ca="1">OFFSET('2688p stat'!$N$1,A26*20,1)</f>
        <v>3885.3561719999998</v>
      </c>
    </row>
    <row r="27" spans="1:12" x14ac:dyDescent="0.25">
      <c r="A27">
        <v>13</v>
      </c>
      <c r="C27" t="str">
        <f ca="1">OFFSET('2688p stat'!$A$1,A27*20,0)</f>
        <v>CUDA ant add CPU_AVX_transp Time</v>
      </c>
      <c r="D27">
        <f ca="1">OFFSET('2688p trace'!$R$56,(A27-1)*56,0)-OFFSET('2688p trace'!$S$56,(A27-1)*56,0)</f>
        <v>13.353000000000065</v>
      </c>
      <c r="E27">
        <f ca="1">OFFSET('2688p trace'!$S$56,(A27-1)*56,0)-OFFSET('2688p stat'!$H$1,A27*20,0)</f>
        <v>41.443950000000314</v>
      </c>
      <c r="F27">
        <f ca="1">OFFSET('2688p stat'!$H$1,A27*20,0)-OFFSET('2688p stat'!$K$1,A27*20,0)</f>
        <v>-2.0302200000000994</v>
      </c>
      <c r="G27">
        <f ca="1">OFFSET('2688p stat'!$K$1,A27*20,0)-OFFSET('2688p stat'!$N$1,A27*20,0)</f>
        <v>1934.3605009999999</v>
      </c>
      <c r="H27">
        <f ca="1">OFFSET('2688p stat'!$N$1,A27*20,0)</f>
        <v>1950.8861690000001</v>
      </c>
    </row>
    <row r="28" spans="1:12" x14ac:dyDescent="0.25">
      <c r="A28">
        <v>13</v>
      </c>
      <c r="C28" t="str">
        <f ca="1">OFFSET('2688p stat'!$A$1,A28*20,0)</f>
        <v>CUDA ant add CPU_AVX_transp Time</v>
      </c>
      <c r="D28" s="5">
        <f ca="1">OFFSET('2688p trace'!$U$56,(A28-1)*56,0)</f>
        <v>1431.1352224400025</v>
      </c>
      <c r="E28" s="5">
        <f ca="1">OFFSET('2688p trace'!$V$56,(A28-1)*56,0)</f>
        <v>1412.3878358400013</v>
      </c>
      <c r="F28" s="5">
        <f ca="1">OFFSET('2688p stat'!$H$1,A28*20,1)</f>
        <v>1325.3378949999999</v>
      </c>
      <c r="G28" s="5">
        <f ca="1">OFFSET('2688p stat'!$K$1,A28*20,1)</f>
        <v>1303.3412659999999</v>
      </c>
      <c r="H28" s="5">
        <f ca="1">OFFSET('2688p stat'!$N$1,A28*20,1)</f>
        <v>1084.9210430000001</v>
      </c>
    </row>
    <row r="29" spans="1:12" x14ac:dyDescent="0.25">
      <c r="K29">
        <v>1.96</v>
      </c>
      <c r="L29">
        <v>50</v>
      </c>
    </row>
    <row r="30" spans="1:12" x14ac:dyDescent="0.25">
      <c r="D30" t="s">
        <v>40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55</v>
      </c>
      <c r="L30" t="s">
        <v>59</v>
      </c>
    </row>
    <row r="31" spans="1:12" x14ac:dyDescent="0.25">
      <c r="A31">
        <v>1</v>
      </c>
      <c r="C31" t="str">
        <f ca="1">OFFSET('2688p stat'!$A$1,A31*20,0)</f>
        <v>CUDA Time</v>
      </c>
      <c r="D31" s="5">
        <f ca="1">OFFSET('2688p trace'!$R$56,(A31-1)*56,0)-OFFSET('2688p trace'!$S$56,(A31-1)*56,0)</f>
        <v>14.183999999979278</v>
      </c>
      <c r="E31" s="5">
        <f ca="1">OFFSET('2688p trace'!$S$56,(A31-1)*56,0)-OFFSET('2688p stat'!$H$1,A31*20,0)</f>
        <v>93.369969000006677</v>
      </c>
      <c r="F31" s="5">
        <f ca="1">OFFSET('2688p stat'!$H$1,A31*20,0)-OFFSET('2688p stat'!$K$1,A31*20,0)</f>
        <v>34.628359000002092</v>
      </c>
      <c r="G31" s="5">
        <f ca="1">OFFSET('2688p stat'!$K$1,A31*20,0)-OFFSET('2688p stat'!$N$1,A31*20,0)</f>
        <v>51397.620775999996</v>
      </c>
      <c r="H31" s="5">
        <f ca="1">OFFSET('2688p stat'!$N$1,A31*20,0)</f>
        <v>2514.3828960000001</v>
      </c>
      <c r="I31" s="5"/>
      <c r="J31" s="5">
        <f ca="1">SUM(E31:H31)</f>
        <v>54040.002000000008</v>
      </c>
      <c r="K31" s="10">
        <f ca="1">G31/J31</f>
        <v>0.95110323600654179</v>
      </c>
      <c r="L31">
        <f t="shared" ref="L31:L62" ca="1" si="0">$K$29*POWER(K31,2)*SQRT(G179/(POWER(G31,2)*$L$29)+J179/(POWER(J31,2)*$L$29))</f>
        <v>1.0459213634142264E-3</v>
      </c>
    </row>
    <row r="32" spans="1:12" x14ac:dyDescent="0.25">
      <c r="A32">
        <v>2</v>
      </c>
      <c r="C32" t="str">
        <f ca="1">OFFSET('2688p stat'!$A$1,A32*20,0)</f>
        <v>CUDA ant par</v>
      </c>
      <c r="D32" s="5">
        <f ca="1">OFFSET('2688p trace'!$R$56,(A32-1)*56,0)-OFFSET('2688p trace'!$S$56,(A32-1)*56,0)</f>
        <v>13.708199999998214</v>
      </c>
      <c r="E32" s="5">
        <f ca="1">OFFSET('2688p trace'!$S$56,(A32-1)*56,0)-OFFSET('2688p stat'!$H$1,A32*20,0)</f>
        <v>67.611632000001009</v>
      </c>
      <c r="F32" s="5">
        <f ca="1">OFFSET('2688p stat'!$H$1,A32*20,0)-OFFSET('2688p stat'!$K$1,A32*20,0)</f>
        <v>29.283720999999787</v>
      </c>
      <c r="G32" s="5">
        <f ca="1">OFFSET('2688p stat'!$K$1,A32*20,0)-OFFSET('2688p stat'!$N$1,A32*20,0)</f>
        <v>1588.1379930000003</v>
      </c>
      <c r="H32" s="5">
        <f ca="1">OFFSET('2688p stat'!$N$1,A32*20,0)</f>
        <v>3347.6650540000001</v>
      </c>
      <c r="I32" s="5"/>
      <c r="J32" s="5">
        <f ca="1">SUM(D32:H32)</f>
        <v>5046.4065999999993</v>
      </c>
      <c r="K32" s="10">
        <f t="shared" ref="K32:K95" ca="1" si="1">G32/J32</f>
        <v>0.31470670496507364</v>
      </c>
      <c r="L32">
        <f t="shared" ca="1" si="0"/>
        <v>4.3650365711376801E-5</v>
      </c>
    </row>
    <row r="33" spans="1:12" x14ac:dyDescent="0.25">
      <c r="A33">
        <v>3</v>
      </c>
      <c r="C33" t="str">
        <f ca="1">OFFSET('2688p stat'!$A$1,A33*20,0)</f>
        <v>CUDA ant add CPU Time</v>
      </c>
      <c r="D33" s="5">
        <f ca="1">OFFSET('2688p trace'!$R$56,(A33-1)*56,0)-OFFSET('2688p trace'!$S$56,(A33-1)*56,0)</f>
        <v>13.590199999999641</v>
      </c>
      <c r="E33" s="5">
        <f ca="1">OFFSET('2688p trace'!$S$56,(A33-1)*56,0)-OFFSET('2688p stat'!$H$1,A33*20,0)</f>
        <v>46.087646999999379</v>
      </c>
      <c r="F33" s="5">
        <f ca="1">OFFSET('2688p stat'!$H$1,A33*20,0)-OFFSET('2688p stat'!$K$1,A33*20,0)</f>
        <v>-7.3791110000001936</v>
      </c>
      <c r="G33" s="5">
        <f ca="1">OFFSET('2688p stat'!$K$1,A33*20,0)-OFFSET('2688p stat'!$N$1,A33*20,0)</f>
        <v>1978.7928510000002</v>
      </c>
      <c r="H33" s="5">
        <f ca="1">OFFSET('2688p stat'!$N$1,A33*20,0)</f>
        <v>2323.503213</v>
      </c>
      <c r="I33" s="5"/>
      <c r="J33" s="5">
        <f t="shared" ref="J33:J96" ca="1" si="2">SUM(E33:H33)</f>
        <v>4341.0045999999993</v>
      </c>
      <c r="K33" s="10">
        <f t="shared" ca="1" si="1"/>
        <v>0.45583753838915547</v>
      </c>
      <c r="L33">
        <f t="shared" ca="1" si="0"/>
        <v>1.4194955141659585E-3</v>
      </c>
    </row>
    <row r="34" spans="1:12" x14ac:dyDescent="0.25">
      <c r="A34">
        <v>4</v>
      </c>
      <c r="C34" t="str">
        <f ca="1">OFFSET('2688p stat'!$A$1,A34*20,0)</f>
        <v>CUDA opt Time</v>
      </c>
      <c r="D34" s="5">
        <f ca="1">OFFSET('2688p trace'!$R$56,(A34-1)*56,0)-OFFSET('2688p trace'!$S$56,(A34-1)*56,0)</f>
        <v>14.401999999994587</v>
      </c>
      <c r="E34" s="5">
        <f ca="1">OFFSET('2688p trace'!$S$56,(A34-1)*56,0)-OFFSET('2688p stat'!$H$1,A34*20,0)</f>
        <v>100.56159399999888</v>
      </c>
      <c r="F34" s="5">
        <f ca="1">OFFSET('2688p stat'!$H$1,A34*20,0)-OFFSET('2688p stat'!$K$1,A34*20,0)</f>
        <v>2660.9051560000007</v>
      </c>
      <c r="G34" s="5">
        <f ca="1">OFFSET('2688p stat'!$K$1,A34*20,0)-OFFSET('2688p stat'!$N$1,A34*20,0)</f>
        <v>51638.841249999998</v>
      </c>
      <c r="H34" s="5">
        <f ca="1">OFFSET('2688p stat'!$N$1,A34*20,0)</f>
        <v>0</v>
      </c>
      <c r="I34" s="5"/>
      <c r="J34" s="5">
        <f t="shared" ca="1" si="2"/>
        <v>54400.307999999997</v>
      </c>
      <c r="K34" s="10">
        <f t="shared" ca="1" si="1"/>
        <v>0.94923803096850112</v>
      </c>
      <c r="L34">
        <f t="shared" ca="1" si="0"/>
        <v>7.1489845310605924E-4</v>
      </c>
    </row>
    <row r="35" spans="1:12" x14ac:dyDescent="0.25">
      <c r="A35">
        <v>5</v>
      </c>
      <c r="C35" t="str">
        <f ca="1">OFFSET('2688p stat'!$A$1,A35*20,0)</f>
        <v>CUDA opt ant</v>
      </c>
      <c r="D35" s="5">
        <f ca="1">OFFSET('2688p trace'!$R$56,(A35-1)*56,0)-OFFSET('2688p trace'!$S$56,(A35-1)*56,0)</f>
        <v>14.029999999998836</v>
      </c>
      <c r="E35" s="5">
        <f ca="1">OFFSET('2688p trace'!$S$56,(A35-1)*56,0)-OFFSET('2688p stat'!$H$1,A35*20,0)</f>
        <v>71.62345600000117</v>
      </c>
      <c r="F35" s="5">
        <f ca="1">OFFSET('2688p stat'!$H$1,A35*20,0)-OFFSET('2688p stat'!$K$1,A35*20,0)</f>
        <v>3338.2688839999996</v>
      </c>
      <c r="G35" s="5">
        <f ca="1">OFFSET('2688p stat'!$K$1,A35*20,0)-OFFSET('2688p stat'!$N$1,A35*20,0)</f>
        <v>1590.65886</v>
      </c>
      <c r="H35" s="5">
        <f ca="1">OFFSET('2688p stat'!$N$1,A35*20,0)</f>
        <v>0</v>
      </c>
      <c r="I35" s="5"/>
      <c r="J35" s="5">
        <f t="shared" ca="1" si="2"/>
        <v>5000.5512000000008</v>
      </c>
      <c r="K35" s="10">
        <f t="shared" ca="1" si="1"/>
        <v>0.31809670501923865</v>
      </c>
      <c r="L35">
        <f t="shared" ca="1" si="0"/>
        <v>1.2335739757799474E-4</v>
      </c>
    </row>
    <row r="36" spans="1:12" x14ac:dyDescent="0.25">
      <c r="A36">
        <v>6</v>
      </c>
      <c r="C36" t="str">
        <f ca="1">OFFSET('2688p stat'!$A$1,A36*20,0)</f>
        <v>CUDA opt ant par</v>
      </c>
      <c r="D36" s="5">
        <f ca="1">OFFSET('2688p trace'!$R$56,(A36-1)*56,0)-OFFSET('2688p trace'!$S$56,(A36-1)*56,0)</f>
        <v>14.049000000000888</v>
      </c>
      <c r="E36" s="5">
        <f ca="1">OFFSET('2688p trace'!$S$56,(A36-1)*56,0)-OFFSET('2688p stat'!$H$1,A36*20,0)</f>
        <v>69.322532999999567</v>
      </c>
      <c r="F36" s="5">
        <f ca="1">OFFSET('2688p stat'!$H$1,A36*20,0)-OFFSET('2688p stat'!$K$1,A36*20,0)</f>
        <v>3362.3126249999996</v>
      </c>
      <c r="G36" s="5">
        <f ca="1">OFFSET('2688p stat'!$K$1,A36*20,0)-OFFSET('2688p stat'!$N$1,A36*20,0)</f>
        <v>1583.3308420000001</v>
      </c>
      <c r="H36" s="5">
        <f ca="1">OFFSET('2688p stat'!$N$1,A36*20,0)</f>
        <v>0</v>
      </c>
      <c r="I36" s="5"/>
      <c r="J36" s="5">
        <f t="shared" ca="1" si="2"/>
        <v>5014.9659999999994</v>
      </c>
      <c r="K36" s="10">
        <f t="shared" ca="1" si="1"/>
        <v>0.31572115184828775</v>
      </c>
      <c r="L36">
        <f t="shared" ca="1" si="0"/>
        <v>1.5486722100985909E-4</v>
      </c>
    </row>
    <row r="37" spans="1:12" x14ac:dyDescent="0.25">
      <c r="A37">
        <v>7</v>
      </c>
      <c r="C37" t="str">
        <f ca="1">OFFSET('2688p stat'!$A$1,A37*20,0)</f>
        <v>non CUDA Time</v>
      </c>
      <c r="D37" s="5">
        <f ca="1">OFFSET('2688p trace'!$R$56,(A37-1)*56,0)-OFFSET('2688p trace'!$S$56,(A37-1)*56,0)</f>
        <v>69.387999999995372</v>
      </c>
      <c r="E37" s="5">
        <f ca="1">OFFSET('2688p trace'!$S$56,(A37-1)*56,0)-OFFSET('2688p stat'!$H$1,A37*20,0)</f>
        <v>0.45430200000191689</v>
      </c>
      <c r="F37" s="5">
        <f ca="1">OFFSET('2688p stat'!$H$1,A37*20,0)-OFFSET('2688p stat'!$K$1,A37*20,0)</f>
        <v>7.0606580000021495</v>
      </c>
      <c r="G37" s="5">
        <f ca="1">OFFSET('2688p stat'!$K$1,A37*20,0)-OFFSET('2688p stat'!$N$1,A37*20,0)</f>
        <v>25292.128003999998</v>
      </c>
      <c r="H37" s="5">
        <f ca="1">OFFSET('2688p stat'!$N$1,A37*20,0)</f>
        <v>2192.177036</v>
      </c>
      <c r="I37" s="5"/>
      <c r="J37" s="5">
        <f t="shared" ca="1" si="2"/>
        <v>27491.820000000003</v>
      </c>
      <c r="K37" s="10">
        <f t="shared" ca="1" si="1"/>
        <v>0.91998740003390078</v>
      </c>
      <c r="L37">
        <f t="shared" ca="1" si="0"/>
        <v>5.3714204662685507E-3</v>
      </c>
    </row>
    <row r="38" spans="1:12" x14ac:dyDescent="0.25">
      <c r="A38">
        <v>8</v>
      </c>
      <c r="C38" t="str">
        <f ca="1">OFFSET('2688p stat'!$A$1,A38*20,0)</f>
        <v>Classic ACO</v>
      </c>
      <c r="D38" s="5">
        <f ca="1">OFFSET('2688p trace'!$R$56,(A38-1)*56,0)-OFFSET('2688p trace'!$S$56,(A38-1)*56,0)</f>
        <v>8085.9799999999814</v>
      </c>
      <c r="E38" s="5">
        <f ca="1">OFFSET('2688p trace'!$S$56,(A38-1)*56,0)-OFFSET('2688p stat'!$H$1,A38*20,0)</f>
        <v>861.67812500003492</v>
      </c>
      <c r="F38" s="5">
        <f ca="1">OFFSET('2688p stat'!$H$1,A38*20,0)-OFFSET('2688p stat'!$K$1,A38*20,0)</f>
        <v>17.151249999995343</v>
      </c>
      <c r="G38" s="5">
        <f ca="1">OFFSET('2688p stat'!$K$1,A38*20,0)-OFFSET('2688p stat'!$N$1,A38*20,0)</f>
        <v>321562.93421899999</v>
      </c>
      <c r="H38" s="5">
        <f ca="1">OFFSET('2688p stat'!$N$1,A38*20,0)</f>
        <v>5980.7564060000004</v>
      </c>
      <c r="I38" s="5"/>
      <c r="J38" s="5">
        <f ca="1">SUM(D38:H38)</f>
        <v>336508.5</v>
      </c>
      <c r="K38" s="10">
        <f t="shared" ca="1" si="1"/>
        <v>0.95558636473967218</v>
      </c>
      <c r="L38">
        <f t="shared" ca="1" si="0"/>
        <v>4.4050090159399946E-3</v>
      </c>
    </row>
    <row r="39" spans="1:12" x14ac:dyDescent="0.25">
      <c r="A39">
        <v>9</v>
      </c>
      <c r="C39" t="str">
        <f ca="1">OFFSET('2688p stat'!$A$1,A39*20,0)</f>
        <v>omp</v>
      </c>
      <c r="D39" s="5">
        <f ca="1">OFFSET('2688p trace'!$R$56,(A39-1)*56,0)-OFFSET('2688p trace'!$S$56,(A39-1)*56,0)</f>
        <v>69.304000000000087</v>
      </c>
      <c r="E39" s="5">
        <f ca="1">OFFSET('2688p trace'!$S$56,(A39-1)*56,0)-OFFSET('2688p stat'!$H$1,A39*20,0)</f>
        <v>0.31442199999946752</v>
      </c>
      <c r="F39" s="5">
        <f ca="1">OFFSET('2688p stat'!$H$1,A39*20,0)-OFFSET('2688p stat'!$K$1,A39*20,0)</f>
        <v>6.8011619999997492</v>
      </c>
      <c r="G39" s="5">
        <f ca="1">OFFSET('2688p stat'!$K$1,A39*20,0)-OFFSET('2688p stat'!$N$1,A39*20,0)</f>
        <v>24311.767702000001</v>
      </c>
      <c r="H39" s="5">
        <f ca="1">OFFSET('2688p stat'!$N$1,A39*20,0)</f>
        <v>1967.396714</v>
      </c>
      <c r="I39" s="5"/>
      <c r="J39" s="5">
        <f t="shared" ca="1" si="2"/>
        <v>26286.28</v>
      </c>
      <c r="K39" s="10">
        <f t="shared" ca="1" si="1"/>
        <v>0.92488430093569729</v>
      </c>
      <c r="L39">
        <f t="shared" ca="1" si="0"/>
        <v>1.5126650569263628E-3</v>
      </c>
    </row>
    <row r="40" spans="1:12" x14ac:dyDescent="0.25">
      <c r="A40">
        <v>10</v>
      </c>
      <c r="C40" t="str">
        <f ca="1">OFFSET('2688p stat'!$A$1,A40*20,0)</f>
        <v>non CUDA transp Time</v>
      </c>
      <c r="D40" s="5">
        <f ca="1">OFFSET('2688p trace'!$R$56,(A40-1)*56,0)-OFFSET('2688p trace'!$S$56,(A40-1)*56,0)</f>
        <v>68.558000000000902</v>
      </c>
      <c r="E40" s="5">
        <f ca="1">OFFSET('2688p trace'!$S$56,(A40-1)*56,0)-OFFSET('2688p stat'!$H$1,A40*20,0)</f>
        <v>0.28839399999560555</v>
      </c>
      <c r="F40" s="5">
        <f ca="1">OFFSET('2688p stat'!$H$1,A40*20,0)-OFFSET('2688p stat'!$K$1,A40*20,0)</f>
        <v>11.470009999997274</v>
      </c>
      <c r="G40" s="5">
        <f ca="1">OFFSET('2688p stat'!$K$1,A40*20,0)-OFFSET('2688p stat'!$N$1,A40*20,0)</f>
        <v>24642.285668</v>
      </c>
      <c r="H40" s="5">
        <f ca="1">OFFSET('2688p stat'!$N$1,A40*20,0)</f>
        <v>1683.0719280000001</v>
      </c>
      <c r="I40" s="5"/>
      <c r="J40" s="5">
        <f t="shared" ca="1" si="2"/>
        <v>26337.115999999995</v>
      </c>
      <c r="K40" s="10">
        <f t="shared" ca="1" si="1"/>
        <v>0.93564859827476954</v>
      </c>
      <c r="L40">
        <f t="shared" ca="1" si="0"/>
        <v>1.7571961266244502E-3</v>
      </c>
    </row>
    <row r="41" spans="1:12" x14ac:dyDescent="0.25">
      <c r="A41">
        <v>11</v>
      </c>
      <c r="C41" t="str">
        <f ca="1">OFFSET('2688p stat'!$A$1,A41*20,0)</f>
        <v>non CUDA transp_AVX Time</v>
      </c>
      <c r="D41" s="5">
        <f ca="1">OFFSET('2688p trace'!$R$56,(A41-1)*56,0)-OFFSET('2688p trace'!$S$56,(A41-1)*56,0)</f>
        <v>68.335999999992055</v>
      </c>
      <c r="E41" s="5">
        <f ca="1">OFFSET('2688p trace'!$S$56,(A41-1)*56,0)-OFFSET('2688p stat'!$H$1,A41*20,0)</f>
        <v>0.29676800000743242</v>
      </c>
      <c r="F41" s="5">
        <f ca="1">OFFSET('2688p stat'!$H$1,A41*20,0)-OFFSET('2688p stat'!$K$1,A41*20,0)</f>
        <v>11.600116000001435</v>
      </c>
      <c r="G41" s="5">
        <f ca="1">OFFSET('2688p stat'!$K$1,A41*20,0)-OFFSET('2688p stat'!$N$1,A41*20,0)</f>
        <v>24809.000518000001</v>
      </c>
      <c r="H41" s="5">
        <f ca="1">OFFSET('2688p stat'!$N$1,A41*20,0)</f>
        <v>1827.1825980000001</v>
      </c>
      <c r="I41" s="5"/>
      <c r="J41" s="5">
        <f ca="1">SUM(D41:H41)</f>
        <v>26716.416000000001</v>
      </c>
      <c r="K41" s="10">
        <f t="shared" ca="1" si="1"/>
        <v>0.9286051137248349</v>
      </c>
      <c r="L41">
        <f t="shared" ca="1" si="0"/>
        <v>1.8958994179152937E-3</v>
      </c>
    </row>
    <row r="42" spans="1:12" x14ac:dyDescent="0.25">
      <c r="A42">
        <v>12</v>
      </c>
      <c r="C42" t="str">
        <f ca="1">OFFSET('2688p stat'!$A$1,A42*20,0)</f>
        <v>non CUDA transp_AVX_OMP Time</v>
      </c>
      <c r="D42" s="5">
        <f ca="1">OFFSET('2688p trace'!$R$56,(A42-1)*56,0)-OFFSET('2688p trace'!$S$56,(A42-1)*56,0)</f>
        <v>68.60999999998603</v>
      </c>
      <c r="E42" s="5">
        <f ca="1">OFFSET('2688p trace'!$S$56,(A42-1)*56,0)-OFFSET('2688p stat'!$H$1,A42*20,0)</f>
        <v>0.29609200001141289</v>
      </c>
      <c r="F42" s="5">
        <f ca="1">OFFSET('2688p stat'!$H$1,A42*20,0)-OFFSET('2688p stat'!$K$1,A42*20,0)</f>
        <v>11.135470000001078</v>
      </c>
      <c r="G42" s="5">
        <f ca="1">OFFSET('2688p stat'!$K$1,A42*20,0)-OFFSET('2688p stat'!$N$1,A42*20,0)</f>
        <v>24789.443469999998</v>
      </c>
      <c r="H42" s="5">
        <f ca="1">OFFSET('2688p stat'!$N$1,A42*20,0)</f>
        <v>1825.936968</v>
      </c>
      <c r="I42" s="5"/>
      <c r="J42" s="5">
        <f t="shared" ca="1" si="2"/>
        <v>26626.812000000013</v>
      </c>
      <c r="K42" s="10">
        <f t="shared" ca="1" si="1"/>
        <v>0.93099554952353991</v>
      </c>
      <c r="L42">
        <f t="shared" ca="1" si="0"/>
        <v>2.3648658932860262E-3</v>
      </c>
    </row>
    <row r="43" spans="1:12" x14ac:dyDescent="0.25">
      <c r="A43">
        <v>13</v>
      </c>
      <c r="C43" t="str">
        <f ca="1">OFFSET('2688p stat'!$A$1,A43*20,0)</f>
        <v>CUDA ant add CPU_AVX_transp Time</v>
      </c>
      <c r="D43" s="5">
        <f ca="1">OFFSET('2688p trace'!$R$56,(A43-1)*56,0)-OFFSET('2688p trace'!$S$56,(A43-1)*56,0)</f>
        <v>13.353000000000065</v>
      </c>
      <c r="E43" s="5">
        <f ca="1">OFFSET('2688p trace'!$S$56,(A43-1)*56,0)-OFFSET('2688p stat'!$H$1,A43*20,0)</f>
        <v>41.443950000000314</v>
      </c>
      <c r="F43" s="5">
        <f ca="1">OFFSET('2688p stat'!$H$1,A43*20,0)-OFFSET('2688p stat'!$K$1,A43*20,0)</f>
        <v>-2.0302200000000994</v>
      </c>
      <c r="G43" s="5">
        <f ca="1">OFFSET('2688p stat'!$K$1,A43*20,0)-OFFSET('2688p stat'!$N$1,A43*20,0)</f>
        <v>1934.3605009999999</v>
      </c>
      <c r="H43" s="5">
        <f ca="1">OFFSET('2688p stat'!$N$1,A43*20,0)</f>
        <v>1950.8861690000001</v>
      </c>
      <c r="I43" s="5"/>
      <c r="J43" s="5">
        <f t="shared" ca="1" si="2"/>
        <v>3924.6604000000002</v>
      </c>
      <c r="K43" s="10">
        <f t="shared" ca="1" si="1"/>
        <v>0.49287334542372119</v>
      </c>
      <c r="L43">
        <f t="shared" ca="1" si="0"/>
        <v>1.8733565756132108E-3</v>
      </c>
    </row>
    <row r="44" spans="1:12" x14ac:dyDescent="0.25">
      <c r="A44">
        <v>14</v>
      </c>
      <c r="C44" t="str">
        <f ca="1">OFFSET('2688p stat'!$A$1,A44*20,0)</f>
        <v>CUDA Const</v>
      </c>
      <c r="D44" s="5">
        <f ca="1">OFFSET('2688p trace'!$R$56,(A44-1)*56,0)-OFFSET('2688p trace'!$S$56,(A44-1)*56,0)</f>
        <v>14.030000000006112</v>
      </c>
      <c r="E44" s="5">
        <f ca="1">OFFSET('2688p trace'!$S$56,(A44-1)*56,0)-OFFSET('2688p stat'!$H$1,A44*20,0)</f>
        <v>102.48782800000481</v>
      </c>
      <c r="F44" s="5">
        <f ca="1">OFFSET('2688p stat'!$H$1,A44*20,0)-OFFSET('2688p stat'!$K$1,A44*20,0)</f>
        <v>34.441484999995737</v>
      </c>
      <c r="G44" s="5">
        <f ca="1">OFFSET('2688p stat'!$K$1,A44*20,0)-OFFSET('2688p stat'!$N$1,A44*20,0)</f>
        <v>51159.357509000001</v>
      </c>
      <c r="H44" s="5">
        <f ca="1">OFFSET('2688p stat'!$N$1,A44*20,0)</f>
        <v>2617.5171780000001</v>
      </c>
      <c r="I44" s="5"/>
      <c r="J44" s="5">
        <f t="shared" ca="1" si="2"/>
        <v>53913.804000000004</v>
      </c>
      <c r="K44" s="10">
        <f t="shared" ca="1" si="1"/>
        <v>0.94891018094364099</v>
      </c>
      <c r="L44">
        <f t="shared" ca="1" si="0"/>
        <v>1.0309061970115948E-3</v>
      </c>
    </row>
    <row r="45" spans="1:12" x14ac:dyDescent="0.25">
      <c r="A45">
        <v>15</v>
      </c>
      <c r="C45" t="str">
        <f ca="1">OFFSET('2688p stat'!$A$1,A45*20,0)</f>
        <v>CUDA ant Const</v>
      </c>
      <c r="D45" s="5">
        <f ca="1">OFFSET('2688p trace'!$R$56,(A45-1)*56,0)-OFFSET('2688p trace'!$S$56,(A45-1)*56,0)</f>
        <v>13.5041999999994</v>
      </c>
      <c r="E45" s="5">
        <f ca="1">OFFSET('2688p trace'!$S$56,(A45-1)*56,0)-OFFSET('2688p stat'!$H$1,A45*20,0)</f>
        <v>80.629324000000452</v>
      </c>
      <c r="F45" s="5">
        <f ca="1">OFFSET('2688p stat'!$H$1,A45*20,0)-OFFSET('2688p stat'!$K$1,A45*20,0)</f>
        <v>30.648153999999522</v>
      </c>
      <c r="G45" s="5">
        <f ca="1">OFFSET('2688p stat'!$K$1,A45*20,0)-OFFSET('2688p stat'!$N$1,A45*20,0)</f>
        <v>1569.2758450000001</v>
      </c>
      <c r="H45" s="5">
        <f ca="1">OFFSET('2688p stat'!$N$1,A45*20,0)</f>
        <v>3283.729077</v>
      </c>
      <c r="I45" s="5"/>
      <c r="J45" s="5">
        <f t="shared" ca="1" si="2"/>
        <v>4964.2824000000001</v>
      </c>
      <c r="K45" s="10">
        <f t="shared" ca="1" si="1"/>
        <v>0.31611333090156196</v>
      </c>
      <c r="L45">
        <f t="shared" ca="1" si="0"/>
        <v>2.167226023583488E-4</v>
      </c>
    </row>
    <row r="46" spans="1:12" x14ac:dyDescent="0.25">
      <c r="A46">
        <v>16</v>
      </c>
      <c r="C46" t="str">
        <f ca="1">OFFSET('2688p stat'!$A$1,A46*20,0)</f>
        <v>CUDA ant par Const</v>
      </c>
      <c r="D46" s="5">
        <f ca="1">OFFSET('2688p trace'!$R$56,(A46-1)*56,0)-OFFSET('2688p trace'!$S$56,(A46-1)*56,0)</f>
        <v>13.567799999999806</v>
      </c>
      <c r="E46" s="5">
        <f ca="1">OFFSET('2688p trace'!$S$56,(A46-1)*56,0)-OFFSET('2688p stat'!$H$1,A46*20,0)</f>
        <v>81.345825000000332</v>
      </c>
      <c r="F46" s="5">
        <f ca="1">OFFSET('2688p stat'!$H$1,A46*20,0)-OFFSET('2688p stat'!$K$1,A46*20,0)</f>
        <v>30.804580000000897</v>
      </c>
      <c r="G46" s="5">
        <f ca="1">OFFSET('2688p stat'!$K$1,A46*20,0)-OFFSET('2688p stat'!$N$1,A46*20,0)</f>
        <v>1562.8194629999994</v>
      </c>
      <c r="H46" s="5">
        <f ca="1">OFFSET('2688p stat'!$N$1,A46*20,0)</f>
        <v>3310.2607320000002</v>
      </c>
      <c r="I46" s="5"/>
      <c r="J46" s="5">
        <f t="shared" ca="1" si="2"/>
        <v>4985.2306000000008</v>
      </c>
      <c r="K46" s="10">
        <f t="shared" ca="1" si="1"/>
        <v>0.31348990415809436</v>
      </c>
      <c r="L46">
        <f t="shared" ca="1" si="0"/>
        <v>2.5109995335676887E-4</v>
      </c>
    </row>
    <row r="47" spans="1:12" x14ac:dyDescent="0.25">
      <c r="A47">
        <v>17</v>
      </c>
      <c r="C47" t="str">
        <f ca="1">OFFSET('2688p stat'!$A$1,A47*20,0)</f>
        <v>CUDA ant add CPU Const</v>
      </c>
      <c r="D47" s="5">
        <f ca="1">OFFSET('2688p trace'!$R$56,(A47-1)*56,0)-OFFSET('2688p trace'!$S$56,(A47-1)*56,0)</f>
        <v>13.591799999999239</v>
      </c>
      <c r="E47" s="5">
        <f ca="1">OFFSET('2688p trace'!$S$56,(A47-1)*56,0)-OFFSET('2688p stat'!$H$1,A47*20,0)</f>
        <v>46.755784999999378</v>
      </c>
      <c r="F47" s="5">
        <f ca="1">OFFSET('2688p stat'!$H$1,A47*20,0)-OFFSET('2688p stat'!$K$1,A47*20,0)</f>
        <v>-7.910595999999714</v>
      </c>
      <c r="G47" s="5">
        <f ca="1">OFFSET('2688p stat'!$K$1,A47*20,0)-OFFSET('2688p stat'!$N$1,A47*20,0)</f>
        <v>1948.6682179999998</v>
      </c>
      <c r="H47" s="5">
        <f ca="1">OFFSET('2688p stat'!$N$1,A47*20,0)</f>
        <v>2348.9625930000002</v>
      </c>
      <c r="I47" s="5"/>
      <c r="J47" s="5">
        <f t="shared" ca="1" si="2"/>
        <v>4336.4759999999997</v>
      </c>
      <c r="K47" s="10">
        <f t="shared" ca="1" si="1"/>
        <v>0.44936677108324824</v>
      </c>
      <c r="L47">
        <f t="shared" ca="1" si="0"/>
        <v>1.7330352449395059E-3</v>
      </c>
    </row>
    <row r="48" spans="1:12" x14ac:dyDescent="0.25">
      <c r="A48">
        <v>18</v>
      </c>
      <c r="C48" t="str">
        <f ca="1">OFFSET('2688p stat'!$A$1,A48*20,0)</f>
        <v>CUDA opt Const</v>
      </c>
      <c r="D48" s="5">
        <f ca="1">OFFSET('2688p trace'!$R$56,(A48-1)*56,0)-OFFSET('2688p trace'!$S$56,(A48-1)*56,0)</f>
        <v>14.327999999994063</v>
      </c>
      <c r="E48" s="5">
        <f ca="1">OFFSET('2688p trace'!$S$56,(A48-1)*56,0)-OFFSET('2688p stat'!$H$1,A48*20,0)</f>
        <v>110.08026599998993</v>
      </c>
      <c r="F48" s="5">
        <f ca="1">OFFSET('2688p stat'!$H$1,A48*20,0)-OFFSET('2688p stat'!$K$1,A48*20,0)</f>
        <v>2653.1948430000048</v>
      </c>
      <c r="G48" s="5">
        <f ca="1">OFFSET('2688p stat'!$K$1,A48*20,0)-OFFSET('2688p stat'!$N$1,A48*20,0)</f>
        <v>51178.792890999997</v>
      </c>
      <c r="H48" s="5">
        <f ca="1">OFFSET('2688p stat'!$N$1,A48*20,0)</f>
        <v>0</v>
      </c>
      <c r="I48" s="5"/>
      <c r="J48" s="5">
        <f ca="1">SUM(D48:H48)</f>
        <v>53956.395999999986</v>
      </c>
      <c r="K48" s="10">
        <f t="shared" ca="1" si="1"/>
        <v>0.94852133732208521</v>
      </c>
      <c r="L48">
        <f t="shared" ca="1" si="0"/>
        <v>3.0454765629074989E-4</v>
      </c>
    </row>
    <row r="49" spans="1:12" x14ac:dyDescent="0.25">
      <c r="A49">
        <v>19</v>
      </c>
      <c r="C49" t="str">
        <f ca="1">OFFSET('2688p stat'!$A$1,A49*20,0)</f>
        <v>CUDA opt ant Const</v>
      </c>
      <c r="D49" s="5">
        <f ca="1">OFFSET('2688p trace'!$R$56,(A49-1)*56,0)-OFFSET('2688p trace'!$S$56,(A49-1)*56,0)</f>
        <v>14.024799999999232</v>
      </c>
      <c r="E49" s="5">
        <f ca="1">OFFSET('2688p trace'!$S$56,(A49-1)*56,0)-OFFSET('2688p stat'!$H$1,A49*20,0)</f>
        <v>76.190900000000511</v>
      </c>
      <c r="F49" s="5">
        <f ca="1">OFFSET('2688p stat'!$H$1,A49*20,0)-OFFSET('2688p stat'!$K$1,A49*20,0)</f>
        <v>3305.7996579999999</v>
      </c>
      <c r="G49" s="5">
        <f ca="1">OFFSET('2688p stat'!$K$1,A49*20,0)-OFFSET('2688p stat'!$N$1,A49*20,0)</f>
        <v>1566.892842</v>
      </c>
      <c r="H49" s="5">
        <f ca="1">OFFSET('2688p stat'!$N$1,A49*20,0)</f>
        <v>0</v>
      </c>
      <c r="I49" s="5"/>
      <c r="J49" s="5">
        <f t="shared" ca="1" si="2"/>
        <v>4948.8834000000006</v>
      </c>
      <c r="K49" s="10">
        <f t="shared" ca="1" si="1"/>
        <v>0.31661542925016173</v>
      </c>
      <c r="L49">
        <f t="shared" ca="1" si="0"/>
        <v>1.0769074900370049E-4</v>
      </c>
    </row>
    <row r="50" spans="1:12" x14ac:dyDescent="0.25">
      <c r="A50">
        <v>20</v>
      </c>
      <c r="C50" t="str">
        <f ca="1">OFFSET('2688p stat'!$A$1,A50*20,0)</f>
        <v>CUDA opt ant par Const</v>
      </c>
      <c r="D50" s="5">
        <f ca="1">OFFSET('2688p trace'!$R$56,(A50-1)*56,0)-OFFSET('2688p trace'!$S$56,(A50-1)*56,0)</f>
        <v>13.836200000000645</v>
      </c>
      <c r="E50" s="5">
        <f ca="1">OFFSET('2688p trace'!$S$56,(A50-1)*56,0)-OFFSET('2688p stat'!$H$1,A50*20,0)</f>
        <v>76.546578999999838</v>
      </c>
      <c r="F50" s="5">
        <f ca="1">OFFSET('2688p stat'!$H$1,A50*20,0)-OFFSET('2688p stat'!$K$1,A50*20,0)</f>
        <v>3328.2394989999998</v>
      </c>
      <c r="G50" s="5">
        <f ca="1">OFFSET('2688p stat'!$K$1,A50*20,0)-OFFSET('2688p stat'!$N$1,A50*20,0)</f>
        <v>1560.077522</v>
      </c>
      <c r="H50" s="5">
        <f ca="1">OFFSET('2688p stat'!$N$1,A50*20,0)</f>
        <v>0</v>
      </c>
      <c r="I50" s="5"/>
      <c r="J50" s="5">
        <f t="shared" ca="1" si="2"/>
        <v>4964.8635999999997</v>
      </c>
      <c r="K50" s="10">
        <f t="shared" ca="1" si="1"/>
        <v>0.31422364191435193</v>
      </c>
      <c r="L50">
        <f t="shared" ca="1" si="0"/>
        <v>1.0830419473219166E-4</v>
      </c>
    </row>
    <row r="51" spans="1:12" x14ac:dyDescent="0.25">
      <c r="A51">
        <v>21</v>
      </c>
      <c r="C51" t="str">
        <f ca="1">OFFSET('2688p stat'!$A$1,A51*20,0)</f>
        <v>CUDA ant par not f</v>
      </c>
      <c r="D51" s="5">
        <f ca="1">OFFSET('2688p trace'!$R$56,(A51-1)*56,0)-OFFSET('2688p trace'!$S$56,(A51-1)*56,0)</f>
        <v>13.492200000000594</v>
      </c>
      <c r="E51" s="5">
        <f ca="1">OFFSET('2688p trace'!$S$56,(A51-1)*56,0)-OFFSET('2688p stat'!$H$1,A51*20,0)</f>
        <v>83.643976000001203</v>
      </c>
      <c r="F51" s="5">
        <f ca="1">OFFSET('2688p stat'!$H$1,A51*20,0)-OFFSET('2688p stat'!$K$1,A51*20,0)</f>
        <v>30.24599599999965</v>
      </c>
      <c r="G51" s="5">
        <f ca="1">OFFSET('2688p stat'!$K$1,A51*20,0)-OFFSET('2688p stat'!$N$1,A51*20,0)</f>
        <v>3969.7574610000001</v>
      </c>
      <c r="H51" s="5">
        <f ca="1">OFFSET('2688p stat'!$N$1,A51*20,0)</f>
        <v>3302.0813669999998</v>
      </c>
      <c r="I51" s="5"/>
      <c r="J51" s="5">
        <f t="shared" ca="1" si="2"/>
        <v>7385.7288000000008</v>
      </c>
      <c r="K51" s="10">
        <f t="shared" ca="1" si="1"/>
        <v>0.5374902827463689</v>
      </c>
      <c r="L51">
        <f t="shared" ca="1" si="0"/>
        <v>8.4558229596841782E-5</v>
      </c>
    </row>
    <row r="52" spans="1:12" x14ac:dyDescent="0.25">
      <c r="A52">
        <v>22</v>
      </c>
      <c r="C52" t="str">
        <f ca="1">OFFSET('2688p stat'!$A$1,A52*20,0)</f>
        <v>CUDA ant par sort</v>
      </c>
      <c r="D52" s="5">
        <f ca="1">OFFSET('2688p trace'!$R$56,(A52-1)*56,0)-OFFSET('2688p trace'!$S$56,(A52-1)*56,0)</f>
        <v>13.525400000000445</v>
      </c>
      <c r="E52" s="5">
        <f ca="1">OFFSET('2688p trace'!$S$56,(A52-1)*56,0)-OFFSET('2688p stat'!$H$1,A52*20,0)</f>
        <v>77.953659999999218</v>
      </c>
      <c r="F52" s="5">
        <f ca="1">OFFSET('2688p stat'!$H$1,A52*20,0)-OFFSET('2688p stat'!$K$1,A52*20,0)</f>
        <v>35.638896999999815</v>
      </c>
      <c r="G52" s="5">
        <f ca="1">OFFSET('2688p stat'!$K$1,A52*20,0)-OFFSET('2688p stat'!$N$1,A52*20,0)</f>
        <v>1636.327988</v>
      </c>
      <c r="H52" s="5">
        <f ca="1">OFFSET('2688p stat'!$N$1,A52*20,0)</f>
        <v>3300.9414550000001</v>
      </c>
      <c r="I52" s="5"/>
      <c r="J52" s="5">
        <f t="shared" ca="1" si="2"/>
        <v>5050.8619999999992</v>
      </c>
      <c r="K52" s="10">
        <f t="shared" ca="1" si="1"/>
        <v>0.32397004471711965</v>
      </c>
      <c r="L52">
        <f t="shared" ca="1" si="0"/>
        <v>3.0761233492151496E-5</v>
      </c>
    </row>
    <row r="53" spans="1:12" x14ac:dyDescent="0.25">
      <c r="A53">
        <v>23</v>
      </c>
      <c r="C53">
        <f ca="1">OFFSET('2688p stat'!$A$1,A53*20,0)</f>
        <v>0</v>
      </c>
      <c r="D53" s="5" t="e">
        <f ca="1">OFFSET('2688p trace'!$R$56,(A53-1)*56,0)-OFFSET('2688p trace'!$S$56,(A53-1)*56,0)</f>
        <v>#DIV/0!</v>
      </c>
      <c r="E53" s="5" t="e">
        <f ca="1">OFFSET('2688p trace'!$S$56,(A53-1)*56,0)-OFFSET('2688p stat'!$H$1,A53*20,0)</f>
        <v>#DIV/0!</v>
      </c>
      <c r="F53" s="5">
        <f ca="1">OFFSET('2688p stat'!$H$1,A53*20,0)-OFFSET('2688p stat'!$K$1,A53*20,0)</f>
        <v>0</v>
      </c>
      <c r="G53" s="5">
        <f ca="1">OFFSET('2688p stat'!$K$1,A53*20,0)-OFFSET('2688p stat'!$N$1,A53*20,0)</f>
        <v>0</v>
      </c>
      <c r="H53" s="5">
        <f ca="1">OFFSET('2688p stat'!$N$1,A53*20,0)</f>
        <v>0</v>
      </c>
      <c r="I53" s="5"/>
      <c r="J53" s="5" t="e">
        <f t="shared" ca="1" si="2"/>
        <v>#DIV/0!</v>
      </c>
      <c r="K53" s="10" t="e">
        <f t="shared" ca="1" si="1"/>
        <v>#DIV/0!</v>
      </c>
      <c r="L53" t="e">
        <f t="shared" ca="1" si="0"/>
        <v>#DIV/0!</v>
      </c>
    </row>
    <row r="54" spans="1:12" x14ac:dyDescent="0.25">
      <c r="A54">
        <v>24</v>
      </c>
      <c r="C54">
        <f ca="1">OFFSET('2688p stat'!$A$1,A54*20,0)</f>
        <v>0</v>
      </c>
      <c r="D54" s="5" t="e">
        <f ca="1">OFFSET('2688p trace'!$R$56,(A54-1)*56,0)-OFFSET('2688p trace'!$S$56,(A54-1)*56,0)</f>
        <v>#DIV/0!</v>
      </c>
      <c r="E54" s="5" t="e">
        <f ca="1">OFFSET('2688p trace'!$S$56,(A54-1)*56,0)-OFFSET('2688p stat'!$H$1,A54*20,0)</f>
        <v>#DIV/0!</v>
      </c>
      <c r="F54" s="5">
        <f ca="1">OFFSET('2688p stat'!$H$1,A54*20,0)-OFFSET('2688p stat'!$K$1,A54*20,0)</f>
        <v>0</v>
      </c>
      <c r="G54" s="5">
        <f ca="1">OFFSET('2688p stat'!$K$1,A54*20,0)-OFFSET('2688p stat'!$N$1,A54*20,0)</f>
        <v>0</v>
      </c>
      <c r="H54" s="5">
        <f ca="1">OFFSET('2688p stat'!$N$1,A54*20,0)</f>
        <v>0</v>
      </c>
      <c r="I54" s="5"/>
      <c r="J54" s="5" t="e">
        <f t="shared" ca="1" si="2"/>
        <v>#DIV/0!</v>
      </c>
      <c r="K54" s="10" t="e">
        <f t="shared" ca="1" si="1"/>
        <v>#DIV/0!</v>
      </c>
      <c r="L54" t="e">
        <f t="shared" ca="1" si="0"/>
        <v>#DIV/0!</v>
      </c>
    </row>
    <row r="55" spans="1:12" x14ac:dyDescent="0.25">
      <c r="A55">
        <v>25</v>
      </c>
      <c r="C55">
        <f ca="1">OFFSET('2688p stat'!$A$1,A55*20,0)</f>
        <v>0</v>
      </c>
      <c r="D55" s="5" t="e">
        <f ca="1">OFFSET('2688p trace'!$R$56,(A55-1)*56,0)-OFFSET('2688p trace'!$S$56,(A55-1)*56,0)</f>
        <v>#DIV/0!</v>
      </c>
      <c r="E55" s="5" t="e">
        <f ca="1">OFFSET('2688p trace'!$S$56,(A55-1)*56,0)-OFFSET('2688p stat'!$H$1,A55*20,0)</f>
        <v>#DIV/0!</v>
      </c>
      <c r="F55" s="5">
        <f ca="1">OFFSET('2688p stat'!$H$1,A55*20,0)-OFFSET('2688p stat'!$K$1,A55*20,0)</f>
        <v>0</v>
      </c>
      <c r="G55" s="5">
        <f ca="1">OFFSET('2688p stat'!$K$1,A55*20,0)-OFFSET('2688p stat'!$N$1,A55*20,0)</f>
        <v>0</v>
      </c>
      <c r="H55" s="5">
        <f ca="1">OFFSET('2688p stat'!$N$1,A55*20,0)</f>
        <v>0</v>
      </c>
      <c r="I55" s="5"/>
      <c r="J55" s="5" t="e">
        <f ca="1">SUM(D55:H55)</f>
        <v>#DIV/0!</v>
      </c>
      <c r="K55" s="10" t="e">
        <f t="shared" ca="1" si="1"/>
        <v>#DIV/0!</v>
      </c>
      <c r="L55" t="e">
        <f t="shared" ca="1" si="0"/>
        <v>#DIV/0!</v>
      </c>
    </row>
    <row r="56" spans="1:12" x14ac:dyDescent="0.25">
      <c r="A56">
        <v>26</v>
      </c>
      <c r="C56">
        <f ca="1">OFFSET('2688p stat'!$A$1,A56*20,0)</f>
        <v>0</v>
      </c>
      <c r="D56" s="5" t="e">
        <f ca="1">OFFSET('2688p trace'!$R$56,(A56-1)*56,0)-OFFSET('2688p trace'!$S$56,(A56-1)*56,0)</f>
        <v>#DIV/0!</v>
      </c>
      <c r="E56" s="5" t="e">
        <f ca="1">OFFSET('2688p trace'!$S$56,(A56-1)*56,0)-OFFSET('2688p stat'!$H$1,A56*20,0)</f>
        <v>#DIV/0!</v>
      </c>
      <c r="F56" s="5">
        <f ca="1">OFFSET('2688p stat'!$H$1,A56*20,0)-OFFSET('2688p stat'!$K$1,A56*20,0)</f>
        <v>0</v>
      </c>
      <c r="G56" s="5">
        <f ca="1">OFFSET('2688p stat'!$K$1,A56*20,0)-OFFSET('2688p stat'!$N$1,A56*20,0)</f>
        <v>0</v>
      </c>
      <c r="H56" s="5">
        <f ca="1">OFFSET('2688p stat'!$N$1,A56*20,0)</f>
        <v>0</v>
      </c>
      <c r="I56" s="5"/>
      <c r="J56" s="5" t="e">
        <f t="shared" ca="1" si="2"/>
        <v>#DIV/0!</v>
      </c>
      <c r="K56" s="10" t="e">
        <f t="shared" ca="1" si="1"/>
        <v>#DIV/0!</v>
      </c>
      <c r="L56" t="e">
        <f t="shared" ca="1" si="0"/>
        <v>#DIV/0!</v>
      </c>
    </row>
    <row r="57" spans="1:12" x14ac:dyDescent="0.25">
      <c r="A57">
        <v>27</v>
      </c>
      <c r="C57">
        <f ca="1">OFFSET('2688p stat'!$A$1,A57*20,0)</f>
        <v>0</v>
      </c>
      <c r="D57" s="5" t="e">
        <f ca="1">OFFSET('2688p trace'!$R$56,(A57-1)*56,0)-OFFSET('2688p trace'!$S$56,(A57-1)*56,0)</f>
        <v>#DIV/0!</v>
      </c>
      <c r="E57" s="5" t="e">
        <f ca="1">OFFSET('2688p trace'!$S$56,(A57-1)*56,0)-OFFSET('2688p stat'!$H$1,A57*20,0)</f>
        <v>#DIV/0!</v>
      </c>
      <c r="F57" s="5">
        <f ca="1">OFFSET('2688p stat'!$H$1,A57*20,0)-OFFSET('2688p stat'!$K$1,A57*20,0)</f>
        <v>0</v>
      </c>
      <c r="G57" s="5">
        <f ca="1">OFFSET('2688p stat'!$K$1,A57*20,0)-OFFSET('2688p stat'!$N$1,A57*20,0)</f>
        <v>0</v>
      </c>
      <c r="H57" s="5">
        <f ca="1">OFFSET('2688p stat'!$N$1,A57*20,0)</f>
        <v>0</v>
      </c>
      <c r="I57" s="5"/>
      <c r="J57" s="5" t="e">
        <f t="shared" ca="1" si="2"/>
        <v>#DIV/0!</v>
      </c>
      <c r="K57" s="10" t="e">
        <f t="shared" ca="1" si="1"/>
        <v>#DIV/0!</v>
      </c>
      <c r="L57" t="e">
        <f t="shared" ca="1" si="0"/>
        <v>#DIV/0!</v>
      </c>
    </row>
    <row r="58" spans="1:12" x14ac:dyDescent="0.25">
      <c r="A58">
        <v>28</v>
      </c>
      <c r="C58">
        <f ca="1">OFFSET('2688p stat'!$A$1,A58*20,0)</f>
        <v>0</v>
      </c>
      <c r="D58" s="5" t="e">
        <f ca="1">OFFSET('2688p trace'!$R$56,(A58-1)*56,0)-OFFSET('2688p trace'!$S$56,(A58-1)*56,0)</f>
        <v>#DIV/0!</v>
      </c>
      <c r="E58" s="5" t="e">
        <f ca="1">OFFSET('2688p trace'!$S$56,(A58-1)*56,0)-OFFSET('2688p stat'!$H$1,A58*20,0)</f>
        <v>#DIV/0!</v>
      </c>
      <c r="F58" s="5">
        <f ca="1">OFFSET('2688p stat'!$H$1,A58*20,0)-OFFSET('2688p stat'!$K$1,A58*20,0)</f>
        <v>0</v>
      </c>
      <c r="G58" s="5">
        <f ca="1">OFFSET('2688p stat'!$K$1,A58*20,0)-OFFSET('2688p stat'!$N$1,A58*20,0)</f>
        <v>0</v>
      </c>
      <c r="H58" s="5">
        <f ca="1">OFFSET('2688p stat'!$N$1,A58*20,0)</f>
        <v>0</v>
      </c>
      <c r="I58" s="5"/>
      <c r="J58" s="5" t="e">
        <f ca="1">SUM(D58:H58)</f>
        <v>#DIV/0!</v>
      </c>
      <c r="K58" s="10" t="e">
        <f t="shared" ca="1" si="1"/>
        <v>#DIV/0!</v>
      </c>
      <c r="L58" t="e">
        <f t="shared" ca="1" si="0"/>
        <v>#DIV/0!</v>
      </c>
    </row>
    <row r="59" spans="1:12" x14ac:dyDescent="0.25">
      <c r="A59">
        <v>29</v>
      </c>
      <c r="C59">
        <f ca="1">OFFSET('2688p stat'!$A$1,A59*20,0)</f>
        <v>0</v>
      </c>
      <c r="D59" s="5" t="e">
        <f ca="1">OFFSET('2688p trace'!$R$56,(A59-1)*56,0)-OFFSET('2688p trace'!$S$56,(A59-1)*56,0)</f>
        <v>#DIV/0!</v>
      </c>
      <c r="E59" s="5" t="e">
        <f ca="1">OFFSET('2688p trace'!$S$56,(A59-1)*56,0)-OFFSET('2688p stat'!$H$1,A59*20,0)</f>
        <v>#DIV/0!</v>
      </c>
      <c r="F59" s="5">
        <f ca="1">OFFSET('2688p stat'!$H$1,A59*20,0)-OFFSET('2688p stat'!$K$1,A59*20,0)</f>
        <v>0</v>
      </c>
      <c r="G59" s="5">
        <f ca="1">OFFSET('2688p stat'!$K$1,A59*20,0)-OFFSET('2688p stat'!$N$1,A59*20,0)</f>
        <v>0</v>
      </c>
      <c r="H59" s="5">
        <f ca="1">OFFSET('2688p stat'!$N$1,A59*20,0)</f>
        <v>0</v>
      </c>
      <c r="I59" s="5"/>
      <c r="J59" s="5" t="e">
        <f t="shared" ca="1" si="2"/>
        <v>#DIV/0!</v>
      </c>
      <c r="K59" s="10" t="e">
        <f t="shared" ca="1" si="1"/>
        <v>#DIV/0!</v>
      </c>
      <c r="L59" t="e">
        <f t="shared" ca="1" si="0"/>
        <v>#DIV/0!</v>
      </c>
    </row>
    <row r="60" spans="1:12" x14ac:dyDescent="0.25">
      <c r="A60">
        <v>30</v>
      </c>
      <c r="C60">
        <f ca="1">OFFSET('2688p stat'!$A$1,A60*20,0)</f>
        <v>0</v>
      </c>
      <c r="D60" s="5" t="e">
        <f ca="1">OFFSET('2688p trace'!$R$56,(A60-1)*56,0)-OFFSET('2688p trace'!$S$56,(A60-1)*56,0)</f>
        <v>#DIV/0!</v>
      </c>
      <c r="E60" s="5" t="e">
        <f ca="1">OFFSET('2688p trace'!$S$56,(A60-1)*56,0)-OFFSET('2688p stat'!$H$1,A60*20,0)</f>
        <v>#DIV/0!</v>
      </c>
      <c r="F60" s="5">
        <f ca="1">OFFSET('2688p stat'!$H$1,A60*20,0)-OFFSET('2688p stat'!$K$1,A60*20,0)</f>
        <v>0</v>
      </c>
      <c r="G60" s="5">
        <f ca="1">OFFSET('2688p stat'!$K$1,A60*20,0)-OFFSET('2688p stat'!$N$1,A60*20,0)</f>
        <v>0</v>
      </c>
      <c r="H60" s="5">
        <f ca="1">OFFSET('2688p stat'!$N$1,A60*20,0)</f>
        <v>0</v>
      </c>
      <c r="I60" s="5"/>
      <c r="J60" s="5" t="e">
        <f t="shared" ca="1" si="2"/>
        <v>#DIV/0!</v>
      </c>
      <c r="K60" s="10" t="e">
        <f t="shared" ca="1" si="1"/>
        <v>#DIV/0!</v>
      </c>
      <c r="L60" t="e">
        <f t="shared" ca="1" si="0"/>
        <v>#DIV/0!</v>
      </c>
    </row>
    <row r="61" spans="1:12" x14ac:dyDescent="0.25">
      <c r="A61">
        <v>31</v>
      </c>
      <c r="C61">
        <f ca="1">OFFSET('2688p stat'!$A$1,A61*20,0)</f>
        <v>0</v>
      </c>
      <c r="D61" s="5" t="e">
        <f ca="1">OFFSET('2688p trace'!$R$56,(A61-1)*56,0)-OFFSET('2688p trace'!$S$56,(A61-1)*56,0)</f>
        <v>#DIV/0!</v>
      </c>
      <c r="E61" s="5" t="e">
        <f ca="1">OFFSET('2688p trace'!$S$56,(A61-1)*56,0)-OFFSET('2688p stat'!$H$1,A61*20,0)</f>
        <v>#DIV/0!</v>
      </c>
      <c r="F61" s="5">
        <f ca="1">OFFSET('2688p stat'!$H$1,A61*20,0)-OFFSET('2688p stat'!$K$1,A61*20,0)</f>
        <v>0</v>
      </c>
      <c r="G61" s="5">
        <f ca="1">OFFSET('2688p stat'!$K$1,A61*20,0)-OFFSET('2688p stat'!$N$1,A61*20,0)</f>
        <v>0</v>
      </c>
      <c r="H61" s="5">
        <f ca="1">OFFSET('2688p stat'!$N$1,A61*20,0)</f>
        <v>0</v>
      </c>
      <c r="I61" s="5"/>
      <c r="J61" s="5" t="e">
        <f ca="1">SUM(D61:H61)</f>
        <v>#DIV/0!</v>
      </c>
      <c r="K61" s="10" t="e">
        <f t="shared" ca="1" si="1"/>
        <v>#DIV/0!</v>
      </c>
      <c r="L61" t="e">
        <f t="shared" ca="1" si="0"/>
        <v>#DIV/0!</v>
      </c>
    </row>
    <row r="62" spans="1:12" x14ac:dyDescent="0.25">
      <c r="A62">
        <v>32</v>
      </c>
      <c r="C62">
        <f ca="1">OFFSET('2688p stat'!$A$1,A62*20,0)</f>
        <v>0</v>
      </c>
      <c r="D62" s="5" t="e">
        <f ca="1">OFFSET('2688p trace'!$R$56,(A62-1)*56,0)-OFFSET('2688p trace'!$S$56,(A62-1)*56,0)</f>
        <v>#DIV/0!</v>
      </c>
      <c r="E62" s="5" t="e">
        <f ca="1">OFFSET('2688p trace'!$S$56,(A62-1)*56,0)-OFFSET('2688p stat'!$H$1,A62*20,0)</f>
        <v>#DIV/0!</v>
      </c>
      <c r="F62" s="5">
        <f ca="1">OFFSET('2688p stat'!$H$1,A62*20,0)-OFFSET('2688p stat'!$K$1,A62*20,0)</f>
        <v>0</v>
      </c>
      <c r="G62" s="5">
        <f ca="1">OFFSET('2688p stat'!$K$1,A62*20,0)-OFFSET('2688p stat'!$N$1,A62*20,0)</f>
        <v>0</v>
      </c>
      <c r="H62" s="5">
        <f ca="1">OFFSET('2688p stat'!$N$1,A62*20,0)</f>
        <v>0</v>
      </c>
      <c r="I62" s="5"/>
      <c r="J62" s="5" t="e">
        <f t="shared" ca="1" si="2"/>
        <v>#DIV/0!</v>
      </c>
      <c r="K62" s="10" t="e">
        <f t="shared" ca="1" si="1"/>
        <v>#DIV/0!</v>
      </c>
      <c r="L62" t="e">
        <f t="shared" ca="1" si="0"/>
        <v>#DIV/0!</v>
      </c>
    </row>
    <row r="63" spans="1:12" x14ac:dyDescent="0.25">
      <c r="A63">
        <v>33</v>
      </c>
      <c r="C63">
        <f ca="1">OFFSET('2688p stat'!$A$1,A63*20,0)</f>
        <v>0</v>
      </c>
      <c r="D63" s="5" t="e">
        <f ca="1">OFFSET('2688p trace'!$R$56,(A63-1)*56,0)-OFFSET('2688p trace'!$S$56,(A63-1)*56,0)</f>
        <v>#DIV/0!</v>
      </c>
      <c r="E63" s="5" t="e">
        <f ca="1">OFFSET('2688p trace'!$S$56,(A63-1)*56,0)-OFFSET('2688p stat'!$H$1,A63*20,0)</f>
        <v>#DIV/0!</v>
      </c>
      <c r="F63" s="5">
        <f ca="1">OFFSET('2688p stat'!$H$1,A63*20,0)-OFFSET('2688p stat'!$K$1,A63*20,0)</f>
        <v>0</v>
      </c>
      <c r="G63" s="5">
        <f ca="1">OFFSET('2688p stat'!$K$1,A63*20,0)-OFFSET('2688p stat'!$N$1,A63*20,0)</f>
        <v>0</v>
      </c>
      <c r="H63" s="5">
        <f ca="1">OFFSET('2688p stat'!$N$1,A63*20,0)</f>
        <v>0</v>
      </c>
      <c r="I63" s="5"/>
      <c r="J63" s="5" t="e">
        <f t="shared" ca="1" si="2"/>
        <v>#DIV/0!</v>
      </c>
      <c r="K63" s="10" t="e">
        <f t="shared" ca="1" si="1"/>
        <v>#DIV/0!</v>
      </c>
      <c r="L63" t="e">
        <f t="shared" ref="L63:L80" ca="1" si="3">$K$29*POWER(K63,2)*SQRT(G211/(POWER(G63,2)*$L$29)+J211/(POWER(J63,2)*$L$29))</f>
        <v>#DIV/0!</v>
      </c>
    </row>
    <row r="64" spans="1:12" x14ac:dyDescent="0.25">
      <c r="A64">
        <v>34</v>
      </c>
      <c r="C64">
        <f ca="1">OFFSET('2688p stat'!$A$1,A64*20,0)</f>
        <v>0</v>
      </c>
      <c r="D64" s="5" t="e">
        <f ca="1">OFFSET('2688p trace'!$R$56,(A64-1)*56,0)-OFFSET('2688p trace'!$S$56,(A64-1)*56,0)</f>
        <v>#DIV/0!</v>
      </c>
      <c r="E64" s="5" t="e">
        <f ca="1">OFFSET('2688p trace'!$S$56,(A64-1)*56,0)-OFFSET('2688p stat'!$H$1,A64*20,0)</f>
        <v>#DIV/0!</v>
      </c>
      <c r="F64" s="5">
        <f ca="1">OFFSET('2688p stat'!$H$1,A64*20,0)-OFFSET('2688p stat'!$K$1,A64*20,0)</f>
        <v>0</v>
      </c>
      <c r="G64" s="5">
        <f ca="1">OFFSET('2688p stat'!$K$1,A64*20,0)-OFFSET('2688p stat'!$N$1,A64*20,0)</f>
        <v>0</v>
      </c>
      <c r="H64" s="5">
        <f ca="1">OFFSET('2688p stat'!$N$1,A64*20,0)</f>
        <v>0</v>
      </c>
      <c r="I64" s="5"/>
      <c r="J64" s="5" t="e">
        <f ca="1">SUM(D64:H64)</f>
        <v>#DIV/0!</v>
      </c>
      <c r="K64" s="10" t="e">
        <f t="shared" ca="1" si="1"/>
        <v>#DIV/0!</v>
      </c>
      <c r="L64" t="e">
        <f t="shared" ca="1" si="3"/>
        <v>#DIV/0!</v>
      </c>
    </row>
    <row r="65" spans="1:12" x14ac:dyDescent="0.25">
      <c r="A65">
        <v>35</v>
      </c>
      <c r="C65">
        <f ca="1">OFFSET('2688p stat'!$A$1,A65*20,0)</f>
        <v>0</v>
      </c>
      <c r="D65" s="5" t="e">
        <f ca="1">OFFSET('2688p trace'!$R$56,(A65-1)*56,0)-OFFSET('2688p trace'!$S$56,(A65-1)*56,0)</f>
        <v>#DIV/0!</v>
      </c>
      <c r="E65" s="5" t="e">
        <f ca="1">OFFSET('2688p trace'!$S$56,(A65-1)*56,0)-OFFSET('2688p stat'!$H$1,A65*20,0)</f>
        <v>#DIV/0!</v>
      </c>
      <c r="F65" s="5">
        <f ca="1">OFFSET('2688p stat'!$H$1,A65*20,0)-OFFSET('2688p stat'!$K$1,A65*20,0)</f>
        <v>0</v>
      </c>
      <c r="G65" s="5">
        <f ca="1">OFFSET('2688p stat'!$K$1,A65*20,0)-OFFSET('2688p stat'!$N$1,A65*20,0)</f>
        <v>0</v>
      </c>
      <c r="H65" s="5">
        <f ca="1">OFFSET('2688p stat'!$N$1,A65*20,0)</f>
        <v>0</v>
      </c>
      <c r="I65" s="5"/>
      <c r="J65" s="5" t="e">
        <f t="shared" ca="1" si="2"/>
        <v>#DIV/0!</v>
      </c>
      <c r="K65" s="10" t="e">
        <f t="shared" ca="1" si="1"/>
        <v>#DIV/0!</v>
      </c>
      <c r="L65" t="e">
        <f t="shared" ca="1" si="3"/>
        <v>#DIV/0!</v>
      </c>
    </row>
    <row r="66" spans="1:12" x14ac:dyDescent="0.25">
      <c r="A66">
        <v>36</v>
      </c>
      <c r="C66">
        <f ca="1">OFFSET('2688p stat'!$A$1,A66*20,0)</f>
        <v>0</v>
      </c>
      <c r="D66" s="5" t="e">
        <f ca="1">OFFSET('2688p trace'!$R$56,(A66-1)*56,0)-OFFSET('2688p trace'!$S$56,(A66-1)*56,0)</f>
        <v>#DIV/0!</v>
      </c>
      <c r="E66" s="5" t="e">
        <f ca="1">OFFSET('2688p trace'!$S$56,(A66-1)*56,0)-OFFSET('2688p stat'!$H$1,A66*20,0)</f>
        <v>#DIV/0!</v>
      </c>
      <c r="F66" s="5">
        <f ca="1">OFFSET('2688p stat'!$H$1,A66*20,0)-OFFSET('2688p stat'!$K$1,A66*20,0)</f>
        <v>0</v>
      </c>
      <c r="G66" s="5">
        <f ca="1">OFFSET('2688p stat'!$K$1,A66*20,0)-OFFSET('2688p stat'!$N$1,A66*20,0)</f>
        <v>0</v>
      </c>
      <c r="H66" s="5">
        <f ca="1">OFFSET('2688p stat'!$N$1,A66*20,0)</f>
        <v>0</v>
      </c>
      <c r="I66" s="5"/>
      <c r="J66" s="5" t="e">
        <f t="shared" ca="1" si="2"/>
        <v>#DIV/0!</v>
      </c>
      <c r="K66" s="10" t="e">
        <f t="shared" ca="1" si="1"/>
        <v>#DIV/0!</v>
      </c>
      <c r="L66" t="e">
        <f t="shared" ca="1" si="3"/>
        <v>#DIV/0!</v>
      </c>
    </row>
    <row r="67" spans="1:12" x14ac:dyDescent="0.25">
      <c r="A67">
        <v>37</v>
      </c>
      <c r="C67">
        <f ca="1">OFFSET('2688p stat'!$A$1,A67*20,0)</f>
        <v>0</v>
      </c>
      <c r="D67" s="5" t="e">
        <f ca="1">OFFSET('2688p trace'!$R$56,(A67-1)*56,0)-OFFSET('2688p trace'!$S$56,(A67-1)*56,0)</f>
        <v>#DIV/0!</v>
      </c>
      <c r="E67" s="5" t="e">
        <f ca="1">OFFSET('2688p trace'!$S$56,(A67-1)*56,0)-OFFSET('2688p stat'!$H$1,A67*20,0)</f>
        <v>#DIV/0!</v>
      </c>
      <c r="F67" s="5">
        <f ca="1">OFFSET('2688p stat'!$H$1,A67*20,0)-OFFSET('2688p stat'!$K$1,A67*20,0)</f>
        <v>0</v>
      </c>
      <c r="G67" s="5">
        <f ca="1">OFFSET('2688p stat'!$K$1,A67*20,0)-OFFSET('2688p stat'!$N$1,A67*20,0)</f>
        <v>0</v>
      </c>
      <c r="H67" s="5">
        <f ca="1">OFFSET('2688p stat'!$N$1,A67*20,0)</f>
        <v>0</v>
      </c>
      <c r="I67" s="5"/>
      <c r="J67" s="5" t="e">
        <f t="shared" ca="1" si="2"/>
        <v>#DIV/0!</v>
      </c>
      <c r="K67" s="10" t="e">
        <f t="shared" ca="1" si="1"/>
        <v>#DIV/0!</v>
      </c>
      <c r="L67" t="e">
        <f t="shared" ca="1" si="3"/>
        <v>#DIV/0!</v>
      </c>
    </row>
    <row r="68" spans="1:12" x14ac:dyDescent="0.25">
      <c r="A68">
        <v>38</v>
      </c>
      <c r="C68">
        <f ca="1">OFFSET('2688p stat'!$A$1,A68*20,0)</f>
        <v>0</v>
      </c>
      <c r="D68" s="5" t="e">
        <f ca="1">OFFSET('2688p trace'!$R$56,(A68-1)*56,0)-OFFSET('2688p trace'!$S$56,(A68-1)*56,0)</f>
        <v>#DIV/0!</v>
      </c>
      <c r="E68" s="5" t="e">
        <f ca="1">OFFSET('2688p trace'!$S$56,(A68-1)*56,0)-OFFSET('2688p stat'!$H$1,A68*20,0)</f>
        <v>#DIV/0!</v>
      </c>
      <c r="F68" s="5">
        <f ca="1">OFFSET('2688p stat'!$H$1,A68*20,0)-OFFSET('2688p stat'!$K$1,A68*20,0)</f>
        <v>0</v>
      </c>
      <c r="G68" s="5">
        <f ca="1">OFFSET('2688p stat'!$K$1,A68*20,0)-OFFSET('2688p stat'!$N$1,A68*20,0)</f>
        <v>0</v>
      </c>
      <c r="H68" s="5">
        <f ca="1">OFFSET('2688p stat'!$N$1,A68*20,0)</f>
        <v>0</v>
      </c>
      <c r="I68" s="5"/>
      <c r="J68" s="5" t="e">
        <f t="shared" ca="1" si="2"/>
        <v>#DIV/0!</v>
      </c>
      <c r="K68" s="10" t="e">
        <f t="shared" ca="1" si="1"/>
        <v>#DIV/0!</v>
      </c>
      <c r="L68" t="e">
        <f t="shared" ca="1" si="3"/>
        <v>#DIV/0!</v>
      </c>
    </row>
    <row r="69" spans="1:12" x14ac:dyDescent="0.25">
      <c r="A69">
        <v>39</v>
      </c>
      <c r="C69">
        <f ca="1">OFFSET('2688p stat'!$A$1,A69*20,0)</f>
        <v>0</v>
      </c>
      <c r="D69" s="5" t="e">
        <f ca="1">OFFSET('2688p trace'!$R$56,(A69-1)*56,0)-OFFSET('2688p trace'!$S$56,(A69-1)*56,0)</f>
        <v>#DIV/0!</v>
      </c>
      <c r="E69" s="5" t="e">
        <f ca="1">OFFSET('2688p trace'!$S$56,(A69-1)*56,0)-OFFSET('2688p stat'!$H$1,A69*20,0)</f>
        <v>#DIV/0!</v>
      </c>
      <c r="F69" s="5">
        <f ca="1">OFFSET('2688p stat'!$H$1,A69*20,0)-OFFSET('2688p stat'!$K$1,A69*20,0)</f>
        <v>0</v>
      </c>
      <c r="G69" s="5">
        <f ca="1">OFFSET('2688p stat'!$K$1,A69*20,0)-OFFSET('2688p stat'!$N$1,A69*20,0)</f>
        <v>0</v>
      </c>
      <c r="H69" s="5">
        <f ca="1">OFFSET('2688p stat'!$N$1,A69*20,0)</f>
        <v>0</v>
      </c>
      <c r="I69" s="5"/>
      <c r="J69" s="5" t="e">
        <f t="shared" ca="1" si="2"/>
        <v>#DIV/0!</v>
      </c>
      <c r="K69" s="10" t="e">
        <f t="shared" ca="1" si="1"/>
        <v>#DIV/0!</v>
      </c>
      <c r="L69" t="e">
        <f t="shared" ca="1" si="3"/>
        <v>#DIV/0!</v>
      </c>
    </row>
    <row r="70" spans="1:12" x14ac:dyDescent="0.25">
      <c r="A70">
        <v>40</v>
      </c>
      <c r="C70">
        <f ca="1">OFFSET('2688p stat'!$A$1,A70*20,0)</f>
        <v>0</v>
      </c>
      <c r="D70" s="5" t="e">
        <f ca="1">OFFSET('2688p trace'!$R$56,(A70-1)*56,0)-OFFSET('2688p trace'!$S$56,(A70-1)*56,0)</f>
        <v>#DIV/0!</v>
      </c>
      <c r="E70" s="5" t="e">
        <f ca="1">OFFSET('2688p trace'!$S$56,(A70-1)*56,0)-OFFSET('2688p stat'!$H$1,A70*20,0)</f>
        <v>#DIV/0!</v>
      </c>
      <c r="F70" s="5">
        <f ca="1">OFFSET('2688p stat'!$H$1,A70*20,0)-OFFSET('2688p stat'!$K$1,A70*20,0)</f>
        <v>0</v>
      </c>
      <c r="G70" s="5">
        <f ca="1">OFFSET('2688p stat'!$K$1,A70*20,0)-OFFSET('2688p stat'!$N$1,A70*20,0)</f>
        <v>0</v>
      </c>
      <c r="H70" s="5">
        <f ca="1">OFFSET('2688p stat'!$N$1,A70*20,0)</f>
        <v>0</v>
      </c>
      <c r="I70" s="5"/>
      <c r="J70" s="5" t="e">
        <f t="shared" ca="1" si="2"/>
        <v>#DIV/0!</v>
      </c>
      <c r="K70" s="10" t="e">
        <f t="shared" ca="1" si="1"/>
        <v>#DIV/0!</v>
      </c>
      <c r="L70" t="e">
        <f t="shared" ca="1" si="3"/>
        <v>#DIV/0!</v>
      </c>
    </row>
    <row r="71" spans="1:12" x14ac:dyDescent="0.25">
      <c r="A71">
        <v>41</v>
      </c>
      <c r="C71">
        <f ca="1">OFFSET('2688p stat'!$A$1,A71*20,0)</f>
        <v>0</v>
      </c>
      <c r="D71" s="5" t="e">
        <f ca="1">OFFSET('2688p trace'!$R$56,(A71-1)*56,0)-OFFSET('2688p trace'!$S$56,(A71-1)*56,0)</f>
        <v>#DIV/0!</v>
      </c>
      <c r="E71" s="5" t="e">
        <f ca="1">OFFSET('2688p trace'!$S$56,(A71-1)*56,0)-OFFSET('2688p stat'!$H$1,A71*20,0)</f>
        <v>#DIV/0!</v>
      </c>
      <c r="F71" s="5">
        <f ca="1">OFFSET('2688p stat'!$H$1,A71*20,0)-OFFSET('2688p stat'!$K$1,A71*20,0)</f>
        <v>0</v>
      </c>
      <c r="G71" s="5">
        <f ca="1">OFFSET('2688p stat'!$K$1,A71*20,0)-OFFSET('2688p stat'!$N$1,A71*20,0)</f>
        <v>0</v>
      </c>
      <c r="H71" s="5">
        <f ca="1">OFFSET('2688p stat'!$N$1,A71*20,0)</f>
        <v>0</v>
      </c>
      <c r="I71" s="5"/>
      <c r="J71" s="5" t="e">
        <f t="shared" ca="1" si="2"/>
        <v>#DIV/0!</v>
      </c>
      <c r="K71" s="10" t="e">
        <f t="shared" ca="1" si="1"/>
        <v>#DIV/0!</v>
      </c>
      <c r="L71" t="e">
        <f t="shared" ca="1" si="3"/>
        <v>#DIV/0!</v>
      </c>
    </row>
    <row r="72" spans="1:12" x14ac:dyDescent="0.25">
      <c r="A72">
        <v>42</v>
      </c>
      <c r="C72">
        <f ca="1">OFFSET('2688p stat'!$A$1,A72*20,0)</f>
        <v>0</v>
      </c>
      <c r="D72" s="5" t="e">
        <f ca="1">OFFSET('2688p trace'!$R$56,(A72-1)*56,0)-OFFSET('2688p trace'!$S$56,(A72-1)*56,0)</f>
        <v>#DIV/0!</v>
      </c>
      <c r="E72" s="5" t="e">
        <f ca="1">OFFSET('2688p trace'!$S$56,(A72-1)*56,0)-OFFSET('2688p stat'!$H$1,A72*20,0)</f>
        <v>#DIV/0!</v>
      </c>
      <c r="F72" s="5">
        <f ca="1">OFFSET('2688p stat'!$H$1,A72*20,0)-OFFSET('2688p stat'!$K$1,A72*20,0)</f>
        <v>0</v>
      </c>
      <c r="G72" s="5">
        <f ca="1">OFFSET('2688p stat'!$K$1,A72*20,0)-OFFSET('2688p stat'!$N$1,A72*20,0)</f>
        <v>0</v>
      </c>
      <c r="H72" s="5">
        <f ca="1">OFFSET('2688p stat'!$N$1,A72*20,0)</f>
        <v>0</v>
      </c>
      <c r="I72" s="5"/>
      <c r="J72" s="5" t="e">
        <f t="shared" ca="1" si="2"/>
        <v>#DIV/0!</v>
      </c>
      <c r="K72" s="10" t="e">
        <f t="shared" ca="1" si="1"/>
        <v>#DIV/0!</v>
      </c>
      <c r="L72" t="e">
        <f t="shared" ca="1" si="3"/>
        <v>#DIV/0!</v>
      </c>
    </row>
    <row r="73" spans="1:12" x14ac:dyDescent="0.25">
      <c r="A73">
        <v>43</v>
      </c>
      <c r="C73">
        <f ca="1">OFFSET('2688p stat'!$A$1,A73*20,0)</f>
        <v>0</v>
      </c>
      <c r="D73" s="5" t="e">
        <f ca="1">OFFSET('2688p trace'!$R$56,(A73-1)*56,0)-OFFSET('2688p trace'!$S$56,(A73-1)*56,0)</f>
        <v>#DIV/0!</v>
      </c>
      <c r="E73" s="5" t="e">
        <f ca="1">OFFSET('2688p trace'!$S$56,(A73-1)*56,0)-OFFSET('2688p stat'!$H$1,A73*20,0)</f>
        <v>#DIV/0!</v>
      </c>
      <c r="F73" s="5">
        <f ca="1">OFFSET('2688p stat'!$H$1,A73*20,0)-OFFSET('2688p stat'!$K$1,A73*20,0)</f>
        <v>0</v>
      </c>
      <c r="G73" s="5">
        <f ca="1">OFFSET('2688p stat'!$K$1,A73*20,0)-OFFSET('2688p stat'!$N$1,A73*20,0)</f>
        <v>0</v>
      </c>
      <c r="H73" s="5">
        <f ca="1">OFFSET('2688p stat'!$N$1,A73*20,0)</f>
        <v>0</v>
      </c>
      <c r="I73" s="5"/>
      <c r="J73" s="5" t="e">
        <f t="shared" ca="1" si="2"/>
        <v>#DIV/0!</v>
      </c>
      <c r="K73" s="10" t="e">
        <f t="shared" ca="1" si="1"/>
        <v>#DIV/0!</v>
      </c>
      <c r="L73" t="e">
        <f t="shared" ca="1" si="3"/>
        <v>#DIV/0!</v>
      </c>
    </row>
    <row r="74" spans="1:12" x14ac:dyDescent="0.25">
      <c r="A74">
        <v>44</v>
      </c>
      <c r="C74">
        <f ca="1">OFFSET('2688p stat'!$A$1,A74*20,0)</f>
        <v>0</v>
      </c>
      <c r="D74" s="5" t="e">
        <f ca="1">OFFSET('2688p trace'!$R$56,(A74-1)*56,0)-OFFSET('2688p trace'!$S$56,(A74-1)*56,0)</f>
        <v>#DIV/0!</v>
      </c>
      <c r="E74" s="5" t="e">
        <f ca="1">OFFSET('2688p trace'!$S$56,(A74-1)*56,0)-OFFSET('2688p stat'!$H$1,A74*20,0)</f>
        <v>#DIV/0!</v>
      </c>
      <c r="F74" s="5">
        <f ca="1">OFFSET('2688p stat'!$H$1,A74*20,0)-OFFSET('2688p stat'!$K$1,A74*20,0)</f>
        <v>0</v>
      </c>
      <c r="G74" s="5">
        <f ca="1">OFFSET('2688p stat'!$K$1,A74*20,0)-OFFSET('2688p stat'!$N$1,A74*20,0)</f>
        <v>0</v>
      </c>
      <c r="H74" s="5">
        <f ca="1">OFFSET('2688p stat'!$N$1,A74*20,0)</f>
        <v>0</v>
      </c>
      <c r="I74" s="5"/>
      <c r="J74" s="5" t="e">
        <f t="shared" ca="1" si="2"/>
        <v>#DIV/0!</v>
      </c>
      <c r="K74" s="10" t="e">
        <f t="shared" ca="1" si="1"/>
        <v>#DIV/0!</v>
      </c>
      <c r="L74" t="e">
        <f t="shared" ca="1" si="3"/>
        <v>#DIV/0!</v>
      </c>
    </row>
    <row r="75" spans="1:12" x14ac:dyDescent="0.25">
      <c r="A75">
        <v>45</v>
      </c>
      <c r="C75">
        <f ca="1">OFFSET('2688p stat'!$A$1,A75*20,0)</f>
        <v>0</v>
      </c>
      <c r="D75" s="5" t="e">
        <f ca="1">OFFSET('2688p trace'!$R$56,(A75-1)*56,0)-OFFSET('2688p trace'!$S$56,(A75-1)*56,0)</f>
        <v>#DIV/0!</v>
      </c>
      <c r="E75" s="5" t="e">
        <f ca="1">OFFSET('2688p trace'!$S$56,(A75-1)*56,0)-OFFSET('2688p stat'!$H$1,A75*20,0)</f>
        <v>#DIV/0!</v>
      </c>
      <c r="F75" s="5">
        <f ca="1">OFFSET('2688p stat'!$H$1,A75*20,0)-OFFSET('2688p stat'!$K$1,A75*20,0)</f>
        <v>0</v>
      </c>
      <c r="G75" s="5">
        <f ca="1">OFFSET('2688p stat'!$K$1,A75*20,0)-OFFSET('2688p stat'!$N$1,A75*20,0)</f>
        <v>0</v>
      </c>
      <c r="H75" s="5">
        <f ca="1">OFFSET('2688p stat'!$N$1,A75*20,0)</f>
        <v>0</v>
      </c>
      <c r="I75" s="5"/>
      <c r="J75" s="5" t="e">
        <f t="shared" ca="1" si="2"/>
        <v>#DIV/0!</v>
      </c>
      <c r="K75" s="10" t="e">
        <f t="shared" ca="1" si="1"/>
        <v>#DIV/0!</v>
      </c>
      <c r="L75" t="e">
        <f t="shared" ca="1" si="3"/>
        <v>#DIV/0!</v>
      </c>
    </row>
    <row r="76" spans="1:12" x14ac:dyDescent="0.25">
      <c r="A76">
        <v>46</v>
      </c>
      <c r="C76" t="str">
        <f ca="1">OFFSET('2688p stat'!$A$1,A76*20,0)</f>
        <v>CUDA ant par global</v>
      </c>
      <c r="D76" s="5" t="e">
        <f ca="1">OFFSET('2688p trace'!$R$56,(A76-1)*56,0)-OFFSET('2688p trace'!$S$56,(A76-1)*56,0)</f>
        <v>#DIV/0!</v>
      </c>
      <c r="E76" s="5" t="e">
        <f ca="1">OFFSET('2688p trace'!$S$56,(A76-1)*56,0)-OFFSET('2688p stat'!$H$1,A76*20,0)</f>
        <v>#DIV/0!</v>
      </c>
      <c r="F76" s="5">
        <f ca="1">OFFSET('2688p stat'!$H$1,A76*20,0)-OFFSET('2688p stat'!$K$1,A76*20,0)</f>
        <v>36.428458000000319</v>
      </c>
      <c r="G76" s="5">
        <f ca="1">OFFSET('2688p stat'!$K$1,A76*20,0)-OFFSET('2688p stat'!$N$1,A76*20,0)</f>
        <v>12495.452052000001</v>
      </c>
      <c r="H76" s="5">
        <f ca="1">OFFSET('2688p stat'!$N$1,A76*20,0)</f>
        <v>492.62167799999997</v>
      </c>
      <c r="I76" s="5"/>
      <c r="J76" s="5" t="e">
        <f t="shared" ca="1" si="2"/>
        <v>#DIV/0!</v>
      </c>
      <c r="K76" s="10" t="e">
        <f t="shared" ca="1" si="1"/>
        <v>#DIV/0!</v>
      </c>
      <c r="L76" t="e">
        <f t="shared" ca="1" si="3"/>
        <v>#DIV/0!</v>
      </c>
    </row>
    <row r="77" spans="1:12" x14ac:dyDescent="0.25">
      <c r="A77">
        <v>47</v>
      </c>
      <c r="C77" t="str">
        <f ca="1">OFFSET('2688p stat'!$A$1,A77*20,0)</f>
        <v>CUDA ant add CPU Time global</v>
      </c>
      <c r="D77" s="5" t="e">
        <f ca="1">OFFSET('2688p trace'!$R$56,(A77-1)*56,0)-OFFSET('2688p trace'!$S$56,(A77-1)*56,0)</f>
        <v>#DIV/0!</v>
      </c>
      <c r="E77" s="5" t="e">
        <f ca="1">OFFSET('2688p trace'!$S$56,(A77-1)*56,0)-OFFSET('2688p stat'!$H$1,A77*20,0)</f>
        <v>#DIV/0!</v>
      </c>
      <c r="F77" s="5">
        <f ca="1">OFFSET('2688p stat'!$H$1,A77*20,0)-OFFSET('2688p stat'!$K$1,A77*20,0)</f>
        <v>36.867440999998507</v>
      </c>
      <c r="G77" s="5">
        <f ca="1">OFFSET('2688p stat'!$K$1,A77*20,0)-OFFSET('2688p stat'!$N$1,A77*20,0)</f>
        <v>12970.553115000001</v>
      </c>
      <c r="H77" s="5">
        <f ca="1">OFFSET('2688p stat'!$N$1,A77*20,0)</f>
        <v>2736.8722170000001</v>
      </c>
      <c r="I77" s="5"/>
      <c r="J77" s="5" t="e">
        <f t="shared" ca="1" si="2"/>
        <v>#DIV/0!</v>
      </c>
      <c r="K77" s="10" t="e">
        <f t="shared" ca="1" si="1"/>
        <v>#DIV/0!</v>
      </c>
      <c r="L77" t="e">
        <f t="shared" ca="1" si="3"/>
        <v>#DIV/0!</v>
      </c>
    </row>
    <row r="78" spans="1:12" x14ac:dyDescent="0.25">
      <c r="A78">
        <v>48</v>
      </c>
      <c r="C78" t="str">
        <f ca="1">OFFSET('2688p stat'!$A$1,A78*20,0)</f>
        <v>CUDA opt ant par global</v>
      </c>
      <c r="D78" s="5" t="e">
        <f ca="1">OFFSET('2688p trace'!$R$56,(A78-1)*56,0)-OFFSET('2688p trace'!$S$56,(A78-1)*56,0)</f>
        <v>#DIV/0!</v>
      </c>
      <c r="E78" s="5" t="e">
        <f ca="1">OFFSET('2688p trace'!$S$56,(A78-1)*56,0)-OFFSET('2688p stat'!$H$1,A78*20,0)</f>
        <v>#DIV/0!</v>
      </c>
      <c r="F78" s="5">
        <f ca="1">OFFSET('2688p stat'!$H$1,A78*20,0)-OFFSET('2688p stat'!$K$1,A78*20,0)</f>
        <v>525.20845699999882</v>
      </c>
      <c r="G78" s="5">
        <f ca="1">OFFSET('2688p stat'!$K$1,A78*20,0)-OFFSET('2688p stat'!$N$1,A78*20,0)</f>
        <v>12500.333398000001</v>
      </c>
      <c r="H78" s="5">
        <f ca="1">OFFSET('2688p stat'!$N$1,A78*20,0)</f>
        <v>0</v>
      </c>
      <c r="I78" s="5"/>
      <c r="J78" s="5" t="e">
        <f t="shared" ca="1" si="2"/>
        <v>#DIV/0!</v>
      </c>
      <c r="K78" s="10" t="e">
        <f t="shared" ca="1" si="1"/>
        <v>#DIV/0!</v>
      </c>
      <c r="L78" t="e">
        <f t="shared" ca="1" si="3"/>
        <v>#DIV/0!</v>
      </c>
    </row>
    <row r="79" spans="1:12" x14ac:dyDescent="0.25">
      <c r="A79">
        <v>49</v>
      </c>
      <c r="C79" t="str">
        <f ca="1">OFFSET('2688p stat'!$A$1,A79*20,0)</f>
        <v>Time non CUDA AVX time 4</v>
      </c>
      <c r="D79" s="5" t="e">
        <f ca="1">OFFSET('2688p trace'!$R$56,(A79-1)*56,0)-OFFSET('2688p trace'!$S$56,(A79-1)*56,0)</f>
        <v>#DIV/0!</v>
      </c>
      <c r="E79" s="5" t="e">
        <f ca="1">OFFSET('2688p trace'!$S$56,(A79-1)*56,0)-OFFSET('2688p stat'!$H$1,A79*20,0)</f>
        <v>#DIV/0!</v>
      </c>
      <c r="F79" s="5">
        <f ca="1">OFFSET('2688p stat'!$H$1,A79*20,0)-OFFSET('2688p stat'!$K$1,A79*20,0)</f>
        <v>476.19495399999869</v>
      </c>
      <c r="G79" s="5">
        <f ca="1">OFFSET('2688p stat'!$K$1,A79*20,0)-OFFSET('2688p stat'!$N$1,A79*20,0)</f>
        <v>24905.596648000002</v>
      </c>
      <c r="H79" s="5">
        <f ca="1">OFFSET('2688p stat'!$N$1,A79*20,0)</f>
        <v>2813.6301659999999</v>
      </c>
      <c r="I79" s="5"/>
      <c r="J79" s="5" t="e">
        <f t="shared" ca="1" si="2"/>
        <v>#DIV/0!</v>
      </c>
      <c r="K79" s="10" t="e">
        <f t="shared" ca="1" si="1"/>
        <v>#DIV/0!</v>
      </c>
      <c r="L79" t="e">
        <f t="shared" ca="1" si="3"/>
        <v>#DIV/0!</v>
      </c>
    </row>
    <row r="80" spans="1:12" x14ac:dyDescent="0.25">
      <c r="A80">
        <v>50</v>
      </c>
      <c r="C80" t="str">
        <f ca="1">OFFSET('2688p stat'!$A$1,A80*20,0)</f>
        <v>Time non CUDA AVX add CPU time 4</v>
      </c>
      <c r="D80" s="5" t="e">
        <f ca="1">OFFSET('2688p trace'!$R$56,(A80-1)*56,0)-OFFSET('2688p trace'!$S$56,(A80-1)*56,0)</f>
        <v>#DIV/0!</v>
      </c>
      <c r="E80" s="5" t="e">
        <f ca="1">OFFSET('2688p trace'!$S$56,(A80-1)*56,0)-OFFSET('2688p stat'!$H$1,A80*20,0)</f>
        <v>#DIV/0!</v>
      </c>
      <c r="F80" s="5">
        <f ca="1">OFFSET('2688p stat'!$H$1,A80*20,0)-OFFSET('2688p stat'!$K$1,A80*20,0)</f>
        <v>454.34865199999876</v>
      </c>
      <c r="G80" s="5">
        <f ca="1">OFFSET('2688p stat'!$K$1,A80*20,0)-OFFSET('2688p stat'!$N$1,A80*20,0)</f>
        <v>13235.654814000001</v>
      </c>
      <c r="H80" s="5">
        <f ca="1">OFFSET('2688p stat'!$N$1,A80*20,0)</f>
        <v>3049.4474319999999</v>
      </c>
      <c r="I80" s="5"/>
      <c r="J80" s="5" t="e">
        <f t="shared" ca="1" si="2"/>
        <v>#DIV/0!</v>
      </c>
      <c r="K80" s="10" t="e">
        <f t="shared" ca="1" si="1"/>
        <v>#DIV/0!</v>
      </c>
      <c r="L80" t="e">
        <f t="shared" ca="1" si="3"/>
        <v>#DIV/0!</v>
      </c>
    </row>
    <row r="81" spans="1:12" x14ac:dyDescent="0.25">
      <c r="A81">
        <v>51</v>
      </c>
      <c r="C81" t="str">
        <f ca="1">OFFSET('2688p stat'!$A$1,A81*20,0)</f>
        <v>Time non CUDA AVX time 4</v>
      </c>
      <c r="D81" s="5" t="e">
        <f ca="1">OFFSET('2688p trace'!$R$56,(A81-1)*56,0)-OFFSET('2688p trace'!$S$56,(A81-1)*56,0)</f>
        <v>#DIV/0!</v>
      </c>
      <c r="E81" s="5" t="e">
        <f ca="1">OFFSET('2688p trace'!$S$56,(A81-1)*56,0)-OFFSET('2688p stat'!$H$1,A81*20,0)</f>
        <v>#DIV/0!</v>
      </c>
      <c r="F81" s="5">
        <f ca="1">OFFSET('2688p stat'!$H$1,A81*20,0)-OFFSET('2688p stat'!$K$1,A81*20,0)</f>
        <v>321.46709800000099</v>
      </c>
      <c r="G81" s="5">
        <f ca="1">OFFSET('2688p stat'!$K$1,A81*20,0)-OFFSET('2688p stat'!$N$1,A81*20,0)</f>
        <v>24488.357250000001</v>
      </c>
      <c r="H81" s="5">
        <f ca="1">OFFSET('2688p stat'!$N$1,A81*20,0)</f>
        <v>2760.522606</v>
      </c>
      <c r="I81" s="5"/>
      <c r="J81" s="5" t="e">
        <f t="shared" ca="1" si="2"/>
        <v>#DIV/0!</v>
      </c>
      <c r="K81" s="10" t="e">
        <f t="shared" ca="1" si="1"/>
        <v>#DIV/0!</v>
      </c>
      <c r="L81" t="e">
        <f t="shared" ref="L81:L100" ca="1" si="4">$K$29*POWER(K81,2)*SQRT(G229/(POWER(G81,2)*$L$29)+J229/(POWER(J81,2)*$L$29))</f>
        <v>#DIV/0!</v>
      </c>
    </row>
    <row r="82" spans="1:12" x14ac:dyDescent="0.25">
      <c r="A82">
        <v>52</v>
      </c>
      <c r="C82" t="str">
        <f ca="1">OFFSET('2688p stat'!$A$1,A82*20,0)</f>
        <v>Time non CUDA AVX add CPU time 4</v>
      </c>
      <c r="D82" s="5" t="e">
        <f ca="1">OFFSET('2688p trace'!$R$56,(A82-1)*56,0)-OFFSET('2688p trace'!$S$56,(A82-1)*56,0)</f>
        <v>#DIV/0!</v>
      </c>
      <c r="E82" s="5" t="e">
        <f ca="1">OFFSET('2688p trace'!$S$56,(A82-1)*56,0)-OFFSET('2688p stat'!$H$1,A82*20,0)</f>
        <v>#DIV/0!</v>
      </c>
      <c r="F82" s="5">
        <f ca="1">OFFSET('2688p stat'!$H$1,A82*20,0)-OFFSET('2688p stat'!$K$1,A82*20,0)</f>
        <v>305.25529299999835</v>
      </c>
      <c r="G82" s="5">
        <f ca="1">OFFSET('2688p stat'!$K$1,A82*20,0)-OFFSET('2688p stat'!$N$1,A82*20,0)</f>
        <v>13132.079795000001</v>
      </c>
      <c r="H82" s="5">
        <f ca="1">OFFSET('2688p stat'!$N$1,A82*20,0)</f>
        <v>3034.407021</v>
      </c>
      <c r="I82" s="5"/>
      <c r="J82" s="5" t="e">
        <f t="shared" ca="1" si="2"/>
        <v>#DIV/0!</v>
      </c>
      <c r="K82" s="10" t="e">
        <f t="shared" ca="1" si="1"/>
        <v>#DIV/0!</v>
      </c>
      <c r="L82" t="e">
        <f t="shared" ca="1" si="4"/>
        <v>#DIV/0!</v>
      </c>
    </row>
    <row r="83" spans="1:12" x14ac:dyDescent="0.25">
      <c r="A83">
        <v>53</v>
      </c>
      <c r="C83" t="str">
        <f ca="1">OFFSET('2688p stat'!$A$1,A83*20,0)</f>
        <v>CUDA ant par not f</v>
      </c>
      <c r="D83" s="5" t="e">
        <f ca="1">OFFSET('2688p trace'!$R$56,(A83-1)*56,0)-OFFSET('2688p trace'!$S$56,(A83-1)*56,0)</f>
        <v>#DIV/0!</v>
      </c>
      <c r="E83" s="5" t="e">
        <f ca="1">OFFSET('2688p trace'!$S$56,(A83-1)*56,0)-OFFSET('2688p stat'!$H$1,A83*20,0)</f>
        <v>#DIV/0!</v>
      </c>
      <c r="F83" s="5">
        <f ca="1">OFFSET('2688p stat'!$H$1,A83*20,0)-OFFSET('2688p stat'!$K$1,A83*20,0)</f>
        <v>35.357577999999194</v>
      </c>
      <c r="G83" s="5">
        <f ca="1">OFFSET('2688p stat'!$K$1,A83*20,0)-OFFSET('2688p stat'!$N$1,A83*20,0)</f>
        <v>31852.154902999999</v>
      </c>
      <c r="H83" s="5">
        <f ca="1">OFFSET('2688p stat'!$N$1,A83*20,0)</f>
        <v>491.66884700000003</v>
      </c>
      <c r="I83" s="5"/>
      <c r="J83" s="5" t="e">
        <f t="shared" ca="1" si="2"/>
        <v>#DIV/0!</v>
      </c>
      <c r="K83" s="10" t="e">
        <f t="shared" ca="1" si="1"/>
        <v>#DIV/0!</v>
      </c>
      <c r="L83" t="e">
        <f t="shared" ca="1" si="4"/>
        <v>#DIV/0!</v>
      </c>
    </row>
    <row r="84" spans="1:12" x14ac:dyDescent="0.25">
      <c r="A84">
        <v>54</v>
      </c>
      <c r="C84" t="str">
        <f ca="1">OFFSET('2688p stat'!$A$1,A84*20,0)</f>
        <v>CUDA ant par sort</v>
      </c>
      <c r="D84" s="5" t="e">
        <f ca="1">OFFSET('2688p trace'!$R$56,(A84-1)*56,0)-OFFSET('2688p trace'!$S$56,(A84-1)*56,0)</f>
        <v>#DIV/0!</v>
      </c>
      <c r="E84" s="5" t="e">
        <f ca="1">OFFSET('2688p trace'!$S$56,(A84-1)*56,0)-OFFSET('2688p stat'!$H$1,A84*20,0)</f>
        <v>#DIV/0!</v>
      </c>
      <c r="F84" s="5">
        <f ca="1">OFFSET('2688p stat'!$H$1,A84*20,0)-OFFSET('2688p stat'!$K$1,A84*20,0)</f>
        <v>40.122520000000804</v>
      </c>
      <c r="G84" s="5">
        <f ca="1">OFFSET('2688p stat'!$K$1,A84*20,0)-OFFSET('2688p stat'!$N$1,A84*20,0)</f>
        <v>13145.244326</v>
      </c>
      <c r="H84" s="5">
        <f ca="1">OFFSET('2688p stat'!$N$1,A84*20,0)</f>
        <v>493.92821300000003</v>
      </c>
      <c r="I84" s="5"/>
      <c r="J84" s="5" t="e">
        <f t="shared" ca="1" si="2"/>
        <v>#DIV/0!</v>
      </c>
      <c r="K84" s="10" t="e">
        <f t="shared" ca="1" si="1"/>
        <v>#DIV/0!</v>
      </c>
      <c r="L84" t="e">
        <f t="shared" ca="1" si="4"/>
        <v>#DIV/0!</v>
      </c>
    </row>
    <row r="85" spans="1:12" x14ac:dyDescent="0.25">
      <c r="A85">
        <v>55</v>
      </c>
      <c r="C85" t="str">
        <f ca="1">OFFSET('2688p stat'!$A$1,A85*20,0)</f>
        <v>Time CUDA ant par random CPU:</v>
      </c>
      <c r="D85" s="5" t="e">
        <f ca="1">OFFSET('2688p trace'!$R$56,(A85-1)*56,0)-OFFSET('2688p trace'!$S$56,(A85-1)*56,0)</f>
        <v>#DIV/0!</v>
      </c>
      <c r="E85" s="5" t="e">
        <f ca="1">OFFSET('2688p trace'!$S$56,(A85-1)*56,0)-OFFSET('2688p stat'!$H$1,A85*20,0)</f>
        <v>#DIV/0!</v>
      </c>
      <c r="F85" s="5">
        <f ca="1">OFFSET('2688p stat'!$H$1,A85*20,0)-OFFSET('2688p stat'!$K$1,A85*20,0)</f>
        <v>33.294570000001841</v>
      </c>
      <c r="G85" s="5">
        <f ca="1">OFFSET('2688p stat'!$K$1,A85*20,0)-OFFSET('2688p stat'!$N$1,A85*20,0)</f>
        <v>24586.430603999997</v>
      </c>
      <c r="H85" s="5">
        <f ca="1">OFFSET('2688p stat'!$N$1,A85*20,0)</f>
        <v>492.02310699999998</v>
      </c>
      <c r="I85" s="5"/>
      <c r="J85" s="5" t="e">
        <f t="shared" ca="1" si="2"/>
        <v>#DIV/0!</v>
      </c>
      <c r="K85" s="10" t="e">
        <f t="shared" ca="1" si="1"/>
        <v>#DIV/0!</v>
      </c>
      <c r="L85" t="e">
        <f t="shared" ca="1" si="4"/>
        <v>#DIV/0!</v>
      </c>
    </row>
    <row r="86" spans="1:12" x14ac:dyDescent="0.25">
      <c r="A86">
        <v>56</v>
      </c>
      <c r="C86" t="str">
        <f ca="1">OFFSET('2688p stat'!$A$1,A86*20,0)</f>
        <v>CUDA Time</v>
      </c>
      <c r="D86" s="5" t="e">
        <f ca="1">OFFSET('2688p trace'!$R$56,(A86-1)*56,0)-OFFSET('2688p trace'!$S$56,(A86-1)*56,0)</f>
        <v>#DIV/0!</v>
      </c>
      <c r="E86" s="5" t="e">
        <f ca="1">OFFSET('2688p trace'!$S$56,(A86-1)*56,0)-OFFSET('2688p stat'!$H$1,A86*20,0)</f>
        <v>#DIV/0!</v>
      </c>
      <c r="F86" s="5">
        <f ca="1">OFFSET('2688p stat'!$H$1,A86*20,0)-OFFSET('2688p stat'!$K$1,A86*20,0)</f>
        <v>0</v>
      </c>
      <c r="G86" s="5">
        <f ca="1">OFFSET('2688p stat'!$K$1,A86*20,0)-OFFSET('2688p stat'!$N$1,A86*20,0)</f>
        <v>0</v>
      </c>
      <c r="H86" s="5">
        <f ca="1">OFFSET('2688p stat'!$N$1,A86*20,0)</f>
        <v>0</v>
      </c>
      <c r="I86" s="5"/>
      <c r="J86" s="5" t="e">
        <f t="shared" ca="1" si="2"/>
        <v>#DIV/0!</v>
      </c>
      <c r="K86" s="10" t="e">
        <f t="shared" ca="1" si="1"/>
        <v>#DIV/0!</v>
      </c>
      <c r="L86" t="e">
        <f t="shared" ca="1" si="4"/>
        <v>#DIV/0!</v>
      </c>
    </row>
    <row r="87" spans="1:12" x14ac:dyDescent="0.25">
      <c r="A87">
        <v>57</v>
      </c>
      <c r="C87" t="str">
        <f ca="1">OFFSET('2688p stat'!$A$1,A87*20,0)</f>
        <v>CUDA ant par</v>
      </c>
      <c r="D87" s="5" t="e">
        <f ca="1">OFFSET('2688p trace'!$R$56,(A87-1)*56,0)-OFFSET('2688p trace'!$S$56,(A87-1)*56,0)</f>
        <v>#DIV/0!</v>
      </c>
      <c r="E87" s="5" t="e">
        <f ca="1">OFFSET('2688p trace'!$S$56,(A87-1)*56,0)-OFFSET('2688p stat'!$H$1,A87*20,0)</f>
        <v>#DIV/0!</v>
      </c>
      <c r="F87" s="5">
        <f ca="1">OFFSET('2688p stat'!$H$1,A87*20,0)-OFFSET('2688p stat'!$K$1,A87*20,0)</f>
        <v>33.202812999999878</v>
      </c>
      <c r="G87" s="5">
        <f ca="1">OFFSET('2688p stat'!$K$1,A87*20,0)-OFFSET('2688p stat'!$N$1,A87*20,0)</f>
        <v>14345.75693</v>
      </c>
      <c r="H87" s="5">
        <f ca="1">OFFSET('2688p stat'!$N$1,A87*20,0)</f>
        <v>490.03326499999997</v>
      </c>
      <c r="I87" s="5"/>
      <c r="J87" s="5" t="e">
        <f t="shared" ca="1" si="2"/>
        <v>#DIV/0!</v>
      </c>
      <c r="K87" s="10" t="e">
        <f t="shared" ca="1" si="1"/>
        <v>#DIV/0!</v>
      </c>
      <c r="L87" t="e">
        <f t="shared" ca="1" si="4"/>
        <v>#DIV/0!</v>
      </c>
    </row>
    <row r="88" spans="1:12" x14ac:dyDescent="0.25">
      <c r="A88">
        <v>58</v>
      </c>
      <c r="C88" t="str">
        <f ca="1">OFFSET('2688p stat'!$A$1,A88*20,0)</f>
        <v>CUDA ant add CPU Time</v>
      </c>
      <c r="D88" s="5" t="e">
        <f ca="1">OFFSET('2688p trace'!$R$56,(A88-1)*56,0)-OFFSET('2688p trace'!$S$56,(A88-1)*56,0)</f>
        <v>#DIV/0!</v>
      </c>
      <c r="E88" s="5" t="e">
        <f ca="1">OFFSET('2688p trace'!$S$56,(A88-1)*56,0)-OFFSET('2688p stat'!$H$1,A88*20,0)</f>
        <v>#DIV/0!</v>
      </c>
      <c r="F88" s="5">
        <f ca="1">OFFSET('2688p stat'!$H$1,A88*20,0)-OFFSET('2688p stat'!$K$1,A88*20,0)</f>
        <v>31.093359999998938</v>
      </c>
      <c r="G88" s="5">
        <f ca="1">OFFSET('2688p stat'!$K$1,A88*20,0)-OFFSET('2688p stat'!$N$1,A88*20,0)</f>
        <v>14796.597055</v>
      </c>
      <c r="H88" s="5">
        <f ca="1">OFFSET('2688p stat'!$N$1,A88*20,0)</f>
        <v>2922.7174759999998</v>
      </c>
      <c r="I88" s="5"/>
      <c r="J88" s="5" t="e">
        <f t="shared" ca="1" si="2"/>
        <v>#DIV/0!</v>
      </c>
      <c r="K88" s="10" t="e">
        <f t="shared" ca="1" si="1"/>
        <v>#DIV/0!</v>
      </c>
      <c r="L88" t="e">
        <f t="shared" ca="1" si="4"/>
        <v>#DIV/0!</v>
      </c>
    </row>
    <row r="89" spans="1:12" x14ac:dyDescent="0.25">
      <c r="A89">
        <v>59</v>
      </c>
      <c r="C89" t="str">
        <f ca="1">OFFSET('2688p stat'!$A$1,A89*20,0)</f>
        <v>CUDA opt ant par</v>
      </c>
      <c r="D89" s="5" t="e">
        <f ca="1">OFFSET('2688p trace'!$R$56,(A89-1)*56,0)-OFFSET('2688p trace'!$S$56,(A89-1)*56,0)</f>
        <v>#DIV/0!</v>
      </c>
      <c r="E89" s="5" t="e">
        <f ca="1">OFFSET('2688p trace'!$S$56,(A89-1)*56,0)-OFFSET('2688p stat'!$H$1,A89*20,0)</f>
        <v>#DIV/0!</v>
      </c>
      <c r="F89" s="5">
        <f ca="1">OFFSET('2688p stat'!$H$1,A89*20,0)-OFFSET('2688p stat'!$K$1,A89*20,0)</f>
        <v>519.77345800000148</v>
      </c>
      <c r="G89" s="5">
        <f ca="1">OFFSET('2688p stat'!$K$1,A89*20,0)-OFFSET('2688p stat'!$N$1,A89*20,0)</f>
        <v>14348.613729999999</v>
      </c>
      <c r="H89" s="5">
        <f ca="1">OFFSET('2688p stat'!$N$1,A89*20,0)</f>
        <v>0</v>
      </c>
      <c r="I89" s="5"/>
      <c r="J89" s="5" t="e">
        <f t="shared" ca="1" si="2"/>
        <v>#DIV/0!</v>
      </c>
      <c r="K89" s="10" t="e">
        <f t="shared" ca="1" si="1"/>
        <v>#DIV/0!</v>
      </c>
      <c r="L89" t="e">
        <f t="shared" ca="1" si="4"/>
        <v>#DIV/0!</v>
      </c>
    </row>
    <row r="90" spans="1:12" x14ac:dyDescent="0.25">
      <c r="A90">
        <v>60</v>
      </c>
      <c r="C90" t="str">
        <f ca="1">OFFSET('2688p stat'!$A$1,A90*20,0)</f>
        <v>CUDA ant add CPU_AVX_transp Time</v>
      </c>
      <c r="D90" s="5" t="e">
        <f ca="1">OFFSET('2688p trace'!$R$56,(A90-1)*56,0)-OFFSET('2688p trace'!$S$56,(A90-1)*56,0)</f>
        <v>#DIV/0!</v>
      </c>
      <c r="E90" s="5" t="e">
        <f ca="1">OFFSET('2688p trace'!$S$56,(A90-1)*56,0)-OFFSET('2688p stat'!$H$1,A90*20,0)</f>
        <v>#DIV/0!</v>
      </c>
      <c r="F90" s="5">
        <f ca="1">OFFSET('2688p stat'!$H$1,A90*20,0)-OFFSET('2688p stat'!$K$1,A90*20,0)</f>
        <v>39.139336000000185</v>
      </c>
      <c r="G90" s="5">
        <f ca="1">OFFSET('2688p stat'!$K$1,A90*20,0)-OFFSET('2688p stat'!$N$1,A90*20,0)</f>
        <v>12982.876001000001</v>
      </c>
      <c r="H90" s="5">
        <f ca="1">OFFSET('2688p stat'!$N$1,A90*20,0)</f>
        <v>2295.0604640000001</v>
      </c>
      <c r="I90" s="5"/>
      <c r="J90" s="5" t="e">
        <f t="shared" ca="1" si="2"/>
        <v>#DIV/0!</v>
      </c>
      <c r="K90" s="10" t="e">
        <f t="shared" ca="1" si="1"/>
        <v>#DIV/0!</v>
      </c>
      <c r="L90" t="e">
        <f t="shared" ca="1" si="4"/>
        <v>#DIV/0!</v>
      </c>
    </row>
    <row r="91" spans="1:12" x14ac:dyDescent="0.25">
      <c r="A91">
        <v>61</v>
      </c>
      <c r="C91">
        <f ca="1">OFFSET('2688p stat'!$A$1,A91*20,0)</f>
        <v>0</v>
      </c>
      <c r="D91" s="5" t="e">
        <f ca="1">OFFSET('2688p trace'!$R$56,(A91-1)*56,0)-OFFSET('2688p trace'!$S$56,(A91-1)*56,0)</f>
        <v>#DIV/0!</v>
      </c>
      <c r="E91" s="5" t="e">
        <f ca="1">OFFSET('2688p trace'!$S$56,(A91-1)*56,0)-OFFSET('2688p stat'!$H$1,A91*20,0)</f>
        <v>#DIV/0!</v>
      </c>
      <c r="F91" s="5">
        <f ca="1">OFFSET('2688p stat'!$H$1,A91*20,0)-OFFSET('2688p stat'!$K$1,A91*20,0)</f>
        <v>0</v>
      </c>
      <c r="G91" s="5">
        <f ca="1">OFFSET('2688p stat'!$K$1,A91*20,0)-OFFSET('2688p stat'!$N$1,A91*20,0)</f>
        <v>0</v>
      </c>
      <c r="H91" s="5">
        <f ca="1">OFFSET('2688p stat'!$N$1,A91*20,0)</f>
        <v>0</v>
      </c>
      <c r="I91" s="5"/>
      <c r="J91" s="5" t="e">
        <f t="shared" ca="1" si="2"/>
        <v>#DIV/0!</v>
      </c>
      <c r="K91" s="10" t="e">
        <f t="shared" ca="1" si="1"/>
        <v>#DIV/0!</v>
      </c>
      <c r="L91" t="e">
        <f t="shared" ca="1" si="4"/>
        <v>#DIV/0!</v>
      </c>
    </row>
    <row r="92" spans="1:12" x14ac:dyDescent="0.25">
      <c r="A92">
        <v>62</v>
      </c>
      <c r="C92">
        <f ca="1">OFFSET('2688p stat'!$A$1,A92*20,0)</f>
        <v>0</v>
      </c>
      <c r="D92" s="5" t="e">
        <f ca="1">OFFSET('2688p trace'!$R$56,(A92-1)*56,0)-OFFSET('2688p trace'!$S$56,(A92-1)*56,0)</f>
        <v>#DIV/0!</v>
      </c>
      <c r="E92" s="5" t="e">
        <f ca="1">OFFSET('2688p trace'!$S$56,(A92-1)*56,0)-OFFSET('2688p stat'!$H$1,A92*20,0)</f>
        <v>#DIV/0!</v>
      </c>
      <c r="F92" s="5">
        <f ca="1">OFFSET('2688p stat'!$H$1,A92*20,0)-OFFSET('2688p stat'!$K$1,A92*20,0)</f>
        <v>0</v>
      </c>
      <c r="G92" s="5">
        <f ca="1">OFFSET('2688p stat'!$K$1,A92*20,0)-OFFSET('2688p stat'!$N$1,A92*20,0)</f>
        <v>0</v>
      </c>
      <c r="H92" s="5">
        <f ca="1">OFFSET('2688p stat'!$N$1,A92*20,0)</f>
        <v>0</v>
      </c>
      <c r="I92" s="5"/>
      <c r="J92" s="5" t="e">
        <f t="shared" ca="1" si="2"/>
        <v>#DIV/0!</v>
      </c>
      <c r="K92" s="10" t="e">
        <f t="shared" ca="1" si="1"/>
        <v>#DIV/0!</v>
      </c>
      <c r="L92" t="e">
        <f t="shared" ca="1" si="4"/>
        <v>#DIV/0!</v>
      </c>
    </row>
    <row r="93" spans="1:12" x14ac:dyDescent="0.25">
      <c r="A93">
        <v>63</v>
      </c>
      <c r="C93">
        <f ca="1">OFFSET('2688p stat'!$A$1,A93*20,0)</f>
        <v>0</v>
      </c>
      <c r="D93" s="5" t="e">
        <f ca="1">OFFSET('2688p trace'!$R$56,(A93-1)*56,0)-OFFSET('2688p trace'!$S$56,(A93-1)*56,0)</f>
        <v>#DIV/0!</v>
      </c>
      <c r="E93" s="5" t="e">
        <f ca="1">OFFSET('2688p trace'!$S$56,(A93-1)*56,0)-OFFSET('2688p stat'!$H$1,A93*20,0)</f>
        <v>#DIV/0!</v>
      </c>
      <c r="F93" s="5">
        <f ca="1">OFFSET('2688p stat'!$H$1,A93*20,0)-OFFSET('2688p stat'!$K$1,A93*20,0)</f>
        <v>0</v>
      </c>
      <c r="G93" s="5">
        <f ca="1">OFFSET('2688p stat'!$K$1,A93*20,0)-OFFSET('2688p stat'!$N$1,A93*20,0)</f>
        <v>0</v>
      </c>
      <c r="H93" s="5">
        <f ca="1">OFFSET('2688p stat'!$N$1,A93*20,0)</f>
        <v>0</v>
      </c>
      <c r="I93" s="5"/>
      <c r="J93" s="5" t="e">
        <f t="shared" ca="1" si="2"/>
        <v>#DIV/0!</v>
      </c>
      <c r="K93" s="10" t="e">
        <f t="shared" ca="1" si="1"/>
        <v>#DIV/0!</v>
      </c>
      <c r="L93" t="e">
        <f t="shared" ca="1" si="4"/>
        <v>#DIV/0!</v>
      </c>
    </row>
    <row r="94" spans="1:12" x14ac:dyDescent="0.25">
      <c r="A94">
        <v>64</v>
      </c>
      <c r="C94">
        <f ca="1">OFFSET('2688p stat'!$A$1,A94*20,0)</f>
        <v>0</v>
      </c>
      <c r="D94" s="5" t="e">
        <f ca="1">OFFSET('2688p trace'!$R$56,(A94-1)*56,0)-OFFSET('2688p trace'!$S$56,(A94-1)*56,0)</f>
        <v>#DIV/0!</v>
      </c>
      <c r="E94" s="5" t="e">
        <f ca="1">OFFSET('2688p trace'!$S$56,(A94-1)*56,0)-OFFSET('2688p stat'!$H$1,A94*20,0)</f>
        <v>#DIV/0!</v>
      </c>
      <c r="F94" s="5">
        <f ca="1">OFFSET('2688p stat'!$H$1,A94*20,0)-OFFSET('2688p stat'!$K$1,A94*20,0)</f>
        <v>0</v>
      </c>
      <c r="G94" s="5">
        <f ca="1">OFFSET('2688p stat'!$K$1,A94*20,0)-OFFSET('2688p stat'!$N$1,A94*20,0)</f>
        <v>0</v>
      </c>
      <c r="H94" s="5">
        <f ca="1">OFFSET('2688p stat'!$N$1,A94*20,0)</f>
        <v>0</v>
      </c>
      <c r="I94" s="5"/>
      <c r="J94" s="5" t="e">
        <f t="shared" ca="1" si="2"/>
        <v>#DIV/0!</v>
      </c>
      <c r="K94" s="10" t="e">
        <f t="shared" ca="1" si="1"/>
        <v>#DIV/0!</v>
      </c>
      <c r="L94" t="e">
        <f t="shared" ca="1" si="4"/>
        <v>#DIV/0!</v>
      </c>
    </row>
    <row r="95" spans="1:12" x14ac:dyDescent="0.25">
      <c r="A95">
        <v>65</v>
      </c>
      <c r="C95">
        <f ca="1">OFFSET('2688p stat'!$A$1,A95*20,0)</f>
        <v>0</v>
      </c>
      <c r="D95" s="5" t="e">
        <f ca="1">OFFSET('2688p trace'!$R$56,(A95-1)*56,0)-OFFSET('2688p trace'!$S$56,(A95-1)*56,0)</f>
        <v>#DIV/0!</v>
      </c>
      <c r="E95" s="5" t="e">
        <f ca="1">OFFSET('2688p trace'!$S$56,(A95-1)*56,0)-OFFSET('2688p stat'!$H$1,A95*20,0)</f>
        <v>#DIV/0!</v>
      </c>
      <c r="F95" s="5">
        <f ca="1">OFFSET('2688p stat'!$H$1,A95*20,0)-OFFSET('2688p stat'!$K$1,A95*20,0)</f>
        <v>0</v>
      </c>
      <c r="G95" s="5">
        <f ca="1">OFFSET('2688p stat'!$K$1,A95*20,0)-OFFSET('2688p stat'!$N$1,A95*20,0)</f>
        <v>0</v>
      </c>
      <c r="H95" s="5">
        <f ca="1">OFFSET('2688p stat'!$N$1,A95*20,0)</f>
        <v>0</v>
      </c>
      <c r="I95" s="5"/>
      <c r="J95" s="5" t="e">
        <f t="shared" ca="1" si="2"/>
        <v>#DIV/0!</v>
      </c>
      <c r="K95" s="10" t="e">
        <f t="shared" ca="1" si="1"/>
        <v>#DIV/0!</v>
      </c>
      <c r="L95" t="e">
        <f t="shared" ca="1" si="4"/>
        <v>#DIV/0!</v>
      </c>
    </row>
    <row r="96" spans="1:12" x14ac:dyDescent="0.25">
      <c r="A96">
        <v>66</v>
      </c>
      <c r="C96">
        <f ca="1">OFFSET('2688p stat'!$A$1,A96*20,0)</f>
        <v>0</v>
      </c>
      <c r="D96" s="5" t="e">
        <f ca="1">OFFSET('2688p trace'!$R$56,(A96-1)*56,0)-OFFSET('2688p trace'!$S$56,(A96-1)*56,0)</f>
        <v>#DIV/0!</v>
      </c>
      <c r="E96" s="5" t="e">
        <f ca="1">OFFSET('2688p trace'!$S$56,(A96-1)*56,0)-OFFSET('2688p stat'!$H$1,A96*20,0)</f>
        <v>#DIV/0!</v>
      </c>
      <c r="F96" s="5">
        <f ca="1">OFFSET('2688p stat'!$H$1,A96*20,0)-OFFSET('2688p stat'!$K$1,A96*20,0)</f>
        <v>0</v>
      </c>
      <c r="G96" s="5">
        <f ca="1">OFFSET('2688p stat'!$K$1,A96*20,0)-OFFSET('2688p stat'!$N$1,A96*20,0)</f>
        <v>0</v>
      </c>
      <c r="H96" s="5">
        <f ca="1">OFFSET('2688p stat'!$N$1,A96*20,0)</f>
        <v>0</v>
      </c>
      <c r="I96" s="5"/>
      <c r="J96" s="5" t="e">
        <f t="shared" ca="1" si="2"/>
        <v>#DIV/0!</v>
      </c>
      <c r="K96" s="10" t="e">
        <f t="shared" ref="K96:K100" ca="1" si="5">G96/J96</f>
        <v>#DIV/0!</v>
      </c>
      <c r="L96" t="e">
        <f t="shared" ca="1" si="4"/>
        <v>#DIV/0!</v>
      </c>
    </row>
    <row r="97" spans="1:12" x14ac:dyDescent="0.25">
      <c r="A97">
        <v>67</v>
      </c>
      <c r="C97">
        <f ca="1">OFFSET('2688p stat'!$A$1,A97*20,0)</f>
        <v>0</v>
      </c>
      <c r="D97" s="5" t="e">
        <f ca="1">OFFSET('2688p trace'!$R$56,(A97-1)*56,0)-OFFSET('2688p trace'!$S$56,(A97-1)*56,0)</f>
        <v>#DIV/0!</v>
      </c>
      <c r="E97" s="5" t="e">
        <f ca="1">OFFSET('2688p trace'!$S$56,(A97-1)*56,0)-OFFSET('2688p stat'!$H$1,A97*20,0)</f>
        <v>#DIV/0!</v>
      </c>
      <c r="F97" s="5">
        <f ca="1">OFFSET('2688p stat'!$H$1,A97*20,0)-OFFSET('2688p stat'!$K$1,A97*20,0)</f>
        <v>0</v>
      </c>
      <c r="G97" s="5">
        <f ca="1">OFFSET('2688p stat'!$K$1,A97*20,0)-OFFSET('2688p stat'!$N$1,A97*20,0)</f>
        <v>0</v>
      </c>
      <c r="H97" s="5">
        <f ca="1">OFFSET('2688p stat'!$N$1,A97*20,0)</f>
        <v>0</v>
      </c>
      <c r="I97" s="5"/>
      <c r="J97" s="5" t="e">
        <f t="shared" ref="J97:J100" ca="1" si="6">SUM(E97:H97)</f>
        <v>#DIV/0!</v>
      </c>
      <c r="K97" s="10" t="e">
        <f t="shared" ca="1" si="5"/>
        <v>#DIV/0!</v>
      </c>
      <c r="L97" t="e">
        <f t="shared" ca="1" si="4"/>
        <v>#DIV/0!</v>
      </c>
    </row>
    <row r="98" spans="1:12" x14ac:dyDescent="0.25">
      <c r="A98">
        <v>68</v>
      </c>
      <c r="C98">
        <f ca="1">OFFSET('2688p stat'!$A$1,A98*20,0)</f>
        <v>0</v>
      </c>
      <c r="D98" s="5" t="e">
        <f ca="1">OFFSET('2688p trace'!$R$56,(A98-1)*56,0)-OFFSET('2688p trace'!$S$56,(A98-1)*56,0)</f>
        <v>#DIV/0!</v>
      </c>
      <c r="E98" s="5" t="e">
        <f ca="1">OFFSET('2688p trace'!$S$56,(A98-1)*56,0)-OFFSET('2688p stat'!$H$1,A98*20,0)</f>
        <v>#DIV/0!</v>
      </c>
      <c r="F98" s="5">
        <f ca="1">OFFSET('2688p stat'!$H$1,A98*20,0)-OFFSET('2688p stat'!$K$1,A98*20,0)</f>
        <v>0</v>
      </c>
      <c r="G98" s="5">
        <f ca="1">OFFSET('2688p stat'!$K$1,A98*20,0)-OFFSET('2688p stat'!$N$1,A98*20,0)</f>
        <v>0</v>
      </c>
      <c r="H98" s="5">
        <f ca="1">OFFSET('2688p stat'!$N$1,A98*20,0)</f>
        <v>0</v>
      </c>
      <c r="I98" s="5"/>
      <c r="J98" s="5" t="e">
        <f t="shared" ca="1" si="6"/>
        <v>#DIV/0!</v>
      </c>
      <c r="K98" s="10" t="e">
        <f t="shared" ca="1" si="5"/>
        <v>#DIV/0!</v>
      </c>
      <c r="L98" t="e">
        <f t="shared" ca="1" si="4"/>
        <v>#DIV/0!</v>
      </c>
    </row>
    <row r="99" spans="1:12" x14ac:dyDescent="0.25">
      <c r="A99">
        <v>69</v>
      </c>
      <c r="C99">
        <f ca="1">OFFSET('2688p stat'!$A$1,A99*20,0)</f>
        <v>0</v>
      </c>
      <c r="D99" s="5" t="e">
        <f ca="1">OFFSET('2688p trace'!$R$56,(A99-1)*56,0)-OFFSET('2688p trace'!$S$56,(A99-1)*56,0)</f>
        <v>#DIV/0!</v>
      </c>
      <c r="E99" s="5" t="e">
        <f ca="1">OFFSET('2688p trace'!$S$56,(A99-1)*56,0)-OFFSET('2688p stat'!$H$1,A99*20,0)</f>
        <v>#DIV/0!</v>
      </c>
      <c r="F99" s="5">
        <f ca="1">OFFSET('2688p stat'!$H$1,A99*20,0)-OFFSET('2688p stat'!$K$1,A99*20,0)</f>
        <v>0</v>
      </c>
      <c r="G99" s="5">
        <f ca="1">OFFSET('2688p stat'!$K$1,A99*20,0)-OFFSET('2688p stat'!$N$1,A99*20,0)</f>
        <v>0</v>
      </c>
      <c r="H99" s="5">
        <f ca="1">OFFSET('2688p stat'!$N$1,A99*20,0)</f>
        <v>0</v>
      </c>
      <c r="I99" s="5"/>
      <c r="J99" s="5" t="e">
        <f t="shared" ca="1" si="6"/>
        <v>#DIV/0!</v>
      </c>
      <c r="K99" s="10" t="e">
        <f t="shared" ca="1" si="5"/>
        <v>#DIV/0!</v>
      </c>
      <c r="L99" t="e">
        <f t="shared" ca="1" si="4"/>
        <v>#DIV/0!</v>
      </c>
    </row>
    <row r="100" spans="1:12" x14ac:dyDescent="0.25">
      <c r="A100">
        <v>70</v>
      </c>
      <c r="C100">
        <f ca="1">OFFSET('2688p stat'!$A$1,A100*20,0)</f>
        <v>0</v>
      </c>
      <c r="D100" s="5" t="e">
        <f ca="1">OFFSET('2688p trace'!$R$56,(A100-1)*56,0)-OFFSET('2688p trace'!$S$56,(A100-1)*56,0)</f>
        <v>#DIV/0!</v>
      </c>
      <c r="E100" s="5" t="e">
        <f ca="1">OFFSET('2688p trace'!$S$56,(A100-1)*56,0)-OFFSET('2688p stat'!$H$1,A100*20,0)</f>
        <v>#DIV/0!</v>
      </c>
      <c r="F100" s="5">
        <f ca="1">OFFSET('2688p stat'!$H$1,A100*20,0)-OFFSET('2688p stat'!$K$1,A100*20,0)</f>
        <v>0</v>
      </c>
      <c r="G100" s="5">
        <f ca="1">OFFSET('2688p stat'!$K$1,A100*20,0)-OFFSET('2688p stat'!$N$1,A100*20,0)</f>
        <v>0</v>
      </c>
      <c r="H100" s="5">
        <f ca="1">OFFSET('2688p stat'!$N$1,A100*20,0)</f>
        <v>0</v>
      </c>
      <c r="I100" s="5"/>
      <c r="J100" s="5" t="e">
        <f t="shared" ca="1" si="6"/>
        <v>#DIV/0!</v>
      </c>
      <c r="K100" s="10" t="e">
        <f t="shared" ca="1" si="5"/>
        <v>#DIV/0!</v>
      </c>
      <c r="L100" t="e">
        <f t="shared" ca="1" si="4"/>
        <v>#DIV/0!</v>
      </c>
    </row>
    <row r="103" spans="1:12" x14ac:dyDescent="0.25">
      <c r="D103" t="s">
        <v>51</v>
      </c>
    </row>
    <row r="104" spans="1:12" x14ac:dyDescent="0.25">
      <c r="D104" t="s">
        <v>40</v>
      </c>
      <c r="E104" t="s">
        <v>36</v>
      </c>
      <c r="F104" t="s">
        <v>37</v>
      </c>
      <c r="G104" t="s">
        <v>38</v>
      </c>
      <c r="H104" t="s">
        <v>39</v>
      </c>
    </row>
    <row r="105" spans="1:12" x14ac:dyDescent="0.25">
      <c r="A105">
        <v>1</v>
      </c>
      <c r="C105" t="str">
        <f ca="1">OFFSET('2688p stat'!$A$1,A105*20,0)</f>
        <v>CUDA Time</v>
      </c>
      <c r="D105" s="5">
        <f ca="1">OFFSET('2688p trace'!$R$56,(A105-1)*56,0)</f>
        <v>54054.185999999987</v>
      </c>
      <c r="E105" s="5">
        <f ca="1">OFFSET('2688p trace'!$S$56,(A105-1)*56,0)</f>
        <v>54040.002000000008</v>
      </c>
      <c r="F105" s="5">
        <f ca="1">OFFSET('2688p stat'!$H$1,A105*20,0)</f>
        <v>53946.632031000001</v>
      </c>
      <c r="G105" s="5">
        <f ca="1">OFFSET('2688p stat'!$K$1,A105*20,0)</f>
        <v>53912.003671999999</v>
      </c>
      <c r="H105" s="5">
        <f ca="1">OFFSET('2688p stat'!$N$1,A105*20,0)</f>
        <v>2514.3828960000001</v>
      </c>
    </row>
    <row r="106" spans="1:12" x14ac:dyDescent="0.25">
      <c r="A106">
        <v>2</v>
      </c>
      <c r="C106" t="str">
        <f ca="1">OFFSET('2688p stat'!$A$1,A106*20,0)</f>
        <v>CUDA ant par</v>
      </c>
      <c r="D106" s="5">
        <f ca="1">OFFSET('2688p trace'!$R$56,(A106-1)*56,0)</f>
        <v>5046.4065999999993</v>
      </c>
      <c r="E106" s="5">
        <f ca="1">OFFSET('2688p trace'!$S$56,(A106-1)*56,0)</f>
        <v>5032.6984000000011</v>
      </c>
      <c r="F106" s="5">
        <f ca="1">OFFSET('2688p stat'!$H$1,A106*20,0)</f>
        <v>4965.0867680000001</v>
      </c>
      <c r="G106" s="5">
        <f ca="1">OFFSET('2688p stat'!$K$1,A106*20,0)</f>
        <v>4935.8030470000003</v>
      </c>
      <c r="H106" s="5">
        <f ca="1">OFFSET('2688p stat'!$N$1,A106*20,0)</f>
        <v>3347.6650540000001</v>
      </c>
    </row>
    <row r="107" spans="1:12" x14ac:dyDescent="0.25">
      <c r="A107">
        <v>3</v>
      </c>
      <c r="C107" t="str">
        <f ca="1">OFFSET('2688p stat'!$A$1,A107*20,0)</f>
        <v>CUDA ant add CPU Time</v>
      </c>
      <c r="D107" s="5">
        <f ca="1">OFFSET('2688p trace'!$R$56,(A107-1)*56,0)</f>
        <v>4354.5947999999989</v>
      </c>
      <c r="E107" s="5">
        <f ca="1">OFFSET('2688p trace'!$S$56,(A107-1)*56,0)</f>
        <v>4341.0045999999993</v>
      </c>
      <c r="F107" s="5">
        <f ca="1">OFFSET('2688p stat'!$H$1,A107*20,0)</f>
        <v>4294.9169529999999</v>
      </c>
      <c r="G107" s="5">
        <f ca="1">OFFSET('2688p stat'!$K$1,A107*20,0)</f>
        <v>4302.2960640000001</v>
      </c>
      <c r="H107" s="5">
        <f ca="1">OFFSET('2688p stat'!$N$1,A107*20,0)</f>
        <v>2323.503213</v>
      </c>
    </row>
    <row r="108" spans="1:12" x14ac:dyDescent="0.25">
      <c r="A108">
        <v>4</v>
      </c>
      <c r="C108" t="str">
        <f ca="1">OFFSET('2688p stat'!$A$1,A108*20,0)</f>
        <v>CUDA opt Time</v>
      </c>
      <c r="D108" s="5">
        <f ca="1">OFFSET('2688p trace'!$R$56,(A108-1)*56,0)</f>
        <v>54414.709999999992</v>
      </c>
      <c r="E108" s="5">
        <f ca="1">OFFSET('2688p trace'!$S$56,(A108-1)*56,0)</f>
        <v>54400.307999999997</v>
      </c>
      <c r="F108" s="5">
        <f ca="1">OFFSET('2688p stat'!$H$1,A108*20,0)</f>
        <v>54299.746405999998</v>
      </c>
      <c r="G108" s="5">
        <f ca="1">OFFSET('2688p stat'!$K$1,A108*20,0)</f>
        <v>51638.841249999998</v>
      </c>
      <c r="H108" s="5">
        <f ca="1">OFFSET('2688p stat'!$N$1,A108*20,0)</f>
        <v>0</v>
      </c>
    </row>
    <row r="109" spans="1:12" x14ac:dyDescent="0.25">
      <c r="A109">
        <v>5</v>
      </c>
      <c r="C109" t="str">
        <f ca="1">OFFSET('2688p stat'!$A$1,A109*20,0)</f>
        <v>CUDA opt ant</v>
      </c>
      <c r="D109" s="5">
        <f ca="1">OFFSET('2688p trace'!$R$56,(A109-1)*56,0)</f>
        <v>5014.5811999999996</v>
      </c>
      <c r="E109" s="5">
        <f ca="1">OFFSET('2688p trace'!$S$56,(A109-1)*56,0)</f>
        <v>5000.5512000000008</v>
      </c>
      <c r="F109" s="5">
        <f ca="1">OFFSET('2688p stat'!$H$1,A109*20,0)</f>
        <v>4928.9277439999996</v>
      </c>
      <c r="G109" s="5">
        <f ca="1">OFFSET('2688p stat'!$K$1,A109*20,0)</f>
        <v>1590.65886</v>
      </c>
      <c r="H109" s="5">
        <f ca="1">OFFSET('2688p stat'!$N$1,A109*20,0)</f>
        <v>0</v>
      </c>
    </row>
    <row r="110" spans="1:12" x14ac:dyDescent="0.25">
      <c r="A110">
        <v>6</v>
      </c>
      <c r="C110" t="str">
        <f ca="1">OFFSET('2688p stat'!$A$1,A110*20,0)</f>
        <v>CUDA opt ant par</v>
      </c>
      <c r="D110" s="5">
        <f ca="1">OFFSET('2688p trace'!$R$56,(A110-1)*56,0)</f>
        <v>5029.0150000000003</v>
      </c>
      <c r="E110" s="5">
        <f ca="1">OFFSET('2688p trace'!$S$56,(A110-1)*56,0)</f>
        <v>5014.9659999999994</v>
      </c>
      <c r="F110" s="5">
        <f ca="1">OFFSET('2688p stat'!$H$1,A110*20,0)</f>
        <v>4945.6434669999999</v>
      </c>
      <c r="G110" s="5">
        <f ca="1">OFFSET('2688p stat'!$K$1,A110*20,0)</f>
        <v>1583.3308420000001</v>
      </c>
      <c r="H110" s="5">
        <f ca="1">OFFSET('2688p stat'!$N$1,A110*20,0)</f>
        <v>0</v>
      </c>
    </row>
    <row r="111" spans="1:12" x14ac:dyDescent="0.25">
      <c r="A111">
        <v>7</v>
      </c>
      <c r="C111" t="str">
        <f ca="1">OFFSET('2688p stat'!$A$1,A111*20,0)</f>
        <v>non CUDA Time</v>
      </c>
      <c r="D111" s="5">
        <f ca="1">OFFSET('2688p trace'!$R$56,(A111-1)*56,0)</f>
        <v>27561.207999999999</v>
      </c>
      <c r="E111" s="5">
        <f ca="1">OFFSET('2688p trace'!$S$56,(A111-1)*56,0)</f>
        <v>27491.820000000003</v>
      </c>
      <c r="F111" s="5">
        <f ca="1">OFFSET('2688p stat'!$H$1,A111*20,0)</f>
        <v>27491.365698000001</v>
      </c>
      <c r="G111" s="5">
        <f ca="1">OFFSET('2688p stat'!$K$1,A111*20,0)</f>
        <v>27484.305039999999</v>
      </c>
      <c r="H111" s="5">
        <f ca="1">OFFSET('2688p stat'!$N$1,A111*20,0)</f>
        <v>2192.177036</v>
      </c>
    </row>
    <row r="112" spans="1:12" x14ac:dyDescent="0.25">
      <c r="A112">
        <v>8</v>
      </c>
      <c r="C112" t="str">
        <f ca="1">OFFSET('2688p stat'!$A$1,A112*20,0)</f>
        <v>Classic ACO</v>
      </c>
      <c r="D112" s="5">
        <f ca="1">OFFSET('2688p trace'!$R$56,(A112-1)*56,0)</f>
        <v>336508.5</v>
      </c>
      <c r="E112" s="5">
        <f ca="1">OFFSET('2688p trace'!$S$56,(A112-1)*56,0)</f>
        <v>328422.52</v>
      </c>
      <c r="F112" s="5">
        <f ca="1">OFFSET('2688p stat'!$H$1,A112*20,0)</f>
        <v>327560.84187499998</v>
      </c>
      <c r="G112" s="5">
        <f ca="1">OFFSET('2688p stat'!$K$1,A112*20,0)</f>
        <v>327543.69062499999</v>
      </c>
      <c r="H112" s="5">
        <f ca="1">OFFSET('2688p stat'!$N$1,A112*20,0)</f>
        <v>5980.7564060000004</v>
      </c>
    </row>
    <row r="113" spans="1:8" x14ac:dyDescent="0.25">
      <c r="A113">
        <v>9</v>
      </c>
      <c r="C113" t="str">
        <f ca="1">OFFSET('2688p stat'!$A$1,A113*20,0)</f>
        <v>omp</v>
      </c>
      <c r="D113" s="5">
        <f ca="1">OFFSET('2688p trace'!$R$56,(A113-1)*56,0)</f>
        <v>26355.583999999999</v>
      </c>
      <c r="E113" s="5">
        <f ca="1">OFFSET('2688p trace'!$S$56,(A113-1)*56,0)</f>
        <v>26286.28</v>
      </c>
      <c r="F113" s="5">
        <f ca="1">OFFSET('2688p stat'!$H$1,A113*20,0)</f>
        <v>26285.965577999999</v>
      </c>
      <c r="G113" s="5">
        <f ca="1">OFFSET('2688p stat'!$K$1,A113*20,0)</f>
        <v>26279.164416</v>
      </c>
      <c r="H113" s="5">
        <f ca="1">OFFSET('2688p stat'!$N$1,A113*20,0)</f>
        <v>1967.396714</v>
      </c>
    </row>
    <row r="114" spans="1:8" x14ac:dyDescent="0.25">
      <c r="A114">
        <v>10</v>
      </c>
      <c r="C114" t="str">
        <f ca="1">OFFSET('2688p stat'!$A$1,A114*20,0)</f>
        <v>non CUDA transp Time</v>
      </c>
      <c r="D114" s="5">
        <f ca="1">OFFSET('2688p trace'!$R$56,(A114-1)*56,0)</f>
        <v>26405.673999999995</v>
      </c>
      <c r="E114" s="5">
        <f ca="1">OFFSET('2688p trace'!$S$56,(A114-1)*56,0)</f>
        <v>26337.115999999995</v>
      </c>
      <c r="F114" s="5">
        <f ca="1">OFFSET('2688p stat'!$H$1,A114*20,0)</f>
        <v>26336.827605999999</v>
      </c>
      <c r="G114" s="5">
        <f ca="1">OFFSET('2688p stat'!$K$1,A114*20,0)</f>
        <v>26325.357596000002</v>
      </c>
      <c r="H114" s="5">
        <f ca="1">OFFSET('2688p stat'!$N$1,A114*20,0)</f>
        <v>1683.0719280000001</v>
      </c>
    </row>
    <row r="115" spans="1:8" x14ac:dyDescent="0.25">
      <c r="A115">
        <v>11</v>
      </c>
      <c r="C115" t="str">
        <f ca="1">OFFSET('2688p stat'!$A$1,A115*20,0)</f>
        <v>non CUDA transp_AVX Time</v>
      </c>
      <c r="D115" s="5">
        <f ca="1">OFFSET('2688p trace'!$R$56,(A115-1)*56,0)</f>
        <v>26716.416000000001</v>
      </c>
      <c r="E115" s="5">
        <f ca="1">OFFSET('2688p trace'!$S$56,(A115-1)*56,0)</f>
        <v>26648.080000000009</v>
      </c>
      <c r="F115" s="5">
        <f ca="1">OFFSET('2688p stat'!$H$1,A115*20,0)</f>
        <v>26647.783232000002</v>
      </c>
      <c r="G115" s="5">
        <f ca="1">OFFSET('2688p stat'!$K$1,A115*20,0)</f>
        <v>26636.183116</v>
      </c>
      <c r="H115" s="5">
        <f ca="1">OFFSET('2688p stat'!$N$1,A115*20,0)</f>
        <v>1827.1825980000001</v>
      </c>
    </row>
    <row r="116" spans="1:8" x14ac:dyDescent="0.25">
      <c r="A116">
        <v>12</v>
      </c>
      <c r="C116" t="str">
        <f ca="1">OFFSET('2688p stat'!$A$1,A116*20,0)</f>
        <v>non CUDA transp_AVX_OMP Time</v>
      </c>
      <c r="D116" s="5">
        <f ca="1">OFFSET('2688p trace'!$R$56,(A116-1)*56,0)</f>
        <v>26695.421999999999</v>
      </c>
      <c r="E116" s="5">
        <f ca="1">OFFSET('2688p trace'!$S$56,(A116-1)*56,0)</f>
        <v>26626.812000000013</v>
      </c>
      <c r="F116" s="5">
        <f ca="1">OFFSET('2688p stat'!$H$1,A116*20,0)</f>
        <v>26626.515908000001</v>
      </c>
      <c r="G116" s="5">
        <f ca="1">OFFSET('2688p stat'!$K$1,A116*20,0)</f>
        <v>26615.380438</v>
      </c>
      <c r="H116" s="5">
        <f ca="1">OFFSET('2688p stat'!$N$1,A116*20,0)</f>
        <v>1825.936968</v>
      </c>
    </row>
    <row r="117" spans="1:8" x14ac:dyDescent="0.25">
      <c r="A117">
        <v>13</v>
      </c>
      <c r="C117" t="str">
        <f ca="1">OFFSET('2688p stat'!$A$1,A117*20,0)</f>
        <v>CUDA ant add CPU_AVX_transp Time</v>
      </c>
      <c r="D117" s="5">
        <f ca="1">OFFSET('2688p trace'!$R$56,(A117-1)*56,0)</f>
        <v>3938.0134000000003</v>
      </c>
      <c r="E117" s="5">
        <f ca="1">OFFSET('2688p trace'!$S$56,(A117-1)*56,0)</f>
        <v>3924.6604000000002</v>
      </c>
      <c r="F117" s="5">
        <f ca="1">OFFSET('2688p stat'!$H$1,A117*20,0)</f>
        <v>3883.2164499999999</v>
      </c>
      <c r="G117" s="5">
        <f ca="1">OFFSET('2688p stat'!$K$1,A117*20,0)</f>
        <v>3885.24667</v>
      </c>
      <c r="H117" s="5">
        <f ca="1">OFFSET('2688p stat'!$N$1,A117*20,0)</f>
        <v>1950.8861690000001</v>
      </c>
    </row>
    <row r="118" spans="1:8" x14ac:dyDescent="0.25">
      <c r="A118">
        <v>14</v>
      </c>
      <c r="C118" t="str">
        <f ca="1">OFFSET('2688p stat'!$A$1,A118*20,0)</f>
        <v>CUDA Const</v>
      </c>
      <c r="D118" s="5">
        <f ca="1">OFFSET('2688p trace'!$R$56,(A118-1)*56,0)</f>
        <v>53927.83400000001</v>
      </c>
      <c r="E118" s="5">
        <f ca="1">OFFSET('2688p trace'!$S$56,(A118-1)*56,0)</f>
        <v>53913.804000000004</v>
      </c>
      <c r="F118" s="5">
        <f ca="1">OFFSET('2688p stat'!$H$1,A118*20,0)</f>
        <v>53811.316171999999</v>
      </c>
      <c r="G118" s="5">
        <f ca="1">OFFSET('2688p stat'!$K$1,A118*20,0)</f>
        <v>53776.874687000003</v>
      </c>
      <c r="H118" s="5">
        <f ca="1">OFFSET('2688p stat'!$N$1,A118*20,0)</f>
        <v>2617.5171780000001</v>
      </c>
    </row>
    <row r="119" spans="1:8" x14ac:dyDescent="0.25">
      <c r="A119">
        <v>15</v>
      </c>
      <c r="C119" t="str">
        <f ca="1">OFFSET('2688p stat'!$A$1,A119*20,0)</f>
        <v>CUDA ant Const</v>
      </c>
      <c r="D119" s="5">
        <f ca="1">OFFSET('2688p trace'!$R$56,(A119-1)*56,0)</f>
        <v>4977.7865999999995</v>
      </c>
      <c r="E119" s="5">
        <f ca="1">OFFSET('2688p trace'!$S$56,(A119-1)*56,0)</f>
        <v>4964.2824000000001</v>
      </c>
      <c r="F119" s="5">
        <f ca="1">OFFSET('2688p stat'!$H$1,A119*20,0)</f>
        <v>4883.6530759999996</v>
      </c>
      <c r="G119" s="5">
        <f ca="1">OFFSET('2688p stat'!$K$1,A119*20,0)</f>
        <v>4853.0049220000001</v>
      </c>
      <c r="H119" s="5">
        <f ca="1">OFFSET('2688p stat'!$N$1,A119*20,0)</f>
        <v>3283.729077</v>
      </c>
    </row>
    <row r="120" spans="1:8" x14ac:dyDescent="0.25">
      <c r="A120">
        <v>16</v>
      </c>
      <c r="C120" t="str">
        <f ca="1">OFFSET('2688p stat'!$A$1,A120*20,0)</f>
        <v>CUDA ant par Const</v>
      </c>
      <c r="D120" s="5">
        <f ca="1">OFFSET('2688p trace'!$R$56,(A120-1)*56,0)</f>
        <v>4998.7984000000006</v>
      </c>
      <c r="E120" s="5">
        <f ca="1">OFFSET('2688p trace'!$S$56,(A120-1)*56,0)</f>
        <v>4985.2306000000008</v>
      </c>
      <c r="F120" s="5">
        <f ca="1">OFFSET('2688p stat'!$H$1,A120*20,0)</f>
        <v>4903.8847750000004</v>
      </c>
      <c r="G120" s="5">
        <f ca="1">OFFSET('2688p stat'!$K$1,A120*20,0)</f>
        <v>4873.0801949999995</v>
      </c>
      <c r="H120" s="5">
        <f ca="1">OFFSET('2688p stat'!$N$1,A120*20,0)</f>
        <v>3310.2607320000002</v>
      </c>
    </row>
    <row r="121" spans="1:8" x14ac:dyDescent="0.25">
      <c r="A121">
        <v>17</v>
      </c>
      <c r="C121" t="str">
        <f ca="1">OFFSET('2688p stat'!$A$1,A121*20,0)</f>
        <v>CUDA ant add CPU Const</v>
      </c>
      <c r="D121" s="5">
        <f ca="1">OFFSET('2688p trace'!$R$56,(A121-1)*56,0)</f>
        <v>4350.0677999999989</v>
      </c>
      <c r="E121" s="5">
        <f ca="1">OFFSET('2688p trace'!$S$56,(A121-1)*56,0)</f>
        <v>4336.4759999999997</v>
      </c>
      <c r="F121" s="5">
        <f ca="1">OFFSET('2688p stat'!$H$1,A121*20,0)</f>
        <v>4289.7202150000003</v>
      </c>
      <c r="G121" s="5">
        <f ca="1">OFFSET('2688p stat'!$K$1,A121*20,0)</f>
        <v>4297.630811</v>
      </c>
      <c r="H121" s="5">
        <f ca="1">OFFSET('2688p stat'!$N$1,A121*20,0)</f>
        <v>2348.9625930000002</v>
      </c>
    </row>
    <row r="122" spans="1:8" x14ac:dyDescent="0.25">
      <c r="A122">
        <v>18</v>
      </c>
      <c r="C122" t="str">
        <f ca="1">OFFSET('2688p stat'!$A$1,A122*20,0)</f>
        <v>CUDA opt Const</v>
      </c>
      <c r="D122" s="5">
        <f ca="1">OFFSET('2688p trace'!$R$56,(A122-1)*56,0)</f>
        <v>53956.395999999986</v>
      </c>
      <c r="E122" s="5">
        <f ca="1">OFFSET('2688p trace'!$S$56,(A122-1)*56,0)</f>
        <v>53942.067999999992</v>
      </c>
      <c r="F122" s="5">
        <f ca="1">OFFSET('2688p stat'!$H$1,A122*20,0)</f>
        <v>53831.987734000002</v>
      </c>
      <c r="G122" s="5">
        <f ca="1">OFFSET('2688p stat'!$K$1,A122*20,0)</f>
        <v>51178.792890999997</v>
      </c>
      <c r="H122" s="5">
        <f ca="1">OFFSET('2688p stat'!$N$1,A122*20,0)</f>
        <v>0</v>
      </c>
    </row>
    <row r="123" spans="1:8" x14ac:dyDescent="0.25">
      <c r="A123">
        <v>19</v>
      </c>
      <c r="C123" t="str">
        <f ca="1">OFFSET('2688p stat'!$A$1,A123*20,0)</f>
        <v>CUDA opt ant Const</v>
      </c>
      <c r="D123" s="5">
        <f ca="1">OFFSET('2688p trace'!$R$56,(A123-1)*56,0)</f>
        <v>4962.9081999999999</v>
      </c>
      <c r="E123" s="5">
        <f ca="1">OFFSET('2688p trace'!$S$56,(A123-1)*56,0)</f>
        <v>4948.8834000000006</v>
      </c>
      <c r="F123" s="5">
        <f ca="1">OFFSET('2688p stat'!$H$1,A123*20,0)</f>
        <v>4872.6925000000001</v>
      </c>
      <c r="G123" s="5">
        <f ca="1">OFFSET('2688p stat'!$K$1,A123*20,0)</f>
        <v>1566.892842</v>
      </c>
      <c r="H123" s="5">
        <f ca="1">OFFSET('2688p stat'!$N$1,A123*20,0)</f>
        <v>0</v>
      </c>
    </row>
    <row r="124" spans="1:8" x14ac:dyDescent="0.25">
      <c r="A124">
        <v>20</v>
      </c>
      <c r="C124" t="str">
        <f ca="1">OFFSET('2688p stat'!$A$1,A124*20,0)</f>
        <v>CUDA opt ant par Const</v>
      </c>
      <c r="D124" s="5">
        <f ca="1">OFFSET('2688p trace'!$R$56,(A124-1)*56,0)</f>
        <v>4978.6998000000003</v>
      </c>
      <c r="E124" s="5">
        <f ca="1">OFFSET('2688p trace'!$S$56,(A124-1)*56,0)</f>
        <v>4964.8635999999997</v>
      </c>
      <c r="F124" s="5">
        <f ca="1">OFFSET('2688p stat'!$H$1,A124*20,0)</f>
        <v>4888.3170209999998</v>
      </c>
      <c r="G124" s="5">
        <f ca="1">OFFSET('2688p stat'!$K$1,A124*20,0)</f>
        <v>1560.077522</v>
      </c>
      <c r="H124" s="5">
        <f ca="1">OFFSET('2688p stat'!$N$1,A124*20,0)</f>
        <v>0</v>
      </c>
    </row>
    <row r="125" spans="1:8" x14ac:dyDescent="0.25">
      <c r="A125">
        <v>21</v>
      </c>
      <c r="C125" t="str">
        <f ca="1">OFFSET('2688p stat'!$A$1,A125*20,0)</f>
        <v>CUDA ant par not f</v>
      </c>
      <c r="D125" s="5">
        <f ca="1">OFFSET('2688p trace'!$R$56,(A125-1)*56,0)</f>
        <v>7399.2210000000014</v>
      </c>
      <c r="E125" s="5">
        <f ca="1">OFFSET('2688p trace'!$S$56,(A125-1)*56,0)</f>
        <v>7385.7288000000008</v>
      </c>
      <c r="F125" s="5">
        <f ca="1">OFFSET('2688p stat'!$H$1,A125*20,0)</f>
        <v>7302.0848239999996</v>
      </c>
      <c r="G125" s="5">
        <f ca="1">OFFSET('2688p stat'!$K$1,A125*20,0)</f>
        <v>7271.8388279999999</v>
      </c>
      <c r="H125" s="5">
        <f ca="1">OFFSET('2688p stat'!$N$1,A125*20,0)</f>
        <v>3302.0813669999998</v>
      </c>
    </row>
    <row r="126" spans="1:8" x14ac:dyDescent="0.25">
      <c r="A126">
        <v>22</v>
      </c>
      <c r="C126" t="str">
        <f ca="1">OFFSET('2688p stat'!$A$1,A126*20,0)</f>
        <v>CUDA ant par sort</v>
      </c>
      <c r="D126" s="5">
        <f ca="1">OFFSET('2688p trace'!$R$56,(A126-1)*56,0)</f>
        <v>5064.3873999999996</v>
      </c>
      <c r="E126" s="5">
        <f ca="1">OFFSET('2688p trace'!$S$56,(A126-1)*56,0)</f>
        <v>5050.8619999999992</v>
      </c>
      <c r="F126" s="5">
        <f ca="1">OFFSET('2688p stat'!$H$1,A126*20,0)</f>
        <v>4972.90834</v>
      </c>
      <c r="G126" s="5">
        <f ca="1">OFFSET('2688p stat'!$K$1,A126*20,0)</f>
        <v>4937.2694430000001</v>
      </c>
      <c r="H126" s="5">
        <f ca="1">OFFSET('2688p stat'!$N$1,A126*20,0)</f>
        <v>3300.9414550000001</v>
      </c>
    </row>
    <row r="127" spans="1:8" x14ac:dyDescent="0.25">
      <c r="A127">
        <v>23</v>
      </c>
      <c r="C127">
        <f ca="1">OFFSET('2688p stat'!$A$1,A127*20,0)</f>
        <v>0</v>
      </c>
      <c r="D127" s="5" t="e">
        <f ca="1">OFFSET('2688p trace'!$R$56,(A127-1)*56,0)</f>
        <v>#DIV/0!</v>
      </c>
      <c r="E127" s="5" t="e">
        <f ca="1">OFFSET('2688p trace'!$S$56,(A127-1)*56,0)</f>
        <v>#DIV/0!</v>
      </c>
      <c r="F127" s="5">
        <f ca="1">OFFSET('2688p stat'!$H$1,A127*20,0)</f>
        <v>0</v>
      </c>
      <c r="G127" s="5">
        <f ca="1">OFFSET('2688p stat'!$K$1,A127*20,0)</f>
        <v>0</v>
      </c>
      <c r="H127" s="5">
        <f ca="1">OFFSET('2688p stat'!$N$1,A127*20,0)</f>
        <v>0</v>
      </c>
    </row>
    <row r="128" spans="1:8" x14ac:dyDescent="0.25">
      <c r="A128">
        <v>24</v>
      </c>
      <c r="C128">
        <f ca="1">OFFSET('2688p stat'!$A$1,A128*20,0)</f>
        <v>0</v>
      </c>
      <c r="D128" s="5" t="e">
        <f ca="1">OFFSET('2688p trace'!$R$56,(A128-1)*56,0)</f>
        <v>#DIV/0!</v>
      </c>
      <c r="E128" s="5" t="e">
        <f ca="1">OFFSET('2688p trace'!$S$56,(A128-1)*56,0)</f>
        <v>#DIV/0!</v>
      </c>
      <c r="F128" s="5">
        <f ca="1">OFFSET('2688p stat'!$H$1,A128*20,0)</f>
        <v>0</v>
      </c>
      <c r="G128" s="5">
        <f ca="1">OFFSET('2688p stat'!$K$1,A128*20,0)</f>
        <v>0</v>
      </c>
      <c r="H128" s="5">
        <f ca="1">OFFSET('2688p stat'!$N$1,A128*20,0)</f>
        <v>0</v>
      </c>
    </row>
    <row r="129" spans="1:8" x14ac:dyDescent="0.25">
      <c r="A129">
        <v>25</v>
      </c>
      <c r="C129">
        <f ca="1">OFFSET('2688p stat'!$A$1,A129*20,0)</f>
        <v>0</v>
      </c>
      <c r="D129" s="5" t="e">
        <f ca="1">OFFSET('2688p trace'!$R$56,(A129-1)*56,0)</f>
        <v>#DIV/0!</v>
      </c>
      <c r="E129" s="5" t="e">
        <f ca="1">OFFSET('2688p trace'!$S$56,(A129-1)*56,0)</f>
        <v>#DIV/0!</v>
      </c>
      <c r="F129" s="5">
        <f ca="1">OFFSET('2688p stat'!$H$1,A129*20,0)</f>
        <v>0</v>
      </c>
      <c r="G129" s="5">
        <f ca="1">OFFSET('2688p stat'!$K$1,A129*20,0)</f>
        <v>0</v>
      </c>
      <c r="H129" s="5">
        <f ca="1">OFFSET('2688p stat'!$N$1,A129*20,0)</f>
        <v>0</v>
      </c>
    </row>
    <row r="130" spans="1:8" x14ac:dyDescent="0.25">
      <c r="A130">
        <v>26</v>
      </c>
      <c r="C130">
        <f ca="1">OFFSET('2688p stat'!$A$1,A130*20,0)</f>
        <v>0</v>
      </c>
      <c r="D130" s="5" t="e">
        <f ca="1">OFFSET('2688p trace'!$R$56,(A130-1)*56,0)</f>
        <v>#DIV/0!</v>
      </c>
      <c r="E130" s="5" t="e">
        <f ca="1">OFFSET('2688p trace'!$S$56,(A130-1)*56,0)</f>
        <v>#DIV/0!</v>
      </c>
      <c r="F130" s="5">
        <f ca="1">OFFSET('2688p stat'!$H$1,A130*20,0)</f>
        <v>0</v>
      </c>
      <c r="G130" s="5">
        <f ca="1">OFFSET('2688p stat'!$K$1,A130*20,0)</f>
        <v>0</v>
      </c>
      <c r="H130" s="5">
        <f ca="1">OFFSET('2688p stat'!$N$1,A130*20,0)</f>
        <v>0</v>
      </c>
    </row>
    <row r="131" spans="1:8" x14ac:dyDescent="0.25">
      <c r="A131">
        <v>27</v>
      </c>
      <c r="C131">
        <f ca="1">OFFSET('2688p stat'!$A$1,A131*20,0)</f>
        <v>0</v>
      </c>
      <c r="D131" s="5" t="e">
        <f ca="1">OFFSET('2688p trace'!$R$56,(A131-1)*56,0)</f>
        <v>#DIV/0!</v>
      </c>
      <c r="E131" s="5" t="e">
        <f ca="1">OFFSET('2688p trace'!$S$56,(A131-1)*56,0)</f>
        <v>#DIV/0!</v>
      </c>
      <c r="F131" s="5">
        <f ca="1">OFFSET('2688p stat'!$H$1,A131*20,0)</f>
        <v>0</v>
      </c>
      <c r="G131" s="5">
        <f ca="1">OFFSET('2688p stat'!$K$1,A131*20,0)</f>
        <v>0</v>
      </c>
      <c r="H131" s="5">
        <f ca="1">OFFSET('2688p stat'!$N$1,A131*20,0)</f>
        <v>0</v>
      </c>
    </row>
    <row r="132" spans="1:8" x14ac:dyDescent="0.25">
      <c r="A132">
        <v>28</v>
      </c>
      <c r="C132">
        <f ca="1">OFFSET('2688p stat'!$A$1,A132*20,0)</f>
        <v>0</v>
      </c>
      <c r="D132" s="5" t="e">
        <f ca="1">OFFSET('2688p trace'!$R$56,(A132-1)*56,0)</f>
        <v>#DIV/0!</v>
      </c>
      <c r="E132" s="5" t="e">
        <f ca="1">OFFSET('2688p trace'!$S$56,(A132-1)*56,0)</f>
        <v>#DIV/0!</v>
      </c>
      <c r="F132" s="5">
        <f ca="1">OFFSET('2688p stat'!$H$1,A132*20,0)</f>
        <v>0</v>
      </c>
      <c r="G132" s="5">
        <f ca="1">OFFSET('2688p stat'!$K$1,A132*20,0)</f>
        <v>0</v>
      </c>
      <c r="H132" s="5">
        <f ca="1">OFFSET('2688p stat'!$N$1,A132*20,0)</f>
        <v>0</v>
      </c>
    </row>
    <row r="133" spans="1:8" x14ac:dyDescent="0.25">
      <c r="A133">
        <v>29</v>
      </c>
      <c r="C133">
        <f ca="1">OFFSET('2688p stat'!$A$1,A133*20,0)</f>
        <v>0</v>
      </c>
      <c r="D133" s="5" t="e">
        <f ca="1">OFFSET('2688p trace'!$R$56,(A133-1)*56,0)</f>
        <v>#DIV/0!</v>
      </c>
      <c r="E133" s="5" t="e">
        <f ca="1">OFFSET('2688p trace'!$S$56,(A133-1)*56,0)</f>
        <v>#DIV/0!</v>
      </c>
      <c r="F133" s="5">
        <f ca="1">OFFSET('2688p stat'!$H$1,A133*20,0)</f>
        <v>0</v>
      </c>
      <c r="G133" s="5">
        <f ca="1">OFFSET('2688p stat'!$K$1,A133*20,0)</f>
        <v>0</v>
      </c>
      <c r="H133" s="5">
        <f ca="1">OFFSET('2688p stat'!$N$1,A133*20,0)</f>
        <v>0</v>
      </c>
    </row>
    <row r="134" spans="1:8" x14ac:dyDescent="0.25">
      <c r="A134">
        <v>30</v>
      </c>
      <c r="C134">
        <f ca="1">OFFSET('2688p stat'!$A$1,A134*20,0)</f>
        <v>0</v>
      </c>
      <c r="D134" s="5" t="e">
        <f ca="1">OFFSET('2688p trace'!$R$56,(A134-1)*56,0)</f>
        <v>#DIV/0!</v>
      </c>
      <c r="E134" s="5" t="e">
        <f ca="1">OFFSET('2688p trace'!$S$56,(A134-1)*56,0)</f>
        <v>#DIV/0!</v>
      </c>
      <c r="F134" s="5">
        <f ca="1">OFFSET('2688p stat'!$H$1,A134*20,0)</f>
        <v>0</v>
      </c>
      <c r="G134" s="5">
        <f ca="1">OFFSET('2688p stat'!$K$1,A134*20,0)</f>
        <v>0</v>
      </c>
      <c r="H134" s="5">
        <f ca="1">OFFSET('2688p stat'!$N$1,A134*20,0)</f>
        <v>0</v>
      </c>
    </row>
    <row r="135" spans="1:8" x14ac:dyDescent="0.25">
      <c r="A135">
        <v>31</v>
      </c>
      <c r="C135">
        <f ca="1">OFFSET('2688p stat'!$A$1,A135*20,0)</f>
        <v>0</v>
      </c>
      <c r="D135" s="5" t="e">
        <f ca="1">OFFSET('2688p trace'!$R$56,(A135-1)*56,0)</f>
        <v>#DIV/0!</v>
      </c>
      <c r="E135" s="5" t="e">
        <f ca="1">OFFSET('2688p trace'!$S$56,(A135-1)*56,0)</f>
        <v>#DIV/0!</v>
      </c>
      <c r="F135" s="5">
        <f ca="1">OFFSET('2688p stat'!$H$1,A135*20,0)</f>
        <v>0</v>
      </c>
      <c r="G135" s="5">
        <f ca="1">OFFSET('2688p stat'!$K$1,A135*20,0)</f>
        <v>0</v>
      </c>
      <c r="H135" s="5">
        <f ca="1">OFFSET('2688p stat'!$N$1,A135*20,0)</f>
        <v>0</v>
      </c>
    </row>
    <row r="136" spans="1:8" x14ac:dyDescent="0.25">
      <c r="A136">
        <v>32</v>
      </c>
      <c r="C136">
        <f ca="1">OFFSET('2688p stat'!$A$1,A136*20,0)</f>
        <v>0</v>
      </c>
      <c r="D136" s="5" t="e">
        <f ca="1">OFFSET('2688p trace'!$R$56,(A136-1)*56,0)</f>
        <v>#DIV/0!</v>
      </c>
      <c r="E136" s="5" t="e">
        <f ca="1">OFFSET('2688p trace'!$S$56,(A136-1)*56,0)</f>
        <v>#DIV/0!</v>
      </c>
      <c r="F136" s="5">
        <f ca="1">OFFSET('2688p stat'!$H$1,A136*20,0)</f>
        <v>0</v>
      </c>
      <c r="G136" s="5">
        <f ca="1">OFFSET('2688p stat'!$K$1,A136*20,0)</f>
        <v>0</v>
      </c>
      <c r="H136" s="5">
        <f ca="1">OFFSET('2688p stat'!$N$1,A136*20,0)</f>
        <v>0</v>
      </c>
    </row>
    <row r="137" spans="1:8" x14ac:dyDescent="0.25">
      <c r="A137">
        <v>33</v>
      </c>
      <c r="C137">
        <f ca="1">OFFSET('2688p stat'!$A$1,A137*20,0)</f>
        <v>0</v>
      </c>
      <c r="D137" s="5" t="e">
        <f ca="1">OFFSET('2688p trace'!$R$56,(A137-1)*56,0)</f>
        <v>#DIV/0!</v>
      </c>
      <c r="E137" s="5" t="e">
        <f ca="1">OFFSET('2688p trace'!$S$56,(A137-1)*56,0)</f>
        <v>#DIV/0!</v>
      </c>
      <c r="F137" s="5">
        <f ca="1">OFFSET('2688p stat'!$H$1,A137*20,0)</f>
        <v>0</v>
      </c>
      <c r="G137" s="5">
        <f ca="1">OFFSET('2688p stat'!$K$1,A137*20,0)</f>
        <v>0</v>
      </c>
      <c r="H137" s="5">
        <f ca="1">OFFSET('2688p stat'!$N$1,A137*20,0)</f>
        <v>0</v>
      </c>
    </row>
    <row r="138" spans="1:8" x14ac:dyDescent="0.25">
      <c r="A138">
        <v>34</v>
      </c>
      <c r="C138">
        <f ca="1">OFFSET('2688p stat'!$A$1,A138*20,0)</f>
        <v>0</v>
      </c>
      <c r="D138" s="5" t="e">
        <f ca="1">OFFSET('2688p trace'!$R$56,(A138-1)*56,0)</f>
        <v>#DIV/0!</v>
      </c>
      <c r="E138" s="5" t="e">
        <f ca="1">OFFSET('2688p trace'!$S$56,(A138-1)*56,0)</f>
        <v>#DIV/0!</v>
      </c>
      <c r="F138" s="5">
        <f ca="1">OFFSET('2688p stat'!$H$1,A138*20,0)</f>
        <v>0</v>
      </c>
      <c r="G138" s="5">
        <f ca="1">OFFSET('2688p stat'!$K$1,A138*20,0)</f>
        <v>0</v>
      </c>
      <c r="H138" s="5">
        <f ca="1">OFFSET('2688p stat'!$N$1,A138*20,0)</f>
        <v>0</v>
      </c>
    </row>
    <row r="139" spans="1:8" x14ac:dyDescent="0.25">
      <c r="A139">
        <v>35</v>
      </c>
      <c r="C139">
        <f ca="1">OFFSET('2688p stat'!$A$1,A139*20,0)</f>
        <v>0</v>
      </c>
      <c r="D139" s="5" t="e">
        <f ca="1">OFFSET('2688p trace'!$R$56,(A139-1)*56,0)</f>
        <v>#DIV/0!</v>
      </c>
      <c r="E139" s="5" t="e">
        <f ca="1">OFFSET('2688p trace'!$S$56,(A139-1)*56,0)</f>
        <v>#DIV/0!</v>
      </c>
      <c r="F139" s="5">
        <f ca="1">OFFSET('2688p stat'!$H$1,A139*20,0)</f>
        <v>0</v>
      </c>
      <c r="G139" s="5">
        <f ca="1">OFFSET('2688p stat'!$K$1,A139*20,0)</f>
        <v>0</v>
      </c>
      <c r="H139" s="5">
        <f ca="1">OFFSET('2688p stat'!$N$1,A139*20,0)</f>
        <v>0</v>
      </c>
    </row>
    <row r="140" spans="1:8" x14ac:dyDescent="0.25">
      <c r="A140">
        <v>36</v>
      </c>
      <c r="C140">
        <f ca="1">OFFSET('2688p stat'!$A$1,A140*20,0)</f>
        <v>0</v>
      </c>
      <c r="D140" s="5" t="e">
        <f ca="1">OFFSET('2688p trace'!$R$56,(A140-1)*56,0)</f>
        <v>#DIV/0!</v>
      </c>
      <c r="E140" s="5" t="e">
        <f ca="1">OFFSET('2688p trace'!$S$56,(A140-1)*56,0)</f>
        <v>#DIV/0!</v>
      </c>
      <c r="F140" s="5">
        <f ca="1">OFFSET('2688p stat'!$H$1,A140*20,0)</f>
        <v>0</v>
      </c>
      <c r="G140" s="5">
        <f ca="1">OFFSET('2688p stat'!$K$1,A140*20,0)</f>
        <v>0</v>
      </c>
      <c r="H140" s="5">
        <f ca="1">OFFSET('2688p stat'!$N$1,A140*20,0)</f>
        <v>0</v>
      </c>
    </row>
    <row r="141" spans="1:8" x14ac:dyDescent="0.25">
      <c r="A141">
        <v>37</v>
      </c>
      <c r="C141">
        <f ca="1">OFFSET('2688p stat'!$A$1,A141*20,0)</f>
        <v>0</v>
      </c>
      <c r="D141" s="5" t="e">
        <f ca="1">OFFSET('2688p trace'!$R$56,(A141-1)*56,0)</f>
        <v>#DIV/0!</v>
      </c>
      <c r="E141" s="5" t="e">
        <f ca="1">OFFSET('2688p trace'!$S$56,(A141-1)*56,0)</f>
        <v>#DIV/0!</v>
      </c>
      <c r="F141" s="5">
        <f ca="1">OFFSET('2688p stat'!$H$1,A141*20,0)</f>
        <v>0</v>
      </c>
      <c r="G141" s="5">
        <f ca="1">OFFSET('2688p stat'!$K$1,A141*20,0)</f>
        <v>0</v>
      </c>
      <c r="H141" s="5">
        <f ca="1">OFFSET('2688p stat'!$N$1,A141*20,0)</f>
        <v>0</v>
      </c>
    </row>
    <row r="142" spans="1:8" x14ac:dyDescent="0.25">
      <c r="A142">
        <v>38</v>
      </c>
      <c r="C142">
        <f ca="1">OFFSET('2688p stat'!$A$1,A142*20,0)</f>
        <v>0</v>
      </c>
      <c r="D142" s="5" t="e">
        <f ca="1">OFFSET('2688p trace'!$R$56,(A142-1)*56,0)</f>
        <v>#DIV/0!</v>
      </c>
      <c r="E142" s="5" t="e">
        <f ca="1">OFFSET('2688p trace'!$S$56,(A142-1)*56,0)</f>
        <v>#DIV/0!</v>
      </c>
      <c r="F142" s="5">
        <f ca="1">OFFSET('2688p stat'!$H$1,A142*20,0)</f>
        <v>0</v>
      </c>
      <c r="G142" s="5">
        <f ca="1">OFFSET('2688p stat'!$K$1,A142*20,0)</f>
        <v>0</v>
      </c>
      <c r="H142" s="5">
        <f ca="1">OFFSET('2688p stat'!$N$1,A142*20,0)</f>
        <v>0</v>
      </c>
    </row>
    <row r="143" spans="1:8" x14ac:dyDescent="0.25">
      <c r="A143">
        <v>39</v>
      </c>
      <c r="C143">
        <f ca="1">OFFSET('2688p stat'!$A$1,A143*20,0)</f>
        <v>0</v>
      </c>
      <c r="D143" s="5" t="e">
        <f ca="1">OFFSET('2688p trace'!$R$56,(A143-1)*56,0)</f>
        <v>#DIV/0!</v>
      </c>
      <c r="E143" s="5" t="e">
        <f ca="1">OFFSET('2688p trace'!$S$56,(A143-1)*56,0)</f>
        <v>#DIV/0!</v>
      </c>
      <c r="F143" s="5">
        <f ca="1">OFFSET('2688p stat'!$H$1,A143*20,0)</f>
        <v>0</v>
      </c>
      <c r="G143" s="5">
        <f ca="1">OFFSET('2688p stat'!$K$1,A143*20,0)</f>
        <v>0</v>
      </c>
      <c r="H143" s="5">
        <f ca="1">OFFSET('2688p stat'!$N$1,A143*20,0)</f>
        <v>0</v>
      </c>
    </row>
    <row r="144" spans="1:8" x14ac:dyDescent="0.25">
      <c r="A144">
        <v>40</v>
      </c>
      <c r="C144">
        <f ca="1">OFFSET('2688p stat'!$A$1,A144*20,0)</f>
        <v>0</v>
      </c>
      <c r="D144" s="5" t="e">
        <f ca="1">OFFSET('2688p trace'!$R$56,(A144-1)*56,0)</f>
        <v>#DIV/0!</v>
      </c>
      <c r="E144" s="5" t="e">
        <f ca="1">OFFSET('2688p trace'!$S$56,(A144-1)*56,0)</f>
        <v>#DIV/0!</v>
      </c>
      <c r="F144" s="5">
        <f ca="1">OFFSET('2688p stat'!$H$1,A144*20,0)</f>
        <v>0</v>
      </c>
      <c r="G144" s="5">
        <f ca="1">OFFSET('2688p stat'!$K$1,A144*20,0)</f>
        <v>0</v>
      </c>
      <c r="H144" s="5">
        <f ca="1">OFFSET('2688p stat'!$N$1,A144*20,0)</f>
        <v>0</v>
      </c>
    </row>
    <row r="145" spans="1:8" x14ac:dyDescent="0.25">
      <c r="A145">
        <v>41</v>
      </c>
      <c r="C145">
        <f ca="1">OFFSET('2688p stat'!$A$1,A145*20,0)</f>
        <v>0</v>
      </c>
      <c r="D145" s="5" t="e">
        <f ca="1">OFFSET('2688p trace'!$R$56,(A145-1)*56,0)</f>
        <v>#DIV/0!</v>
      </c>
      <c r="E145" s="5" t="e">
        <f ca="1">OFFSET('2688p trace'!$S$56,(A145-1)*56,0)</f>
        <v>#DIV/0!</v>
      </c>
      <c r="F145" s="5">
        <f ca="1">OFFSET('2688p stat'!$H$1,A145*20,0)</f>
        <v>0</v>
      </c>
      <c r="G145" s="5">
        <f ca="1">OFFSET('2688p stat'!$K$1,A145*20,0)</f>
        <v>0</v>
      </c>
      <c r="H145" s="5">
        <f ca="1">OFFSET('2688p stat'!$N$1,A145*20,0)</f>
        <v>0</v>
      </c>
    </row>
    <row r="146" spans="1:8" x14ac:dyDescent="0.25">
      <c r="A146">
        <v>42</v>
      </c>
      <c r="C146">
        <f ca="1">OFFSET('2688p stat'!$A$1,A146*20,0)</f>
        <v>0</v>
      </c>
      <c r="D146" s="5" t="e">
        <f ca="1">OFFSET('2688p trace'!$R$56,(A146-1)*56,0)</f>
        <v>#DIV/0!</v>
      </c>
      <c r="E146" s="5" t="e">
        <f ca="1">OFFSET('2688p trace'!$S$56,(A146-1)*56,0)</f>
        <v>#DIV/0!</v>
      </c>
      <c r="F146" s="5">
        <f ca="1">OFFSET('2688p stat'!$H$1,A146*20,0)</f>
        <v>0</v>
      </c>
      <c r="G146" s="5">
        <f ca="1">OFFSET('2688p stat'!$K$1,A146*20,0)</f>
        <v>0</v>
      </c>
      <c r="H146" s="5">
        <f ca="1">OFFSET('2688p stat'!$N$1,A146*20,0)</f>
        <v>0</v>
      </c>
    </row>
    <row r="147" spans="1:8" x14ac:dyDescent="0.25">
      <c r="A147">
        <v>43</v>
      </c>
      <c r="C147">
        <f ca="1">OFFSET('2688p stat'!$A$1,A147*20,0)</f>
        <v>0</v>
      </c>
      <c r="D147" s="5" t="e">
        <f ca="1">OFFSET('2688p trace'!$R$56,(A147-1)*56,0)</f>
        <v>#DIV/0!</v>
      </c>
      <c r="E147" s="5" t="e">
        <f ca="1">OFFSET('2688p trace'!$S$56,(A147-1)*56,0)</f>
        <v>#DIV/0!</v>
      </c>
      <c r="F147" s="5">
        <f ca="1">OFFSET('2688p stat'!$H$1,A147*20,0)</f>
        <v>0</v>
      </c>
      <c r="G147" s="5">
        <f ca="1">OFFSET('2688p stat'!$K$1,A147*20,0)</f>
        <v>0</v>
      </c>
      <c r="H147" s="5">
        <f ca="1">OFFSET('2688p stat'!$N$1,A147*20,0)</f>
        <v>0</v>
      </c>
    </row>
    <row r="148" spans="1:8" x14ac:dyDescent="0.25">
      <c r="A148">
        <v>44</v>
      </c>
      <c r="C148">
        <f ca="1">OFFSET('2688p stat'!$A$1,A148*20,0)</f>
        <v>0</v>
      </c>
      <c r="D148" s="5" t="e">
        <f ca="1">OFFSET('2688p trace'!$R$56,(A148-1)*56,0)</f>
        <v>#DIV/0!</v>
      </c>
      <c r="E148" s="5" t="e">
        <f ca="1">OFFSET('2688p trace'!$S$56,(A148-1)*56,0)</f>
        <v>#DIV/0!</v>
      </c>
      <c r="F148" s="5">
        <f ca="1">OFFSET('2688p stat'!$H$1,A148*20,0)</f>
        <v>0</v>
      </c>
      <c r="G148" s="5">
        <f ca="1">OFFSET('2688p stat'!$K$1,A148*20,0)</f>
        <v>0</v>
      </c>
      <c r="H148" s="5">
        <f ca="1">OFFSET('2688p stat'!$N$1,A148*20,0)</f>
        <v>0</v>
      </c>
    </row>
    <row r="149" spans="1:8" x14ac:dyDescent="0.25">
      <c r="A149">
        <v>45</v>
      </c>
      <c r="C149">
        <f ca="1">OFFSET('2688p stat'!$A$1,A149*20,0)</f>
        <v>0</v>
      </c>
      <c r="D149" s="5" t="e">
        <f ca="1">OFFSET('2688p trace'!$R$56,(A149-1)*56,0)</f>
        <v>#DIV/0!</v>
      </c>
      <c r="E149" s="5" t="e">
        <f ca="1">OFFSET('2688p trace'!$S$56,(A149-1)*56,0)</f>
        <v>#DIV/0!</v>
      </c>
      <c r="F149" s="5">
        <f ca="1">OFFSET('2688p stat'!$H$1,A149*20,0)</f>
        <v>0</v>
      </c>
      <c r="G149" s="5">
        <f ca="1">OFFSET('2688p stat'!$K$1,A149*20,0)</f>
        <v>0</v>
      </c>
      <c r="H149" s="5">
        <f ca="1">OFFSET('2688p stat'!$N$1,A149*20,0)</f>
        <v>0</v>
      </c>
    </row>
    <row r="150" spans="1:8" x14ac:dyDescent="0.25">
      <c r="A150">
        <v>46</v>
      </c>
      <c r="C150" t="str">
        <f ca="1">OFFSET('2688p stat'!$A$1,A150*20,0)</f>
        <v>CUDA ant par global</v>
      </c>
      <c r="D150" s="5" t="e">
        <f ca="1">OFFSET('2688p trace'!$R$56,(A150-1)*56,0)</f>
        <v>#DIV/0!</v>
      </c>
      <c r="E150" s="5" t="e">
        <f ca="1">OFFSET('2688p trace'!$S$56,(A150-1)*56,0)</f>
        <v>#DIV/0!</v>
      </c>
      <c r="F150" s="5">
        <f ca="1">OFFSET('2688p stat'!$H$1,A150*20,0)</f>
        <v>13024.502188</v>
      </c>
      <c r="G150" s="5">
        <f ca="1">OFFSET('2688p stat'!$K$1,A150*20,0)</f>
        <v>12988.07373</v>
      </c>
      <c r="H150" s="5">
        <f ca="1">OFFSET('2688p stat'!$N$1,A150*20,0)</f>
        <v>492.62167799999997</v>
      </c>
    </row>
    <row r="151" spans="1:8" x14ac:dyDescent="0.25">
      <c r="A151">
        <v>47</v>
      </c>
      <c r="C151" t="str">
        <f ca="1">OFFSET('2688p stat'!$A$1,A151*20,0)</f>
        <v>CUDA ant add CPU Time global</v>
      </c>
      <c r="D151" s="5" t="e">
        <f ca="1">OFFSET('2688p trace'!$R$56,(A151-1)*56,0)</f>
        <v>#DIV/0!</v>
      </c>
      <c r="E151" s="5" t="e">
        <f ca="1">OFFSET('2688p trace'!$S$56,(A151-1)*56,0)</f>
        <v>#DIV/0!</v>
      </c>
      <c r="F151" s="5">
        <f ca="1">OFFSET('2688p stat'!$H$1,A151*20,0)</f>
        <v>15744.292772999999</v>
      </c>
      <c r="G151" s="5">
        <f ca="1">OFFSET('2688p stat'!$K$1,A151*20,0)</f>
        <v>15707.425332000001</v>
      </c>
      <c r="H151" s="5">
        <f ca="1">OFFSET('2688p stat'!$N$1,A151*20,0)</f>
        <v>2736.8722170000001</v>
      </c>
    </row>
    <row r="152" spans="1:8" x14ac:dyDescent="0.25">
      <c r="A152">
        <v>48</v>
      </c>
      <c r="C152" t="str">
        <f ca="1">OFFSET('2688p stat'!$A$1,A152*20,0)</f>
        <v>CUDA opt ant par global</v>
      </c>
      <c r="D152" s="5" t="e">
        <f ca="1">OFFSET('2688p trace'!$R$56,(A152-1)*56,0)</f>
        <v>#DIV/0!</v>
      </c>
      <c r="E152" s="5" t="e">
        <f ca="1">OFFSET('2688p trace'!$S$56,(A152-1)*56,0)</f>
        <v>#DIV/0!</v>
      </c>
      <c r="F152" s="5">
        <f ca="1">OFFSET('2688p stat'!$H$1,A152*20,0)</f>
        <v>13025.541854999999</v>
      </c>
      <c r="G152" s="5">
        <f ca="1">OFFSET('2688p stat'!$K$1,A152*20,0)</f>
        <v>12500.333398000001</v>
      </c>
      <c r="H152" s="5">
        <f ca="1">OFFSET('2688p stat'!$N$1,A152*20,0)</f>
        <v>0</v>
      </c>
    </row>
    <row r="153" spans="1:8" x14ac:dyDescent="0.25">
      <c r="A153">
        <v>49</v>
      </c>
      <c r="C153" t="str">
        <f ca="1">OFFSET('2688p stat'!$A$1,A153*20,0)</f>
        <v>Time non CUDA AVX time 4</v>
      </c>
      <c r="D153" s="5" t="e">
        <f ca="1">OFFSET('2688p trace'!$R$56,(A153-1)*56,0)</f>
        <v>#DIV/0!</v>
      </c>
      <c r="E153" s="5" t="e">
        <f ca="1">OFFSET('2688p trace'!$S$56,(A153-1)*56,0)</f>
        <v>#DIV/0!</v>
      </c>
      <c r="F153" s="5">
        <f ca="1">OFFSET('2688p stat'!$H$1,A153*20,0)</f>
        <v>28195.421768</v>
      </c>
      <c r="G153" s="5">
        <f ca="1">OFFSET('2688p stat'!$K$1,A153*20,0)</f>
        <v>27719.226814000001</v>
      </c>
      <c r="H153" s="5">
        <f ca="1">OFFSET('2688p stat'!$N$1,A153*20,0)</f>
        <v>2813.6301659999999</v>
      </c>
    </row>
    <row r="154" spans="1:8" x14ac:dyDescent="0.25">
      <c r="A154">
        <v>50</v>
      </c>
      <c r="C154" t="str">
        <f ca="1">OFFSET('2688p stat'!$A$1,A154*20,0)</f>
        <v>Time non CUDA AVX add CPU time 4</v>
      </c>
      <c r="D154" s="5" t="e">
        <f ca="1">OFFSET('2688p trace'!$R$56,(A154-1)*56,0)</f>
        <v>#DIV/0!</v>
      </c>
      <c r="E154" s="5" t="e">
        <f ca="1">OFFSET('2688p trace'!$S$56,(A154-1)*56,0)</f>
        <v>#DIV/0!</v>
      </c>
      <c r="F154" s="5">
        <f ca="1">OFFSET('2688p stat'!$H$1,A154*20,0)</f>
        <v>16739.450897999999</v>
      </c>
      <c r="G154" s="5">
        <f ca="1">OFFSET('2688p stat'!$K$1,A154*20,0)</f>
        <v>16285.102246</v>
      </c>
      <c r="H154" s="5">
        <f ca="1">OFFSET('2688p stat'!$N$1,A154*20,0)</f>
        <v>3049.4474319999999</v>
      </c>
    </row>
    <row r="155" spans="1:8" x14ac:dyDescent="0.25">
      <c r="A155">
        <v>51</v>
      </c>
      <c r="C155" t="str">
        <f ca="1">OFFSET('2688p stat'!$A$1,A155*20,0)</f>
        <v>Time non CUDA AVX time 4</v>
      </c>
      <c r="D155" s="5" t="e">
        <f ca="1">OFFSET('2688p trace'!$R$56,(A155-1)*56,0)</f>
        <v>#DIV/0!</v>
      </c>
      <c r="E155" s="5" t="e">
        <f ca="1">OFFSET('2688p trace'!$S$56,(A155-1)*56,0)</f>
        <v>#DIV/0!</v>
      </c>
      <c r="F155" s="5">
        <f ca="1">OFFSET('2688p stat'!$H$1,A155*20,0)</f>
        <v>27570.346954000001</v>
      </c>
      <c r="G155" s="5">
        <f ca="1">OFFSET('2688p stat'!$K$1,A155*20,0)</f>
        <v>27248.879856</v>
      </c>
      <c r="H155" s="5">
        <f ca="1">OFFSET('2688p stat'!$N$1,A155*20,0)</f>
        <v>2760.522606</v>
      </c>
    </row>
    <row r="156" spans="1:8" x14ac:dyDescent="0.25">
      <c r="A156">
        <v>52</v>
      </c>
      <c r="C156" t="str">
        <f ca="1">OFFSET('2688p stat'!$A$1,A156*20,0)</f>
        <v>Time non CUDA AVX add CPU time 4</v>
      </c>
      <c r="D156" s="5" t="e">
        <f ca="1">OFFSET('2688p trace'!$R$56,(A156-1)*56,0)</f>
        <v>#DIV/0!</v>
      </c>
      <c r="E156" s="5" t="e">
        <f ca="1">OFFSET('2688p trace'!$S$56,(A156-1)*56,0)</f>
        <v>#DIV/0!</v>
      </c>
      <c r="F156" s="5">
        <f ca="1">OFFSET('2688p stat'!$H$1,A156*20,0)</f>
        <v>16471.742108999999</v>
      </c>
      <c r="G156" s="5">
        <f ca="1">OFFSET('2688p stat'!$K$1,A156*20,0)</f>
        <v>16166.486816000001</v>
      </c>
      <c r="H156" s="5">
        <f ca="1">OFFSET('2688p stat'!$N$1,A156*20,0)</f>
        <v>3034.407021</v>
      </c>
    </row>
    <row r="157" spans="1:8" x14ac:dyDescent="0.25">
      <c r="A157">
        <v>53</v>
      </c>
      <c r="C157" t="str">
        <f ca="1">OFFSET('2688p stat'!$A$1,A157*20,0)</f>
        <v>CUDA ant par not f</v>
      </c>
      <c r="D157" s="5" t="e">
        <f ca="1">OFFSET('2688p trace'!$R$56,(A157-1)*56,0)</f>
        <v>#DIV/0!</v>
      </c>
      <c r="E157" s="5" t="e">
        <f ca="1">OFFSET('2688p trace'!$S$56,(A157-1)*56,0)</f>
        <v>#DIV/0!</v>
      </c>
      <c r="F157" s="5">
        <f ca="1">OFFSET('2688p stat'!$H$1,A157*20,0)</f>
        <v>32379.181327999999</v>
      </c>
      <c r="G157" s="5">
        <f ca="1">OFFSET('2688p stat'!$K$1,A157*20,0)</f>
        <v>32343.82375</v>
      </c>
      <c r="H157" s="5">
        <f ca="1">OFFSET('2688p stat'!$N$1,A157*20,0)</f>
        <v>491.66884700000003</v>
      </c>
    </row>
    <row r="158" spans="1:8" x14ac:dyDescent="0.25">
      <c r="A158">
        <v>54</v>
      </c>
      <c r="C158" t="str">
        <f ca="1">OFFSET('2688p stat'!$A$1,A158*20,0)</f>
        <v>CUDA ant par sort</v>
      </c>
      <c r="D158" s="5" t="e">
        <f ca="1">OFFSET('2688p trace'!$R$56,(A158-1)*56,0)</f>
        <v>#DIV/0!</v>
      </c>
      <c r="E158" s="5" t="e">
        <f ca="1">OFFSET('2688p trace'!$S$56,(A158-1)*56,0)</f>
        <v>#DIV/0!</v>
      </c>
      <c r="F158" s="5">
        <f ca="1">OFFSET('2688p stat'!$H$1,A158*20,0)</f>
        <v>13679.295059</v>
      </c>
      <c r="G158" s="5">
        <f ca="1">OFFSET('2688p stat'!$K$1,A158*20,0)</f>
        <v>13639.172538999999</v>
      </c>
      <c r="H158" s="5">
        <f ca="1">OFFSET('2688p stat'!$N$1,A158*20,0)</f>
        <v>493.92821300000003</v>
      </c>
    </row>
    <row r="159" spans="1:8" x14ac:dyDescent="0.25">
      <c r="A159">
        <v>55</v>
      </c>
      <c r="C159" t="str">
        <f ca="1">OFFSET('2688p stat'!$A$1,A159*20,0)</f>
        <v>Time CUDA ant par random CPU:</v>
      </c>
      <c r="D159" s="5" t="e">
        <f ca="1">OFFSET('2688p trace'!$R$56,(A159-1)*56,0)</f>
        <v>#DIV/0!</v>
      </c>
      <c r="E159" s="5" t="e">
        <f ca="1">OFFSET('2688p trace'!$S$56,(A159-1)*56,0)</f>
        <v>#DIV/0!</v>
      </c>
      <c r="F159" s="5">
        <f ca="1">OFFSET('2688p stat'!$H$1,A159*20,0)</f>
        <v>25111.748281</v>
      </c>
      <c r="G159" s="5">
        <f ca="1">OFFSET('2688p stat'!$K$1,A159*20,0)</f>
        <v>25078.453710999998</v>
      </c>
      <c r="H159" s="5">
        <f ca="1">OFFSET('2688p stat'!$N$1,A159*20,0)</f>
        <v>492.02310699999998</v>
      </c>
    </row>
    <row r="160" spans="1:8" x14ac:dyDescent="0.25">
      <c r="A160">
        <v>56</v>
      </c>
      <c r="C160" t="str">
        <f ca="1">OFFSET('2688p stat'!$A$1,A160*20,0)</f>
        <v>CUDA Time</v>
      </c>
      <c r="D160" s="5" t="e">
        <f ca="1">OFFSET('2688p trace'!$R$56,(A160-1)*56,0)</f>
        <v>#DIV/0!</v>
      </c>
      <c r="E160" s="5" t="e">
        <f ca="1">OFFSET('2688p trace'!$S$56,(A160-1)*56,0)</f>
        <v>#DIV/0!</v>
      </c>
      <c r="F160" s="5">
        <f ca="1">OFFSET('2688p stat'!$H$1,A160*20,0)</f>
        <v>0</v>
      </c>
      <c r="G160" s="5">
        <f ca="1">OFFSET('2688p stat'!$K$1,A160*20,0)</f>
        <v>0</v>
      </c>
      <c r="H160" s="5">
        <f ca="1">OFFSET('2688p stat'!$N$1,A160*20,0)</f>
        <v>0</v>
      </c>
    </row>
    <row r="161" spans="1:8" x14ac:dyDescent="0.25">
      <c r="A161">
        <v>57</v>
      </c>
      <c r="C161" t="str">
        <f ca="1">OFFSET('2688p stat'!$A$1,A161*20,0)</f>
        <v>CUDA ant par</v>
      </c>
      <c r="D161" s="5" t="e">
        <f ca="1">OFFSET('2688p trace'!$R$56,(A161-1)*56,0)</f>
        <v>#DIV/0!</v>
      </c>
      <c r="E161" s="5" t="e">
        <f ca="1">OFFSET('2688p trace'!$S$56,(A161-1)*56,0)</f>
        <v>#DIV/0!</v>
      </c>
      <c r="F161" s="5">
        <f ca="1">OFFSET('2688p stat'!$H$1,A161*20,0)</f>
        <v>14868.993007999999</v>
      </c>
      <c r="G161" s="5">
        <f ca="1">OFFSET('2688p stat'!$K$1,A161*20,0)</f>
        <v>14835.790195</v>
      </c>
      <c r="H161" s="5">
        <f ca="1">OFFSET('2688p stat'!$N$1,A161*20,0)</f>
        <v>490.03326499999997</v>
      </c>
    </row>
    <row r="162" spans="1:8" x14ac:dyDescent="0.25">
      <c r="A162">
        <v>58</v>
      </c>
      <c r="C162" t="str">
        <f ca="1">OFFSET('2688p stat'!$A$1,A162*20,0)</f>
        <v>CUDA ant add CPU Time</v>
      </c>
      <c r="D162" s="5" t="e">
        <f ca="1">OFFSET('2688p trace'!$R$56,(A162-1)*56,0)</f>
        <v>#DIV/0!</v>
      </c>
      <c r="E162" s="5" t="e">
        <f ca="1">OFFSET('2688p trace'!$S$56,(A162-1)*56,0)</f>
        <v>#DIV/0!</v>
      </c>
      <c r="F162" s="5">
        <f ca="1">OFFSET('2688p stat'!$H$1,A162*20,0)</f>
        <v>17750.407890999999</v>
      </c>
      <c r="G162" s="5">
        <f ca="1">OFFSET('2688p stat'!$K$1,A162*20,0)</f>
        <v>17719.314531</v>
      </c>
      <c r="H162" s="5">
        <f ca="1">OFFSET('2688p stat'!$N$1,A162*20,0)</f>
        <v>2922.7174759999998</v>
      </c>
    </row>
    <row r="163" spans="1:8" x14ac:dyDescent="0.25">
      <c r="A163">
        <v>59</v>
      </c>
      <c r="C163" t="str">
        <f ca="1">OFFSET('2688p stat'!$A$1,A163*20,0)</f>
        <v>CUDA opt ant par</v>
      </c>
      <c r="D163" s="5" t="e">
        <f ca="1">OFFSET('2688p trace'!$R$56,(A163-1)*56,0)</f>
        <v>#DIV/0!</v>
      </c>
      <c r="E163" s="5" t="e">
        <f ca="1">OFFSET('2688p trace'!$S$56,(A163-1)*56,0)</f>
        <v>#DIV/0!</v>
      </c>
      <c r="F163" s="5">
        <f ca="1">OFFSET('2688p stat'!$H$1,A163*20,0)</f>
        <v>14868.387188000001</v>
      </c>
      <c r="G163" s="5">
        <f ca="1">OFFSET('2688p stat'!$K$1,A163*20,0)</f>
        <v>14348.613729999999</v>
      </c>
      <c r="H163" s="5">
        <f ca="1">OFFSET('2688p stat'!$N$1,A163*20,0)</f>
        <v>0</v>
      </c>
    </row>
    <row r="164" spans="1:8" x14ac:dyDescent="0.25">
      <c r="A164">
        <v>60</v>
      </c>
      <c r="C164" t="str">
        <f ca="1">OFFSET('2688p stat'!$A$1,A164*20,0)</f>
        <v>CUDA ant add CPU_AVX_transp Time</v>
      </c>
      <c r="D164" s="5" t="e">
        <f ca="1">OFFSET('2688p trace'!$R$56,(A164-1)*56,0)</f>
        <v>#DIV/0!</v>
      </c>
      <c r="E164" s="5" t="e">
        <f ca="1">OFFSET('2688p trace'!$S$56,(A164-1)*56,0)</f>
        <v>#DIV/0!</v>
      </c>
      <c r="F164" s="5">
        <f ca="1">OFFSET('2688p stat'!$H$1,A164*20,0)</f>
        <v>15317.075801000001</v>
      </c>
      <c r="G164" s="5">
        <f ca="1">OFFSET('2688p stat'!$K$1,A164*20,0)</f>
        <v>15277.936465000001</v>
      </c>
      <c r="H164" s="5">
        <f ca="1">OFFSET('2688p stat'!$N$1,A164*20,0)</f>
        <v>2295.0604640000001</v>
      </c>
    </row>
    <row r="165" spans="1:8" x14ac:dyDescent="0.25">
      <c r="A165">
        <v>61</v>
      </c>
      <c r="C165">
        <f ca="1">OFFSET('2688p stat'!$A$1,A165*20,0)</f>
        <v>0</v>
      </c>
      <c r="D165" s="5" t="e">
        <f ca="1">OFFSET('2688p trace'!$R$56,(A165-1)*56,0)</f>
        <v>#DIV/0!</v>
      </c>
      <c r="E165" s="5" t="e">
        <f ca="1">OFFSET('2688p trace'!$S$56,(A165-1)*56,0)</f>
        <v>#DIV/0!</v>
      </c>
      <c r="F165" s="5">
        <f ca="1">OFFSET('2688p stat'!$H$1,A165*20,0)</f>
        <v>0</v>
      </c>
      <c r="G165" s="5">
        <f ca="1">OFFSET('2688p stat'!$K$1,A165*20,0)</f>
        <v>0</v>
      </c>
      <c r="H165" s="5">
        <f ca="1">OFFSET('2688p stat'!$N$1,A165*20,0)</f>
        <v>0</v>
      </c>
    </row>
    <row r="166" spans="1:8" x14ac:dyDescent="0.25">
      <c r="A166">
        <v>62</v>
      </c>
      <c r="C166">
        <f ca="1">OFFSET('2688p stat'!$A$1,A166*20,0)</f>
        <v>0</v>
      </c>
      <c r="D166" s="5" t="e">
        <f ca="1">OFFSET('2688p trace'!$R$56,(A166-1)*56,0)</f>
        <v>#DIV/0!</v>
      </c>
      <c r="E166" s="5" t="e">
        <f ca="1">OFFSET('2688p trace'!$S$56,(A166-1)*56,0)</f>
        <v>#DIV/0!</v>
      </c>
      <c r="F166" s="5">
        <f ca="1">OFFSET('2688p stat'!$H$1,A166*20,0)</f>
        <v>0</v>
      </c>
      <c r="G166" s="5">
        <f ca="1">OFFSET('2688p stat'!$K$1,A166*20,0)</f>
        <v>0</v>
      </c>
      <c r="H166" s="5">
        <f ca="1">OFFSET('2688p stat'!$N$1,A166*20,0)</f>
        <v>0</v>
      </c>
    </row>
    <row r="167" spans="1:8" x14ac:dyDescent="0.25">
      <c r="A167">
        <v>63</v>
      </c>
      <c r="C167">
        <f ca="1">OFFSET('2688p stat'!$A$1,A167*20,0)</f>
        <v>0</v>
      </c>
      <c r="D167" s="5" t="e">
        <f ca="1">OFFSET('2688p trace'!$R$56,(A167-1)*56,0)</f>
        <v>#DIV/0!</v>
      </c>
      <c r="E167" s="5" t="e">
        <f ca="1">OFFSET('2688p trace'!$S$56,(A167-1)*56,0)</f>
        <v>#DIV/0!</v>
      </c>
      <c r="F167" s="5">
        <f ca="1">OFFSET('2688p stat'!$H$1,A167*20,0)</f>
        <v>0</v>
      </c>
      <c r="G167" s="5">
        <f ca="1">OFFSET('2688p stat'!$K$1,A167*20,0)</f>
        <v>0</v>
      </c>
      <c r="H167" s="5">
        <f ca="1">OFFSET('2688p stat'!$N$1,A167*20,0)</f>
        <v>0</v>
      </c>
    </row>
    <row r="168" spans="1:8" x14ac:dyDescent="0.25">
      <c r="A168">
        <v>64</v>
      </c>
      <c r="C168">
        <f ca="1">OFFSET('2688p stat'!$A$1,A168*20,0)</f>
        <v>0</v>
      </c>
      <c r="D168" s="5" t="e">
        <f ca="1">OFFSET('2688p trace'!$R$56,(A168-1)*56,0)</f>
        <v>#DIV/0!</v>
      </c>
      <c r="E168" s="5" t="e">
        <f ca="1">OFFSET('2688p trace'!$S$56,(A168-1)*56,0)</f>
        <v>#DIV/0!</v>
      </c>
      <c r="F168" s="5">
        <f ca="1">OFFSET('2688p stat'!$H$1,A168*20,0)</f>
        <v>0</v>
      </c>
      <c r="G168" s="5">
        <f ca="1">OFFSET('2688p stat'!$K$1,A168*20,0)</f>
        <v>0</v>
      </c>
      <c r="H168" s="5">
        <f ca="1">OFFSET('2688p stat'!$N$1,A168*20,0)</f>
        <v>0</v>
      </c>
    </row>
    <row r="169" spans="1:8" x14ac:dyDescent="0.25">
      <c r="A169">
        <v>65</v>
      </c>
      <c r="C169">
        <f ca="1">OFFSET('2688p stat'!$A$1,A169*20,0)</f>
        <v>0</v>
      </c>
      <c r="D169" s="5" t="e">
        <f ca="1">OFFSET('2688p trace'!$R$56,(A169-1)*56,0)</f>
        <v>#DIV/0!</v>
      </c>
      <c r="E169" s="5" t="e">
        <f ca="1">OFFSET('2688p trace'!$S$56,(A169-1)*56,0)</f>
        <v>#DIV/0!</v>
      </c>
      <c r="F169" s="5">
        <f ca="1">OFFSET('2688p stat'!$H$1,A169*20,0)</f>
        <v>0</v>
      </c>
      <c r="G169" s="5">
        <f ca="1">OFFSET('2688p stat'!$K$1,A169*20,0)</f>
        <v>0</v>
      </c>
      <c r="H169" s="5">
        <f ca="1">OFFSET('2688p stat'!$N$1,A169*20,0)</f>
        <v>0</v>
      </c>
    </row>
    <row r="170" spans="1:8" x14ac:dyDescent="0.25">
      <c r="A170">
        <v>66</v>
      </c>
      <c r="C170">
        <f ca="1">OFFSET('2688p stat'!$A$1,A170*20,0)</f>
        <v>0</v>
      </c>
      <c r="D170" s="5" t="e">
        <f ca="1">OFFSET('2688p trace'!$R$56,(A170-1)*56,0)</f>
        <v>#DIV/0!</v>
      </c>
      <c r="E170" s="5" t="e">
        <f ca="1">OFFSET('2688p trace'!$S$56,(A170-1)*56,0)</f>
        <v>#DIV/0!</v>
      </c>
      <c r="F170" s="5">
        <f ca="1">OFFSET('2688p stat'!$H$1,A170*20,0)</f>
        <v>0</v>
      </c>
      <c r="G170" s="5">
        <f ca="1">OFFSET('2688p stat'!$K$1,A170*20,0)</f>
        <v>0</v>
      </c>
      <c r="H170" s="5">
        <f ca="1">OFFSET('2688p stat'!$N$1,A170*20,0)</f>
        <v>0</v>
      </c>
    </row>
    <row r="171" spans="1:8" x14ac:dyDescent="0.25">
      <c r="A171">
        <v>67</v>
      </c>
      <c r="C171">
        <f ca="1">OFFSET('2688p stat'!$A$1,A171*20,0)</f>
        <v>0</v>
      </c>
      <c r="D171" s="5" t="e">
        <f ca="1">OFFSET('2688p trace'!$R$56,(A171-1)*56,0)</f>
        <v>#DIV/0!</v>
      </c>
      <c r="E171" s="5" t="e">
        <f ca="1">OFFSET('2688p trace'!$S$56,(A171-1)*56,0)</f>
        <v>#DIV/0!</v>
      </c>
      <c r="F171" s="5">
        <f ca="1">OFFSET('2688p stat'!$H$1,A171*20,0)</f>
        <v>0</v>
      </c>
      <c r="G171" s="5">
        <f ca="1">OFFSET('2688p stat'!$K$1,A171*20,0)</f>
        <v>0</v>
      </c>
      <c r="H171" s="5">
        <f ca="1">OFFSET('2688p stat'!$N$1,A171*20,0)</f>
        <v>0</v>
      </c>
    </row>
    <row r="172" spans="1:8" x14ac:dyDescent="0.25">
      <c r="A172">
        <v>68</v>
      </c>
      <c r="C172">
        <f ca="1">OFFSET('2688p stat'!$A$1,A172*20,0)</f>
        <v>0</v>
      </c>
      <c r="D172" s="5" t="e">
        <f ca="1">OFFSET('2688p trace'!$R$56,(A172-1)*56,0)</f>
        <v>#DIV/0!</v>
      </c>
      <c r="E172" s="5" t="e">
        <f ca="1">OFFSET('2688p trace'!$S$56,(A172-1)*56,0)</f>
        <v>#DIV/0!</v>
      </c>
      <c r="F172" s="5">
        <f ca="1">OFFSET('2688p stat'!$H$1,A172*20,0)</f>
        <v>0</v>
      </c>
      <c r="G172" s="5">
        <f ca="1">OFFSET('2688p stat'!$K$1,A172*20,0)</f>
        <v>0</v>
      </c>
      <c r="H172" s="5">
        <f ca="1">OFFSET('2688p stat'!$N$1,A172*20,0)</f>
        <v>0</v>
      </c>
    </row>
    <row r="173" spans="1:8" x14ac:dyDescent="0.25">
      <c r="A173">
        <v>69</v>
      </c>
      <c r="C173">
        <f ca="1">OFFSET('2688p stat'!$A$1,A173*20,0)</f>
        <v>0</v>
      </c>
      <c r="D173" s="5" t="e">
        <f ca="1">OFFSET('2688p trace'!$R$56,(A173-1)*56,0)</f>
        <v>#DIV/0!</v>
      </c>
      <c r="E173" s="5" t="e">
        <f ca="1">OFFSET('2688p trace'!$S$56,(A173-1)*56,0)</f>
        <v>#DIV/0!</v>
      </c>
      <c r="F173" s="5">
        <f ca="1">OFFSET('2688p stat'!$H$1,A173*20,0)</f>
        <v>0</v>
      </c>
      <c r="G173" s="5">
        <f ca="1">OFFSET('2688p stat'!$K$1,A173*20,0)</f>
        <v>0</v>
      </c>
      <c r="H173" s="5">
        <f ca="1">OFFSET('2688p stat'!$N$1,A173*20,0)</f>
        <v>0</v>
      </c>
    </row>
    <row r="174" spans="1:8" x14ac:dyDescent="0.25">
      <c r="A174">
        <v>70</v>
      </c>
      <c r="C174">
        <f ca="1">OFFSET('2688p stat'!$A$1,A174*20,0)</f>
        <v>0</v>
      </c>
      <c r="D174" s="5" t="e">
        <f ca="1">OFFSET('2688p trace'!$R$56,(A174-1)*56,0)</f>
        <v>#DIV/0!</v>
      </c>
      <c r="E174" s="5" t="e">
        <f ca="1">OFFSET('2688p trace'!$S$56,(A174-1)*56,0)</f>
        <v>#DIV/0!</v>
      </c>
      <c r="F174" s="5">
        <f ca="1">OFFSET('2688p stat'!$H$1,A174*20,0)</f>
        <v>0</v>
      </c>
      <c r="G174" s="5">
        <f ca="1">OFFSET('2688p stat'!$K$1,A174*20,0)</f>
        <v>0</v>
      </c>
      <c r="H174" s="5">
        <f ca="1">OFFSET('2688p stat'!$N$1,A174*20,0)</f>
        <v>0</v>
      </c>
    </row>
    <row r="177" spans="1:10" x14ac:dyDescent="0.25">
      <c r="C177" t="s">
        <v>53</v>
      </c>
      <c r="J177" t="s">
        <v>52</v>
      </c>
    </row>
    <row r="178" spans="1:10" x14ac:dyDescent="0.25">
      <c r="D178" t="s">
        <v>40</v>
      </c>
      <c r="E178" t="s">
        <v>36</v>
      </c>
      <c r="F178" t="s">
        <v>37</v>
      </c>
      <c r="G178" t="s">
        <v>38</v>
      </c>
      <c r="H178" t="s">
        <v>39</v>
      </c>
      <c r="J178" s="5">
        <f>SUM(D178:H178)</f>
        <v>0</v>
      </c>
    </row>
    <row r="179" spans="1:10" x14ac:dyDescent="0.25">
      <c r="A179">
        <v>1</v>
      </c>
      <c r="C179" t="str">
        <f ca="1">OFFSET('2688p stat'!$A$1,A179*20,0)</f>
        <v>CUDA Time</v>
      </c>
      <c r="D179" s="5">
        <f ca="1">OFFSET('2688p trace'!$U$56,(A31-1)*56,0)</f>
        <v>9918.380004000026</v>
      </c>
      <c r="E179" s="5">
        <f ca="1">OFFSET('2688p trace'!$V$56,(A31-1)*56,0)</f>
        <v>9906.8233959999816</v>
      </c>
      <c r="F179" s="5">
        <f ca="1">OFFSET('2688p stat'!$H$1,A179*20,1)</f>
        <v>9971.8503409999994</v>
      </c>
      <c r="G179" s="5">
        <f ca="1">OFFSET('2688p stat'!$K$1,A179*20,1)</f>
        <v>9966.7615060000007</v>
      </c>
      <c r="H179" s="5">
        <f ca="1">OFFSET('2688p stat'!$N$1,A179*20,1)</f>
        <v>31.423445999999998</v>
      </c>
      <c r="J179" s="5">
        <f t="shared" ref="J179:J242" ca="1" si="7">SUM(D179:H179)</f>
        <v>39795.238693000007</v>
      </c>
    </row>
    <row r="180" spans="1:10" x14ac:dyDescent="0.25">
      <c r="A180">
        <v>2</v>
      </c>
      <c r="C180" t="str">
        <f ca="1">OFFSET('2688p stat'!$A$1,A180*20,0)</f>
        <v>CUDA ant par</v>
      </c>
      <c r="D180" s="5">
        <f ca="1">OFFSET('2688p trace'!$U$56,(A32-1)*56,0)</f>
        <v>24.135318439999729</v>
      </c>
      <c r="E180" s="5">
        <f ca="1">OFFSET('2688p trace'!$V$56,(A32-1)*56,0)</f>
        <v>25.867969439999989</v>
      </c>
      <c r="F180" s="5">
        <f ca="1">OFFSET('2688p stat'!$H$1,A180*20,1)</f>
        <v>2.310162</v>
      </c>
      <c r="G180" s="5">
        <f ca="1">OFFSET('2688p stat'!$K$1,A180*20,1)</f>
        <v>0.96922900000000001</v>
      </c>
      <c r="H180" s="5">
        <f ca="1">OFFSET('2688p stat'!$N$1,A180*20,1)</f>
        <v>1.3145469999999999</v>
      </c>
      <c r="J180" s="5">
        <f t="shared" ca="1" si="7"/>
        <v>54.597225879999712</v>
      </c>
    </row>
    <row r="181" spans="1:10" x14ac:dyDescent="0.25">
      <c r="A181">
        <v>3</v>
      </c>
      <c r="C181" t="str">
        <f ca="1">OFFSET('2688p stat'!$A$1,A181*20,0)</f>
        <v>CUDA ant add CPU Time</v>
      </c>
      <c r="D181" s="5">
        <f ca="1">OFFSET('2688p trace'!$U$56,(A33-1)*56,0)</f>
        <v>1309.6064209600002</v>
      </c>
      <c r="E181" s="5">
        <f ca="1">OFFSET('2688p trace'!$V$56,(A33-1)*56,0)</f>
        <v>1307.7698768399987</v>
      </c>
      <c r="F181" s="5">
        <f ca="1">OFFSET('2688p stat'!$H$1,A181*20,1)</f>
        <v>1142.0771560000001</v>
      </c>
      <c r="G181" s="5">
        <f ca="1">OFFSET('2688p stat'!$K$1,A181*20,1)</f>
        <v>1150.0539289999999</v>
      </c>
      <c r="H181" s="5">
        <f ca="1">OFFSET('2688p stat'!$N$1,A181*20,1)</f>
        <v>1002.066871</v>
      </c>
      <c r="J181" s="5">
        <f t="shared" ca="1" si="7"/>
        <v>5911.5742537999986</v>
      </c>
    </row>
    <row r="182" spans="1:10" x14ac:dyDescent="0.25">
      <c r="A182">
        <v>4</v>
      </c>
      <c r="C182" t="str">
        <f ca="1">OFFSET('2688p stat'!$A$1,A182*20,0)</f>
        <v>CUDA opt Time</v>
      </c>
      <c r="D182" s="5">
        <f ca="1">OFFSET('2688p trace'!$U$56,(A34-1)*56,0)</f>
        <v>5075.1989000000722</v>
      </c>
      <c r="E182" s="5">
        <f ca="1">OFFSET('2688p trace'!$V$56,(A34-1)*56,0)</f>
        <v>5062.4023359999464</v>
      </c>
      <c r="F182" s="5">
        <f ca="1">OFFSET('2688p stat'!$H$1,A182*20,1)</f>
        <v>4852.5426070000003</v>
      </c>
      <c r="G182" s="5">
        <f ca="1">OFFSET('2688p stat'!$K$1,A182*20,1)</f>
        <v>4387.2803620000004</v>
      </c>
      <c r="H182" s="5">
        <f ca="1">OFFSET('2688p stat'!$N$1,A182*20,1)</f>
        <v>0</v>
      </c>
      <c r="J182" s="5">
        <f t="shared" ca="1" si="7"/>
        <v>19377.424205000021</v>
      </c>
    </row>
    <row r="183" spans="1:10" x14ac:dyDescent="0.25">
      <c r="A183">
        <v>5</v>
      </c>
      <c r="C183" t="str">
        <f ca="1">OFFSET('2688p stat'!$A$1,A183*20,0)</f>
        <v>CUDA opt ant</v>
      </c>
      <c r="D183" s="5">
        <f ca="1">OFFSET('2688p trace'!$U$56,(A35-1)*56,0)</f>
        <v>80.511218559999847</v>
      </c>
      <c r="E183" s="5">
        <f ca="1">OFFSET('2688p trace'!$V$56,(A35-1)*56,0)</f>
        <v>79.730478560000293</v>
      </c>
      <c r="F183" s="5">
        <f ca="1">OFFSET('2688p stat'!$H$1,A183*20,1)</f>
        <v>75.929564999999997</v>
      </c>
      <c r="G183" s="5">
        <f ca="1">OFFSET('2688p stat'!$K$1,A183*20,1)</f>
        <v>22.746022</v>
      </c>
      <c r="H183" s="5">
        <f ca="1">OFFSET('2688p stat'!$N$1,A183*20,1)</f>
        <v>0</v>
      </c>
      <c r="J183" s="5">
        <f t="shared" ca="1" si="7"/>
        <v>258.91728412000015</v>
      </c>
    </row>
    <row r="184" spans="1:10" x14ac:dyDescent="0.25">
      <c r="A184">
        <v>6</v>
      </c>
      <c r="C184" t="str">
        <f ca="1">OFFSET('2688p stat'!$A$1,A184*20,0)</f>
        <v>CUDA opt ant par</v>
      </c>
      <c r="D184" s="5">
        <f ca="1">OFFSET('2688p trace'!$U$56,(A36-1)*56,0)</f>
        <v>241.00192099999924</v>
      </c>
      <c r="E184" s="5">
        <f ca="1">OFFSET('2688p trace'!$V$56,(A36-1)*56,0)</f>
        <v>238.49225199999972</v>
      </c>
      <c r="F184" s="5">
        <f ca="1">OFFSET('2688p stat'!$H$1,A184*20,1)</f>
        <v>154.31975499999999</v>
      </c>
      <c r="G184" s="5">
        <f ca="1">OFFSET('2688p stat'!$K$1,A184*20,1)</f>
        <v>14.169112999999999</v>
      </c>
      <c r="H184" s="5">
        <f ca="1">OFFSET('2688p stat'!$N$1,A184*20,1)</f>
        <v>0</v>
      </c>
      <c r="J184" s="5">
        <f t="shared" ca="1" si="7"/>
        <v>647.98304099999893</v>
      </c>
    </row>
    <row r="185" spans="1:10" x14ac:dyDescent="0.25">
      <c r="A185">
        <v>7</v>
      </c>
      <c r="C185" t="str">
        <f ca="1">OFFSET('2688p stat'!$A$1,A185*20,0)</f>
        <v>non CUDA Time</v>
      </c>
      <c r="D185" s="5">
        <f ca="1">OFFSET('2688p trace'!$U$56,(A37-1)*56,0)</f>
        <v>76537.799936000069</v>
      </c>
      <c r="E185" s="5">
        <f ca="1">OFFSET('2688p trace'!$V$56,(A37-1)*56,0)</f>
        <v>76316.704800000109</v>
      </c>
      <c r="F185" s="5">
        <f ca="1">OFFSET('2688p stat'!$H$1,A185*20,1)</f>
        <v>76291.697046000001</v>
      </c>
      <c r="G185" s="5">
        <f ca="1">OFFSET('2688p stat'!$K$1,A185*20,1)</f>
        <v>76246.597555999993</v>
      </c>
      <c r="H185" s="5">
        <f ca="1">OFFSET('2688p stat'!$N$1,A185*20,1)</f>
        <v>722.37813400000005</v>
      </c>
      <c r="J185" s="5">
        <f t="shared" ca="1" si="7"/>
        <v>306115.17747200018</v>
      </c>
    </row>
    <row r="186" spans="1:10" x14ac:dyDescent="0.25">
      <c r="A186">
        <v>8</v>
      </c>
      <c r="C186" t="str">
        <f ca="1">OFFSET('2688p stat'!$A$1,A186*20,0)</f>
        <v>Classic ACO</v>
      </c>
      <c r="D186" s="5">
        <f ca="1">OFFSET('2688p trace'!$U$56,(A38-1)*56,0)</f>
        <v>9409228.8100000005</v>
      </c>
      <c r="E186" s="5">
        <f ca="1">OFFSET('2688p trace'!$V$56,(A38-1)*56,0)</f>
        <v>6199042.8896000013</v>
      </c>
      <c r="F186" s="5">
        <f ca="1">OFFSET('2688p stat'!$H$1,A186*20,1)</f>
        <v>6037017.4120479999</v>
      </c>
      <c r="G186" s="5">
        <f ca="1">OFFSET('2688p stat'!$K$1,A186*20,1)</f>
        <v>6035962.2878569998</v>
      </c>
      <c r="H186" s="5">
        <f ca="1">OFFSET('2688p stat'!$N$1,A186*20,1)</f>
        <v>6272.6472020000001</v>
      </c>
      <c r="J186" s="5">
        <f t="shared" ca="1" si="7"/>
        <v>27687524.046707001</v>
      </c>
    </row>
    <row r="187" spans="1:10" x14ac:dyDescent="0.25">
      <c r="A187">
        <v>9</v>
      </c>
      <c r="C187" t="str">
        <f ca="1">OFFSET('2688p stat'!$A$1,A187*20,0)</f>
        <v>omp</v>
      </c>
      <c r="D187" s="5">
        <f ca="1">OFFSET('2688p trace'!$U$56,(A39-1)*56,0)</f>
        <v>5394.6049440000324</v>
      </c>
      <c r="E187" s="5">
        <f ca="1">OFFSET('2688p trace'!$V$56,(A39-1)*56,0)</f>
        <v>5353.234000000034</v>
      </c>
      <c r="F187" s="5">
        <f ca="1">OFFSET('2688p stat'!$H$1,A187*20,1)</f>
        <v>5350.2026230000001</v>
      </c>
      <c r="G187" s="5">
        <f ca="1">OFFSET('2688p stat'!$K$1,A187*20,1)</f>
        <v>5344.3898559999998</v>
      </c>
      <c r="H187" s="5">
        <f ca="1">OFFSET('2688p stat'!$N$1,A187*20,1)</f>
        <v>432.20115199999998</v>
      </c>
      <c r="J187" s="5">
        <f t="shared" ca="1" si="7"/>
        <v>21874.632575000069</v>
      </c>
    </row>
    <row r="188" spans="1:10" x14ac:dyDescent="0.25">
      <c r="A188">
        <v>10</v>
      </c>
      <c r="C188" t="str">
        <f ca="1">OFFSET('2688p stat'!$A$1,A188*20,0)</f>
        <v>non CUDA transp Time</v>
      </c>
      <c r="D188" s="5">
        <f ca="1">OFFSET('2688p trace'!$U$56,(A40-1)*56,0)</f>
        <v>6836.3575240000082</v>
      </c>
      <c r="E188" s="5">
        <f ca="1">OFFSET('2688p trace'!$V$56,(A40-1)*56,0)</f>
        <v>6784.2205440000516</v>
      </c>
      <c r="F188" s="5">
        <f ca="1">OFFSET('2688p stat'!$H$1,A188*20,1)</f>
        <v>6783.6295069999996</v>
      </c>
      <c r="G188" s="5">
        <f ca="1">OFFSET('2688p stat'!$K$1,A188*20,1)</f>
        <v>6779.4959879999997</v>
      </c>
      <c r="H188" s="5">
        <f ca="1">OFFSET('2688p stat'!$N$1,A188*20,1)</f>
        <v>1445.562195</v>
      </c>
      <c r="J188" s="5">
        <f t="shared" ca="1" si="7"/>
        <v>28629.265758000056</v>
      </c>
    </row>
    <row r="189" spans="1:10" x14ac:dyDescent="0.25">
      <c r="A189">
        <v>11</v>
      </c>
      <c r="C189" t="str">
        <f ca="1">OFFSET('2688p stat'!$A$1,A189*20,0)</f>
        <v>non CUDA transp_AVX Time</v>
      </c>
      <c r="D189" s="5">
        <f ca="1">OFFSET('2688p trace'!$U$56,(A41-1)*56,0)</f>
        <v>8200.171744000012</v>
      </c>
      <c r="E189" s="5">
        <f ca="1">OFFSET('2688p trace'!$V$56,(A41-1)*56,0)</f>
        <v>8160.1459999999925</v>
      </c>
      <c r="F189" s="5">
        <f ca="1">OFFSET('2688p stat'!$H$1,A189*20,1)</f>
        <v>8159.3440469999996</v>
      </c>
      <c r="G189" s="5">
        <f ca="1">OFFSET('2688p stat'!$K$1,A189*20,1)</f>
        <v>8148.9945500000003</v>
      </c>
      <c r="H189" s="5">
        <f ca="1">OFFSET('2688p stat'!$N$1,A189*20,1)</f>
        <v>2788.7981239999999</v>
      </c>
      <c r="J189" s="5">
        <f t="shared" ca="1" si="7"/>
        <v>35457.454465000003</v>
      </c>
    </row>
    <row r="190" spans="1:10" x14ac:dyDescent="0.25">
      <c r="A190">
        <v>12</v>
      </c>
      <c r="C190" t="str">
        <f ca="1">OFFSET('2688p stat'!$A$1,A190*20,0)</f>
        <v>non CUDA transp_AVX_OMP Time</v>
      </c>
      <c r="D190" s="5">
        <f ca="1">OFFSET('2688p trace'!$U$56,(A42-1)*56,0)</f>
        <v>12700.648916</v>
      </c>
      <c r="E190" s="5">
        <f ca="1">OFFSET('2688p trace'!$V$56,(A42-1)*56,0)</f>
        <v>12558.136656000028</v>
      </c>
      <c r="F190" s="5">
        <f ca="1">OFFSET('2688p stat'!$H$1,A190*20,1)</f>
        <v>12556.635147999999</v>
      </c>
      <c r="G190" s="5">
        <f ca="1">OFFSET('2688p stat'!$K$1,A190*20,1)</f>
        <v>12533.23558</v>
      </c>
      <c r="H190" s="5">
        <f ca="1">OFFSET('2688p stat'!$N$1,A190*20,1)</f>
        <v>3885.3561719999998</v>
      </c>
      <c r="J190" s="5">
        <f t="shared" ca="1" si="7"/>
        <v>54234.012472000031</v>
      </c>
    </row>
    <row r="191" spans="1:10" x14ac:dyDescent="0.25">
      <c r="A191">
        <v>13</v>
      </c>
      <c r="C191" t="str">
        <f ca="1">OFFSET('2688p stat'!$A$1,A191*20,0)</f>
        <v>CUDA ant add CPU_AVX_transp Time</v>
      </c>
      <c r="D191" s="5">
        <f ca="1">OFFSET('2688p trace'!$U$56,(A43-1)*56,0)</f>
        <v>1431.1352224400025</v>
      </c>
      <c r="E191" s="5">
        <f ca="1">OFFSET('2688p trace'!$V$56,(A43-1)*56,0)</f>
        <v>1412.3878358400013</v>
      </c>
      <c r="F191" s="5">
        <f ca="1">OFFSET('2688p stat'!$H$1,A191*20,1)</f>
        <v>1325.3378949999999</v>
      </c>
      <c r="G191" s="5">
        <f ca="1">OFFSET('2688p stat'!$K$1,A191*20,1)</f>
        <v>1303.3412659999999</v>
      </c>
      <c r="H191" s="5">
        <f ca="1">OFFSET('2688p stat'!$N$1,A191*20,1)</f>
        <v>1084.9210430000001</v>
      </c>
      <c r="J191" s="5">
        <f t="shared" ca="1" si="7"/>
        <v>6557.1232622800035</v>
      </c>
    </row>
    <row r="192" spans="1:10" x14ac:dyDescent="0.25">
      <c r="A192">
        <v>14</v>
      </c>
      <c r="C192" t="str">
        <f ca="1">OFFSET('2688p stat'!$A$1,A192*20,0)</f>
        <v>CUDA Const</v>
      </c>
      <c r="D192" s="5">
        <f ca="1">OFFSET('2688p trace'!$U$56,(A44-1)*56,0)</f>
        <v>9967.7878439999458</v>
      </c>
      <c r="E192" s="5">
        <f ca="1">OFFSET('2688p trace'!$V$56,(A44-1)*56,0)</f>
        <v>9933.7159840000495</v>
      </c>
      <c r="F192" s="5">
        <f ca="1">OFFSET('2688p stat'!$H$1,A192*20,1)</f>
        <v>9597.1380730000001</v>
      </c>
      <c r="G192" s="5">
        <f ca="1">OFFSET('2688p stat'!$K$1,A192*20,1)</f>
        <v>9507.8344209999996</v>
      </c>
      <c r="H192" s="5">
        <f ca="1">OFFSET('2688p stat'!$N$1,A192*20,1)</f>
        <v>24.494793000000001</v>
      </c>
      <c r="J192" s="5">
        <f t="shared" ca="1" si="7"/>
        <v>39030.971114999993</v>
      </c>
    </row>
    <row r="193" spans="1:10" x14ac:dyDescent="0.25">
      <c r="A193">
        <v>15</v>
      </c>
      <c r="C193" t="str">
        <f ca="1">OFFSET('2688p stat'!$A$1,A193*20,0)</f>
        <v>CUDA ant Const</v>
      </c>
      <c r="D193" s="5">
        <f ca="1">OFFSET('2688p trace'!$U$56,(A45-1)*56,0)</f>
        <v>159.7102064399981</v>
      </c>
      <c r="E193" s="5">
        <f ca="1">OFFSET('2688p trace'!$V$56,(A45-1)*56,0)</f>
        <v>158.7309702399987</v>
      </c>
      <c r="F193" s="5">
        <f ca="1">OFFSET('2688p stat'!$H$1,A193*20,1)</f>
        <v>109.45195</v>
      </c>
      <c r="G193" s="5">
        <f ca="1">OFFSET('2688p stat'!$K$1,A193*20,1)</f>
        <v>96.031935000000004</v>
      </c>
      <c r="H193" s="5">
        <f ca="1">OFFSET('2688p stat'!$N$1,A193*20,1)</f>
        <v>23.777892999999999</v>
      </c>
      <c r="J193" s="5">
        <f t="shared" ca="1" si="7"/>
        <v>547.70295467999676</v>
      </c>
    </row>
    <row r="194" spans="1:10" x14ac:dyDescent="0.25">
      <c r="A194">
        <v>16</v>
      </c>
      <c r="C194" t="str">
        <f ca="1">OFFSET('2688p stat'!$A$1,A194*20,0)</f>
        <v>CUDA ant par Const</v>
      </c>
      <c r="D194" s="5">
        <f ca="1">OFFSET('2688p trace'!$U$56,(A46-1)*56,0)</f>
        <v>153.58203744000099</v>
      </c>
      <c r="E194" s="5">
        <f ca="1">OFFSET('2688p trace'!$V$56,(A46-1)*56,0)</f>
        <v>149.63405364000076</v>
      </c>
      <c r="F194" s="5">
        <f ca="1">OFFSET('2688p stat'!$H$1,A194*20,1)</f>
        <v>143.01476099999999</v>
      </c>
      <c r="G194" s="5">
        <f ca="1">OFFSET('2688p stat'!$K$1,A194*20,1)</f>
        <v>142.560956</v>
      </c>
      <c r="H194" s="5">
        <f ca="1">OFFSET('2688p stat'!$N$1,A194*20,1)</f>
        <v>72.265326000000002</v>
      </c>
      <c r="J194" s="5">
        <f t="shared" ca="1" si="7"/>
        <v>661.05713408000179</v>
      </c>
    </row>
    <row r="195" spans="1:10" x14ac:dyDescent="0.25">
      <c r="A195">
        <v>17</v>
      </c>
      <c r="C195" t="str">
        <f ca="1">OFFSET('2688p stat'!$A$1,A195*20,0)</f>
        <v>CUDA ant add CPU Const</v>
      </c>
      <c r="D195" s="5">
        <f ca="1">OFFSET('2688p trace'!$U$56,(A47-1)*56,0)</f>
        <v>2039.4792731600046</v>
      </c>
      <c r="E195" s="5">
        <f ca="1">OFFSET('2688p trace'!$V$56,(A47-1)*56,0)</f>
        <v>2031.7217400000018</v>
      </c>
      <c r="F195" s="5">
        <f ca="1">OFFSET('2688p stat'!$H$1,A195*20,1)</f>
        <v>1792.7655130000001</v>
      </c>
      <c r="G195" s="5">
        <f ca="1">OFFSET('2688p stat'!$K$1,A195*20,1)</f>
        <v>1810.5636030000001</v>
      </c>
      <c r="H195" s="5">
        <f ca="1">OFFSET('2688p stat'!$N$1,A195*20,1)</f>
        <v>1386.998364</v>
      </c>
      <c r="J195" s="5">
        <f t="shared" ca="1" si="7"/>
        <v>9061.5284931600072</v>
      </c>
    </row>
    <row r="196" spans="1:10" x14ac:dyDescent="0.25">
      <c r="A196">
        <v>18</v>
      </c>
      <c r="C196" t="str">
        <f ca="1">OFFSET('2688p stat'!$A$1,A196*20,0)</f>
        <v>CUDA opt Const</v>
      </c>
      <c r="D196" s="5">
        <f ca="1">OFFSET('2688p trace'!$U$56,(A48-1)*56,0)</f>
        <v>905.09358400000599</v>
      </c>
      <c r="E196" s="5">
        <f ca="1">OFFSET('2688p trace'!$V$56,(A48-1)*56,0)</f>
        <v>900.97777599998369</v>
      </c>
      <c r="F196" s="5">
        <f ca="1">OFFSET('2688p stat'!$H$1,A196*20,1)</f>
        <v>878.08145500000001</v>
      </c>
      <c r="G196" s="5">
        <f ca="1">OFFSET('2688p stat'!$K$1,A196*20,1)</f>
        <v>785.04132600000003</v>
      </c>
      <c r="H196" s="5">
        <f ca="1">OFFSET('2688p stat'!$N$1,A196*20,1)</f>
        <v>0</v>
      </c>
      <c r="J196" s="5">
        <f t="shared" ca="1" si="7"/>
        <v>3469.1941409999895</v>
      </c>
    </row>
    <row r="197" spans="1:10" x14ac:dyDescent="0.25">
      <c r="A197">
        <v>19</v>
      </c>
      <c r="C197" t="str">
        <f ca="1">OFFSET('2688p stat'!$A$1,A197*20,0)</f>
        <v>CUDA opt ant Const</v>
      </c>
      <c r="D197" s="5">
        <f ca="1">OFFSET('2688p trace'!$U$56,(A49-1)*56,0)</f>
        <v>60.934338759999711</v>
      </c>
      <c r="E197" s="5">
        <f ca="1">OFFSET('2688p trace'!$V$56,(A49-1)*56,0)</f>
        <v>60.356170439999303</v>
      </c>
      <c r="F197" s="5">
        <f ca="1">OFFSET('2688p stat'!$H$1,A197*20,1)</f>
        <v>62.919060999999999</v>
      </c>
      <c r="G197" s="5">
        <f ca="1">OFFSET('2688p stat'!$K$1,A197*20,1)</f>
        <v>16.734127999999998</v>
      </c>
      <c r="H197" s="5">
        <f ca="1">OFFSET('2688p stat'!$N$1,A197*20,1)</f>
        <v>0</v>
      </c>
      <c r="J197" s="5">
        <f t="shared" ca="1" si="7"/>
        <v>200.94369819999901</v>
      </c>
    </row>
    <row r="198" spans="1:10" x14ac:dyDescent="0.25">
      <c r="A198">
        <v>20</v>
      </c>
      <c r="C198" t="str">
        <f ca="1">OFFSET('2688p stat'!$A$1,A198*20,0)</f>
        <v>CUDA opt ant par Const</v>
      </c>
      <c r="D198" s="5">
        <f ca="1">OFFSET('2688p trace'!$U$56,(A50-1)*56,0)</f>
        <v>100.49858196000028</v>
      </c>
      <c r="E198" s="5">
        <f ca="1">OFFSET('2688p trace'!$V$56,(A50-1)*56,0)</f>
        <v>99.161851039999675</v>
      </c>
      <c r="F198" s="5">
        <f ca="1">OFFSET('2688p stat'!$H$1,A198*20,1)</f>
        <v>93.546891000000002</v>
      </c>
      <c r="G198" s="5">
        <f ca="1">OFFSET('2688p stat'!$K$1,A198*20,1)</f>
        <v>8.3403139999999993</v>
      </c>
      <c r="H198" s="5">
        <f ca="1">OFFSET('2688p stat'!$N$1,A198*20,1)</f>
        <v>0</v>
      </c>
      <c r="J198" s="5">
        <f t="shared" ca="1" si="7"/>
        <v>301.54763799999995</v>
      </c>
    </row>
    <row r="199" spans="1:10" x14ac:dyDescent="0.25">
      <c r="A199">
        <v>21</v>
      </c>
      <c r="C199" t="str">
        <f ca="1">OFFSET('2688p stat'!$A$1,A199*20,0)</f>
        <v>CUDA ant par not f</v>
      </c>
      <c r="D199" s="5">
        <f ca="1">OFFSET('2688p trace'!$U$56,(A51-1)*56,0)</f>
        <v>20.822768999999642</v>
      </c>
      <c r="E199" s="5">
        <f ca="1">OFFSET('2688p trace'!$V$56,(A51-1)*56,0)</f>
        <v>19.943586560000529</v>
      </c>
      <c r="F199" s="5">
        <f ca="1">OFFSET('2688p stat'!$H$1,A199*20,1)</f>
        <v>4.8298100000000002</v>
      </c>
      <c r="G199" s="5">
        <f ca="1">OFFSET('2688p stat'!$K$1,A199*20,1)</f>
        <v>2.8720319999999999</v>
      </c>
      <c r="H199" s="5">
        <f ca="1">OFFSET('2688p stat'!$N$1,A199*20,1)</f>
        <v>2.4142359999999998</v>
      </c>
      <c r="J199" s="5">
        <f t="shared" ca="1" si="7"/>
        <v>50.882433560000173</v>
      </c>
    </row>
    <row r="200" spans="1:10" x14ac:dyDescent="0.25">
      <c r="A200">
        <v>22</v>
      </c>
      <c r="C200" t="str">
        <f ca="1">OFFSET('2688p stat'!$A$1,A200*20,0)</f>
        <v>CUDA ant par sort</v>
      </c>
      <c r="D200" s="5">
        <f ca="1">OFFSET('2688p trace'!$U$56,(A52-1)*56,0)</f>
        <v>13.44278724000063</v>
      </c>
      <c r="E200" s="5">
        <f ca="1">OFFSET('2688p trace'!$V$56,(A52-1)*56,0)</f>
        <v>13.061028000000217</v>
      </c>
      <c r="F200" s="5">
        <f ca="1">OFFSET('2688p stat'!$H$1,A200*20,1)</f>
        <v>1.896102</v>
      </c>
      <c r="G200" s="5">
        <f ca="1">OFFSET('2688p stat'!$K$1,A200*20,1)</f>
        <v>1.1394E-2</v>
      </c>
      <c r="H200" s="5">
        <f ca="1">OFFSET('2688p stat'!$N$1,A200*20,1)</f>
        <v>1.9300000000000001E-3</v>
      </c>
      <c r="J200" s="5">
        <f t="shared" ca="1" si="7"/>
        <v>28.413241240000847</v>
      </c>
    </row>
    <row r="201" spans="1:10" x14ac:dyDescent="0.25">
      <c r="A201">
        <v>23</v>
      </c>
      <c r="C201">
        <f ca="1">OFFSET('2688p stat'!$A$1,A201*20,0)</f>
        <v>0</v>
      </c>
      <c r="D201" s="5" t="e">
        <f ca="1">OFFSET('2688p trace'!$U$56,(A53-1)*56,0)</f>
        <v>#DIV/0!</v>
      </c>
      <c r="E201" s="5" t="e">
        <f ca="1">OFFSET('2688p trace'!$V$56,(A53-1)*56,0)</f>
        <v>#DIV/0!</v>
      </c>
      <c r="F201" s="5">
        <f ca="1">OFFSET('2688p stat'!$H$1,A201*20,1)</f>
        <v>0</v>
      </c>
      <c r="G201" s="5">
        <f ca="1">OFFSET('2688p stat'!$K$1,A201*20,1)</f>
        <v>0</v>
      </c>
      <c r="H201" s="5">
        <f ca="1">OFFSET('2688p stat'!$N$1,A201*20,1)</f>
        <v>0</v>
      </c>
      <c r="J201" s="5" t="e">
        <f t="shared" ca="1" si="7"/>
        <v>#DIV/0!</v>
      </c>
    </row>
    <row r="202" spans="1:10" x14ac:dyDescent="0.25">
      <c r="A202">
        <v>24</v>
      </c>
      <c r="C202">
        <f ca="1">OFFSET('2688p stat'!$A$1,A202*20,0)</f>
        <v>0</v>
      </c>
      <c r="D202" s="5" t="e">
        <f ca="1">OFFSET('2688p trace'!$U$56,(A54-1)*56,0)</f>
        <v>#DIV/0!</v>
      </c>
      <c r="E202" s="5" t="e">
        <f ca="1">OFFSET('2688p trace'!$V$56,(A54-1)*56,0)</f>
        <v>#DIV/0!</v>
      </c>
      <c r="F202" s="5">
        <f ca="1">OFFSET('2688p stat'!$H$1,A202*20,1)</f>
        <v>0</v>
      </c>
      <c r="G202" s="5">
        <f ca="1">OFFSET('2688p stat'!$K$1,A202*20,1)</f>
        <v>0</v>
      </c>
      <c r="H202" s="5">
        <f ca="1">OFFSET('2688p stat'!$N$1,A202*20,1)</f>
        <v>0</v>
      </c>
      <c r="J202" s="5" t="e">
        <f t="shared" ca="1" si="7"/>
        <v>#DIV/0!</v>
      </c>
    </row>
    <row r="203" spans="1:10" x14ac:dyDescent="0.25">
      <c r="A203">
        <v>25</v>
      </c>
      <c r="C203">
        <f ca="1">OFFSET('2688p stat'!$A$1,A203*20,0)</f>
        <v>0</v>
      </c>
      <c r="D203" s="5" t="e">
        <f ca="1">OFFSET('2688p trace'!$U$56,(A55-1)*56,0)</f>
        <v>#DIV/0!</v>
      </c>
      <c r="E203" s="5" t="e">
        <f ca="1">OFFSET('2688p trace'!$V$56,(A55-1)*56,0)</f>
        <v>#DIV/0!</v>
      </c>
      <c r="F203" s="5">
        <f ca="1">OFFSET('2688p stat'!$H$1,A203*20,1)</f>
        <v>0</v>
      </c>
      <c r="G203" s="5">
        <f ca="1">OFFSET('2688p stat'!$K$1,A203*20,1)</f>
        <v>0</v>
      </c>
      <c r="H203" s="5">
        <f ca="1">OFFSET('2688p stat'!$N$1,A203*20,1)</f>
        <v>0</v>
      </c>
      <c r="J203" s="5" t="e">
        <f t="shared" ca="1" si="7"/>
        <v>#DIV/0!</v>
      </c>
    </row>
    <row r="204" spans="1:10" x14ac:dyDescent="0.25">
      <c r="A204">
        <v>26</v>
      </c>
      <c r="C204">
        <f ca="1">OFFSET('2688p stat'!$A$1,A204*20,0)</f>
        <v>0</v>
      </c>
      <c r="D204" s="5" t="e">
        <f ca="1">OFFSET('2688p trace'!$U$56,(A56-1)*56,0)</f>
        <v>#DIV/0!</v>
      </c>
      <c r="E204" s="5" t="e">
        <f ca="1">OFFSET('2688p trace'!$V$56,(A56-1)*56,0)</f>
        <v>#DIV/0!</v>
      </c>
      <c r="F204" s="5">
        <f ca="1">OFFSET('2688p stat'!$H$1,A204*20,1)</f>
        <v>0</v>
      </c>
      <c r="G204" s="5">
        <f ca="1">OFFSET('2688p stat'!$K$1,A204*20,1)</f>
        <v>0</v>
      </c>
      <c r="H204" s="5">
        <f ca="1">OFFSET('2688p stat'!$N$1,A204*20,1)</f>
        <v>0</v>
      </c>
      <c r="J204" s="5" t="e">
        <f t="shared" ca="1" si="7"/>
        <v>#DIV/0!</v>
      </c>
    </row>
    <row r="205" spans="1:10" x14ac:dyDescent="0.25">
      <c r="A205">
        <v>27</v>
      </c>
      <c r="C205">
        <f ca="1">OFFSET('2688p stat'!$A$1,A205*20,0)</f>
        <v>0</v>
      </c>
      <c r="D205" s="5" t="e">
        <f ca="1">OFFSET('2688p trace'!$U$56,(A57-1)*56,0)</f>
        <v>#DIV/0!</v>
      </c>
      <c r="E205" s="5" t="e">
        <f ca="1">OFFSET('2688p trace'!$V$56,(A57-1)*56,0)</f>
        <v>#DIV/0!</v>
      </c>
      <c r="F205" s="5">
        <f ca="1">OFFSET('2688p stat'!$H$1,A205*20,1)</f>
        <v>0</v>
      </c>
      <c r="G205" s="5">
        <f ca="1">OFFSET('2688p stat'!$K$1,A205*20,1)</f>
        <v>0</v>
      </c>
      <c r="H205" s="5">
        <f ca="1">OFFSET('2688p stat'!$N$1,A205*20,1)</f>
        <v>0</v>
      </c>
      <c r="J205" s="5" t="e">
        <f t="shared" ca="1" si="7"/>
        <v>#DIV/0!</v>
      </c>
    </row>
    <row r="206" spans="1:10" x14ac:dyDescent="0.25">
      <c r="A206">
        <v>28</v>
      </c>
      <c r="C206">
        <f ca="1">OFFSET('2688p stat'!$A$1,A206*20,0)</f>
        <v>0</v>
      </c>
      <c r="D206" s="5" t="e">
        <f ca="1">OFFSET('2688p trace'!$U$56,(A58-1)*56,0)</f>
        <v>#DIV/0!</v>
      </c>
      <c r="E206" s="5" t="e">
        <f ca="1">OFFSET('2688p trace'!$V$56,(A58-1)*56,0)</f>
        <v>#DIV/0!</v>
      </c>
      <c r="F206" s="5">
        <f ca="1">OFFSET('2688p stat'!$H$1,A206*20,1)</f>
        <v>0</v>
      </c>
      <c r="G206" s="5">
        <f ca="1">OFFSET('2688p stat'!$K$1,A206*20,1)</f>
        <v>0</v>
      </c>
      <c r="H206" s="5">
        <f ca="1">OFFSET('2688p stat'!$N$1,A206*20,1)</f>
        <v>0</v>
      </c>
      <c r="J206" s="5" t="e">
        <f t="shared" ca="1" si="7"/>
        <v>#DIV/0!</v>
      </c>
    </row>
    <row r="207" spans="1:10" x14ac:dyDescent="0.25">
      <c r="A207">
        <v>29</v>
      </c>
      <c r="C207">
        <f ca="1">OFFSET('2688p stat'!$A$1,A207*20,0)</f>
        <v>0</v>
      </c>
      <c r="D207" s="5" t="e">
        <f ca="1">OFFSET('2688p trace'!$U$56,(A59-1)*56,0)</f>
        <v>#DIV/0!</v>
      </c>
      <c r="E207" s="5" t="e">
        <f ca="1">OFFSET('2688p trace'!$V$56,(A59-1)*56,0)</f>
        <v>#DIV/0!</v>
      </c>
      <c r="F207" s="5">
        <f ca="1">OFFSET('2688p stat'!$H$1,A207*20,1)</f>
        <v>0</v>
      </c>
      <c r="G207" s="5">
        <f ca="1">OFFSET('2688p stat'!$K$1,A207*20,1)</f>
        <v>0</v>
      </c>
      <c r="H207" s="5">
        <f ca="1">OFFSET('2688p stat'!$N$1,A207*20,1)</f>
        <v>0</v>
      </c>
      <c r="J207" s="5" t="e">
        <f t="shared" ca="1" si="7"/>
        <v>#DIV/0!</v>
      </c>
    </row>
    <row r="208" spans="1:10" x14ac:dyDescent="0.25">
      <c r="A208">
        <v>30</v>
      </c>
      <c r="C208">
        <f ca="1">OFFSET('2688p stat'!$A$1,A208*20,0)</f>
        <v>0</v>
      </c>
      <c r="D208" s="5" t="e">
        <f ca="1">OFFSET('2688p trace'!$U$56,(A60-1)*56,0)</f>
        <v>#DIV/0!</v>
      </c>
      <c r="E208" s="5" t="e">
        <f ca="1">OFFSET('2688p trace'!$V$56,(A60-1)*56,0)</f>
        <v>#DIV/0!</v>
      </c>
      <c r="F208" s="5">
        <f ca="1">OFFSET('2688p stat'!$H$1,A208*20,1)</f>
        <v>0</v>
      </c>
      <c r="G208" s="5">
        <f ca="1">OFFSET('2688p stat'!$K$1,A208*20,1)</f>
        <v>0</v>
      </c>
      <c r="H208" s="5">
        <f ca="1">OFFSET('2688p stat'!$N$1,A208*20,1)</f>
        <v>0</v>
      </c>
      <c r="J208" s="5" t="e">
        <f t="shared" ca="1" si="7"/>
        <v>#DIV/0!</v>
      </c>
    </row>
    <row r="209" spans="1:10" x14ac:dyDescent="0.25">
      <c r="A209">
        <v>31</v>
      </c>
      <c r="C209">
        <f ca="1">OFFSET('2688p stat'!$A$1,A209*20,0)</f>
        <v>0</v>
      </c>
      <c r="D209" s="5" t="e">
        <f ca="1">OFFSET('2688p trace'!$U$56,(A61-1)*56,0)</f>
        <v>#DIV/0!</v>
      </c>
      <c r="E209" s="5" t="e">
        <f ca="1">OFFSET('2688p trace'!$V$56,(A61-1)*56,0)</f>
        <v>#DIV/0!</v>
      </c>
      <c r="F209" s="5">
        <f ca="1">OFFSET('2688p stat'!$H$1,A209*20,1)</f>
        <v>0</v>
      </c>
      <c r="G209" s="5">
        <f ca="1">OFFSET('2688p stat'!$K$1,A209*20,1)</f>
        <v>0</v>
      </c>
      <c r="H209" s="5">
        <f ca="1">OFFSET('2688p stat'!$N$1,A209*20,1)</f>
        <v>0</v>
      </c>
      <c r="J209" s="5" t="e">
        <f t="shared" ca="1" si="7"/>
        <v>#DIV/0!</v>
      </c>
    </row>
    <row r="210" spans="1:10" x14ac:dyDescent="0.25">
      <c r="A210">
        <v>32</v>
      </c>
      <c r="C210">
        <f ca="1">OFFSET('2688p stat'!$A$1,A210*20,0)</f>
        <v>0</v>
      </c>
      <c r="D210" s="5" t="e">
        <f ca="1">OFFSET('2688p trace'!$U$56,(A62-1)*56,0)</f>
        <v>#DIV/0!</v>
      </c>
      <c r="E210" s="5" t="e">
        <f ca="1">OFFSET('2688p trace'!$V$56,(A62-1)*56,0)</f>
        <v>#DIV/0!</v>
      </c>
      <c r="F210" s="5">
        <f ca="1">OFFSET('2688p stat'!$H$1,A210*20,1)</f>
        <v>0</v>
      </c>
      <c r="G210" s="5">
        <f ca="1">OFFSET('2688p stat'!$K$1,A210*20,1)</f>
        <v>0</v>
      </c>
      <c r="H210" s="5">
        <f ca="1">OFFSET('2688p stat'!$N$1,A210*20,1)</f>
        <v>0</v>
      </c>
      <c r="J210" s="5" t="e">
        <f t="shared" ca="1" si="7"/>
        <v>#DIV/0!</v>
      </c>
    </row>
    <row r="211" spans="1:10" x14ac:dyDescent="0.25">
      <c r="A211">
        <v>33</v>
      </c>
      <c r="C211">
        <f ca="1">OFFSET('2688p stat'!$A$1,A211*20,0)</f>
        <v>0</v>
      </c>
      <c r="D211" s="5" t="e">
        <f ca="1">OFFSET('2688p trace'!$U$56,(A63-1)*56,0)</f>
        <v>#DIV/0!</v>
      </c>
      <c r="E211" s="5" t="e">
        <f ca="1">OFFSET('2688p trace'!$V$56,(A63-1)*56,0)</f>
        <v>#DIV/0!</v>
      </c>
      <c r="F211" s="5">
        <f ca="1">OFFSET('2688p stat'!$H$1,A211*20,1)</f>
        <v>0</v>
      </c>
      <c r="G211" s="5">
        <f ca="1">OFFSET('2688p stat'!$K$1,A211*20,1)</f>
        <v>0</v>
      </c>
      <c r="H211" s="5">
        <f ca="1">OFFSET('2688p stat'!$N$1,A211*20,1)</f>
        <v>0</v>
      </c>
      <c r="J211" s="5" t="e">
        <f t="shared" ca="1" si="7"/>
        <v>#DIV/0!</v>
      </c>
    </row>
    <row r="212" spans="1:10" x14ac:dyDescent="0.25">
      <c r="A212">
        <v>34</v>
      </c>
      <c r="C212">
        <f ca="1">OFFSET('2688p stat'!$A$1,A212*20,0)</f>
        <v>0</v>
      </c>
      <c r="D212" s="5" t="e">
        <f ca="1">OFFSET('2688p trace'!$U$56,(A64-1)*56,0)</f>
        <v>#DIV/0!</v>
      </c>
      <c r="E212" s="5" t="e">
        <f ca="1">OFFSET('2688p trace'!$V$56,(A64-1)*56,0)</f>
        <v>#DIV/0!</v>
      </c>
      <c r="F212" s="5">
        <f ca="1">OFFSET('2688p stat'!$H$1,A212*20,1)</f>
        <v>0</v>
      </c>
      <c r="G212" s="5">
        <f ca="1">OFFSET('2688p stat'!$K$1,A212*20,1)</f>
        <v>0</v>
      </c>
      <c r="H212" s="5">
        <f ca="1">OFFSET('2688p stat'!$N$1,A212*20,1)</f>
        <v>0</v>
      </c>
      <c r="J212" s="5" t="e">
        <f t="shared" ca="1" si="7"/>
        <v>#DIV/0!</v>
      </c>
    </row>
    <row r="213" spans="1:10" x14ac:dyDescent="0.25">
      <c r="A213">
        <v>35</v>
      </c>
      <c r="C213">
        <f ca="1">OFFSET('2688p stat'!$A$1,A213*20,0)</f>
        <v>0</v>
      </c>
      <c r="D213" s="5" t="e">
        <f ca="1">OFFSET('2688p trace'!$U$56,(A65-1)*56,0)</f>
        <v>#DIV/0!</v>
      </c>
      <c r="E213" s="5" t="e">
        <f ca="1">OFFSET('2688p trace'!$V$56,(A65-1)*56,0)</f>
        <v>#DIV/0!</v>
      </c>
      <c r="F213" s="5">
        <f ca="1">OFFSET('2688p stat'!$H$1,A213*20,1)</f>
        <v>0</v>
      </c>
      <c r="G213" s="5">
        <f ca="1">OFFSET('2688p stat'!$K$1,A213*20,1)</f>
        <v>0</v>
      </c>
      <c r="H213" s="5">
        <f ca="1">OFFSET('2688p stat'!$N$1,A213*20,1)</f>
        <v>0</v>
      </c>
      <c r="J213" s="5" t="e">
        <f t="shared" ca="1" si="7"/>
        <v>#DIV/0!</v>
      </c>
    </row>
    <row r="214" spans="1:10" x14ac:dyDescent="0.25">
      <c r="A214">
        <v>36</v>
      </c>
      <c r="C214">
        <f ca="1">OFFSET('2688p stat'!$A$1,A214*20,0)</f>
        <v>0</v>
      </c>
      <c r="D214" s="5" t="e">
        <f ca="1">OFFSET('2688p trace'!$U$56,(A66-1)*56,0)</f>
        <v>#DIV/0!</v>
      </c>
      <c r="E214" s="5" t="e">
        <f ca="1">OFFSET('2688p trace'!$V$56,(A66-1)*56,0)</f>
        <v>#DIV/0!</v>
      </c>
      <c r="F214" s="5">
        <f ca="1">OFFSET('2688p stat'!$H$1,A214*20,1)</f>
        <v>0</v>
      </c>
      <c r="G214" s="5">
        <f ca="1">OFFSET('2688p stat'!$K$1,A214*20,1)</f>
        <v>0</v>
      </c>
      <c r="H214" s="5">
        <f ca="1">OFFSET('2688p stat'!$N$1,A214*20,1)</f>
        <v>0</v>
      </c>
      <c r="J214" s="5" t="e">
        <f t="shared" ca="1" si="7"/>
        <v>#DIV/0!</v>
      </c>
    </row>
    <row r="215" spans="1:10" x14ac:dyDescent="0.25">
      <c r="A215">
        <v>37</v>
      </c>
      <c r="C215">
        <f ca="1">OFFSET('2688p stat'!$A$1,A215*20,0)</f>
        <v>0</v>
      </c>
      <c r="D215" s="5" t="e">
        <f ca="1">OFFSET('2688p trace'!$U$56,(A67-1)*56,0)</f>
        <v>#DIV/0!</v>
      </c>
      <c r="E215" s="5" t="e">
        <f ca="1">OFFSET('2688p trace'!$V$56,(A67-1)*56,0)</f>
        <v>#DIV/0!</v>
      </c>
      <c r="F215" s="5">
        <f ca="1">OFFSET('2688p stat'!$H$1,A215*20,1)</f>
        <v>0</v>
      </c>
      <c r="G215" s="5">
        <f ca="1">OFFSET('2688p stat'!$K$1,A215*20,1)</f>
        <v>0</v>
      </c>
      <c r="H215" s="5">
        <f ca="1">OFFSET('2688p stat'!$N$1,A215*20,1)</f>
        <v>0</v>
      </c>
      <c r="J215" s="5" t="e">
        <f t="shared" ca="1" si="7"/>
        <v>#DIV/0!</v>
      </c>
    </row>
    <row r="216" spans="1:10" x14ac:dyDescent="0.25">
      <c r="A216">
        <v>38</v>
      </c>
      <c r="C216">
        <f ca="1">OFFSET('2688p stat'!$A$1,A216*20,0)</f>
        <v>0</v>
      </c>
      <c r="D216" s="5" t="e">
        <f ca="1">OFFSET('2688p trace'!$U$56,(A68-1)*56,0)</f>
        <v>#DIV/0!</v>
      </c>
      <c r="E216" s="5" t="e">
        <f ca="1">OFFSET('2688p trace'!$V$56,(A68-1)*56,0)</f>
        <v>#DIV/0!</v>
      </c>
      <c r="F216" s="5">
        <f ca="1">OFFSET('2688p stat'!$H$1,A216*20,1)</f>
        <v>0</v>
      </c>
      <c r="G216" s="5">
        <f ca="1">OFFSET('2688p stat'!$K$1,A216*20,1)</f>
        <v>0</v>
      </c>
      <c r="H216" s="5">
        <f ca="1">OFFSET('2688p stat'!$N$1,A216*20,1)</f>
        <v>0</v>
      </c>
      <c r="J216" s="5" t="e">
        <f t="shared" ca="1" si="7"/>
        <v>#DIV/0!</v>
      </c>
    </row>
    <row r="217" spans="1:10" x14ac:dyDescent="0.25">
      <c r="A217">
        <v>39</v>
      </c>
      <c r="C217">
        <f ca="1">OFFSET('2688p stat'!$A$1,A217*20,0)</f>
        <v>0</v>
      </c>
      <c r="D217" s="5" t="e">
        <f ca="1">OFFSET('2688p trace'!$U$56,(A69-1)*56,0)</f>
        <v>#DIV/0!</v>
      </c>
      <c r="E217" s="5" t="e">
        <f ca="1">OFFSET('2688p trace'!$V$56,(A69-1)*56,0)</f>
        <v>#DIV/0!</v>
      </c>
      <c r="F217" s="5">
        <f ca="1">OFFSET('2688p stat'!$H$1,A217*20,1)</f>
        <v>0</v>
      </c>
      <c r="G217" s="5">
        <f ca="1">OFFSET('2688p stat'!$K$1,A217*20,1)</f>
        <v>0</v>
      </c>
      <c r="H217" s="5">
        <f ca="1">OFFSET('2688p stat'!$N$1,A217*20,1)</f>
        <v>0</v>
      </c>
      <c r="J217" s="5" t="e">
        <f t="shared" ca="1" si="7"/>
        <v>#DIV/0!</v>
      </c>
    </row>
    <row r="218" spans="1:10" x14ac:dyDescent="0.25">
      <c r="A218">
        <v>40</v>
      </c>
      <c r="C218">
        <f ca="1">OFFSET('2688p stat'!$A$1,A218*20,0)</f>
        <v>0</v>
      </c>
      <c r="D218" s="5" t="e">
        <f ca="1">OFFSET('2688p trace'!$U$56,(A70-1)*56,0)</f>
        <v>#DIV/0!</v>
      </c>
      <c r="E218" s="5" t="e">
        <f ca="1">OFFSET('2688p trace'!$V$56,(A70-1)*56,0)</f>
        <v>#DIV/0!</v>
      </c>
      <c r="F218" s="5">
        <f ca="1">OFFSET('2688p stat'!$H$1,A218*20,1)</f>
        <v>0</v>
      </c>
      <c r="G218" s="5">
        <f ca="1">OFFSET('2688p stat'!$K$1,A218*20,1)</f>
        <v>0</v>
      </c>
      <c r="H218" s="5">
        <f ca="1">OFFSET('2688p stat'!$N$1,A218*20,1)</f>
        <v>0</v>
      </c>
      <c r="J218" s="5" t="e">
        <f t="shared" ca="1" si="7"/>
        <v>#DIV/0!</v>
      </c>
    </row>
    <row r="219" spans="1:10" x14ac:dyDescent="0.25">
      <c r="A219">
        <v>41</v>
      </c>
      <c r="C219">
        <f ca="1">OFFSET('2688p stat'!$A$1,A219*20,0)</f>
        <v>0</v>
      </c>
      <c r="D219" s="5" t="e">
        <f ca="1">OFFSET('2688p trace'!$U$56,(A71-1)*56,0)</f>
        <v>#DIV/0!</v>
      </c>
      <c r="E219" s="5" t="e">
        <f ca="1">OFFSET('2688p trace'!$V$56,(A71-1)*56,0)</f>
        <v>#DIV/0!</v>
      </c>
      <c r="F219" s="5">
        <f ca="1">OFFSET('2688p stat'!$H$1,A219*20,1)</f>
        <v>0</v>
      </c>
      <c r="G219" s="5">
        <f ca="1">OFFSET('2688p stat'!$K$1,A219*20,1)</f>
        <v>0</v>
      </c>
      <c r="H219" s="5">
        <f ca="1">OFFSET('2688p stat'!$N$1,A219*20,1)</f>
        <v>0</v>
      </c>
      <c r="J219" s="5" t="e">
        <f t="shared" ca="1" si="7"/>
        <v>#DIV/0!</v>
      </c>
    </row>
    <row r="220" spans="1:10" x14ac:dyDescent="0.25">
      <c r="A220">
        <v>42</v>
      </c>
      <c r="C220">
        <f ca="1">OFFSET('2688p stat'!$A$1,A220*20,0)</f>
        <v>0</v>
      </c>
      <c r="D220" s="5" t="e">
        <f ca="1">OFFSET('2688p trace'!$U$56,(A72-1)*56,0)</f>
        <v>#DIV/0!</v>
      </c>
      <c r="E220" s="5" t="e">
        <f ca="1">OFFSET('2688p trace'!$V$56,(A72-1)*56,0)</f>
        <v>#DIV/0!</v>
      </c>
      <c r="F220" s="5">
        <f ca="1">OFFSET('2688p stat'!$H$1,A220*20,1)</f>
        <v>0</v>
      </c>
      <c r="G220" s="5">
        <f ca="1">OFFSET('2688p stat'!$K$1,A220*20,1)</f>
        <v>0</v>
      </c>
      <c r="H220" s="5">
        <f ca="1">OFFSET('2688p stat'!$N$1,A220*20,1)</f>
        <v>0</v>
      </c>
      <c r="J220" s="5" t="e">
        <f t="shared" ca="1" si="7"/>
        <v>#DIV/0!</v>
      </c>
    </row>
    <row r="221" spans="1:10" x14ac:dyDescent="0.25">
      <c r="A221">
        <v>43</v>
      </c>
      <c r="C221">
        <f ca="1">OFFSET('2688p stat'!$A$1,A221*20,0)</f>
        <v>0</v>
      </c>
      <c r="D221" s="5" t="e">
        <f ca="1">OFFSET('2688p trace'!$U$56,(A73-1)*56,0)</f>
        <v>#DIV/0!</v>
      </c>
      <c r="E221" s="5" t="e">
        <f ca="1">OFFSET('2688p trace'!$V$56,(A73-1)*56,0)</f>
        <v>#DIV/0!</v>
      </c>
      <c r="F221" s="5">
        <f ca="1">OFFSET('2688p stat'!$H$1,A221*20,1)</f>
        <v>0</v>
      </c>
      <c r="G221" s="5">
        <f ca="1">OFFSET('2688p stat'!$K$1,A221*20,1)</f>
        <v>0</v>
      </c>
      <c r="H221" s="5">
        <f ca="1">OFFSET('2688p stat'!$N$1,A221*20,1)</f>
        <v>0</v>
      </c>
      <c r="J221" s="5" t="e">
        <f t="shared" ca="1" si="7"/>
        <v>#DIV/0!</v>
      </c>
    </row>
    <row r="222" spans="1:10" x14ac:dyDescent="0.25">
      <c r="A222">
        <v>44</v>
      </c>
      <c r="C222">
        <f ca="1">OFFSET('2688p stat'!$A$1,A222*20,0)</f>
        <v>0</v>
      </c>
      <c r="D222" s="5" t="e">
        <f ca="1">OFFSET('2688p trace'!$U$56,(A74-1)*56,0)</f>
        <v>#DIV/0!</v>
      </c>
      <c r="E222" s="5" t="e">
        <f ca="1">OFFSET('2688p trace'!$V$56,(A74-1)*56,0)</f>
        <v>#DIV/0!</v>
      </c>
      <c r="F222" s="5">
        <f ca="1">OFFSET('2688p stat'!$H$1,A222*20,1)</f>
        <v>0</v>
      </c>
      <c r="G222" s="5">
        <f ca="1">OFFSET('2688p stat'!$K$1,A222*20,1)</f>
        <v>0</v>
      </c>
      <c r="H222" s="5">
        <f ca="1">OFFSET('2688p stat'!$N$1,A222*20,1)</f>
        <v>0</v>
      </c>
      <c r="J222" s="5" t="e">
        <f t="shared" ca="1" si="7"/>
        <v>#DIV/0!</v>
      </c>
    </row>
    <row r="223" spans="1:10" x14ac:dyDescent="0.25">
      <c r="A223">
        <v>45</v>
      </c>
      <c r="C223">
        <f ca="1">OFFSET('2688p stat'!$A$1,A223*20,0)</f>
        <v>0</v>
      </c>
      <c r="D223" s="5" t="e">
        <f ca="1">OFFSET('2688p trace'!$U$56,(A75-1)*56,0)</f>
        <v>#DIV/0!</v>
      </c>
      <c r="E223" s="5" t="e">
        <f ca="1">OFFSET('2688p trace'!$V$56,(A75-1)*56,0)</f>
        <v>#DIV/0!</v>
      </c>
      <c r="F223" s="5">
        <f ca="1">OFFSET('2688p stat'!$H$1,A223*20,1)</f>
        <v>0</v>
      </c>
      <c r="G223" s="5">
        <f ca="1">OFFSET('2688p stat'!$K$1,A223*20,1)</f>
        <v>0</v>
      </c>
      <c r="H223" s="5">
        <f ca="1">OFFSET('2688p stat'!$N$1,A223*20,1)</f>
        <v>0</v>
      </c>
      <c r="J223" s="5" t="e">
        <f t="shared" ca="1" si="7"/>
        <v>#DIV/0!</v>
      </c>
    </row>
    <row r="224" spans="1:10" x14ac:dyDescent="0.25">
      <c r="A224">
        <v>46</v>
      </c>
      <c r="C224" t="str">
        <f ca="1">OFFSET('2688p stat'!$A$1,A224*20,0)</f>
        <v>CUDA ant par global</v>
      </c>
      <c r="D224" s="5" t="e">
        <f ca="1">OFFSET('2688p trace'!$U$56,(A76-1)*56,0)</f>
        <v>#DIV/0!</v>
      </c>
      <c r="E224" s="5" t="e">
        <f ca="1">OFFSET('2688p trace'!$V$56,(A76-1)*56,0)</f>
        <v>#DIV/0!</v>
      </c>
      <c r="F224" s="5">
        <f ca="1">OFFSET('2688p stat'!$H$1,A224*20,1)</f>
        <v>80.532483999999997</v>
      </c>
      <c r="G224" s="5">
        <f ca="1">OFFSET('2688p stat'!$K$1,A224*20,1)</f>
        <v>81.722802999999999</v>
      </c>
      <c r="H224" s="5">
        <f ca="1">OFFSET('2688p stat'!$N$1,A224*20,1)</f>
        <v>0.12216399999999999</v>
      </c>
      <c r="J224" s="5" t="e">
        <f t="shared" ca="1" si="7"/>
        <v>#DIV/0!</v>
      </c>
    </row>
    <row r="225" spans="1:10" x14ac:dyDescent="0.25">
      <c r="A225">
        <v>47</v>
      </c>
      <c r="C225" t="str">
        <f ca="1">OFFSET('2688p stat'!$A$1,A225*20,0)</f>
        <v>CUDA ant add CPU Time global</v>
      </c>
      <c r="D225" s="5" t="e">
        <f ca="1">OFFSET('2688p trace'!$U$56,(A77-1)*56,0)</f>
        <v>#DIV/0!</v>
      </c>
      <c r="E225" s="5" t="e">
        <f ca="1">OFFSET('2688p trace'!$V$56,(A77-1)*56,0)</f>
        <v>#DIV/0!</v>
      </c>
      <c r="F225" s="5">
        <f ca="1">OFFSET('2688p stat'!$H$1,A225*20,1)</f>
        <v>1315.982665</v>
      </c>
      <c r="G225" s="5">
        <f ca="1">OFFSET('2688p stat'!$K$1,A225*20,1)</f>
        <v>1382.065484</v>
      </c>
      <c r="H225" s="5">
        <f ca="1">OFFSET('2688p stat'!$N$1,A225*20,1)</f>
        <v>858.34010899999998</v>
      </c>
      <c r="J225" s="5" t="e">
        <f t="shared" ca="1" si="7"/>
        <v>#DIV/0!</v>
      </c>
    </row>
    <row r="226" spans="1:10" x14ac:dyDescent="0.25">
      <c r="A226">
        <v>48</v>
      </c>
      <c r="C226" t="str">
        <f ca="1">OFFSET('2688p stat'!$A$1,A226*20,0)</f>
        <v>CUDA opt ant par global</v>
      </c>
      <c r="D226" s="5" t="e">
        <f ca="1">OFFSET('2688p trace'!$U$56,(A78-1)*56,0)</f>
        <v>#DIV/0!</v>
      </c>
      <c r="E226" s="5" t="e">
        <f ca="1">OFFSET('2688p trace'!$V$56,(A78-1)*56,0)</f>
        <v>#DIV/0!</v>
      </c>
      <c r="F226" s="5">
        <f ca="1">OFFSET('2688p stat'!$H$1,A226*20,1)</f>
        <v>1.3311249999999999</v>
      </c>
      <c r="G226" s="5">
        <f ca="1">OFFSET('2688p stat'!$K$1,A226*20,1)</f>
        <v>0.64943399999999996</v>
      </c>
      <c r="H226" s="5">
        <f ca="1">OFFSET('2688p stat'!$N$1,A226*20,1)</f>
        <v>0</v>
      </c>
      <c r="J226" s="5" t="e">
        <f t="shared" ca="1" si="7"/>
        <v>#DIV/0!</v>
      </c>
    </row>
    <row r="227" spans="1:10" x14ac:dyDescent="0.25">
      <c r="A227">
        <v>49</v>
      </c>
      <c r="C227" t="str">
        <f ca="1">OFFSET('2688p stat'!$A$1,A227*20,0)</f>
        <v>Time non CUDA AVX time 4</v>
      </c>
      <c r="D227" s="5" t="e">
        <f ca="1">OFFSET('2688p trace'!$U$56,(A79-1)*56,0)</f>
        <v>#DIV/0!</v>
      </c>
      <c r="E227" s="5" t="e">
        <f ca="1">OFFSET('2688p trace'!$V$56,(A79-1)*56,0)</f>
        <v>#DIV/0!</v>
      </c>
      <c r="F227" s="5">
        <f ca="1">OFFSET('2688p stat'!$H$1,A227*20,1)</f>
        <v>6479.2984479999996</v>
      </c>
      <c r="G227" s="5">
        <f ca="1">OFFSET('2688p stat'!$K$1,A227*20,1)</f>
        <v>6252.4522349999997</v>
      </c>
      <c r="H227" s="5">
        <f ca="1">OFFSET('2688p stat'!$N$1,A227*20,1)</f>
        <v>229.22173799999999</v>
      </c>
      <c r="J227" s="5" t="e">
        <f t="shared" ca="1" si="7"/>
        <v>#DIV/0!</v>
      </c>
    </row>
    <row r="228" spans="1:10" x14ac:dyDescent="0.25">
      <c r="A228">
        <v>50</v>
      </c>
      <c r="C228" t="str">
        <f ca="1">OFFSET('2688p stat'!$A$1,A228*20,0)</f>
        <v>Time non CUDA AVX add CPU time 4</v>
      </c>
      <c r="D228" s="5" t="e">
        <f ca="1">OFFSET('2688p trace'!$U$56,(A80-1)*56,0)</f>
        <v>#DIV/0!</v>
      </c>
      <c r="E228" s="5" t="e">
        <f ca="1">OFFSET('2688p trace'!$V$56,(A80-1)*56,0)</f>
        <v>#DIV/0!</v>
      </c>
      <c r="F228" s="5">
        <f ca="1">OFFSET('2688p stat'!$H$1,A228*20,1)</f>
        <v>605.26839500000006</v>
      </c>
      <c r="G228" s="5">
        <f ca="1">OFFSET('2688p stat'!$K$1,A228*20,1)</f>
        <v>493.65384999999998</v>
      </c>
      <c r="H228" s="5">
        <f ca="1">OFFSET('2688p stat'!$N$1,A228*20,1)</f>
        <v>470.16253899999998</v>
      </c>
      <c r="J228" s="5" t="e">
        <f t="shared" ca="1" si="7"/>
        <v>#DIV/0!</v>
      </c>
    </row>
    <row r="229" spans="1:10" x14ac:dyDescent="0.25">
      <c r="A229">
        <v>51</v>
      </c>
      <c r="C229" t="str">
        <f ca="1">OFFSET('2688p stat'!$A$1,A229*20,0)</f>
        <v>Time non CUDA AVX time 4</v>
      </c>
      <c r="D229" s="5" t="e">
        <f ca="1">OFFSET('2688p trace'!$U$56,(A81-1)*56,0)</f>
        <v>#DIV/0!</v>
      </c>
      <c r="E229" s="5" t="e">
        <f ca="1">OFFSET('2688p trace'!$V$56,(A81-1)*56,0)</f>
        <v>#DIV/0!</v>
      </c>
      <c r="F229" s="5">
        <f ca="1">OFFSET('2688p stat'!$H$1,A229*20,1)</f>
        <v>11477.886458999999</v>
      </c>
      <c r="G229" s="5">
        <f ca="1">OFFSET('2688p stat'!$K$1,A229*20,1)</f>
        <v>11175.125737</v>
      </c>
      <c r="H229" s="5">
        <f ca="1">OFFSET('2688p stat'!$N$1,A229*20,1)</f>
        <v>153.37199200000001</v>
      </c>
      <c r="J229" s="5" t="e">
        <f t="shared" ca="1" si="7"/>
        <v>#DIV/0!</v>
      </c>
    </row>
    <row r="230" spans="1:10" x14ac:dyDescent="0.25">
      <c r="A230">
        <v>52</v>
      </c>
      <c r="C230" t="str">
        <f ca="1">OFFSET('2688p stat'!$A$1,A230*20,0)</f>
        <v>Time non CUDA AVX add CPU time 4</v>
      </c>
      <c r="D230" s="5" t="e">
        <f ca="1">OFFSET('2688p trace'!$U$56,(A82-1)*56,0)</f>
        <v>#DIV/0!</v>
      </c>
      <c r="E230" s="5" t="e">
        <f ca="1">OFFSET('2688p trace'!$V$56,(A82-1)*56,0)</f>
        <v>#DIV/0!</v>
      </c>
      <c r="F230" s="5">
        <f ca="1">OFFSET('2688p stat'!$H$1,A230*20,1)</f>
        <v>2674.2046230000001</v>
      </c>
      <c r="G230" s="5">
        <f ca="1">OFFSET('2688p stat'!$K$1,A230*20,1)</f>
        <v>2582.2994939999999</v>
      </c>
      <c r="H230" s="5">
        <f ca="1">OFFSET('2688p stat'!$N$1,A230*20,1)</f>
        <v>301.55241000000001</v>
      </c>
      <c r="J230" s="5" t="e">
        <f t="shared" ca="1" si="7"/>
        <v>#DIV/0!</v>
      </c>
    </row>
    <row r="231" spans="1:10" x14ac:dyDescent="0.25">
      <c r="A231">
        <v>53</v>
      </c>
      <c r="C231" t="str">
        <f ca="1">OFFSET('2688p stat'!$A$1,A231*20,0)</f>
        <v>CUDA ant par not f</v>
      </c>
      <c r="D231" s="5" t="e">
        <f ca="1">OFFSET('2688p trace'!$U$56,(A83-1)*56,0)</f>
        <v>#DIV/0!</v>
      </c>
      <c r="E231" s="5" t="e">
        <f ca="1">OFFSET('2688p trace'!$V$56,(A83-1)*56,0)</f>
        <v>#DIV/0!</v>
      </c>
      <c r="F231" s="5">
        <f ca="1">OFFSET('2688p stat'!$H$1,A231*20,1)</f>
        <v>7.2053339999999997</v>
      </c>
      <c r="G231" s="5">
        <f ca="1">OFFSET('2688p stat'!$K$1,A231*20,1)</f>
        <v>5.447203</v>
      </c>
      <c r="H231" s="5">
        <f ca="1">OFFSET('2688p stat'!$N$1,A231*20,1)</f>
        <v>0.136078</v>
      </c>
      <c r="J231" s="5" t="e">
        <f t="shared" ca="1" si="7"/>
        <v>#DIV/0!</v>
      </c>
    </row>
    <row r="232" spans="1:10" x14ac:dyDescent="0.25">
      <c r="A232">
        <v>54</v>
      </c>
      <c r="C232" t="str">
        <f ca="1">OFFSET('2688p stat'!$A$1,A232*20,0)</f>
        <v>CUDA ant par sort</v>
      </c>
      <c r="D232" s="5" t="e">
        <f ca="1">OFFSET('2688p trace'!$U$56,(A84-1)*56,0)</f>
        <v>#DIV/0!</v>
      </c>
      <c r="E232" s="5" t="e">
        <f ca="1">OFFSET('2688p trace'!$V$56,(A84-1)*56,0)</f>
        <v>#DIV/0!</v>
      </c>
      <c r="F232" s="5">
        <f ca="1">OFFSET('2688p stat'!$H$1,A232*20,1)</f>
        <v>1.9473130000000001</v>
      </c>
      <c r="G232" s="5">
        <f ca="1">OFFSET('2688p stat'!$K$1,A232*20,1)</f>
        <v>0.580376</v>
      </c>
      <c r="H232" s="5">
        <f ca="1">OFFSET('2688p stat'!$N$1,A232*20,1)</f>
        <v>3.2976999999999999E-2</v>
      </c>
      <c r="J232" s="5" t="e">
        <f t="shared" ca="1" si="7"/>
        <v>#DIV/0!</v>
      </c>
    </row>
    <row r="233" spans="1:10" x14ac:dyDescent="0.25">
      <c r="A233">
        <v>55</v>
      </c>
      <c r="C233" t="str">
        <f ca="1">OFFSET('2688p stat'!$A$1,A233*20,0)</f>
        <v>Time CUDA ant par random CPU:</v>
      </c>
      <c r="D233" s="5" t="e">
        <f ca="1">OFFSET('2688p trace'!$U$56,(A85-1)*56,0)</f>
        <v>#DIV/0!</v>
      </c>
      <c r="E233" s="5" t="e">
        <f ca="1">OFFSET('2688p trace'!$V$56,(A85-1)*56,0)</f>
        <v>#DIV/0!</v>
      </c>
      <c r="F233" s="5">
        <f ca="1">OFFSET('2688p stat'!$H$1,A233*20,1)</f>
        <v>28910.136328000001</v>
      </c>
      <c r="G233" s="5">
        <f ca="1">OFFSET('2688p stat'!$K$1,A233*20,1)</f>
        <v>28680.085279999999</v>
      </c>
      <c r="H233" s="5">
        <f ca="1">OFFSET('2688p stat'!$N$1,A233*20,1)</f>
        <v>0.12209399999999999</v>
      </c>
      <c r="J233" s="5" t="e">
        <f t="shared" ca="1" si="7"/>
        <v>#DIV/0!</v>
      </c>
    </row>
    <row r="234" spans="1:10" x14ac:dyDescent="0.25">
      <c r="A234">
        <v>56</v>
      </c>
      <c r="C234" t="str">
        <f ca="1">OFFSET('2688p stat'!$A$1,A234*20,0)</f>
        <v>CUDA Time</v>
      </c>
      <c r="D234" s="5" t="e">
        <f ca="1">OFFSET('2688p trace'!$U$56,(A86-1)*56,0)</f>
        <v>#DIV/0!</v>
      </c>
      <c r="E234" s="5" t="e">
        <f ca="1">OFFSET('2688p trace'!$V$56,(A86-1)*56,0)</f>
        <v>#DIV/0!</v>
      </c>
      <c r="F234" s="5">
        <f ca="1">OFFSET('2688p stat'!$H$1,A234*20,1)</f>
        <v>0</v>
      </c>
      <c r="G234" s="5">
        <f ca="1">OFFSET('2688p stat'!$K$1,A234*20,1)</f>
        <v>0</v>
      </c>
      <c r="H234" s="5">
        <f ca="1">OFFSET('2688p stat'!$N$1,A234*20,1)</f>
        <v>0</v>
      </c>
      <c r="J234" s="5" t="e">
        <f t="shared" ca="1" si="7"/>
        <v>#DIV/0!</v>
      </c>
    </row>
    <row r="235" spans="1:10" x14ac:dyDescent="0.25">
      <c r="A235">
        <v>57</v>
      </c>
      <c r="C235" t="str">
        <f ca="1">OFFSET('2688p stat'!$A$1,A235*20,0)</f>
        <v>CUDA ant par</v>
      </c>
      <c r="D235" s="5" t="e">
        <f ca="1">OFFSET('2688p trace'!$U$56,(A87-1)*56,0)</f>
        <v>#DIV/0!</v>
      </c>
      <c r="E235" s="5" t="e">
        <f ca="1">OFFSET('2688p trace'!$V$56,(A87-1)*56,0)</f>
        <v>#DIV/0!</v>
      </c>
      <c r="F235" s="5">
        <f ca="1">OFFSET('2688p stat'!$H$1,A235*20,1)</f>
        <v>9.0077730000000003</v>
      </c>
      <c r="G235" s="5">
        <f ca="1">OFFSET('2688p stat'!$K$1,A235*20,1)</f>
        <v>6.5689529999999996</v>
      </c>
      <c r="H235" s="5">
        <f ca="1">OFFSET('2688p stat'!$N$1,A235*20,1)</f>
        <v>5.4392000000000003E-2</v>
      </c>
      <c r="J235" s="5" t="e">
        <f t="shared" ca="1" si="7"/>
        <v>#DIV/0!</v>
      </c>
    </row>
    <row r="236" spans="1:10" x14ac:dyDescent="0.25">
      <c r="A236">
        <v>58</v>
      </c>
      <c r="C236" t="str">
        <f ca="1">OFFSET('2688p stat'!$A$1,A236*20,0)</f>
        <v>CUDA ant add CPU Time</v>
      </c>
      <c r="D236" s="5" t="e">
        <f ca="1">OFFSET('2688p trace'!$U$56,(A88-1)*56,0)</f>
        <v>#DIV/0!</v>
      </c>
      <c r="E236" s="5" t="e">
        <f ca="1">OFFSET('2688p trace'!$V$56,(A88-1)*56,0)</f>
        <v>#DIV/0!</v>
      </c>
      <c r="F236" s="5">
        <f ca="1">OFFSET('2688p stat'!$H$1,A236*20,1)</f>
        <v>1173.211896</v>
      </c>
      <c r="G236" s="5">
        <f ca="1">OFFSET('2688p stat'!$K$1,A236*20,1)</f>
        <v>1177.644501</v>
      </c>
      <c r="H236" s="5">
        <f ca="1">OFFSET('2688p stat'!$N$1,A236*20,1)</f>
        <v>692.54450899999995</v>
      </c>
      <c r="J236" s="5" t="e">
        <f t="shared" ca="1" si="7"/>
        <v>#DIV/0!</v>
      </c>
    </row>
    <row r="237" spans="1:10" x14ac:dyDescent="0.25">
      <c r="A237">
        <v>59</v>
      </c>
      <c r="C237" t="str">
        <f ca="1">OFFSET('2688p stat'!$A$1,A237*20,0)</f>
        <v>CUDA opt ant par</v>
      </c>
      <c r="D237" s="5" t="e">
        <f ca="1">OFFSET('2688p trace'!$U$56,(A89-1)*56,0)</f>
        <v>#DIV/0!</v>
      </c>
      <c r="E237" s="5" t="e">
        <f ca="1">OFFSET('2688p trace'!$V$56,(A89-1)*56,0)</f>
        <v>#DIV/0!</v>
      </c>
      <c r="F237" s="5">
        <f ca="1">OFFSET('2688p stat'!$H$1,A237*20,1)</f>
        <v>3.626725</v>
      </c>
      <c r="G237" s="5">
        <f ca="1">OFFSET('2688p stat'!$K$1,A237*20,1)</f>
        <v>1.599086</v>
      </c>
      <c r="H237" s="5">
        <f ca="1">OFFSET('2688p stat'!$N$1,A237*20,1)</f>
        <v>0</v>
      </c>
      <c r="J237" s="5" t="e">
        <f t="shared" ca="1" si="7"/>
        <v>#DIV/0!</v>
      </c>
    </row>
    <row r="238" spans="1:10" x14ac:dyDescent="0.25">
      <c r="A238">
        <v>60</v>
      </c>
      <c r="C238" t="str">
        <f ca="1">OFFSET('2688p stat'!$A$1,A238*20,0)</f>
        <v>CUDA ant add CPU_AVX_transp Time</v>
      </c>
      <c r="D238" s="5" t="e">
        <f ca="1">OFFSET('2688p trace'!$U$56,(A90-1)*56,0)</f>
        <v>#DIV/0!</v>
      </c>
      <c r="E238" s="5" t="e">
        <f ca="1">OFFSET('2688p trace'!$V$56,(A90-1)*56,0)</f>
        <v>#DIV/0!</v>
      </c>
      <c r="F238" s="5">
        <f ca="1">OFFSET('2688p stat'!$H$1,A238*20,1)</f>
        <v>1482.9661160000001</v>
      </c>
      <c r="G238" s="5">
        <f ca="1">OFFSET('2688p stat'!$K$1,A238*20,1)</f>
        <v>1448.4699619999999</v>
      </c>
      <c r="H238" s="5">
        <f ca="1">OFFSET('2688p stat'!$N$1,A238*20,1)</f>
        <v>808.68127400000003</v>
      </c>
      <c r="J238" s="5" t="e">
        <f t="shared" ca="1" si="7"/>
        <v>#DIV/0!</v>
      </c>
    </row>
    <row r="239" spans="1:10" x14ac:dyDescent="0.25">
      <c r="A239">
        <v>61</v>
      </c>
      <c r="C239">
        <f ca="1">OFFSET('2688p stat'!$A$1,A239*20,0)</f>
        <v>0</v>
      </c>
      <c r="D239" s="5" t="e">
        <f ca="1">OFFSET('2688p trace'!$U$56,(A91-1)*56,0)</f>
        <v>#DIV/0!</v>
      </c>
      <c r="E239" s="5" t="e">
        <f ca="1">OFFSET('2688p trace'!$V$56,(A91-1)*56,0)</f>
        <v>#DIV/0!</v>
      </c>
      <c r="F239" s="5">
        <f ca="1">OFFSET('2688p stat'!$H$1,A239*20,1)</f>
        <v>0</v>
      </c>
      <c r="G239" s="5">
        <f ca="1">OFFSET('2688p stat'!$K$1,A239*20,1)</f>
        <v>0</v>
      </c>
      <c r="H239" s="5">
        <f ca="1">OFFSET('2688p stat'!$N$1,A239*20,1)</f>
        <v>0</v>
      </c>
      <c r="J239" s="5" t="e">
        <f t="shared" ca="1" si="7"/>
        <v>#DIV/0!</v>
      </c>
    </row>
    <row r="240" spans="1:10" x14ac:dyDescent="0.25">
      <c r="A240">
        <v>62</v>
      </c>
      <c r="C240">
        <f ca="1">OFFSET('2688p stat'!$A$1,A240*20,0)</f>
        <v>0</v>
      </c>
      <c r="D240" s="5" t="e">
        <f ca="1">OFFSET('2688p trace'!$U$56,(A92-1)*56,0)</f>
        <v>#DIV/0!</v>
      </c>
      <c r="E240" s="5" t="e">
        <f ca="1">OFFSET('2688p trace'!$V$56,(A92-1)*56,0)</f>
        <v>#DIV/0!</v>
      </c>
      <c r="F240" s="5">
        <f ca="1">OFFSET('2688p stat'!$H$1,A240*20,1)</f>
        <v>0</v>
      </c>
      <c r="G240" s="5">
        <f ca="1">OFFSET('2688p stat'!$K$1,A240*20,1)</f>
        <v>0</v>
      </c>
      <c r="H240" s="5">
        <f ca="1">OFFSET('2688p stat'!$N$1,A240*20,1)</f>
        <v>0</v>
      </c>
      <c r="J240" s="5" t="e">
        <f t="shared" ca="1" si="7"/>
        <v>#DIV/0!</v>
      </c>
    </row>
    <row r="241" spans="1:10" x14ac:dyDescent="0.25">
      <c r="A241">
        <v>63</v>
      </c>
      <c r="C241">
        <f ca="1">OFFSET('2688p stat'!$A$1,A241*20,0)</f>
        <v>0</v>
      </c>
      <c r="D241" s="5" t="e">
        <f ca="1">OFFSET('2688p trace'!$U$56,(A93-1)*56,0)</f>
        <v>#DIV/0!</v>
      </c>
      <c r="E241" s="5" t="e">
        <f ca="1">OFFSET('2688p trace'!$V$56,(A93-1)*56,0)</f>
        <v>#DIV/0!</v>
      </c>
      <c r="F241" s="5">
        <f ca="1">OFFSET('2688p stat'!$H$1,A241*20,1)</f>
        <v>0</v>
      </c>
      <c r="G241" s="5">
        <f ca="1">OFFSET('2688p stat'!$K$1,A241*20,1)</f>
        <v>0</v>
      </c>
      <c r="H241" s="5">
        <f ca="1">OFFSET('2688p stat'!$N$1,A241*20,1)</f>
        <v>0</v>
      </c>
      <c r="J241" s="5" t="e">
        <f t="shared" ca="1" si="7"/>
        <v>#DIV/0!</v>
      </c>
    </row>
    <row r="242" spans="1:10" x14ac:dyDescent="0.25">
      <c r="A242">
        <v>64</v>
      </c>
      <c r="C242">
        <f ca="1">OFFSET('2688p stat'!$A$1,A242*20,0)</f>
        <v>0</v>
      </c>
      <c r="D242" s="5" t="e">
        <f ca="1">OFFSET('2688p trace'!$U$56,(A94-1)*56,0)</f>
        <v>#DIV/0!</v>
      </c>
      <c r="E242" s="5" t="e">
        <f ca="1">OFFSET('2688p trace'!$V$56,(A94-1)*56,0)</f>
        <v>#DIV/0!</v>
      </c>
      <c r="F242" s="5">
        <f ca="1">OFFSET('2688p stat'!$H$1,A242*20,1)</f>
        <v>0</v>
      </c>
      <c r="G242" s="5">
        <f ca="1">OFFSET('2688p stat'!$K$1,A242*20,1)</f>
        <v>0</v>
      </c>
      <c r="H242" s="5">
        <f ca="1">OFFSET('2688p stat'!$N$1,A242*20,1)</f>
        <v>0</v>
      </c>
      <c r="J242" s="5" t="e">
        <f t="shared" ca="1" si="7"/>
        <v>#DIV/0!</v>
      </c>
    </row>
    <row r="243" spans="1:10" x14ac:dyDescent="0.25">
      <c r="A243">
        <v>65</v>
      </c>
      <c r="C243">
        <f ca="1">OFFSET('2688p stat'!$A$1,A243*20,0)</f>
        <v>0</v>
      </c>
      <c r="D243" s="5" t="e">
        <f ca="1">OFFSET('2688p trace'!$U$56,(A95-1)*56,0)</f>
        <v>#DIV/0!</v>
      </c>
      <c r="E243" s="5" t="e">
        <f ca="1">OFFSET('2688p trace'!$V$56,(A95-1)*56,0)</f>
        <v>#DIV/0!</v>
      </c>
      <c r="F243" s="5">
        <f ca="1">OFFSET('2688p stat'!$H$1,A243*20,1)</f>
        <v>0</v>
      </c>
      <c r="G243" s="5">
        <f ca="1">OFFSET('2688p stat'!$K$1,A243*20,1)</f>
        <v>0</v>
      </c>
      <c r="H243" s="5">
        <f ca="1">OFFSET('2688p stat'!$N$1,A243*20,1)</f>
        <v>0</v>
      </c>
      <c r="J243" s="5" t="e">
        <f t="shared" ref="J243:J247" ca="1" si="8">SUM(D243:H243)</f>
        <v>#DIV/0!</v>
      </c>
    </row>
    <row r="244" spans="1:10" x14ac:dyDescent="0.25">
      <c r="A244">
        <v>66</v>
      </c>
      <c r="C244">
        <f ca="1">OFFSET('2688p stat'!$A$1,A244*20,0)</f>
        <v>0</v>
      </c>
      <c r="D244" s="5" t="e">
        <f ca="1">OFFSET('2688p trace'!$U$56,(A96-1)*56,0)</f>
        <v>#DIV/0!</v>
      </c>
      <c r="E244" s="5" t="e">
        <f ca="1">OFFSET('2688p trace'!$V$56,(A96-1)*56,0)</f>
        <v>#DIV/0!</v>
      </c>
      <c r="F244" s="5">
        <f ca="1">OFFSET('2688p stat'!$H$1,A244*20,1)</f>
        <v>0</v>
      </c>
      <c r="G244" s="5">
        <f ca="1">OFFSET('2688p stat'!$K$1,A244*20,1)</f>
        <v>0</v>
      </c>
      <c r="H244" s="5">
        <f ca="1">OFFSET('2688p stat'!$N$1,A244*20,1)</f>
        <v>0</v>
      </c>
      <c r="J244" s="5" t="e">
        <f t="shared" ca="1" si="8"/>
        <v>#DIV/0!</v>
      </c>
    </row>
    <row r="245" spans="1:10" x14ac:dyDescent="0.25">
      <c r="A245">
        <v>67</v>
      </c>
      <c r="C245">
        <f ca="1">OFFSET('2688p stat'!$A$1,A245*20,0)</f>
        <v>0</v>
      </c>
      <c r="D245" s="5" t="e">
        <f ca="1">OFFSET('2688p trace'!$U$56,(A97-1)*56,0)</f>
        <v>#DIV/0!</v>
      </c>
      <c r="E245" s="5" t="e">
        <f ca="1">OFFSET('2688p trace'!$V$56,(A97-1)*56,0)</f>
        <v>#DIV/0!</v>
      </c>
      <c r="F245" s="5">
        <f ca="1">OFFSET('2688p stat'!$H$1,A245*20,1)</f>
        <v>0</v>
      </c>
      <c r="G245" s="5">
        <f ca="1">OFFSET('2688p stat'!$K$1,A245*20,1)</f>
        <v>0</v>
      </c>
      <c r="H245" s="5">
        <f ca="1">OFFSET('2688p stat'!$N$1,A245*20,1)</f>
        <v>0</v>
      </c>
      <c r="J245" s="5" t="e">
        <f t="shared" ca="1" si="8"/>
        <v>#DIV/0!</v>
      </c>
    </row>
    <row r="246" spans="1:10" x14ac:dyDescent="0.25">
      <c r="A246">
        <v>68</v>
      </c>
      <c r="C246">
        <f ca="1">OFFSET('2688p stat'!$A$1,A246*20,0)</f>
        <v>0</v>
      </c>
      <c r="D246" s="5" t="e">
        <f ca="1">OFFSET('2688p trace'!$U$56,(A98-1)*56,0)</f>
        <v>#DIV/0!</v>
      </c>
      <c r="E246" s="5" t="e">
        <f ca="1">OFFSET('2688p trace'!$V$56,(A98-1)*56,0)</f>
        <v>#DIV/0!</v>
      </c>
      <c r="F246" s="5">
        <f ca="1">OFFSET('2688p stat'!$H$1,A246*20,1)</f>
        <v>0</v>
      </c>
      <c r="G246" s="5">
        <f ca="1">OFFSET('2688p stat'!$K$1,A246*20,1)</f>
        <v>0</v>
      </c>
      <c r="H246" s="5">
        <f ca="1">OFFSET('2688p stat'!$N$1,A246*20,1)</f>
        <v>0</v>
      </c>
      <c r="J246" s="5" t="e">
        <f t="shared" ca="1" si="8"/>
        <v>#DIV/0!</v>
      </c>
    </row>
    <row r="247" spans="1:10" x14ac:dyDescent="0.25">
      <c r="A247">
        <v>69</v>
      </c>
      <c r="C247">
        <f ca="1">OFFSET('2688p stat'!$A$1,A247*20,0)</f>
        <v>0</v>
      </c>
      <c r="D247" s="5" t="e">
        <f ca="1">OFFSET('2688p trace'!$U$56,(A99-1)*56,0)</f>
        <v>#DIV/0!</v>
      </c>
      <c r="E247" s="5" t="e">
        <f ca="1">OFFSET('2688p trace'!$V$56,(A99-1)*56,0)</f>
        <v>#DIV/0!</v>
      </c>
      <c r="F247" s="5">
        <f ca="1">OFFSET('2688p stat'!$H$1,A247*20,1)</f>
        <v>0</v>
      </c>
      <c r="G247" s="5">
        <f ca="1">OFFSET('2688p stat'!$K$1,A247*20,1)</f>
        <v>0</v>
      </c>
      <c r="H247" s="5">
        <f ca="1">OFFSET('2688p stat'!$N$1,A247*20,1)</f>
        <v>0</v>
      </c>
      <c r="J247" s="5" t="e">
        <f t="shared" ca="1" si="8"/>
        <v>#DIV/0!</v>
      </c>
    </row>
    <row r="248" spans="1:10" x14ac:dyDescent="0.25">
      <c r="A248">
        <v>70</v>
      </c>
      <c r="C248">
        <f ca="1">OFFSET('2688p stat'!$A$1,A248*20,0)</f>
        <v>0</v>
      </c>
      <c r="D248" s="5" t="e">
        <f ca="1">OFFSET('2688p trace'!$U$56,(A100-1)*56,0)</f>
        <v>#DIV/0!</v>
      </c>
      <c r="E248" s="5" t="e">
        <f ca="1">OFFSET('2688p trace'!$V$56,(A100-1)*56,0)</f>
        <v>#DIV/0!</v>
      </c>
      <c r="F248" s="5">
        <f ca="1">OFFSET('2688p stat'!$H$1,A248*20,1)</f>
        <v>0</v>
      </c>
      <c r="G248" s="5">
        <f ca="1">OFFSET('2688p stat'!$K$1,A248*20,1)</f>
        <v>0</v>
      </c>
      <c r="H248" s="5">
        <f ca="1">OFFSET('2688p stat'!$N$1,A248*20,1)</f>
        <v>0</v>
      </c>
      <c r="J248" s="5"/>
    </row>
    <row r="251" spans="1:10" x14ac:dyDescent="0.25">
      <c r="E251">
        <v>50</v>
      </c>
    </row>
    <row r="252" spans="1:10" x14ac:dyDescent="0.25">
      <c r="C252" t="s">
        <v>54</v>
      </c>
      <c r="D252">
        <v>1.96</v>
      </c>
      <c r="E252">
        <f>SQRT(E251)</f>
        <v>7.0710678118654755</v>
      </c>
    </row>
    <row r="253" spans="1:10" x14ac:dyDescent="0.25">
      <c r="D253" t="s">
        <v>40</v>
      </c>
      <c r="E253" t="s">
        <v>36</v>
      </c>
      <c r="F253" t="s">
        <v>37</v>
      </c>
      <c r="G253" t="s">
        <v>38</v>
      </c>
      <c r="H253" t="s">
        <v>39</v>
      </c>
      <c r="J253" s="8">
        <f>$D$251*SQRT(J178)/$E$251</f>
        <v>0</v>
      </c>
    </row>
    <row r="254" spans="1:10" x14ac:dyDescent="0.25">
      <c r="A254">
        <v>1</v>
      </c>
      <c r="C254" t="str">
        <f ca="1">OFFSET('2688p stat'!$A$1,A254*20,0)</f>
        <v>CUDA Time</v>
      </c>
      <c r="D254" s="8">
        <f t="shared" ref="D254:H263" ca="1" si="9">$D$252*SQRT(D179)/$E$252</f>
        <v>27.60523451208719</v>
      </c>
      <c r="E254" s="8">
        <f t="shared" ca="1" si="9"/>
        <v>27.589147416356862</v>
      </c>
      <c r="F254" s="8">
        <f t="shared" ca="1" si="9"/>
        <v>27.679544891484611</v>
      </c>
      <c r="G254" s="8">
        <f t="shared" ca="1" si="9"/>
        <v>27.672481277055585</v>
      </c>
      <c r="H254" s="8">
        <f t="shared" ca="1" si="9"/>
        <v>1.5538102210604741</v>
      </c>
      <c r="J254" s="8">
        <f t="shared" ref="J254:J302" ca="1" si="10">$D$251*SQRT(J179)/$E$251</f>
        <v>0</v>
      </c>
    </row>
    <row r="255" spans="1:10" x14ac:dyDescent="0.25">
      <c r="A255">
        <v>2</v>
      </c>
      <c r="C255" t="str">
        <f ca="1">OFFSET('2688p stat'!$A$1,A255*20,0)</f>
        <v>CUDA ant par</v>
      </c>
      <c r="D255" s="8">
        <f t="shared" ca="1" si="9"/>
        <v>1.3617506329655436</v>
      </c>
      <c r="E255" s="8">
        <f t="shared" ca="1" si="9"/>
        <v>1.4097829010220257</v>
      </c>
      <c r="F255" s="8">
        <f t="shared" ca="1" si="9"/>
        <v>0.42130080320834895</v>
      </c>
      <c r="G255" s="8">
        <f t="shared" ca="1" si="9"/>
        <v>0.27288789369995875</v>
      </c>
      <c r="H255" s="8">
        <f t="shared" ca="1" si="9"/>
        <v>0.31780383116633437</v>
      </c>
      <c r="J255" s="8">
        <f t="shared" ca="1" si="10"/>
        <v>0</v>
      </c>
    </row>
    <row r="256" spans="1:10" x14ac:dyDescent="0.25">
      <c r="A256">
        <v>3</v>
      </c>
      <c r="C256" t="str">
        <f ca="1">OFFSET('2688p stat'!$A$1,A256*20,0)</f>
        <v>CUDA ant add CPU Time</v>
      </c>
      <c r="D256" s="8">
        <f t="shared" ca="1" si="9"/>
        <v>10.030936174415562</v>
      </c>
      <c r="E256" s="8">
        <f t="shared" ca="1" si="9"/>
        <v>10.023900197895566</v>
      </c>
      <c r="F256" s="8">
        <f t="shared" ca="1" si="9"/>
        <v>9.3673940906632076</v>
      </c>
      <c r="G256" s="8">
        <f t="shared" ca="1" si="9"/>
        <v>9.4000501845962496</v>
      </c>
      <c r="H256" s="8">
        <f t="shared" ca="1" si="9"/>
        <v>8.7744402575134099</v>
      </c>
      <c r="J256" s="8">
        <f t="shared" ca="1" si="10"/>
        <v>0</v>
      </c>
    </row>
    <row r="257" spans="1:10" x14ac:dyDescent="0.25">
      <c r="A257">
        <v>4</v>
      </c>
      <c r="C257" t="str">
        <f ca="1">OFFSET('2688p stat'!$A$1,A257*20,0)</f>
        <v>CUDA opt Time</v>
      </c>
      <c r="D257" s="8">
        <f t="shared" ca="1" si="9"/>
        <v>19.746839794883776</v>
      </c>
      <c r="E257" s="8">
        <f t="shared" ca="1" si="9"/>
        <v>19.721929324474008</v>
      </c>
      <c r="F257" s="8">
        <f t="shared" ca="1" si="9"/>
        <v>19.308820616004073</v>
      </c>
      <c r="G257" s="8">
        <f t="shared" ca="1" si="9"/>
        <v>18.359834551901169</v>
      </c>
      <c r="H257" s="8">
        <f t="shared" ca="1" si="9"/>
        <v>0</v>
      </c>
      <c r="J257" s="8">
        <f t="shared" ca="1" si="10"/>
        <v>0</v>
      </c>
    </row>
    <row r="258" spans="1:10" x14ac:dyDescent="0.25">
      <c r="A258">
        <v>5</v>
      </c>
      <c r="C258" t="str">
        <f ca="1">OFFSET('2688p stat'!$A$1,A258*20,0)</f>
        <v>CUDA opt ant</v>
      </c>
      <c r="D258" s="8">
        <f t="shared" ca="1" si="9"/>
        <v>2.4871344845829926</v>
      </c>
      <c r="E258" s="8">
        <f t="shared" ca="1" si="9"/>
        <v>2.4750458841649667</v>
      </c>
      <c r="F258" s="8">
        <f t="shared" ca="1" si="9"/>
        <v>2.4153302751549321</v>
      </c>
      <c r="G258" s="8">
        <f t="shared" ca="1" si="9"/>
        <v>1.3219766875039816</v>
      </c>
      <c r="H258" s="8">
        <f t="shared" ca="1" si="9"/>
        <v>0</v>
      </c>
      <c r="J258" s="8">
        <f t="shared" ca="1" si="10"/>
        <v>0</v>
      </c>
    </row>
    <row r="259" spans="1:10" x14ac:dyDescent="0.25">
      <c r="A259">
        <v>6</v>
      </c>
      <c r="C259" t="str">
        <f ca="1">OFFSET('2688p stat'!$A$1,A259*20,0)</f>
        <v>CUDA opt ant par</v>
      </c>
      <c r="D259" s="8">
        <f t="shared" ca="1" si="9"/>
        <v>4.3030988362193048</v>
      </c>
      <c r="E259" s="8">
        <f t="shared" ca="1" si="9"/>
        <v>4.2806350820484544</v>
      </c>
      <c r="F259" s="8">
        <f t="shared" ca="1" si="9"/>
        <v>3.4433552555842968</v>
      </c>
      <c r="G259" s="8">
        <f t="shared" ca="1" si="9"/>
        <v>1.043379743916854</v>
      </c>
      <c r="H259" s="8">
        <f t="shared" ca="1" si="9"/>
        <v>0</v>
      </c>
      <c r="J259" s="8">
        <f t="shared" ca="1" si="10"/>
        <v>0</v>
      </c>
    </row>
    <row r="260" spans="1:10" x14ac:dyDescent="0.25">
      <c r="A260">
        <v>7</v>
      </c>
      <c r="C260" t="str">
        <f ca="1">OFFSET('2688p stat'!$A$1,A260*20,0)</f>
        <v>non CUDA Time</v>
      </c>
      <c r="D260" s="8">
        <f t="shared" ca="1" si="9"/>
        <v>76.68475888129764</v>
      </c>
      <c r="E260" s="8">
        <f t="shared" ca="1" si="9"/>
        <v>76.573918948905884</v>
      </c>
      <c r="F260" s="8">
        <f t="shared" ca="1" si="9"/>
        <v>76.561371901490048</v>
      </c>
      <c r="G260" s="8">
        <f t="shared" ca="1" si="9"/>
        <v>76.538739102643902</v>
      </c>
      <c r="H260" s="8">
        <f t="shared" ca="1" si="9"/>
        <v>7.449950120067113</v>
      </c>
      <c r="J260" s="8">
        <f t="shared" ca="1" si="10"/>
        <v>0</v>
      </c>
    </row>
    <row r="261" spans="1:10" x14ac:dyDescent="0.25">
      <c r="A261">
        <v>8</v>
      </c>
      <c r="C261" t="str">
        <f ca="1">OFFSET('2688p stat'!$A$1,A261*20,0)</f>
        <v>Classic ACO</v>
      </c>
      <c r="D261" s="8">
        <f t="shared" ca="1" si="9"/>
        <v>850.25282588764151</v>
      </c>
      <c r="E261" s="8">
        <f t="shared" ca="1" si="9"/>
        <v>690.13394590742109</v>
      </c>
      <c r="F261" s="8">
        <f t="shared" ca="1" si="9"/>
        <v>681.05515327502803</v>
      </c>
      <c r="G261" s="8">
        <f t="shared" ca="1" si="9"/>
        <v>680.99563471481144</v>
      </c>
      <c r="H261" s="8">
        <f t="shared" ca="1" si="9"/>
        <v>21.953132574283426</v>
      </c>
      <c r="J261" s="8">
        <f t="shared" ca="1" si="10"/>
        <v>0</v>
      </c>
    </row>
    <row r="262" spans="1:10" x14ac:dyDescent="0.25">
      <c r="A262">
        <v>9</v>
      </c>
      <c r="C262" t="str">
        <f ca="1">OFFSET('2688p stat'!$A$1,A262*20,0)</f>
        <v>omp</v>
      </c>
      <c r="D262" s="8">
        <f t="shared" ca="1" si="9"/>
        <v>20.358739819974382</v>
      </c>
      <c r="E262" s="8">
        <f t="shared" ca="1" si="9"/>
        <v>20.280524517082952</v>
      </c>
      <c r="F262" s="8">
        <f t="shared" ca="1" si="9"/>
        <v>20.274781575403864</v>
      </c>
      <c r="G262" s="8">
        <f t="shared" ca="1" si="9"/>
        <v>20.263764739460239</v>
      </c>
      <c r="H262" s="8">
        <f t="shared" ca="1" si="9"/>
        <v>5.7625410116079863</v>
      </c>
      <c r="J262" s="8">
        <f t="shared" ca="1" si="10"/>
        <v>0</v>
      </c>
    </row>
    <row r="263" spans="1:10" x14ac:dyDescent="0.25">
      <c r="A263">
        <v>10</v>
      </c>
      <c r="C263" t="str">
        <f ca="1">OFFSET('2688p stat'!$A$1,A263*20,0)</f>
        <v>non CUDA transp Time</v>
      </c>
      <c r="D263" s="8">
        <f t="shared" ca="1" si="9"/>
        <v>22.918355553659786</v>
      </c>
      <c r="E263" s="8">
        <f t="shared" ca="1" si="9"/>
        <v>22.8307957118584</v>
      </c>
      <c r="F263" s="8">
        <f t="shared" ca="1" si="9"/>
        <v>22.829801187960964</v>
      </c>
      <c r="G263" s="8">
        <f t="shared" ca="1" si="9"/>
        <v>22.822844602503345</v>
      </c>
      <c r="H263" s="8">
        <f t="shared" ca="1" si="9"/>
        <v>10.538758682417962</v>
      </c>
      <c r="J263" s="8">
        <f t="shared" ca="1" si="10"/>
        <v>0</v>
      </c>
    </row>
    <row r="264" spans="1:10" x14ac:dyDescent="0.25">
      <c r="A264">
        <v>11</v>
      </c>
      <c r="C264" t="str">
        <f ca="1">OFFSET('2688p stat'!$A$1,A264*20,0)</f>
        <v>non CUDA transp_AVX Time</v>
      </c>
      <c r="D264" s="8">
        <f t="shared" ref="D264:H273" ca="1" si="11">$D$252*SQRT(D189)/$E$252</f>
        <v>25.100509864044771</v>
      </c>
      <c r="E264" s="8">
        <f t="shared" ca="1" si="11"/>
        <v>25.03917605417557</v>
      </c>
      <c r="F264" s="8">
        <f t="shared" ca="1" si="11"/>
        <v>25.037945638951769</v>
      </c>
      <c r="G264" s="8">
        <f t="shared" ca="1" si="11"/>
        <v>25.022061251335789</v>
      </c>
      <c r="H264" s="8">
        <f t="shared" ca="1" si="11"/>
        <v>14.637928045429378</v>
      </c>
      <c r="J264" s="8">
        <f t="shared" ca="1" si="10"/>
        <v>0</v>
      </c>
    </row>
    <row r="265" spans="1:10" x14ac:dyDescent="0.25">
      <c r="A265">
        <v>12</v>
      </c>
      <c r="C265" t="str">
        <f ca="1">OFFSET('2688p stat'!$A$1,A265*20,0)</f>
        <v>non CUDA transp_AVX_OMP Time</v>
      </c>
      <c r="D265" s="8">
        <f t="shared" ca="1" si="11"/>
        <v>31.238057838382201</v>
      </c>
      <c r="E265" s="8">
        <f t="shared" ca="1" si="11"/>
        <v>31.062304414737067</v>
      </c>
      <c r="F265" s="8">
        <f t="shared" ca="1" si="11"/>
        <v>31.060447383950148</v>
      </c>
      <c r="G265" s="8">
        <f t="shared" ca="1" si="11"/>
        <v>31.031492972181663</v>
      </c>
      <c r="H265" s="8">
        <f t="shared" ca="1" si="11"/>
        <v>17.27772222855501</v>
      </c>
      <c r="J265" s="8">
        <f t="shared" ca="1" si="10"/>
        <v>0</v>
      </c>
    </row>
    <row r="266" spans="1:10" x14ac:dyDescent="0.25">
      <c r="A266">
        <v>13</v>
      </c>
      <c r="C266" t="str">
        <f ca="1">OFFSET('2688p stat'!$A$1,A266*20,0)</f>
        <v>CUDA ant add CPU_AVX_transp Time</v>
      </c>
      <c r="D266" s="8">
        <f t="shared" ca="1" si="11"/>
        <v>10.486037450367524</v>
      </c>
      <c r="E266" s="8">
        <f t="shared" ca="1" si="11"/>
        <v>10.417129268817728</v>
      </c>
      <c r="F266" s="8">
        <f t="shared" ca="1" si="11"/>
        <v>10.09100397129245</v>
      </c>
      <c r="G266" s="8">
        <f t="shared" ca="1" si="11"/>
        <v>10.006913417698385</v>
      </c>
      <c r="H266" s="8">
        <f t="shared" ca="1" si="11"/>
        <v>9.1299865046875066</v>
      </c>
      <c r="J266" s="8">
        <f t="shared" ca="1" si="10"/>
        <v>0</v>
      </c>
    </row>
    <row r="267" spans="1:10" x14ac:dyDescent="0.25">
      <c r="A267">
        <v>14</v>
      </c>
      <c r="C267" t="str">
        <f ca="1">OFFSET('2688p stat'!$A$1,A267*20,0)</f>
        <v>CUDA Const</v>
      </c>
      <c r="D267" s="8">
        <f t="shared" ca="1" si="11"/>
        <v>27.673906042158265</v>
      </c>
      <c r="E267" s="8">
        <f t="shared" ca="1" si="11"/>
        <v>27.626568127125232</v>
      </c>
      <c r="F267" s="8">
        <f t="shared" ca="1" si="11"/>
        <v>27.154508141830448</v>
      </c>
      <c r="G267" s="8">
        <f t="shared" ca="1" si="11"/>
        <v>27.027873283598765</v>
      </c>
      <c r="H267" s="8">
        <f t="shared" ca="1" si="11"/>
        <v>1.3718541962526485</v>
      </c>
      <c r="J267" s="8">
        <f t="shared" ca="1" si="10"/>
        <v>0</v>
      </c>
    </row>
    <row r="268" spans="1:10" x14ac:dyDescent="0.25">
      <c r="A268">
        <v>15</v>
      </c>
      <c r="C268" t="str">
        <f ca="1">OFFSET('2688p stat'!$A$1,A268*20,0)</f>
        <v>CUDA ant Const</v>
      </c>
      <c r="D268" s="8">
        <f t="shared" ca="1" si="11"/>
        <v>3.5029779589940233</v>
      </c>
      <c r="E268" s="8">
        <f t="shared" ca="1" si="11"/>
        <v>3.4922224879694563</v>
      </c>
      <c r="F268" s="8">
        <f t="shared" ca="1" si="11"/>
        <v>2.8998986572637326</v>
      </c>
      <c r="G268" s="8">
        <f t="shared" ca="1" si="11"/>
        <v>2.7163073518878522</v>
      </c>
      <c r="H268" s="8">
        <f t="shared" ca="1" si="11"/>
        <v>1.351629784732491</v>
      </c>
      <c r="J268" s="8">
        <f t="shared" ca="1" si="10"/>
        <v>0</v>
      </c>
    </row>
    <row r="269" spans="1:10" x14ac:dyDescent="0.25">
      <c r="A269">
        <v>16</v>
      </c>
      <c r="C269" t="str">
        <f ca="1">OFFSET('2688p stat'!$A$1,A269*20,0)</f>
        <v>CUDA ant par Const</v>
      </c>
      <c r="D269" s="8">
        <f t="shared" ca="1" si="11"/>
        <v>3.4351150054387052</v>
      </c>
      <c r="E269" s="8">
        <f t="shared" ca="1" si="11"/>
        <v>3.3906759811678464</v>
      </c>
      <c r="F269" s="8">
        <f t="shared" ca="1" si="11"/>
        <v>3.3148318384424864</v>
      </c>
      <c r="G269" s="8">
        <f t="shared" ca="1" si="11"/>
        <v>3.3095684569732047</v>
      </c>
      <c r="H269" s="8">
        <f t="shared" ca="1" si="11"/>
        <v>2.3563296728666812</v>
      </c>
      <c r="J269" s="8">
        <f t="shared" ca="1" si="10"/>
        <v>0</v>
      </c>
    </row>
    <row r="270" spans="1:10" x14ac:dyDescent="0.25">
      <c r="A270">
        <v>17</v>
      </c>
      <c r="C270" t="str">
        <f ca="1">OFFSET('2688p stat'!$A$1,A270*20,0)</f>
        <v>CUDA ant add CPU Const</v>
      </c>
      <c r="D270" s="8">
        <f t="shared" ca="1" si="11"/>
        <v>12.5178780755937</v>
      </c>
      <c r="E270" s="8">
        <f t="shared" ca="1" si="11"/>
        <v>12.494048372232282</v>
      </c>
      <c r="F270" s="8">
        <f t="shared" ca="1" si="11"/>
        <v>11.73634354877259</v>
      </c>
      <c r="G270" s="8">
        <f t="shared" ca="1" si="11"/>
        <v>11.794457289154767</v>
      </c>
      <c r="H270" s="8">
        <f t="shared" ca="1" si="11"/>
        <v>10.32307407233175</v>
      </c>
      <c r="J270" s="8">
        <f t="shared" ca="1" si="10"/>
        <v>0</v>
      </c>
    </row>
    <row r="271" spans="1:10" x14ac:dyDescent="0.25">
      <c r="A271">
        <v>18</v>
      </c>
      <c r="C271" t="str">
        <f ca="1">OFFSET('2688p stat'!$A$1,A271*20,0)</f>
        <v>CUDA opt Const</v>
      </c>
      <c r="D271" s="8">
        <f t="shared" ca="1" si="11"/>
        <v>8.3390737043084382</v>
      </c>
      <c r="E271" s="8">
        <f t="shared" ca="1" si="11"/>
        <v>8.320091615218594</v>
      </c>
      <c r="F271" s="8">
        <f t="shared" ca="1" si="11"/>
        <v>8.2136931005827076</v>
      </c>
      <c r="G271" s="8">
        <f t="shared" ca="1" si="11"/>
        <v>7.7663566206575911</v>
      </c>
      <c r="H271" s="8">
        <f t="shared" ca="1" si="11"/>
        <v>0</v>
      </c>
      <c r="J271" s="8">
        <f t="shared" ca="1" si="10"/>
        <v>0</v>
      </c>
    </row>
    <row r="272" spans="1:10" x14ac:dyDescent="0.25">
      <c r="A272">
        <v>19</v>
      </c>
      <c r="C272" t="str">
        <f ca="1">OFFSET('2688p stat'!$A$1,A272*20,0)</f>
        <v>CUDA opt ant Const</v>
      </c>
      <c r="D272" s="8">
        <f t="shared" ca="1" si="11"/>
        <v>2.1637252865390044</v>
      </c>
      <c r="E272" s="8">
        <f t="shared" ca="1" si="11"/>
        <v>2.1534356937800641</v>
      </c>
      <c r="F272" s="8">
        <f t="shared" ca="1" si="11"/>
        <v>2.198680807837281</v>
      </c>
      <c r="G272" s="8">
        <f t="shared" ca="1" si="11"/>
        <v>1.133894405355278</v>
      </c>
      <c r="H272" s="8">
        <f t="shared" ca="1" si="11"/>
        <v>0</v>
      </c>
      <c r="J272" s="8">
        <f t="shared" ca="1" si="10"/>
        <v>0</v>
      </c>
    </row>
    <row r="273" spans="1:10" x14ac:dyDescent="0.25">
      <c r="A273">
        <v>20</v>
      </c>
      <c r="C273" t="str">
        <f ca="1">OFFSET('2688p stat'!$A$1,A273*20,0)</f>
        <v>CUDA opt ant par Const</v>
      </c>
      <c r="D273" s="8">
        <f t="shared" ca="1" si="11"/>
        <v>2.7787599840847608</v>
      </c>
      <c r="E273" s="8">
        <f t="shared" ca="1" si="11"/>
        <v>2.7602179876062785</v>
      </c>
      <c r="F273" s="8">
        <f t="shared" ca="1" si="11"/>
        <v>2.6809316905344676</v>
      </c>
      <c r="G273" s="8">
        <f t="shared" ca="1" si="11"/>
        <v>0.80050172095255356</v>
      </c>
      <c r="H273" s="8">
        <f t="shared" ca="1" si="11"/>
        <v>0</v>
      </c>
      <c r="J273" s="8">
        <f t="shared" ca="1" si="10"/>
        <v>0</v>
      </c>
    </row>
    <row r="274" spans="1:10" x14ac:dyDescent="0.25">
      <c r="A274">
        <v>21</v>
      </c>
      <c r="C274" t="str">
        <f ca="1">OFFSET('2688p stat'!$A$1,A274*20,0)</f>
        <v>CUDA ant par not f</v>
      </c>
      <c r="D274" s="8">
        <f t="shared" ref="D274:H282" ca="1" si="12">$D$252*SQRT(D199)/$E$252</f>
        <v>1.2648537416665899</v>
      </c>
      <c r="E274" s="8">
        <f t="shared" ca="1" si="12"/>
        <v>1.2378633376015145</v>
      </c>
      <c r="F274" s="8">
        <f t="shared" ca="1" si="12"/>
        <v>0.60916661261103278</v>
      </c>
      <c r="G274" s="8">
        <f t="shared" ca="1" si="12"/>
        <v>0.46974882929497541</v>
      </c>
      <c r="H274" s="8">
        <f t="shared" ca="1" si="12"/>
        <v>0.4306861738574852</v>
      </c>
      <c r="J274" s="8">
        <f t="shared" ca="1" si="10"/>
        <v>0</v>
      </c>
    </row>
    <row r="275" spans="1:10" x14ac:dyDescent="0.25">
      <c r="A275">
        <v>22</v>
      </c>
      <c r="C275" t="str">
        <f ca="1">OFFSET('2688p stat'!$A$1,A275*20,0)</f>
        <v>CUDA ant par sort</v>
      </c>
      <c r="D275" s="8">
        <f t="shared" ca="1" si="12"/>
        <v>1.0162855057628877</v>
      </c>
      <c r="E275" s="8">
        <f t="shared" ca="1" si="12"/>
        <v>1.0017509187897042</v>
      </c>
      <c r="F275" s="8">
        <f t="shared" ca="1" si="12"/>
        <v>0.3816822092579113</v>
      </c>
      <c r="G275" s="8">
        <f t="shared" ca="1" si="12"/>
        <v>2.9587561710962256E-2</v>
      </c>
      <c r="H275" s="8">
        <f t="shared" ca="1" si="12"/>
        <v>1.2177264060535108E-2</v>
      </c>
      <c r="J275" s="8">
        <f t="shared" ca="1" si="10"/>
        <v>0</v>
      </c>
    </row>
    <row r="276" spans="1:10" x14ac:dyDescent="0.25">
      <c r="A276">
        <v>23</v>
      </c>
      <c r="C276">
        <f ca="1">OFFSET('2688p stat'!$A$1,A276*20,0)</f>
        <v>0</v>
      </c>
      <c r="D276" s="8" t="e">
        <f t="shared" ca="1" si="12"/>
        <v>#DIV/0!</v>
      </c>
      <c r="E276" s="8" t="e">
        <f t="shared" ca="1" si="12"/>
        <v>#DIV/0!</v>
      </c>
      <c r="F276" s="8">
        <f t="shared" ca="1" si="12"/>
        <v>0</v>
      </c>
      <c r="G276" s="8">
        <f t="shared" ca="1" si="12"/>
        <v>0</v>
      </c>
      <c r="H276" s="8">
        <f t="shared" ca="1" si="12"/>
        <v>0</v>
      </c>
      <c r="J276" s="8" t="e">
        <f t="shared" ca="1" si="10"/>
        <v>#DIV/0!</v>
      </c>
    </row>
    <row r="277" spans="1:10" x14ac:dyDescent="0.25">
      <c r="A277">
        <v>24</v>
      </c>
      <c r="C277">
        <f ca="1">OFFSET('2688p stat'!$A$1,A277*20,0)</f>
        <v>0</v>
      </c>
      <c r="D277" s="8" t="e">
        <f t="shared" ca="1" si="12"/>
        <v>#DIV/0!</v>
      </c>
      <c r="E277" s="8" t="e">
        <f t="shared" ca="1" si="12"/>
        <v>#DIV/0!</v>
      </c>
      <c r="F277" s="8">
        <f t="shared" ca="1" si="12"/>
        <v>0</v>
      </c>
      <c r="G277" s="8">
        <f t="shared" ca="1" si="12"/>
        <v>0</v>
      </c>
      <c r="H277" s="8">
        <f t="shared" ca="1" si="12"/>
        <v>0</v>
      </c>
      <c r="J277" s="8" t="e">
        <f t="shared" ca="1" si="10"/>
        <v>#DIV/0!</v>
      </c>
    </row>
    <row r="278" spans="1:10" x14ac:dyDescent="0.25">
      <c r="A278">
        <v>25</v>
      </c>
      <c r="C278">
        <f ca="1">OFFSET('2688p stat'!$A$1,A278*20,0)</f>
        <v>0</v>
      </c>
      <c r="D278" s="8" t="e">
        <f t="shared" ca="1" si="12"/>
        <v>#DIV/0!</v>
      </c>
      <c r="E278" s="8" t="e">
        <f t="shared" ca="1" si="12"/>
        <v>#DIV/0!</v>
      </c>
      <c r="F278" s="8">
        <f t="shared" ca="1" si="12"/>
        <v>0</v>
      </c>
      <c r="G278" s="8">
        <f t="shared" ca="1" si="12"/>
        <v>0</v>
      </c>
      <c r="H278" s="8">
        <f t="shared" ca="1" si="12"/>
        <v>0</v>
      </c>
      <c r="J278" s="8" t="e">
        <f t="shared" ca="1" si="10"/>
        <v>#DIV/0!</v>
      </c>
    </row>
    <row r="279" spans="1:10" x14ac:dyDescent="0.25">
      <c r="A279">
        <v>26</v>
      </c>
      <c r="C279">
        <f ca="1">OFFSET('2688p stat'!$A$1,A279*20,0)</f>
        <v>0</v>
      </c>
      <c r="D279" s="8" t="e">
        <f t="shared" ca="1" si="12"/>
        <v>#DIV/0!</v>
      </c>
      <c r="E279" s="8" t="e">
        <f t="shared" ca="1" si="12"/>
        <v>#DIV/0!</v>
      </c>
      <c r="F279" s="8">
        <f t="shared" ca="1" si="12"/>
        <v>0</v>
      </c>
      <c r="G279" s="8">
        <f t="shared" ca="1" si="12"/>
        <v>0</v>
      </c>
      <c r="H279" s="8">
        <f t="shared" ca="1" si="12"/>
        <v>0</v>
      </c>
      <c r="J279" s="8" t="e">
        <f t="shared" ca="1" si="10"/>
        <v>#DIV/0!</v>
      </c>
    </row>
    <row r="280" spans="1:10" x14ac:dyDescent="0.25">
      <c r="A280">
        <v>27</v>
      </c>
      <c r="C280">
        <f ca="1">OFFSET('2688p stat'!$A$1,A280*20,0)</f>
        <v>0</v>
      </c>
      <c r="D280" s="8" t="e">
        <f t="shared" ca="1" si="12"/>
        <v>#DIV/0!</v>
      </c>
      <c r="E280" s="8" t="e">
        <f t="shared" ca="1" si="12"/>
        <v>#DIV/0!</v>
      </c>
      <c r="F280" s="8">
        <f t="shared" ca="1" si="12"/>
        <v>0</v>
      </c>
      <c r="G280" s="8">
        <f t="shared" ca="1" si="12"/>
        <v>0</v>
      </c>
      <c r="H280" s="8">
        <f t="shared" ca="1" si="12"/>
        <v>0</v>
      </c>
      <c r="J280" s="8" t="e">
        <f t="shared" ca="1" si="10"/>
        <v>#DIV/0!</v>
      </c>
    </row>
    <row r="281" spans="1:10" x14ac:dyDescent="0.25">
      <c r="A281">
        <v>28</v>
      </c>
      <c r="C281">
        <f ca="1">OFFSET('2688p stat'!$A$1,A281*20,0)</f>
        <v>0</v>
      </c>
      <c r="D281" s="8" t="e">
        <f t="shared" ca="1" si="12"/>
        <v>#DIV/0!</v>
      </c>
      <c r="E281" s="8" t="e">
        <f t="shared" ca="1" si="12"/>
        <v>#DIV/0!</v>
      </c>
      <c r="F281" s="8">
        <f t="shared" ca="1" si="12"/>
        <v>0</v>
      </c>
      <c r="G281" s="8">
        <f t="shared" ca="1" si="12"/>
        <v>0</v>
      </c>
      <c r="H281" s="8">
        <f t="shared" ca="1" si="12"/>
        <v>0</v>
      </c>
      <c r="J281" s="8" t="e">
        <f t="shared" ca="1" si="10"/>
        <v>#DIV/0!</v>
      </c>
    </row>
    <row r="282" spans="1:10" x14ac:dyDescent="0.25">
      <c r="A282">
        <v>29</v>
      </c>
      <c r="C282">
        <f ca="1">OFFSET('2688p stat'!$A$1,A282*20,0)</f>
        <v>0</v>
      </c>
      <c r="D282" s="8" t="e">
        <f t="shared" ca="1" si="12"/>
        <v>#DIV/0!</v>
      </c>
      <c r="E282" s="8" t="e">
        <f t="shared" ca="1" si="12"/>
        <v>#DIV/0!</v>
      </c>
      <c r="F282" s="8">
        <f t="shared" ca="1" si="12"/>
        <v>0</v>
      </c>
      <c r="G282" s="8">
        <f t="shared" ca="1" si="12"/>
        <v>0</v>
      </c>
      <c r="H282" s="8">
        <f t="shared" ca="1" si="12"/>
        <v>0</v>
      </c>
      <c r="J282" s="8" t="e">
        <f t="shared" ca="1" si="10"/>
        <v>#DIV/0!</v>
      </c>
    </row>
    <row r="283" spans="1:10" x14ac:dyDescent="0.25">
      <c r="A283">
        <v>30</v>
      </c>
      <c r="C283">
        <f ca="1">OFFSET('2688p stat'!$A$1,A283*20,0)</f>
        <v>0</v>
      </c>
      <c r="D283" s="8" t="e">
        <f t="shared" ref="D283:H283" ca="1" si="13">$D$252*SQRT(D208)/$E$252</f>
        <v>#DIV/0!</v>
      </c>
      <c r="E283" s="8" t="e">
        <f t="shared" ca="1" si="13"/>
        <v>#DIV/0!</v>
      </c>
      <c r="F283" s="8">
        <f t="shared" ca="1" si="13"/>
        <v>0</v>
      </c>
      <c r="G283" s="8">
        <f t="shared" ca="1" si="13"/>
        <v>0</v>
      </c>
      <c r="H283" s="8">
        <f t="shared" ca="1" si="13"/>
        <v>0</v>
      </c>
      <c r="J283" s="8" t="e">
        <f t="shared" ca="1" si="10"/>
        <v>#DIV/0!</v>
      </c>
    </row>
    <row r="284" spans="1:10" x14ac:dyDescent="0.25">
      <c r="A284">
        <v>31</v>
      </c>
      <c r="C284">
        <f ca="1">OFFSET('2688p stat'!$A$1,A284*20,0)</f>
        <v>0</v>
      </c>
      <c r="D284" s="8" t="e">
        <f t="shared" ref="D284:H284" ca="1" si="14">$D$252*SQRT(D209)/$E$252</f>
        <v>#DIV/0!</v>
      </c>
      <c r="E284" s="8" t="e">
        <f t="shared" ca="1" si="14"/>
        <v>#DIV/0!</v>
      </c>
      <c r="F284" s="8">
        <f t="shared" ca="1" si="14"/>
        <v>0</v>
      </c>
      <c r="G284" s="8">
        <f t="shared" ca="1" si="14"/>
        <v>0</v>
      </c>
      <c r="H284" s="8">
        <f t="shared" ca="1" si="14"/>
        <v>0</v>
      </c>
      <c r="J284" s="8" t="e">
        <f t="shared" ca="1" si="10"/>
        <v>#DIV/0!</v>
      </c>
    </row>
    <row r="285" spans="1:10" x14ac:dyDescent="0.25">
      <c r="A285">
        <v>32</v>
      </c>
      <c r="C285">
        <f ca="1">OFFSET('2688p stat'!$A$1,A285*20,0)</f>
        <v>0</v>
      </c>
      <c r="D285" s="8" t="e">
        <f t="shared" ref="D285:H285" ca="1" si="15">$D$252*SQRT(D210)/$E$252</f>
        <v>#DIV/0!</v>
      </c>
      <c r="E285" s="8" t="e">
        <f t="shared" ca="1" si="15"/>
        <v>#DIV/0!</v>
      </c>
      <c r="F285" s="8">
        <f t="shared" ca="1" si="15"/>
        <v>0</v>
      </c>
      <c r="G285" s="8">
        <f t="shared" ca="1" si="15"/>
        <v>0</v>
      </c>
      <c r="H285" s="8">
        <f t="shared" ca="1" si="15"/>
        <v>0</v>
      </c>
      <c r="J285" s="8" t="e">
        <f t="shared" ca="1" si="10"/>
        <v>#DIV/0!</v>
      </c>
    </row>
    <row r="286" spans="1:10" x14ac:dyDescent="0.25">
      <c r="A286">
        <v>33</v>
      </c>
      <c r="C286">
        <f ca="1">OFFSET('2688p stat'!$A$1,A286*20,0)</f>
        <v>0</v>
      </c>
      <c r="D286" s="8" t="e">
        <f t="shared" ref="D286:H286" ca="1" si="16">$D$252*SQRT(D211)/$E$252</f>
        <v>#DIV/0!</v>
      </c>
      <c r="E286" s="8" t="e">
        <f t="shared" ca="1" si="16"/>
        <v>#DIV/0!</v>
      </c>
      <c r="F286" s="8">
        <f t="shared" ca="1" si="16"/>
        <v>0</v>
      </c>
      <c r="G286" s="8">
        <f t="shared" ca="1" si="16"/>
        <v>0</v>
      </c>
      <c r="H286" s="8">
        <f t="shared" ca="1" si="16"/>
        <v>0</v>
      </c>
      <c r="J286" s="8" t="e">
        <f t="shared" ca="1" si="10"/>
        <v>#DIV/0!</v>
      </c>
    </row>
    <row r="287" spans="1:10" x14ac:dyDescent="0.25">
      <c r="A287">
        <v>34</v>
      </c>
      <c r="C287">
        <f ca="1">OFFSET('2688p stat'!$A$1,A287*20,0)</f>
        <v>0</v>
      </c>
      <c r="D287" s="8" t="e">
        <f t="shared" ref="D287:H287" ca="1" si="17">$D$252*SQRT(D212)/$E$252</f>
        <v>#DIV/0!</v>
      </c>
      <c r="E287" s="8" t="e">
        <f t="shared" ca="1" si="17"/>
        <v>#DIV/0!</v>
      </c>
      <c r="F287" s="8">
        <f t="shared" ca="1" si="17"/>
        <v>0</v>
      </c>
      <c r="G287" s="8">
        <f t="shared" ca="1" si="17"/>
        <v>0</v>
      </c>
      <c r="H287" s="8">
        <f t="shared" ca="1" si="17"/>
        <v>0</v>
      </c>
      <c r="J287" s="8" t="e">
        <f t="shared" ca="1" si="10"/>
        <v>#DIV/0!</v>
      </c>
    </row>
    <row r="288" spans="1:10" x14ac:dyDescent="0.25">
      <c r="A288">
        <v>35</v>
      </c>
      <c r="C288">
        <f ca="1">OFFSET('2688p stat'!$A$1,A288*20,0)</f>
        <v>0</v>
      </c>
      <c r="D288" s="8" t="e">
        <f t="shared" ref="D288:H288" ca="1" si="18">$D$252*SQRT(D213)/$E$252</f>
        <v>#DIV/0!</v>
      </c>
      <c r="E288" s="8" t="e">
        <f t="shared" ca="1" si="18"/>
        <v>#DIV/0!</v>
      </c>
      <c r="F288" s="8">
        <f t="shared" ca="1" si="18"/>
        <v>0</v>
      </c>
      <c r="G288" s="8">
        <f t="shared" ca="1" si="18"/>
        <v>0</v>
      </c>
      <c r="H288" s="8">
        <f t="shared" ca="1" si="18"/>
        <v>0</v>
      </c>
      <c r="J288" s="8" t="e">
        <f t="shared" ca="1" si="10"/>
        <v>#DIV/0!</v>
      </c>
    </row>
    <row r="289" spans="1:10" x14ac:dyDescent="0.25">
      <c r="A289">
        <v>36</v>
      </c>
      <c r="C289">
        <f ca="1">OFFSET('2688p stat'!$A$1,A289*20,0)</f>
        <v>0</v>
      </c>
      <c r="D289" s="8" t="e">
        <f t="shared" ref="D289:H289" ca="1" si="19">$D$252*SQRT(D214)/$E$252</f>
        <v>#DIV/0!</v>
      </c>
      <c r="E289" s="8" t="e">
        <f t="shared" ca="1" si="19"/>
        <v>#DIV/0!</v>
      </c>
      <c r="F289" s="8">
        <f t="shared" ca="1" si="19"/>
        <v>0</v>
      </c>
      <c r="G289" s="8">
        <f t="shared" ca="1" si="19"/>
        <v>0</v>
      </c>
      <c r="H289" s="8">
        <f t="shared" ca="1" si="19"/>
        <v>0</v>
      </c>
      <c r="J289" s="8" t="e">
        <f t="shared" ca="1" si="10"/>
        <v>#DIV/0!</v>
      </c>
    </row>
    <row r="290" spans="1:10" x14ac:dyDescent="0.25">
      <c r="A290">
        <v>37</v>
      </c>
      <c r="C290">
        <f ca="1">OFFSET('2688p stat'!$A$1,A290*20,0)</f>
        <v>0</v>
      </c>
      <c r="D290" s="8" t="e">
        <f t="shared" ref="D290:H290" ca="1" si="20">$D$252*SQRT(D215)/$E$252</f>
        <v>#DIV/0!</v>
      </c>
      <c r="E290" s="8" t="e">
        <f t="shared" ca="1" si="20"/>
        <v>#DIV/0!</v>
      </c>
      <c r="F290" s="8">
        <f t="shared" ca="1" si="20"/>
        <v>0</v>
      </c>
      <c r="G290" s="8">
        <f t="shared" ca="1" si="20"/>
        <v>0</v>
      </c>
      <c r="H290" s="8">
        <f t="shared" ca="1" si="20"/>
        <v>0</v>
      </c>
      <c r="J290" s="8" t="e">
        <f t="shared" ca="1" si="10"/>
        <v>#DIV/0!</v>
      </c>
    </row>
    <row r="291" spans="1:10" x14ac:dyDescent="0.25">
      <c r="A291">
        <v>38</v>
      </c>
      <c r="C291">
        <f ca="1">OFFSET('2688p stat'!$A$1,A291*20,0)</f>
        <v>0</v>
      </c>
      <c r="D291" s="8" t="e">
        <f t="shared" ref="D291:H291" ca="1" si="21">$D$252*SQRT(D216)/$E$252</f>
        <v>#DIV/0!</v>
      </c>
      <c r="E291" s="8" t="e">
        <f t="shared" ca="1" si="21"/>
        <v>#DIV/0!</v>
      </c>
      <c r="F291" s="8">
        <f t="shared" ca="1" si="21"/>
        <v>0</v>
      </c>
      <c r="G291" s="8">
        <f t="shared" ca="1" si="21"/>
        <v>0</v>
      </c>
      <c r="H291" s="8">
        <f t="shared" ca="1" si="21"/>
        <v>0</v>
      </c>
      <c r="J291" s="8" t="e">
        <f t="shared" ca="1" si="10"/>
        <v>#DIV/0!</v>
      </c>
    </row>
    <row r="292" spans="1:10" x14ac:dyDescent="0.25">
      <c r="A292">
        <v>39</v>
      </c>
      <c r="C292">
        <f ca="1">OFFSET('2688p stat'!$A$1,A292*20,0)</f>
        <v>0</v>
      </c>
      <c r="D292" s="8" t="e">
        <f t="shared" ref="D292:H292" ca="1" si="22">$D$252*SQRT(D217)/$E$252</f>
        <v>#DIV/0!</v>
      </c>
      <c r="E292" s="8" t="e">
        <f t="shared" ca="1" si="22"/>
        <v>#DIV/0!</v>
      </c>
      <c r="F292" s="8">
        <f t="shared" ca="1" si="22"/>
        <v>0</v>
      </c>
      <c r="G292" s="8">
        <f t="shared" ca="1" si="22"/>
        <v>0</v>
      </c>
      <c r="H292" s="8">
        <f t="shared" ca="1" si="22"/>
        <v>0</v>
      </c>
      <c r="J292" s="8" t="e">
        <f t="shared" ca="1" si="10"/>
        <v>#DIV/0!</v>
      </c>
    </row>
    <row r="293" spans="1:10" x14ac:dyDescent="0.25">
      <c r="A293">
        <v>40</v>
      </c>
      <c r="C293">
        <f ca="1">OFFSET('2688p stat'!$A$1,A293*20,0)</f>
        <v>0</v>
      </c>
      <c r="D293" s="8" t="e">
        <f t="shared" ref="D293:H293" ca="1" si="23">$D$252*SQRT(D218)/$E$252</f>
        <v>#DIV/0!</v>
      </c>
      <c r="E293" s="8" t="e">
        <f t="shared" ca="1" si="23"/>
        <v>#DIV/0!</v>
      </c>
      <c r="F293" s="8">
        <f t="shared" ca="1" si="23"/>
        <v>0</v>
      </c>
      <c r="G293" s="8">
        <f t="shared" ca="1" si="23"/>
        <v>0</v>
      </c>
      <c r="H293" s="8">
        <f t="shared" ca="1" si="23"/>
        <v>0</v>
      </c>
      <c r="J293" s="8" t="e">
        <f t="shared" ca="1" si="10"/>
        <v>#DIV/0!</v>
      </c>
    </row>
    <row r="294" spans="1:10" x14ac:dyDescent="0.25">
      <c r="A294">
        <v>41</v>
      </c>
      <c r="C294">
        <f ca="1">OFFSET('2688p stat'!$A$1,A294*20,0)</f>
        <v>0</v>
      </c>
      <c r="D294" s="8" t="e">
        <f t="shared" ref="D294:H294" ca="1" si="24">$D$252*SQRT(D219)/$E$252</f>
        <v>#DIV/0!</v>
      </c>
      <c r="E294" s="8" t="e">
        <f t="shared" ca="1" si="24"/>
        <v>#DIV/0!</v>
      </c>
      <c r="F294" s="8">
        <f t="shared" ca="1" si="24"/>
        <v>0</v>
      </c>
      <c r="G294" s="8">
        <f t="shared" ca="1" si="24"/>
        <v>0</v>
      </c>
      <c r="H294" s="8">
        <f t="shared" ca="1" si="24"/>
        <v>0</v>
      </c>
      <c r="J294" s="8" t="e">
        <f t="shared" ca="1" si="10"/>
        <v>#DIV/0!</v>
      </c>
    </row>
    <row r="295" spans="1:10" x14ac:dyDescent="0.25">
      <c r="A295">
        <v>42</v>
      </c>
      <c r="C295">
        <f ca="1">OFFSET('2688p stat'!$A$1,A295*20,0)</f>
        <v>0</v>
      </c>
      <c r="D295" s="8" t="e">
        <f t="shared" ref="D295:H295" ca="1" si="25">$D$252*SQRT(D220)/$E$252</f>
        <v>#DIV/0!</v>
      </c>
      <c r="E295" s="8" t="e">
        <f t="shared" ca="1" si="25"/>
        <v>#DIV/0!</v>
      </c>
      <c r="F295" s="8">
        <f t="shared" ca="1" si="25"/>
        <v>0</v>
      </c>
      <c r="G295" s="8">
        <f t="shared" ca="1" si="25"/>
        <v>0</v>
      </c>
      <c r="H295" s="8">
        <f t="shared" ca="1" si="25"/>
        <v>0</v>
      </c>
      <c r="J295" s="8" t="e">
        <f t="shared" ca="1" si="10"/>
        <v>#DIV/0!</v>
      </c>
    </row>
    <row r="296" spans="1:10" x14ac:dyDescent="0.25">
      <c r="A296">
        <v>43</v>
      </c>
      <c r="C296">
        <f ca="1">OFFSET('2688p stat'!$A$1,A296*20,0)</f>
        <v>0</v>
      </c>
      <c r="D296" s="8" t="e">
        <f t="shared" ref="D296:H296" ca="1" si="26">$D$252*SQRT(D221)/$E$252</f>
        <v>#DIV/0!</v>
      </c>
      <c r="E296" s="8" t="e">
        <f t="shared" ca="1" si="26"/>
        <v>#DIV/0!</v>
      </c>
      <c r="F296" s="8">
        <f t="shared" ca="1" si="26"/>
        <v>0</v>
      </c>
      <c r="G296" s="8">
        <f t="shared" ca="1" si="26"/>
        <v>0</v>
      </c>
      <c r="H296" s="8">
        <f t="shared" ca="1" si="26"/>
        <v>0</v>
      </c>
      <c r="J296" s="8" t="e">
        <f t="shared" ca="1" si="10"/>
        <v>#DIV/0!</v>
      </c>
    </row>
    <row r="297" spans="1:10" x14ac:dyDescent="0.25">
      <c r="A297">
        <v>44</v>
      </c>
      <c r="C297">
        <f ca="1">OFFSET('2688p stat'!$A$1,A297*20,0)</f>
        <v>0</v>
      </c>
      <c r="D297" s="8" t="e">
        <f t="shared" ref="D297:H297" ca="1" si="27">$D$252*SQRT(D222)/$E$252</f>
        <v>#DIV/0!</v>
      </c>
      <c r="E297" s="8" t="e">
        <f t="shared" ca="1" si="27"/>
        <v>#DIV/0!</v>
      </c>
      <c r="F297" s="8">
        <f t="shared" ca="1" si="27"/>
        <v>0</v>
      </c>
      <c r="G297" s="8">
        <f t="shared" ca="1" si="27"/>
        <v>0</v>
      </c>
      <c r="H297" s="8">
        <f t="shared" ca="1" si="27"/>
        <v>0</v>
      </c>
      <c r="J297" s="8" t="e">
        <f t="shared" ca="1" si="10"/>
        <v>#DIV/0!</v>
      </c>
    </row>
    <row r="298" spans="1:10" x14ac:dyDescent="0.25">
      <c r="A298">
        <v>45</v>
      </c>
      <c r="C298">
        <f ca="1">OFFSET('2688p stat'!$A$1,A298*20,0)</f>
        <v>0</v>
      </c>
      <c r="D298" s="8" t="e">
        <f t="shared" ref="D298:H298" ca="1" si="28">$D$252*SQRT(D223)/$E$252</f>
        <v>#DIV/0!</v>
      </c>
      <c r="E298" s="8" t="e">
        <f t="shared" ca="1" si="28"/>
        <v>#DIV/0!</v>
      </c>
      <c r="F298" s="8">
        <f t="shared" ca="1" si="28"/>
        <v>0</v>
      </c>
      <c r="G298" s="8">
        <f t="shared" ca="1" si="28"/>
        <v>0</v>
      </c>
      <c r="H298" s="8">
        <f t="shared" ca="1" si="28"/>
        <v>0</v>
      </c>
      <c r="J298" s="8" t="e">
        <f t="shared" ca="1" si="10"/>
        <v>#DIV/0!</v>
      </c>
    </row>
    <row r="299" spans="1:10" x14ac:dyDescent="0.25">
      <c r="A299">
        <v>46</v>
      </c>
      <c r="C299" t="str">
        <f ca="1">OFFSET('2688p stat'!$A$1,A299*20,0)</f>
        <v>CUDA ant par global</v>
      </c>
      <c r="D299" s="8" t="e">
        <f t="shared" ref="D299:H299" ca="1" si="29">$D$252*SQRT(D224)/$E$252</f>
        <v>#DIV/0!</v>
      </c>
      <c r="E299" s="8" t="e">
        <f t="shared" ca="1" si="29"/>
        <v>#DIV/0!</v>
      </c>
      <c r="F299" s="8">
        <f t="shared" ca="1" si="29"/>
        <v>2.4874629264951866</v>
      </c>
      <c r="G299" s="8">
        <f t="shared" ca="1" si="29"/>
        <v>2.5057786015719747</v>
      </c>
      <c r="H299" s="8">
        <f t="shared" ca="1" si="29"/>
        <v>9.6881909807765454E-2</v>
      </c>
      <c r="J299" s="8" t="e">
        <f t="shared" ca="1" si="10"/>
        <v>#DIV/0!</v>
      </c>
    </row>
    <row r="300" spans="1:10" x14ac:dyDescent="0.25">
      <c r="A300">
        <v>47</v>
      </c>
      <c r="C300" t="str">
        <f ca="1">OFFSET('2688p stat'!$A$1,A300*20,0)</f>
        <v>CUDA ant add CPU Time global</v>
      </c>
      <c r="D300" s="8" t="e">
        <f t="shared" ref="D300:H300" ca="1" si="30">$D$252*SQRT(D225)/$E$252</f>
        <v>#DIV/0!</v>
      </c>
      <c r="E300" s="8" t="e">
        <f t="shared" ca="1" si="30"/>
        <v>#DIV/0!</v>
      </c>
      <c r="F300" s="8">
        <f t="shared" ca="1" si="30"/>
        <v>10.055325957783765</v>
      </c>
      <c r="G300" s="8">
        <f t="shared" ca="1" si="30"/>
        <v>10.304700639353285</v>
      </c>
      <c r="H300" s="8">
        <f t="shared" ca="1" si="30"/>
        <v>8.1208366105154468</v>
      </c>
      <c r="J300" s="8" t="e">
        <f t="shared" ca="1" si="10"/>
        <v>#DIV/0!</v>
      </c>
    </row>
    <row r="301" spans="1:10" x14ac:dyDescent="0.25">
      <c r="A301">
        <v>48</v>
      </c>
      <c r="C301" t="str">
        <f ca="1">OFFSET('2688p stat'!$A$1,A301*20,0)</f>
        <v>CUDA opt ant par global</v>
      </c>
      <c r="D301" s="8" t="e">
        <f t="shared" ref="D301:H301" ca="1" si="31">$D$252*SQRT(D226)/$E$252</f>
        <v>#DIV/0!</v>
      </c>
      <c r="E301" s="8" t="e">
        <f t="shared" ca="1" si="31"/>
        <v>#DIV/0!</v>
      </c>
      <c r="F301" s="8">
        <f t="shared" ca="1" si="31"/>
        <v>0.31980149468068469</v>
      </c>
      <c r="G301" s="8">
        <f t="shared" ca="1" si="31"/>
        <v>0.22337706482089872</v>
      </c>
      <c r="H301" s="8">
        <f t="shared" ca="1" si="31"/>
        <v>0</v>
      </c>
      <c r="J301" s="8" t="e">
        <f t="shared" ca="1" si="10"/>
        <v>#DIV/0!</v>
      </c>
    </row>
    <row r="302" spans="1:10" x14ac:dyDescent="0.25">
      <c r="A302">
        <v>49</v>
      </c>
      <c r="C302" t="str">
        <f ca="1">OFFSET('2688p stat'!$A$1,A302*20,0)</f>
        <v>Time non CUDA AVX time 4</v>
      </c>
      <c r="D302" s="8" t="e">
        <f t="shared" ref="D302:H302" ca="1" si="32">$D$252*SQRT(D227)/$E$252</f>
        <v>#DIV/0!</v>
      </c>
      <c r="E302" s="8" t="e">
        <f t="shared" ca="1" si="32"/>
        <v>#DIV/0!</v>
      </c>
      <c r="F302" s="8">
        <f t="shared" ca="1" si="32"/>
        <v>22.311823286247495</v>
      </c>
      <c r="G302" s="8">
        <f t="shared" ca="1" si="32"/>
        <v>21.917764715397414</v>
      </c>
      <c r="H302" s="8">
        <f t="shared" ca="1" si="32"/>
        <v>4.1966134649281202</v>
      </c>
      <c r="J302" s="8" t="e">
        <f t="shared" ca="1" si="10"/>
        <v>#DIV/0!</v>
      </c>
    </row>
    <row r="303" spans="1:10" x14ac:dyDescent="0.25">
      <c r="A303">
        <v>50</v>
      </c>
      <c r="C303" t="str">
        <f ca="1">OFFSET('2688p stat'!$A$1,A303*20,0)</f>
        <v>Time non CUDA AVX add CPU time 4</v>
      </c>
      <c r="D303" s="8" t="e">
        <f t="shared" ref="D303:H303" ca="1" si="33">$D$252*SQRT(D228)/$E$252</f>
        <v>#DIV/0!</v>
      </c>
      <c r="E303" s="8" t="e">
        <f t="shared" ca="1" si="33"/>
        <v>#DIV/0!</v>
      </c>
      <c r="F303" s="8">
        <f t="shared" ca="1" si="33"/>
        <v>6.8193827671307616</v>
      </c>
      <c r="G303" s="8">
        <f t="shared" ca="1" si="33"/>
        <v>6.1586047610802233</v>
      </c>
      <c r="H303" s="8">
        <f t="shared" ca="1" si="33"/>
        <v>6.0102852009241614</v>
      </c>
    </row>
    <row r="304" spans="1:10" x14ac:dyDescent="0.25">
      <c r="A304">
        <v>51</v>
      </c>
      <c r="C304" t="str">
        <f ca="1">OFFSET('2688p stat'!$A$1,A304*20,0)</f>
        <v>Time non CUDA AVX time 4</v>
      </c>
      <c r="D304" s="8" t="e">
        <f t="shared" ref="D304:H304" ca="1" si="34">$D$252*SQRT(D229)/$E$252</f>
        <v>#DIV/0!</v>
      </c>
      <c r="E304" s="8" t="e">
        <f t="shared" ca="1" si="34"/>
        <v>#DIV/0!</v>
      </c>
      <c r="F304" s="8">
        <f t="shared" ca="1" si="34"/>
        <v>29.69627876380958</v>
      </c>
      <c r="G304" s="8">
        <f t="shared" ca="1" si="34"/>
        <v>29.302000966234097</v>
      </c>
      <c r="H304" s="8">
        <f t="shared" ca="1" si="34"/>
        <v>3.4327651957778875</v>
      </c>
    </row>
    <row r="305" spans="1:8" x14ac:dyDescent="0.25">
      <c r="A305">
        <v>52</v>
      </c>
      <c r="C305" t="str">
        <f ca="1">OFFSET('2688p stat'!$A$1,A305*20,0)</f>
        <v>Time non CUDA AVX add CPU time 4</v>
      </c>
      <c r="D305" s="8" t="e">
        <f t="shared" ref="D305:H305" ca="1" si="35">$D$252*SQRT(D230)/$E$252</f>
        <v>#DIV/0!</v>
      </c>
      <c r="E305" s="8" t="e">
        <f t="shared" ca="1" si="35"/>
        <v>#DIV/0!</v>
      </c>
      <c r="F305" s="8">
        <f t="shared" ca="1" si="35"/>
        <v>14.334032565692601</v>
      </c>
      <c r="G305" s="8">
        <f t="shared" ca="1" si="35"/>
        <v>14.085568313809988</v>
      </c>
      <c r="H305" s="8">
        <f t="shared" ca="1" si="35"/>
        <v>4.8134057345210364</v>
      </c>
    </row>
    <row r="306" spans="1:8" x14ac:dyDescent="0.25">
      <c r="A306">
        <v>53</v>
      </c>
      <c r="C306" t="str">
        <f ca="1">OFFSET('2688p stat'!$A$1,A306*20,0)</f>
        <v>CUDA ant par not f</v>
      </c>
      <c r="D306" s="8" t="e">
        <f t="shared" ref="D306:H306" ca="1" si="36">$D$252*SQRT(D231)/$E$252</f>
        <v>#DIV/0!</v>
      </c>
      <c r="E306" s="8" t="e">
        <f t="shared" ca="1" si="36"/>
        <v>#DIV/0!</v>
      </c>
      <c r="F306" s="8">
        <f t="shared" ca="1" si="36"/>
        <v>0.74404315861917569</v>
      </c>
      <c r="G306" s="8">
        <f t="shared" ca="1" si="36"/>
        <v>0.64693083161648746</v>
      </c>
      <c r="H306" s="8">
        <f t="shared" ca="1" si="36"/>
        <v>0.10225040291363159</v>
      </c>
    </row>
    <row r="307" spans="1:8" x14ac:dyDescent="0.25">
      <c r="A307">
        <v>54</v>
      </c>
      <c r="C307" t="str">
        <f ca="1">OFFSET('2688p stat'!$A$1,A307*20,0)</f>
        <v>CUDA ant par sort</v>
      </c>
      <c r="D307" s="8" t="e">
        <f t="shared" ref="D307:H307" ca="1" si="37">$D$252*SQRT(D232)/$E$252</f>
        <v>#DIV/0!</v>
      </c>
      <c r="E307" s="8" t="e">
        <f t="shared" ca="1" si="37"/>
        <v>#DIV/0!</v>
      </c>
      <c r="F307" s="8">
        <f t="shared" ca="1" si="37"/>
        <v>0.38680221356140143</v>
      </c>
      <c r="G307" s="8">
        <f t="shared" ca="1" si="37"/>
        <v>0.21116687437190521</v>
      </c>
      <c r="H307" s="8">
        <f t="shared" ca="1" si="37"/>
        <v>5.0335761283604313E-2</v>
      </c>
    </row>
    <row r="308" spans="1:8" x14ac:dyDescent="0.25">
      <c r="A308">
        <v>55</v>
      </c>
      <c r="C308" t="str">
        <f ca="1">OFFSET('2688p stat'!$A$1,A308*20,0)</f>
        <v>Time CUDA ant par random CPU:</v>
      </c>
      <c r="D308" s="8" t="e">
        <f t="shared" ref="D308:H308" ca="1" si="38">$D$252*SQRT(D233)/$E$252</f>
        <v>#DIV/0!</v>
      </c>
      <c r="E308" s="8" t="e">
        <f t="shared" ca="1" si="38"/>
        <v>#DIV/0!</v>
      </c>
      <c r="F308" s="8">
        <f t="shared" ca="1" si="38"/>
        <v>47.129858840791108</v>
      </c>
      <c r="G308" s="8">
        <f t="shared" ca="1" si="38"/>
        <v>46.941967494268489</v>
      </c>
      <c r="H308" s="8">
        <f t="shared" ca="1" si="38"/>
        <v>9.6854149152217531E-2</v>
      </c>
    </row>
    <row r="309" spans="1:8" x14ac:dyDescent="0.25">
      <c r="A309">
        <v>56</v>
      </c>
      <c r="C309" t="str">
        <f ca="1">OFFSET('2688p stat'!$A$1,A309*20,0)</f>
        <v>CUDA Time</v>
      </c>
      <c r="D309" s="8" t="e">
        <f t="shared" ref="D309:H309" ca="1" si="39">$D$252*SQRT(D234)/$E$252</f>
        <v>#DIV/0!</v>
      </c>
      <c r="E309" s="8" t="e">
        <f t="shared" ca="1" si="39"/>
        <v>#DIV/0!</v>
      </c>
      <c r="F309" s="8">
        <f t="shared" ca="1" si="39"/>
        <v>0</v>
      </c>
      <c r="G309" s="8">
        <f t="shared" ca="1" si="39"/>
        <v>0</v>
      </c>
      <c r="H309" s="8">
        <f t="shared" ca="1" si="39"/>
        <v>0</v>
      </c>
    </row>
    <row r="310" spans="1:8" x14ac:dyDescent="0.25">
      <c r="A310">
        <v>57</v>
      </c>
      <c r="C310" t="str">
        <f ca="1">OFFSET('2688p stat'!$A$1,A310*20,0)</f>
        <v>CUDA ant par</v>
      </c>
      <c r="D310" s="8" t="e">
        <f t="shared" ref="D310:H310" ca="1" si="40">$D$252*SQRT(D235)/$E$252</f>
        <v>#DIV/0!</v>
      </c>
      <c r="E310" s="8" t="e">
        <f t="shared" ca="1" si="40"/>
        <v>#DIV/0!</v>
      </c>
      <c r="F310" s="8">
        <f t="shared" ca="1" si="40"/>
        <v>0.83191659145373453</v>
      </c>
      <c r="G310" s="8">
        <f t="shared" ca="1" si="40"/>
        <v>0.71042648943856246</v>
      </c>
      <c r="H310" s="8">
        <f t="shared" ca="1" si="40"/>
        <v>6.4645542336653039E-2</v>
      </c>
    </row>
    <row r="311" spans="1:8" x14ac:dyDescent="0.25">
      <c r="A311">
        <v>58</v>
      </c>
      <c r="C311" t="str">
        <f ca="1">OFFSET('2688p stat'!$A$1,A311*20,0)</f>
        <v>CUDA ant add CPU Time</v>
      </c>
      <c r="D311" s="8" t="e">
        <f t="shared" ref="D311:H311" ca="1" si="41">$D$252*SQRT(D236)/$E$252</f>
        <v>#DIV/0!</v>
      </c>
      <c r="E311" s="8" t="e">
        <f t="shared" ca="1" si="41"/>
        <v>#DIV/0!</v>
      </c>
      <c r="F311" s="8">
        <f t="shared" ca="1" si="41"/>
        <v>9.4942201572046976</v>
      </c>
      <c r="G311" s="8">
        <f t="shared" ca="1" si="41"/>
        <v>9.5121386817493363</v>
      </c>
      <c r="H311" s="8">
        <f t="shared" ca="1" si="41"/>
        <v>7.2944896816355822</v>
      </c>
    </row>
    <row r="312" spans="1:8" x14ac:dyDescent="0.25">
      <c r="A312">
        <v>59</v>
      </c>
      <c r="C312" t="str">
        <f ca="1">OFFSET('2688p stat'!$A$1,A312*20,0)</f>
        <v>CUDA opt ant par</v>
      </c>
      <c r="D312" s="8" t="e">
        <f t="shared" ref="D312:H312" ca="1" si="42">$D$252*SQRT(D237)/$E$252</f>
        <v>#DIV/0!</v>
      </c>
      <c r="E312" s="8" t="e">
        <f t="shared" ca="1" si="42"/>
        <v>#DIV/0!</v>
      </c>
      <c r="F312" s="8">
        <f t="shared" ca="1" si="42"/>
        <v>0.52787170335224443</v>
      </c>
      <c r="G312" s="8">
        <f t="shared" ca="1" si="42"/>
        <v>0.35051530002554809</v>
      </c>
      <c r="H312" s="8">
        <f t="shared" ca="1" si="42"/>
        <v>0</v>
      </c>
    </row>
    <row r="313" spans="1:8" x14ac:dyDescent="0.25">
      <c r="A313">
        <v>60</v>
      </c>
      <c r="C313" t="str">
        <f ca="1">OFFSET('2688p stat'!$A$1,A313*20,0)</f>
        <v>CUDA ant add CPU_AVX_transp Time</v>
      </c>
      <c r="D313" s="8" t="e">
        <f t="shared" ref="D313:H313" ca="1" si="43">$D$252*SQRT(D238)/$E$252</f>
        <v>#DIV/0!</v>
      </c>
      <c r="E313" s="8" t="e">
        <f t="shared" ca="1" si="43"/>
        <v>#DIV/0!</v>
      </c>
      <c r="F313" s="8">
        <f t="shared" ca="1" si="43"/>
        <v>10.67423311645909</v>
      </c>
      <c r="G313" s="8">
        <f t="shared" ca="1" si="43"/>
        <v>10.549352782061277</v>
      </c>
      <c r="H313" s="8">
        <f t="shared" ca="1" si="43"/>
        <v>7.8824234626140202</v>
      </c>
    </row>
    <row r="314" spans="1:8" x14ac:dyDescent="0.25">
      <c r="A314">
        <v>61</v>
      </c>
      <c r="C314">
        <f ca="1">OFFSET('2688p stat'!$A$1,A314*20,0)</f>
        <v>0</v>
      </c>
      <c r="D314" s="8" t="e">
        <f t="shared" ref="D314:H314" ca="1" si="44">$D$252*SQRT(D239)/$E$252</f>
        <v>#DIV/0!</v>
      </c>
      <c r="E314" s="8" t="e">
        <f t="shared" ca="1" si="44"/>
        <v>#DIV/0!</v>
      </c>
      <c r="F314" s="8">
        <f t="shared" ca="1" si="44"/>
        <v>0</v>
      </c>
      <c r="G314" s="8">
        <f t="shared" ca="1" si="44"/>
        <v>0</v>
      </c>
      <c r="H314" s="8">
        <f t="shared" ca="1" si="44"/>
        <v>0</v>
      </c>
    </row>
    <row r="315" spans="1:8" x14ac:dyDescent="0.25">
      <c r="A315">
        <v>62</v>
      </c>
      <c r="C315">
        <f ca="1">OFFSET('2688p stat'!$A$1,A315*20,0)</f>
        <v>0</v>
      </c>
      <c r="D315" s="8" t="e">
        <f t="shared" ref="D315:H315" ca="1" si="45">$D$252*SQRT(D240)/$E$252</f>
        <v>#DIV/0!</v>
      </c>
      <c r="E315" s="8" t="e">
        <f t="shared" ca="1" si="45"/>
        <v>#DIV/0!</v>
      </c>
      <c r="F315" s="8">
        <f t="shared" ca="1" si="45"/>
        <v>0</v>
      </c>
      <c r="G315" s="8">
        <f t="shared" ca="1" si="45"/>
        <v>0</v>
      </c>
      <c r="H315" s="8">
        <f t="shared" ca="1" si="45"/>
        <v>0</v>
      </c>
    </row>
    <row r="316" spans="1:8" x14ac:dyDescent="0.25">
      <c r="A316">
        <v>63</v>
      </c>
      <c r="C316">
        <f ca="1">OFFSET('2688p stat'!$A$1,A316*20,0)</f>
        <v>0</v>
      </c>
      <c r="D316" s="8" t="e">
        <f t="shared" ref="D316:H316" ca="1" si="46">$D$252*SQRT(D241)/$E$252</f>
        <v>#DIV/0!</v>
      </c>
      <c r="E316" s="8" t="e">
        <f t="shared" ca="1" si="46"/>
        <v>#DIV/0!</v>
      </c>
      <c r="F316" s="8">
        <f t="shared" ca="1" si="46"/>
        <v>0</v>
      </c>
      <c r="G316" s="8">
        <f t="shared" ca="1" si="46"/>
        <v>0</v>
      </c>
      <c r="H316" s="8">
        <f t="shared" ca="1" si="46"/>
        <v>0</v>
      </c>
    </row>
    <row r="317" spans="1:8" x14ac:dyDescent="0.25">
      <c r="A317">
        <v>64</v>
      </c>
      <c r="C317">
        <f ca="1">OFFSET('2688p stat'!$A$1,A317*20,0)</f>
        <v>0</v>
      </c>
      <c r="D317" s="8" t="e">
        <f t="shared" ref="D317:H317" ca="1" si="47">$D$252*SQRT(D242)/$E$252</f>
        <v>#DIV/0!</v>
      </c>
      <c r="E317" s="8" t="e">
        <f t="shared" ca="1" si="47"/>
        <v>#DIV/0!</v>
      </c>
      <c r="F317" s="8">
        <f t="shared" ca="1" si="47"/>
        <v>0</v>
      </c>
      <c r="G317" s="8">
        <f t="shared" ca="1" si="47"/>
        <v>0</v>
      </c>
      <c r="H317" s="8">
        <f t="shared" ca="1" si="47"/>
        <v>0</v>
      </c>
    </row>
    <row r="318" spans="1:8" x14ac:dyDescent="0.25">
      <c r="A318">
        <v>65</v>
      </c>
      <c r="C318">
        <f ca="1">OFFSET('2688p stat'!$A$1,A318*20,0)</f>
        <v>0</v>
      </c>
      <c r="D318" s="8" t="e">
        <f t="shared" ref="D318:H318" ca="1" si="48">$D$252*SQRT(D243)/$E$252</f>
        <v>#DIV/0!</v>
      </c>
      <c r="E318" s="8" t="e">
        <f t="shared" ca="1" si="48"/>
        <v>#DIV/0!</v>
      </c>
      <c r="F318" s="8">
        <f t="shared" ca="1" si="48"/>
        <v>0</v>
      </c>
      <c r="G318" s="8">
        <f t="shared" ca="1" si="48"/>
        <v>0</v>
      </c>
      <c r="H318" s="8">
        <f t="shared" ca="1" si="48"/>
        <v>0</v>
      </c>
    </row>
    <row r="319" spans="1:8" x14ac:dyDescent="0.25">
      <c r="A319">
        <v>66</v>
      </c>
      <c r="C319">
        <f ca="1">OFFSET('2688p stat'!$A$1,A319*20,0)</f>
        <v>0</v>
      </c>
      <c r="D319" s="8" t="e">
        <f t="shared" ref="D319:H319" ca="1" si="49">$D$252*SQRT(D244)/$E$252</f>
        <v>#DIV/0!</v>
      </c>
      <c r="E319" s="8" t="e">
        <f t="shared" ca="1" si="49"/>
        <v>#DIV/0!</v>
      </c>
      <c r="F319" s="8">
        <f t="shared" ca="1" si="49"/>
        <v>0</v>
      </c>
      <c r="G319" s="8">
        <f t="shared" ca="1" si="49"/>
        <v>0</v>
      </c>
      <c r="H319" s="8">
        <f t="shared" ca="1" si="49"/>
        <v>0</v>
      </c>
    </row>
    <row r="320" spans="1:8" x14ac:dyDescent="0.25">
      <c r="A320">
        <v>67</v>
      </c>
      <c r="C320">
        <f ca="1">OFFSET('2688p stat'!$A$1,A320*20,0)</f>
        <v>0</v>
      </c>
      <c r="D320" s="8" t="e">
        <f t="shared" ref="D320:H320" ca="1" si="50">$D$252*SQRT(D245)/$E$252</f>
        <v>#DIV/0!</v>
      </c>
      <c r="E320" s="8" t="e">
        <f t="shared" ca="1" si="50"/>
        <v>#DIV/0!</v>
      </c>
      <c r="F320" s="8">
        <f t="shared" ca="1" si="50"/>
        <v>0</v>
      </c>
      <c r="G320" s="8">
        <f t="shared" ca="1" si="50"/>
        <v>0</v>
      </c>
      <c r="H320" s="8">
        <f t="shared" ca="1" si="50"/>
        <v>0</v>
      </c>
    </row>
    <row r="321" spans="1:8" x14ac:dyDescent="0.25">
      <c r="A321">
        <v>68</v>
      </c>
      <c r="C321">
        <f ca="1">OFFSET('2688p stat'!$A$1,A321*20,0)</f>
        <v>0</v>
      </c>
      <c r="D321" s="8" t="e">
        <f t="shared" ref="D321:H321" ca="1" si="51">$D$252*SQRT(D246)/$E$252</f>
        <v>#DIV/0!</v>
      </c>
      <c r="E321" s="8" t="e">
        <f t="shared" ca="1" si="51"/>
        <v>#DIV/0!</v>
      </c>
      <c r="F321" s="8">
        <f t="shared" ca="1" si="51"/>
        <v>0</v>
      </c>
      <c r="G321" s="8">
        <f t="shared" ca="1" si="51"/>
        <v>0</v>
      </c>
      <c r="H321" s="8">
        <f t="shared" ca="1" si="51"/>
        <v>0</v>
      </c>
    </row>
    <row r="322" spans="1:8" x14ac:dyDescent="0.25">
      <c r="A322">
        <v>69</v>
      </c>
      <c r="C322">
        <f ca="1">OFFSET('2688p stat'!$A$1,A322*20,0)</f>
        <v>0</v>
      </c>
      <c r="D322" s="8" t="e">
        <f t="shared" ref="D322:H322" ca="1" si="52">$D$252*SQRT(D247)/$E$252</f>
        <v>#DIV/0!</v>
      </c>
      <c r="E322" s="8" t="e">
        <f t="shared" ca="1" si="52"/>
        <v>#DIV/0!</v>
      </c>
      <c r="F322" s="8">
        <f t="shared" ca="1" si="52"/>
        <v>0</v>
      </c>
      <c r="G322" s="8">
        <f t="shared" ca="1" si="52"/>
        <v>0</v>
      </c>
      <c r="H322" s="8">
        <f t="shared" ca="1" si="52"/>
        <v>0</v>
      </c>
    </row>
    <row r="323" spans="1:8" x14ac:dyDescent="0.25">
      <c r="A323">
        <v>70</v>
      </c>
      <c r="C323">
        <f ca="1">OFFSET('2688p stat'!$A$1,A323*20,0)</f>
        <v>0</v>
      </c>
      <c r="D323" s="8" t="e">
        <f t="shared" ref="D323:H323" ca="1" si="53">$D$252*SQRT(D248)/$E$252</f>
        <v>#DIV/0!</v>
      </c>
      <c r="E323" s="8" t="e">
        <f t="shared" ca="1" si="53"/>
        <v>#DIV/0!</v>
      </c>
      <c r="F323" s="8">
        <f t="shared" ca="1" si="53"/>
        <v>0</v>
      </c>
      <c r="G323" s="8">
        <f t="shared" ca="1" si="53"/>
        <v>0</v>
      </c>
      <c r="H323" s="8">
        <f t="shared" ca="1" si="53"/>
        <v>0</v>
      </c>
    </row>
    <row r="326" spans="1:8" x14ac:dyDescent="0.25">
      <c r="C326" t="s">
        <v>47</v>
      </c>
      <c r="D326">
        <v>1.96</v>
      </c>
      <c r="E326">
        <v>50</v>
      </c>
    </row>
    <row r="327" spans="1:8" x14ac:dyDescent="0.25">
      <c r="D327" t="s">
        <v>40</v>
      </c>
      <c r="E327" t="s">
        <v>36</v>
      </c>
      <c r="F327" t="s">
        <v>37</v>
      </c>
      <c r="G327" t="s">
        <v>38</v>
      </c>
      <c r="H327" t="s">
        <v>39</v>
      </c>
    </row>
    <row r="328" spans="1:8" x14ac:dyDescent="0.25">
      <c r="A328">
        <v>1</v>
      </c>
      <c r="C328" t="str">
        <f ca="1">OFFSET('2688p stat'!$A$1,A328*20,0)</f>
        <v>CUDA Time</v>
      </c>
      <c r="D328" s="9">
        <f t="shared" ref="D328:H337" ca="1" si="54">POWER(SQRT(D179)/D105,2)</f>
        <v>3.3945489841606433E-6</v>
      </c>
      <c r="E328" s="9">
        <f t="shared" ca="1" si="54"/>
        <v>3.3923738613940438E-6</v>
      </c>
      <c r="F328" s="9">
        <f t="shared" ca="1" si="54"/>
        <v>3.4264711498591955E-6</v>
      </c>
      <c r="G328" s="9">
        <f t="shared" ca="1" si="54"/>
        <v>3.4291234507723514E-6</v>
      </c>
      <c r="H328" s="9">
        <f t="shared" ca="1" si="54"/>
        <v>4.9703958959036901E-6</v>
      </c>
    </row>
    <row r="329" spans="1:8" x14ac:dyDescent="0.25">
      <c r="A329">
        <v>2</v>
      </c>
      <c r="C329" t="str">
        <f ca="1">OFFSET('2688p stat'!$A$1,A329*20,0)</f>
        <v>CUDA ant par</v>
      </c>
      <c r="D329" s="9">
        <f t="shared" ca="1" si="54"/>
        <v>9.4773856682050364E-7</v>
      </c>
      <c r="E329" s="9">
        <f t="shared" ca="1" si="54"/>
        <v>1.0213169267565119E-6</v>
      </c>
      <c r="F329" s="9">
        <f t="shared" ca="1" si="54"/>
        <v>9.3710606984064731E-8</v>
      </c>
      <c r="G329" s="9">
        <f t="shared" ca="1" si="54"/>
        <v>3.9784211640594612E-8</v>
      </c>
      <c r="H329" s="9">
        <f t="shared" ca="1" si="54"/>
        <v>1.1729840882250142E-7</v>
      </c>
    </row>
    <row r="330" spans="1:8" x14ac:dyDescent="0.25">
      <c r="A330">
        <v>3</v>
      </c>
      <c r="C330" t="str">
        <f ca="1">OFFSET('2688p stat'!$A$1,A330*20,0)</f>
        <v>CUDA ant add CPU Time</v>
      </c>
      <c r="D330" s="9">
        <f t="shared" ca="1" si="54"/>
        <v>6.9062977246621106E-5</v>
      </c>
      <c r="E330" s="9">
        <f t="shared" ca="1" si="54"/>
        <v>6.9398620475461214E-5</v>
      </c>
      <c r="F330" s="9">
        <f t="shared" ca="1" si="54"/>
        <v>6.1913578102330453E-5</v>
      </c>
      <c r="G330" s="9">
        <f t="shared" ca="1" si="54"/>
        <v>6.2132327050801691E-5</v>
      </c>
      <c r="H330" s="9">
        <f t="shared" ca="1" si="54"/>
        <v>1.8561375195711753E-4</v>
      </c>
    </row>
    <row r="331" spans="1:8" x14ac:dyDescent="0.25">
      <c r="A331">
        <v>4</v>
      </c>
      <c r="C331" t="str">
        <f ca="1">OFFSET('2688p stat'!$A$1,A331*20,0)</f>
        <v>CUDA opt Time</v>
      </c>
      <c r="D331" s="9">
        <f t="shared" ca="1" si="54"/>
        <v>1.7140379340553485E-6</v>
      </c>
      <c r="E331" s="9">
        <f t="shared" ca="1" si="54"/>
        <v>1.7106215574397951E-6</v>
      </c>
      <c r="F331" s="9">
        <f t="shared" ca="1" si="54"/>
        <v>1.6457874818598579E-6</v>
      </c>
      <c r="G331" s="9">
        <f t="shared" ca="1" si="54"/>
        <v>1.6452898233833379E-6</v>
      </c>
      <c r="H331" s="9" t="e">
        <f t="shared" ca="1" si="54"/>
        <v>#DIV/0!</v>
      </c>
    </row>
    <row r="332" spans="1:8" x14ac:dyDescent="0.25">
      <c r="A332">
        <v>5</v>
      </c>
      <c r="C332" t="str">
        <f ca="1">OFFSET('2688p stat'!$A$1,A332*20,0)</f>
        <v>CUDA opt ant</v>
      </c>
      <c r="D332" s="9">
        <f t="shared" ca="1" si="54"/>
        <v>3.2017473856889864E-6</v>
      </c>
      <c r="E332" s="9">
        <f t="shared" ca="1" si="54"/>
        <v>3.1885160996207842E-6</v>
      </c>
      <c r="F332" s="9">
        <f t="shared" ca="1" si="54"/>
        <v>3.1254028839488931E-6</v>
      </c>
      <c r="G332" s="9">
        <f t="shared" ca="1" si="54"/>
        <v>8.9898274742166204E-6</v>
      </c>
      <c r="H332" s="9" t="e">
        <f t="shared" ca="1" si="54"/>
        <v>#DIV/0!</v>
      </c>
    </row>
    <row r="333" spans="1:8" x14ac:dyDescent="0.25">
      <c r="A333">
        <v>6</v>
      </c>
      <c r="C333" t="str">
        <f ca="1">OFFSET('2688p stat'!$A$1,A333*20,0)</f>
        <v>CUDA opt ant par</v>
      </c>
      <c r="D333" s="9">
        <f t="shared" ca="1" si="54"/>
        <v>9.5291605104555024E-6</v>
      </c>
      <c r="E333" s="9">
        <f t="shared" ca="1" si="54"/>
        <v>9.4828370651210293E-6</v>
      </c>
      <c r="F333" s="9">
        <f t="shared" ca="1" si="54"/>
        <v>6.3092235497103213E-6</v>
      </c>
      <c r="G333" s="9">
        <f t="shared" ca="1" si="54"/>
        <v>5.6519631382170845E-6</v>
      </c>
      <c r="H333" s="9" t="e">
        <f t="shared" ca="1" si="54"/>
        <v>#DIV/0!</v>
      </c>
    </row>
    <row r="334" spans="1:8" x14ac:dyDescent="0.25">
      <c r="A334">
        <v>7</v>
      </c>
      <c r="C334" t="str">
        <f ca="1">OFFSET('2688p stat'!$A$1,A334*20,0)</f>
        <v>non CUDA Time</v>
      </c>
      <c r="D334" s="9">
        <f t="shared" ca="1" si="54"/>
        <v>1.0075798577284763E-4</v>
      </c>
      <c r="E334" s="9">
        <f t="shared" ca="1" si="54"/>
        <v>1.0097471281565023E-4</v>
      </c>
      <c r="F334" s="9">
        <f t="shared" ca="1" si="54"/>
        <v>1.0094496123090308E-4</v>
      </c>
      <c r="G334" s="9">
        <f t="shared" ca="1" si="54"/>
        <v>1.0093712915468593E-4</v>
      </c>
      <c r="H334" s="9">
        <f t="shared" ca="1" si="54"/>
        <v>1.5031881505377667E-4</v>
      </c>
    </row>
    <row r="335" spans="1:8" x14ac:dyDescent="0.25">
      <c r="A335">
        <v>8</v>
      </c>
      <c r="C335" t="str">
        <f ca="1">OFFSET('2688p stat'!$A$1,A335*20,0)</f>
        <v>Classic ACO</v>
      </c>
      <c r="D335" s="9">
        <f t="shared" ca="1" si="54"/>
        <v>8.3092524198820456E-5</v>
      </c>
      <c r="E335" s="9">
        <f t="shared" ca="1" si="54"/>
        <v>5.7472327160417729E-5</v>
      </c>
      <c r="F335" s="9">
        <f t="shared" ca="1" si="54"/>
        <v>5.6265019170467518E-5</v>
      </c>
      <c r="G335" s="9">
        <f t="shared" ca="1" si="54"/>
        <v>5.6261076972235547E-5</v>
      </c>
      <c r="H335" s="9">
        <f t="shared" ca="1" si="54"/>
        <v>1.7536326935799375E-4</v>
      </c>
    </row>
    <row r="336" spans="1:8" x14ac:dyDescent="0.25">
      <c r="A336">
        <v>9</v>
      </c>
      <c r="C336" t="str">
        <f ca="1">OFFSET('2688p stat'!$A$1,A336*20,0)</f>
        <v>omp</v>
      </c>
      <c r="D336" s="9">
        <f t="shared" ca="1" si="54"/>
        <v>7.7663034957068847E-6</v>
      </c>
      <c r="E336" s="9">
        <f t="shared" ca="1" si="54"/>
        <v>7.7474354825061914E-6</v>
      </c>
      <c r="F336" s="9">
        <f t="shared" ca="1" si="54"/>
        <v>7.7432335799842868E-6</v>
      </c>
      <c r="G336" s="9">
        <f t="shared" ca="1" si="54"/>
        <v>7.7388250155175889E-6</v>
      </c>
      <c r="H336" s="9">
        <f t="shared" ca="1" si="54"/>
        <v>1.1166113468114777E-4</v>
      </c>
    </row>
    <row r="337" spans="1:8" x14ac:dyDescent="0.25">
      <c r="A337">
        <v>10</v>
      </c>
      <c r="C337" t="str">
        <f ca="1">OFFSET('2688p stat'!$A$1,A337*20,0)</f>
        <v>non CUDA transp Time</v>
      </c>
      <c r="D337" s="9">
        <f t="shared" ca="1" si="54"/>
        <v>9.8046084038810348E-6</v>
      </c>
      <c r="E337" s="9">
        <f t="shared" ca="1" si="54"/>
        <v>9.7805555611050626E-6</v>
      </c>
      <c r="F337" s="9">
        <f t="shared" ca="1" si="54"/>
        <v>9.7799176662348802E-6</v>
      </c>
      <c r="G337" s="9">
        <f t="shared" ca="1" si="54"/>
        <v>9.7824773180564048E-6</v>
      </c>
      <c r="H337" s="9">
        <f t="shared" ca="1" si="54"/>
        <v>5.1030688632479663E-4</v>
      </c>
    </row>
    <row r="338" spans="1:8" x14ac:dyDescent="0.25">
      <c r="A338">
        <v>11</v>
      </c>
      <c r="C338" t="str">
        <f ca="1">OFFSET('2688p stat'!$A$1,A338*20,0)</f>
        <v>non CUDA transp_AVX Time</v>
      </c>
      <c r="D338" s="9">
        <f t="shared" ref="D338:H347" ca="1" si="55">POWER(SQRT(D189)/D115,2)</f>
        <v>1.1488585319854311E-5</v>
      </c>
      <c r="E338" s="9">
        <f t="shared" ca="1" si="55"/>
        <v>1.1491218488535638E-5</v>
      </c>
      <c r="F338" s="9">
        <f t="shared" ca="1" si="55"/>
        <v>1.1490345092865989E-5</v>
      </c>
      <c r="G338" s="9">
        <f t="shared" ca="1" si="55"/>
        <v>1.1485768101410869E-5</v>
      </c>
      <c r="H338" s="9">
        <f t="shared" ca="1" si="55"/>
        <v>8.3532057132656523E-4</v>
      </c>
    </row>
    <row r="339" spans="1:8" x14ac:dyDescent="0.25">
      <c r="A339">
        <v>12</v>
      </c>
      <c r="C339" t="str">
        <f ca="1">OFFSET('2688p stat'!$A$1,A339*20,0)</f>
        <v>non CUDA transp_AVX_OMP Time</v>
      </c>
      <c r="D339" s="9">
        <f t="shared" ca="1" si="55"/>
        <v>1.7821831362562212E-5</v>
      </c>
      <c r="E339" s="9">
        <f t="shared" ca="1" si="55"/>
        <v>1.7712785394633914E-5</v>
      </c>
      <c r="F339" s="9">
        <f t="shared" ca="1" si="55"/>
        <v>1.7711061467638644E-5</v>
      </c>
      <c r="G339" s="9">
        <f t="shared" ca="1" si="55"/>
        <v>1.7692852065830306E-5</v>
      </c>
      <c r="H339" s="9">
        <f t="shared" ca="1" si="55"/>
        <v>1.1653577641476916E-3</v>
      </c>
    </row>
    <row r="340" spans="1:8" x14ac:dyDescent="0.25">
      <c r="A340">
        <v>13</v>
      </c>
      <c r="C340" t="str">
        <f ca="1">OFFSET('2688p stat'!$A$1,A340*20,0)</f>
        <v>CUDA ant add CPU_AVX_transp Time</v>
      </c>
      <c r="D340" s="9">
        <f t="shared" ca="1" si="55"/>
        <v>9.2283974672456036E-5</v>
      </c>
      <c r="E340" s="9">
        <f t="shared" ca="1" si="55"/>
        <v>9.1695875605944435E-5</v>
      </c>
      <c r="F340" s="9">
        <f t="shared" ca="1" si="55"/>
        <v>8.7890800160436377E-5</v>
      </c>
      <c r="G340" s="9">
        <f t="shared" ca="1" si="55"/>
        <v>8.6341770951667569E-5</v>
      </c>
      <c r="H340" s="9">
        <f t="shared" ca="1" si="55"/>
        <v>2.8505868231207412E-4</v>
      </c>
    </row>
    <row r="341" spans="1:8" x14ac:dyDescent="0.25">
      <c r="A341">
        <v>14</v>
      </c>
      <c r="C341" t="str">
        <f ca="1">OFFSET('2688p stat'!$A$1,A341*20,0)</f>
        <v>CUDA Const</v>
      </c>
      <c r="D341" s="9">
        <f t="shared" ca="1" si="55"/>
        <v>3.4274634421452801E-6</v>
      </c>
      <c r="E341" s="9">
        <f t="shared" ca="1" si="55"/>
        <v>3.417525690478088E-6</v>
      </c>
      <c r="F341" s="9">
        <f t="shared" ca="1" si="55"/>
        <v>3.3143205819432828E-6</v>
      </c>
      <c r="G341" s="9">
        <f t="shared" ca="1" si="55"/>
        <v>3.2876872076222094E-6</v>
      </c>
      <c r="H341" s="9">
        <f t="shared" ca="1" si="55"/>
        <v>3.5751534967108372E-6</v>
      </c>
    </row>
    <row r="342" spans="1:8" x14ac:dyDescent="0.25">
      <c r="A342">
        <v>15</v>
      </c>
      <c r="C342" t="str">
        <f ca="1">OFFSET('2688p stat'!$A$1,A342*20,0)</f>
        <v>CUDA ant Const</v>
      </c>
      <c r="D342" s="9">
        <f t="shared" ca="1" si="55"/>
        <v>6.4455520898411172E-6</v>
      </c>
      <c r="E342" s="9">
        <f t="shared" ca="1" si="55"/>
        <v>6.4409319824979645E-6</v>
      </c>
      <c r="F342" s="9">
        <f t="shared" ca="1" si="55"/>
        <v>4.5891673309362618E-6</v>
      </c>
      <c r="G342" s="9">
        <f t="shared" ca="1" si="55"/>
        <v>4.0775023144134394E-6</v>
      </c>
      <c r="H342" s="9">
        <f t="shared" ca="1" si="55"/>
        <v>2.2051530189299301E-6</v>
      </c>
    </row>
    <row r="343" spans="1:8" x14ac:dyDescent="0.25">
      <c r="A343">
        <v>16</v>
      </c>
      <c r="C343" t="str">
        <f ca="1">OFFSET('2688p stat'!$A$1,A343*20,0)</f>
        <v>CUDA ant par Const</v>
      </c>
      <c r="D343" s="9">
        <f t="shared" ca="1" si="55"/>
        <v>6.1462352691519599E-6</v>
      </c>
      <c r="E343" s="9">
        <f t="shared" ca="1" si="55"/>
        <v>6.0208795221813339E-6</v>
      </c>
      <c r="F343" s="9">
        <f t="shared" ca="1" si="55"/>
        <v>5.9470330268748276E-6</v>
      </c>
      <c r="G343" s="9">
        <f t="shared" ca="1" si="55"/>
        <v>6.0033474871731926E-6</v>
      </c>
      <c r="H343" s="9">
        <f t="shared" ca="1" si="55"/>
        <v>6.5948597148161784E-6</v>
      </c>
    </row>
    <row r="344" spans="1:8" x14ac:dyDescent="0.25">
      <c r="A344">
        <v>17</v>
      </c>
      <c r="C344" t="str">
        <f ca="1">OFFSET('2688p stat'!$A$1,A344*20,0)</f>
        <v>CUDA ant add CPU Const</v>
      </c>
      <c r="D344" s="9">
        <f t="shared" ca="1" si="55"/>
        <v>1.0777728625469679E-4</v>
      </c>
      <c r="E344" s="9">
        <f t="shared" ca="1" si="55"/>
        <v>1.0804143240389961E-4</v>
      </c>
      <c r="F344" s="9">
        <f t="shared" ca="1" si="55"/>
        <v>9.7423909718840533E-5</v>
      </c>
      <c r="G344" s="9">
        <f t="shared" ca="1" si="55"/>
        <v>9.8029226648962991E-5</v>
      </c>
      <c r="H344" s="9">
        <f t="shared" ca="1" si="55"/>
        <v>2.5137596299302145E-4</v>
      </c>
    </row>
    <row r="345" spans="1:8" x14ac:dyDescent="0.25">
      <c r="A345">
        <v>18</v>
      </c>
      <c r="C345" t="str">
        <f ca="1">OFFSET('2688p stat'!$A$1,A345*20,0)</f>
        <v>CUDA opt Const</v>
      </c>
      <c r="D345" s="9">
        <f t="shared" ca="1" si="55"/>
        <v>3.1089062035624509E-7</v>
      </c>
      <c r="E345" s="9">
        <f t="shared" ca="1" si="55"/>
        <v>3.0964130862795459E-7</v>
      </c>
      <c r="F345" s="9">
        <f t="shared" ca="1" si="55"/>
        <v>3.0300791449224347E-7</v>
      </c>
      <c r="G345" s="9">
        <f t="shared" ca="1" si="55"/>
        <v>2.997177355290269E-7</v>
      </c>
      <c r="H345" s="9" t="e">
        <f t="shared" ca="1" si="55"/>
        <v>#DIV/0!</v>
      </c>
    </row>
    <row r="346" spans="1:8" x14ac:dyDescent="0.25">
      <c r="A346">
        <v>19</v>
      </c>
      <c r="C346" t="str">
        <f ca="1">OFFSET('2688p stat'!$A$1,A346*20,0)</f>
        <v>CUDA opt ant Const</v>
      </c>
      <c r="D346" s="9">
        <f t="shared" ca="1" si="55"/>
        <v>2.4739425978502927E-6</v>
      </c>
      <c r="E346" s="9">
        <f t="shared" ca="1" si="55"/>
        <v>2.4643774894023297E-6</v>
      </c>
      <c r="F346" s="9">
        <f t="shared" ca="1" si="55"/>
        <v>2.649989920082066E-6</v>
      </c>
      <c r="G346" s="9">
        <f t="shared" ca="1" si="55"/>
        <v>6.8159201421042069E-6</v>
      </c>
      <c r="H346" s="9" t="e">
        <f t="shared" ca="1" si="55"/>
        <v>#DIV/0!</v>
      </c>
    </row>
    <row r="347" spans="1:8" x14ac:dyDescent="0.25">
      <c r="A347">
        <v>20</v>
      </c>
      <c r="C347" t="str">
        <f ca="1">OFFSET('2688p stat'!$A$1,A347*20,0)</f>
        <v>CUDA opt ant par Const</v>
      </c>
      <c r="D347" s="9">
        <f t="shared" ca="1" si="55"/>
        <v>4.0544136276017687E-6</v>
      </c>
      <c r="E347" s="9">
        <f t="shared" ca="1" si="55"/>
        <v>4.0228142688238593E-6</v>
      </c>
      <c r="F347" s="9">
        <f t="shared" ca="1" si="55"/>
        <v>3.9148094836442075E-6</v>
      </c>
      <c r="G347" s="9">
        <f t="shared" ca="1" si="55"/>
        <v>3.4268101337522374E-6</v>
      </c>
      <c r="H347" s="9" t="e">
        <f t="shared" ca="1" si="55"/>
        <v>#DIV/0!</v>
      </c>
    </row>
    <row r="348" spans="1:8" x14ac:dyDescent="0.25">
      <c r="A348">
        <v>21</v>
      </c>
      <c r="C348" t="str">
        <f ca="1">OFFSET('2688p stat'!$A$1,A348*20,0)</f>
        <v>CUDA ant par not f</v>
      </c>
      <c r="D348" s="9">
        <f t="shared" ref="D348:H356" ca="1" si="56">POWER(SQRT(D199)/D125,2)</f>
        <v>3.8033516671659561E-7</v>
      </c>
      <c r="E348" s="9">
        <f t="shared" ca="1" si="56"/>
        <v>3.6560872335028563E-7</v>
      </c>
      <c r="F348" s="9">
        <f t="shared" ca="1" si="56"/>
        <v>9.0580830699575947E-8</v>
      </c>
      <c r="G348" s="9">
        <f t="shared" ca="1" si="56"/>
        <v>5.4312623974682414E-8</v>
      </c>
      <c r="H348" s="9">
        <f t="shared" ca="1" si="56"/>
        <v>2.2141354252230575E-7</v>
      </c>
    </row>
    <row r="349" spans="1:8" x14ac:dyDescent="0.25">
      <c r="A349">
        <v>22</v>
      </c>
      <c r="C349" t="str">
        <f ca="1">OFFSET('2688p stat'!$A$1,A349*20,0)</f>
        <v>CUDA ant par sort</v>
      </c>
      <c r="D349" s="9">
        <f t="shared" ca="1" si="56"/>
        <v>5.24125736711824E-7</v>
      </c>
      <c r="E349" s="9">
        <f t="shared" ca="1" si="56"/>
        <v>5.1197217086436206E-7</v>
      </c>
      <c r="F349" s="9">
        <f t="shared" ca="1" si="56"/>
        <v>7.6672705364054446E-8</v>
      </c>
      <c r="G349" s="9">
        <f t="shared" ca="1" si="56"/>
        <v>4.6741490554832952E-10</v>
      </c>
      <c r="H349" s="9">
        <f t="shared" ca="1" si="56"/>
        <v>1.7712573498700857E-10</v>
      </c>
    </row>
    <row r="350" spans="1:8" x14ac:dyDescent="0.25">
      <c r="A350">
        <v>23</v>
      </c>
      <c r="C350">
        <f ca="1">OFFSET('2688p stat'!$A$1,A350*20,0)</f>
        <v>0</v>
      </c>
      <c r="D350" s="9" t="e">
        <f t="shared" ca="1" si="56"/>
        <v>#DIV/0!</v>
      </c>
      <c r="E350" s="9" t="e">
        <f t="shared" ca="1" si="56"/>
        <v>#DIV/0!</v>
      </c>
      <c r="F350" s="9" t="e">
        <f t="shared" ca="1" si="56"/>
        <v>#DIV/0!</v>
      </c>
      <c r="G350" s="9" t="e">
        <f t="shared" ca="1" si="56"/>
        <v>#DIV/0!</v>
      </c>
      <c r="H350" s="9" t="e">
        <f t="shared" ca="1" si="56"/>
        <v>#DIV/0!</v>
      </c>
    </row>
    <row r="351" spans="1:8" x14ac:dyDescent="0.25">
      <c r="A351">
        <v>24</v>
      </c>
      <c r="C351">
        <f ca="1">OFFSET('2688p stat'!$A$1,A351*20,0)</f>
        <v>0</v>
      </c>
      <c r="D351" s="9" t="e">
        <f t="shared" ca="1" si="56"/>
        <v>#DIV/0!</v>
      </c>
      <c r="E351" s="9" t="e">
        <f t="shared" ca="1" si="56"/>
        <v>#DIV/0!</v>
      </c>
      <c r="F351" s="9" t="e">
        <f t="shared" ca="1" si="56"/>
        <v>#DIV/0!</v>
      </c>
      <c r="G351" s="9" t="e">
        <f t="shared" ca="1" si="56"/>
        <v>#DIV/0!</v>
      </c>
      <c r="H351" s="9" t="e">
        <f t="shared" ca="1" si="56"/>
        <v>#DIV/0!</v>
      </c>
    </row>
    <row r="352" spans="1:8" x14ac:dyDescent="0.25">
      <c r="A352">
        <v>25</v>
      </c>
      <c r="C352">
        <f ca="1">OFFSET('2688p stat'!$A$1,A352*20,0)</f>
        <v>0</v>
      </c>
      <c r="D352" s="9" t="e">
        <f t="shared" ca="1" si="56"/>
        <v>#DIV/0!</v>
      </c>
      <c r="E352" s="9" t="e">
        <f t="shared" ca="1" si="56"/>
        <v>#DIV/0!</v>
      </c>
      <c r="F352" s="9" t="e">
        <f t="shared" ca="1" si="56"/>
        <v>#DIV/0!</v>
      </c>
      <c r="G352" s="9" t="e">
        <f t="shared" ca="1" si="56"/>
        <v>#DIV/0!</v>
      </c>
      <c r="H352" s="9" t="e">
        <f t="shared" ca="1" si="56"/>
        <v>#DIV/0!</v>
      </c>
    </row>
    <row r="353" spans="1:8" x14ac:dyDescent="0.25">
      <c r="A353">
        <v>26</v>
      </c>
      <c r="C353">
        <f ca="1">OFFSET('2688p stat'!$A$1,A353*20,0)</f>
        <v>0</v>
      </c>
      <c r="D353" s="9" t="e">
        <f t="shared" ca="1" si="56"/>
        <v>#DIV/0!</v>
      </c>
      <c r="E353" s="9" t="e">
        <f t="shared" ca="1" si="56"/>
        <v>#DIV/0!</v>
      </c>
      <c r="F353" s="9" t="e">
        <f t="shared" ca="1" si="56"/>
        <v>#DIV/0!</v>
      </c>
      <c r="G353" s="9" t="e">
        <f t="shared" ca="1" si="56"/>
        <v>#DIV/0!</v>
      </c>
      <c r="H353" s="9" t="e">
        <f t="shared" ca="1" si="56"/>
        <v>#DIV/0!</v>
      </c>
    </row>
    <row r="354" spans="1:8" x14ac:dyDescent="0.25">
      <c r="A354">
        <v>27</v>
      </c>
      <c r="C354">
        <f ca="1">OFFSET('2688p stat'!$A$1,A354*20,0)</f>
        <v>0</v>
      </c>
      <c r="D354" s="9" t="e">
        <f t="shared" ca="1" si="56"/>
        <v>#DIV/0!</v>
      </c>
      <c r="E354" s="9" t="e">
        <f t="shared" ca="1" si="56"/>
        <v>#DIV/0!</v>
      </c>
      <c r="F354" s="9" t="e">
        <f t="shared" ca="1" si="56"/>
        <v>#DIV/0!</v>
      </c>
      <c r="G354" s="9" t="e">
        <f t="shared" ca="1" si="56"/>
        <v>#DIV/0!</v>
      </c>
      <c r="H354" s="9" t="e">
        <f t="shared" ca="1" si="56"/>
        <v>#DIV/0!</v>
      </c>
    </row>
    <row r="355" spans="1:8" x14ac:dyDescent="0.25">
      <c r="A355">
        <v>28</v>
      </c>
      <c r="C355">
        <f ca="1">OFFSET('2688p stat'!$A$1,A355*20,0)</f>
        <v>0</v>
      </c>
      <c r="D355" s="9" t="e">
        <f t="shared" ca="1" si="56"/>
        <v>#DIV/0!</v>
      </c>
      <c r="E355" s="9" t="e">
        <f t="shared" ca="1" si="56"/>
        <v>#DIV/0!</v>
      </c>
      <c r="F355" s="9" t="e">
        <f t="shared" ca="1" si="56"/>
        <v>#DIV/0!</v>
      </c>
      <c r="G355" s="9" t="e">
        <f t="shared" ca="1" si="56"/>
        <v>#DIV/0!</v>
      </c>
      <c r="H355" s="9" t="e">
        <f t="shared" ca="1" si="56"/>
        <v>#DIV/0!</v>
      </c>
    </row>
    <row r="356" spans="1:8" x14ac:dyDescent="0.25">
      <c r="A356">
        <v>29</v>
      </c>
      <c r="C356">
        <f ca="1">OFFSET('2688p stat'!$A$1,A356*20,0)</f>
        <v>0</v>
      </c>
      <c r="D356" s="9" t="e">
        <f t="shared" ca="1" si="56"/>
        <v>#DIV/0!</v>
      </c>
      <c r="E356" s="9" t="e">
        <f t="shared" ca="1" si="56"/>
        <v>#DIV/0!</v>
      </c>
      <c r="F356" s="9" t="e">
        <f t="shared" ca="1" si="56"/>
        <v>#DIV/0!</v>
      </c>
      <c r="G356" s="9" t="e">
        <f t="shared" ca="1" si="56"/>
        <v>#DIV/0!</v>
      </c>
      <c r="H356" s="9" t="e">
        <f t="shared" ca="1" si="56"/>
        <v>#DIV/0!</v>
      </c>
    </row>
    <row r="357" spans="1:8" x14ac:dyDescent="0.25">
      <c r="A357">
        <v>30</v>
      </c>
      <c r="C357">
        <f ca="1">OFFSET('2688p stat'!$A$1,A357*20,0)</f>
        <v>0</v>
      </c>
      <c r="D357" s="9" t="e">
        <f t="shared" ref="D357:H357" ca="1" si="57">POWER(SQRT(D208)/D134,2)</f>
        <v>#DIV/0!</v>
      </c>
      <c r="E357" s="9" t="e">
        <f t="shared" ca="1" si="57"/>
        <v>#DIV/0!</v>
      </c>
      <c r="F357" s="9" t="e">
        <f t="shared" ca="1" si="57"/>
        <v>#DIV/0!</v>
      </c>
      <c r="G357" s="9" t="e">
        <f t="shared" ca="1" si="57"/>
        <v>#DIV/0!</v>
      </c>
      <c r="H357" s="9" t="e">
        <f t="shared" ca="1" si="57"/>
        <v>#DIV/0!</v>
      </c>
    </row>
    <row r="358" spans="1:8" x14ac:dyDescent="0.25">
      <c r="A358">
        <v>31</v>
      </c>
      <c r="C358">
        <f ca="1">OFFSET('2688p stat'!$A$1,A358*20,0)</f>
        <v>0</v>
      </c>
      <c r="D358" s="9" t="e">
        <f t="shared" ref="D358:H358" ca="1" si="58">POWER(SQRT(D209)/D135,2)</f>
        <v>#DIV/0!</v>
      </c>
      <c r="E358" s="9" t="e">
        <f t="shared" ca="1" si="58"/>
        <v>#DIV/0!</v>
      </c>
      <c r="F358" s="9" t="e">
        <f t="shared" ca="1" si="58"/>
        <v>#DIV/0!</v>
      </c>
      <c r="G358" s="9" t="e">
        <f t="shared" ca="1" si="58"/>
        <v>#DIV/0!</v>
      </c>
      <c r="H358" s="9" t="e">
        <f t="shared" ca="1" si="58"/>
        <v>#DIV/0!</v>
      </c>
    </row>
    <row r="359" spans="1:8" x14ac:dyDescent="0.25">
      <c r="A359">
        <v>32</v>
      </c>
      <c r="C359">
        <f ca="1">OFFSET('2688p stat'!$A$1,A359*20,0)</f>
        <v>0</v>
      </c>
      <c r="D359" s="9" t="e">
        <f t="shared" ref="D359:H359" ca="1" si="59">POWER(SQRT(D210)/D136,2)</f>
        <v>#DIV/0!</v>
      </c>
      <c r="E359" s="9" t="e">
        <f t="shared" ca="1" si="59"/>
        <v>#DIV/0!</v>
      </c>
      <c r="F359" s="9" t="e">
        <f t="shared" ca="1" si="59"/>
        <v>#DIV/0!</v>
      </c>
      <c r="G359" s="9" t="e">
        <f t="shared" ca="1" si="59"/>
        <v>#DIV/0!</v>
      </c>
      <c r="H359" s="9" t="e">
        <f t="shared" ca="1" si="59"/>
        <v>#DIV/0!</v>
      </c>
    </row>
    <row r="360" spans="1:8" x14ac:dyDescent="0.25">
      <c r="A360">
        <v>33</v>
      </c>
      <c r="C360">
        <f ca="1">OFFSET('2688p stat'!$A$1,A360*20,0)</f>
        <v>0</v>
      </c>
      <c r="D360" s="9" t="e">
        <f t="shared" ref="D360:H360" ca="1" si="60">POWER(SQRT(D211)/D137,2)</f>
        <v>#DIV/0!</v>
      </c>
      <c r="E360" s="9" t="e">
        <f t="shared" ca="1" si="60"/>
        <v>#DIV/0!</v>
      </c>
      <c r="F360" s="9" t="e">
        <f t="shared" ca="1" si="60"/>
        <v>#DIV/0!</v>
      </c>
      <c r="G360" s="9" t="e">
        <f t="shared" ca="1" si="60"/>
        <v>#DIV/0!</v>
      </c>
      <c r="H360" s="9" t="e">
        <f t="shared" ca="1" si="60"/>
        <v>#DIV/0!</v>
      </c>
    </row>
    <row r="361" spans="1:8" x14ac:dyDescent="0.25">
      <c r="A361">
        <v>34</v>
      </c>
      <c r="C361">
        <f ca="1">OFFSET('2688p stat'!$A$1,A361*20,0)</f>
        <v>0</v>
      </c>
      <c r="D361" s="9" t="e">
        <f t="shared" ref="D361:H361" ca="1" si="61">POWER(SQRT(D212)/D138,2)</f>
        <v>#DIV/0!</v>
      </c>
      <c r="E361" s="9" t="e">
        <f t="shared" ca="1" si="61"/>
        <v>#DIV/0!</v>
      </c>
      <c r="F361" s="9" t="e">
        <f t="shared" ca="1" si="61"/>
        <v>#DIV/0!</v>
      </c>
      <c r="G361" s="9" t="e">
        <f t="shared" ca="1" si="61"/>
        <v>#DIV/0!</v>
      </c>
      <c r="H361" s="9" t="e">
        <f t="shared" ca="1" si="61"/>
        <v>#DIV/0!</v>
      </c>
    </row>
    <row r="362" spans="1:8" x14ac:dyDescent="0.25">
      <c r="A362">
        <v>35</v>
      </c>
      <c r="C362">
        <f ca="1">OFFSET('2688p stat'!$A$1,A362*20,0)</f>
        <v>0</v>
      </c>
      <c r="D362" s="9" t="e">
        <f t="shared" ref="D362:H362" ca="1" si="62">POWER(SQRT(D213)/D139,2)</f>
        <v>#DIV/0!</v>
      </c>
      <c r="E362" s="9" t="e">
        <f t="shared" ca="1" si="62"/>
        <v>#DIV/0!</v>
      </c>
      <c r="F362" s="9" t="e">
        <f t="shared" ca="1" si="62"/>
        <v>#DIV/0!</v>
      </c>
      <c r="G362" s="9" t="e">
        <f t="shared" ca="1" si="62"/>
        <v>#DIV/0!</v>
      </c>
      <c r="H362" s="9" t="e">
        <f t="shared" ca="1" si="62"/>
        <v>#DIV/0!</v>
      </c>
    </row>
    <row r="363" spans="1:8" x14ac:dyDescent="0.25">
      <c r="A363">
        <v>36</v>
      </c>
      <c r="C363">
        <f ca="1">OFFSET('2688p stat'!$A$1,A363*20,0)</f>
        <v>0</v>
      </c>
      <c r="D363" s="9" t="e">
        <f t="shared" ref="D363:H363" ca="1" si="63">POWER(SQRT(D214)/D140,2)</f>
        <v>#DIV/0!</v>
      </c>
      <c r="E363" s="9" t="e">
        <f t="shared" ca="1" si="63"/>
        <v>#DIV/0!</v>
      </c>
      <c r="F363" s="9" t="e">
        <f t="shared" ca="1" si="63"/>
        <v>#DIV/0!</v>
      </c>
      <c r="G363" s="9" t="e">
        <f t="shared" ca="1" si="63"/>
        <v>#DIV/0!</v>
      </c>
      <c r="H363" s="9" t="e">
        <f t="shared" ca="1" si="63"/>
        <v>#DIV/0!</v>
      </c>
    </row>
    <row r="364" spans="1:8" x14ac:dyDescent="0.25">
      <c r="A364">
        <v>37</v>
      </c>
      <c r="C364">
        <f ca="1">OFFSET('2688p stat'!$A$1,A364*20,0)</f>
        <v>0</v>
      </c>
      <c r="D364" s="9" t="e">
        <f t="shared" ref="D364:H364" ca="1" si="64">POWER(SQRT(D215)/D141,2)</f>
        <v>#DIV/0!</v>
      </c>
      <c r="E364" s="9" t="e">
        <f t="shared" ca="1" si="64"/>
        <v>#DIV/0!</v>
      </c>
      <c r="F364" s="9" t="e">
        <f t="shared" ca="1" si="64"/>
        <v>#DIV/0!</v>
      </c>
      <c r="G364" s="9" t="e">
        <f t="shared" ca="1" si="64"/>
        <v>#DIV/0!</v>
      </c>
      <c r="H364" s="9" t="e">
        <f t="shared" ca="1" si="64"/>
        <v>#DIV/0!</v>
      </c>
    </row>
    <row r="365" spans="1:8" x14ac:dyDescent="0.25">
      <c r="A365">
        <v>38</v>
      </c>
      <c r="C365">
        <f ca="1">OFFSET('2688p stat'!$A$1,A365*20,0)</f>
        <v>0</v>
      </c>
      <c r="D365" s="9" t="e">
        <f t="shared" ref="D365:H365" ca="1" si="65">POWER(SQRT(D216)/D142,2)</f>
        <v>#DIV/0!</v>
      </c>
      <c r="E365" s="9" t="e">
        <f t="shared" ca="1" si="65"/>
        <v>#DIV/0!</v>
      </c>
      <c r="F365" s="9" t="e">
        <f t="shared" ca="1" si="65"/>
        <v>#DIV/0!</v>
      </c>
      <c r="G365" s="9" t="e">
        <f t="shared" ca="1" si="65"/>
        <v>#DIV/0!</v>
      </c>
      <c r="H365" s="9" t="e">
        <f t="shared" ca="1" si="65"/>
        <v>#DIV/0!</v>
      </c>
    </row>
    <row r="366" spans="1:8" x14ac:dyDescent="0.25">
      <c r="A366">
        <v>39</v>
      </c>
      <c r="C366">
        <f ca="1">OFFSET('2688p stat'!$A$1,A366*20,0)</f>
        <v>0</v>
      </c>
      <c r="D366" s="9" t="e">
        <f t="shared" ref="D366:H366" ca="1" si="66">POWER(SQRT(D217)/D143,2)</f>
        <v>#DIV/0!</v>
      </c>
      <c r="E366" s="9" t="e">
        <f t="shared" ca="1" si="66"/>
        <v>#DIV/0!</v>
      </c>
      <c r="F366" s="9" t="e">
        <f t="shared" ca="1" si="66"/>
        <v>#DIV/0!</v>
      </c>
      <c r="G366" s="9" t="e">
        <f t="shared" ca="1" si="66"/>
        <v>#DIV/0!</v>
      </c>
      <c r="H366" s="9" t="e">
        <f t="shared" ca="1" si="66"/>
        <v>#DIV/0!</v>
      </c>
    </row>
    <row r="367" spans="1:8" x14ac:dyDescent="0.25">
      <c r="A367">
        <v>40</v>
      </c>
      <c r="C367">
        <f ca="1">OFFSET('2688p stat'!$A$1,A367*20,0)</f>
        <v>0</v>
      </c>
      <c r="D367" s="9" t="e">
        <f t="shared" ref="D367:H367" ca="1" si="67">POWER(SQRT(D218)/D144,2)</f>
        <v>#DIV/0!</v>
      </c>
      <c r="E367" s="9" t="e">
        <f t="shared" ca="1" si="67"/>
        <v>#DIV/0!</v>
      </c>
      <c r="F367" s="9" t="e">
        <f t="shared" ca="1" si="67"/>
        <v>#DIV/0!</v>
      </c>
      <c r="G367" s="9" t="e">
        <f t="shared" ca="1" si="67"/>
        <v>#DIV/0!</v>
      </c>
      <c r="H367" s="9" t="e">
        <f t="shared" ca="1" si="67"/>
        <v>#DIV/0!</v>
      </c>
    </row>
    <row r="368" spans="1:8" x14ac:dyDescent="0.25">
      <c r="A368">
        <v>41</v>
      </c>
      <c r="C368">
        <f ca="1">OFFSET('2688p stat'!$A$1,A368*20,0)</f>
        <v>0</v>
      </c>
      <c r="D368" s="9" t="e">
        <f t="shared" ref="D368:H368" ca="1" si="68">POWER(SQRT(D219)/D145,2)</f>
        <v>#DIV/0!</v>
      </c>
      <c r="E368" s="9" t="e">
        <f t="shared" ca="1" si="68"/>
        <v>#DIV/0!</v>
      </c>
      <c r="F368" s="9" t="e">
        <f t="shared" ca="1" si="68"/>
        <v>#DIV/0!</v>
      </c>
      <c r="G368" s="9" t="e">
        <f t="shared" ca="1" si="68"/>
        <v>#DIV/0!</v>
      </c>
      <c r="H368" s="9" t="e">
        <f t="shared" ca="1" si="68"/>
        <v>#DIV/0!</v>
      </c>
    </row>
    <row r="369" spans="1:8" x14ac:dyDescent="0.25">
      <c r="A369">
        <v>42</v>
      </c>
      <c r="C369">
        <f ca="1">OFFSET('2688p stat'!$A$1,A369*20,0)</f>
        <v>0</v>
      </c>
      <c r="D369" s="9" t="e">
        <f t="shared" ref="D369:H369" ca="1" si="69">POWER(SQRT(D220)/D146,2)</f>
        <v>#DIV/0!</v>
      </c>
      <c r="E369" s="9" t="e">
        <f t="shared" ca="1" si="69"/>
        <v>#DIV/0!</v>
      </c>
      <c r="F369" s="9" t="e">
        <f t="shared" ca="1" si="69"/>
        <v>#DIV/0!</v>
      </c>
      <c r="G369" s="9" t="e">
        <f t="shared" ca="1" si="69"/>
        <v>#DIV/0!</v>
      </c>
      <c r="H369" s="9" t="e">
        <f t="shared" ca="1" si="69"/>
        <v>#DIV/0!</v>
      </c>
    </row>
    <row r="370" spans="1:8" x14ac:dyDescent="0.25">
      <c r="A370">
        <v>43</v>
      </c>
      <c r="C370">
        <f ca="1">OFFSET('2688p stat'!$A$1,A370*20,0)</f>
        <v>0</v>
      </c>
      <c r="D370" s="9" t="e">
        <f t="shared" ref="D370:H370" ca="1" si="70">POWER(SQRT(D221)/D147,2)</f>
        <v>#DIV/0!</v>
      </c>
      <c r="E370" s="9" t="e">
        <f t="shared" ca="1" si="70"/>
        <v>#DIV/0!</v>
      </c>
      <c r="F370" s="9" t="e">
        <f t="shared" ca="1" si="70"/>
        <v>#DIV/0!</v>
      </c>
      <c r="G370" s="9" t="e">
        <f t="shared" ca="1" si="70"/>
        <v>#DIV/0!</v>
      </c>
      <c r="H370" s="9" t="e">
        <f t="shared" ca="1" si="70"/>
        <v>#DIV/0!</v>
      </c>
    </row>
    <row r="371" spans="1:8" x14ac:dyDescent="0.25">
      <c r="A371">
        <v>44</v>
      </c>
      <c r="C371">
        <f ca="1">OFFSET('2688p stat'!$A$1,A371*20,0)</f>
        <v>0</v>
      </c>
      <c r="D371" s="9" t="e">
        <f t="shared" ref="D371:H371" ca="1" si="71">POWER(SQRT(D222)/D148,2)</f>
        <v>#DIV/0!</v>
      </c>
      <c r="E371" s="9" t="e">
        <f t="shared" ca="1" si="71"/>
        <v>#DIV/0!</v>
      </c>
      <c r="F371" s="9" t="e">
        <f t="shared" ca="1" si="71"/>
        <v>#DIV/0!</v>
      </c>
      <c r="G371" s="9" t="e">
        <f t="shared" ca="1" si="71"/>
        <v>#DIV/0!</v>
      </c>
      <c r="H371" s="9" t="e">
        <f t="shared" ca="1" si="71"/>
        <v>#DIV/0!</v>
      </c>
    </row>
    <row r="372" spans="1:8" x14ac:dyDescent="0.25">
      <c r="A372">
        <v>45</v>
      </c>
      <c r="C372">
        <f ca="1">OFFSET('2688p stat'!$A$1,A372*20,0)</f>
        <v>0</v>
      </c>
      <c r="D372" s="9" t="e">
        <f t="shared" ref="D372:H372" ca="1" si="72">POWER(SQRT(D223)/D149,2)</f>
        <v>#DIV/0!</v>
      </c>
      <c r="E372" s="9" t="e">
        <f t="shared" ca="1" si="72"/>
        <v>#DIV/0!</v>
      </c>
      <c r="F372" s="9" t="e">
        <f t="shared" ca="1" si="72"/>
        <v>#DIV/0!</v>
      </c>
      <c r="G372" s="9" t="e">
        <f t="shared" ca="1" si="72"/>
        <v>#DIV/0!</v>
      </c>
      <c r="H372" s="9" t="e">
        <f t="shared" ca="1" si="72"/>
        <v>#DIV/0!</v>
      </c>
    </row>
    <row r="373" spans="1:8" x14ac:dyDescent="0.25">
      <c r="A373">
        <v>46</v>
      </c>
      <c r="C373" t="str">
        <f ca="1">OFFSET('2688p stat'!$A$1,A373*20,0)</f>
        <v>CUDA ant par global</v>
      </c>
      <c r="D373" s="9" t="e">
        <f t="shared" ref="D373:H373" ca="1" si="73">POWER(SQRT(D224)/D150,2)</f>
        <v>#DIV/0!</v>
      </c>
      <c r="E373" s="9" t="e">
        <f t="shared" ca="1" si="73"/>
        <v>#DIV/0!</v>
      </c>
      <c r="F373" s="9">
        <f t="shared" ca="1" si="73"/>
        <v>4.7473235193048938E-7</v>
      </c>
      <c r="G373" s="9">
        <f t="shared" ca="1" si="73"/>
        <v>4.8445535783112316E-7</v>
      </c>
      <c r="H373" s="9">
        <f t="shared" ca="1" si="73"/>
        <v>5.034034712203226E-7</v>
      </c>
    </row>
    <row r="374" spans="1:8" x14ac:dyDescent="0.25">
      <c r="A374">
        <v>47</v>
      </c>
      <c r="C374" t="str">
        <f ca="1">OFFSET('2688p stat'!$A$1,A374*20,0)</f>
        <v>CUDA ant add CPU Time global</v>
      </c>
      <c r="D374" s="9" t="e">
        <f t="shared" ref="D374:H374" ca="1" si="74">POWER(SQRT(D225)/D151,2)</f>
        <v>#DIV/0!</v>
      </c>
      <c r="E374" s="9" t="e">
        <f t="shared" ca="1" si="74"/>
        <v>#DIV/0!</v>
      </c>
      <c r="F374" s="9">
        <f t="shared" ca="1" si="74"/>
        <v>5.3088915580852388E-6</v>
      </c>
      <c r="G374" s="9">
        <f t="shared" ca="1" si="74"/>
        <v>5.601684093122275E-6</v>
      </c>
      <c r="H374" s="9">
        <f t="shared" ca="1" si="74"/>
        <v>1.1459096192991887E-4</v>
      </c>
    </row>
    <row r="375" spans="1:8" x14ac:dyDescent="0.25">
      <c r="A375">
        <v>48</v>
      </c>
      <c r="C375" t="str">
        <f ca="1">OFFSET('2688p stat'!$A$1,A375*20,0)</f>
        <v>CUDA opt ant par global</v>
      </c>
      <c r="D375" s="9" t="e">
        <f t="shared" ref="D375:H375" ca="1" si="75">POWER(SQRT(D226)/D152,2)</f>
        <v>#DIV/0!</v>
      </c>
      <c r="E375" s="9" t="e">
        <f t="shared" ca="1" si="75"/>
        <v>#DIV/0!</v>
      </c>
      <c r="F375" s="9">
        <f t="shared" ca="1" si="75"/>
        <v>7.8456195150760175E-9</v>
      </c>
      <c r="G375" s="9">
        <f t="shared" ca="1" si="75"/>
        <v>4.1561558923934094E-9</v>
      </c>
      <c r="H375" s="9" t="e">
        <f t="shared" ca="1" si="75"/>
        <v>#DIV/0!</v>
      </c>
    </row>
    <row r="376" spans="1:8" x14ac:dyDescent="0.25">
      <c r="A376">
        <v>49</v>
      </c>
      <c r="C376" t="str">
        <f ca="1">OFFSET('2688p stat'!$A$1,A376*20,0)</f>
        <v>Time non CUDA AVX time 4</v>
      </c>
      <c r="D376" s="9" t="e">
        <f t="shared" ref="D376:H376" ca="1" si="76">POWER(SQRT(D227)/D153,2)</f>
        <v>#DIV/0!</v>
      </c>
      <c r="E376" s="9" t="e">
        <f t="shared" ca="1" si="76"/>
        <v>#DIV/0!</v>
      </c>
      <c r="F376" s="9">
        <f t="shared" ca="1" si="76"/>
        <v>8.1502474362221565E-6</v>
      </c>
      <c r="G376" s="9">
        <f t="shared" ca="1" si="76"/>
        <v>8.1374467272489599E-6</v>
      </c>
      <c r="H376" s="9">
        <f t="shared" ca="1" si="76"/>
        <v>2.8954880571467517E-5</v>
      </c>
    </row>
    <row r="377" spans="1:8" x14ac:dyDescent="0.25">
      <c r="A377">
        <v>50</v>
      </c>
      <c r="C377" t="str">
        <f ca="1">OFFSET('2688p stat'!$A$1,A377*20,0)</f>
        <v>Time non CUDA AVX add CPU time 4</v>
      </c>
      <c r="D377" s="9" t="e">
        <f t="shared" ref="D377:H377" ca="1" si="77">POWER(SQRT(D228)/D154,2)</f>
        <v>#DIV/0!</v>
      </c>
      <c r="E377" s="9" t="e">
        <f t="shared" ca="1" si="77"/>
        <v>#DIV/0!</v>
      </c>
      <c r="F377" s="9">
        <f t="shared" ca="1" si="77"/>
        <v>2.1600588404923274E-6</v>
      </c>
      <c r="G377" s="9">
        <f t="shared" ca="1" si="77"/>
        <v>1.8614078845561189E-6</v>
      </c>
      <c r="H377" s="9">
        <f t="shared" ca="1" si="77"/>
        <v>5.0559843466504542E-5</v>
      </c>
    </row>
    <row r="378" spans="1:8" x14ac:dyDescent="0.25">
      <c r="A378">
        <v>51</v>
      </c>
      <c r="C378" t="str">
        <f ca="1">OFFSET('2688p stat'!$A$1,A378*20,0)</f>
        <v>Time non CUDA AVX time 4</v>
      </c>
      <c r="D378" s="9" t="e">
        <f t="shared" ref="D378:H378" ca="1" si="78">POWER(SQRT(D229)/D155,2)</f>
        <v>#DIV/0!</v>
      </c>
      <c r="E378" s="9" t="e">
        <f t="shared" ca="1" si="78"/>
        <v>#DIV/0!</v>
      </c>
      <c r="F378" s="9">
        <f t="shared" ca="1" si="78"/>
        <v>1.5100017876588543E-5</v>
      </c>
      <c r="G378" s="9">
        <f t="shared" ca="1" si="78"/>
        <v>1.5050644932379092E-5</v>
      </c>
      <c r="H378" s="9">
        <f t="shared" ca="1" si="78"/>
        <v>2.0126276848245934E-5</v>
      </c>
    </row>
    <row r="379" spans="1:8" x14ac:dyDescent="0.25">
      <c r="A379">
        <v>52</v>
      </c>
      <c r="C379" t="str">
        <f ca="1">OFFSET('2688p stat'!$A$1,A379*20,0)</f>
        <v>Time non CUDA AVX add CPU time 4</v>
      </c>
      <c r="D379" s="9" t="e">
        <f t="shared" ref="D379:H379" ca="1" si="79">POWER(SQRT(D230)/D156,2)</f>
        <v>#DIV/0!</v>
      </c>
      <c r="E379" s="9" t="e">
        <f t="shared" ca="1" si="79"/>
        <v>#DIV/0!</v>
      </c>
      <c r="F379" s="9">
        <f t="shared" ca="1" si="79"/>
        <v>9.8563375203115909E-6</v>
      </c>
      <c r="G379" s="9">
        <f t="shared" ca="1" si="79"/>
        <v>9.880417706468139E-6</v>
      </c>
      <c r="H379" s="9">
        <f t="shared" ca="1" si="79"/>
        <v>3.2750288837988998E-5</v>
      </c>
    </row>
    <row r="380" spans="1:8" x14ac:dyDescent="0.25">
      <c r="A380">
        <v>53</v>
      </c>
      <c r="C380" t="str">
        <f ca="1">OFFSET('2688p stat'!$A$1,A380*20,0)</f>
        <v>CUDA ant par not f</v>
      </c>
      <c r="D380" s="9" t="e">
        <f t="shared" ref="D380:H380" ca="1" si="80">POWER(SQRT(D231)/D157,2)</f>
        <v>#DIV/0!</v>
      </c>
      <c r="E380" s="9" t="e">
        <f t="shared" ca="1" si="80"/>
        <v>#DIV/0!</v>
      </c>
      <c r="F380" s="9">
        <f t="shared" ca="1" si="80"/>
        <v>6.8726209135021689E-9</v>
      </c>
      <c r="G380" s="9">
        <f t="shared" ca="1" si="80"/>
        <v>5.2070390763319589E-9</v>
      </c>
      <c r="H380" s="9">
        <f t="shared" ca="1" si="80"/>
        <v>5.6291462821184523E-7</v>
      </c>
    </row>
    <row r="381" spans="1:8" x14ac:dyDescent="0.25">
      <c r="A381">
        <v>54</v>
      </c>
      <c r="C381" t="str">
        <f ca="1">OFFSET('2688p stat'!$A$1,A381*20,0)</f>
        <v>CUDA ant par sort</v>
      </c>
      <c r="D381" s="9" t="e">
        <f t="shared" ref="D381:H381" ca="1" si="81">POWER(SQRT(D232)/D158,2)</f>
        <v>#DIV/0!</v>
      </c>
      <c r="E381" s="9" t="e">
        <f t="shared" ca="1" si="81"/>
        <v>#DIV/0!</v>
      </c>
      <c r="F381" s="9">
        <f t="shared" ca="1" si="81"/>
        <v>1.0406587222400791E-8</v>
      </c>
      <c r="G381" s="9">
        <f t="shared" ca="1" si="81"/>
        <v>3.1198477320632285E-9</v>
      </c>
      <c r="H381" s="9">
        <f t="shared" ca="1" si="81"/>
        <v>1.3517098452952131E-7</v>
      </c>
    </row>
    <row r="382" spans="1:8" x14ac:dyDescent="0.25">
      <c r="A382">
        <v>55</v>
      </c>
      <c r="C382" t="str">
        <f ca="1">OFFSET('2688p stat'!$A$1,A382*20,0)</f>
        <v>Time CUDA ant par random CPU:</v>
      </c>
      <c r="D382" s="9" t="e">
        <f t="shared" ref="D382:H382" ca="1" si="82">POWER(SQRT(D233)/D159,2)</f>
        <v>#DIV/0!</v>
      </c>
      <c r="E382" s="9" t="e">
        <f t="shared" ca="1" si="82"/>
        <v>#DIV/0!</v>
      </c>
      <c r="F382" s="9">
        <f t="shared" ca="1" si="82"/>
        <v>4.5845450100396481E-5</v>
      </c>
      <c r="G382" s="9">
        <f t="shared" ca="1" si="82"/>
        <v>4.5601478945716202E-5</v>
      </c>
      <c r="H382" s="9">
        <f t="shared" ca="1" si="82"/>
        <v>5.0433989527260291E-7</v>
      </c>
    </row>
    <row r="383" spans="1:8" x14ac:dyDescent="0.25">
      <c r="A383">
        <v>56</v>
      </c>
      <c r="C383" t="str">
        <f ca="1">OFFSET('2688p stat'!$A$1,A383*20,0)</f>
        <v>CUDA Time</v>
      </c>
      <c r="D383" s="9" t="e">
        <f t="shared" ref="D383:H383" ca="1" si="83">POWER(SQRT(D234)/D160,2)</f>
        <v>#DIV/0!</v>
      </c>
      <c r="E383" s="9" t="e">
        <f t="shared" ca="1" si="83"/>
        <v>#DIV/0!</v>
      </c>
      <c r="F383" s="9" t="e">
        <f t="shared" ca="1" si="83"/>
        <v>#DIV/0!</v>
      </c>
      <c r="G383" s="9" t="e">
        <f t="shared" ca="1" si="83"/>
        <v>#DIV/0!</v>
      </c>
      <c r="H383" s="9" t="e">
        <f t="shared" ca="1" si="83"/>
        <v>#DIV/0!</v>
      </c>
    </row>
    <row r="384" spans="1:8" x14ac:dyDescent="0.25">
      <c r="A384">
        <v>57</v>
      </c>
      <c r="C384" t="str">
        <f ca="1">OFFSET('2688p stat'!$A$1,A384*20,0)</f>
        <v>CUDA ant par</v>
      </c>
      <c r="D384" s="9" t="e">
        <f t="shared" ref="D384:H384" ca="1" si="84">POWER(SQRT(D235)/D161,2)</f>
        <v>#DIV/0!</v>
      </c>
      <c r="E384" s="9" t="e">
        <f t="shared" ca="1" si="84"/>
        <v>#DIV/0!</v>
      </c>
      <c r="F384" s="9">
        <f t="shared" ca="1" si="84"/>
        <v>4.0743123349609936E-8</v>
      </c>
      <c r="G384" s="9">
        <f t="shared" ca="1" si="84"/>
        <v>2.9845220274923103E-8</v>
      </c>
      <c r="H384" s="9">
        <f t="shared" ca="1" si="84"/>
        <v>2.2650818679890826E-7</v>
      </c>
    </row>
    <row r="385" spans="1:8" x14ac:dyDescent="0.25">
      <c r="A385">
        <v>58</v>
      </c>
      <c r="C385" t="str">
        <f ca="1">OFFSET('2688p stat'!$A$1,A385*20,0)</f>
        <v>CUDA ant add CPU Time</v>
      </c>
      <c r="D385" s="9" t="e">
        <f t="shared" ref="D385:H385" ca="1" si="85">POWER(SQRT(D236)/D162,2)</f>
        <v>#DIV/0!</v>
      </c>
      <c r="E385" s="9" t="e">
        <f t="shared" ca="1" si="85"/>
        <v>#DIV/0!</v>
      </c>
      <c r="F385" s="9">
        <f t="shared" ca="1" si="85"/>
        <v>3.7235722358852257E-6</v>
      </c>
      <c r="G385" s="9">
        <f t="shared" ca="1" si="85"/>
        <v>3.7507694840509605E-6</v>
      </c>
      <c r="H385" s="9">
        <f t="shared" ca="1" si="85"/>
        <v>8.1072584389613509E-5</v>
      </c>
    </row>
    <row r="386" spans="1:8" x14ac:dyDescent="0.25">
      <c r="A386">
        <v>59</v>
      </c>
      <c r="C386" t="str">
        <f ca="1">OFFSET('2688p stat'!$A$1,A386*20,0)</f>
        <v>CUDA opt ant par</v>
      </c>
      <c r="D386" s="9" t="e">
        <f t="shared" ref="D386:H386" ca="1" si="86">POWER(SQRT(D237)/D163,2)</f>
        <v>#DIV/0!</v>
      </c>
      <c r="E386" s="9" t="e">
        <f t="shared" ca="1" si="86"/>
        <v>#DIV/0!</v>
      </c>
      <c r="F386" s="9">
        <f t="shared" ca="1" si="86"/>
        <v>1.640540294727827E-8</v>
      </c>
      <c r="G386" s="9">
        <f t="shared" ca="1" si="86"/>
        <v>7.7669754473789465E-9</v>
      </c>
      <c r="H386" s="9" t="e">
        <f t="shared" ca="1" si="86"/>
        <v>#DIV/0!</v>
      </c>
    </row>
    <row r="387" spans="1:8" x14ac:dyDescent="0.25">
      <c r="A387">
        <v>60</v>
      </c>
      <c r="C387" t="str">
        <f ca="1">OFFSET('2688p stat'!$A$1,A387*20,0)</f>
        <v>CUDA ant add CPU_AVX_transp Time</v>
      </c>
      <c r="D387" s="9" t="e">
        <f t="shared" ref="D387:H387" ca="1" si="87">POWER(SQRT(D238)/D164,2)</f>
        <v>#DIV/0!</v>
      </c>
      <c r="E387" s="9" t="e">
        <f t="shared" ca="1" si="87"/>
        <v>#DIV/0!</v>
      </c>
      <c r="F387" s="9">
        <f t="shared" ca="1" si="87"/>
        <v>6.3209085176874276E-6</v>
      </c>
      <c r="G387" s="9">
        <f t="shared" ca="1" si="87"/>
        <v>6.2055473547207426E-6</v>
      </c>
      <c r="H387" s="9">
        <f t="shared" ca="1" si="87"/>
        <v>1.535285411972649E-4</v>
      </c>
    </row>
    <row r="388" spans="1:8" x14ac:dyDescent="0.25">
      <c r="A388">
        <v>61</v>
      </c>
      <c r="C388">
        <f ca="1">OFFSET('2688p stat'!$A$1,A388*20,0)</f>
        <v>0</v>
      </c>
      <c r="D388" s="9" t="e">
        <f t="shared" ref="D388:H388" ca="1" si="88">POWER(SQRT(D239)/D165,2)</f>
        <v>#DIV/0!</v>
      </c>
      <c r="E388" s="9" t="e">
        <f t="shared" ca="1" si="88"/>
        <v>#DIV/0!</v>
      </c>
      <c r="F388" s="9" t="e">
        <f t="shared" ca="1" si="88"/>
        <v>#DIV/0!</v>
      </c>
      <c r="G388" s="9" t="e">
        <f t="shared" ca="1" si="88"/>
        <v>#DIV/0!</v>
      </c>
      <c r="H388" s="9" t="e">
        <f t="shared" ca="1" si="88"/>
        <v>#DIV/0!</v>
      </c>
    </row>
    <row r="389" spans="1:8" x14ac:dyDescent="0.25">
      <c r="A389">
        <v>62</v>
      </c>
      <c r="C389">
        <f ca="1">OFFSET('2688p stat'!$A$1,A389*20,0)</f>
        <v>0</v>
      </c>
      <c r="D389" s="9" t="e">
        <f t="shared" ref="D389:H389" ca="1" si="89">POWER(SQRT(D240)/D166,2)</f>
        <v>#DIV/0!</v>
      </c>
      <c r="E389" s="9" t="e">
        <f t="shared" ca="1" si="89"/>
        <v>#DIV/0!</v>
      </c>
      <c r="F389" s="9" t="e">
        <f t="shared" ca="1" si="89"/>
        <v>#DIV/0!</v>
      </c>
      <c r="G389" s="9" t="e">
        <f t="shared" ca="1" si="89"/>
        <v>#DIV/0!</v>
      </c>
      <c r="H389" s="9" t="e">
        <f t="shared" ca="1" si="89"/>
        <v>#DIV/0!</v>
      </c>
    </row>
    <row r="390" spans="1:8" x14ac:dyDescent="0.25">
      <c r="A390">
        <v>63</v>
      </c>
      <c r="C390">
        <f ca="1">OFFSET('2688p stat'!$A$1,A390*20,0)</f>
        <v>0</v>
      </c>
      <c r="D390" s="9" t="e">
        <f t="shared" ref="D390:H390" ca="1" si="90">POWER(SQRT(D241)/D167,2)</f>
        <v>#DIV/0!</v>
      </c>
      <c r="E390" s="9" t="e">
        <f t="shared" ca="1" si="90"/>
        <v>#DIV/0!</v>
      </c>
      <c r="F390" s="9" t="e">
        <f t="shared" ca="1" si="90"/>
        <v>#DIV/0!</v>
      </c>
      <c r="G390" s="9" t="e">
        <f t="shared" ca="1" si="90"/>
        <v>#DIV/0!</v>
      </c>
      <c r="H390" s="9" t="e">
        <f t="shared" ca="1" si="90"/>
        <v>#DIV/0!</v>
      </c>
    </row>
    <row r="391" spans="1:8" x14ac:dyDescent="0.25">
      <c r="A391">
        <v>64</v>
      </c>
      <c r="C391">
        <f ca="1">OFFSET('2688p stat'!$A$1,A391*20,0)</f>
        <v>0</v>
      </c>
      <c r="D391" s="9" t="e">
        <f t="shared" ref="D391:H391" ca="1" si="91">POWER(SQRT(D242)/D168,2)</f>
        <v>#DIV/0!</v>
      </c>
      <c r="E391" s="9" t="e">
        <f t="shared" ca="1" si="91"/>
        <v>#DIV/0!</v>
      </c>
      <c r="F391" s="9" t="e">
        <f t="shared" ca="1" si="91"/>
        <v>#DIV/0!</v>
      </c>
      <c r="G391" s="9" t="e">
        <f t="shared" ca="1" si="91"/>
        <v>#DIV/0!</v>
      </c>
      <c r="H391" s="9" t="e">
        <f t="shared" ca="1" si="91"/>
        <v>#DIV/0!</v>
      </c>
    </row>
    <row r="392" spans="1:8" x14ac:dyDescent="0.25">
      <c r="A392">
        <v>65</v>
      </c>
      <c r="C392">
        <f ca="1">OFFSET('2688p stat'!$A$1,A392*20,0)</f>
        <v>0</v>
      </c>
      <c r="D392" s="9" t="e">
        <f t="shared" ref="D392:H392" ca="1" si="92">POWER(SQRT(D243)/D169,2)</f>
        <v>#DIV/0!</v>
      </c>
      <c r="E392" s="9" t="e">
        <f t="shared" ca="1" si="92"/>
        <v>#DIV/0!</v>
      </c>
      <c r="F392" s="9" t="e">
        <f t="shared" ca="1" si="92"/>
        <v>#DIV/0!</v>
      </c>
      <c r="G392" s="9" t="e">
        <f t="shared" ca="1" si="92"/>
        <v>#DIV/0!</v>
      </c>
      <c r="H392" s="9" t="e">
        <f t="shared" ca="1" si="92"/>
        <v>#DIV/0!</v>
      </c>
    </row>
    <row r="393" spans="1:8" x14ac:dyDescent="0.25">
      <c r="A393">
        <v>66</v>
      </c>
      <c r="C393">
        <f ca="1">OFFSET('2688p stat'!$A$1,A393*20,0)</f>
        <v>0</v>
      </c>
      <c r="D393" s="9" t="e">
        <f t="shared" ref="D393:H393" ca="1" si="93">POWER(SQRT(D244)/D170,2)</f>
        <v>#DIV/0!</v>
      </c>
      <c r="E393" s="9" t="e">
        <f t="shared" ca="1" si="93"/>
        <v>#DIV/0!</v>
      </c>
      <c r="F393" s="9" t="e">
        <f t="shared" ca="1" si="93"/>
        <v>#DIV/0!</v>
      </c>
      <c r="G393" s="9" t="e">
        <f t="shared" ca="1" si="93"/>
        <v>#DIV/0!</v>
      </c>
      <c r="H393" s="9" t="e">
        <f t="shared" ca="1" si="93"/>
        <v>#DIV/0!</v>
      </c>
    </row>
    <row r="394" spans="1:8" x14ac:dyDescent="0.25">
      <c r="A394">
        <v>67</v>
      </c>
      <c r="C394">
        <f ca="1">OFFSET('2688p stat'!$A$1,A394*20,0)</f>
        <v>0</v>
      </c>
      <c r="D394" s="9" t="e">
        <f t="shared" ref="D394:H394" ca="1" si="94">POWER(SQRT(D245)/D171,2)</f>
        <v>#DIV/0!</v>
      </c>
      <c r="E394" s="9" t="e">
        <f t="shared" ca="1" si="94"/>
        <v>#DIV/0!</v>
      </c>
      <c r="F394" s="9" t="e">
        <f t="shared" ca="1" si="94"/>
        <v>#DIV/0!</v>
      </c>
      <c r="G394" s="9" t="e">
        <f t="shared" ca="1" si="94"/>
        <v>#DIV/0!</v>
      </c>
      <c r="H394" s="9" t="e">
        <f t="shared" ca="1" si="94"/>
        <v>#DIV/0!</v>
      </c>
    </row>
    <row r="395" spans="1:8" x14ac:dyDescent="0.25">
      <c r="A395">
        <v>68</v>
      </c>
      <c r="C395">
        <f ca="1">OFFSET('2688p stat'!$A$1,A395*20,0)</f>
        <v>0</v>
      </c>
      <c r="D395" s="9" t="e">
        <f t="shared" ref="D395:H395" ca="1" si="95">POWER(SQRT(D246)/D172,2)</f>
        <v>#DIV/0!</v>
      </c>
      <c r="E395" s="9" t="e">
        <f t="shared" ca="1" si="95"/>
        <v>#DIV/0!</v>
      </c>
      <c r="F395" s="9" t="e">
        <f t="shared" ca="1" si="95"/>
        <v>#DIV/0!</v>
      </c>
      <c r="G395" s="9" t="e">
        <f t="shared" ca="1" si="95"/>
        <v>#DIV/0!</v>
      </c>
      <c r="H395" s="9" t="e">
        <f t="shared" ca="1" si="95"/>
        <v>#DIV/0!</v>
      </c>
    </row>
    <row r="396" spans="1:8" x14ac:dyDescent="0.25">
      <c r="A396">
        <v>69</v>
      </c>
      <c r="C396">
        <f ca="1">OFFSET('2688p stat'!$A$1,A396*20,0)</f>
        <v>0</v>
      </c>
      <c r="D396" s="9" t="e">
        <f t="shared" ref="D396:H396" ca="1" si="96">POWER(SQRT(D247)/D173,2)</f>
        <v>#DIV/0!</v>
      </c>
      <c r="E396" s="9" t="e">
        <f t="shared" ca="1" si="96"/>
        <v>#DIV/0!</v>
      </c>
      <c r="F396" s="9" t="e">
        <f t="shared" ca="1" si="96"/>
        <v>#DIV/0!</v>
      </c>
      <c r="G396" s="9" t="e">
        <f t="shared" ca="1" si="96"/>
        <v>#DIV/0!</v>
      </c>
      <c r="H396" s="9" t="e">
        <f t="shared" ca="1" si="96"/>
        <v>#DIV/0!</v>
      </c>
    </row>
    <row r="397" spans="1:8" x14ac:dyDescent="0.25">
      <c r="A397">
        <v>70</v>
      </c>
      <c r="C397">
        <f ca="1">OFFSET('2688p stat'!$A$1,A397*20,0)</f>
        <v>0</v>
      </c>
      <c r="D397" s="9" t="e">
        <f t="shared" ref="D397:H397" ca="1" si="97">POWER(SQRT(D248)/D174,2)</f>
        <v>#DIV/0!</v>
      </c>
      <c r="E397" s="9" t="e">
        <f t="shared" ca="1" si="97"/>
        <v>#DIV/0!</v>
      </c>
      <c r="F397" s="9" t="e">
        <f t="shared" ca="1" si="97"/>
        <v>#DIV/0!</v>
      </c>
      <c r="G397" s="9" t="e">
        <f t="shared" ca="1" si="97"/>
        <v>#DIV/0!</v>
      </c>
      <c r="H397" s="9" t="e">
        <f t="shared" ca="1" si="97"/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3"/>
  <sheetViews>
    <sheetView tabSelected="1" zoomScale="85" zoomScaleNormal="85" workbookViewId="0">
      <selection activeCell="J2" sqref="J2"/>
    </sheetView>
  </sheetViews>
  <sheetFormatPr defaultRowHeight="15" x14ac:dyDescent="0.25"/>
  <cols>
    <col min="3" max="3" width="37.5703125" bestFit="1" customWidth="1"/>
    <col min="4" max="4" width="9" bestFit="1" customWidth="1"/>
    <col min="5" max="10" width="12" bestFit="1" customWidth="1"/>
    <col min="12" max="12" width="41.28515625" bestFit="1" customWidth="1"/>
    <col min="21" max="21" width="34.140625" customWidth="1"/>
  </cols>
  <sheetData>
    <row r="1" spans="1:28" ht="15.75" customHeight="1" x14ac:dyDescent="0.25">
      <c r="B1">
        <v>1.96</v>
      </c>
      <c r="C1">
        <v>50</v>
      </c>
      <c r="D1" s="1"/>
      <c r="E1" s="1"/>
      <c r="F1" s="1"/>
      <c r="G1" s="1"/>
      <c r="H1" s="1"/>
      <c r="I1" s="1"/>
      <c r="J1" s="1"/>
      <c r="L1" t="s">
        <v>57</v>
      </c>
      <c r="M1">
        <v>2</v>
      </c>
      <c r="N1">
        <v>4</v>
      </c>
      <c r="O1">
        <v>8</v>
      </c>
      <c r="P1">
        <v>16</v>
      </c>
      <c r="Q1">
        <v>32</v>
      </c>
      <c r="R1">
        <v>64</v>
      </c>
      <c r="S1">
        <v>128</v>
      </c>
      <c r="U1" t="s">
        <v>62</v>
      </c>
    </row>
    <row r="2" spans="1:28" ht="15.75" customHeight="1" x14ac:dyDescent="0.25">
      <c r="B2" t="s">
        <v>50</v>
      </c>
      <c r="D2">
        <v>500</v>
      </c>
      <c r="E2">
        <v>1000</v>
      </c>
      <c r="F2">
        <v>1500</v>
      </c>
      <c r="G2" s="16">
        <v>2000</v>
      </c>
      <c r="H2" s="16">
        <v>2500</v>
      </c>
      <c r="I2" s="16">
        <v>3000</v>
      </c>
      <c r="J2" s="16">
        <v>3500</v>
      </c>
      <c r="L2" t="s">
        <v>50</v>
      </c>
      <c r="M2">
        <v>42</v>
      </c>
      <c r="N2">
        <v>84</v>
      </c>
      <c r="O2">
        <v>168</v>
      </c>
      <c r="P2">
        <v>336</v>
      </c>
      <c r="Q2">
        <v>672</v>
      </c>
      <c r="R2">
        <v>1344</v>
      </c>
      <c r="S2">
        <v>2688</v>
      </c>
      <c r="U2" t="s">
        <v>50</v>
      </c>
      <c r="V2">
        <v>500</v>
      </c>
      <c r="W2">
        <v>1000</v>
      </c>
      <c r="X2">
        <v>1500</v>
      </c>
      <c r="Y2">
        <v>2000</v>
      </c>
      <c r="Z2">
        <v>2500</v>
      </c>
      <c r="AA2">
        <v>3000</v>
      </c>
      <c r="AB2">
        <v>3500</v>
      </c>
    </row>
    <row r="3" spans="1:28" x14ac:dyDescent="0.25">
      <c r="A3">
        <v>1</v>
      </c>
      <c r="C3" t="str">
        <f ca="1">OFFSET('42p stat'!$A$1,A3*20,0)</f>
        <v>CUDA Time</v>
      </c>
      <c r="D3" s="5">
        <f ca="1">'42 end'!J31</f>
        <v>7818.6338000000014</v>
      </c>
      <c r="E3" s="5">
        <f ca="1">'84 end'!J31</f>
        <v>15574.418</v>
      </c>
      <c r="F3" s="5">
        <f ca="1">'168 end'!J31</f>
        <v>23115.063999999998</v>
      </c>
      <c r="G3" s="5">
        <f ca="1">'336 end'!J31</f>
        <v>30542.183999999997</v>
      </c>
      <c r="H3" s="5">
        <f ca="1">'672 end'!J31</f>
        <v>38396.502</v>
      </c>
      <c r="I3" s="5">
        <f ca="1">'1344 end'!J31</f>
        <v>45842.046000000002</v>
      </c>
      <c r="J3" s="5">
        <f ca="1">'2688 end'!J31</f>
        <v>54040.002000000008</v>
      </c>
      <c r="L3" t="str">
        <f ca="1">C3</f>
        <v>CUDA Time</v>
      </c>
      <c r="M3" s="5">
        <f ca="1">D$10/D3</f>
        <v>6.5766870933384789</v>
      </c>
      <c r="N3" s="5">
        <f t="shared" ref="N3:S18" ca="1" si="0">E$10/E3</f>
        <v>6.4484736444084145</v>
      </c>
      <c r="O3" s="5">
        <f t="shared" ca="1" si="0"/>
        <v>6.3631309867885291</v>
      </c>
      <c r="P3" s="5">
        <f t="shared" ca="1" si="0"/>
        <v>6.266069905151511</v>
      </c>
      <c r="Q3" s="5">
        <f t="shared" ca="1" si="0"/>
        <v>6.1626124171415411</v>
      </c>
      <c r="R3" s="5">
        <f t="shared" ca="1" si="0"/>
        <v>6.3367019002598619</v>
      </c>
      <c r="S3" s="5">
        <f t="shared" ca="1" si="0"/>
        <v>6.2270260463720923</v>
      </c>
      <c r="U3" t="str">
        <f ca="1">L3</f>
        <v>CUDA Time</v>
      </c>
      <c r="V3" s="5">
        <f t="shared" ref="V3:AB3" ca="1" si="1">D3/D$2</f>
        <v>15.637267600000003</v>
      </c>
      <c r="W3" s="5">
        <f t="shared" ca="1" si="1"/>
        <v>15.574418</v>
      </c>
      <c r="X3" s="5">
        <f t="shared" ca="1" si="1"/>
        <v>15.410042666666666</v>
      </c>
      <c r="Y3" s="5">
        <f t="shared" ca="1" si="1"/>
        <v>15.271091999999999</v>
      </c>
      <c r="Z3" s="5">
        <f t="shared" ca="1" si="1"/>
        <v>15.3586008</v>
      </c>
      <c r="AA3" s="5">
        <f t="shared" ca="1" si="1"/>
        <v>15.280682000000001</v>
      </c>
      <c r="AB3" s="5">
        <f t="shared" ca="1" si="1"/>
        <v>15.440000571428573</v>
      </c>
    </row>
    <row r="4" spans="1:28" x14ac:dyDescent="0.25">
      <c r="A4">
        <v>2</v>
      </c>
      <c r="C4" t="str">
        <f ca="1">OFFSET('42p stat'!$A$1,A4*20,0)</f>
        <v>CUDA ant par</v>
      </c>
      <c r="D4" s="5">
        <f ca="1">'42 end'!J32</f>
        <v>2023.2886000000001</v>
      </c>
      <c r="E4" s="5">
        <f ca="1">'84 end'!J32</f>
        <v>2539.3778000000002</v>
      </c>
      <c r="F4" s="5">
        <f ca="1">'168 end'!J32</f>
        <v>3016.0826000000002</v>
      </c>
      <c r="G4" s="5">
        <f ca="1">'336 end'!J32</f>
        <v>3503.3721999999993</v>
      </c>
      <c r="H4" s="5">
        <f ca="1">'672 end'!J32</f>
        <v>4066.2911999999988</v>
      </c>
      <c r="I4" s="5">
        <f ca="1">'1344 end'!J32</f>
        <v>4537.8984</v>
      </c>
      <c r="J4" s="5">
        <f ca="1">'2688 end'!J32</f>
        <v>5046.4065999999993</v>
      </c>
      <c r="L4" t="str">
        <f t="shared" ref="L4:L15" ca="1" si="2">C4</f>
        <v>CUDA ant par</v>
      </c>
      <c r="M4" s="5">
        <f t="shared" ref="M4:M24" ca="1" si="3">D$10/D4</f>
        <v>25.414420859189338</v>
      </c>
      <c r="N4" s="5">
        <f t="shared" ca="1" si="0"/>
        <v>39.549540048747374</v>
      </c>
      <c r="O4" s="5">
        <f t="shared" ca="1" si="0"/>
        <v>48.76662860625899</v>
      </c>
      <c r="P4" s="5">
        <f t="shared" ca="1" si="0"/>
        <v>54.627213174780579</v>
      </c>
      <c r="Q4" s="5">
        <f t="shared" ca="1" si="0"/>
        <v>58.191297268626528</v>
      </c>
      <c r="R4" s="5">
        <f t="shared" ca="1" si="0"/>
        <v>64.013636797157034</v>
      </c>
      <c r="S4" s="5">
        <f t="shared" ca="1" si="0"/>
        <v>66.682795635214973</v>
      </c>
      <c r="U4" t="str">
        <f t="shared" ref="U4:U15" ca="1" si="4">L4</f>
        <v>CUDA ant par</v>
      </c>
      <c r="V4" s="5">
        <f t="shared" ref="V4:V15" ca="1" si="5">D4/D$2</f>
        <v>4.0465771999999998</v>
      </c>
      <c r="W4" s="5">
        <f t="shared" ref="W4:W15" ca="1" si="6">E4/E$2</f>
        <v>2.5393778</v>
      </c>
      <c r="X4" s="5">
        <f t="shared" ref="X4:X15" ca="1" si="7">F4/F$2</f>
        <v>2.0107217333333334</v>
      </c>
      <c r="Y4" s="5">
        <f t="shared" ref="Y4:Y15" ca="1" si="8">G4/G$2</f>
        <v>1.7516860999999997</v>
      </c>
      <c r="Z4" s="5">
        <f t="shared" ref="Z4:Z15" ca="1" si="9">H4/H$2</f>
        <v>1.6265164799999996</v>
      </c>
      <c r="AA4" s="5">
        <f t="shared" ref="AA4:AA15" ca="1" si="10">I4/I$2</f>
        <v>1.5126328</v>
      </c>
      <c r="AB4" s="5">
        <f t="shared" ref="AB4:AB15" ca="1" si="11">J4/J$2</f>
        <v>1.4418304571428568</v>
      </c>
    </row>
    <row r="5" spans="1:28" x14ac:dyDescent="0.25">
      <c r="A5">
        <v>3</v>
      </c>
      <c r="C5" t="str">
        <f ca="1">OFFSET('42p stat'!$A$1,A5*20,0)</f>
        <v>CUDA ant add CPU Time</v>
      </c>
      <c r="D5" s="5">
        <f ca="1">'42 end'!J33</f>
        <v>1997.929599999999</v>
      </c>
      <c r="E5" s="5">
        <f ca="1">'84 end'!J33</f>
        <v>2403.8317999999999</v>
      </c>
      <c r="F5" s="5">
        <f ca="1">'168 end'!J33</f>
        <v>2774.272199999999</v>
      </c>
      <c r="G5" s="5">
        <f ca="1">'336 end'!J33</f>
        <v>3230.5544</v>
      </c>
      <c r="H5" s="5">
        <f ca="1">'672 end'!J33</f>
        <v>3474.1511999999993</v>
      </c>
      <c r="I5" s="5">
        <f ca="1">'1344 end'!J33</f>
        <v>3899.0832</v>
      </c>
      <c r="J5" s="5">
        <f ca="1">'2688 end'!J33</f>
        <v>4341.0045999999993</v>
      </c>
      <c r="L5" t="str">
        <f t="shared" ca="1" si="2"/>
        <v>CUDA ant add CPU Time</v>
      </c>
      <c r="M5" s="5">
        <f t="shared" ca="1" si="3"/>
        <v>25.736996939231503</v>
      </c>
      <c r="N5" s="5">
        <f t="shared" ca="1" si="0"/>
        <v>41.779638658578364</v>
      </c>
      <c r="O5" s="5">
        <f t="shared" ca="1" si="0"/>
        <v>53.017212946876676</v>
      </c>
      <c r="P5" s="5">
        <f t="shared" ca="1" si="0"/>
        <v>59.240438730887796</v>
      </c>
      <c r="Q5" s="5">
        <f t="shared" ca="1" si="0"/>
        <v>68.109516937547241</v>
      </c>
      <c r="R5" s="5">
        <f t="shared" ca="1" si="0"/>
        <v>74.501457163058234</v>
      </c>
      <c r="S5" s="5">
        <f t="shared" ca="1" si="0"/>
        <v>77.518577151473195</v>
      </c>
      <c r="U5" t="str">
        <f t="shared" ca="1" si="4"/>
        <v>CUDA ant add CPU Time</v>
      </c>
      <c r="V5" s="5">
        <f t="shared" ca="1" si="5"/>
        <v>3.9958591999999982</v>
      </c>
      <c r="W5" s="5">
        <f t="shared" ca="1" si="6"/>
        <v>2.4038317999999999</v>
      </c>
      <c r="X5" s="5">
        <f t="shared" ca="1" si="7"/>
        <v>1.8495147999999992</v>
      </c>
      <c r="Y5" s="5">
        <f t="shared" ca="1" si="8"/>
        <v>1.6152772</v>
      </c>
      <c r="Z5" s="5">
        <f t="shared" ca="1" si="9"/>
        <v>1.3896604799999996</v>
      </c>
      <c r="AA5" s="5">
        <f t="shared" ca="1" si="10"/>
        <v>1.2996943999999999</v>
      </c>
      <c r="AB5" s="5">
        <f t="shared" ca="1" si="11"/>
        <v>1.2402870285714285</v>
      </c>
    </row>
    <row r="6" spans="1:28" x14ac:dyDescent="0.25">
      <c r="A6">
        <v>4</v>
      </c>
      <c r="C6" t="str">
        <f ca="1">OFFSET('42p stat'!$A$1,A6*20,0)</f>
        <v>CUDA opt Time</v>
      </c>
      <c r="D6" s="5">
        <f ca="1">'42 end'!J34</f>
        <v>7869.5175999999974</v>
      </c>
      <c r="E6" s="5">
        <f ca="1">'84 end'!J34</f>
        <v>15599.985999999999</v>
      </c>
      <c r="F6" s="5">
        <f ca="1">'168 end'!J34</f>
        <v>23360.68</v>
      </c>
      <c r="G6" s="5">
        <f ca="1">'336 end'!J34</f>
        <v>30757.261999999999</v>
      </c>
      <c r="H6" s="5">
        <f ca="1">'672 end'!J34</f>
        <v>38332.843999999997</v>
      </c>
      <c r="I6" s="5">
        <f ca="1">'1344 end'!J34</f>
        <v>46382.491999999984</v>
      </c>
      <c r="J6" s="5">
        <f ca="1">'2688 end'!J34</f>
        <v>54400.307999999997</v>
      </c>
      <c r="L6" t="str">
        <f t="shared" ca="1" si="2"/>
        <v>CUDA opt Time</v>
      </c>
      <c r="M6" s="5">
        <f t="shared" ca="1" si="3"/>
        <v>6.5341626531212045</v>
      </c>
      <c r="N6" s="5">
        <f t="shared" ca="1" si="0"/>
        <v>6.4379047519658039</v>
      </c>
      <c r="O6" s="5">
        <f t="shared" ca="1" si="0"/>
        <v>6.2962285344433466</v>
      </c>
      <c r="P6" s="5">
        <f t="shared" ca="1" si="0"/>
        <v>6.2222528130104688</v>
      </c>
      <c r="Q6" s="5">
        <f t="shared" ca="1" si="0"/>
        <v>6.1728464499007698</v>
      </c>
      <c r="R6" s="5">
        <f t="shared" ca="1" si="0"/>
        <v>6.2628670318101944</v>
      </c>
      <c r="S6" s="5">
        <f t="shared" ca="1" si="0"/>
        <v>6.1857829922580585</v>
      </c>
      <c r="U6" t="str">
        <f t="shared" ca="1" si="4"/>
        <v>CUDA opt Time</v>
      </c>
      <c r="V6" s="5">
        <f t="shared" ca="1" si="5"/>
        <v>15.739035199999995</v>
      </c>
      <c r="W6" s="5">
        <f t="shared" ca="1" si="6"/>
        <v>15.599985999999999</v>
      </c>
      <c r="X6" s="5">
        <f t="shared" ca="1" si="7"/>
        <v>15.573786666666667</v>
      </c>
      <c r="Y6" s="5">
        <f t="shared" ca="1" si="8"/>
        <v>15.378630999999999</v>
      </c>
      <c r="Z6" s="5">
        <f t="shared" ca="1" si="9"/>
        <v>15.333137599999999</v>
      </c>
      <c r="AA6" s="5">
        <f t="shared" ca="1" si="10"/>
        <v>15.460830666666661</v>
      </c>
      <c r="AB6" s="5">
        <f t="shared" ca="1" si="11"/>
        <v>15.542945142857143</v>
      </c>
    </row>
    <row r="7" spans="1:28" x14ac:dyDescent="0.25">
      <c r="A7">
        <v>5</v>
      </c>
      <c r="C7" t="str">
        <f ca="1">OFFSET('42p stat'!$A$1,A7*20,0)</f>
        <v>CUDA opt ant</v>
      </c>
      <c r="D7" s="5">
        <f ca="1">'42 end'!J35</f>
        <v>2058.6366000000007</v>
      </c>
      <c r="E7" s="5">
        <f ca="1">'84 end'!J35</f>
        <v>2530.9988000000003</v>
      </c>
      <c r="F7" s="5">
        <f ca="1">'168 end'!J35</f>
        <v>3006.3629999999989</v>
      </c>
      <c r="G7" s="5">
        <f ca="1">'336 end'!J35</f>
        <v>3444.5139999999997</v>
      </c>
      <c r="H7" s="5">
        <f ca="1">'672 end'!J35</f>
        <v>4009.9363999999996</v>
      </c>
      <c r="I7" s="5">
        <f ca="1">'1344 end'!J35</f>
        <v>4450.0011999999997</v>
      </c>
      <c r="J7" s="5">
        <f ca="1">'2688 end'!J35</f>
        <v>5000.5512000000008</v>
      </c>
      <c r="L7" t="str">
        <f t="shared" ca="1" si="2"/>
        <v>CUDA opt ant</v>
      </c>
      <c r="M7" s="5">
        <f t="shared" ca="1" si="3"/>
        <v>24.978040320472289</v>
      </c>
      <c r="N7" s="5">
        <f t="shared" ca="1" si="0"/>
        <v>39.680470808599352</v>
      </c>
      <c r="O7" s="5">
        <f t="shared" ca="1" si="0"/>
        <v>48.924291577563999</v>
      </c>
      <c r="P7" s="5">
        <f t="shared" ca="1" si="0"/>
        <v>55.560656742867067</v>
      </c>
      <c r="Q7" s="5">
        <f t="shared" ca="1" si="0"/>
        <v>59.009105481074471</v>
      </c>
      <c r="R7" s="5">
        <f t="shared" ca="1" si="0"/>
        <v>65.278045318279922</v>
      </c>
      <c r="S7" s="5">
        <f t="shared" ca="1" si="0"/>
        <v>67.294281478409815</v>
      </c>
      <c r="U7" t="str">
        <f t="shared" ca="1" si="4"/>
        <v>CUDA opt ant</v>
      </c>
      <c r="V7" s="5">
        <f t="shared" ca="1" si="5"/>
        <v>4.1172732000000014</v>
      </c>
      <c r="W7" s="5">
        <f t="shared" ca="1" si="6"/>
        <v>2.5309988000000003</v>
      </c>
      <c r="X7" s="5">
        <f t="shared" ca="1" si="7"/>
        <v>2.0042419999999992</v>
      </c>
      <c r="Y7" s="5">
        <f t="shared" ca="1" si="8"/>
        <v>1.7222569999999999</v>
      </c>
      <c r="Z7" s="5">
        <f t="shared" ca="1" si="9"/>
        <v>1.6039745599999999</v>
      </c>
      <c r="AA7" s="5">
        <f t="shared" ca="1" si="10"/>
        <v>1.4833337333333332</v>
      </c>
      <c r="AB7" s="5">
        <f t="shared" ca="1" si="11"/>
        <v>1.4287289142857145</v>
      </c>
    </row>
    <row r="8" spans="1:28" x14ac:dyDescent="0.25">
      <c r="A8">
        <v>6</v>
      </c>
      <c r="C8" t="str">
        <f ca="1">OFFSET('42p stat'!$A$1,A8*20,0)</f>
        <v>CUDA opt ant par</v>
      </c>
      <c r="D8" s="5">
        <f ca="1">'42 end'!J36</f>
        <v>2014.0571999999995</v>
      </c>
      <c r="E8" s="5">
        <f ca="1">'84 end'!J36</f>
        <v>2513.8723999999997</v>
      </c>
      <c r="F8" s="5">
        <f ca="1">'168 end'!J36</f>
        <v>2980.8573999999999</v>
      </c>
      <c r="G8" s="5">
        <f ca="1">'336 end'!J36</f>
        <v>3463.3199999999993</v>
      </c>
      <c r="H8" s="5">
        <f ca="1">'672 end'!J36</f>
        <v>4041.2043999999996</v>
      </c>
      <c r="I8" s="5">
        <f ca="1">'1344 end'!J36</f>
        <v>4488.5962000000009</v>
      </c>
      <c r="J8" s="5">
        <f ca="1">'2688 end'!J36</f>
        <v>5014.9659999999994</v>
      </c>
      <c r="L8" t="str">
        <f t="shared" ca="1" si="2"/>
        <v>CUDA opt ant par</v>
      </c>
      <c r="M8" s="5">
        <f t="shared" ca="1" si="3"/>
        <v>25.530907463799942</v>
      </c>
      <c r="N8" s="5">
        <f t="shared" ca="1" si="0"/>
        <v>39.950804185606245</v>
      </c>
      <c r="O8" s="5">
        <f t="shared" ca="1" si="0"/>
        <v>49.342910533056695</v>
      </c>
      <c r="P8" s="5">
        <f t="shared" ca="1" si="0"/>
        <v>55.258959611009097</v>
      </c>
      <c r="Q8" s="5">
        <f t="shared" ca="1" si="0"/>
        <v>58.552534486996016</v>
      </c>
      <c r="R8" s="5">
        <f t="shared" ca="1" si="0"/>
        <v>64.716754873160554</v>
      </c>
      <c r="S8" s="5">
        <f t="shared" ca="1" si="0"/>
        <v>67.100853724631435</v>
      </c>
      <c r="U8" t="str">
        <f t="shared" ca="1" si="4"/>
        <v>CUDA opt ant par</v>
      </c>
      <c r="V8" s="5">
        <f t="shared" ca="1" si="5"/>
        <v>4.0281143999999989</v>
      </c>
      <c r="W8" s="5">
        <f t="shared" ca="1" si="6"/>
        <v>2.5138723999999999</v>
      </c>
      <c r="X8" s="5">
        <f t="shared" ca="1" si="7"/>
        <v>1.9872382666666666</v>
      </c>
      <c r="Y8" s="5">
        <f t="shared" ca="1" si="8"/>
        <v>1.7316599999999995</v>
      </c>
      <c r="Z8" s="5">
        <f t="shared" ca="1" si="9"/>
        <v>1.6164817599999999</v>
      </c>
      <c r="AA8" s="5">
        <f t="shared" ca="1" si="10"/>
        <v>1.4961987333333335</v>
      </c>
      <c r="AB8" s="5">
        <f t="shared" ca="1" si="11"/>
        <v>1.4328474285714283</v>
      </c>
    </row>
    <row r="9" spans="1:28" x14ac:dyDescent="0.25">
      <c r="A9">
        <v>7</v>
      </c>
      <c r="C9" t="str">
        <f ca="1">OFFSET('42p stat'!$A$1,A9*20,0)</f>
        <v>non CUDA Time</v>
      </c>
      <c r="D9" s="5">
        <f ca="1">'42 end'!J37</f>
        <v>3824.4209999999998</v>
      </c>
      <c r="E9" s="5">
        <f ca="1">'84 end'!J37</f>
        <v>7887.0973999999997</v>
      </c>
      <c r="F9" s="5">
        <f ca="1">'168 end'!J37</f>
        <v>11732.344000000005</v>
      </c>
      <c r="G9" s="5">
        <f ca="1">'336 end'!J37</f>
        <v>15453.431999999997</v>
      </c>
      <c r="H9" s="5">
        <f ca="1">'672 end'!J37</f>
        <v>19355.046000000002</v>
      </c>
      <c r="I9" s="5">
        <f ca="1">'1344 end'!J37</f>
        <v>23552.69</v>
      </c>
      <c r="J9" s="5">
        <f ca="1">'2688 end'!J37</f>
        <v>27491.820000000003</v>
      </c>
      <c r="L9" s="12" t="str">
        <f t="shared" ca="1" si="2"/>
        <v>non CUDA Time</v>
      </c>
      <c r="M9" s="5">
        <f t="shared" ca="1" si="3"/>
        <v>13.445357610995233</v>
      </c>
      <c r="N9" s="5">
        <f t="shared" ca="1" si="0"/>
        <v>12.733610212547902</v>
      </c>
      <c r="O9" s="5">
        <f t="shared" ca="1" si="0"/>
        <v>12.536640589467879</v>
      </c>
      <c r="P9" s="5">
        <f t="shared" ca="1" si="0"/>
        <v>12.384269073691852</v>
      </c>
      <c r="Q9" s="5">
        <f t="shared" ca="1" si="0"/>
        <v>12.225378332864722</v>
      </c>
      <c r="R9" s="5">
        <f t="shared" ca="1" si="0"/>
        <v>12.333511798440009</v>
      </c>
      <c r="S9" s="5">
        <f t="shared" ca="1" si="0"/>
        <v>12.240313664209934</v>
      </c>
      <c r="U9" t="str">
        <f t="shared" ca="1" si="4"/>
        <v>non CUDA Time</v>
      </c>
      <c r="V9" s="5">
        <f t="shared" ca="1" si="5"/>
        <v>7.6488419999999993</v>
      </c>
      <c r="W9" s="5">
        <f t="shared" ca="1" si="6"/>
        <v>7.8870974</v>
      </c>
      <c r="X9" s="5">
        <f t="shared" ca="1" si="7"/>
        <v>7.8215626666666695</v>
      </c>
      <c r="Y9" s="5">
        <f t="shared" ca="1" si="8"/>
        <v>7.7267159999999988</v>
      </c>
      <c r="Z9" s="5">
        <f t="shared" ca="1" si="9"/>
        <v>7.742018400000001</v>
      </c>
      <c r="AA9" s="5">
        <f t="shared" ca="1" si="10"/>
        <v>7.8508966666666664</v>
      </c>
      <c r="AB9" s="5">
        <f t="shared" ca="1" si="11"/>
        <v>7.8548057142857148</v>
      </c>
    </row>
    <row r="10" spans="1:28" x14ac:dyDescent="0.25">
      <c r="A10">
        <v>8</v>
      </c>
      <c r="C10" t="str">
        <f ca="1">OFFSET('42p stat'!$A$1,A10*20,0)</f>
        <v>Classic ACO</v>
      </c>
      <c r="D10" s="5">
        <f ca="1">'42 end'!J38</f>
        <v>51420.707999999999</v>
      </c>
      <c r="E10" s="5">
        <f ca="1">'84 end'!J38</f>
        <v>100431.224</v>
      </c>
      <c r="F10" s="5">
        <f ca="1">'168 end'!J38</f>
        <v>147084.18</v>
      </c>
      <c r="G10" s="5">
        <f ca="1">'336 end'!J38</f>
        <v>191379.46</v>
      </c>
      <c r="H10" s="5">
        <f ca="1">'672 end'!J38</f>
        <v>236622.76</v>
      </c>
      <c r="I10" s="5">
        <f ca="1">'1344 end'!J38</f>
        <v>290487.38</v>
      </c>
      <c r="J10" s="5">
        <f ca="1">'2688 end'!J38</f>
        <v>336508.5</v>
      </c>
      <c r="L10" s="12" t="str">
        <f t="shared" ca="1" si="2"/>
        <v>Classic ACO</v>
      </c>
      <c r="M10" s="5">
        <f t="shared" ca="1" si="3"/>
        <v>1</v>
      </c>
      <c r="N10" s="5">
        <f t="shared" ca="1" si="0"/>
        <v>1</v>
      </c>
      <c r="O10" s="5">
        <f t="shared" ca="1" si="0"/>
        <v>1</v>
      </c>
      <c r="P10" s="5">
        <f t="shared" ca="1" si="0"/>
        <v>1</v>
      </c>
      <c r="Q10" s="5">
        <f t="shared" ca="1" si="0"/>
        <v>1</v>
      </c>
      <c r="R10" s="5">
        <f t="shared" ca="1" si="0"/>
        <v>1</v>
      </c>
      <c r="S10" s="5">
        <f t="shared" ca="1" si="0"/>
        <v>1</v>
      </c>
      <c r="U10" t="str">
        <f t="shared" ca="1" si="4"/>
        <v>Classic ACO</v>
      </c>
      <c r="V10" s="5">
        <f t="shared" ca="1" si="5"/>
        <v>102.841416</v>
      </c>
      <c r="W10" s="5">
        <f t="shared" ca="1" si="6"/>
        <v>100.431224</v>
      </c>
      <c r="X10" s="5">
        <f t="shared" ca="1" si="7"/>
        <v>98.056119999999993</v>
      </c>
      <c r="Y10" s="5">
        <f t="shared" ca="1" si="8"/>
        <v>95.689729999999997</v>
      </c>
      <c r="Z10" s="5">
        <f t="shared" ca="1" si="9"/>
        <v>94.649104000000008</v>
      </c>
      <c r="AA10" s="5">
        <f t="shared" ca="1" si="10"/>
        <v>96.829126666666667</v>
      </c>
      <c r="AB10" s="5">
        <f t="shared" ca="1" si="11"/>
        <v>96.14528571428572</v>
      </c>
    </row>
    <row r="11" spans="1:28" x14ac:dyDescent="0.25">
      <c r="A11">
        <v>9</v>
      </c>
      <c r="C11" t="str">
        <f ca="1">OFFSET('42p stat'!$A$1,A11*20,0)</f>
        <v>omp</v>
      </c>
      <c r="D11" s="5">
        <f ca="1">'42 end'!J39</f>
        <v>3778.2331999999997</v>
      </c>
      <c r="E11" s="5">
        <f ca="1">'84 end'!J39</f>
        <v>7750.5776000000023</v>
      </c>
      <c r="F11" s="5">
        <f ca="1">'168 end'!J39</f>
        <v>11594.514000000003</v>
      </c>
      <c r="G11" s="5">
        <f ca="1">'336 end'!J39</f>
        <v>15082.015999999998</v>
      </c>
      <c r="H11" s="5">
        <f ca="1">'672 end'!J39</f>
        <v>18664.874</v>
      </c>
      <c r="I11" s="5">
        <f ca="1">'1344 end'!J39</f>
        <v>22555.351999999999</v>
      </c>
      <c r="J11" s="5">
        <f ca="1">'2688 end'!J39</f>
        <v>26286.28</v>
      </c>
      <c r="L11" t="str">
        <f t="shared" ca="1" si="2"/>
        <v>omp</v>
      </c>
      <c r="M11" s="5">
        <f t="shared" ca="1" si="3"/>
        <v>13.609723190193767</v>
      </c>
      <c r="N11" s="5">
        <f t="shared" ca="1" si="0"/>
        <v>12.957901873016532</v>
      </c>
      <c r="O11" s="5">
        <f t="shared" ca="1" si="0"/>
        <v>12.685670136756052</v>
      </c>
      <c r="P11" s="5">
        <f t="shared" ca="1" si="0"/>
        <v>12.689249235645953</v>
      </c>
      <c r="Q11" s="5">
        <f t="shared" ca="1" si="0"/>
        <v>12.677436772410037</v>
      </c>
      <c r="R11" s="5">
        <f t="shared" ca="1" si="0"/>
        <v>12.878867064455479</v>
      </c>
      <c r="S11" s="5">
        <f t="shared" ca="1" si="0"/>
        <v>12.801678289967239</v>
      </c>
      <c r="U11" t="str">
        <f t="shared" ca="1" si="4"/>
        <v>omp</v>
      </c>
      <c r="V11" s="5">
        <f t="shared" ca="1" si="5"/>
        <v>7.5564663999999997</v>
      </c>
      <c r="W11" s="5">
        <f t="shared" ca="1" si="6"/>
        <v>7.7505776000000024</v>
      </c>
      <c r="X11" s="5">
        <f t="shared" ca="1" si="7"/>
        <v>7.7296760000000022</v>
      </c>
      <c r="Y11" s="5">
        <f t="shared" ca="1" si="8"/>
        <v>7.5410079999999988</v>
      </c>
      <c r="Z11" s="5">
        <f t="shared" ca="1" si="9"/>
        <v>7.4659496000000001</v>
      </c>
      <c r="AA11" s="5">
        <f t="shared" ca="1" si="10"/>
        <v>7.5184506666666664</v>
      </c>
      <c r="AB11" s="5">
        <f t="shared" ca="1" si="11"/>
        <v>7.5103657142857143</v>
      </c>
    </row>
    <row r="12" spans="1:28" x14ac:dyDescent="0.25">
      <c r="A12">
        <v>10</v>
      </c>
      <c r="C12" t="str">
        <f ca="1">OFFSET('42p stat'!$A$1,A12*20,0)</f>
        <v>non CUDA transp Time</v>
      </c>
      <c r="D12" s="5">
        <f ca="1">'42 end'!J40</f>
        <v>3806.2924000000003</v>
      </c>
      <c r="E12" s="5">
        <f ca="1">'84 end'!J40</f>
        <v>7785.5020000000004</v>
      </c>
      <c r="F12" s="5">
        <f ca="1">'168 end'!J40</f>
        <v>11485.335999999999</v>
      </c>
      <c r="G12" s="5">
        <f ca="1">'336 end'!J40</f>
        <v>15086.574000000004</v>
      </c>
      <c r="H12" s="5">
        <f ca="1">'672 end'!J40</f>
        <v>18714.837999999992</v>
      </c>
      <c r="I12" s="5">
        <f ca="1">'1344 end'!J40</f>
        <v>22611.597999999994</v>
      </c>
      <c r="J12" s="5">
        <f ca="1">'2688 end'!J40</f>
        <v>26337.115999999995</v>
      </c>
      <c r="L12" t="str">
        <f t="shared" ca="1" si="2"/>
        <v>non CUDA transp Time</v>
      </c>
      <c r="M12" s="5">
        <f t="shared" ca="1" si="3"/>
        <v>13.509395126869389</v>
      </c>
      <c r="N12" s="5">
        <f t="shared" ca="1" si="0"/>
        <v>12.899774992030057</v>
      </c>
      <c r="O12" s="5">
        <f t="shared" ca="1" si="0"/>
        <v>12.806258345424114</v>
      </c>
      <c r="P12" s="5">
        <f t="shared" ca="1" si="0"/>
        <v>12.685415522437363</v>
      </c>
      <c r="Q12" s="5">
        <f t="shared" ca="1" si="0"/>
        <v>12.643591144096471</v>
      </c>
      <c r="R12" s="5">
        <f t="shared" ca="1" si="0"/>
        <v>12.846831081996065</v>
      </c>
      <c r="S12" s="5">
        <f t="shared" ca="1" si="0"/>
        <v>12.776968442558406</v>
      </c>
      <c r="U12" t="str">
        <f t="shared" ca="1" si="4"/>
        <v>non CUDA transp Time</v>
      </c>
      <c r="V12" s="5">
        <f t="shared" ca="1" si="5"/>
        <v>7.6125848000000005</v>
      </c>
      <c r="W12" s="5">
        <f t="shared" ca="1" si="6"/>
        <v>7.7855020000000001</v>
      </c>
      <c r="X12" s="5">
        <f t="shared" ca="1" si="7"/>
        <v>7.6568906666666665</v>
      </c>
      <c r="Y12" s="5">
        <f t="shared" ca="1" si="8"/>
        <v>7.5432870000000021</v>
      </c>
      <c r="Z12" s="5">
        <f t="shared" ca="1" si="9"/>
        <v>7.4859351999999966</v>
      </c>
      <c r="AA12" s="5">
        <f t="shared" ca="1" si="10"/>
        <v>7.5371993333333318</v>
      </c>
      <c r="AB12" s="5">
        <f t="shared" ca="1" si="11"/>
        <v>7.5248902857142843</v>
      </c>
    </row>
    <row r="13" spans="1:28" x14ac:dyDescent="0.25">
      <c r="A13">
        <v>11</v>
      </c>
      <c r="C13" t="str">
        <f ca="1">OFFSET('42p stat'!$A$1,A13*20,0)</f>
        <v>non CUDA transp_AVX Time</v>
      </c>
      <c r="D13" s="5">
        <f ca="1">'42 end'!J41</f>
        <v>3949.423400000001</v>
      </c>
      <c r="E13" s="5">
        <f ca="1">'84 end'!J41</f>
        <v>7991.4672000000019</v>
      </c>
      <c r="F13" s="5">
        <f ca="1">'168 end'!J41</f>
        <v>11554.951999999997</v>
      </c>
      <c r="G13" s="5">
        <f ca="1">'336 end'!J41</f>
        <v>15373.601999999997</v>
      </c>
      <c r="H13" s="5">
        <f ca="1">'672 end'!J41</f>
        <v>19070.278000000002</v>
      </c>
      <c r="I13" s="5">
        <f ca="1">'1344 end'!J41</f>
        <v>22945.14</v>
      </c>
      <c r="J13" s="5">
        <f ca="1">'2688 end'!J41</f>
        <v>26716.416000000001</v>
      </c>
      <c r="L13" t="str">
        <f t="shared" ca="1" si="2"/>
        <v>non CUDA transp_AVX Time</v>
      </c>
      <c r="M13" s="5">
        <f t="shared" ca="1" si="3"/>
        <v>13.019801320871291</v>
      </c>
      <c r="N13" s="5">
        <f t="shared" ca="1" si="0"/>
        <v>12.567307289955464</v>
      </c>
      <c r="O13" s="5">
        <f t="shared" ca="1" si="0"/>
        <v>12.729103504713825</v>
      </c>
      <c r="P13" s="5">
        <f t="shared" ca="1" si="0"/>
        <v>12.448576462432163</v>
      </c>
      <c r="Q13" s="5">
        <f t="shared" ca="1" si="0"/>
        <v>12.407934483178483</v>
      </c>
      <c r="R13" s="5">
        <f t="shared" ca="1" si="0"/>
        <v>12.660083137431283</v>
      </c>
      <c r="S13" s="5">
        <f t="shared" ca="1" si="0"/>
        <v>12.595570453761463</v>
      </c>
      <c r="U13" t="str">
        <f t="shared" ca="1" si="4"/>
        <v>non CUDA transp_AVX Time</v>
      </c>
      <c r="V13" s="5">
        <f t="shared" ca="1" si="5"/>
        <v>7.8988468000000021</v>
      </c>
      <c r="W13" s="5">
        <f t="shared" ca="1" si="6"/>
        <v>7.9914672000000015</v>
      </c>
      <c r="X13" s="5">
        <f t="shared" ca="1" si="7"/>
        <v>7.7033013333333313</v>
      </c>
      <c r="Y13" s="5">
        <f t="shared" ca="1" si="8"/>
        <v>7.6868009999999982</v>
      </c>
      <c r="Z13" s="5">
        <f t="shared" ca="1" si="9"/>
        <v>7.6281112000000011</v>
      </c>
      <c r="AA13" s="5">
        <f t="shared" ca="1" si="10"/>
        <v>7.6483799999999995</v>
      </c>
      <c r="AB13" s="5">
        <f t="shared" ca="1" si="11"/>
        <v>7.6332617142857142</v>
      </c>
    </row>
    <row r="14" spans="1:28" x14ac:dyDescent="0.25">
      <c r="A14">
        <v>12</v>
      </c>
      <c r="C14" t="str">
        <f ca="1">OFFSET('42p stat'!$A$1,A14*20,0)</f>
        <v>non CUDA transp_AVX_OMP Time</v>
      </c>
      <c r="D14" s="5">
        <f ca="1">'42 end'!J42</f>
        <v>3881.3563999999988</v>
      </c>
      <c r="E14" s="5">
        <f ca="1">'84 end'!J42</f>
        <v>7921.1766000000016</v>
      </c>
      <c r="F14" s="5">
        <f ca="1">'168 end'!J42</f>
        <v>11437.131999999998</v>
      </c>
      <c r="G14" s="5">
        <f ca="1">'336 end'!J42</f>
        <v>15303.879999999997</v>
      </c>
      <c r="H14" s="5">
        <f ca="1">'672 end'!J42</f>
        <v>18994.410000000003</v>
      </c>
      <c r="I14" s="5">
        <f ca="1">'1344 end'!J42</f>
        <v>23059.19</v>
      </c>
      <c r="J14" s="5">
        <f ca="1">'2688 end'!J42</f>
        <v>26626.812000000013</v>
      </c>
      <c r="L14" t="str">
        <f t="shared" ca="1" si="2"/>
        <v>non CUDA transp_AVX_OMP Time</v>
      </c>
      <c r="M14" s="5">
        <f t="shared" ca="1" si="3"/>
        <v>13.248128412015967</v>
      </c>
      <c r="N14" s="5">
        <f t="shared" ca="1" si="0"/>
        <v>12.678826526857131</v>
      </c>
      <c r="O14" s="5">
        <f t="shared" ca="1" si="0"/>
        <v>12.860232792626684</v>
      </c>
      <c r="P14" s="5">
        <f t="shared" ca="1" si="0"/>
        <v>12.505290161710626</v>
      </c>
      <c r="Q14" s="5">
        <f t="shared" ca="1" si="0"/>
        <v>12.457494599726971</v>
      </c>
      <c r="R14" s="5">
        <f t="shared" ca="1" si="0"/>
        <v>12.597466780056022</v>
      </c>
      <c r="S14" s="5">
        <f t="shared" ca="1" si="0"/>
        <v>12.63795680834791</v>
      </c>
      <c r="U14" t="str">
        <f t="shared" ca="1" si="4"/>
        <v>non CUDA transp_AVX_OMP Time</v>
      </c>
      <c r="V14" s="5">
        <f t="shared" ca="1" si="5"/>
        <v>7.7627127999999974</v>
      </c>
      <c r="W14" s="5">
        <f t="shared" ca="1" si="6"/>
        <v>7.9211766000000017</v>
      </c>
      <c r="X14" s="5">
        <f t="shared" ca="1" si="7"/>
        <v>7.6247546666666652</v>
      </c>
      <c r="Y14" s="5">
        <f t="shared" ca="1" si="8"/>
        <v>7.6519399999999989</v>
      </c>
      <c r="Z14" s="5">
        <f t="shared" ca="1" si="9"/>
        <v>7.5977640000000015</v>
      </c>
      <c r="AA14" s="5">
        <f t="shared" ca="1" si="10"/>
        <v>7.6863966666666661</v>
      </c>
      <c r="AB14" s="5">
        <f t="shared" ca="1" si="11"/>
        <v>7.6076605714285748</v>
      </c>
    </row>
    <row r="15" spans="1:28" x14ac:dyDescent="0.25">
      <c r="A15">
        <v>13</v>
      </c>
      <c r="C15" t="str">
        <f ca="1">OFFSET('42p stat'!$A$1,A15*20,0)</f>
        <v>CUDA ant add CPU_AVX_transp Time</v>
      </c>
      <c r="D15" s="5">
        <f ca="1">'42 end'!J43</f>
        <v>1932.8218000000006</v>
      </c>
      <c r="E15" s="5">
        <f ca="1">'84 end'!J43</f>
        <v>2328.6914000000002</v>
      </c>
      <c r="F15" s="5">
        <f ca="1">'168 end'!J43</f>
        <v>2618.4220000000014</v>
      </c>
      <c r="G15" s="5">
        <f ca="1">'336 end'!J43</f>
        <v>2968.9161999999992</v>
      </c>
      <c r="H15" s="5">
        <f ca="1">'672 end'!J43</f>
        <v>3236.4562000000001</v>
      </c>
      <c r="I15" s="5">
        <f ca="1">'1344 end'!J43</f>
        <v>3634.2964000000002</v>
      </c>
      <c r="J15" s="5">
        <f ca="1">'2688 end'!J43</f>
        <v>3924.6604000000002</v>
      </c>
      <c r="L15" t="str">
        <f t="shared" ca="1" si="2"/>
        <v>CUDA ant add CPU_AVX_transp Time</v>
      </c>
      <c r="M15" s="5">
        <f t="shared" ca="1" si="3"/>
        <v>26.603956971097894</v>
      </c>
      <c r="N15" s="5">
        <f t="shared" ca="1" si="0"/>
        <v>43.12775149167468</v>
      </c>
      <c r="O15" s="5">
        <f t="shared" ca="1" si="0"/>
        <v>56.172832339477715</v>
      </c>
      <c r="P15" s="5">
        <f t="shared" ca="1" si="0"/>
        <v>64.461051477303414</v>
      </c>
      <c r="Q15" s="5">
        <f t="shared" ca="1" si="0"/>
        <v>73.111683081019294</v>
      </c>
      <c r="R15" s="5">
        <f t="shared" ca="1" si="0"/>
        <v>79.929468603606466</v>
      </c>
      <c r="S15" s="5">
        <f t="shared" ca="1" si="0"/>
        <v>85.742068281882425</v>
      </c>
      <c r="U15" t="str">
        <f t="shared" ca="1" si="4"/>
        <v>CUDA ant add CPU_AVX_transp Time</v>
      </c>
      <c r="V15" s="5">
        <f t="shared" ca="1" si="5"/>
        <v>3.8656436000000012</v>
      </c>
      <c r="W15" s="5">
        <f t="shared" ca="1" si="6"/>
        <v>2.3286914000000003</v>
      </c>
      <c r="X15" s="5">
        <f t="shared" ca="1" si="7"/>
        <v>1.7456146666666676</v>
      </c>
      <c r="Y15" s="5">
        <f t="shared" ca="1" si="8"/>
        <v>1.4844580999999997</v>
      </c>
      <c r="Z15" s="5">
        <f t="shared" ca="1" si="9"/>
        <v>1.2945824800000001</v>
      </c>
      <c r="AA15" s="5">
        <f t="shared" ca="1" si="10"/>
        <v>1.2114321333333333</v>
      </c>
      <c r="AB15" s="5">
        <f t="shared" ca="1" si="11"/>
        <v>1.1213315428571429</v>
      </c>
    </row>
    <row r="16" spans="1:28" x14ac:dyDescent="0.25">
      <c r="A16">
        <v>14</v>
      </c>
      <c r="C16" t="str">
        <f ca="1">OFFSET('42p stat'!$A$1,A16*20,0)</f>
        <v>CUDA Const</v>
      </c>
      <c r="D16" s="5">
        <f ca="1">'42 end'!J44</f>
        <v>7841.7372000000023</v>
      </c>
      <c r="E16" s="5">
        <f ca="1">'84 end'!J44</f>
        <v>15601.364</v>
      </c>
      <c r="F16" s="5">
        <f ca="1">'168 end'!J44</f>
        <v>23183.891999999996</v>
      </c>
      <c r="G16" s="5">
        <f ca="1">'336 end'!J44</f>
        <v>30740.948000000004</v>
      </c>
      <c r="H16" s="5">
        <f ca="1">'672 end'!J44</f>
        <v>38323.012000000002</v>
      </c>
      <c r="I16" s="5">
        <f ca="1">'1344 end'!J44</f>
        <v>46471.527999999991</v>
      </c>
      <c r="J16" s="5">
        <f ca="1">'2688 end'!J44</f>
        <v>53913.804000000004</v>
      </c>
      <c r="L16" t="str">
        <f t="shared" ref="L16:L25" ca="1" si="12">C16</f>
        <v>CUDA Const</v>
      </c>
      <c r="M16" s="5">
        <f t="shared" ca="1" si="3"/>
        <v>6.5573107958782382</v>
      </c>
      <c r="N16" s="5">
        <f t="shared" ca="1" si="0"/>
        <v>6.4373361200982178</v>
      </c>
      <c r="O16" s="5">
        <f t="shared" ca="1" si="0"/>
        <v>6.3442402164399327</v>
      </c>
      <c r="P16" s="5">
        <f t="shared" ca="1" si="0"/>
        <v>6.2255549178249145</v>
      </c>
      <c r="Q16" s="5">
        <f t="shared" ca="1" si="0"/>
        <v>6.1744301309093341</v>
      </c>
      <c r="R16" s="5">
        <f t="shared" ca="1" si="0"/>
        <v>6.2508678432092886</v>
      </c>
      <c r="S16" s="5">
        <f t="shared" ca="1" si="0"/>
        <v>6.2416018725000368</v>
      </c>
      <c r="U16" t="str">
        <f t="shared" ref="U16:U25" ca="1" si="13">L16</f>
        <v>CUDA Const</v>
      </c>
      <c r="V16" s="5">
        <f t="shared" ref="V16:V25" ca="1" si="14">D16/D$2</f>
        <v>15.683474400000005</v>
      </c>
      <c r="W16" s="5">
        <f t="shared" ref="W16:W25" ca="1" si="15">E16/E$2</f>
        <v>15.601364</v>
      </c>
      <c r="X16" s="5">
        <f t="shared" ref="X16:X25" ca="1" si="16">F16/F$2</f>
        <v>15.455927999999998</v>
      </c>
      <c r="Y16" s="5">
        <f t="shared" ref="Y16:Y25" ca="1" si="17">G16/G$2</f>
        <v>15.370474000000002</v>
      </c>
      <c r="Z16" s="5">
        <f t="shared" ref="Z16:Z25" ca="1" si="18">H16/H$2</f>
        <v>15.329204800000001</v>
      </c>
      <c r="AA16" s="5">
        <f t="shared" ref="AA16:AB25" ca="1" si="19">I16/I$2</f>
        <v>15.49050933333333</v>
      </c>
      <c r="AB16" s="5">
        <f t="shared" ca="1" si="19"/>
        <v>15.403944000000001</v>
      </c>
    </row>
    <row r="17" spans="1:28" x14ac:dyDescent="0.25">
      <c r="A17">
        <v>15</v>
      </c>
      <c r="C17" t="str">
        <f ca="1">OFFSET('42p stat'!$A$1,A17*20,0)</f>
        <v>CUDA ant Const</v>
      </c>
      <c r="D17" s="5">
        <f ca="1">'42 end'!J45</f>
        <v>2042.5517999999997</v>
      </c>
      <c r="E17" s="5">
        <f ca="1">'84 end'!J45</f>
        <v>2528.8867999999989</v>
      </c>
      <c r="F17" s="5">
        <f ca="1">'168 end'!J45</f>
        <v>2972.5202000000008</v>
      </c>
      <c r="G17" s="5">
        <f ca="1">'336 end'!J45</f>
        <v>3442.4948000000004</v>
      </c>
      <c r="H17" s="5">
        <f ca="1">'672 end'!J45</f>
        <v>3984.4879999999998</v>
      </c>
      <c r="I17" s="5">
        <f ca="1">'1344 end'!J45</f>
        <v>4497.0229999999992</v>
      </c>
      <c r="J17" s="5">
        <f ca="1">'2688 end'!J45</f>
        <v>4964.2824000000001</v>
      </c>
      <c r="L17" t="str">
        <f t="shared" ca="1" si="12"/>
        <v>CUDA ant Const</v>
      </c>
      <c r="M17" s="5">
        <f t="shared" ca="1" si="3"/>
        <v>25.174738775290795</v>
      </c>
      <c r="N17" s="5">
        <f t="shared" ca="1" si="0"/>
        <v>39.713609956760443</v>
      </c>
      <c r="O17" s="5">
        <f t="shared" ca="1" si="0"/>
        <v>49.481305459253043</v>
      </c>
      <c r="P17" s="5">
        <f t="shared" ca="1" si="0"/>
        <v>55.593245921533409</v>
      </c>
      <c r="Q17" s="5">
        <f t="shared" ca="1" si="0"/>
        <v>59.385988864817769</v>
      </c>
      <c r="R17" s="5">
        <f t="shared" ca="1" si="0"/>
        <v>64.595484612820542</v>
      </c>
      <c r="S17" s="5">
        <f t="shared" ca="1" si="0"/>
        <v>67.785930147728905</v>
      </c>
      <c r="U17" t="str">
        <f t="shared" ca="1" si="13"/>
        <v>CUDA ant Const</v>
      </c>
      <c r="V17" s="5">
        <f t="shared" ca="1" si="14"/>
        <v>4.0851035999999992</v>
      </c>
      <c r="W17" s="5">
        <f t="shared" ca="1" si="15"/>
        <v>2.5288867999999987</v>
      </c>
      <c r="X17" s="5">
        <f t="shared" ca="1" si="16"/>
        <v>1.9816801333333338</v>
      </c>
      <c r="Y17" s="5">
        <f t="shared" ca="1" si="17"/>
        <v>1.7212474000000002</v>
      </c>
      <c r="Z17" s="5">
        <f t="shared" ca="1" si="18"/>
        <v>1.5937952</v>
      </c>
      <c r="AA17" s="5">
        <f t="shared" ca="1" si="19"/>
        <v>1.4990076666666665</v>
      </c>
      <c r="AB17" s="5">
        <f t="shared" ca="1" si="19"/>
        <v>1.4183664</v>
      </c>
    </row>
    <row r="18" spans="1:28" x14ac:dyDescent="0.25">
      <c r="A18">
        <v>16</v>
      </c>
      <c r="C18" t="str">
        <f ca="1">OFFSET('42p stat'!$A$1,A18*20,0)</f>
        <v>CUDA ant par Const</v>
      </c>
      <c r="D18" s="5">
        <f ca="1">'42 end'!J46</f>
        <v>1997.7376000000004</v>
      </c>
      <c r="E18" s="5">
        <f ca="1">'84 end'!J46</f>
        <v>2513.9565999999995</v>
      </c>
      <c r="F18" s="5">
        <f ca="1">'168 end'!J46</f>
        <v>2936.8220000000001</v>
      </c>
      <c r="G18" s="5">
        <f ca="1">'336 end'!J46</f>
        <v>3462.3827999999999</v>
      </c>
      <c r="H18" s="5">
        <f ca="1">'672 end'!J46</f>
        <v>4016.0234000000009</v>
      </c>
      <c r="I18" s="5">
        <f ca="1">'1344 end'!J46</f>
        <v>4505.4118000000017</v>
      </c>
      <c r="J18" s="5">
        <f ca="1">'2688 end'!J46</f>
        <v>4985.2306000000008</v>
      </c>
      <c r="L18" t="str">
        <f t="shared" ca="1" si="12"/>
        <v>CUDA ant par Const</v>
      </c>
      <c r="M18" s="5">
        <f t="shared" ca="1" si="3"/>
        <v>25.739470489017172</v>
      </c>
      <c r="N18" s="5">
        <f t="shared" ca="1" si="0"/>
        <v>39.94946611250171</v>
      </c>
      <c r="O18" s="5">
        <f t="shared" ca="1" si="0"/>
        <v>50.082769742258805</v>
      </c>
      <c r="P18" s="5">
        <f t="shared" ca="1" si="0"/>
        <v>55.273917141686354</v>
      </c>
      <c r="Q18" s="5">
        <f t="shared" ca="1" si="0"/>
        <v>58.919666653336719</v>
      </c>
      <c r="R18" s="5">
        <f t="shared" ca="1" si="0"/>
        <v>64.475211788631597</v>
      </c>
      <c r="S18" s="5">
        <f t="shared" ca="1" si="0"/>
        <v>67.501090120083902</v>
      </c>
      <c r="U18" t="str">
        <f t="shared" ca="1" si="13"/>
        <v>CUDA ant par Const</v>
      </c>
      <c r="V18" s="5">
        <f t="shared" ca="1" si="14"/>
        <v>3.9954752000000009</v>
      </c>
      <c r="W18" s="5">
        <f t="shared" ca="1" si="15"/>
        <v>2.5139565999999993</v>
      </c>
      <c r="X18" s="5">
        <f t="shared" ca="1" si="16"/>
        <v>1.9578813333333334</v>
      </c>
      <c r="Y18" s="5">
        <f t="shared" ca="1" si="17"/>
        <v>1.7311913999999999</v>
      </c>
      <c r="Z18" s="5">
        <f t="shared" ca="1" si="18"/>
        <v>1.6064093600000005</v>
      </c>
      <c r="AA18" s="5">
        <f t="shared" ca="1" si="19"/>
        <v>1.501803933333334</v>
      </c>
      <c r="AB18" s="5">
        <f t="shared" ca="1" si="19"/>
        <v>1.4243516000000003</v>
      </c>
    </row>
    <row r="19" spans="1:28" x14ac:dyDescent="0.25">
      <c r="A19">
        <v>17</v>
      </c>
      <c r="C19" t="str">
        <f ca="1">OFFSET('42p stat'!$A$1,A19*20,0)</f>
        <v>CUDA ant add CPU Const</v>
      </c>
      <c r="D19" s="5">
        <f ca="1">'42 end'!J47</f>
        <v>1966.578</v>
      </c>
      <c r="E19" s="5">
        <f ca="1">'84 end'!J47</f>
        <v>2421.5853999999995</v>
      </c>
      <c r="F19" s="5">
        <f ca="1">'168 end'!J47</f>
        <v>2742.6394</v>
      </c>
      <c r="G19" s="5">
        <f ca="1">'336 end'!J47</f>
        <v>3137.82</v>
      </c>
      <c r="H19" s="5">
        <f ca="1">'672 end'!J47</f>
        <v>3482.7213999999994</v>
      </c>
      <c r="I19" s="5">
        <f ca="1">'1344 end'!J47</f>
        <v>3916.3625999999999</v>
      </c>
      <c r="J19" s="5">
        <f ca="1">'2688 end'!J47</f>
        <v>4336.4759999999997</v>
      </c>
      <c r="L19" t="str">
        <f t="shared" ca="1" si="12"/>
        <v>CUDA ant add CPU Const</v>
      </c>
      <c r="M19" s="5">
        <f t="shared" ca="1" si="3"/>
        <v>26.147301556307454</v>
      </c>
      <c r="N19" s="5">
        <f t="shared" ref="N19:N24" ca="1" si="20">E$10/E19</f>
        <v>41.4733356089775</v>
      </c>
      <c r="O19" s="5">
        <f t="shared" ref="O19:O24" ca="1" si="21">F$10/F19</f>
        <v>53.628697961532964</v>
      </c>
      <c r="P19" s="5">
        <f t="shared" ref="P19:P24" ca="1" si="22">G$10/G19</f>
        <v>60.991216832068119</v>
      </c>
      <c r="Q19" s="5">
        <f t="shared" ref="Q19:Q24" ca="1" si="23">H$10/H19</f>
        <v>67.941914618838027</v>
      </c>
      <c r="R19" s="5">
        <f t="shared" ref="R19:R24" ca="1" si="24">I$10/I19</f>
        <v>74.172748968647596</v>
      </c>
      <c r="S19" s="5">
        <f t="shared" ref="S19:S24" ca="1" si="25">J$10/J19</f>
        <v>77.599530125382927</v>
      </c>
      <c r="U19" t="str">
        <f t="shared" ca="1" si="13"/>
        <v>CUDA ant add CPU Const</v>
      </c>
      <c r="V19" s="5">
        <f t="shared" ca="1" si="14"/>
        <v>3.9331559999999999</v>
      </c>
      <c r="W19" s="5">
        <f t="shared" ca="1" si="15"/>
        <v>2.4215853999999997</v>
      </c>
      <c r="X19" s="5">
        <f t="shared" ca="1" si="16"/>
        <v>1.8284262666666666</v>
      </c>
      <c r="Y19" s="5">
        <f t="shared" ca="1" si="17"/>
        <v>1.56891</v>
      </c>
      <c r="Z19" s="5">
        <f t="shared" ca="1" si="18"/>
        <v>1.3930885599999998</v>
      </c>
      <c r="AA19" s="5">
        <f t="shared" ca="1" si="19"/>
        <v>1.3054542</v>
      </c>
      <c r="AB19" s="5">
        <f t="shared" ca="1" si="19"/>
        <v>1.2389931428571428</v>
      </c>
    </row>
    <row r="20" spans="1:28" x14ac:dyDescent="0.25">
      <c r="A20">
        <v>18</v>
      </c>
      <c r="C20" t="str">
        <f ca="1">OFFSET('42p stat'!$A$1,A20*20,0)</f>
        <v>CUDA opt Const</v>
      </c>
      <c r="D20" s="5">
        <f ca="1">'42 end'!J48</f>
        <v>7869.5086000000019</v>
      </c>
      <c r="E20" s="5">
        <f ca="1">'84 end'!J48</f>
        <v>15621.025999999998</v>
      </c>
      <c r="F20" s="5">
        <f ca="1">'168 end'!J48</f>
        <v>23206.082000000006</v>
      </c>
      <c r="G20" s="5">
        <f ca="1">'336 end'!J48</f>
        <v>30816.722000000002</v>
      </c>
      <c r="H20" s="5">
        <f ca="1">'672 end'!J48</f>
        <v>38348.331999999995</v>
      </c>
      <c r="I20" s="5">
        <f ca="1">'1344 end'!J48</f>
        <v>46354.353999999992</v>
      </c>
      <c r="J20" s="5">
        <f ca="1">'2688 end'!J48</f>
        <v>53956.395999999986</v>
      </c>
      <c r="L20" t="str">
        <f t="shared" ca="1" si="12"/>
        <v>CUDA opt Const</v>
      </c>
      <c r="M20" s="5">
        <f t="shared" ca="1" si="3"/>
        <v>6.5341701259466172</v>
      </c>
      <c r="N20" s="5">
        <f t="shared" ca="1" si="20"/>
        <v>6.4292335215369345</v>
      </c>
      <c r="O20" s="5">
        <f t="shared" ca="1" si="21"/>
        <v>6.338173759792797</v>
      </c>
      <c r="P20" s="5">
        <f t="shared" ca="1" si="22"/>
        <v>6.2102471508812647</v>
      </c>
      <c r="Q20" s="5">
        <f t="shared" ca="1" si="23"/>
        <v>6.1703533806894137</v>
      </c>
      <c r="R20" s="5">
        <f t="shared" ca="1" si="24"/>
        <v>6.2666687146583913</v>
      </c>
      <c r="S20" s="5">
        <f t="shared" ca="1" si="25"/>
        <v>6.2366748883672676</v>
      </c>
      <c r="U20" t="str">
        <f t="shared" ca="1" si="13"/>
        <v>CUDA opt Const</v>
      </c>
      <c r="V20" s="5">
        <f t="shared" ca="1" si="14"/>
        <v>15.739017200000005</v>
      </c>
      <c r="W20" s="5">
        <f t="shared" ca="1" si="15"/>
        <v>15.621025999999999</v>
      </c>
      <c r="X20" s="5">
        <f t="shared" ca="1" si="16"/>
        <v>15.470721333333337</v>
      </c>
      <c r="Y20" s="5">
        <f t="shared" ca="1" si="17"/>
        <v>15.408361000000001</v>
      </c>
      <c r="Z20" s="5">
        <f t="shared" ca="1" si="18"/>
        <v>15.339332799999998</v>
      </c>
      <c r="AA20" s="5">
        <f t="shared" ca="1" si="19"/>
        <v>15.451451333333331</v>
      </c>
      <c r="AB20" s="5">
        <f t="shared" ca="1" si="19"/>
        <v>15.416113142857139</v>
      </c>
    </row>
    <row r="21" spans="1:28" x14ac:dyDescent="0.25">
      <c r="A21">
        <v>19</v>
      </c>
      <c r="C21" t="str">
        <f ca="1">OFFSET('42p stat'!$A$1,A21*20,0)</f>
        <v>CUDA opt ant Const</v>
      </c>
      <c r="D21" s="5">
        <f ca="1">'42 end'!J49</f>
        <v>2049.0507999999995</v>
      </c>
      <c r="E21" s="5">
        <f ca="1">'84 end'!J49</f>
        <v>2536.4204000000004</v>
      </c>
      <c r="F21" s="5">
        <f ca="1">'168 end'!J49</f>
        <v>2966.8592000000003</v>
      </c>
      <c r="G21" s="5">
        <f ca="1">'336 end'!J49</f>
        <v>3437.4841999999999</v>
      </c>
      <c r="H21" s="5">
        <f ca="1">'672 end'!J49</f>
        <v>3980.4538000000011</v>
      </c>
      <c r="I21" s="5">
        <f ca="1">'1344 end'!J49</f>
        <v>4478.7960000000012</v>
      </c>
      <c r="J21" s="5">
        <f ca="1">'2688 end'!J49</f>
        <v>4948.8834000000006</v>
      </c>
      <c r="L21" t="str">
        <f t="shared" ca="1" si="12"/>
        <v>CUDA opt ant Const</v>
      </c>
      <c r="M21" s="5">
        <f t="shared" ca="1" si="3"/>
        <v>25.094891742069066</v>
      </c>
      <c r="N21" s="5">
        <f t="shared" ca="1" si="20"/>
        <v>39.595653780422197</v>
      </c>
      <c r="O21" s="5">
        <f t="shared" ca="1" si="21"/>
        <v>49.575719670148139</v>
      </c>
      <c r="P21" s="5">
        <f t="shared" ca="1" si="22"/>
        <v>55.674280626511681</v>
      </c>
      <c r="Q21" s="5">
        <f t="shared" ca="1" si="23"/>
        <v>59.446176714825818</v>
      </c>
      <c r="R21" s="5">
        <f t="shared" ca="1" si="24"/>
        <v>64.858363720964277</v>
      </c>
      <c r="S21" s="5">
        <f t="shared" ca="1" si="25"/>
        <v>67.996853593277208</v>
      </c>
      <c r="U21" t="str">
        <f t="shared" ca="1" si="13"/>
        <v>CUDA opt ant Const</v>
      </c>
      <c r="V21" s="5">
        <f t="shared" ca="1" si="14"/>
        <v>4.0981015999999988</v>
      </c>
      <c r="W21" s="5">
        <f t="shared" ca="1" si="15"/>
        <v>2.5364204000000004</v>
      </c>
      <c r="X21" s="5">
        <f t="shared" ca="1" si="16"/>
        <v>1.9779061333333336</v>
      </c>
      <c r="Y21" s="5">
        <f t="shared" ca="1" si="17"/>
        <v>1.7187420999999998</v>
      </c>
      <c r="Z21" s="5">
        <f t="shared" ca="1" si="18"/>
        <v>1.5921815200000005</v>
      </c>
      <c r="AA21" s="5">
        <f t="shared" ca="1" si="19"/>
        <v>1.4929320000000004</v>
      </c>
      <c r="AB21" s="5">
        <f t="shared" ca="1" si="19"/>
        <v>1.4139666857142859</v>
      </c>
    </row>
    <row r="22" spans="1:28" x14ac:dyDescent="0.25">
      <c r="A22">
        <v>20</v>
      </c>
      <c r="C22" t="str">
        <f ca="1">OFFSET('42p stat'!$A$1,A22*20,0)</f>
        <v>CUDA opt ant par Const</v>
      </c>
      <c r="D22" s="5">
        <f ca="1">'42 end'!J50</f>
        <v>1997.8766000000001</v>
      </c>
      <c r="E22" s="5">
        <f ca="1">'84 end'!J50</f>
        <v>2517.9336000000003</v>
      </c>
      <c r="F22" s="5">
        <f ca="1">'168 end'!J50</f>
        <v>2933.8223999999991</v>
      </c>
      <c r="G22" s="5">
        <f ca="1">'336 end'!J50</f>
        <v>3462.6817999999989</v>
      </c>
      <c r="H22" s="5">
        <f ca="1">'672 end'!J50</f>
        <v>4013.1862000000001</v>
      </c>
      <c r="I22" s="5">
        <f ca="1">'1344 end'!J50</f>
        <v>4496.7680000000009</v>
      </c>
      <c r="J22" s="5">
        <f ca="1">'2688 end'!J50</f>
        <v>4964.8635999999997</v>
      </c>
      <c r="L22" t="str">
        <f t="shared" ca="1" si="12"/>
        <v>CUDA opt ant par Const</v>
      </c>
      <c r="M22" s="5">
        <f t="shared" ca="1" si="3"/>
        <v>25.737679694531682</v>
      </c>
      <c r="N22" s="5">
        <f t="shared" ca="1" si="20"/>
        <v>39.886367138513897</v>
      </c>
      <c r="O22" s="5">
        <f t="shared" ca="1" si="21"/>
        <v>50.133975389921368</v>
      </c>
      <c r="P22" s="5">
        <f t="shared" ca="1" si="22"/>
        <v>55.2691442800202</v>
      </c>
      <c r="Q22" s="5">
        <f t="shared" ca="1" si="23"/>
        <v>58.96132105706932</v>
      </c>
      <c r="R22" s="5">
        <f t="shared" ca="1" si="24"/>
        <v>64.599147654493166</v>
      </c>
      <c r="S22" s="5">
        <f t="shared" ca="1" si="25"/>
        <v>67.777994948340577</v>
      </c>
      <c r="U22" t="str">
        <f t="shared" ca="1" si="13"/>
        <v>CUDA opt ant par Const</v>
      </c>
      <c r="V22" s="5">
        <f t="shared" ca="1" si="14"/>
        <v>3.9957532000000002</v>
      </c>
      <c r="W22" s="5">
        <f t="shared" ca="1" si="15"/>
        <v>2.5179336000000001</v>
      </c>
      <c r="X22" s="5">
        <f t="shared" ca="1" si="16"/>
        <v>1.9558815999999994</v>
      </c>
      <c r="Y22" s="5">
        <f t="shared" ca="1" si="17"/>
        <v>1.7313408999999995</v>
      </c>
      <c r="Z22" s="5">
        <f t="shared" ca="1" si="18"/>
        <v>1.6052744800000001</v>
      </c>
      <c r="AA22" s="5">
        <f t="shared" ca="1" si="19"/>
        <v>1.4989226666666671</v>
      </c>
      <c r="AB22" s="5">
        <f t="shared" ca="1" si="19"/>
        <v>1.418532457142857</v>
      </c>
    </row>
    <row r="23" spans="1:28" x14ac:dyDescent="0.25">
      <c r="A23">
        <v>21</v>
      </c>
      <c r="C23" t="str">
        <f ca="1">OFFSET('42p stat'!$A$1,A23*20,0)</f>
        <v>CUDA ant par not f</v>
      </c>
      <c r="D23" s="5">
        <f ca="1">'42 end'!J51</f>
        <v>4421.5499999999993</v>
      </c>
      <c r="E23" s="5">
        <f ca="1">'84 end'!J51</f>
        <v>4934.9692000000014</v>
      </c>
      <c r="F23" s="5">
        <f ca="1">'168 end'!J51</f>
        <v>5363.6071999999995</v>
      </c>
      <c r="G23" s="5">
        <f ca="1">'336 end'!J51</f>
        <v>5902.7146000000012</v>
      </c>
      <c r="H23" s="5">
        <f ca="1">'672 end'!J51</f>
        <v>6440.1759999999986</v>
      </c>
      <c r="I23" s="5">
        <f ca="1">'1344 end'!J51</f>
        <v>6955.5741999999973</v>
      </c>
      <c r="J23" s="5">
        <f ca="1">'2688 end'!J51</f>
        <v>7385.7288000000008</v>
      </c>
      <c r="L23" t="str">
        <f t="shared" ca="1" si="12"/>
        <v>CUDA ant par not f</v>
      </c>
      <c r="M23" s="5">
        <f t="shared" ca="1" si="3"/>
        <v>11.629566102384912</v>
      </c>
      <c r="N23" s="5">
        <f t="shared" ca="1" si="20"/>
        <v>20.350932281401061</v>
      </c>
      <c r="O23" s="5">
        <f t="shared" ca="1" si="21"/>
        <v>27.422623341992683</v>
      </c>
      <c r="P23" s="5">
        <f t="shared" ca="1" si="22"/>
        <v>32.422279064618834</v>
      </c>
      <c r="Q23" s="5">
        <f t="shared" ca="1" si="23"/>
        <v>36.741660476359662</v>
      </c>
      <c r="R23" s="5">
        <f t="shared" ca="1" si="24"/>
        <v>41.763249394996045</v>
      </c>
      <c r="S23" s="5">
        <f t="shared" ca="1" si="25"/>
        <v>45.561989765993026</v>
      </c>
      <c r="U23" t="str">
        <f t="shared" ca="1" si="13"/>
        <v>CUDA ant par not f</v>
      </c>
      <c r="V23" s="5">
        <f t="shared" ca="1" si="14"/>
        <v>8.843099999999998</v>
      </c>
      <c r="W23" s="5">
        <f t="shared" ca="1" si="15"/>
        <v>4.9349692000000012</v>
      </c>
      <c r="X23" s="5">
        <f t="shared" ca="1" si="16"/>
        <v>3.5757381333333331</v>
      </c>
      <c r="Y23" s="5">
        <f t="shared" ca="1" si="17"/>
        <v>2.9513573000000006</v>
      </c>
      <c r="Z23" s="5">
        <f t="shared" ca="1" si="18"/>
        <v>2.5760703999999994</v>
      </c>
      <c r="AA23" s="5">
        <f t="shared" ca="1" si="19"/>
        <v>2.3185247333333323</v>
      </c>
      <c r="AB23" s="5">
        <f ca="1">J23/J$2</f>
        <v>2.110208228571429</v>
      </c>
    </row>
    <row r="24" spans="1:28" x14ac:dyDescent="0.25">
      <c r="A24">
        <v>22</v>
      </c>
      <c r="C24" t="str">
        <f ca="1">OFFSET('42p stat'!$A$1,A24*20,0)</f>
        <v>CUDA ant par sort</v>
      </c>
      <c r="D24" s="5">
        <f ca="1">'42 end'!J52</f>
        <v>2088.3200000000002</v>
      </c>
      <c r="E24" s="5">
        <f ca="1">'84 end'!J52</f>
        <v>2604.6219999999994</v>
      </c>
      <c r="F24" s="5">
        <f ca="1">'168 end'!J52</f>
        <v>3029.9646000000002</v>
      </c>
      <c r="G24" s="5">
        <f ca="1">'336 end'!J52</f>
        <v>3540.4653999999996</v>
      </c>
      <c r="H24" s="5">
        <f ca="1">'672 end'!J52</f>
        <v>4094.4613999999997</v>
      </c>
      <c r="I24" s="5">
        <f ca="1">'1344 end'!J52</f>
        <v>4592.4291999999996</v>
      </c>
      <c r="J24" s="5">
        <f ca="1">'2688 end'!J52</f>
        <v>5050.8619999999992</v>
      </c>
      <c r="L24" t="str">
        <f t="shared" ca="1" si="12"/>
        <v>CUDA ant par sort</v>
      </c>
      <c r="M24" s="5">
        <f t="shared" ca="1" si="3"/>
        <v>24.623002221881702</v>
      </c>
      <c r="N24" s="5">
        <f t="shared" ca="1" si="20"/>
        <v>38.558848078531177</v>
      </c>
      <c r="O24" s="5">
        <f t="shared" ca="1" si="21"/>
        <v>48.543200801751937</v>
      </c>
      <c r="P24" s="5">
        <f t="shared" ca="1" si="22"/>
        <v>54.054887812206843</v>
      </c>
      <c r="Q24" s="5">
        <f t="shared" ca="1" si="23"/>
        <v>57.79093680062536</v>
      </c>
      <c r="R24" s="5">
        <f t="shared" ca="1" si="24"/>
        <v>63.253534752370278</v>
      </c>
      <c r="S24" s="5">
        <f t="shared" ca="1" si="25"/>
        <v>66.623974283993519</v>
      </c>
      <c r="U24" t="str">
        <f t="shared" ca="1" si="13"/>
        <v>CUDA ant par sort</v>
      </c>
      <c r="V24" s="5">
        <f t="shared" ca="1" si="14"/>
        <v>4.1766399999999999</v>
      </c>
      <c r="W24" s="5">
        <f t="shared" ca="1" si="15"/>
        <v>2.6046219999999995</v>
      </c>
      <c r="X24" s="5">
        <f t="shared" ca="1" si="16"/>
        <v>2.0199764</v>
      </c>
      <c r="Y24" s="5">
        <f t="shared" ca="1" si="17"/>
        <v>1.7702326999999998</v>
      </c>
      <c r="Z24" s="5">
        <f t="shared" ca="1" si="18"/>
        <v>1.6377845599999998</v>
      </c>
      <c r="AA24" s="5">
        <f t="shared" ca="1" si="19"/>
        <v>1.5308097333333333</v>
      </c>
      <c r="AB24" s="5">
        <f t="shared" ca="1" si="19"/>
        <v>1.4431034285714284</v>
      </c>
    </row>
    <row r="25" spans="1:28" x14ac:dyDescent="0.25">
      <c r="A25">
        <v>23</v>
      </c>
      <c r="C25">
        <f ca="1">OFFSET('42p stat'!$A$1,A25*20,0)</f>
        <v>0</v>
      </c>
      <c r="D25" s="5" t="e">
        <f ca="1">'42 end'!J53</f>
        <v>#DIV/0!</v>
      </c>
      <c r="E25" s="5" t="e">
        <f ca="1">'84 end'!J53</f>
        <v>#DIV/0!</v>
      </c>
      <c r="F25" s="5" t="e">
        <f ca="1">'168 end'!J53</f>
        <v>#DIV/0!</v>
      </c>
      <c r="G25" s="5" t="e">
        <f ca="1">'336 end'!J53</f>
        <v>#DIV/0!</v>
      </c>
      <c r="H25" s="5" t="e">
        <f ca="1">'672 end'!J53</f>
        <v>#DIV/0!</v>
      </c>
      <c r="I25" s="5" t="e">
        <f ca="1">'1344 end'!J53</f>
        <v>#DIV/0!</v>
      </c>
      <c r="J25" s="5" t="e">
        <f ca="1">'2688 end'!J53</f>
        <v>#DIV/0!</v>
      </c>
      <c r="L25">
        <f t="shared" ca="1" si="12"/>
        <v>0</v>
      </c>
      <c r="M25" s="5" t="e">
        <f ca="1">D$23/D25</f>
        <v>#DIV/0!</v>
      </c>
      <c r="N25" s="5" t="e">
        <f t="shared" ref="N25" ca="1" si="26">E$23/E25</f>
        <v>#DIV/0!</v>
      </c>
      <c r="O25" s="5" t="e">
        <f t="shared" ref="O25" ca="1" si="27">F$23/F25</f>
        <v>#DIV/0!</v>
      </c>
      <c r="P25" s="5" t="e">
        <f t="shared" ref="P25" ca="1" si="28">G$23/G25</f>
        <v>#DIV/0!</v>
      </c>
      <c r="Q25" s="5" t="e">
        <f t="shared" ref="Q25" ca="1" si="29">H$23/H25</f>
        <v>#DIV/0!</v>
      </c>
      <c r="R25" s="5" t="e">
        <f t="shared" ref="R25:S25" ca="1" si="30">I$23/I25</f>
        <v>#DIV/0!</v>
      </c>
      <c r="S25" s="5" t="e">
        <f t="shared" ca="1" si="30"/>
        <v>#DIV/0!</v>
      </c>
      <c r="U25">
        <f t="shared" ca="1" si="13"/>
        <v>0</v>
      </c>
      <c r="V25" s="5" t="e">
        <f t="shared" ca="1" si="14"/>
        <v>#DIV/0!</v>
      </c>
      <c r="W25" s="5" t="e">
        <f t="shared" ca="1" si="15"/>
        <v>#DIV/0!</v>
      </c>
      <c r="X25" s="5" t="e">
        <f t="shared" ca="1" si="16"/>
        <v>#DIV/0!</v>
      </c>
      <c r="Y25" s="5" t="e">
        <f t="shared" ca="1" si="17"/>
        <v>#DIV/0!</v>
      </c>
      <c r="Z25" s="5" t="e">
        <f t="shared" ca="1" si="18"/>
        <v>#DIV/0!</v>
      </c>
      <c r="AA25" s="5" t="e">
        <f t="shared" ca="1" si="19"/>
        <v>#DIV/0!</v>
      </c>
      <c r="AB25" s="5" t="e">
        <f t="shared" ca="1" si="19"/>
        <v>#DIV/0!</v>
      </c>
    </row>
    <row r="26" spans="1:28" x14ac:dyDescent="0.25">
      <c r="A26">
        <v>24</v>
      </c>
      <c r="C26">
        <f ca="1">OFFSET('42p stat'!$A$1,A26*20,0)</f>
        <v>0</v>
      </c>
      <c r="D26" s="5" t="e">
        <f ca="1">'42 end'!J54</f>
        <v>#DIV/0!</v>
      </c>
      <c r="E26" s="5" t="e">
        <f ca="1">'84 end'!J54</f>
        <v>#DIV/0!</v>
      </c>
      <c r="F26" s="5" t="e">
        <f ca="1">'168 end'!J54</f>
        <v>#DIV/0!</v>
      </c>
      <c r="G26" s="5" t="e">
        <f ca="1">'336 end'!J54</f>
        <v>#DIV/0!</v>
      </c>
      <c r="H26" s="5" t="e">
        <f ca="1">'672 end'!J54</f>
        <v>#DIV/0!</v>
      </c>
      <c r="I26" s="5" t="e">
        <f ca="1">'1344 end'!J54</f>
        <v>#DIV/0!</v>
      </c>
      <c r="J26" s="5" t="e">
        <f ca="1">'2688 end'!J54</f>
        <v>#DIV/0!</v>
      </c>
      <c r="L26">
        <f t="shared" ref="L26:L52" ca="1" si="31">C26</f>
        <v>0</v>
      </c>
      <c r="M26" s="5" t="e">
        <f t="shared" ref="M26:M50" ca="1" si="32">D$23/D26</f>
        <v>#DIV/0!</v>
      </c>
      <c r="N26" s="5" t="e">
        <f t="shared" ref="N26:N50" ca="1" si="33">E$23/E26</f>
        <v>#DIV/0!</v>
      </c>
      <c r="O26" s="5" t="e">
        <f t="shared" ref="O26:O50" ca="1" si="34">F$23/F26</f>
        <v>#DIV/0!</v>
      </c>
      <c r="P26" s="5" t="e">
        <f t="shared" ref="P26:P50" ca="1" si="35">G$23/G26</f>
        <v>#DIV/0!</v>
      </c>
      <c r="Q26" s="5" t="e">
        <f t="shared" ref="Q26:Q50" ca="1" si="36">H$23/H26</f>
        <v>#DIV/0!</v>
      </c>
      <c r="R26" s="5" t="e">
        <f t="shared" ref="R26:R50" ca="1" si="37">I$23/I26</f>
        <v>#DIV/0!</v>
      </c>
      <c r="S26" s="5" t="e">
        <f t="shared" ref="S26:S50" ca="1" si="38">J$23/J26</f>
        <v>#DIV/0!</v>
      </c>
      <c r="U26">
        <f t="shared" ref="U26:U52" ca="1" si="39">L26</f>
        <v>0</v>
      </c>
      <c r="V26" s="5" t="e">
        <f t="shared" ref="V26:V52" ca="1" si="40">D26/D$2</f>
        <v>#DIV/0!</v>
      </c>
      <c r="W26" s="5" t="e">
        <f t="shared" ref="W26:W52" ca="1" si="41">E26/E$2</f>
        <v>#DIV/0!</v>
      </c>
      <c r="X26" s="5" t="e">
        <f t="shared" ref="X26:X52" ca="1" si="42">F26/F$2</f>
        <v>#DIV/0!</v>
      </c>
      <c r="Y26" s="5" t="e">
        <f t="shared" ref="Y26:Y52" ca="1" si="43">G26/G$2</f>
        <v>#DIV/0!</v>
      </c>
      <c r="Z26" s="5" t="e">
        <f t="shared" ref="Z26:Z52" ca="1" si="44">H26/H$2</f>
        <v>#DIV/0!</v>
      </c>
      <c r="AA26" s="5" t="e">
        <f t="shared" ref="AA26:AA52" ca="1" si="45">I26/I$2</f>
        <v>#DIV/0!</v>
      </c>
      <c r="AB26" s="5" t="e">
        <f t="shared" ref="AB26:AB52" ca="1" si="46">J26/J$2</f>
        <v>#DIV/0!</v>
      </c>
    </row>
    <row r="27" spans="1:28" x14ac:dyDescent="0.25">
      <c r="A27">
        <v>25</v>
      </c>
      <c r="C27">
        <f ca="1">OFFSET('42p stat'!$A$1,A27*20,0)</f>
        <v>0</v>
      </c>
      <c r="D27" s="5" t="e">
        <f ca="1">'42 end'!J55</f>
        <v>#DIV/0!</v>
      </c>
      <c r="E27" s="5" t="e">
        <f ca="1">'84 end'!J55</f>
        <v>#DIV/0!</v>
      </c>
      <c r="F27" s="5" t="e">
        <f ca="1">'168 end'!J55</f>
        <v>#DIV/0!</v>
      </c>
      <c r="G27" s="5" t="e">
        <f ca="1">'336 end'!J55</f>
        <v>#DIV/0!</v>
      </c>
      <c r="H27" s="5" t="e">
        <f ca="1">'672 end'!J55</f>
        <v>#DIV/0!</v>
      </c>
      <c r="I27" s="5" t="e">
        <f ca="1">'1344 end'!J55</f>
        <v>#DIV/0!</v>
      </c>
      <c r="J27" s="5" t="e">
        <f ca="1">'2688 end'!J55</f>
        <v>#DIV/0!</v>
      </c>
      <c r="L27">
        <f t="shared" ca="1" si="31"/>
        <v>0</v>
      </c>
      <c r="M27" s="5" t="e">
        <f t="shared" ca="1" si="32"/>
        <v>#DIV/0!</v>
      </c>
      <c r="N27" s="5" t="e">
        <f t="shared" ca="1" si="33"/>
        <v>#DIV/0!</v>
      </c>
      <c r="O27" s="5" t="e">
        <f t="shared" ca="1" si="34"/>
        <v>#DIV/0!</v>
      </c>
      <c r="P27" s="5" t="e">
        <f t="shared" ca="1" si="35"/>
        <v>#DIV/0!</v>
      </c>
      <c r="Q27" s="5" t="e">
        <f t="shared" ca="1" si="36"/>
        <v>#DIV/0!</v>
      </c>
      <c r="R27" s="5" t="e">
        <f t="shared" ca="1" si="37"/>
        <v>#DIV/0!</v>
      </c>
      <c r="S27" s="5" t="e">
        <f t="shared" ca="1" si="38"/>
        <v>#DIV/0!</v>
      </c>
      <c r="U27">
        <f t="shared" ca="1" si="39"/>
        <v>0</v>
      </c>
      <c r="V27" s="5" t="e">
        <f t="shared" ca="1" si="40"/>
        <v>#DIV/0!</v>
      </c>
      <c r="W27" s="5" t="e">
        <f t="shared" ca="1" si="41"/>
        <v>#DIV/0!</v>
      </c>
      <c r="X27" s="5" t="e">
        <f t="shared" ca="1" si="42"/>
        <v>#DIV/0!</v>
      </c>
      <c r="Y27" s="5" t="e">
        <f t="shared" ca="1" si="43"/>
        <v>#DIV/0!</v>
      </c>
      <c r="Z27" s="5" t="e">
        <f t="shared" ca="1" si="44"/>
        <v>#DIV/0!</v>
      </c>
      <c r="AA27" s="5" t="e">
        <f t="shared" ca="1" si="45"/>
        <v>#DIV/0!</v>
      </c>
      <c r="AB27" s="5" t="e">
        <f t="shared" ca="1" si="46"/>
        <v>#DIV/0!</v>
      </c>
    </row>
    <row r="28" spans="1:28" x14ac:dyDescent="0.25">
      <c r="A28">
        <v>26</v>
      </c>
      <c r="C28">
        <f ca="1">OFFSET('42p stat'!$A$1,A28*20,0)</f>
        <v>0</v>
      </c>
      <c r="D28" s="5" t="e">
        <f ca="1">'42 end'!J56</f>
        <v>#DIV/0!</v>
      </c>
      <c r="E28" s="5" t="e">
        <f ca="1">'84 end'!J56</f>
        <v>#DIV/0!</v>
      </c>
      <c r="F28" s="5" t="e">
        <f ca="1">'168 end'!J56</f>
        <v>#DIV/0!</v>
      </c>
      <c r="G28" s="5" t="e">
        <f ca="1">'336 end'!J56</f>
        <v>#DIV/0!</v>
      </c>
      <c r="H28" s="5" t="e">
        <f ca="1">'672 end'!J56</f>
        <v>#DIV/0!</v>
      </c>
      <c r="I28" s="5" t="e">
        <f ca="1">'1344 end'!J56</f>
        <v>#DIV/0!</v>
      </c>
      <c r="J28" s="5" t="e">
        <f ca="1">'2688 end'!J56</f>
        <v>#DIV/0!</v>
      </c>
      <c r="L28">
        <f t="shared" ca="1" si="31"/>
        <v>0</v>
      </c>
      <c r="M28" s="5" t="e">
        <f t="shared" ca="1" si="32"/>
        <v>#DIV/0!</v>
      </c>
      <c r="N28" s="5" t="e">
        <f ca="1">E$23/E28</f>
        <v>#DIV/0!</v>
      </c>
      <c r="O28" s="5" t="e">
        <f t="shared" ca="1" si="34"/>
        <v>#DIV/0!</v>
      </c>
      <c r="P28" s="5" t="e">
        <f t="shared" ca="1" si="35"/>
        <v>#DIV/0!</v>
      </c>
      <c r="Q28" s="5" t="e">
        <f t="shared" ca="1" si="36"/>
        <v>#DIV/0!</v>
      </c>
      <c r="R28" s="5" t="e">
        <f t="shared" ca="1" si="37"/>
        <v>#DIV/0!</v>
      </c>
      <c r="S28" s="5" t="e">
        <f t="shared" ca="1" si="38"/>
        <v>#DIV/0!</v>
      </c>
      <c r="U28">
        <f t="shared" ca="1" si="39"/>
        <v>0</v>
      </c>
      <c r="V28" s="5" t="e">
        <f t="shared" ca="1" si="40"/>
        <v>#DIV/0!</v>
      </c>
      <c r="W28" s="5" t="e">
        <f t="shared" ca="1" si="41"/>
        <v>#DIV/0!</v>
      </c>
      <c r="X28" s="5" t="e">
        <f t="shared" ca="1" si="42"/>
        <v>#DIV/0!</v>
      </c>
      <c r="Y28" s="5" t="e">
        <f t="shared" ca="1" si="43"/>
        <v>#DIV/0!</v>
      </c>
      <c r="Z28" s="5" t="e">
        <f t="shared" ca="1" si="44"/>
        <v>#DIV/0!</v>
      </c>
      <c r="AA28" s="5" t="e">
        <f t="shared" ca="1" si="45"/>
        <v>#DIV/0!</v>
      </c>
      <c r="AB28" s="5" t="e">
        <f t="shared" ca="1" si="46"/>
        <v>#DIV/0!</v>
      </c>
    </row>
    <row r="29" spans="1:28" x14ac:dyDescent="0.25">
      <c r="A29">
        <v>27</v>
      </c>
      <c r="C29">
        <f ca="1">OFFSET('84p stat'!$A$1,A29*20,0)</f>
        <v>0</v>
      </c>
      <c r="D29" s="5" t="e">
        <f ca="1">'42 end'!J57</f>
        <v>#DIV/0!</v>
      </c>
      <c r="E29" s="5" t="e">
        <f ca="1">'84 end'!J57</f>
        <v>#DIV/0!</v>
      </c>
      <c r="F29" s="5" t="e">
        <f ca="1">'168 end'!J57</f>
        <v>#DIV/0!</v>
      </c>
      <c r="G29" s="5" t="e">
        <f ca="1">'336 end'!J57</f>
        <v>#DIV/0!</v>
      </c>
      <c r="H29" s="5" t="e">
        <f ca="1">'672 end'!J57</f>
        <v>#DIV/0!</v>
      </c>
      <c r="I29" s="5" t="e">
        <f ca="1">'1344 end'!J57</f>
        <v>#DIV/0!</v>
      </c>
      <c r="J29" s="5" t="e">
        <f ca="1">'2688 end'!J57</f>
        <v>#DIV/0!</v>
      </c>
      <c r="L29">
        <f t="shared" ca="1" si="31"/>
        <v>0</v>
      </c>
      <c r="M29" s="5" t="e">
        <f t="shared" ca="1" si="32"/>
        <v>#DIV/0!</v>
      </c>
      <c r="N29" s="5" t="e">
        <f t="shared" ca="1" si="33"/>
        <v>#DIV/0!</v>
      </c>
      <c r="O29" s="5" t="e">
        <f t="shared" ca="1" si="34"/>
        <v>#DIV/0!</v>
      </c>
      <c r="P29" s="5" t="e">
        <f t="shared" ca="1" si="35"/>
        <v>#DIV/0!</v>
      </c>
      <c r="Q29" s="5" t="e">
        <f t="shared" ca="1" si="36"/>
        <v>#DIV/0!</v>
      </c>
      <c r="R29" s="5" t="e">
        <f t="shared" ca="1" si="37"/>
        <v>#DIV/0!</v>
      </c>
      <c r="S29" s="5" t="e">
        <f t="shared" ca="1" si="38"/>
        <v>#DIV/0!</v>
      </c>
      <c r="U29">
        <f t="shared" ca="1" si="39"/>
        <v>0</v>
      </c>
      <c r="V29" s="5" t="e">
        <f t="shared" ca="1" si="40"/>
        <v>#DIV/0!</v>
      </c>
      <c r="W29" s="5" t="e">
        <f t="shared" ca="1" si="41"/>
        <v>#DIV/0!</v>
      </c>
      <c r="X29" s="5" t="e">
        <f t="shared" ca="1" si="42"/>
        <v>#DIV/0!</v>
      </c>
      <c r="Y29" s="5" t="e">
        <f t="shared" ca="1" si="43"/>
        <v>#DIV/0!</v>
      </c>
      <c r="Z29" s="5" t="e">
        <f t="shared" ca="1" si="44"/>
        <v>#DIV/0!</v>
      </c>
      <c r="AA29" s="5" t="e">
        <f t="shared" ca="1" si="45"/>
        <v>#DIV/0!</v>
      </c>
      <c r="AB29" s="5" t="e">
        <f t="shared" ca="1" si="46"/>
        <v>#DIV/0!</v>
      </c>
    </row>
    <row r="30" spans="1:28" x14ac:dyDescent="0.25">
      <c r="A30">
        <v>28</v>
      </c>
      <c r="C30">
        <f ca="1">OFFSET('84p stat'!$A$1,A30*20,0)</f>
        <v>0</v>
      </c>
      <c r="D30" s="5" t="e">
        <f ca="1">'42 end'!J58</f>
        <v>#DIV/0!</v>
      </c>
      <c r="E30" s="5" t="e">
        <f ca="1">'84 end'!J58</f>
        <v>#DIV/0!</v>
      </c>
      <c r="F30" s="5" t="e">
        <f ca="1">'168 end'!J58</f>
        <v>#DIV/0!</v>
      </c>
      <c r="G30" s="5" t="e">
        <f ca="1">'336 end'!J58</f>
        <v>#DIV/0!</v>
      </c>
      <c r="H30" s="5" t="e">
        <f ca="1">'672 end'!J58</f>
        <v>#DIV/0!</v>
      </c>
      <c r="I30" s="5" t="e">
        <f ca="1">'1344 end'!J58</f>
        <v>#DIV/0!</v>
      </c>
      <c r="J30" s="5" t="e">
        <f ca="1">'2688 end'!J58</f>
        <v>#DIV/0!</v>
      </c>
      <c r="L30">
        <f t="shared" ca="1" si="31"/>
        <v>0</v>
      </c>
      <c r="M30" s="5" t="e">
        <f t="shared" ca="1" si="32"/>
        <v>#DIV/0!</v>
      </c>
      <c r="N30" s="5" t="e">
        <f t="shared" ca="1" si="33"/>
        <v>#DIV/0!</v>
      </c>
      <c r="O30" s="5" t="e">
        <f t="shared" ca="1" si="34"/>
        <v>#DIV/0!</v>
      </c>
      <c r="P30" s="5" t="e">
        <f t="shared" ca="1" si="35"/>
        <v>#DIV/0!</v>
      </c>
      <c r="Q30" s="5" t="e">
        <f t="shared" ca="1" si="36"/>
        <v>#DIV/0!</v>
      </c>
      <c r="R30" s="5" t="e">
        <f t="shared" ca="1" si="37"/>
        <v>#DIV/0!</v>
      </c>
      <c r="S30" s="5" t="e">
        <f t="shared" ca="1" si="38"/>
        <v>#DIV/0!</v>
      </c>
      <c r="U30">
        <f t="shared" ca="1" si="39"/>
        <v>0</v>
      </c>
      <c r="V30" s="5" t="e">
        <f t="shared" ca="1" si="40"/>
        <v>#DIV/0!</v>
      </c>
      <c r="W30" s="5" t="e">
        <f t="shared" ca="1" si="41"/>
        <v>#DIV/0!</v>
      </c>
      <c r="X30" s="5" t="e">
        <f t="shared" ca="1" si="42"/>
        <v>#DIV/0!</v>
      </c>
      <c r="Y30" s="5" t="e">
        <f t="shared" ca="1" si="43"/>
        <v>#DIV/0!</v>
      </c>
      <c r="Z30" s="5" t="e">
        <f t="shared" ca="1" si="44"/>
        <v>#DIV/0!</v>
      </c>
      <c r="AA30" s="5" t="e">
        <f t="shared" ca="1" si="45"/>
        <v>#DIV/0!</v>
      </c>
      <c r="AB30" s="5" t="e">
        <f t="shared" ca="1" si="46"/>
        <v>#DIV/0!</v>
      </c>
    </row>
    <row r="31" spans="1:28" x14ac:dyDescent="0.25">
      <c r="A31">
        <v>29</v>
      </c>
      <c r="C31">
        <f ca="1">OFFSET('84p stat'!$A$1,A31*20,0)</f>
        <v>0</v>
      </c>
      <c r="D31" s="5" t="e">
        <f ca="1">'42 end'!J59</f>
        <v>#DIV/0!</v>
      </c>
      <c r="E31" s="5" t="e">
        <f ca="1">'84 end'!J59</f>
        <v>#DIV/0!</v>
      </c>
      <c r="F31" s="5" t="e">
        <f ca="1">'168 end'!J59</f>
        <v>#DIV/0!</v>
      </c>
      <c r="G31" s="5" t="e">
        <f ca="1">'336 end'!J59</f>
        <v>#DIV/0!</v>
      </c>
      <c r="H31" s="5" t="e">
        <f ca="1">'672 end'!J59</f>
        <v>#DIV/0!</v>
      </c>
      <c r="I31" s="5" t="e">
        <f ca="1">'1344 end'!J59</f>
        <v>#DIV/0!</v>
      </c>
      <c r="J31" s="5" t="e">
        <f ca="1">'2688 end'!J59</f>
        <v>#DIV/0!</v>
      </c>
      <c r="L31">
        <f t="shared" ca="1" si="31"/>
        <v>0</v>
      </c>
      <c r="M31" s="5" t="e">
        <f t="shared" ca="1" si="32"/>
        <v>#DIV/0!</v>
      </c>
      <c r="N31" s="5" t="e">
        <f t="shared" ca="1" si="33"/>
        <v>#DIV/0!</v>
      </c>
      <c r="O31" s="5" t="e">
        <f t="shared" ca="1" si="34"/>
        <v>#DIV/0!</v>
      </c>
      <c r="P31" s="5" t="e">
        <f t="shared" ca="1" si="35"/>
        <v>#DIV/0!</v>
      </c>
      <c r="Q31" s="5" t="e">
        <f t="shared" ca="1" si="36"/>
        <v>#DIV/0!</v>
      </c>
      <c r="R31" s="5" t="e">
        <f t="shared" ca="1" si="37"/>
        <v>#DIV/0!</v>
      </c>
      <c r="S31" s="5" t="e">
        <f t="shared" ca="1" si="38"/>
        <v>#DIV/0!</v>
      </c>
      <c r="U31">
        <f t="shared" ca="1" si="39"/>
        <v>0</v>
      </c>
      <c r="V31" s="5" t="e">
        <f t="shared" ca="1" si="40"/>
        <v>#DIV/0!</v>
      </c>
      <c r="W31" s="5" t="e">
        <f t="shared" ca="1" si="41"/>
        <v>#DIV/0!</v>
      </c>
      <c r="X31" s="5" t="e">
        <f t="shared" ca="1" si="42"/>
        <v>#DIV/0!</v>
      </c>
      <c r="Y31" s="5" t="e">
        <f t="shared" ca="1" si="43"/>
        <v>#DIV/0!</v>
      </c>
      <c r="Z31" s="5" t="e">
        <f t="shared" ca="1" si="44"/>
        <v>#DIV/0!</v>
      </c>
      <c r="AA31" s="5" t="e">
        <f t="shared" ca="1" si="45"/>
        <v>#DIV/0!</v>
      </c>
      <c r="AB31" s="5" t="e">
        <f t="shared" ca="1" si="46"/>
        <v>#DIV/0!</v>
      </c>
    </row>
    <row r="32" spans="1:28" x14ac:dyDescent="0.25">
      <c r="A32">
        <v>30</v>
      </c>
      <c r="C32">
        <f ca="1">OFFSET('84p stat'!$A$1,A32*20,0)</f>
        <v>0</v>
      </c>
      <c r="D32" s="5" t="e">
        <f ca="1">'42 end'!J60</f>
        <v>#DIV/0!</v>
      </c>
      <c r="E32" s="5" t="e">
        <f ca="1">'84 end'!J60</f>
        <v>#DIV/0!</v>
      </c>
      <c r="F32" s="5" t="e">
        <f ca="1">'168 end'!J60</f>
        <v>#DIV/0!</v>
      </c>
      <c r="G32" s="5" t="e">
        <f ca="1">'336 end'!J60</f>
        <v>#DIV/0!</v>
      </c>
      <c r="H32" s="5" t="e">
        <f ca="1">'672 end'!J60</f>
        <v>#DIV/0!</v>
      </c>
      <c r="I32" s="5" t="e">
        <f ca="1">'1344 end'!J60</f>
        <v>#DIV/0!</v>
      </c>
      <c r="J32" s="5" t="e">
        <f ca="1">'2688 end'!J60</f>
        <v>#DIV/0!</v>
      </c>
      <c r="L32">
        <f t="shared" ca="1" si="31"/>
        <v>0</v>
      </c>
      <c r="M32" s="5" t="e">
        <f t="shared" ca="1" si="32"/>
        <v>#DIV/0!</v>
      </c>
      <c r="N32" s="5" t="e">
        <f t="shared" ca="1" si="33"/>
        <v>#DIV/0!</v>
      </c>
      <c r="O32" s="5" t="e">
        <f t="shared" ca="1" si="34"/>
        <v>#DIV/0!</v>
      </c>
      <c r="P32" s="5" t="e">
        <f t="shared" ca="1" si="35"/>
        <v>#DIV/0!</v>
      </c>
      <c r="Q32" s="5" t="e">
        <f t="shared" ca="1" si="36"/>
        <v>#DIV/0!</v>
      </c>
      <c r="R32" s="5" t="e">
        <f t="shared" ca="1" si="37"/>
        <v>#DIV/0!</v>
      </c>
      <c r="S32" s="5" t="e">
        <f t="shared" ca="1" si="38"/>
        <v>#DIV/0!</v>
      </c>
      <c r="U32">
        <f t="shared" ca="1" si="39"/>
        <v>0</v>
      </c>
      <c r="V32" s="5" t="e">
        <f t="shared" ca="1" si="40"/>
        <v>#DIV/0!</v>
      </c>
      <c r="W32" s="5" t="e">
        <f t="shared" ca="1" si="41"/>
        <v>#DIV/0!</v>
      </c>
      <c r="X32" s="5" t="e">
        <f t="shared" ca="1" si="42"/>
        <v>#DIV/0!</v>
      </c>
      <c r="Y32" s="5" t="e">
        <f t="shared" ca="1" si="43"/>
        <v>#DIV/0!</v>
      </c>
      <c r="Z32" s="5" t="e">
        <f t="shared" ca="1" si="44"/>
        <v>#DIV/0!</v>
      </c>
      <c r="AA32" s="5" t="e">
        <f t="shared" ca="1" si="45"/>
        <v>#DIV/0!</v>
      </c>
      <c r="AB32" s="5" t="e">
        <f t="shared" ca="1" si="46"/>
        <v>#DIV/0!</v>
      </c>
    </row>
    <row r="33" spans="1:28" x14ac:dyDescent="0.25">
      <c r="A33">
        <v>31</v>
      </c>
      <c r="C33">
        <f ca="1">OFFSET('84p stat'!$A$1,A33*20,0)</f>
        <v>0</v>
      </c>
      <c r="D33" s="5" t="e">
        <f ca="1">'42 end'!J61</f>
        <v>#DIV/0!</v>
      </c>
      <c r="E33" s="5" t="e">
        <f ca="1">'84 end'!J61</f>
        <v>#DIV/0!</v>
      </c>
      <c r="F33" s="5" t="e">
        <f ca="1">'168 end'!J61</f>
        <v>#DIV/0!</v>
      </c>
      <c r="G33" s="5" t="e">
        <f ca="1">'336 end'!J61</f>
        <v>#DIV/0!</v>
      </c>
      <c r="H33" s="5" t="e">
        <f ca="1">'672 end'!J61</f>
        <v>#DIV/0!</v>
      </c>
      <c r="I33" s="5" t="e">
        <f ca="1">'1344 end'!J61</f>
        <v>#DIV/0!</v>
      </c>
      <c r="J33" s="5" t="e">
        <f ca="1">'2688 end'!J61</f>
        <v>#DIV/0!</v>
      </c>
      <c r="L33">
        <f t="shared" ca="1" si="31"/>
        <v>0</v>
      </c>
      <c r="M33" s="5" t="e">
        <f t="shared" ca="1" si="32"/>
        <v>#DIV/0!</v>
      </c>
      <c r="N33" s="5" t="e">
        <f t="shared" ca="1" si="33"/>
        <v>#DIV/0!</v>
      </c>
      <c r="O33" s="5" t="e">
        <f t="shared" ca="1" si="34"/>
        <v>#DIV/0!</v>
      </c>
      <c r="P33" s="5" t="e">
        <f t="shared" ca="1" si="35"/>
        <v>#DIV/0!</v>
      </c>
      <c r="Q33" s="5" t="e">
        <f t="shared" ca="1" si="36"/>
        <v>#DIV/0!</v>
      </c>
      <c r="R33" s="5" t="e">
        <f t="shared" ca="1" si="37"/>
        <v>#DIV/0!</v>
      </c>
      <c r="S33" s="5" t="e">
        <f t="shared" ca="1" si="38"/>
        <v>#DIV/0!</v>
      </c>
      <c r="U33">
        <f t="shared" ca="1" si="39"/>
        <v>0</v>
      </c>
      <c r="V33" s="5" t="e">
        <f t="shared" ca="1" si="40"/>
        <v>#DIV/0!</v>
      </c>
      <c r="W33" s="5" t="e">
        <f t="shared" ca="1" si="41"/>
        <v>#DIV/0!</v>
      </c>
      <c r="X33" s="5" t="e">
        <f t="shared" ca="1" si="42"/>
        <v>#DIV/0!</v>
      </c>
      <c r="Y33" s="5" t="e">
        <f t="shared" ca="1" si="43"/>
        <v>#DIV/0!</v>
      </c>
      <c r="Z33" s="5" t="e">
        <f t="shared" ca="1" si="44"/>
        <v>#DIV/0!</v>
      </c>
      <c r="AA33" s="5" t="e">
        <f t="shared" ca="1" si="45"/>
        <v>#DIV/0!</v>
      </c>
      <c r="AB33" s="5" t="e">
        <f t="shared" ca="1" si="46"/>
        <v>#DIV/0!</v>
      </c>
    </row>
    <row r="34" spans="1:28" x14ac:dyDescent="0.25">
      <c r="A34">
        <v>32</v>
      </c>
      <c r="C34">
        <f ca="1">OFFSET('84p stat'!$A$1,A34*20,0)</f>
        <v>0</v>
      </c>
      <c r="D34" s="5" t="e">
        <f ca="1">'42 end'!J62</f>
        <v>#DIV/0!</v>
      </c>
      <c r="E34" s="5" t="e">
        <f ca="1">'84 end'!J62</f>
        <v>#DIV/0!</v>
      </c>
      <c r="F34" s="5" t="e">
        <f ca="1">'168 end'!J62</f>
        <v>#DIV/0!</v>
      </c>
      <c r="G34" s="5" t="e">
        <f ca="1">'336 end'!J62</f>
        <v>#DIV/0!</v>
      </c>
      <c r="H34" s="5" t="e">
        <f ca="1">'672 end'!J62</f>
        <v>#DIV/0!</v>
      </c>
      <c r="I34" s="5" t="e">
        <f ca="1">'1344 end'!J62</f>
        <v>#DIV/0!</v>
      </c>
      <c r="J34" s="5" t="e">
        <f ca="1">'2688 end'!J62</f>
        <v>#DIV/0!</v>
      </c>
      <c r="L34">
        <f t="shared" ca="1" si="31"/>
        <v>0</v>
      </c>
      <c r="M34" s="5" t="e">
        <f t="shared" ca="1" si="32"/>
        <v>#DIV/0!</v>
      </c>
      <c r="N34" s="5" t="e">
        <f t="shared" ca="1" si="33"/>
        <v>#DIV/0!</v>
      </c>
      <c r="O34" s="5" t="e">
        <f t="shared" ca="1" si="34"/>
        <v>#DIV/0!</v>
      </c>
      <c r="P34" s="5" t="e">
        <f t="shared" ca="1" si="35"/>
        <v>#DIV/0!</v>
      </c>
      <c r="Q34" s="5" t="e">
        <f t="shared" ca="1" si="36"/>
        <v>#DIV/0!</v>
      </c>
      <c r="R34" s="5" t="e">
        <f t="shared" ca="1" si="37"/>
        <v>#DIV/0!</v>
      </c>
      <c r="S34" s="5" t="e">
        <f t="shared" ca="1" si="38"/>
        <v>#DIV/0!</v>
      </c>
      <c r="U34">
        <f t="shared" ca="1" si="39"/>
        <v>0</v>
      </c>
      <c r="V34" s="5" t="e">
        <f t="shared" ca="1" si="40"/>
        <v>#DIV/0!</v>
      </c>
      <c r="W34" s="5" t="e">
        <f t="shared" ca="1" si="41"/>
        <v>#DIV/0!</v>
      </c>
      <c r="X34" s="5" t="e">
        <f t="shared" ca="1" si="42"/>
        <v>#DIV/0!</v>
      </c>
      <c r="Y34" s="5" t="e">
        <f t="shared" ca="1" si="43"/>
        <v>#DIV/0!</v>
      </c>
      <c r="Z34" s="5" t="e">
        <f t="shared" ca="1" si="44"/>
        <v>#DIV/0!</v>
      </c>
      <c r="AA34" s="5" t="e">
        <f t="shared" ca="1" si="45"/>
        <v>#DIV/0!</v>
      </c>
      <c r="AB34" s="5" t="e">
        <f t="shared" ca="1" si="46"/>
        <v>#DIV/0!</v>
      </c>
    </row>
    <row r="35" spans="1:28" x14ac:dyDescent="0.25">
      <c r="A35">
        <v>33</v>
      </c>
      <c r="C35">
        <f ca="1">OFFSET('84p stat'!$A$1,A35*20,0)</f>
        <v>0</v>
      </c>
      <c r="D35" s="5" t="e">
        <f ca="1">'42 end'!J63</f>
        <v>#DIV/0!</v>
      </c>
      <c r="E35" s="5" t="e">
        <f ca="1">'84 end'!J63</f>
        <v>#DIV/0!</v>
      </c>
      <c r="F35" s="14" t="e">
        <f ca="1">'168 end'!J63</f>
        <v>#DIV/0!</v>
      </c>
      <c r="G35" s="14" t="e">
        <f ca="1">'336 end'!J63</f>
        <v>#DIV/0!</v>
      </c>
      <c r="H35" s="14" t="e">
        <f ca="1">'672 end'!J63</f>
        <v>#DIV/0!</v>
      </c>
      <c r="I35" s="14" t="e">
        <f ca="1">'1344 end'!J63</f>
        <v>#DIV/0!</v>
      </c>
      <c r="J35" s="14" t="e">
        <f ca="1">'2688 end'!J63</f>
        <v>#DIV/0!</v>
      </c>
      <c r="L35">
        <f t="shared" ca="1" si="31"/>
        <v>0</v>
      </c>
      <c r="M35" s="5" t="e">
        <f t="shared" ca="1" si="32"/>
        <v>#DIV/0!</v>
      </c>
      <c r="N35" s="5" t="e">
        <f t="shared" ca="1" si="33"/>
        <v>#DIV/0!</v>
      </c>
      <c r="O35" s="5" t="e">
        <f t="shared" ca="1" si="34"/>
        <v>#DIV/0!</v>
      </c>
      <c r="P35" s="5" t="e">
        <f t="shared" ca="1" si="35"/>
        <v>#DIV/0!</v>
      </c>
      <c r="Q35" s="5" t="e">
        <f t="shared" ca="1" si="36"/>
        <v>#DIV/0!</v>
      </c>
      <c r="R35" s="5" t="e">
        <f t="shared" ca="1" si="37"/>
        <v>#DIV/0!</v>
      </c>
      <c r="S35" s="5" t="e">
        <f t="shared" ca="1" si="38"/>
        <v>#DIV/0!</v>
      </c>
      <c r="U35">
        <f t="shared" ca="1" si="39"/>
        <v>0</v>
      </c>
      <c r="V35" s="5" t="e">
        <f t="shared" ca="1" si="40"/>
        <v>#DIV/0!</v>
      </c>
      <c r="W35" s="5" t="e">
        <f t="shared" ca="1" si="41"/>
        <v>#DIV/0!</v>
      </c>
      <c r="X35" s="5" t="e">
        <f t="shared" ca="1" si="42"/>
        <v>#DIV/0!</v>
      </c>
      <c r="Y35" s="5" t="e">
        <f t="shared" ca="1" si="43"/>
        <v>#DIV/0!</v>
      </c>
      <c r="Z35" s="5" t="e">
        <f t="shared" ca="1" si="44"/>
        <v>#DIV/0!</v>
      </c>
      <c r="AA35" s="5" t="e">
        <f t="shared" ca="1" si="45"/>
        <v>#DIV/0!</v>
      </c>
      <c r="AB35" s="5" t="e">
        <f t="shared" ca="1" si="46"/>
        <v>#DIV/0!</v>
      </c>
    </row>
    <row r="36" spans="1:28" x14ac:dyDescent="0.25">
      <c r="A36">
        <v>34</v>
      </c>
      <c r="C36">
        <f ca="1">OFFSET('84p stat'!$A$1,A36*20,0)</f>
        <v>0</v>
      </c>
      <c r="D36" s="5" t="e">
        <f ca="1">'42 end'!J64</f>
        <v>#DIV/0!</v>
      </c>
      <c r="E36" s="5" t="e">
        <f ca="1">'84 end'!J64</f>
        <v>#DIV/0!</v>
      </c>
      <c r="F36" s="14" t="e">
        <f ca="1">'168 end'!J64</f>
        <v>#DIV/0!</v>
      </c>
      <c r="G36" s="14" t="e">
        <f ca="1">'336 end'!J64</f>
        <v>#DIV/0!</v>
      </c>
      <c r="H36" s="14" t="e">
        <f ca="1">'672 end'!J64</f>
        <v>#DIV/0!</v>
      </c>
      <c r="I36" s="14" t="e">
        <f ca="1">'1344 end'!J64</f>
        <v>#DIV/0!</v>
      </c>
      <c r="J36" s="14" t="e">
        <f ca="1">'2688 end'!J64</f>
        <v>#DIV/0!</v>
      </c>
      <c r="L36">
        <f t="shared" ca="1" si="31"/>
        <v>0</v>
      </c>
      <c r="M36" s="5" t="e">
        <f t="shared" ca="1" si="32"/>
        <v>#DIV/0!</v>
      </c>
      <c r="N36" s="5" t="e">
        <f t="shared" ca="1" si="33"/>
        <v>#DIV/0!</v>
      </c>
      <c r="O36" s="5" t="e">
        <f t="shared" ca="1" si="34"/>
        <v>#DIV/0!</v>
      </c>
      <c r="P36" s="5" t="e">
        <f t="shared" ca="1" si="35"/>
        <v>#DIV/0!</v>
      </c>
      <c r="Q36" s="5" t="e">
        <f t="shared" ca="1" si="36"/>
        <v>#DIV/0!</v>
      </c>
      <c r="R36" s="5" t="e">
        <f t="shared" ca="1" si="37"/>
        <v>#DIV/0!</v>
      </c>
      <c r="S36" s="5" t="e">
        <f t="shared" ca="1" si="38"/>
        <v>#DIV/0!</v>
      </c>
      <c r="U36">
        <f t="shared" ca="1" si="39"/>
        <v>0</v>
      </c>
      <c r="V36" s="5" t="e">
        <f t="shared" ca="1" si="40"/>
        <v>#DIV/0!</v>
      </c>
      <c r="W36" s="5" t="e">
        <f t="shared" ca="1" si="41"/>
        <v>#DIV/0!</v>
      </c>
      <c r="X36" s="5" t="e">
        <f t="shared" ca="1" si="42"/>
        <v>#DIV/0!</v>
      </c>
      <c r="Y36" s="5" t="e">
        <f t="shared" ca="1" si="43"/>
        <v>#DIV/0!</v>
      </c>
      <c r="Z36" s="5" t="e">
        <f t="shared" ca="1" si="44"/>
        <v>#DIV/0!</v>
      </c>
      <c r="AA36" s="5" t="e">
        <f t="shared" ca="1" si="45"/>
        <v>#DIV/0!</v>
      </c>
      <c r="AB36" s="5" t="e">
        <f t="shared" ca="1" si="46"/>
        <v>#DIV/0!</v>
      </c>
    </row>
    <row r="37" spans="1:28" x14ac:dyDescent="0.25">
      <c r="A37">
        <v>35</v>
      </c>
      <c r="C37">
        <f ca="1">OFFSET('84p stat'!$A$1,A37*20,0)</f>
        <v>0</v>
      </c>
      <c r="D37" s="5" t="e">
        <f ca="1">'42 end'!J65</f>
        <v>#DIV/0!</v>
      </c>
      <c r="E37" s="5" t="e">
        <f ca="1">'84 end'!J65</f>
        <v>#DIV/0!</v>
      </c>
      <c r="F37" s="14" t="e">
        <f ca="1">'168 end'!J65</f>
        <v>#DIV/0!</v>
      </c>
      <c r="G37" s="14" t="e">
        <f ca="1">'336 end'!J65</f>
        <v>#DIV/0!</v>
      </c>
      <c r="H37" s="14" t="e">
        <f ca="1">'672 end'!J65</f>
        <v>#DIV/0!</v>
      </c>
      <c r="I37" s="14" t="e">
        <f ca="1">'1344 end'!J65</f>
        <v>#DIV/0!</v>
      </c>
      <c r="J37" s="14" t="e">
        <f ca="1">'2688 end'!J65</f>
        <v>#DIV/0!</v>
      </c>
      <c r="L37">
        <f t="shared" ca="1" si="31"/>
        <v>0</v>
      </c>
      <c r="M37" s="5" t="e">
        <f t="shared" ca="1" si="32"/>
        <v>#DIV/0!</v>
      </c>
      <c r="N37" s="5" t="e">
        <f t="shared" ca="1" si="33"/>
        <v>#DIV/0!</v>
      </c>
      <c r="O37" s="5" t="e">
        <f t="shared" ca="1" si="34"/>
        <v>#DIV/0!</v>
      </c>
      <c r="P37" s="5" t="e">
        <f t="shared" ca="1" si="35"/>
        <v>#DIV/0!</v>
      </c>
      <c r="Q37" s="5" t="e">
        <f t="shared" ca="1" si="36"/>
        <v>#DIV/0!</v>
      </c>
      <c r="R37" s="5" t="e">
        <f t="shared" ca="1" si="37"/>
        <v>#DIV/0!</v>
      </c>
      <c r="S37" s="5" t="e">
        <f t="shared" ca="1" si="38"/>
        <v>#DIV/0!</v>
      </c>
      <c r="U37">
        <f t="shared" ca="1" si="39"/>
        <v>0</v>
      </c>
      <c r="V37" s="5" t="e">
        <f t="shared" ca="1" si="40"/>
        <v>#DIV/0!</v>
      </c>
      <c r="W37" s="5" t="e">
        <f t="shared" ca="1" si="41"/>
        <v>#DIV/0!</v>
      </c>
      <c r="X37" s="5" t="e">
        <f t="shared" ca="1" si="42"/>
        <v>#DIV/0!</v>
      </c>
      <c r="Y37" s="5" t="e">
        <f t="shared" ca="1" si="43"/>
        <v>#DIV/0!</v>
      </c>
      <c r="Z37" s="5" t="e">
        <f t="shared" ca="1" si="44"/>
        <v>#DIV/0!</v>
      </c>
      <c r="AA37" s="5" t="e">
        <f t="shared" ca="1" si="45"/>
        <v>#DIV/0!</v>
      </c>
      <c r="AB37" s="5" t="e">
        <f t="shared" ca="1" si="46"/>
        <v>#DIV/0!</v>
      </c>
    </row>
    <row r="38" spans="1:28" x14ac:dyDescent="0.25">
      <c r="A38">
        <v>36</v>
      </c>
      <c r="C38">
        <f ca="1">OFFSET('84p stat'!$A$1,A38*20,0)</f>
        <v>0</v>
      </c>
      <c r="D38" s="5" t="e">
        <f ca="1">'42 end'!J66</f>
        <v>#DIV/0!</v>
      </c>
      <c r="E38" s="5" t="e">
        <f ca="1">'84 end'!J66</f>
        <v>#DIV/0!</v>
      </c>
      <c r="F38" s="5" t="e">
        <f ca="1">'168 end'!J66</f>
        <v>#DIV/0!</v>
      </c>
      <c r="G38" s="14" t="e">
        <f ca="1">'336 end'!J66</f>
        <v>#DIV/0!</v>
      </c>
      <c r="H38" s="5"/>
      <c r="I38" s="5"/>
      <c r="J38" s="5"/>
      <c r="L38">
        <f t="shared" ca="1" si="31"/>
        <v>0</v>
      </c>
      <c r="M38" s="5" t="e">
        <f t="shared" ca="1" si="32"/>
        <v>#DIV/0!</v>
      </c>
      <c r="N38" s="5" t="e">
        <f t="shared" ca="1" si="33"/>
        <v>#DIV/0!</v>
      </c>
      <c r="O38" s="5" t="e">
        <f t="shared" ca="1" si="34"/>
        <v>#DIV/0!</v>
      </c>
      <c r="P38" s="5" t="e">
        <f t="shared" ca="1" si="35"/>
        <v>#DIV/0!</v>
      </c>
      <c r="Q38" s="5" t="e">
        <f t="shared" ca="1" si="36"/>
        <v>#DIV/0!</v>
      </c>
      <c r="R38" s="5" t="e">
        <f t="shared" ca="1" si="37"/>
        <v>#DIV/0!</v>
      </c>
      <c r="S38" s="5" t="e">
        <f t="shared" ca="1" si="38"/>
        <v>#DIV/0!</v>
      </c>
      <c r="U38">
        <f t="shared" ca="1" si="39"/>
        <v>0</v>
      </c>
      <c r="V38" s="5" t="e">
        <f t="shared" ca="1" si="40"/>
        <v>#DIV/0!</v>
      </c>
      <c r="W38" s="5" t="e">
        <f t="shared" ca="1" si="41"/>
        <v>#DIV/0!</v>
      </c>
      <c r="X38" s="5" t="e">
        <f t="shared" ca="1" si="42"/>
        <v>#DIV/0!</v>
      </c>
      <c r="Y38" s="5" t="e">
        <f t="shared" ca="1" si="43"/>
        <v>#DIV/0!</v>
      </c>
      <c r="Z38" s="5">
        <f t="shared" si="44"/>
        <v>0</v>
      </c>
      <c r="AA38" s="5">
        <f t="shared" si="45"/>
        <v>0</v>
      </c>
      <c r="AB38" s="5">
        <f t="shared" si="46"/>
        <v>0</v>
      </c>
    </row>
    <row r="39" spans="1:28" x14ac:dyDescent="0.25">
      <c r="A39">
        <v>37</v>
      </c>
      <c r="C39">
        <f ca="1">OFFSET('84p stat'!$A$1,A39*20,0)</f>
        <v>0</v>
      </c>
      <c r="D39" s="5" t="e">
        <f ca="1">'42 end'!J67</f>
        <v>#DIV/0!</v>
      </c>
      <c r="E39" s="5" t="e">
        <f ca="1">'84 end'!J67</f>
        <v>#DIV/0!</v>
      </c>
      <c r="F39" s="5" t="e">
        <f ca="1">'168 end'!J67</f>
        <v>#DIV/0!</v>
      </c>
      <c r="G39" s="5" t="e">
        <f ca="1">'336 end'!J67</f>
        <v>#DIV/0!</v>
      </c>
      <c r="H39" s="5" t="e">
        <f ca="1">'672 end'!J67</f>
        <v>#DIV/0!</v>
      </c>
      <c r="I39" s="5" t="e">
        <f ca="1">'1344 end'!J67</f>
        <v>#DIV/0!</v>
      </c>
      <c r="J39" s="5" t="e">
        <f ca="1">'2688 end'!J67</f>
        <v>#DIV/0!</v>
      </c>
      <c r="L39">
        <f t="shared" ca="1" si="31"/>
        <v>0</v>
      </c>
      <c r="M39" s="5" t="e">
        <f t="shared" ca="1" si="32"/>
        <v>#DIV/0!</v>
      </c>
      <c r="N39" s="5" t="e">
        <f t="shared" ca="1" si="33"/>
        <v>#DIV/0!</v>
      </c>
      <c r="O39" s="5" t="e">
        <f t="shared" ca="1" si="34"/>
        <v>#DIV/0!</v>
      </c>
      <c r="P39" s="5" t="e">
        <f t="shared" ca="1" si="35"/>
        <v>#DIV/0!</v>
      </c>
      <c r="Q39" s="5" t="e">
        <f t="shared" ca="1" si="36"/>
        <v>#DIV/0!</v>
      </c>
      <c r="R39" s="5" t="e">
        <f t="shared" ca="1" si="37"/>
        <v>#DIV/0!</v>
      </c>
      <c r="S39" s="5" t="e">
        <f t="shared" ca="1" si="38"/>
        <v>#DIV/0!</v>
      </c>
      <c r="U39">
        <f t="shared" ca="1" si="39"/>
        <v>0</v>
      </c>
      <c r="V39" s="5" t="e">
        <f t="shared" ca="1" si="40"/>
        <v>#DIV/0!</v>
      </c>
      <c r="W39" s="5" t="e">
        <f t="shared" ca="1" si="41"/>
        <v>#DIV/0!</v>
      </c>
      <c r="X39" s="5" t="e">
        <f t="shared" ca="1" si="42"/>
        <v>#DIV/0!</v>
      </c>
      <c r="Y39" s="5" t="e">
        <f t="shared" ca="1" si="43"/>
        <v>#DIV/0!</v>
      </c>
      <c r="Z39" s="5" t="e">
        <f t="shared" ca="1" si="44"/>
        <v>#DIV/0!</v>
      </c>
      <c r="AA39" s="5" t="e">
        <f t="shared" ca="1" si="45"/>
        <v>#DIV/0!</v>
      </c>
      <c r="AB39" s="5" t="e">
        <f t="shared" ca="1" si="46"/>
        <v>#DIV/0!</v>
      </c>
    </row>
    <row r="40" spans="1:28" x14ac:dyDescent="0.25">
      <c r="A40">
        <v>38</v>
      </c>
      <c r="C40">
        <f ca="1">OFFSET('84p stat'!$A$1,A40*20,0)</f>
        <v>0</v>
      </c>
      <c r="D40" s="5" t="e">
        <f ca="1">'42 end'!J68</f>
        <v>#DIV/0!</v>
      </c>
      <c r="E40" s="5" t="e">
        <f ca="1">'84 end'!J68</f>
        <v>#DIV/0!</v>
      </c>
      <c r="F40" s="5" t="e">
        <f ca="1">'168 end'!J68</f>
        <v>#DIV/0!</v>
      </c>
      <c r="G40" s="5" t="e">
        <f ca="1">'336 end'!J68</f>
        <v>#DIV/0!</v>
      </c>
      <c r="H40" s="5" t="e">
        <f ca="1">'672 end'!J68</f>
        <v>#DIV/0!</v>
      </c>
      <c r="I40" s="5" t="e">
        <f ca="1">'1344 end'!J68</f>
        <v>#DIV/0!</v>
      </c>
      <c r="J40" s="5" t="e">
        <f ca="1">'2688 end'!J68</f>
        <v>#DIV/0!</v>
      </c>
      <c r="L40">
        <f t="shared" ca="1" si="31"/>
        <v>0</v>
      </c>
      <c r="M40" s="5" t="e">
        <f t="shared" ca="1" si="32"/>
        <v>#DIV/0!</v>
      </c>
      <c r="N40" s="5" t="e">
        <f t="shared" ca="1" si="33"/>
        <v>#DIV/0!</v>
      </c>
      <c r="O40" s="5" t="e">
        <f t="shared" ca="1" si="34"/>
        <v>#DIV/0!</v>
      </c>
      <c r="P40" s="5" t="e">
        <f t="shared" ca="1" si="35"/>
        <v>#DIV/0!</v>
      </c>
      <c r="Q40" s="5" t="e">
        <f t="shared" ca="1" si="36"/>
        <v>#DIV/0!</v>
      </c>
      <c r="R40" s="5" t="e">
        <f t="shared" ca="1" si="37"/>
        <v>#DIV/0!</v>
      </c>
      <c r="S40" s="5" t="e">
        <f t="shared" ca="1" si="38"/>
        <v>#DIV/0!</v>
      </c>
      <c r="U40">
        <f t="shared" ca="1" si="39"/>
        <v>0</v>
      </c>
      <c r="V40" s="5" t="e">
        <f t="shared" ca="1" si="40"/>
        <v>#DIV/0!</v>
      </c>
      <c r="W40" s="5" t="e">
        <f t="shared" ca="1" si="41"/>
        <v>#DIV/0!</v>
      </c>
      <c r="X40" s="5" t="e">
        <f t="shared" ca="1" si="42"/>
        <v>#DIV/0!</v>
      </c>
      <c r="Y40" s="5" t="e">
        <f t="shared" ca="1" si="43"/>
        <v>#DIV/0!</v>
      </c>
      <c r="Z40" s="5" t="e">
        <f t="shared" ca="1" si="44"/>
        <v>#DIV/0!</v>
      </c>
      <c r="AA40" s="5" t="e">
        <f t="shared" ca="1" si="45"/>
        <v>#DIV/0!</v>
      </c>
      <c r="AB40" s="5" t="e">
        <f t="shared" ca="1" si="46"/>
        <v>#DIV/0!</v>
      </c>
    </row>
    <row r="41" spans="1:28" x14ac:dyDescent="0.25">
      <c r="A41">
        <v>39</v>
      </c>
      <c r="C41">
        <f ca="1">OFFSET('84p stat'!$A$1,A41*20,0)</f>
        <v>0</v>
      </c>
      <c r="D41" s="5" t="e">
        <f ca="1">'42 end'!J69</f>
        <v>#DIV/0!</v>
      </c>
      <c r="E41" s="5" t="e">
        <f ca="1">'84 end'!J69</f>
        <v>#DIV/0!</v>
      </c>
      <c r="F41" s="5" t="e">
        <f ca="1">'168 end'!J69</f>
        <v>#DIV/0!</v>
      </c>
      <c r="G41" s="5" t="e">
        <f ca="1">'336 end'!J69</f>
        <v>#DIV/0!</v>
      </c>
      <c r="H41" s="5"/>
      <c r="I41" s="5"/>
      <c r="J41" s="14"/>
      <c r="L41">
        <f t="shared" ca="1" si="31"/>
        <v>0</v>
      </c>
      <c r="M41" s="5" t="e">
        <f t="shared" ca="1" si="32"/>
        <v>#DIV/0!</v>
      </c>
      <c r="N41" s="5" t="e">
        <f t="shared" ca="1" si="33"/>
        <v>#DIV/0!</v>
      </c>
      <c r="O41" s="5" t="e">
        <f t="shared" ca="1" si="34"/>
        <v>#DIV/0!</v>
      </c>
      <c r="P41" s="5" t="e">
        <f t="shared" ca="1" si="35"/>
        <v>#DIV/0!</v>
      </c>
      <c r="Q41" s="5" t="e">
        <f t="shared" ca="1" si="36"/>
        <v>#DIV/0!</v>
      </c>
      <c r="R41" s="5" t="e">
        <f t="shared" ca="1" si="37"/>
        <v>#DIV/0!</v>
      </c>
      <c r="S41" s="14" t="e">
        <f t="shared" ca="1" si="38"/>
        <v>#DIV/0!</v>
      </c>
      <c r="U41">
        <f t="shared" ca="1" si="39"/>
        <v>0</v>
      </c>
      <c r="V41" s="5" t="e">
        <f t="shared" ca="1" si="40"/>
        <v>#DIV/0!</v>
      </c>
      <c r="W41" s="5" t="e">
        <f t="shared" ca="1" si="41"/>
        <v>#DIV/0!</v>
      </c>
      <c r="X41" s="5" t="e">
        <f t="shared" ca="1" si="42"/>
        <v>#DIV/0!</v>
      </c>
      <c r="Y41" s="5" t="e">
        <f t="shared" ca="1" si="43"/>
        <v>#DIV/0!</v>
      </c>
      <c r="Z41" s="5">
        <f t="shared" si="44"/>
        <v>0</v>
      </c>
      <c r="AA41" s="5">
        <f t="shared" si="45"/>
        <v>0</v>
      </c>
      <c r="AB41" s="5">
        <f t="shared" si="46"/>
        <v>0</v>
      </c>
    </row>
    <row r="42" spans="1:28" x14ac:dyDescent="0.25">
      <c r="A42">
        <v>40</v>
      </c>
      <c r="C42">
        <f ca="1">OFFSET('84p stat'!$A$1,A42*20,0)</f>
        <v>0</v>
      </c>
      <c r="D42" s="5" t="e">
        <f ca="1">'42 end'!J70</f>
        <v>#DIV/0!</v>
      </c>
      <c r="E42" s="5" t="e">
        <f ca="1">'84 end'!J70</f>
        <v>#DIV/0!</v>
      </c>
      <c r="F42" s="5" t="e">
        <f ca="1">'168 end'!J70</f>
        <v>#DIV/0!</v>
      </c>
      <c r="G42" s="5" t="e">
        <f ca="1">'336 end'!J70</f>
        <v>#DIV/0!</v>
      </c>
      <c r="H42" s="5" t="e">
        <f ca="1">'672 end'!J70</f>
        <v>#DIV/0!</v>
      </c>
      <c r="I42" s="5" t="e">
        <f ca="1">'1344 end'!J70</f>
        <v>#DIV/0!</v>
      </c>
      <c r="J42" s="5"/>
      <c r="L42">
        <f t="shared" ca="1" si="31"/>
        <v>0</v>
      </c>
      <c r="M42" s="5" t="e">
        <f t="shared" ca="1" si="32"/>
        <v>#DIV/0!</v>
      </c>
      <c r="N42" s="5" t="e">
        <f t="shared" ca="1" si="33"/>
        <v>#DIV/0!</v>
      </c>
      <c r="O42" s="5" t="e">
        <f t="shared" ca="1" si="34"/>
        <v>#DIV/0!</v>
      </c>
      <c r="P42" s="5" t="e">
        <f t="shared" ca="1" si="35"/>
        <v>#DIV/0!</v>
      </c>
      <c r="Q42" s="5" t="e">
        <f t="shared" ca="1" si="36"/>
        <v>#DIV/0!</v>
      </c>
      <c r="R42" s="5" t="e">
        <f t="shared" ca="1" si="37"/>
        <v>#DIV/0!</v>
      </c>
      <c r="S42" s="5" t="e">
        <f t="shared" ca="1" si="38"/>
        <v>#DIV/0!</v>
      </c>
      <c r="U42">
        <f t="shared" ca="1" si="39"/>
        <v>0</v>
      </c>
      <c r="V42" s="5" t="e">
        <f t="shared" ca="1" si="40"/>
        <v>#DIV/0!</v>
      </c>
      <c r="W42" s="5" t="e">
        <f t="shared" ca="1" si="41"/>
        <v>#DIV/0!</v>
      </c>
      <c r="X42" s="5" t="e">
        <f t="shared" ca="1" si="42"/>
        <v>#DIV/0!</v>
      </c>
      <c r="Y42" s="5" t="e">
        <f t="shared" ca="1" si="43"/>
        <v>#DIV/0!</v>
      </c>
      <c r="Z42" s="5" t="e">
        <f t="shared" ca="1" si="44"/>
        <v>#DIV/0!</v>
      </c>
      <c r="AA42" s="5" t="e">
        <f t="shared" ca="1" si="45"/>
        <v>#DIV/0!</v>
      </c>
      <c r="AB42" s="5">
        <f t="shared" si="46"/>
        <v>0</v>
      </c>
    </row>
    <row r="43" spans="1:28" x14ac:dyDescent="0.25">
      <c r="A43">
        <v>41</v>
      </c>
      <c r="C43">
        <f ca="1">OFFSET('84p stat'!$A$1,A43*20,0)</f>
        <v>0</v>
      </c>
      <c r="D43" s="5" t="e">
        <f ca="1">'42 end'!J71</f>
        <v>#DIV/0!</v>
      </c>
      <c r="E43" s="5" t="e">
        <f ca="1">'84 end'!J71</f>
        <v>#DIV/0!</v>
      </c>
      <c r="F43" s="5" t="e">
        <f ca="1">'168 end'!J71</f>
        <v>#DIV/0!</v>
      </c>
      <c r="G43" s="5" t="e">
        <f ca="1">'336 end'!J71</f>
        <v>#DIV/0!</v>
      </c>
      <c r="H43" s="5" t="e">
        <f ca="1">'672 end'!J71</f>
        <v>#DIV/0!</v>
      </c>
      <c r="I43" s="5" t="e">
        <f ca="1">'1344 end'!J71</f>
        <v>#DIV/0!</v>
      </c>
      <c r="J43" s="5"/>
      <c r="L43">
        <f t="shared" ca="1" si="31"/>
        <v>0</v>
      </c>
      <c r="M43" s="5" t="e">
        <f t="shared" ca="1" si="32"/>
        <v>#DIV/0!</v>
      </c>
      <c r="N43" s="5" t="e">
        <f t="shared" ca="1" si="33"/>
        <v>#DIV/0!</v>
      </c>
      <c r="O43" s="5" t="e">
        <f t="shared" ca="1" si="34"/>
        <v>#DIV/0!</v>
      </c>
      <c r="P43" s="5" t="e">
        <f t="shared" ca="1" si="35"/>
        <v>#DIV/0!</v>
      </c>
      <c r="Q43" s="5" t="e">
        <f t="shared" ca="1" si="36"/>
        <v>#DIV/0!</v>
      </c>
      <c r="R43" s="5" t="e">
        <f t="shared" ca="1" si="37"/>
        <v>#DIV/0!</v>
      </c>
      <c r="S43" s="5" t="e">
        <f t="shared" ca="1" si="38"/>
        <v>#DIV/0!</v>
      </c>
      <c r="U43">
        <f t="shared" ca="1" si="39"/>
        <v>0</v>
      </c>
      <c r="V43" s="5" t="e">
        <f t="shared" ca="1" si="40"/>
        <v>#DIV/0!</v>
      </c>
      <c r="W43" s="5" t="e">
        <f t="shared" ca="1" si="41"/>
        <v>#DIV/0!</v>
      </c>
      <c r="X43" s="5" t="e">
        <f t="shared" ca="1" si="42"/>
        <v>#DIV/0!</v>
      </c>
      <c r="Y43" s="5" t="e">
        <f t="shared" ca="1" si="43"/>
        <v>#DIV/0!</v>
      </c>
      <c r="Z43" s="5" t="e">
        <f t="shared" ca="1" si="44"/>
        <v>#DIV/0!</v>
      </c>
      <c r="AA43" s="5" t="e">
        <f t="shared" ca="1" si="45"/>
        <v>#DIV/0!</v>
      </c>
      <c r="AB43" s="5">
        <f t="shared" si="46"/>
        <v>0</v>
      </c>
    </row>
    <row r="44" spans="1:28" x14ac:dyDescent="0.25">
      <c r="A44">
        <v>42</v>
      </c>
      <c r="C44">
        <f ca="1">OFFSET('84p stat'!$A$1,A44*20,0)</f>
        <v>0</v>
      </c>
      <c r="D44" s="5" t="e">
        <f ca="1">'42 end'!J72</f>
        <v>#DIV/0!</v>
      </c>
      <c r="E44" s="5" t="e">
        <f ca="1">'84 end'!J72</f>
        <v>#DIV/0!</v>
      </c>
      <c r="F44" s="5" t="e">
        <f ca="1">'168 end'!J72</f>
        <v>#DIV/0!</v>
      </c>
      <c r="G44" s="5" t="e">
        <f ca="1">'336 end'!J72</f>
        <v>#DIV/0!</v>
      </c>
      <c r="H44" s="5" t="e">
        <f ca="1">'672 end'!J72</f>
        <v>#DIV/0!</v>
      </c>
      <c r="I44" s="5" t="e">
        <f ca="1">'1344 end'!J72</f>
        <v>#DIV/0!</v>
      </c>
      <c r="J44" s="5"/>
      <c r="L44">
        <f t="shared" ca="1" si="31"/>
        <v>0</v>
      </c>
      <c r="M44" s="5" t="e">
        <f t="shared" ca="1" si="32"/>
        <v>#DIV/0!</v>
      </c>
      <c r="N44" s="5" t="e">
        <f t="shared" ca="1" si="33"/>
        <v>#DIV/0!</v>
      </c>
      <c r="O44" s="5" t="e">
        <f t="shared" ca="1" si="34"/>
        <v>#DIV/0!</v>
      </c>
      <c r="P44" s="5" t="e">
        <f t="shared" ca="1" si="35"/>
        <v>#DIV/0!</v>
      </c>
      <c r="Q44" s="5" t="e">
        <f t="shared" ca="1" si="36"/>
        <v>#DIV/0!</v>
      </c>
      <c r="R44" s="5" t="e">
        <f t="shared" ca="1" si="37"/>
        <v>#DIV/0!</v>
      </c>
      <c r="S44" s="5" t="e">
        <f t="shared" ca="1" si="38"/>
        <v>#DIV/0!</v>
      </c>
      <c r="U44">
        <f t="shared" ca="1" si="39"/>
        <v>0</v>
      </c>
      <c r="V44" s="5" t="e">
        <f t="shared" ca="1" si="40"/>
        <v>#DIV/0!</v>
      </c>
      <c r="W44" s="5" t="e">
        <f t="shared" ca="1" si="41"/>
        <v>#DIV/0!</v>
      </c>
      <c r="X44" s="5" t="e">
        <f t="shared" ca="1" si="42"/>
        <v>#DIV/0!</v>
      </c>
      <c r="Y44" s="5" t="e">
        <f t="shared" ca="1" si="43"/>
        <v>#DIV/0!</v>
      </c>
      <c r="Z44" s="5" t="e">
        <f t="shared" ca="1" si="44"/>
        <v>#DIV/0!</v>
      </c>
      <c r="AA44" s="5" t="e">
        <f t="shared" ca="1" si="45"/>
        <v>#DIV/0!</v>
      </c>
      <c r="AB44" s="5">
        <f t="shared" si="46"/>
        <v>0</v>
      </c>
    </row>
    <row r="45" spans="1:28" x14ac:dyDescent="0.25">
      <c r="A45">
        <v>43</v>
      </c>
      <c r="C45">
        <f ca="1">OFFSET('84p stat'!$A$1,A45*20,0)</f>
        <v>0</v>
      </c>
      <c r="D45" s="5" t="e">
        <f ca="1">'42 end'!J73</f>
        <v>#DIV/0!</v>
      </c>
      <c r="E45" s="5" t="e">
        <f ca="1">'84 end'!J73</f>
        <v>#DIV/0!</v>
      </c>
      <c r="F45" s="5" t="e">
        <f ca="1">'168 end'!J73</f>
        <v>#DIV/0!</v>
      </c>
      <c r="G45" s="5" t="e">
        <f ca="1">'336 end'!J73</f>
        <v>#DIV/0!</v>
      </c>
      <c r="H45" s="5"/>
      <c r="I45" s="5"/>
      <c r="J45" s="5"/>
      <c r="L45">
        <f t="shared" ca="1" si="31"/>
        <v>0</v>
      </c>
      <c r="M45" s="5" t="e">
        <f t="shared" ca="1" si="32"/>
        <v>#DIV/0!</v>
      </c>
      <c r="N45" s="5" t="e">
        <f t="shared" ca="1" si="33"/>
        <v>#DIV/0!</v>
      </c>
      <c r="O45" s="5" t="e">
        <f t="shared" ca="1" si="34"/>
        <v>#DIV/0!</v>
      </c>
      <c r="P45" s="5" t="e">
        <f t="shared" ca="1" si="35"/>
        <v>#DIV/0!</v>
      </c>
      <c r="Q45" s="5" t="e">
        <f t="shared" ca="1" si="36"/>
        <v>#DIV/0!</v>
      </c>
      <c r="R45" s="5" t="e">
        <f t="shared" ca="1" si="37"/>
        <v>#DIV/0!</v>
      </c>
      <c r="S45" s="5" t="e">
        <f t="shared" ca="1" si="38"/>
        <v>#DIV/0!</v>
      </c>
      <c r="U45">
        <f t="shared" ca="1" si="39"/>
        <v>0</v>
      </c>
      <c r="V45" s="5" t="e">
        <f t="shared" ca="1" si="40"/>
        <v>#DIV/0!</v>
      </c>
      <c r="W45" s="5" t="e">
        <f t="shared" ca="1" si="41"/>
        <v>#DIV/0!</v>
      </c>
      <c r="X45" s="5" t="e">
        <f t="shared" ca="1" si="42"/>
        <v>#DIV/0!</v>
      </c>
      <c r="Y45" s="5" t="e">
        <f t="shared" ca="1" si="43"/>
        <v>#DIV/0!</v>
      </c>
      <c r="Z45" s="5">
        <f t="shared" si="44"/>
        <v>0</v>
      </c>
      <c r="AA45" s="5">
        <f t="shared" si="45"/>
        <v>0</v>
      </c>
      <c r="AB45" s="5">
        <f t="shared" si="46"/>
        <v>0</v>
      </c>
    </row>
    <row r="46" spans="1:28" x14ac:dyDescent="0.25">
      <c r="A46">
        <v>44</v>
      </c>
      <c r="C46">
        <f ca="1">OFFSET('84p stat'!$A$1,A46*20,0)</f>
        <v>0</v>
      </c>
      <c r="D46" s="5" t="e">
        <f ca="1">'42 end'!J74</f>
        <v>#DIV/0!</v>
      </c>
      <c r="E46" s="5" t="e">
        <f ca="1">'84 end'!J74</f>
        <v>#DIV/0!</v>
      </c>
      <c r="F46" s="5" t="e">
        <f ca="1">'168 end'!J74</f>
        <v>#DIV/0!</v>
      </c>
      <c r="G46" s="5" t="e">
        <f ca="1">'336 end'!J74</f>
        <v>#DIV/0!</v>
      </c>
      <c r="H46" s="5" t="e">
        <f ca="1">'672 end'!J74</f>
        <v>#DIV/0!</v>
      </c>
      <c r="I46" s="5" t="e">
        <f ca="1">'1344 end'!J74</f>
        <v>#DIV/0!</v>
      </c>
      <c r="J46" s="5"/>
      <c r="L46">
        <f t="shared" ca="1" si="31"/>
        <v>0</v>
      </c>
      <c r="M46" s="5" t="e">
        <f t="shared" ca="1" si="32"/>
        <v>#DIV/0!</v>
      </c>
      <c r="N46" s="5" t="e">
        <f t="shared" ca="1" si="33"/>
        <v>#DIV/0!</v>
      </c>
      <c r="O46" s="5" t="e">
        <f t="shared" ca="1" si="34"/>
        <v>#DIV/0!</v>
      </c>
      <c r="P46" s="5" t="e">
        <f t="shared" ca="1" si="35"/>
        <v>#DIV/0!</v>
      </c>
      <c r="Q46" s="5" t="e">
        <f t="shared" ca="1" si="36"/>
        <v>#DIV/0!</v>
      </c>
      <c r="R46" s="5" t="e">
        <f t="shared" ca="1" si="37"/>
        <v>#DIV/0!</v>
      </c>
      <c r="S46" s="5" t="e">
        <f t="shared" ca="1" si="38"/>
        <v>#DIV/0!</v>
      </c>
      <c r="U46">
        <f t="shared" ca="1" si="39"/>
        <v>0</v>
      </c>
      <c r="V46" s="5" t="e">
        <f t="shared" ca="1" si="40"/>
        <v>#DIV/0!</v>
      </c>
      <c r="W46" s="5" t="e">
        <f t="shared" ca="1" si="41"/>
        <v>#DIV/0!</v>
      </c>
      <c r="X46" s="5" t="e">
        <f t="shared" ca="1" si="42"/>
        <v>#DIV/0!</v>
      </c>
      <c r="Y46" s="5" t="e">
        <f t="shared" ca="1" si="43"/>
        <v>#DIV/0!</v>
      </c>
      <c r="Z46" s="5" t="e">
        <f t="shared" ca="1" si="44"/>
        <v>#DIV/0!</v>
      </c>
      <c r="AA46" s="5" t="e">
        <f t="shared" ca="1" si="45"/>
        <v>#DIV/0!</v>
      </c>
      <c r="AB46" s="5">
        <f t="shared" si="46"/>
        <v>0</v>
      </c>
    </row>
    <row r="47" spans="1:28" x14ac:dyDescent="0.25">
      <c r="A47">
        <v>45</v>
      </c>
      <c r="C47">
        <f ca="1">OFFSET('84p stat'!$A$1,A47*20,0)</f>
        <v>0</v>
      </c>
      <c r="D47" s="5" t="e">
        <f ca="1">'42 end'!J75</f>
        <v>#DIV/0!</v>
      </c>
      <c r="E47" s="5" t="e">
        <f ca="1">'84 end'!J75</f>
        <v>#DIV/0!</v>
      </c>
      <c r="F47" s="5" t="e">
        <f ca="1">'168 end'!J75</f>
        <v>#DIV/0!</v>
      </c>
      <c r="G47" s="5" t="e">
        <f ca="1">'336 end'!J75</f>
        <v>#DIV/0!</v>
      </c>
      <c r="H47" s="5" t="e">
        <f ca="1">'672 end'!J75</f>
        <v>#DIV/0!</v>
      </c>
      <c r="I47" s="5" t="e">
        <f ca="1">'1344 end'!J75</f>
        <v>#DIV/0!</v>
      </c>
      <c r="J47" s="5"/>
      <c r="L47">
        <f t="shared" ca="1" si="31"/>
        <v>0</v>
      </c>
      <c r="M47" s="5" t="e">
        <f t="shared" ca="1" si="32"/>
        <v>#DIV/0!</v>
      </c>
      <c r="N47" s="5" t="e">
        <f t="shared" ca="1" si="33"/>
        <v>#DIV/0!</v>
      </c>
      <c r="O47" s="5" t="e">
        <f t="shared" ca="1" si="34"/>
        <v>#DIV/0!</v>
      </c>
      <c r="P47" s="5" t="e">
        <f t="shared" ca="1" si="35"/>
        <v>#DIV/0!</v>
      </c>
      <c r="Q47" s="5" t="e">
        <f t="shared" ca="1" si="36"/>
        <v>#DIV/0!</v>
      </c>
      <c r="R47" s="5" t="e">
        <f t="shared" ca="1" si="37"/>
        <v>#DIV/0!</v>
      </c>
      <c r="S47" s="5" t="e">
        <f t="shared" ca="1" si="38"/>
        <v>#DIV/0!</v>
      </c>
      <c r="U47">
        <f t="shared" ca="1" si="39"/>
        <v>0</v>
      </c>
      <c r="V47" s="5" t="e">
        <f t="shared" ca="1" si="40"/>
        <v>#DIV/0!</v>
      </c>
      <c r="W47" s="5" t="e">
        <f t="shared" ca="1" si="41"/>
        <v>#DIV/0!</v>
      </c>
      <c r="X47" s="5" t="e">
        <f t="shared" ca="1" si="42"/>
        <v>#DIV/0!</v>
      </c>
      <c r="Y47" s="5" t="e">
        <f t="shared" ca="1" si="43"/>
        <v>#DIV/0!</v>
      </c>
      <c r="Z47" s="5" t="e">
        <f t="shared" ca="1" si="44"/>
        <v>#DIV/0!</v>
      </c>
      <c r="AA47" s="5" t="e">
        <f t="shared" ca="1" si="45"/>
        <v>#DIV/0!</v>
      </c>
      <c r="AB47" s="5">
        <f t="shared" si="46"/>
        <v>0</v>
      </c>
    </row>
    <row r="48" spans="1:28" x14ac:dyDescent="0.25">
      <c r="A48">
        <v>46</v>
      </c>
      <c r="C48">
        <f ca="1">OFFSET('84p stat'!$A$1,A48*20,0)</f>
        <v>0</v>
      </c>
      <c r="D48" s="5" t="e">
        <f ca="1">'42 end'!J76</f>
        <v>#DIV/0!</v>
      </c>
      <c r="E48" s="5" t="e">
        <f ca="1">'84 end'!J76</f>
        <v>#DIV/0!</v>
      </c>
      <c r="F48" s="5" t="e">
        <f ca="1">'168 end'!J76</f>
        <v>#DIV/0!</v>
      </c>
      <c r="G48" s="5" t="e">
        <f ca="1">'336 end'!J76</f>
        <v>#DIV/0!</v>
      </c>
      <c r="H48" s="5" t="e">
        <f ca="1">'672 end'!J76</f>
        <v>#DIV/0!</v>
      </c>
      <c r="I48" s="5" t="e">
        <f ca="1">'1344 end'!J76</f>
        <v>#DIV/0!</v>
      </c>
      <c r="J48" s="5" t="e">
        <f ca="1">'2688 end'!J76</f>
        <v>#DIV/0!</v>
      </c>
      <c r="L48">
        <f t="shared" ca="1" si="31"/>
        <v>0</v>
      </c>
      <c r="M48" s="5" t="e">
        <f t="shared" ca="1" si="32"/>
        <v>#DIV/0!</v>
      </c>
      <c r="N48" s="5" t="e">
        <f t="shared" ca="1" si="33"/>
        <v>#DIV/0!</v>
      </c>
      <c r="O48" s="5" t="e">
        <f t="shared" ca="1" si="34"/>
        <v>#DIV/0!</v>
      </c>
      <c r="P48" s="5" t="e">
        <f t="shared" ca="1" si="35"/>
        <v>#DIV/0!</v>
      </c>
      <c r="Q48" s="13" t="e">
        <f t="shared" ca="1" si="36"/>
        <v>#DIV/0!</v>
      </c>
      <c r="R48" s="13" t="e">
        <f t="shared" ca="1" si="37"/>
        <v>#DIV/0!</v>
      </c>
      <c r="S48" s="13" t="e">
        <f t="shared" ca="1" si="38"/>
        <v>#DIV/0!</v>
      </c>
      <c r="U48">
        <f t="shared" ca="1" si="39"/>
        <v>0</v>
      </c>
      <c r="V48" s="5" t="e">
        <f t="shared" ca="1" si="40"/>
        <v>#DIV/0!</v>
      </c>
      <c r="W48" s="5" t="e">
        <f t="shared" ca="1" si="41"/>
        <v>#DIV/0!</v>
      </c>
      <c r="X48" s="5" t="e">
        <f t="shared" ca="1" si="42"/>
        <v>#DIV/0!</v>
      </c>
      <c r="Y48" s="5" t="e">
        <f t="shared" ca="1" si="43"/>
        <v>#DIV/0!</v>
      </c>
      <c r="Z48" s="5" t="e">
        <f t="shared" ca="1" si="44"/>
        <v>#DIV/0!</v>
      </c>
      <c r="AA48" s="5" t="e">
        <f t="shared" ca="1" si="45"/>
        <v>#DIV/0!</v>
      </c>
      <c r="AB48" s="5" t="e">
        <f t="shared" ca="1" si="46"/>
        <v>#DIV/0!</v>
      </c>
    </row>
    <row r="49" spans="1:28" x14ac:dyDescent="0.25">
      <c r="A49">
        <v>47</v>
      </c>
      <c r="C49">
        <f ca="1">OFFSET('84p stat'!$A$1,A49*20,0)</f>
        <v>0</v>
      </c>
      <c r="D49" s="5" t="e">
        <f ca="1">'42 end'!J77</f>
        <v>#DIV/0!</v>
      </c>
      <c r="E49" s="5" t="e">
        <f ca="1">'84 end'!J77</f>
        <v>#DIV/0!</v>
      </c>
      <c r="F49" s="5" t="e">
        <f ca="1">'168 end'!J77</f>
        <v>#DIV/0!</v>
      </c>
      <c r="G49" s="5" t="e">
        <f ca="1">'336 end'!J77</f>
        <v>#DIV/0!</v>
      </c>
      <c r="H49" s="5" t="e">
        <f ca="1">'672 end'!J77</f>
        <v>#DIV/0!</v>
      </c>
      <c r="I49" s="5" t="e">
        <f ca="1">'1344 end'!J77</f>
        <v>#DIV/0!</v>
      </c>
      <c r="J49" s="5" t="e">
        <f ca="1">'2688 end'!J77</f>
        <v>#DIV/0!</v>
      </c>
      <c r="L49">
        <f t="shared" ca="1" si="31"/>
        <v>0</v>
      </c>
      <c r="M49" s="5" t="e">
        <f t="shared" ca="1" si="32"/>
        <v>#DIV/0!</v>
      </c>
      <c r="N49" s="5" t="e">
        <f t="shared" ca="1" si="33"/>
        <v>#DIV/0!</v>
      </c>
      <c r="O49" s="5" t="e">
        <f t="shared" ca="1" si="34"/>
        <v>#DIV/0!</v>
      </c>
      <c r="P49" s="5" t="e">
        <f t="shared" ca="1" si="35"/>
        <v>#DIV/0!</v>
      </c>
      <c r="Q49" s="5" t="e">
        <f t="shared" ca="1" si="36"/>
        <v>#DIV/0!</v>
      </c>
      <c r="R49" s="5" t="e">
        <f t="shared" ca="1" si="37"/>
        <v>#DIV/0!</v>
      </c>
      <c r="S49" s="5" t="e">
        <f t="shared" ca="1" si="38"/>
        <v>#DIV/0!</v>
      </c>
      <c r="U49">
        <f t="shared" ca="1" si="39"/>
        <v>0</v>
      </c>
      <c r="V49" s="5" t="e">
        <f t="shared" ca="1" si="40"/>
        <v>#DIV/0!</v>
      </c>
      <c r="W49" s="5" t="e">
        <f t="shared" ca="1" si="41"/>
        <v>#DIV/0!</v>
      </c>
      <c r="X49" s="5" t="e">
        <f t="shared" ca="1" si="42"/>
        <v>#DIV/0!</v>
      </c>
      <c r="Y49" s="5" t="e">
        <f t="shared" ca="1" si="43"/>
        <v>#DIV/0!</v>
      </c>
      <c r="Z49" s="5" t="e">
        <f t="shared" ca="1" si="44"/>
        <v>#DIV/0!</v>
      </c>
      <c r="AA49" s="5" t="e">
        <f t="shared" ca="1" si="45"/>
        <v>#DIV/0!</v>
      </c>
      <c r="AB49" s="5" t="e">
        <f t="shared" ca="1" si="46"/>
        <v>#DIV/0!</v>
      </c>
    </row>
    <row r="50" spans="1:28" x14ac:dyDescent="0.25">
      <c r="A50">
        <v>48</v>
      </c>
      <c r="C50">
        <f ca="1">OFFSET('84p stat'!$A$1,A50*20,0)</f>
        <v>0</v>
      </c>
      <c r="D50" s="5" t="e">
        <f ca="1">'42 end'!J78</f>
        <v>#DIV/0!</v>
      </c>
      <c r="E50" s="5" t="e">
        <f ca="1">'84 end'!J78</f>
        <v>#DIV/0!</v>
      </c>
      <c r="F50" s="5" t="e">
        <f ca="1">'168 end'!J78</f>
        <v>#DIV/0!</v>
      </c>
      <c r="G50" s="5" t="e">
        <f ca="1">'336 end'!J78</f>
        <v>#DIV/0!</v>
      </c>
      <c r="H50" s="5" t="e">
        <f ca="1">'672 end'!J78</f>
        <v>#DIV/0!</v>
      </c>
      <c r="I50" s="5" t="e">
        <f ca="1">'1344 end'!J78</f>
        <v>#DIV/0!</v>
      </c>
      <c r="J50" s="5" t="e">
        <f ca="1">'2688 end'!J78</f>
        <v>#DIV/0!</v>
      </c>
      <c r="L50">
        <f t="shared" ca="1" si="31"/>
        <v>0</v>
      </c>
      <c r="M50" s="5" t="e">
        <f t="shared" ca="1" si="32"/>
        <v>#DIV/0!</v>
      </c>
      <c r="N50" s="5" t="e">
        <f t="shared" ca="1" si="33"/>
        <v>#DIV/0!</v>
      </c>
      <c r="O50" s="5" t="e">
        <f t="shared" ca="1" si="34"/>
        <v>#DIV/0!</v>
      </c>
      <c r="P50" s="5" t="e">
        <f t="shared" ca="1" si="35"/>
        <v>#DIV/0!</v>
      </c>
      <c r="Q50" s="13" t="e">
        <f t="shared" ca="1" si="36"/>
        <v>#DIV/0!</v>
      </c>
      <c r="R50" s="13" t="e">
        <f t="shared" ca="1" si="37"/>
        <v>#DIV/0!</v>
      </c>
      <c r="S50" s="13" t="e">
        <f t="shared" ca="1" si="38"/>
        <v>#DIV/0!</v>
      </c>
      <c r="U50">
        <f t="shared" ca="1" si="39"/>
        <v>0</v>
      </c>
      <c r="V50" s="5" t="e">
        <f t="shared" ca="1" si="40"/>
        <v>#DIV/0!</v>
      </c>
      <c r="W50" s="5" t="e">
        <f t="shared" ca="1" si="41"/>
        <v>#DIV/0!</v>
      </c>
      <c r="X50" s="5" t="e">
        <f t="shared" ca="1" si="42"/>
        <v>#DIV/0!</v>
      </c>
      <c r="Y50" s="5" t="e">
        <f t="shared" ca="1" si="43"/>
        <v>#DIV/0!</v>
      </c>
      <c r="Z50" s="5" t="e">
        <f t="shared" ca="1" si="44"/>
        <v>#DIV/0!</v>
      </c>
      <c r="AA50" s="5" t="e">
        <f t="shared" ca="1" si="45"/>
        <v>#DIV/0!</v>
      </c>
      <c r="AB50" s="5" t="e">
        <f t="shared" ca="1" si="46"/>
        <v>#DIV/0!</v>
      </c>
    </row>
    <row r="51" spans="1:28" x14ac:dyDescent="0.25">
      <c r="A51">
        <v>49</v>
      </c>
      <c r="C51">
        <f ca="1">OFFSET('84p stat'!$A$1,A51*20,0)</f>
        <v>0</v>
      </c>
      <c r="D51" s="5" t="e">
        <f ca="1">'42 end'!J79</f>
        <v>#DIV/0!</v>
      </c>
      <c r="E51" s="5" t="e">
        <f ca="1">'84 end'!J79</f>
        <v>#DIV/0!</v>
      </c>
      <c r="F51" s="5" t="e">
        <f ca="1">'168 end'!J79</f>
        <v>#DIV/0!</v>
      </c>
      <c r="G51" s="5" t="e">
        <f ca="1">'336 end'!J79</f>
        <v>#DIV/0!</v>
      </c>
      <c r="H51" s="5" t="e">
        <f ca="1">'672 end'!J79</f>
        <v>#DIV/0!</v>
      </c>
      <c r="I51" s="5" t="e">
        <f ca="1">'1344 end'!J79</f>
        <v>#DIV/0!</v>
      </c>
      <c r="J51" s="5" t="e">
        <f ca="1">'2688 end'!J79</f>
        <v>#DIV/0!</v>
      </c>
      <c r="L51">
        <f t="shared" ca="1" si="31"/>
        <v>0</v>
      </c>
      <c r="M51" s="5" t="e">
        <f ca="1">D$22/D51</f>
        <v>#DIV/0!</v>
      </c>
      <c r="N51" s="5" t="e">
        <f t="shared" ref="N51:S52" ca="1" si="47">E$22/E51</f>
        <v>#DIV/0!</v>
      </c>
      <c r="O51" s="5" t="e">
        <f t="shared" ca="1" si="47"/>
        <v>#DIV/0!</v>
      </c>
      <c r="P51" s="5" t="e">
        <f t="shared" ca="1" si="47"/>
        <v>#DIV/0!</v>
      </c>
      <c r="Q51" s="5" t="e">
        <f t="shared" ca="1" si="47"/>
        <v>#DIV/0!</v>
      </c>
      <c r="R51" s="5" t="e">
        <f t="shared" ca="1" si="47"/>
        <v>#DIV/0!</v>
      </c>
      <c r="S51" s="5" t="e">
        <f t="shared" ca="1" si="47"/>
        <v>#DIV/0!</v>
      </c>
      <c r="U51">
        <f t="shared" ca="1" si="39"/>
        <v>0</v>
      </c>
      <c r="V51" s="5" t="e">
        <f t="shared" ca="1" si="40"/>
        <v>#DIV/0!</v>
      </c>
      <c r="W51" s="5" t="e">
        <f t="shared" ca="1" si="41"/>
        <v>#DIV/0!</v>
      </c>
      <c r="X51" s="5" t="e">
        <f t="shared" ca="1" si="42"/>
        <v>#DIV/0!</v>
      </c>
      <c r="Y51" s="5" t="e">
        <f t="shared" ca="1" si="43"/>
        <v>#DIV/0!</v>
      </c>
      <c r="Z51" s="5" t="e">
        <f t="shared" ca="1" si="44"/>
        <v>#DIV/0!</v>
      </c>
      <c r="AA51" s="5" t="e">
        <f t="shared" ca="1" si="45"/>
        <v>#DIV/0!</v>
      </c>
      <c r="AB51" s="5" t="e">
        <f t="shared" ca="1" si="46"/>
        <v>#DIV/0!</v>
      </c>
    </row>
    <row r="52" spans="1:28" x14ac:dyDescent="0.25">
      <c r="A52">
        <v>50</v>
      </c>
      <c r="C52">
        <f ca="1">OFFSET('84p stat'!$A$1,A52*20,0)</f>
        <v>0</v>
      </c>
      <c r="D52" s="5" t="e">
        <f ca="1">'42 end'!J80</f>
        <v>#DIV/0!</v>
      </c>
      <c r="E52" s="5" t="e">
        <f ca="1">'84 end'!J80</f>
        <v>#DIV/0!</v>
      </c>
      <c r="F52" s="5" t="e">
        <f ca="1">'168 end'!J80</f>
        <v>#DIV/0!</v>
      </c>
      <c r="G52" s="5" t="e">
        <f ca="1">'336 end'!J80</f>
        <v>#DIV/0!</v>
      </c>
      <c r="H52" s="5" t="e">
        <f ca="1">'672 end'!J80</f>
        <v>#DIV/0!</v>
      </c>
      <c r="I52" s="5" t="e">
        <f ca="1">'1344 end'!J80</f>
        <v>#DIV/0!</v>
      </c>
      <c r="J52" s="5" t="e">
        <f ca="1">'2688 end'!J80</f>
        <v>#DIV/0!</v>
      </c>
      <c r="L52">
        <f t="shared" ca="1" si="31"/>
        <v>0</v>
      </c>
      <c r="M52" s="5" t="e">
        <f ca="1">D$22/D52</f>
        <v>#DIV/0!</v>
      </c>
      <c r="N52" s="5" t="e">
        <f t="shared" ca="1" si="47"/>
        <v>#DIV/0!</v>
      </c>
      <c r="O52" s="5" t="e">
        <f t="shared" ca="1" si="47"/>
        <v>#DIV/0!</v>
      </c>
      <c r="P52" s="5" t="e">
        <f t="shared" ca="1" si="47"/>
        <v>#DIV/0!</v>
      </c>
      <c r="Q52" s="5" t="e">
        <f t="shared" ca="1" si="47"/>
        <v>#DIV/0!</v>
      </c>
      <c r="R52" s="5" t="e">
        <f t="shared" ca="1" si="47"/>
        <v>#DIV/0!</v>
      </c>
      <c r="S52" s="5" t="e">
        <f t="shared" ca="1" si="47"/>
        <v>#DIV/0!</v>
      </c>
      <c r="U52">
        <f t="shared" ca="1" si="39"/>
        <v>0</v>
      </c>
      <c r="V52" s="5" t="e">
        <f t="shared" ca="1" si="40"/>
        <v>#DIV/0!</v>
      </c>
      <c r="W52" s="5" t="e">
        <f t="shared" ca="1" si="41"/>
        <v>#DIV/0!</v>
      </c>
      <c r="X52" s="5" t="e">
        <f t="shared" ca="1" si="42"/>
        <v>#DIV/0!</v>
      </c>
      <c r="Y52" s="5" t="e">
        <f t="shared" ca="1" si="43"/>
        <v>#DIV/0!</v>
      </c>
      <c r="Z52" s="5" t="e">
        <f t="shared" ca="1" si="44"/>
        <v>#DIV/0!</v>
      </c>
      <c r="AA52" s="5" t="e">
        <f t="shared" ca="1" si="45"/>
        <v>#DIV/0!</v>
      </c>
      <c r="AB52" s="5" t="e">
        <f t="shared" ca="1" si="46"/>
        <v>#DIV/0!</v>
      </c>
    </row>
    <row r="53" spans="1:28" x14ac:dyDescent="0.25">
      <c r="A53">
        <v>51</v>
      </c>
      <c r="C53">
        <f ca="1">OFFSET('84p stat'!$A$1,A53*20,0)</f>
        <v>0</v>
      </c>
      <c r="D53" s="5" t="e">
        <f ca="1">'42 end'!J81</f>
        <v>#DIV/0!</v>
      </c>
      <c r="E53" s="5" t="e">
        <f ca="1">'84 end'!J81</f>
        <v>#DIV/0!</v>
      </c>
      <c r="F53" s="5" t="e">
        <f ca="1">'168 end'!J81</f>
        <v>#DIV/0!</v>
      </c>
      <c r="G53" s="5" t="e">
        <f ca="1">'336 end'!J81</f>
        <v>#DIV/0!</v>
      </c>
      <c r="H53" s="5" t="e">
        <f ca="1">'672 end'!J81</f>
        <v>#DIV/0!</v>
      </c>
      <c r="I53" s="5" t="e">
        <f ca="1">'1344 end'!J81</f>
        <v>#DIV/0!</v>
      </c>
      <c r="J53" s="5" t="e">
        <f ca="1">'2688 end'!J81</f>
        <v>#DIV/0!</v>
      </c>
      <c r="L53">
        <f t="shared" ref="L53:L72" ca="1" si="48">C53</f>
        <v>0</v>
      </c>
      <c r="M53" s="5" t="e">
        <f t="shared" ref="M53:M72" ca="1" si="49">D$22/D53</f>
        <v>#DIV/0!</v>
      </c>
      <c r="N53" s="5" t="e">
        <f t="shared" ref="N53:N72" ca="1" si="50">E$22/E53</f>
        <v>#DIV/0!</v>
      </c>
      <c r="O53" s="5" t="e">
        <f t="shared" ref="O53:O72" ca="1" si="51">F$22/F53</f>
        <v>#DIV/0!</v>
      </c>
      <c r="P53" s="5" t="e">
        <f t="shared" ref="P53:P72" ca="1" si="52">G$22/G53</f>
        <v>#DIV/0!</v>
      </c>
      <c r="Q53" s="5" t="e">
        <f t="shared" ref="Q53:Q72" ca="1" si="53">H$22/H53</f>
        <v>#DIV/0!</v>
      </c>
      <c r="R53" s="5" t="e">
        <f t="shared" ref="R53:R72" ca="1" si="54">I$22/I53</f>
        <v>#DIV/0!</v>
      </c>
      <c r="S53" s="5" t="e">
        <f t="shared" ref="S53:S72" ca="1" si="55">J$22/J53</f>
        <v>#DIV/0!</v>
      </c>
      <c r="U53">
        <f t="shared" ref="U53:U72" ca="1" si="56">L53</f>
        <v>0</v>
      </c>
      <c r="V53" s="5" t="e">
        <f t="shared" ref="V53:V72" ca="1" si="57">D53/D$2</f>
        <v>#DIV/0!</v>
      </c>
      <c r="W53" s="5" t="e">
        <f t="shared" ref="W53:W72" ca="1" si="58">E53/E$2</f>
        <v>#DIV/0!</v>
      </c>
      <c r="X53" s="5" t="e">
        <f t="shared" ref="X53:X72" ca="1" si="59">F53/F$2</f>
        <v>#DIV/0!</v>
      </c>
      <c r="Y53" s="5" t="e">
        <f t="shared" ref="Y53:Y72" ca="1" si="60">G53/G$2</f>
        <v>#DIV/0!</v>
      </c>
      <c r="Z53" s="5" t="e">
        <f t="shared" ref="Z53:Z72" ca="1" si="61">H53/H$2</f>
        <v>#DIV/0!</v>
      </c>
      <c r="AA53" s="5" t="e">
        <f t="shared" ref="AA53:AA72" ca="1" si="62">I53/I$2</f>
        <v>#DIV/0!</v>
      </c>
      <c r="AB53" s="5" t="e">
        <f t="shared" ref="AB53:AB72" ca="1" si="63">J53/J$2</f>
        <v>#DIV/0!</v>
      </c>
    </row>
    <row r="54" spans="1:28" x14ac:dyDescent="0.25">
      <c r="A54">
        <v>52</v>
      </c>
      <c r="C54">
        <f ca="1">OFFSET('84p stat'!$A$1,A54*20,0)</f>
        <v>0</v>
      </c>
      <c r="D54" s="5" t="e">
        <f ca="1">'42 end'!J82</f>
        <v>#DIV/0!</v>
      </c>
      <c r="E54" s="5" t="e">
        <f ca="1">'84 end'!J82</f>
        <v>#DIV/0!</v>
      </c>
      <c r="F54" s="5" t="e">
        <f ca="1">'168 end'!J82</f>
        <v>#DIV/0!</v>
      </c>
      <c r="G54" s="5" t="e">
        <f ca="1">'336 end'!J82</f>
        <v>#DIV/0!</v>
      </c>
      <c r="H54" s="5" t="e">
        <f ca="1">'672 end'!J82</f>
        <v>#DIV/0!</v>
      </c>
      <c r="I54" s="5" t="e">
        <f ca="1">'1344 end'!J82</f>
        <v>#DIV/0!</v>
      </c>
      <c r="J54" s="5" t="e">
        <f ca="1">'2688 end'!J82</f>
        <v>#DIV/0!</v>
      </c>
      <c r="L54">
        <f t="shared" ca="1" si="48"/>
        <v>0</v>
      </c>
      <c r="M54" s="5" t="e">
        <f t="shared" ca="1" si="49"/>
        <v>#DIV/0!</v>
      </c>
      <c r="N54" s="5" t="e">
        <f t="shared" ca="1" si="50"/>
        <v>#DIV/0!</v>
      </c>
      <c r="O54" s="5" t="e">
        <f t="shared" ca="1" si="51"/>
        <v>#DIV/0!</v>
      </c>
      <c r="P54" s="5" t="e">
        <f t="shared" ca="1" si="52"/>
        <v>#DIV/0!</v>
      </c>
      <c r="Q54" s="5" t="e">
        <f t="shared" ca="1" si="53"/>
        <v>#DIV/0!</v>
      </c>
      <c r="R54" s="5" t="e">
        <f t="shared" ca="1" si="54"/>
        <v>#DIV/0!</v>
      </c>
      <c r="S54" s="5" t="e">
        <f t="shared" ca="1" si="55"/>
        <v>#DIV/0!</v>
      </c>
      <c r="U54">
        <f t="shared" ca="1" si="56"/>
        <v>0</v>
      </c>
      <c r="V54" s="5" t="e">
        <f t="shared" ca="1" si="57"/>
        <v>#DIV/0!</v>
      </c>
      <c r="W54" s="5" t="e">
        <f t="shared" ca="1" si="58"/>
        <v>#DIV/0!</v>
      </c>
      <c r="X54" s="5" t="e">
        <f t="shared" ca="1" si="59"/>
        <v>#DIV/0!</v>
      </c>
      <c r="Y54" s="5" t="e">
        <f t="shared" ca="1" si="60"/>
        <v>#DIV/0!</v>
      </c>
      <c r="Z54" s="5" t="e">
        <f t="shared" ca="1" si="61"/>
        <v>#DIV/0!</v>
      </c>
      <c r="AA54" s="5" t="e">
        <f t="shared" ca="1" si="62"/>
        <v>#DIV/0!</v>
      </c>
      <c r="AB54" s="5" t="e">
        <f t="shared" ca="1" si="63"/>
        <v>#DIV/0!</v>
      </c>
    </row>
    <row r="55" spans="1:28" x14ac:dyDescent="0.25">
      <c r="A55">
        <v>53</v>
      </c>
      <c r="C55">
        <f ca="1">OFFSET('84p stat'!$A$1,A55*20,0)</f>
        <v>0</v>
      </c>
      <c r="D55" s="5" t="e">
        <f ca="1">'42 end'!J83</f>
        <v>#DIV/0!</v>
      </c>
      <c r="E55" s="5" t="e">
        <f ca="1">'84 end'!J83</f>
        <v>#DIV/0!</v>
      </c>
      <c r="F55" s="5" t="e">
        <f ca="1">'168 end'!J83</f>
        <v>#DIV/0!</v>
      </c>
      <c r="G55" s="5" t="e">
        <f ca="1">'336 end'!J83</f>
        <v>#DIV/0!</v>
      </c>
      <c r="H55" s="5" t="e">
        <f ca="1">'672 end'!J83</f>
        <v>#DIV/0!</v>
      </c>
      <c r="I55" s="5" t="e">
        <f ca="1">'1344 end'!J83</f>
        <v>#DIV/0!</v>
      </c>
      <c r="J55" s="5" t="e">
        <f ca="1">'2688 end'!J83</f>
        <v>#DIV/0!</v>
      </c>
      <c r="L55">
        <f t="shared" ca="1" si="48"/>
        <v>0</v>
      </c>
      <c r="M55" s="5" t="e">
        <f t="shared" ca="1" si="49"/>
        <v>#DIV/0!</v>
      </c>
      <c r="N55" s="5" t="e">
        <f t="shared" ca="1" si="50"/>
        <v>#DIV/0!</v>
      </c>
      <c r="O55" s="5" t="e">
        <f t="shared" ca="1" si="51"/>
        <v>#DIV/0!</v>
      </c>
      <c r="P55" s="5" t="e">
        <f t="shared" ca="1" si="52"/>
        <v>#DIV/0!</v>
      </c>
      <c r="Q55" s="5" t="e">
        <f t="shared" ca="1" si="53"/>
        <v>#DIV/0!</v>
      </c>
      <c r="R55" s="5" t="e">
        <f t="shared" ca="1" si="54"/>
        <v>#DIV/0!</v>
      </c>
      <c r="S55" s="5" t="e">
        <f t="shared" ca="1" si="55"/>
        <v>#DIV/0!</v>
      </c>
      <c r="U55">
        <f t="shared" ca="1" si="56"/>
        <v>0</v>
      </c>
      <c r="V55" s="5" t="e">
        <f t="shared" ca="1" si="57"/>
        <v>#DIV/0!</v>
      </c>
      <c r="W55" s="5" t="e">
        <f t="shared" ca="1" si="58"/>
        <v>#DIV/0!</v>
      </c>
      <c r="X55" s="5" t="e">
        <f t="shared" ca="1" si="59"/>
        <v>#DIV/0!</v>
      </c>
      <c r="Y55" s="5" t="e">
        <f t="shared" ca="1" si="60"/>
        <v>#DIV/0!</v>
      </c>
      <c r="Z55" s="5" t="e">
        <f t="shared" ca="1" si="61"/>
        <v>#DIV/0!</v>
      </c>
      <c r="AA55" s="5" t="e">
        <f t="shared" ca="1" si="62"/>
        <v>#DIV/0!</v>
      </c>
      <c r="AB55" s="5" t="e">
        <f t="shared" ca="1" si="63"/>
        <v>#DIV/0!</v>
      </c>
    </row>
    <row r="56" spans="1:28" x14ac:dyDescent="0.25">
      <c r="A56">
        <v>54</v>
      </c>
      <c r="C56">
        <f ca="1">OFFSET('84p stat'!$A$1,A56*20,0)</f>
        <v>0</v>
      </c>
      <c r="D56" s="5" t="e">
        <f ca="1">'42 end'!J84</f>
        <v>#DIV/0!</v>
      </c>
      <c r="E56" s="5" t="e">
        <f ca="1">'84 end'!J84</f>
        <v>#DIV/0!</v>
      </c>
      <c r="F56" s="5" t="e">
        <f ca="1">'168 end'!J84</f>
        <v>#DIV/0!</v>
      </c>
      <c r="G56" s="5" t="e">
        <f ca="1">'336 end'!J84</f>
        <v>#DIV/0!</v>
      </c>
      <c r="H56" s="5" t="e">
        <f ca="1">'672 end'!J84</f>
        <v>#DIV/0!</v>
      </c>
      <c r="I56" s="5" t="e">
        <f ca="1">'1344 end'!J84</f>
        <v>#DIV/0!</v>
      </c>
      <c r="J56" s="5" t="e">
        <f ca="1">'2688 end'!J84</f>
        <v>#DIV/0!</v>
      </c>
      <c r="L56">
        <f t="shared" ca="1" si="48"/>
        <v>0</v>
      </c>
      <c r="M56" s="5" t="e">
        <f t="shared" ca="1" si="49"/>
        <v>#DIV/0!</v>
      </c>
      <c r="N56" s="5" t="e">
        <f t="shared" ca="1" si="50"/>
        <v>#DIV/0!</v>
      </c>
      <c r="O56" s="5" t="e">
        <f t="shared" ca="1" si="51"/>
        <v>#DIV/0!</v>
      </c>
      <c r="P56" s="5" t="e">
        <f t="shared" ca="1" si="52"/>
        <v>#DIV/0!</v>
      </c>
      <c r="Q56" s="5" t="e">
        <f t="shared" ca="1" si="53"/>
        <v>#DIV/0!</v>
      </c>
      <c r="R56" s="5" t="e">
        <f t="shared" ca="1" si="54"/>
        <v>#DIV/0!</v>
      </c>
      <c r="S56" s="5" t="e">
        <f t="shared" ca="1" si="55"/>
        <v>#DIV/0!</v>
      </c>
      <c r="U56">
        <f t="shared" ca="1" si="56"/>
        <v>0</v>
      </c>
      <c r="V56" s="5" t="e">
        <f t="shared" ca="1" si="57"/>
        <v>#DIV/0!</v>
      </c>
      <c r="W56" s="5" t="e">
        <f t="shared" ca="1" si="58"/>
        <v>#DIV/0!</v>
      </c>
      <c r="X56" s="5" t="e">
        <f t="shared" ca="1" si="59"/>
        <v>#DIV/0!</v>
      </c>
      <c r="Y56" s="5" t="e">
        <f t="shared" ca="1" si="60"/>
        <v>#DIV/0!</v>
      </c>
      <c r="Z56" s="5" t="e">
        <f t="shared" ca="1" si="61"/>
        <v>#DIV/0!</v>
      </c>
      <c r="AA56" s="5" t="e">
        <f t="shared" ca="1" si="62"/>
        <v>#DIV/0!</v>
      </c>
      <c r="AB56" s="5" t="e">
        <f t="shared" ca="1" si="63"/>
        <v>#DIV/0!</v>
      </c>
    </row>
    <row r="57" spans="1:28" x14ac:dyDescent="0.25">
      <c r="A57">
        <v>55</v>
      </c>
      <c r="C57">
        <f ca="1">OFFSET('84p stat'!$A$1,A57*20,0)</f>
        <v>0</v>
      </c>
      <c r="D57" s="5" t="e">
        <f ca="1">'42 end'!J85</f>
        <v>#DIV/0!</v>
      </c>
      <c r="E57" s="5" t="e">
        <f ca="1">'84 end'!J85</f>
        <v>#DIV/0!</v>
      </c>
      <c r="F57" s="5" t="e">
        <f ca="1">'168 end'!J85</f>
        <v>#DIV/0!</v>
      </c>
      <c r="G57" s="5" t="e">
        <f ca="1">'336 end'!J85</f>
        <v>#DIV/0!</v>
      </c>
      <c r="H57" s="5" t="e">
        <f ca="1">'672 end'!J85</f>
        <v>#DIV/0!</v>
      </c>
      <c r="I57" s="5" t="e">
        <f ca="1">'1344 end'!J85</f>
        <v>#DIV/0!</v>
      </c>
      <c r="J57" s="5" t="e">
        <f ca="1">'2688 end'!J85</f>
        <v>#DIV/0!</v>
      </c>
      <c r="L57">
        <f t="shared" ca="1" si="48"/>
        <v>0</v>
      </c>
      <c r="M57" s="5" t="e">
        <f t="shared" ca="1" si="49"/>
        <v>#DIV/0!</v>
      </c>
      <c r="N57" s="5" t="e">
        <f t="shared" ca="1" si="50"/>
        <v>#DIV/0!</v>
      </c>
      <c r="O57" s="5" t="e">
        <f t="shared" ca="1" si="51"/>
        <v>#DIV/0!</v>
      </c>
      <c r="P57" s="5" t="e">
        <f t="shared" ca="1" si="52"/>
        <v>#DIV/0!</v>
      </c>
      <c r="Q57" s="5" t="e">
        <f t="shared" ca="1" si="53"/>
        <v>#DIV/0!</v>
      </c>
      <c r="R57" s="5" t="e">
        <f t="shared" ca="1" si="54"/>
        <v>#DIV/0!</v>
      </c>
      <c r="S57" s="5" t="e">
        <f t="shared" ca="1" si="55"/>
        <v>#DIV/0!</v>
      </c>
      <c r="U57">
        <f t="shared" ca="1" si="56"/>
        <v>0</v>
      </c>
      <c r="V57" s="5" t="e">
        <f t="shared" ca="1" si="57"/>
        <v>#DIV/0!</v>
      </c>
      <c r="W57" s="5" t="e">
        <f t="shared" ca="1" si="58"/>
        <v>#DIV/0!</v>
      </c>
      <c r="X57" s="5" t="e">
        <f t="shared" ca="1" si="59"/>
        <v>#DIV/0!</v>
      </c>
      <c r="Y57" s="5" t="e">
        <f t="shared" ca="1" si="60"/>
        <v>#DIV/0!</v>
      </c>
      <c r="Z57" s="5" t="e">
        <f t="shared" ca="1" si="61"/>
        <v>#DIV/0!</v>
      </c>
      <c r="AA57" s="5" t="e">
        <f t="shared" ca="1" si="62"/>
        <v>#DIV/0!</v>
      </c>
      <c r="AB57" s="5" t="e">
        <f t="shared" ca="1" si="63"/>
        <v>#DIV/0!</v>
      </c>
    </row>
    <row r="58" spans="1:28" x14ac:dyDescent="0.25">
      <c r="A58">
        <v>56</v>
      </c>
      <c r="C58">
        <f ca="1">OFFSET('84p stat'!$A$1,A58*20,0)</f>
        <v>0</v>
      </c>
      <c r="D58" s="5" t="e">
        <f ca="1">'42 end'!J86</f>
        <v>#DIV/0!</v>
      </c>
      <c r="E58" s="5" t="e">
        <f ca="1">'84 end'!J86</f>
        <v>#DIV/0!</v>
      </c>
      <c r="F58" s="5" t="e">
        <f ca="1">'168 end'!J86</f>
        <v>#DIV/0!</v>
      </c>
      <c r="G58" s="5" t="e">
        <f ca="1">'336 end'!J86</f>
        <v>#DIV/0!</v>
      </c>
      <c r="H58" s="5" t="e">
        <f ca="1">'672 end'!J86</f>
        <v>#DIV/0!</v>
      </c>
      <c r="I58" s="5" t="e">
        <f ca="1">'1344 end'!J86</f>
        <v>#DIV/0!</v>
      </c>
      <c r="J58" s="5" t="e">
        <f ca="1">'2688 end'!J86</f>
        <v>#DIV/0!</v>
      </c>
      <c r="L58">
        <f t="shared" ca="1" si="48"/>
        <v>0</v>
      </c>
      <c r="M58" s="5" t="e">
        <f t="shared" ca="1" si="49"/>
        <v>#DIV/0!</v>
      </c>
      <c r="N58" s="5" t="e">
        <f t="shared" ca="1" si="50"/>
        <v>#DIV/0!</v>
      </c>
      <c r="O58" s="5" t="e">
        <f t="shared" ca="1" si="51"/>
        <v>#DIV/0!</v>
      </c>
      <c r="P58" s="5" t="e">
        <f t="shared" ca="1" si="52"/>
        <v>#DIV/0!</v>
      </c>
      <c r="Q58" s="5" t="e">
        <f t="shared" ca="1" si="53"/>
        <v>#DIV/0!</v>
      </c>
      <c r="R58" s="5" t="e">
        <f t="shared" ca="1" si="54"/>
        <v>#DIV/0!</v>
      </c>
      <c r="S58" s="5" t="e">
        <f t="shared" ca="1" si="55"/>
        <v>#DIV/0!</v>
      </c>
      <c r="U58">
        <f t="shared" ca="1" si="56"/>
        <v>0</v>
      </c>
      <c r="V58" s="5" t="e">
        <f t="shared" ca="1" si="57"/>
        <v>#DIV/0!</v>
      </c>
      <c r="W58" s="5" t="e">
        <f t="shared" ca="1" si="58"/>
        <v>#DIV/0!</v>
      </c>
      <c r="X58" s="5" t="e">
        <f t="shared" ca="1" si="59"/>
        <v>#DIV/0!</v>
      </c>
      <c r="Y58" s="5" t="e">
        <f t="shared" ca="1" si="60"/>
        <v>#DIV/0!</v>
      </c>
      <c r="Z58" s="5" t="e">
        <f t="shared" ca="1" si="61"/>
        <v>#DIV/0!</v>
      </c>
      <c r="AA58" s="5" t="e">
        <f t="shared" ca="1" si="62"/>
        <v>#DIV/0!</v>
      </c>
      <c r="AB58" s="5" t="e">
        <f t="shared" ca="1" si="63"/>
        <v>#DIV/0!</v>
      </c>
    </row>
    <row r="59" spans="1:28" x14ac:dyDescent="0.25">
      <c r="A59">
        <v>57</v>
      </c>
      <c r="C59">
        <f ca="1">OFFSET('84p stat'!$A$1,A59*20,0)</f>
        <v>0</v>
      </c>
      <c r="D59" s="5" t="e">
        <f ca="1">'42 end'!J87</f>
        <v>#DIV/0!</v>
      </c>
      <c r="E59" s="5" t="e">
        <f ca="1">'84 end'!J87</f>
        <v>#DIV/0!</v>
      </c>
      <c r="F59" s="5" t="e">
        <f ca="1">'168 end'!J87</f>
        <v>#DIV/0!</v>
      </c>
      <c r="G59" s="5" t="e">
        <f ca="1">'336 end'!J87</f>
        <v>#DIV/0!</v>
      </c>
      <c r="H59" s="5" t="e">
        <f ca="1">'672 end'!J87</f>
        <v>#DIV/0!</v>
      </c>
      <c r="I59" s="5" t="e">
        <f ca="1">'1344 end'!J87</f>
        <v>#DIV/0!</v>
      </c>
      <c r="J59" s="5" t="e">
        <f ca="1">'2688 end'!J87</f>
        <v>#DIV/0!</v>
      </c>
      <c r="L59">
        <f t="shared" ca="1" si="48"/>
        <v>0</v>
      </c>
      <c r="M59" s="5" t="e">
        <f t="shared" ca="1" si="49"/>
        <v>#DIV/0!</v>
      </c>
      <c r="N59" s="5" t="e">
        <f t="shared" ca="1" si="50"/>
        <v>#DIV/0!</v>
      </c>
      <c r="O59" s="5" t="e">
        <f t="shared" ca="1" si="51"/>
        <v>#DIV/0!</v>
      </c>
      <c r="P59" s="5" t="e">
        <f t="shared" ca="1" si="52"/>
        <v>#DIV/0!</v>
      </c>
      <c r="Q59" s="5" t="e">
        <f t="shared" ca="1" si="53"/>
        <v>#DIV/0!</v>
      </c>
      <c r="R59" s="5" t="e">
        <f t="shared" ca="1" si="54"/>
        <v>#DIV/0!</v>
      </c>
      <c r="S59" s="5" t="e">
        <f t="shared" ca="1" si="55"/>
        <v>#DIV/0!</v>
      </c>
      <c r="U59">
        <f t="shared" ca="1" si="56"/>
        <v>0</v>
      </c>
      <c r="V59" s="5" t="e">
        <f t="shared" ca="1" si="57"/>
        <v>#DIV/0!</v>
      </c>
      <c r="W59" s="5" t="e">
        <f t="shared" ca="1" si="58"/>
        <v>#DIV/0!</v>
      </c>
      <c r="X59" s="5" t="e">
        <f t="shared" ca="1" si="59"/>
        <v>#DIV/0!</v>
      </c>
      <c r="Y59" s="5" t="e">
        <f t="shared" ca="1" si="60"/>
        <v>#DIV/0!</v>
      </c>
      <c r="Z59" s="5" t="e">
        <f t="shared" ca="1" si="61"/>
        <v>#DIV/0!</v>
      </c>
      <c r="AA59" s="5" t="e">
        <f t="shared" ca="1" si="62"/>
        <v>#DIV/0!</v>
      </c>
      <c r="AB59" s="5" t="e">
        <f t="shared" ca="1" si="63"/>
        <v>#DIV/0!</v>
      </c>
    </row>
    <row r="60" spans="1:28" x14ac:dyDescent="0.25">
      <c r="A60">
        <v>58</v>
      </c>
      <c r="C60">
        <f ca="1">OFFSET('84p stat'!$A$1,A60*20,0)</f>
        <v>0</v>
      </c>
      <c r="D60" s="5" t="e">
        <f ca="1">'42 end'!J88</f>
        <v>#DIV/0!</v>
      </c>
      <c r="E60" s="5" t="e">
        <f ca="1">'84 end'!J88</f>
        <v>#DIV/0!</v>
      </c>
      <c r="F60" s="5" t="e">
        <f ca="1">'168 end'!J88</f>
        <v>#DIV/0!</v>
      </c>
      <c r="G60" s="5" t="e">
        <f ca="1">'336 end'!J88</f>
        <v>#DIV/0!</v>
      </c>
      <c r="H60" s="5" t="e">
        <f ca="1">'672 end'!J88</f>
        <v>#DIV/0!</v>
      </c>
      <c r="I60" s="5" t="e">
        <f ca="1">'1344 end'!J88</f>
        <v>#DIV/0!</v>
      </c>
      <c r="J60" s="5" t="e">
        <f ca="1">'2688 end'!J88</f>
        <v>#DIV/0!</v>
      </c>
      <c r="L60">
        <f t="shared" ca="1" si="48"/>
        <v>0</v>
      </c>
      <c r="M60" s="5" t="e">
        <f t="shared" ca="1" si="49"/>
        <v>#DIV/0!</v>
      </c>
      <c r="N60" s="5" t="e">
        <f t="shared" ca="1" si="50"/>
        <v>#DIV/0!</v>
      </c>
      <c r="O60" s="5" t="e">
        <f t="shared" ca="1" si="51"/>
        <v>#DIV/0!</v>
      </c>
      <c r="P60" s="5" t="e">
        <f t="shared" ca="1" si="52"/>
        <v>#DIV/0!</v>
      </c>
      <c r="Q60" s="5" t="e">
        <f t="shared" ca="1" si="53"/>
        <v>#DIV/0!</v>
      </c>
      <c r="R60" s="5" t="e">
        <f t="shared" ca="1" si="54"/>
        <v>#DIV/0!</v>
      </c>
      <c r="S60" s="5" t="e">
        <f t="shared" ca="1" si="55"/>
        <v>#DIV/0!</v>
      </c>
      <c r="U60">
        <f t="shared" ca="1" si="56"/>
        <v>0</v>
      </c>
      <c r="V60" s="5" t="e">
        <f t="shared" ca="1" si="57"/>
        <v>#DIV/0!</v>
      </c>
      <c r="W60" s="5" t="e">
        <f t="shared" ca="1" si="58"/>
        <v>#DIV/0!</v>
      </c>
      <c r="X60" s="5" t="e">
        <f t="shared" ca="1" si="59"/>
        <v>#DIV/0!</v>
      </c>
      <c r="Y60" s="5" t="e">
        <f t="shared" ca="1" si="60"/>
        <v>#DIV/0!</v>
      </c>
      <c r="Z60" s="5" t="e">
        <f t="shared" ca="1" si="61"/>
        <v>#DIV/0!</v>
      </c>
      <c r="AA60" s="5" t="e">
        <f t="shared" ca="1" si="62"/>
        <v>#DIV/0!</v>
      </c>
      <c r="AB60" s="5" t="e">
        <f t="shared" ca="1" si="63"/>
        <v>#DIV/0!</v>
      </c>
    </row>
    <row r="61" spans="1:28" x14ac:dyDescent="0.25">
      <c r="A61">
        <v>59</v>
      </c>
      <c r="C61">
        <f ca="1">OFFSET('84p stat'!$A$1,A61*20,0)</f>
        <v>0</v>
      </c>
      <c r="D61" s="5" t="e">
        <f ca="1">'42 end'!J89</f>
        <v>#DIV/0!</v>
      </c>
      <c r="E61" s="5" t="e">
        <f ca="1">'84 end'!J89</f>
        <v>#DIV/0!</v>
      </c>
      <c r="F61" s="5" t="e">
        <f ca="1">'168 end'!J89</f>
        <v>#DIV/0!</v>
      </c>
      <c r="G61" s="5" t="e">
        <f ca="1">'336 end'!J89</f>
        <v>#DIV/0!</v>
      </c>
      <c r="H61" s="5" t="e">
        <f ca="1">'672 end'!J89</f>
        <v>#DIV/0!</v>
      </c>
      <c r="I61" s="5" t="e">
        <f ca="1">'1344 end'!J89</f>
        <v>#DIV/0!</v>
      </c>
      <c r="J61" s="5" t="e">
        <f ca="1">'2688 end'!J89</f>
        <v>#DIV/0!</v>
      </c>
      <c r="L61">
        <f t="shared" ca="1" si="48"/>
        <v>0</v>
      </c>
      <c r="M61" s="5" t="e">
        <f t="shared" ca="1" si="49"/>
        <v>#DIV/0!</v>
      </c>
      <c r="N61" s="5" t="e">
        <f t="shared" ca="1" si="50"/>
        <v>#DIV/0!</v>
      </c>
      <c r="O61" s="5" t="e">
        <f t="shared" ca="1" si="51"/>
        <v>#DIV/0!</v>
      </c>
      <c r="P61" s="5" t="e">
        <f t="shared" ca="1" si="52"/>
        <v>#DIV/0!</v>
      </c>
      <c r="Q61" s="5" t="e">
        <f t="shared" ca="1" si="53"/>
        <v>#DIV/0!</v>
      </c>
      <c r="R61" s="5" t="e">
        <f t="shared" ca="1" si="54"/>
        <v>#DIV/0!</v>
      </c>
      <c r="S61" s="5" t="e">
        <f t="shared" ca="1" si="55"/>
        <v>#DIV/0!</v>
      </c>
      <c r="U61">
        <f t="shared" ca="1" si="56"/>
        <v>0</v>
      </c>
      <c r="V61" s="5" t="e">
        <f t="shared" ca="1" si="57"/>
        <v>#DIV/0!</v>
      </c>
      <c r="W61" s="5" t="e">
        <f t="shared" ca="1" si="58"/>
        <v>#DIV/0!</v>
      </c>
      <c r="X61" s="5" t="e">
        <f t="shared" ca="1" si="59"/>
        <v>#DIV/0!</v>
      </c>
      <c r="Y61" s="5" t="e">
        <f t="shared" ca="1" si="60"/>
        <v>#DIV/0!</v>
      </c>
      <c r="Z61" s="5" t="e">
        <f t="shared" ca="1" si="61"/>
        <v>#DIV/0!</v>
      </c>
      <c r="AA61" s="5" t="e">
        <f t="shared" ca="1" si="62"/>
        <v>#DIV/0!</v>
      </c>
      <c r="AB61" s="5" t="e">
        <f t="shared" ca="1" si="63"/>
        <v>#DIV/0!</v>
      </c>
    </row>
    <row r="62" spans="1:28" x14ac:dyDescent="0.25">
      <c r="A62">
        <v>60</v>
      </c>
      <c r="C62">
        <f ca="1">OFFSET('84p stat'!$A$1,A62*20,0)</f>
        <v>0</v>
      </c>
      <c r="D62" s="5" t="e">
        <f ca="1">'42 end'!J90</f>
        <v>#DIV/0!</v>
      </c>
      <c r="E62" s="5" t="e">
        <f ca="1">'84 end'!J90</f>
        <v>#DIV/0!</v>
      </c>
      <c r="F62" s="5" t="e">
        <f ca="1">'168 end'!J90</f>
        <v>#DIV/0!</v>
      </c>
      <c r="G62" s="5" t="e">
        <f ca="1">'336 end'!J90</f>
        <v>#DIV/0!</v>
      </c>
      <c r="H62" s="5" t="e">
        <f ca="1">'672 end'!J90</f>
        <v>#DIV/0!</v>
      </c>
      <c r="I62" s="5" t="e">
        <f ca="1">'1344 end'!J90</f>
        <v>#DIV/0!</v>
      </c>
      <c r="J62" s="5" t="e">
        <f ca="1">'2688 end'!J90</f>
        <v>#DIV/0!</v>
      </c>
      <c r="L62">
        <f t="shared" ca="1" si="48"/>
        <v>0</v>
      </c>
      <c r="M62" s="5" t="e">
        <f t="shared" ca="1" si="49"/>
        <v>#DIV/0!</v>
      </c>
      <c r="N62" s="5" t="e">
        <f t="shared" ca="1" si="50"/>
        <v>#DIV/0!</v>
      </c>
      <c r="O62" s="5" t="e">
        <f t="shared" ca="1" si="51"/>
        <v>#DIV/0!</v>
      </c>
      <c r="P62" s="5" t="e">
        <f t="shared" ca="1" si="52"/>
        <v>#DIV/0!</v>
      </c>
      <c r="Q62" s="5" t="e">
        <f t="shared" ca="1" si="53"/>
        <v>#DIV/0!</v>
      </c>
      <c r="R62" s="5" t="e">
        <f t="shared" ca="1" si="54"/>
        <v>#DIV/0!</v>
      </c>
      <c r="S62" s="5" t="e">
        <f t="shared" ca="1" si="55"/>
        <v>#DIV/0!</v>
      </c>
      <c r="U62">
        <f t="shared" ca="1" si="56"/>
        <v>0</v>
      </c>
      <c r="V62" s="5" t="e">
        <f t="shared" ca="1" si="57"/>
        <v>#DIV/0!</v>
      </c>
      <c r="W62" s="5" t="e">
        <f t="shared" ca="1" si="58"/>
        <v>#DIV/0!</v>
      </c>
      <c r="X62" s="5" t="e">
        <f t="shared" ca="1" si="59"/>
        <v>#DIV/0!</v>
      </c>
      <c r="Y62" s="5" t="e">
        <f t="shared" ca="1" si="60"/>
        <v>#DIV/0!</v>
      </c>
      <c r="Z62" s="5" t="e">
        <f t="shared" ca="1" si="61"/>
        <v>#DIV/0!</v>
      </c>
      <c r="AA62" s="5" t="e">
        <f t="shared" ca="1" si="62"/>
        <v>#DIV/0!</v>
      </c>
      <c r="AB62" s="5" t="e">
        <f t="shared" ca="1" si="63"/>
        <v>#DIV/0!</v>
      </c>
    </row>
    <row r="63" spans="1:28" x14ac:dyDescent="0.25">
      <c r="A63">
        <v>61</v>
      </c>
      <c r="C63">
        <f ca="1">OFFSET('84p stat'!$A$1,A63*20,0)</f>
        <v>0</v>
      </c>
      <c r="D63" s="5" t="e">
        <f ca="1">'42 end'!J91</f>
        <v>#DIV/0!</v>
      </c>
      <c r="E63" s="5" t="e">
        <f ca="1">'84 end'!J91</f>
        <v>#DIV/0!</v>
      </c>
      <c r="F63" s="5" t="e">
        <f ca="1">'168 end'!J91</f>
        <v>#DIV/0!</v>
      </c>
      <c r="G63" s="5" t="e">
        <f ca="1">'336 end'!J91</f>
        <v>#DIV/0!</v>
      </c>
      <c r="H63" s="5" t="e">
        <f ca="1">'672 end'!J91</f>
        <v>#DIV/0!</v>
      </c>
      <c r="I63" s="5" t="e">
        <f ca="1">'1344 end'!J91</f>
        <v>#DIV/0!</v>
      </c>
      <c r="J63" s="5" t="e">
        <f ca="1">'2688 end'!J91</f>
        <v>#DIV/0!</v>
      </c>
      <c r="L63">
        <f t="shared" ca="1" si="48"/>
        <v>0</v>
      </c>
      <c r="M63" s="5" t="e">
        <f t="shared" ca="1" si="49"/>
        <v>#DIV/0!</v>
      </c>
      <c r="N63" s="5" t="e">
        <f t="shared" ca="1" si="50"/>
        <v>#DIV/0!</v>
      </c>
      <c r="O63" s="5" t="e">
        <f t="shared" ca="1" si="51"/>
        <v>#DIV/0!</v>
      </c>
      <c r="P63" s="5" t="e">
        <f t="shared" ca="1" si="52"/>
        <v>#DIV/0!</v>
      </c>
      <c r="Q63" s="5" t="e">
        <f t="shared" ca="1" si="53"/>
        <v>#DIV/0!</v>
      </c>
      <c r="R63" s="5" t="e">
        <f t="shared" ca="1" si="54"/>
        <v>#DIV/0!</v>
      </c>
      <c r="S63" s="5" t="e">
        <f t="shared" ca="1" si="55"/>
        <v>#DIV/0!</v>
      </c>
      <c r="U63">
        <f t="shared" ca="1" si="56"/>
        <v>0</v>
      </c>
      <c r="V63" s="5" t="e">
        <f t="shared" ca="1" si="57"/>
        <v>#DIV/0!</v>
      </c>
      <c r="W63" s="5" t="e">
        <f t="shared" ca="1" si="58"/>
        <v>#DIV/0!</v>
      </c>
      <c r="X63" s="5" t="e">
        <f t="shared" ca="1" si="59"/>
        <v>#DIV/0!</v>
      </c>
      <c r="Y63" s="5" t="e">
        <f t="shared" ca="1" si="60"/>
        <v>#DIV/0!</v>
      </c>
      <c r="Z63" s="5" t="e">
        <f t="shared" ca="1" si="61"/>
        <v>#DIV/0!</v>
      </c>
      <c r="AA63" s="5" t="e">
        <f t="shared" ca="1" si="62"/>
        <v>#DIV/0!</v>
      </c>
      <c r="AB63" s="5" t="e">
        <f t="shared" ca="1" si="63"/>
        <v>#DIV/0!</v>
      </c>
    </row>
    <row r="64" spans="1:28" x14ac:dyDescent="0.25">
      <c r="A64">
        <v>62</v>
      </c>
      <c r="C64">
        <f ca="1">OFFSET('84p stat'!$A$1,A64*20,0)</f>
        <v>0</v>
      </c>
      <c r="D64" s="5" t="e">
        <f ca="1">'42 end'!J92</f>
        <v>#DIV/0!</v>
      </c>
      <c r="E64" s="5" t="e">
        <f ca="1">'84 end'!J92</f>
        <v>#DIV/0!</v>
      </c>
      <c r="F64" s="5" t="e">
        <f ca="1">'168 end'!J92</f>
        <v>#DIV/0!</v>
      </c>
      <c r="G64" s="5" t="e">
        <f ca="1">'336 end'!J92</f>
        <v>#DIV/0!</v>
      </c>
      <c r="H64" s="5" t="e">
        <f ca="1">'672 end'!J92</f>
        <v>#DIV/0!</v>
      </c>
      <c r="I64" s="5" t="e">
        <f ca="1">'1344 end'!J92</f>
        <v>#DIV/0!</v>
      </c>
      <c r="J64" s="5" t="e">
        <f ca="1">'2688 end'!J92</f>
        <v>#DIV/0!</v>
      </c>
      <c r="L64">
        <f t="shared" ca="1" si="48"/>
        <v>0</v>
      </c>
      <c r="M64" s="5" t="e">
        <f t="shared" ca="1" si="49"/>
        <v>#DIV/0!</v>
      </c>
      <c r="N64" s="5" t="e">
        <f t="shared" ca="1" si="50"/>
        <v>#DIV/0!</v>
      </c>
      <c r="O64" s="5" t="e">
        <f t="shared" ca="1" si="51"/>
        <v>#DIV/0!</v>
      </c>
      <c r="P64" s="5" t="e">
        <f t="shared" ca="1" si="52"/>
        <v>#DIV/0!</v>
      </c>
      <c r="Q64" s="5" t="e">
        <f t="shared" ca="1" si="53"/>
        <v>#DIV/0!</v>
      </c>
      <c r="R64" s="5" t="e">
        <f t="shared" ca="1" si="54"/>
        <v>#DIV/0!</v>
      </c>
      <c r="S64" s="5" t="e">
        <f t="shared" ca="1" si="55"/>
        <v>#DIV/0!</v>
      </c>
      <c r="U64">
        <f t="shared" ca="1" si="56"/>
        <v>0</v>
      </c>
      <c r="V64" s="5" t="e">
        <f t="shared" ca="1" si="57"/>
        <v>#DIV/0!</v>
      </c>
      <c r="W64" s="5" t="e">
        <f t="shared" ca="1" si="58"/>
        <v>#DIV/0!</v>
      </c>
      <c r="X64" s="5" t="e">
        <f t="shared" ca="1" si="59"/>
        <v>#DIV/0!</v>
      </c>
      <c r="Y64" s="5" t="e">
        <f t="shared" ca="1" si="60"/>
        <v>#DIV/0!</v>
      </c>
      <c r="Z64" s="5" t="e">
        <f t="shared" ca="1" si="61"/>
        <v>#DIV/0!</v>
      </c>
      <c r="AA64" s="5" t="e">
        <f t="shared" ca="1" si="62"/>
        <v>#DIV/0!</v>
      </c>
      <c r="AB64" s="5" t="e">
        <f t="shared" ca="1" si="63"/>
        <v>#DIV/0!</v>
      </c>
    </row>
    <row r="65" spans="1:28" x14ac:dyDescent="0.25">
      <c r="A65">
        <v>63</v>
      </c>
      <c r="C65">
        <f ca="1">OFFSET('84p stat'!$A$1,A65*20,0)</f>
        <v>0</v>
      </c>
      <c r="D65" s="5" t="e">
        <f ca="1">'42 end'!J93</f>
        <v>#DIV/0!</v>
      </c>
      <c r="E65" s="5" t="e">
        <f ca="1">'84 end'!J93</f>
        <v>#DIV/0!</v>
      </c>
      <c r="F65" s="5" t="e">
        <f ca="1">'168 end'!J93</f>
        <v>#DIV/0!</v>
      </c>
      <c r="G65" s="5" t="e">
        <f ca="1">'336 end'!J93</f>
        <v>#DIV/0!</v>
      </c>
      <c r="H65" s="5" t="e">
        <f ca="1">'672 end'!J93</f>
        <v>#DIV/0!</v>
      </c>
      <c r="I65" s="5" t="e">
        <f ca="1">'1344 end'!J93</f>
        <v>#DIV/0!</v>
      </c>
      <c r="J65" s="5" t="e">
        <f ca="1">'2688 end'!J93</f>
        <v>#DIV/0!</v>
      </c>
      <c r="L65">
        <f t="shared" ca="1" si="48"/>
        <v>0</v>
      </c>
      <c r="M65" s="5" t="e">
        <f t="shared" ca="1" si="49"/>
        <v>#DIV/0!</v>
      </c>
      <c r="N65" s="5" t="e">
        <f t="shared" ca="1" si="50"/>
        <v>#DIV/0!</v>
      </c>
      <c r="O65" s="5" t="e">
        <f t="shared" ca="1" si="51"/>
        <v>#DIV/0!</v>
      </c>
      <c r="P65" s="5" t="e">
        <f t="shared" ca="1" si="52"/>
        <v>#DIV/0!</v>
      </c>
      <c r="Q65" s="5" t="e">
        <f t="shared" ca="1" si="53"/>
        <v>#DIV/0!</v>
      </c>
      <c r="R65" s="5" t="e">
        <f t="shared" ca="1" si="54"/>
        <v>#DIV/0!</v>
      </c>
      <c r="S65" s="5" t="e">
        <f t="shared" ca="1" si="55"/>
        <v>#DIV/0!</v>
      </c>
      <c r="U65">
        <f t="shared" ca="1" si="56"/>
        <v>0</v>
      </c>
      <c r="V65" s="5" t="e">
        <f t="shared" ca="1" si="57"/>
        <v>#DIV/0!</v>
      </c>
      <c r="W65" s="5" t="e">
        <f t="shared" ca="1" si="58"/>
        <v>#DIV/0!</v>
      </c>
      <c r="X65" s="5" t="e">
        <f t="shared" ca="1" si="59"/>
        <v>#DIV/0!</v>
      </c>
      <c r="Y65" s="5" t="e">
        <f t="shared" ca="1" si="60"/>
        <v>#DIV/0!</v>
      </c>
      <c r="Z65" s="5" t="e">
        <f t="shared" ca="1" si="61"/>
        <v>#DIV/0!</v>
      </c>
      <c r="AA65" s="5" t="e">
        <f t="shared" ca="1" si="62"/>
        <v>#DIV/0!</v>
      </c>
      <c r="AB65" s="5" t="e">
        <f t="shared" ca="1" si="63"/>
        <v>#DIV/0!</v>
      </c>
    </row>
    <row r="66" spans="1:28" x14ac:dyDescent="0.25">
      <c r="A66">
        <v>64</v>
      </c>
      <c r="C66">
        <f ca="1">OFFSET('84p stat'!$A$1,A66*20,0)</f>
        <v>0</v>
      </c>
      <c r="D66" s="5" t="e">
        <f ca="1">'42 end'!J94</f>
        <v>#DIV/0!</v>
      </c>
      <c r="E66" s="5" t="e">
        <f ca="1">'84 end'!J94</f>
        <v>#DIV/0!</v>
      </c>
      <c r="F66" s="5" t="e">
        <f ca="1">'168 end'!J94</f>
        <v>#DIV/0!</v>
      </c>
      <c r="G66" s="5" t="e">
        <f ca="1">'336 end'!J94</f>
        <v>#DIV/0!</v>
      </c>
      <c r="H66" s="5" t="e">
        <f ca="1">'672 end'!J94</f>
        <v>#DIV/0!</v>
      </c>
      <c r="I66" s="5" t="e">
        <f ca="1">'1344 end'!J94</f>
        <v>#DIV/0!</v>
      </c>
      <c r="J66" s="5" t="e">
        <f ca="1">'2688 end'!J94</f>
        <v>#DIV/0!</v>
      </c>
      <c r="L66">
        <f t="shared" ca="1" si="48"/>
        <v>0</v>
      </c>
      <c r="M66" s="5" t="e">
        <f t="shared" ca="1" si="49"/>
        <v>#DIV/0!</v>
      </c>
      <c r="N66" s="5" t="e">
        <f t="shared" ca="1" si="50"/>
        <v>#DIV/0!</v>
      </c>
      <c r="O66" s="5" t="e">
        <f t="shared" ca="1" si="51"/>
        <v>#DIV/0!</v>
      </c>
      <c r="P66" s="5" t="e">
        <f t="shared" ca="1" si="52"/>
        <v>#DIV/0!</v>
      </c>
      <c r="Q66" s="5" t="e">
        <f t="shared" ca="1" si="53"/>
        <v>#DIV/0!</v>
      </c>
      <c r="R66" s="5" t="e">
        <f t="shared" ca="1" si="54"/>
        <v>#DIV/0!</v>
      </c>
      <c r="S66" s="5" t="e">
        <f t="shared" ca="1" si="55"/>
        <v>#DIV/0!</v>
      </c>
      <c r="U66">
        <f t="shared" ca="1" si="56"/>
        <v>0</v>
      </c>
      <c r="V66" s="5" t="e">
        <f t="shared" ca="1" si="57"/>
        <v>#DIV/0!</v>
      </c>
      <c r="W66" s="5" t="e">
        <f t="shared" ca="1" si="58"/>
        <v>#DIV/0!</v>
      </c>
      <c r="X66" s="5" t="e">
        <f t="shared" ca="1" si="59"/>
        <v>#DIV/0!</v>
      </c>
      <c r="Y66" s="5" t="e">
        <f t="shared" ca="1" si="60"/>
        <v>#DIV/0!</v>
      </c>
      <c r="Z66" s="5" t="e">
        <f t="shared" ca="1" si="61"/>
        <v>#DIV/0!</v>
      </c>
      <c r="AA66" s="5" t="e">
        <f t="shared" ca="1" si="62"/>
        <v>#DIV/0!</v>
      </c>
      <c r="AB66" s="5" t="e">
        <f t="shared" ca="1" si="63"/>
        <v>#DIV/0!</v>
      </c>
    </row>
    <row r="67" spans="1:28" x14ac:dyDescent="0.25">
      <c r="A67">
        <v>65</v>
      </c>
      <c r="C67">
        <f ca="1">OFFSET('84p stat'!$A$1,A67*20,0)</f>
        <v>0</v>
      </c>
      <c r="D67" s="5" t="e">
        <f ca="1">'42 end'!J95</f>
        <v>#DIV/0!</v>
      </c>
      <c r="E67" s="5" t="e">
        <f ca="1">'84 end'!J95</f>
        <v>#DIV/0!</v>
      </c>
      <c r="F67" s="5" t="e">
        <f ca="1">'168 end'!J95</f>
        <v>#DIV/0!</v>
      </c>
      <c r="G67" s="5" t="e">
        <f ca="1">'336 end'!J95</f>
        <v>#DIV/0!</v>
      </c>
      <c r="H67" s="5" t="e">
        <f ca="1">'672 end'!J95</f>
        <v>#DIV/0!</v>
      </c>
      <c r="I67" s="5" t="e">
        <f ca="1">'1344 end'!J95</f>
        <v>#DIV/0!</v>
      </c>
      <c r="J67" s="5" t="e">
        <f ca="1">'2688 end'!J95</f>
        <v>#DIV/0!</v>
      </c>
      <c r="L67">
        <f t="shared" ca="1" si="48"/>
        <v>0</v>
      </c>
      <c r="M67" s="5" t="e">
        <f t="shared" ca="1" si="49"/>
        <v>#DIV/0!</v>
      </c>
      <c r="N67" s="5" t="e">
        <f t="shared" ca="1" si="50"/>
        <v>#DIV/0!</v>
      </c>
      <c r="O67" s="5" t="e">
        <f t="shared" ca="1" si="51"/>
        <v>#DIV/0!</v>
      </c>
      <c r="P67" s="5" t="e">
        <f t="shared" ca="1" si="52"/>
        <v>#DIV/0!</v>
      </c>
      <c r="Q67" s="5" t="e">
        <f t="shared" ca="1" si="53"/>
        <v>#DIV/0!</v>
      </c>
      <c r="R67" s="5" t="e">
        <f t="shared" ca="1" si="54"/>
        <v>#DIV/0!</v>
      </c>
      <c r="S67" s="5" t="e">
        <f t="shared" ca="1" si="55"/>
        <v>#DIV/0!</v>
      </c>
      <c r="U67">
        <f t="shared" ca="1" si="56"/>
        <v>0</v>
      </c>
      <c r="V67" s="5" t="e">
        <f t="shared" ca="1" si="57"/>
        <v>#DIV/0!</v>
      </c>
      <c r="W67" s="5" t="e">
        <f t="shared" ca="1" si="58"/>
        <v>#DIV/0!</v>
      </c>
      <c r="X67" s="5" t="e">
        <f t="shared" ca="1" si="59"/>
        <v>#DIV/0!</v>
      </c>
      <c r="Y67" s="5" t="e">
        <f t="shared" ca="1" si="60"/>
        <v>#DIV/0!</v>
      </c>
      <c r="Z67" s="5" t="e">
        <f t="shared" ca="1" si="61"/>
        <v>#DIV/0!</v>
      </c>
      <c r="AA67" s="5" t="e">
        <f t="shared" ca="1" si="62"/>
        <v>#DIV/0!</v>
      </c>
      <c r="AB67" s="5" t="e">
        <f t="shared" ca="1" si="63"/>
        <v>#DIV/0!</v>
      </c>
    </row>
    <row r="68" spans="1:28" x14ac:dyDescent="0.25">
      <c r="A68">
        <v>66</v>
      </c>
      <c r="C68">
        <f ca="1">OFFSET('84p stat'!$A$1,A68*20,0)</f>
        <v>0</v>
      </c>
      <c r="D68" s="5" t="e">
        <f ca="1">'42 end'!J96</f>
        <v>#DIV/0!</v>
      </c>
      <c r="E68" s="5" t="e">
        <f ca="1">'84 end'!J96</f>
        <v>#DIV/0!</v>
      </c>
      <c r="F68" s="5" t="e">
        <f ca="1">'168 end'!J96</f>
        <v>#DIV/0!</v>
      </c>
      <c r="G68" s="5" t="e">
        <f ca="1">'336 end'!J96</f>
        <v>#DIV/0!</v>
      </c>
      <c r="H68" s="5" t="e">
        <f ca="1">'672 end'!J96</f>
        <v>#DIV/0!</v>
      </c>
      <c r="I68" s="5" t="e">
        <f ca="1">'1344 end'!J96</f>
        <v>#DIV/0!</v>
      </c>
      <c r="J68" s="5" t="e">
        <f ca="1">'2688 end'!J96</f>
        <v>#DIV/0!</v>
      </c>
      <c r="L68">
        <f t="shared" ca="1" si="48"/>
        <v>0</v>
      </c>
      <c r="M68" s="5" t="e">
        <f t="shared" ca="1" si="49"/>
        <v>#DIV/0!</v>
      </c>
      <c r="N68" s="5" t="e">
        <f t="shared" ca="1" si="50"/>
        <v>#DIV/0!</v>
      </c>
      <c r="O68" s="5" t="e">
        <f t="shared" ca="1" si="51"/>
        <v>#DIV/0!</v>
      </c>
      <c r="P68" s="5" t="e">
        <f t="shared" ca="1" si="52"/>
        <v>#DIV/0!</v>
      </c>
      <c r="Q68" s="5" t="e">
        <f t="shared" ca="1" si="53"/>
        <v>#DIV/0!</v>
      </c>
      <c r="R68" s="5" t="e">
        <f t="shared" ca="1" si="54"/>
        <v>#DIV/0!</v>
      </c>
      <c r="S68" s="5" t="e">
        <f t="shared" ca="1" si="55"/>
        <v>#DIV/0!</v>
      </c>
      <c r="U68">
        <f t="shared" ca="1" si="56"/>
        <v>0</v>
      </c>
      <c r="V68" s="5" t="e">
        <f t="shared" ca="1" si="57"/>
        <v>#DIV/0!</v>
      </c>
      <c r="W68" s="5" t="e">
        <f t="shared" ca="1" si="58"/>
        <v>#DIV/0!</v>
      </c>
      <c r="X68" s="5" t="e">
        <f t="shared" ca="1" si="59"/>
        <v>#DIV/0!</v>
      </c>
      <c r="Y68" s="5" t="e">
        <f t="shared" ca="1" si="60"/>
        <v>#DIV/0!</v>
      </c>
      <c r="Z68" s="5" t="e">
        <f t="shared" ca="1" si="61"/>
        <v>#DIV/0!</v>
      </c>
      <c r="AA68" s="5" t="e">
        <f t="shared" ca="1" si="62"/>
        <v>#DIV/0!</v>
      </c>
      <c r="AB68" s="5" t="e">
        <f t="shared" ca="1" si="63"/>
        <v>#DIV/0!</v>
      </c>
    </row>
    <row r="69" spans="1:28" x14ac:dyDescent="0.25">
      <c r="A69">
        <v>67</v>
      </c>
      <c r="C69">
        <f ca="1">OFFSET('84p stat'!$A$1,A69*20,0)</f>
        <v>0</v>
      </c>
      <c r="D69" s="5" t="e">
        <f ca="1">'42 end'!J97</f>
        <v>#DIV/0!</v>
      </c>
      <c r="E69" s="5" t="e">
        <f ca="1">'84 end'!J97</f>
        <v>#DIV/0!</v>
      </c>
      <c r="F69" s="5" t="e">
        <f ca="1">'168 end'!J97</f>
        <v>#DIV/0!</v>
      </c>
      <c r="G69" s="5" t="e">
        <f ca="1">'336 end'!J97</f>
        <v>#DIV/0!</v>
      </c>
      <c r="H69" s="5" t="e">
        <f ca="1">'672 end'!J97</f>
        <v>#DIV/0!</v>
      </c>
      <c r="I69" s="5" t="e">
        <f ca="1">'1344 end'!J97</f>
        <v>#DIV/0!</v>
      </c>
      <c r="J69" s="5" t="e">
        <f ca="1">'2688 end'!J97</f>
        <v>#DIV/0!</v>
      </c>
      <c r="L69">
        <f t="shared" ca="1" si="48"/>
        <v>0</v>
      </c>
      <c r="M69" s="5" t="e">
        <f t="shared" ca="1" si="49"/>
        <v>#DIV/0!</v>
      </c>
      <c r="N69" s="5" t="e">
        <f t="shared" ca="1" si="50"/>
        <v>#DIV/0!</v>
      </c>
      <c r="O69" s="5" t="e">
        <f t="shared" ca="1" si="51"/>
        <v>#DIV/0!</v>
      </c>
      <c r="P69" s="5" t="e">
        <f t="shared" ca="1" si="52"/>
        <v>#DIV/0!</v>
      </c>
      <c r="Q69" s="5" t="e">
        <f t="shared" ca="1" si="53"/>
        <v>#DIV/0!</v>
      </c>
      <c r="R69" s="5" t="e">
        <f t="shared" ca="1" si="54"/>
        <v>#DIV/0!</v>
      </c>
      <c r="S69" s="5" t="e">
        <f t="shared" ca="1" si="55"/>
        <v>#DIV/0!</v>
      </c>
      <c r="U69">
        <f t="shared" ca="1" si="56"/>
        <v>0</v>
      </c>
      <c r="V69" s="5" t="e">
        <f t="shared" ca="1" si="57"/>
        <v>#DIV/0!</v>
      </c>
      <c r="W69" s="5" t="e">
        <f t="shared" ca="1" si="58"/>
        <v>#DIV/0!</v>
      </c>
      <c r="X69" s="5" t="e">
        <f t="shared" ca="1" si="59"/>
        <v>#DIV/0!</v>
      </c>
      <c r="Y69" s="5" t="e">
        <f t="shared" ca="1" si="60"/>
        <v>#DIV/0!</v>
      </c>
      <c r="Z69" s="5" t="e">
        <f t="shared" ca="1" si="61"/>
        <v>#DIV/0!</v>
      </c>
      <c r="AA69" s="5" t="e">
        <f t="shared" ca="1" si="62"/>
        <v>#DIV/0!</v>
      </c>
      <c r="AB69" s="5" t="e">
        <f t="shared" ca="1" si="63"/>
        <v>#DIV/0!</v>
      </c>
    </row>
    <row r="70" spans="1:28" x14ac:dyDescent="0.25">
      <c r="A70">
        <v>68</v>
      </c>
      <c r="C70">
        <f ca="1">OFFSET('84p stat'!$A$1,A70*20,0)</f>
        <v>0</v>
      </c>
      <c r="D70" s="5" t="e">
        <f ca="1">'42 end'!J98</f>
        <v>#DIV/0!</v>
      </c>
      <c r="E70" s="5" t="e">
        <f ca="1">'84 end'!J98</f>
        <v>#DIV/0!</v>
      </c>
      <c r="F70" s="5" t="e">
        <f ca="1">'168 end'!J98</f>
        <v>#DIV/0!</v>
      </c>
      <c r="G70" s="5" t="e">
        <f ca="1">'336 end'!J98</f>
        <v>#DIV/0!</v>
      </c>
      <c r="H70" s="5" t="e">
        <f ca="1">'672 end'!J98</f>
        <v>#DIV/0!</v>
      </c>
      <c r="I70" s="5" t="e">
        <f ca="1">'1344 end'!J98</f>
        <v>#DIV/0!</v>
      </c>
      <c r="J70" s="5" t="e">
        <f ca="1">'2688 end'!J98</f>
        <v>#DIV/0!</v>
      </c>
      <c r="L70">
        <f t="shared" ca="1" si="48"/>
        <v>0</v>
      </c>
      <c r="M70" s="5" t="e">
        <f t="shared" ca="1" si="49"/>
        <v>#DIV/0!</v>
      </c>
      <c r="N70" s="5" t="e">
        <f t="shared" ca="1" si="50"/>
        <v>#DIV/0!</v>
      </c>
      <c r="O70" s="5" t="e">
        <f t="shared" ca="1" si="51"/>
        <v>#DIV/0!</v>
      </c>
      <c r="P70" s="5" t="e">
        <f t="shared" ca="1" si="52"/>
        <v>#DIV/0!</v>
      </c>
      <c r="Q70" s="5" t="e">
        <f t="shared" ca="1" si="53"/>
        <v>#DIV/0!</v>
      </c>
      <c r="R70" s="5" t="e">
        <f t="shared" ca="1" si="54"/>
        <v>#DIV/0!</v>
      </c>
      <c r="S70" s="5" t="e">
        <f t="shared" ca="1" si="55"/>
        <v>#DIV/0!</v>
      </c>
      <c r="U70">
        <f t="shared" ca="1" si="56"/>
        <v>0</v>
      </c>
      <c r="V70" s="5" t="e">
        <f t="shared" ca="1" si="57"/>
        <v>#DIV/0!</v>
      </c>
      <c r="W70" s="5" t="e">
        <f t="shared" ca="1" si="58"/>
        <v>#DIV/0!</v>
      </c>
      <c r="X70" s="5" t="e">
        <f t="shared" ca="1" si="59"/>
        <v>#DIV/0!</v>
      </c>
      <c r="Y70" s="5" t="e">
        <f t="shared" ca="1" si="60"/>
        <v>#DIV/0!</v>
      </c>
      <c r="Z70" s="5" t="e">
        <f t="shared" ca="1" si="61"/>
        <v>#DIV/0!</v>
      </c>
      <c r="AA70" s="5" t="e">
        <f t="shared" ca="1" si="62"/>
        <v>#DIV/0!</v>
      </c>
      <c r="AB70" s="5" t="e">
        <f t="shared" ca="1" si="63"/>
        <v>#DIV/0!</v>
      </c>
    </row>
    <row r="71" spans="1:28" x14ac:dyDescent="0.25">
      <c r="A71">
        <v>69</v>
      </c>
      <c r="C71">
        <f ca="1">OFFSET('84p stat'!$A$1,A71*20,0)</f>
        <v>0</v>
      </c>
      <c r="D71" s="5" t="e">
        <f ca="1">'42 end'!J99</f>
        <v>#DIV/0!</v>
      </c>
      <c r="E71" s="5" t="e">
        <f ca="1">'84 end'!J99</f>
        <v>#DIV/0!</v>
      </c>
      <c r="F71" s="5" t="e">
        <f ca="1">'168 end'!J99</f>
        <v>#DIV/0!</v>
      </c>
      <c r="G71" s="5" t="e">
        <f ca="1">'336 end'!J99</f>
        <v>#DIV/0!</v>
      </c>
      <c r="H71" s="5" t="e">
        <f ca="1">'672 end'!J99</f>
        <v>#DIV/0!</v>
      </c>
      <c r="I71" s="5" t="e">
        <f ca="1">'1344 end'!J99</f>
        <v>#DIV/0!</v>
      </c>
      <c r="J71" s="5" t="e">
        <f ca="1">'2688 end'!J99</f>
        <v>#DIV/0!</v>
      </c>
      <c r="L71">
        <f t="shared" ca="1" si="48"/>
        <v>0</v>
      </c>
      <c r="M71" s="5" t="e">
        <f t="shared" ca="1" si="49"/>
        <v>#DIV/0!</v>
      </c>
      <c r="N71" s="5" t="e">
        <f t="shared" ca="1" si="50"/>
        <v>#DIV/0!</v>
      </c>
      <c r="O71" s="5" t="e">
        <f t="shared" ca="1" si="51"/>
        <v>#DIV/0!</v>
      </c>
      <c r="P71" s="5" t="e">
        <f t="shared" ca="1" si="52"/>
        <v>#DIV/0!</v>
      </c>
      <c r="Q71" s="5" t="e">
        <f t="shared" ca="1" si="53"/>
        <v>#DIV/0!</v>
      </c>
      <c r="R71" s="5" t="e">
        <f t="shared" ca="1" si="54"/>
        <v>#DIV/0!</v>
      </c>
      <c r="S71" s="5" t="e">
        <f t="shared" ca="1" si="55"/>
        <v>#DIV/0!</v>
      </c>
      <c r="U71">
        <f t="shared" ca="1" si="56"/>
        <v>0</v>
      </c>
      <c r="V71" s="5" t="e">
        <f t="shared" ca="1" si="57"/>
        <v>#DIV/0!</v>
      </c>
      <c r="W71" s="5" t="e">
        <f t="shared" ca="1" si="58"/>
        <v>#DIV/0!</v>
      </c>
      <c r="X71" s="5" t="e">
        <f t="shared" ca="1" si="59"/>
        <v>#DIV/0!</v>
      </c>
      <c r="Y71" s="5" t="e">
        <f t="shared" ca="1" si="60"/>
        <v>#DIV/0!</v>
      </c>
      <c r="Z71" s="5" t="e">
        <f t="shared" ca="1" si="61"/>
        <v>#DIV/0!</v>
      </c>
      <c r="AA71" s="5" t="e">
        <f t="shared" ca="1" si="62"/>
        <v>#DIV/0!</v>
      </c>
      <c r="AB71" s="5" t="e">
        <f t="shared" ca="1" si="63"/>
        <v>#DIV/0!</v>
      </c>
    </row>
    <row r="72" spans="1:28" x14ac:dyDescent="0.25">
      <c r="A72">
        <v>70</v>
      </c>
      <c r="C72">
        <f ca="1">OFFSET('84p stat'!$A$1,A72*20,0)</f>
        <v>0</v>
      </c>
      <c r="D72" s="5" t="e">
        <f ca="1">'42 end'!J100</f>
        <v>#DIV/0!</v>
      </c>
      <c r="E72" s="5" t="e">
        <f ca="1">'84 end'!J100</f>
        <v>#DIV/0!</v>
      </c>
      <c r="F72" s="5" t="e">
        <f ca="1">'168 end'!J100</f>
        <v>#DIV/0!</v>
      </c>
      <c r="G72" s="5" t="e">
        <f ca="1">'336 end'!J100</f>
        <v>#DIV/0!</v>
      </c>
      <c r="H72" s="5" t="e">
        <f ca="1">'672 end'!J100</f>
        <v>#DIV/0!</v>
      </c>
      <c r="I72" s="5" t="e">
        <f ca="1">'1344 end'!J100</f>
        <v>#DIV/0!</v>
      </c>
      <c r="J72" s="5" t="e">
        <f ca="1">'2688 end'!J100</f>
        <v>#DIV/0!</v>
      </c>
      <c r="L72">
        <f t="shared" ca="1" si="48"/>
        <v>0</v>
      </c>
      <c r="M72" s="5" t="e">
        <f t="shared" ca="1" si="49"/>
        <v>#DIV/0!</v>
      </c>
      <c r="N72" s="5" t="e">
        <f t="shared" ca="1" si="50"/>
        <v>#DIV/0!</v>
      </c>
      <c r="O72" s="5" t="e">
        <f t="shared" ca="1" si="51"/>
        <v>#DIV/0!</v>
      </c>
      <c r="P72" s="5" t="e">
        <f t="shared" ca="1" si="52"/>
        <v>#DIV/0!</v>
      </c>
      <c r="Q72" s="5" t="e">
        <f t="shared" ca="1" si="53"/>
        <v>#DIV/0!</v>
      </c>
      <c r="R72" s="5" t="e">
        <f t="shared" ca="1" si="54"/>
        <v>#DIV/0!</v>
      </c>
      <c r="S72" s="5" t="e">
        <f t="shared" ca="1" si="55"/>
        <v>#DIV/0!</v>
      </c>
      <c r="U72">
        <f t="shared" ca="1" si="56"/>
        <v>0</v>
      </c>
      <c r="V72" s="5" t="e">
        <f t="shared" ca="1" si="57"/>
        <v>#DIV/0!</v>
      </c>
      <c r="W72" s="5" t="e">
        <f t="shared" ca="1" si="58"/>
        <v>#DIV/0!</v>
      </c>
      <c r="X72" s="5" t="e">
        <f t="shared" ca="1" si="59"/>
        <v>#DIV/0!</v>
      </c>
      <c r="Y72" s="5" t="e">
        <f t="shared" ca="1" si="60"/>
        <v>#DIV/0!</v>
      </c>
      <c r="Z72" s="5" t="e">
        <f t="shared" ca="1" si="61"/>
        <v>#DIV/0!</v>
      </c>
      <c r="AA72" s="5" t="e">
        <f t="shared" ca="1" si="62"/>
        <v>#DIV/0!</v>
      </c>
      <c r="AB72" s="5" t="e">
        <f t="shared" ca="1" si="63"/>
        <v>#DIV/0!</v>
      </c>
    </row>
    <row r="73" spans="1:28" x14ac:dyDescent="0.25">
      <c r="D73" s="5"/>
      <c r="L73" t="s">
        <v>57</v>
      </c>
    </row>
    <row r="74" spans="1:28" x14ac:dyDescent="0.25">
      <c r="B74" t="s">
        <v>61</v>
      </c>
      <c r="C74" t="s">
        <v>48</v>
      </c>
      <c r="D74">
        <v>42</v>
      </c>
      <c r="E74">
        <v>84</v>
      </c>
      <c r="F74">
        <v>168</v>
      </c>
      <c r="G74">
        <v>336</v>
      </c>
      <c r="H74">
        <v>672</v>
      </c>
      <c r="I74">
        <v>1344</v>
      </c>
      <c r="J74">
        <v>2688</v>
      </c>
      <c r="L74" t="s">
        <v>59</v>
      </c>
      <c r="M74">
        <v>42</v>
      </c>
      <c r="N74">
        <v>84</v>
      </c>
      <c r="O74">
        <v>168</v>
      </c>
      <c r="P74">
        <v>336</v>
      </c>
      <c r="Q74">
        <v>672</v>
      </c>
      <c r="R74">
        <v>1344</v>
      </c>
      <c r="S74">
        <v>2688</v>
      </c>
    </row>
    <row r="75" spans="1:28" x14ac:dyDescent="0.25">
      <c r="A75">
        <v>1</v>
      </c>
      <c r="C75" t="str">
        <f ca="1">OFFSET('42p stat'!$A$1,A75*20,0)</f>
        <v>CUDA Time</v>
      </c>
      <c r="D75" s="5">
        <f ca="1">'42 end'!J178</f>
        <v>3473.1042467199941</v>
      </c>
      <c r="E75" s="5">
        <f ca="1">'84 end'!J178</f>
        <v>5075.3540159999875</v>
      </c>
      <c r="F75" s="5">
        <f ca="1">'168 end'!J179</f>
        <v>154.37441800000582</v>
      </c>
      <c r="G75" s="5">
        <f ca="1">'336 end'!J179</f>
        <v>1422.6965030000003</v>
      </c>
      <c r="H75" s="5">
        <f ca="1">'672 end'!J179</f>
        <v>73603.031814000016</v>
      </c>
      <c r="I75" s="5">
        <f ca="1">'1344 end'!J179</f>
        <v>114417.47876899972</v>
      </c>
      <c r="J75" s="5">
        <f ca="1">'2688 end'!J179</f>
        <v>39795.238693000007</v>
      </c>
      <c r="L75" t="str">
        <f ca="1">C75</f>
        <v>CUDA Time</v>
      </c>
      <c r="M75" s="5">
        <f t="shared" ref="M75:S75" ca="1" si="64">$B$1*POWER(M3,2)*SQRT(D75/(POWER(D3*$C$1,2))+D$94/(POWER(D$20*$C$1,2)))</f>
        <v>1.2919841095458953E-2</v>
      </c>
      <c r="N75" s="5">
        <f t="shared" ca="1" si="64"/>
        <v>7.5299550564343247E-3</v>
      </c>
      <c r="O75" s="5">
        <f t="shared" ca="1" si="64"/>
        <v>1.0433304444558106E-3</v>
      </c>
      <c r="P75" s="5">
        <f t="shared" ca="1" si="64"/>
        <v>1.9706731178295894E-3</v>
      </c>
      <c r="Q75" s="5">
        <f t="shared" ca="1" si="64"/>
        <v>1.0533728626761539E-2</v>
      </c>
      <c r="R75" s="5">
        <f t="shared" ca="1" si="64"/>
        <v>1.1619364825575329E-2</v>
      </c>
      <c r="S75" s="5">
        <f t="shared" ca="1" si="64"/>
        <v>5.6323796804294878E-3</v>
      </c>
    </row>
    <row r="76" spans="1:28" x14ac:dyDescent="0.25">
      <c r="A76">
        <v>2</v>
      </c>
      <c r="C76" t="str">
        <f ca="1">OFFSET('42p stat'!$A$1,A76*20,0)</f>
        <v>CUDA ant par</v>
      </c>
      <c r="D76" s="5">
        <f ca="1">'42 end'!J179</f>
        <v>104.11595307999993</v>
      </c>
      <c r="E76" s="5">
        <f ca="1">'84 end'!J179</f>
        <v>143.9183493999997</v>
      </c>
      <c r="F76" s="5">
        <f ca="1">'168 end'!J180</f>
        <v>1111.4375452400002</v>
      </c>
      <c r="G76" s="5">
        <f ca="1">'336 end'!J180</f>
        <v>177.65177260000038</v>
      </c>
      <c r="H76" s="5">
        <f ca="1">'672 end'!J180</f>
        <v>352.18843220000059</v>
      </c>
      <c r="I76" s="5">
        <f ca="1">'1344 end'!J180</f>
        <v>93.600926279999939</v>
      </c>
      <c r="J76" s="5">
        <f ca="1">'2688 end'!J180</f>
        <v>54.597225879999712</v>
      </c>
      <c r="L76" t="str">
        <f t="shared" ref="L76:L87" ca="1" si="65">C76</f>
        <v>CUDA ant par</v>
      </c>
      <c r="M76" s="5">
        <f t="shared" ref="M76:M103" ca="1" si="66">$B$1*POWER(M4,2)*SQRT(D76/(POWER(D4*$C$1,2))+D$94/(POWER(D$20*$C$1,2)))</f>
        <v>0.13078926838791985</v>
      </c>
      <c r="N76" s="5">
        <f t="shared" ref="N76:N103" ca="1" si="67">$B$1*POWER(N4,2)*SQRT(E76/(POWER(E4*$C$1,2))+E$94/(POWER(E$20*$C$1,2)))</f>
        <v>0.2923522328683737</v>
      </c>
      <c r="O76" s="5">
        <f t="shared" ref="O76:O103" ca="1" si="68">$B$1*POWER(O4,2)*SQRT(F76/(POWER(F4*$C$1,2))+F$94/(POWER(F$20*$C$1,2)))</f>
        <v>1.0310628814221316</v>
      </c>
      <c r="P76" s="5">
        <f t="shared" ref="P76:P103" ca="1" si="69">$B$1*POWER(P4,2)*SQRT(G76/(POWER(G4*$C$1,2))+G$94/(POWER(G$20*$C$1,2)))</f>
        <v>0.44679619050123487</v>
      </c>
      <c r="Q76" s="5">
        <f t="shared" ref="Q76:Q103" ca="1" si="70">$B$1*POWER(Q4,2)*SQRT(H76/(POWER(H4*$C$1,2))+H$94/(POWER(H$20*$C$1,2)))</f>
        <v>0.6146369369302449</v>
      </c>
      <c r="R76" s="5">
        <f t="shared" ref="R76:R103" ca="1" si="71">$B$1*POWER(R4,2)*SQRT(I76/(POWER(I4*$C$1,2))+I$94/(POWER(I$20*$C$1,2)))</f>
        <v>0.34423306803627923</v>
      </c>
      <c r="S76" s="5">
        <f t="shared" ref="S76:S103" ca="1" si="72">$B$1*POWER(S4,2)*SQRT(J76/(POWER(J4*$C$1,2))+J$94/(POWER(J$20*$C$1,2)))</f>
        <v>0.26131371162933853</v>
      </c>
    </row>
    <row r="77" spans="1:28" x14ac:dyDescent="0.25">
      <c r="A77">
        <v>3</v>
      </c>
      <c r="C77" t="str">
        <f ca="1">OFFSET('42p stat'!$A$1,A77*20,0)</f>
        <v>CUDA ant add CPU Time</v>
      </c>
      <c r="D77" s="5">
        <f ca="1">'42 end'!J180</f>
        <v>518.93111359999955</v>
      </c>
      <c r="E77" s="5">
        <f ca="1">'84 end'!J180</f>
        <v>811.99681952000083</v>
      </c>
      <c r="F77" s="5">
        <f ca="1">'168 end'!J181</f>
        <v>2594.0153802000013</v>
      </c>
      <c r="G77" s="5">
        <f ca="1">'336 end'!J181</f>
        <v>3386.5242562800022</v>
      </c>
      <c r="H77" s="5">
        <f ca="1">'672 end'!J181</f>
        <v>14343.979994560001</v>
      </c>
      <c r="I77" s="5">
        <f ca="1">'1344 end'!J181</f>
        <v>14996.773028120002</v>
      </c>
      <c r="J77" s="5">
        <f ca="1">'2688 end'!J181</f>
        <v>5911.5742537999986</v>
      </c>
      <c r="L77" t="str">
        <f t="shared" ca="1" si="65"/>
        <v>CUDA ant add CPU Time</v>
      </c>
      <c r="M77" s="5">
        <f t="shared" ca="1" si="66"/>
        <v>0.29747859955025768</v>
      </c>
      <c r="N77" s="5">
        <f t="shared" ca="1" si="67"/>
        <v>0.81232502681488128</v>
      </c>
      <c r="O77" s="5">
        <f t="shared" ca="1" si="68"/>
        <v>2.0232487767924874</v>
      </c>
      <c r="P77" s="5">
        <f t="shared" ca="1" si="69"/>
        <v>2.4785578355049123</v>
      </c>
      <c r="Q77" s="5">
        <f t="shared" ca="1" si="70"/>
        <v>6.2692191789609497</v>
      </c>
      <c r="R77" s="5">
        <f t="shared" ca="1" si="71"/>
        <v>6.8338015865296891</v>
      </c>
      <c r="S77" s="5">
        <f t="shared" ca="1" si="72"/>
        <v>4.1728297509714345</v>
      </c>
    </row>
    <row r="78" spans="1:28" x14ac:dyDescent="0.25">
      <c r="A78">
        <v>4</v>
      </c>
      <c r="C78" t="str">
        <f ca="1">OFFSET('42p stat'!$A$1,A78*20,0)</f>
        <v>CUDA opt Time</v>
      </c>
      <c r="D78" s="5">
        <f ca="1">'42 end'!J181</f>
        <v>203.73470960000009</v>
      </c>
      <c r="E78" s="5">
        <f ca="1">'84 end'!J181</f>
        <v>28.013602000000169</v>
      </c>
      <c r="F78" s="5">
        <f ca="1">'168 end'!J182</f>
        <v>263.75344299999801</v>
      </c>
      <c r="G78" s="5">
        <f ca="1">'336 end'!J182</f>
        <v>36723.747718999992</v>
      </c>
      <c r="H78" s="5">
        <f ca="1">'672 end'!J182</f>
        <v>137.04216799998915</v>
      </c>
      <c r="I78" s="5">
        <f ca="1">'1344 end'!J182</f>
        <v>94.58396700000516</v>
      </c>
      <c r="J78" s="5">
        <f ca="1">'2688 end'!J182</f>
        <v>19377.424205000021</v>
      </c>
      <c r="L78" t="str">
        <f t="shared" ca="1" si="65"/>
        <v>CUDA opt Time</v>
      </c>
      <c r="M78" s="5">
        <f t="shared" ca="1" si="66"/>
        <v>3.5663295084689683E-3</v>
      </c>
      <c r="N78" s="5">
        <f t="shared" ca="1" si="67"/>
        <v>1.183633419135993E-3</v>
      </c>
      <c r="O78" s="5">
        <f t="shared" ca="1" si="68"/>
        <v>1.2299975748811538E-3</v>
      </c>
      <c r="P78" s="5">
        <f t="shared" ca="1" si="69"/>
        <v>9.4698950999677883E-3</v>
      </c>
      <c r="Q78" s="5">
        <f t="shared" ca="1" si="70"/>
        <v>7.2214735235404288E-4</v>
      </c>
      <c r="R78" s="5">
        <f t="shared" ca="1" si="71"/>
        <v>4.6386491990521383E-4</v>
      </c>
      <c r="S78" s="5">
        <f t="shared" ca="1" si="72"/>
        <v>3.8683898949587901E-3</v>
      </c>
    </row>
    <row r="79" spans="1:28" x14ac:dyDescent="0.25">
      <c r="A79">
        <v>5</v>
      </c>
      <c r="C79" t="str">
        <f ca="1">OFFSET('42p stat'!$A$1,A79*20,0)</f>
        <v>CUDA opt ant</v>
      </c>
      <c r="D79" s="5">
        <f ca="1">'42 end'!J182</f>
        <v>136.97459647999997</v>
      </c>
      <c r="E79" s="5">
        <f ca="1">'84 end'!J182</f>
        <v>116.28392256000033</v>
      </c>
      <c r="F79" s="5">
        <f ca="1">'168 end'!J183</f>
        <v>213.16363824000064</v>
      </c>
      <c r="G79" s="5">
        <f ca="1">'336 end'!J183</f>
        <v>173.74244664000022</v>
      </c>
      <c r="H79" s="5">
        <f ca="1">'672 end'!J183</f>
        <v>21.166171200000317</v>
      </c>
      <c r="I79" s="5">
        <f ca="1">'1344 end'!J183</f>
        <v>916.18394072000024</v>
      </c>
      <c r="J79" s="5">
        <f ca="1">'2688 end'!J183</f>
        <v>258.91728412000015</v>
      </c>
      <c r="L79" t="str">
        <f t="shared" ca="1" si="65"/>
        <v>CUDA opt ant</v>
      </c>
      <c r="M79" s="5">
        <f t="shared" ca="1" si="66"/>
        <v>0.14170592113787464</v>
      </c>
      <c r="N79" s="5">
        <f t="shared" ca="1" si="67"/>
        <v>0.26596437936107659</v>
      </c>
      <c r="O79" s="5">
        <f t="shared" ca="1" si="68"/>
        <v>0.45705091559272415</v>
      </c>
      <c r="P79" s="5">
        <f t="shared" ca="1" si="69"/>
        <v>0.46487154508276446</v>
      </c>
      <c r="Q79" s="5">
        <f t="shared" ca="1" si="70"/>
        <v>0.16475043619605134</v>
      </c>
      <c r="R79" s="5">
        <f t="shared" ca="1" si="71"/>
        <v>1.1367691467212067</v>
      </c>
      <c r="S79" s="5">
        <f t="shared" ca="1" si="72"/>
        <v>0.57407209215626387</v>
      </c>
    </row>
    <row r="80" spans="1:28" x14ac:dyDescent="0.25">
      <c r="A80">
        <v>6</v>
      </c>
      <c r="C80" t="str">
        <f ca="1">OFFSET('42p stat'!$A$1,A80*20,0)</f>
        <v>CUDA opt ant par</v>
      </c>
      <c r="D80" s="5">
        <f ca="1">'42 end'!J183</f>
        <v>54.337126119999745</v>
      </c>
      <c r="E80" s="5">
        <f ca="1">'84 end'!J183</f>
        <v>222.01577627999944</v>
      </c>
      <c r="F80" s="5">
        <f ca="1">'168 end'!J184</f>
        <v>234.03066699999937</v>
      </c>
      <c r="G80" s="5">
        <f ca="1">'336 end'!J184</f>
        <v>214.8777803600002</v>
      </c>
      <c r="H80" s="5">
        <f ca="1">'672 end'!J184</f>
        <v>190.81352687999996</v>
      </c>
      <c r="I80" s="5">
        <f ca="1">'1344 end'!J184</f>
        <v>264.14168451999899</v>
      </c>
      <c r="J80" s="5">
        <f ca="1">'2688 end'!J184</f>
        <v>647.98304099999893</v>
      </c>
      <c r="L80" t="str">
        <f t="shared" ca="1" si="65"/>
        <v>CUDA opt ant par</v>
      </c>
      <c r="M80" s="5">
        <f t="shared" ca="1" si="66"/>
        <v>9.7786654085090741E-2</v>
      </c>
      <c r="N80" s="5">
        <f t="shared" ca="1" si="67"/>
        <v>0.37302654053813705</v>
      </c>
      <c r="O80" s="5">
        <f t="shared" ca="1" si="68"/>
        <v>0.49114306747325487</v>
      </c>
      <c r="P80" s="5">
        <f t="shared" ca="1" si="69"/>
        <v>0.50824683773820933</v>
      </c>
      <c r="Q80" s="5">
        <f t="shared" ca="1" si="70"/>
        <v>0.46213246709672839</v>
      </c>
      <c r="R80" s="5">
        <f t="shared" ca="1" si="71"/>
        <v>0.59553237023385031</v>
      </c>
      <c r="S80" s="5">
        <f t="shared" ca="1" si="72"/>
        <v>0.89769168007247779</v>
      </c>
    </row>
    <row r="81" spans="1:19" x14ac:dyDescent="0.25">
      <c r="A81">
        <v>7</v>
      </c>
      <c r="C81" t="str">
        <f ca="1">OFFSET('42p stat'!$A$1,A81*20,0)</f>
        <v>non CUDA Time</v>
      </c>
      <c r="D81" s="5">
        <f ca="1">'42 end'!J184</f>
        <v>5395.8694790000018</v>
      </c>
      <c r="E81" s="5">
        <f ca="1">'84 end'!J184</f>
        <v>160766.37224548007</v>
      </c>
      <c r="F81" s="5">
        <f ca="1">'168 end'!J185</f>
        <v>89364.316440000024</v>
      </c>
      <c r="G81" s="5">
        <f ca="1">'336 end'!J185</f>
        <v>80254.020409999983</v>
      </c>
      <c r="H81" s="5">
        <f ca="1">'672 end'!J185</f>
        <v>622295.96230399993</v>
      </c>
      <c r="I81" s="5">
        <f ca="1">'1344 end'!J185</f>
        <v>76227.79682699994</v>
      </c>
      <c r="J81" s="5">
        <f ca="1">'2688 end'!J185</f>
        <v>306115.17747200018</v>
      </c>
      <c r="L81" t="str">
        <f t="shared" ca="1" si="65"/>
        <v>non CUDA Time</v>
      </c>
      <c r="M81" s="5">
        <f t="shared" ca="1" si="66"/>
        <v>0.13634235096084851</v>
      </c>
      <c r="N81" s="5">
        <f t="shared" ca="1" si="67"/>
        <v>0.32315024638653272</v>
      </c>
      <c r="O81" s="5">
        <f t="shared" ca="1" si="68"/>
        <v>0.15699780564013588</v>
      </c>
      <c r="P81" s="5">
        <f t="shared" ca="1" si="69"/>
        <v>0.11023235092402006</v>
      </c>
      <c r="Q81" s="5">
        <f t="shared" ca="1" si="70"/>
        <v>0.23879945393428445</v>
      </c>
      <c r="R81" s="5">
        <f t="shared" ca="1" si="71"/>
        <v>6.9911735120984642E-2</v>
      </c>
      <c r="S81" s="5">
        <f t="shared" ca="1" si="72"/>
        <v>0.11821310533400819</v>
      </c>
    </row>
    <row r="82" spans="1:19" x14ac:dyDescent="0.25">
      <c r="A82">
        <v>8</v>
      </c>
      <c r="C82" t="str">
        <f ca="1">OFFSET('42p stat'!$A$1,A82*20,0)</f>
        <v>Classic ACO</v>
      </c>
      <c r="D82" s="5">
        <f ca="1">'42 end'!J185</f>
        <v>363321.32969600061</v>
      </c>
      <c r="E82" s="5">
        <f ca="1">'84 end'!J185</f>
        <v>8574329.2109299991</v>
      </c>
      <c r="F82" s="5">
        <f ca="1">'168 end'!J186</f>
        <v>15472551.925497999</v>
      </c>
      <c r="G82" s="5">
        <f ca="1">'336 end'!J186</f>
        <v>33306476.156900004</v>
      </c>
      <c r="H82" s="5">
        <f ca="1">'672 end'!J186</f>
        <v>2714250.6140959999</v>
      </c>
      <c r="I82" s="5">
        <f ca="1">'1344 end'!J186</f>
        <v>119940435.26497799</v>
      </c>
      <c r="J82" s="5">
        <f ca="1">'2688 end'!J186</f>
        <v>27687524.046707001</v>
      </c>
      <c r="L82" t="str">
        <f t="shared" ca="1" si="65"/>
        <v>Classic ACO</v>
      </c>
      <c r="M82" s="5">
        <f t="shared" ca="1" si="66"/>
        <v>4.6159503781757218E-4</v>
      </c>
      <c r="N82" s="5">
        <f t="shared" ca="1" si="67"/>
        <v>1.1432034645127475E-3</v>
      </c>
      <c r="O82" s="5">
        <f t="shared" ca="1" si="68"/>
        <v>1.0484423249638945E-3</v>
      </c>
      <c r="P82" s="5">
        <f t="shared" ca="1" si="69"/>
        <v>1.1821765980300637E-3</v>
      </c>
      <c r="Q82" s="5">
        <f t="shared" ca="1" si="70"/>
        <v>2.7332721183061432E-4</v>
      </c>
      <c r="R82" s="5">
        <f t="shared" ca="1" si="71"/>
        <v>1.4779127495123702E-3</v>
      </c>
      <c r="S82" s="5">
        <f t="shared" ca="1" si="72"/>
        <v>6.1308975290458008E-4</v>
      </c>
    </row>
    <row r="83" spans="1:19" x14ac:dyDescent="0.25">
      <c r="A83">
        <v>9</v>
      </c>
      <c r="C83" t="str">
        <f ca="1">OFFSET('42p stat'!$A$1,A83*20,0)</f>
        <v>omp</v>
      </c>
      <c r="D83" s="5">
        <f ca="1">'42 end'!J186</f>
        <v>777.66364360000023</v>
      </c>
      <c r="E83" s="5">
        <f ca="1">'84 end'!J186</f>
        <v>2284.8126945999988</v>
      </c>
      <c r="F83" s="5">
        <f ca="1">'168 end'!J187</f>
        <v>208649.07928800004</v>
      </c>
      <c r="G83" s="5">
        <f ca="1">'336 end'!J187</f>
        <v>66267.18731400001</v>
      </c>
      <c r="H83" s="5">
        <f ca="1">'672 end'!J187</f>
        <v>28078.861748000021</v>
      </c>
      <c r="I83" s="5">
        <f ca="1">'1344 end'!J187</f>
        <v>23893.107478999991</v>
      </c>
      <c r="J83" s="5">
        <f ca="1">'2688 end'!J187</f>
        <v>21874.632575000069</v>
      </c>
      <c r="L83" t="str">
        <f t="shared" ca="1" si="65"/>
        <v>omp</v>
      </c>
      <c r="M83" s="5">
        <f t="shared" ca="1" si="66"/>
        <v>5.4202718027936976E-2</v>
      </c>
      <c r="N83" s="5">
        <f t="shared" ca="1" si="67"/>
        <v>4.0813769067831886E-2</v>
      </c>
      <c r="O83" s="5">
        <f t="shared" ca="1" si="68"/>
        <v>0.2485356046907328</v>
      </c>
      <c r="P83" s="5">
        <f t="shared" ca="1" si="69"/>
        <v>0.10775387888261982</v>
      </c>
      <c r="Q83" s="5">
        <f t="shared" ca="1" si="70"/>
        <v>5.6609824003079276E-2</v>
      </c>
      <c r="R83" s="5">
        <f t="shared" ca="1" si="71"/>
        <v>4.4580561366745847E-2</v>
      </c>
      <c r="S83" s="5">
        <f t="shared" ca="1" si="72"/>
        <v>3.6205157648757036E-2</v>
      </c>
    </row>
    <row r="84" spans="1:19" x14ac:dyDescent="0.25">
      <c r="A84">
        <v>10</v>
      </c>
      <c r="C84" t="str">
        <f ca="1">OFFSET('42p stat'!$A$1,A84*20,0)</f>
        <v>non CUDA transp Time</v>
      </c>
      <c r="D84" s="5">
        <f ca="1">'42 end'!J187</f>
        <v>1795.3138535999994</v>
      </c>
      <c r="E84" s="5">
        <f ca="1">'84 end'!J187</f>
        <v>2553.8205254399986</v>
      </c>
      <c r="F84" s="5">
        <f ca="1">'168 end'!J188</f>
        <v>35661.602828999996</v>
      </c>
      <c r="G84" s="5">
        <f ca="1">'336 end'!J188</f>
        <v>14742.166550999995</v>
      </c>
      <c r="H84" s="5">
        <f ca="1">'672 end'!J188</f>
        <v>24702.09040199998</v>
      </c>
      <c r="I84" s="5">
        <f ca="1">'1344 end'!J188</f>
        <v>63328.247945000003</v>
      </c>
      <c r="J84" s="5">
        <f ca="1">'2688 end'!J188</f>
        <v>28629.265758000056</v>
      </c>
      <c r="L84" t="str">
        <f t="shared" ca="1" si="65"/>
        <v>non CUDA transp Time</v>
      </c>
      <c r="M84" s="5">
        <f t="shared" ca="1" si="66"/>
        <v>8.0039934762926229E-2</v>
      </c>
      <c r="N84" s="5">
        <f t="shared" ca="1" si="67"/>
        <v>4.2549115037764172E-2</v>
      </c>
      <c r="O84" s="5">
        <f t="shared" ca="1" si="68"/>
        <v>0.10573098654088017</v>
      </c>
      <c r="P84" s="5">
        <f t="shared" ca="1" si="69"/>
        <v>5.0812209032610411E-2</v>
      </c>
      <c r="Q84" s="5">
        <f t="shared" ca="1" si="70"/>
        <v>5.2679279072464773E-2</v>
      </c>
      <c r="R84" s="5">
        <f t="shared" ca="1" si="71"/>
        <v>7.2015842682512279E-2</v>
      </c>
      <c r="S84" s="5">
        <f t="shared" ca="1" si="72"/>
        <v>4.1164501406440644E-2</v>
      </c>
    </row>
    <row r="85" spans="1:19" x14ac:dyDescent="0.25">
      <c r="A85">
        <v>11</v>
      </c>
      <c r="C85" t="str">
        <f ca="1">OFFSET('42p stat'!$A$1,A85*20,0)</f>
        <v>non CUDA transp_AVX Time</v>
      </c>
      <c r="D85" s="5">
        <f ca="1">'42 end'!J188</f>
        <v>1682.8187714800001</v>
      </c>
      <c r="E85" s="5">
        <f ca="1">'84 end'!J188</f>
        <v>14774.052379160008</v>
      </c>
      <c r="F85" s="5">
        <f ca="1">'168 end'!J189</f>
        <v>45377.703962000014</v>
      </c>
      <c r="G85" s="5">
        <f ca="1">'336 end'!J189</f>
        <v>16953.509689000002</v>
      </c>
      <c r="H85" s="5">
        <f ca="1">'672 end'!J189</f>
        <v>20261.866410000017</v>
      </c>
      <c r="I85" s="5">
        <f ca="1">'1344 end'!J189</f>
        <v>67630.925761000006</v>
      </c>
      <c r="J85" s="5">
        <f ca="1">'2688 end'!J189</f>
        <v>35457.454465000003</v>
      </c>
      <c r="L85" t="str">
        <f t="shared" ca="1" si="65"/>
        <v>non CUDA transp_AVX Time</v>
      </c>
      <c r="M85" s="5">
        <f t="shared" ca="1" si="66"/>
        <v>6.9419704199135665E-2</v>
      </c>
      <c r="N85" s="5">
        <f t="shared" ca="1" si="67"/>
        <v>9.4250490087591954E-2</v>
      </c>
      <c r="O85" s="5">
        <f t="shared" ca="1" si="68"/>
        <v>0.11711870906833734</v>
      </c>
      <c r="P85" s="5">
        <f t="shared" ca="1" si="69"/>
        <v>5.149026368515023E-2</v>
      </c>
      <c r="Q85" s="5">
        <f t="shared" ca="1" si="70"/>
        <v>4.5103950389492997E-2</v>
      </c>
      <c r="R85" s="5">
        <f t="shared" ca="1" si="71"/>
        <v>7.1223064649939785E-2</v>
      </c>
      <c r="S85" s="5">
        <f t="shared" ca="1" si="72"/>
        <v>4.3878282883803424E-2</v>
      </c>
    </row>
    <row r="86" spans="1:19" x14ac:dyDescent="0.25">
      <c r="A86">
        <v>12</v>
      </c>
      <c r="C86" t="str">
        <f ca="1">OFFSET('42p stat'!$A$1,A86*20,0)</f>
        <v>non CUDA transp_AVX_OMP Time</v>
      </c>
      <c r="D86" s="5">
        <f ca="1">'42 end'!J189</f>
        <v>1708.6492760400008</v>
      </c>
      <c r="E86" s="5">
        <f ca="1">'84 end'!J189</f>
        <v>3880.1975637999999</v>
      </c>
      <c r="F86" s="5">
        <f ca="1">'168 end'!J190</f>
        <v>7322.0643620000028</v>
      </c>
      <c r="G86" s="5">
        <f ca="1">'336 end'!J190</f>
        <v>16378.050156999989</v>
      </c>
      <c r="H86" s="5">
        <f ca="1">'672 end'!J190</f>
        <v>30184.051556999999</v>
      </c>
      <c r="I86" s="5">
        <f ca="1">'1344 end'!J190</f>
        <v>265018.00359899999</v>
      </c>
      <c r="J86" s="5">
        <f ca="1">'2688 end'!J190</f>
        <v>54234.012472000031</v>
      </c>
      <c r="L86" t="str">
        <f t="shared" ca="1" si="65"/>
        <v>non CUDA transp_AVX_OMP Time</v>
      </c>
      <c r="M86" s="5">
        <f t="shared" ca="1" si="66"/>
        <v>7.3674916429128726E-2</v>
      </c>
      <c r="N86" s="5">
        <f t="shared" ca="1" si="67"/>
        <v>4.9720555501575676E-2</v>
      </c>
      <c r="O86" s="5">
        <f t="shared" ca="1" si="68"/>
        <v>4.8566643699832705E-2</v>
      </c>
      <c r="P86" s="5">
        <f t="shared" ca="1" si="69"/>
        <v>5.1304746515695263E-2</v>
      </c>
      <c r="Q86" s="5">
        <f t="shared" ca="1" si="70"/>
        <v>5.5689684098808735E-2</v>
      </c>
      <c r="R86" s="5">
        <f t="shared" ca="1" si="71"/>
        <v>0.13888861590683846</v>
      </c>
      <c r="S86" s="5">
        <f t="shared" ca="1" si="72"/>
        <v>5.4796185554589712E-2</v>
      </c>
    </row>
    <row r="87" spans="1:19" x14ac:dyDescent="0.25">
      <c r="A87">
        <v>13</v>
      </c>
      <c r="C87" t="str">
        <f ca="1">OFFSET('42p stat'!$A$1,A87*20,0)</f>
        <v>CUDA ant add CPU_AVX_transp Time</v>
      </c>
      <c r="D87" s="5">
        <f ca="1">'42 end'!J190</f>
        <v>473.9932606000001</v>
      </c>
      <c r="E87" s="5">
        <f ca="1">'84 end'!J190</f>
        <v>638.29733803999852</v>
      </c>
      <c r="F87" s="5">
        <f ca="1">'168 end'!J191</f>
        <v>1742.3881784400021</v>
      </c>
      <c r="G87" s="5">
        <f ca="1">'336 end'!J191</f>
        <v>5304.5600255600011</v>
      </c>
      <c r="H87" s="5">
        <f ca="1">'672 end'!J191</f>
        <v>4128.8576706000013</v>
      </c>
      <c r="I87" s="5">
        <f ca="1">'1344 end'!J191</f>
        <v>8904.8971665999961</v>
      </c>
      <c r="J87" s="5">
        <f ca="1">'2688 end'!J191</f>
        <v>6557.1232622800035</v>
      </c>
      <c r="L87" t="str">
        <f t="shared" ca="1" si="65"/>
        <v>CUDA ant add CPU_AVX_transp Time</v>
      </c>
      <c r="M87" s="5">
        <f t="shared" ca="1" si="66"/>
        <v>0.31405302781444694</v>
      </c>
      <c r="N87" s="5">
        <f t="shared" ca="1" si="67"/>
        <v>0.79243690406579226</v>
      </c>
      <c r="O87" s="5">
        <f t="shared" ca="1" si="68"/>
        <v>1.9723947312313899</v>
      </c>
      <c r="P87" s="5">
        <f t="shared" ca="1" si="69"/>
        <v>3.9962145039602643</v>
      </c>
      <c r="Q87" s="5">
        <f t="shared" ca="1" si="70"/>
        <v>4.1608516051757016</v>
      </c>
      <c r="R87" s="5">
        <f t="shared" ca="1" si="71"/>
        <v>6.5029315468527367</v>
      </c>
      <c r="S87" s="5">
        <f t="shared" ca="1" si="72"/>
        <v>5.9467734824799106</v>
      </c>
    </row>
    <row r="88" spans="1:19" x14ac:dyDescent="0.25">
      <c r="A88">
        <v>14</v>
      </c>
      <c r="C88" t="str">
        <f ca="1">OFFSET('42p stat'!$A$1,A88*20,0)</f>
        <v>CUDA Const</v>
      </c>
      <c r="D88" s="5">
        <f ca="1">'42 end'!J191</f>
        <v>2787.3701855999975</v>
      </c>
      <c r="E88" s="5">
        <f ca="1">'84 end'!J191</f>
        <v>928.11865500000101</v>
      </c>
      <c r="F88" s="5">
        <f ca="1">'168 end'!J192</f>
        <v>16478.202328999996</v>
      </c>
      <c r="G88" s="5">
        <f ca="1">'336 end'!J192</f>
        <v>36720.574656000019</v>
      </c>
      <c r="H88" s="5">
        <f ca="1">'672 end'!J192</f>
        <v>69.196535000005028</v>
      </c>
      <c r="I88" s="5">
        <f ca="1">'1344 end'!J192</f>
        <v>191.11418100000861</v>
      </c>
      <c r="J88" s="5">
        <f ca="1">'2688 end'!J192</f>
        <v>39030.971114999993</v>
      </c>
      <c r="L88" t="str">
        <f t="shared" ref="L88:L103" ca="1" si="73">C88</f>
        <v>CUDA Const</v>
      </c>
      <c r="M88" s="5">
        <f t="shared" ca="1" si="66"/>
        <v>1.150358971811755E-2</v>
      </c>
      <c r="N88" s="5">
        <f t="shared" ca="1" si="67"/>
        <v>3.3404389218288717E-3</v>
      </c>
      <c r="O88" s="5">
        <f t="shared" ca="1" si="68"/>
        <v>8.7564011600830393E-3</v>
      </c>
      <c r="P88" s="5">
        <f t="shared" ca="1" si="69"/>
        <v>9.4845565876813948E-3</v>
      </c>
      <c r="Q88" s="5">
        <f t="shared" ca="1" si="70"/>
        <v>6.472765748422295E-4</v>
      </c>
      <c r="R88" s="5">
        <f t="shared" ca="1" si="71"/>
        <v>5.6391015055509989E-4</v>
      </c>
      <c r="S88" s="5">
        <f t="shared" ca="1" si="72"/>
        <v>5.6176085097791916E-3</v>
      </c>
    </row>
    <row r="89" spans="1:19" x14ac:dyDescent="0.25">
      <c r="A89">
        <v>15</v>
      </c>
      <c r="C89" t="str">
        <f ca="1">OFFSET('42p stat'!$A$1,A89*20,0)</f>
        <v>CUDA ant Const</v>
      </c>
      <c r="D89" s="5">
        <f ca="1">'42 end'!J192</f>
        <v>271.56281651999973</v>
      </c>
      <c r="E89" s="5">
        <f ca="1">'84 end'!J192</f>
        <v>114.90485631999985</v>
      </c>
      <c r="F89" s="5">
        <f ca="1">'168 end'!J193</f>
        <v>161.27291851999965</v>
      </c>
      <c r="G89" s="5">
        <f ca="1">'336 end'!J193</f>
        <v>426.57527295999967</v>
      </c>
      <c r="H89" s="5">
        <f ca="1">'672 end'!J193</f>
        <v>112.80219676000057</v>
      </c>
      <c r="I89" s="5">
        <f ca="1">'1344 end'!J193</f>
        <v>134.63299176000004</v>
      </c>
      <c r="J89" s="5">
        <f ca="1">'2688 end'!J193</f>
        <v>547.70295467999676</v>
      </c>
      <c r="L89" t="str">
        <f t="shared" ca="1" si="73"/>
        <v>CUDA ant Const</v>
      </c>
      <c r="M89" s="5">
        <f t="shared" ca="1" si="66"/>
        <v>0.20235370032015063</v>
      </c>
      <c r="N89" s="5">
        <f t="shared" ca="1" si="67"/>
        <v>0.26507611986129148</v>
      </c>
      <c r="O89" s="5">
        <f t="shared" ca="1" si="68"/>
        <v>0.41164329473064393</v>
      </c>
      <c r="P89" s="5">
        <f t="shared" ca="1" si="69"/>
        <v>0.72801884365743974</v>
      </c>
      <c r="Q89" s="5">
        <f t="shared" ca="1" si="70"/>
        <v>0.37212747134139779</v>
      </c>
      <c r="R89" s="5">
        <f t="shared" ca="1" si="71"/>
        <v>0.42351648541584214</v>
      </c>
      <c r="S89" s="5">
        <f t="shared" ca="1" si="72"/>
        <v>0.85112025463426344</v>
      </c>
    </row>
    <row r="90" spans="1:19" x14ac:dyDescent="0.25">
      <c r="A90">
        <v>16</v>
      </c>
      <c r="C90" t="str">
        <f ca="1">OFFSET('42p stat'!$A$1,A90*20,0)</f>
        <v>CUDA ant par Const</v>
      </c>
      <c r="D90" s="5">
        <f ca="1">'42 end'!J193</f>
        <v>64.643004200000007</v>
      </c>
      <c r="E90" s="5">
        <f ca="1">'84 end'!J193</f>
        <v>250.24341843999994</v>
      </c>
      <c r="F90" s="5">
        <f ca="1">'168 end'!J194</f>
        <v>145.01569300000014</v>
      </c>
      <c r="G90" s="5">
        <f ca="1">'336 end'!J194</f>
        <v>165.92404416000056</v>
      </c>
      <c r="H90" s="5">
        <f ca="1">'672 end'!J194</f>
        <v>560.95806344000016</v>
      </c>
      <c r="I90" s="5">
        <f ca="1">'1344 end'!J194</f>
        <v>91.336802999999776</v>
      </c>
      <c r="J90" s="5">
        <f ca="1">'2688 end'!J194</f>
        <v>661.05713408000179</v>
      </c>
      <c r="L90" t="str">
        <f t="shared" ca="1" si="73"/>
        <v>CUDA ant par Const</v>
      </c>
      <c r="M90" s="5">
        <f t="shared" ca="1" si="66"/>
        <v>0.10848259597633372</v>
      </c>
      <c r="N90" s="5">
        <f t="shared" ca="1" si="67"/>
        <v>0.39573008941048021</v>
      </c>
      <c r="O90" s="5">
        <f t="shared" ca="1" si="68"/>
        <v>0.40488710722180155</v>
      </c>
      <c r="P90" s="5">
        <f t="shared" ca="1" si="69"/>
        <v>0.44739461430006178</v>
      </c>
      <c r="Q90" s="5">
        <f t="shared" ca="1" si="70"/>
        <v>0.80417558161800529</v>
      </c>
      <c r="R90" s="5">
        <f t="shared" ca="1" si="71"/>
        <v>0.3474712417294808</v>
      </c>
      <c r="S90" s="5">
        <f t="shared" ca="1" si="72"/>
        <v>0.9229662627831493</v>
      </c>
    </row>
    <row r="91" spans="1:19" x14ac:dyDescent="0.25">
      <c r="A91">
        <v>17</v>
      </c>
      <c r="C91" t="str">
        <f ca="1">OFFSET('42p stat'!$A$1,A91*20,0)</f>
        <v>CUDA ant add CPU Const</v>
      </c>
      <c r="D91" s="5">
        <f ca="1">'42 end'!J194</f>
        <v>307.50934215999985</v>
      </c>
      <c r="E91" s="5">
        <f ca="1">'84 end'!J194</f>
        <v>2403.1826295999995</v>
      </c>
      <c r="F91" s="5">
        <f ca="1">'168 end'!J195</f>
        <v>2769.2658039999978</v>
      </c>
      <c r="G91" s="5">
        <f ca="1">'336 end'!J195</f>
        <v>3196.9398331599982</v>
      </c>
      <c r="H91" s="5">
        <f ca="1">'672 end'!J195</f>
        <v>9002.6979826799998</v>
      </c>
      <c r="I91" s="5">
        <f ca="1">'1344 end'!J195</f>
        <v>3915.0537177999986</v>
      </c>
      <c r="J91" s="5">
        <f ca="1">'2688 end'!J195</f>
        <v>9061.5284931600072</v>
      </c>
      <c r="L91" t="str">
        <f t="shared" ca="1" si="73"/>
        <v>CUDA ant add CPU Const</v>
      </c>
      <c r="M91" s="5">
        <f t="shared" ca="1" si="66"/>
        <v>0.2408502327819691</v>
      </c>
      <c r="N91" s="5">
        <f t="shared" ca="1" si="67"/>
        <v>1.3656446742722446</v>
      </c>
      <c r="O91" s="5">
        <f t="shared" ca="1" si="68"/>
        <v>2.1636081989837588</v>
      </c>
      <c r="P91" s="5">
        <f t="shared" ca="1" si="69"/>
        <v>2.6280658319993728</v>
      </c>
      <c r="Q91" s="5">
        <f t="shared" ca="1" si="70"/>
        <v>4.9302657647038179</v>
      </c>
      <c r="R91" s="5">
        <f t="shared" ca="1" si="71"/>
        <v>3.4458852267961606</v>
      </c>
      <c r="S91" s="5">
        <f t="shared" ca="1" si="72"/>
        <v>5.1822063782143148</v>
      </c>
    </row>
    <row r="92" spans="1:19" x14ac:dyDescent="0.25">
      <c r="A92">
        <v>18</v>
      </c>
      <c r="C92" t="str">
        <f ca="1">OFFSET('42p stat'!$A$1,A92*20,0)</f>
        <v>CUDA opt Const</v>
      </c>
      <c r="D92" s="5">
        <f ca="1">'42 end'!J195</f>
        <v>1374.2017906800029</v>
      </c>
      <c r="E92" s="5">
        <f ca="1">'84 end'!J195</f>
        <v>33.16174800000033</v>
      </c>
      <c r="F92" s="5">
        <f ca="1">'168 end'!J196</f>
        <v>77.726610000002097</v>
      </c>
      <c r="G92" s="5">
        <f ca="1">'336 end'!J196</f>
        <v>11286.948913999977</v>
      </c>
      <c r="H92" s="5">
        <f ca="1">'672 end'!J196</f>
        <v>85.20362600000098</v>
      </c>
      <c r="I92" s="5">
        <f ca="1">'1344 end'!J196</f>
        <v>1173.1965939999818</v>
      </c>
      <c r="J92" s="5">
        <f ca="1">'2688 end'!J196</f>
        <v>3469.1941409999895</v>
      </c>
      <c r="L92" t="str">
        <f t="shared" ca="1" si="73"/>
        <v>CUDA opt Const</v>
      </c>
      <c r="M92" s="5">
        <f t="shared" ca="1" si="66"/>
        <v>8.1031156152358425E-3</v>
      </c>
      <c r="N92" s="5">
        <f t="shared" ca="1" si="67"/>
        <v>1.2033424000938056E-3</v>
      </c>
      <c r="O92" s="5">
        <f t="shared" ca="1" si="68"/>
        <v>8.4438859248345982E-4</v>
      </c>
      <c r="P92" s="5">
        <f t="shared" ca="1" si="69"/>
        <v>5.2369995735139967E-3</v>
      </c>
      <c r="Q92" s="5">
        <f t="shared" ca="1" si="70"/>
        <v>6.6480714256808809E-4</v>
      </c>
      <c r="R92" s="5">
        <f t="shared" ca="1" si="71"/>
        <v>1.1855071188273543E-3</v>
      </c>
      <c r="S92" s="5">
        <f t="shared" ca="1" si="72"/>
        <v>1.7352527472624215E-3</v>
      </c>
    </row>
    <row r="93" spans="1:19" x14ac:dyDescent="0.25">
      <c r="A93">
        <v>19</v>
      </c>
      <c r="C93" t="str">
        <f ca="1">OFFSET('42p stat'!$A$1,A93*20,0)</f>
        <v>CUDA opt ant Const</v>
      </c>
      <c r="D93" s="5">
        <f ca="1">'42 end'!J196</f>
        <v>249.56474535999973</v>
      </c>
      <c r="E93" s="5">
        <f ca="1">'84 end'!J196</f>
        <v>99.046153079999996</v>
      </c>
      <c r="F93" s="5">
        <f ca="1">'168 end'!J197</f>
        <v>225.8404156000006</v>
      </c>
      <c r="G93" s="5">
        <f ca="1">'336 end'!J197</f>
        <v>801.49236991999953</v>
      </c>
      <c r="H93" s="5">
        <f ca="1">'672 end'!J197</f>
        <v>155.70247691999975</v>
      </c>
      <c r="I93" s="5">
        <f ca="1">'1344 end'!J197</f>
        <v>85.243018239999373</v>
      </c>
      <c r="J93" s="5">
        <f ca="1">'2688 end'!J197</f>
        <v>200.94369819999901</v>
      </c>
      <c r="L93" t="str">
        <f t="shared" ca="1" si="73"/>
        <v>CUDA opt ant Const</v>
      </c>
      <c r="M93" s="5">
        <f t="shared" ca="1" si="66"/>
        <v>0.19231696174534421</v>
      </c>
      <c r="N93" s="5">
        <f t="shared" ca="1" si="67"/>
        <v>0.24437862755379228</v>
      </c>
      <c r="O93" s="5">
        <f t="shared" ca="1" si="68"/>
        <v>0.48936897653531458</v>
      </c>
      <c r="P93" s="5">
        <f t="shared" ca="1" si="69"/>
        <v>1.0015430669865995</v>
      </c>
      <c r="Q93" s="5">
        <f t="shared" ca="1" si="70"/>
        <v>0.43735209798596142</v>
      </c>
      <c r="R93" s="5">
        <f t="shared" ca="1" si="71"/>
        <v>0.34180407851288608</v>
      </c>
      <c r="S93" s="5">
        <f t="shared" ca="1" si="72"/>
        <v>0.52241767872021394</v>
      </c>
    </row>
    <row r="94" spans="1:19" x14ac:dyDescent="0.25">
      <c r="A94">
        <v>20</v>
      </c>
      <c r="C94" t="str">
        <f ca="1">OFFSET('42p stat'!$A$1,A94*20,0)</f>
        <v>CUDA opt ant par Const</v>
      </c>
      <c r="D94" s="5">
        <f ca="1">'42 end'!J197</f>
        <v>77.459895480000071</v>
      </c>
      <c r="E94" s="5">
        <f ca="1">'84 end'!J197</f>
        <v>101.42075887999968</v>
      </c>
      <c r="F94" s="5">
        <f ca="1">'168 end'!J198</f>
        <v>77.105011280000227</v>
      </c>
      <c r="G94" s="5">
        <f ca="1">'336 end'!J198</f>
        <v>108.46978975999943</v>
      </c>
      <c r="H94" s="5">
        <f ca="1">'672 end'!J198</f>
        <v>206.58746532000009</v>
      </c>
      <c r="I94" s="5">
        <f ca="1">'1344 end'!J198</f>
        <v>101.09940235999969</v>
      </c>
      <c r="J94" s="5">
        <f ca="1">'2688 end'!J198</f>
        <v>301.54763799999995</v>
      </c>
      <c r="L94" t="str">
        <f t="shared" ca="1" si="73"/>
        <v>CUDA opt ant par Const</v>
      </c>
      <c r="M94" s="5">
        <f t="shared" ca="1" si="66"/>
        <v>0.118020610585268</v>
      </c>
      <c r="N94" s="5">
        <f t="shared" ca="1" si="67"/>
        <v>0.25265274295947515</v>
      </c>
      <c r="O94" s="5">
        <f t="shared" ca="1" si="68"/>
        <v>0.29723579026522479</v>
      </c>
      <c r="P94" s="5">
        <f t="shared" ca="1" si="69"/>
        <v>0.36242472321720964</v>
      </c>
      <c r="Q94" s="5">
        <f t="shared" ca="1" si="70"/>
        <v>0.49073651826716008</v>
      </c>
      <c r="R94" s="5">
        <f t="shared" ca="1" si="71"/>
        <v>0.36749158389558201</v>
      </c>
      <c r="S94" s="5">
        <f t="shared" ca="1" si="72"/>
        <v>0.63250649220176758</v>
      </c>
    </row>
    <row r="95" spans="1:19" x14ac:dyDescent="0.25">
      <c r="A95">
        <v>21</v>
      </c>
      <c r="C95" t="str">
        <f ca="1">OFFSET('42p stat'!$A$1,A95*20,0)</f>
        <v>CUDA ant par not f</v>
      </c>
      <c r="D95" s="5">
        <f ca="1">'42 end'!J198</f>
        <v>45.463830000000954</v>
      </c>
      <c r="E95" s="5">
        <f ca="1">'84 end'!J198</f>
        <v>22.038025720000267</v>
      </c>
      <c r="F95" s="5">
        <f ca="1">'168 end'!J199</f>
        <v>119.11502540000075</v>
      </c>
      <c r="G95" s="5">
        <f ca="1">'336 end'!J199</f>
        <v>99.352906999999476</v>
      </c>
      <c r="H95" s="5">
        <f ca="1">'672 end'!J199</f>
        <v>54.174379960000117</v>
      </c>
      <c r="I95" s="5">
        <f ca="1">'1344 end'!J199</f>
        <v>89.659866519999937</v>
      </c>
      <c r="J95" s="5">
        <f ca="1">'2688 end'!J199</f>
        <v>50.882433560000173</v>
      </c>
      <c r="L95" t="str">
        <f t="shared" ca="1" si="73"/>
        <v>CUDA ant par not f</v>
      </c>
      <c r="M95" s="5">
        <f t="shared" ca="1" si="66"/>
        <v>1.0026033963009979E-2</v>
      </c>
      <c r="N95" s="5">
        <f t="shared" ca="1" si="67"/>
        <v>1.865649492374534E-2</v>
      </c>
      <c r="O95" s="5">
        <f t="shared" ca="1" si="68"/>
        <v>6.1011602872959009E-2</v>
      </c>
      <c r="P95" s="5">
        <f t="shared" ca="1" si="69"/>
        <v>7.0964287236221418E-2</v>
      </c>
      <c r="Q95" s="5">
        <f t="shared" ca="1" si="70"/>
        <v>6.3647981963843261E-2</v>
      </c>
      <c r="R95" s="5">
        <f t="shared" ca="1" si="71"/>
        <v>9.4250765756735119E-2</v>
      </c>
      <c r="S95" s="5">
        <f t="shared" ca="1" si="72"/>
        <v>8.2841381265855607E-2</v>
      </c>
    </row>
    <row r="96" spans="1:19" x14ac:dyDescent="0.25">
      <c r="A96">
        <v>22</v>
      </c>
      <c r="C96" t="str">
        <f ca="1">OFFSET('42p stat'!$A$1,A96*20,0)</f>
        <v>CUDA ant par sort</v>
      </c>
      <c r="D96" s="5">
        <f ca="1">'42 end'!J199</f>
        <v>72.820778760000067</v>
      </c>
      <c r="E96" s="5">
        <f ca="1">'84 end'!J199</f>
        <v>16.032923160000305</v>
      </c>
      <c r="F96" s="5">
        <f ca="1">'168 end'!J200</f>
        <v>216.03149960000005</v>
      </c>
      <c r="G96" s="5">
        <f ca="1">'336 end'!J200</f>
        <v>132.09881500000014</v>
      </c>
      <c r="H96" s="5">
        <f ca="1">'672 end'!J200</f>
        <v>124.52590299999986</v>
      </c>
      <c r="I96" s="5">
        <f ca="1">'1344 end'!J200</f>
        <v>112.56083559999951</v>
      </c>
      <c r="J96" s="5">
        <f ca="1">'2688 end'!J200</f>
        <v>28.413241240000847</v>
      </c>
      <c r="L96" t="str">
        <f t="shared" ca="1" si="73"/>
        <v>CUDA ant par sort</v>
      </c>
      <c r="M96" s="5">
        <f t="shared" ca="1" si="66"/>
        <v>0.10068947233941165</v>
      </c>
      <c r="N96" s="5">
        <f t="shared" ca="1" si="67"/>
        <v>9.7157186097325987E-2</v>
      </c>
      <c r="O96" s="5">
        <f t="shared" ca="1" si="68"/>
        <v>0.4494497430813077</v>
      </c>
      <c r="P96" s="5">
        <f t="shared" ca="1" si="69"/>
        <v>0.37384014790948766</v>
      </c>
      <c r="Q96" s="5">
        <f t="shared" ca="1" si="70"/>
        <v>0.36016956555829038</v>
      </c>
      <c r="R96" s="5">
        <f t="shared" ca="1" si="71"/>
        <v>0.3639257654184303</v>
      </c>
      <c r="S96" s="5">
        <f t="shared" ca="1" si="72"/>
        <v>0.19197823438017717</v>
      </c>
    </row>
    <row r="97" spans="1:19" x14ac:dyDescent="0.25">
      <c r="A97">
        <v>23</v>
      </c>
      <c r="C97">
        <f ca="1">OFFSET('42p stat'!$A$1,A97*20,0)</f>
        <v>0</v>
      </c>
      <c r="D97" s="5" t="e">
        <f ca="1">'42 end'!J200</f>
        <v>#DIV/0!</v>
      </c>
      <c r="E97" s="5" t="e">
        <f ca="1">'84 end'!J200</f>
        <v>#DIV/0!</v>
      </c>
      <c r="F97" s="5" t="e">
        <f ca="1">'168 end'!J201</f>
        <v>#DIV/0!</v>
      </c>
      <c r="G97" s="5" t="e">
        <f ca="1">'336 end'!J201</f>
        <v>#DIV/0!</v>
      </c>
      <c r="H97" s="5" t="e">
        <f ca="1">'672 end'!J201</f>
        <v>#DIV/0!</v>
      </c>
      <c r="I97" s="5" t="e">
        <f ca="1">'1344 end'!J201</f>
        <v>#DIV/0!</v>
      </c>
      <c r="J97" s="5" t="e">
        <f ca="1">'2688 end'!J201</f>
        <v>#DIV/0!</v>
      </c>
      <c r="L97">
        <f t="shared" ca="1" si="73"/>
        <v>0</v>
      </c>
      <c r="M97" s="5" t="e">
        <f t="shared" ca="1" si="66"/>
        <v>#DIV/0!</v>
      </c>
      <c r="N97" s="5" t="e">
        <f t="shared" ca="1" si="67"/>
        <v>#DIV/0!</v>
      </c>
      <c r="O97" s="5" t="e">
        <f t="shared" ca="1" si="68"/>
        <v>#DIV/0!</v>
      </c>
      <c r="P97" s="5" t="e">
        <f t="shared" ca="1" si="69"/>
        <v>#DIV/0!</v>
      </c>
      <c r="Q97" s="5" t="e">
        <f t="shared" ca="1" si="70"/>
        <v>#DIV/0!</v>
      </c>
      <c r="R97" s="5" t="e">
        <f t="shared" ca="1" si="71"/>
        <v>#DIV/0!</v>
      </c>
      <c r="S97" s="5" t="e">
        <f t="shared" ca="1" si="72"/>
        <v>#DIV/0!</v>
      </c>
    </row>
    <row r="98" spans="1:19" x14ac:dyDescent="0.25">
      <c r="A98">
        <v>24</v>
      </c>
      <c r="C98">
        <f ca="1">OFFSET('42p stat'!$A$1,A98*20,0)</f>
        <v>0</v>
      </c>
      <c r="D98" s="5" t="e">
        <f ca="1">'42 end'!J201</f>
        <v>#DIV/0!</v>
      </c>
      <c r="E98" s="5" t="e">
        <f ca="1">'84 end'!J201</f>
        <v>#DIV/0!</v>
      </c>
      <c r="F98" s="5" t="e">
        <f ca="1">'168 end'!J202</f>
        <v>#DIV/0!</v>
      </c>
      <c r="G98" s="5" t="e">
        <f ca="1">'336 end'!J202</f>
        <v>#DIV/0!</v>
      </c>
      <c r="H98" s="5" t="e">
        <f ca="1">'672 end'!J202</f>
        <v>#DIV/0!</v>
      </c>
      <c r="I98" s="5" t="e">
        <f ca="1">'1344 end'!J202</f>
        <v>#DIV/0!</v>
      </c>
      <c r="J98" s="5" t="e">
        <f ca="1">'2688 end'!J202</f>
        <v>#DIV/0!</v>
      </c>
      <c r="L98">
        <f t="shared" ca="1" si="73"/>
        <v>0</v>
      </c>
      <c r="M98" s="5" t="e">
        <f t="shared" ca="1" si="66"/>
        <v>#DIV/0!</v>
      </c>
      <c r="N98" s="5" t="e">
        <f t="shared" ca="1" si="67"/>
        <v>#DIV/0!</v>
      </c>
      <c r="O98" s="5" t="e">
        <f t="shared" ca="1" si="68"/>
        <v>#DIV/0!</v>
      </c>
      <c r="P98" s="5" t="e">
        <f t="shared" ca="1" si="69"/>
        <v>#DIV/0!</v>
      </c>
      <c r="Q98" s="5" t="e">
        <f t="shared" ca="1" si="70"/>
        <v>#DIV/0!</v>
      </c>
      <c r="R98" s="5" t="e">
        <f t="shared" ca="1" si="71"/>
        <v>#DIV/0!</v>
      </c>
      <c r="S98" s="5" t="e">
        <f t="shared" ca="1" si="72"/>
        <v>#DIV/0!</v>
      </c>
    </row>
    <row r="99" spans="1:19" x14ac:dyDescent="0.25">
      <c r="A99">
        <v>25</v>
      </c>
      <c r="C99">
        <f ca="1">OFFSET('42p stat'!$A$1,A99*20,0)</f>
        <v>0</v>
      </c>
      <c r="D99" s="5" t="e">
        <f ca="1">'42 end'!J202</f>
        <v>#DIV/0!</v>
      </c>
      <c r="E99" s="5" t="e">
        <f ca="1">'84 end'!J202</f>
        <v>#DIV/0!</v>
      </c>
      <c r="F99" s="5" t="e">
        <f ca="1">'168 end'!J203</f>
        <v>#DIV/0!</v>
      </c>
      <c r="G99" s="5" t="e">
        <f ca="1">'336 end'!J203</f>
        <v>#DIV/0!</v>
      </c>
      <c r="H99" s="5" t="e">
        <f ca="1">'672 end'!J203</f>
        <v>#DIV/0!</v>
      </c>
      <c r="I99" s="5" t="e">
        <f ca="1">'1344 end'!J203</f>
        <v>#DIV/0!</v>
      </c>
      <c r="J99" s="5" t="e">
        <f ca="1">'2688 end'!J203</f>
        <v>#DIV/0!</v>
      </c>
      <c r="L99">
        <f t="shared" ca="1" si="73"/>
        <v>0</v>
      </c>
      <c r="M99" s="5" t="e">
        <f t="shared" ca="1" si="66"/>
        <v>#DIV/0!</v>
      </c>
      <c r="N99" s="5" t="e">
        <f t="shared" ca="1" si="67"/>
        <v>#DIV/0!</v>
      </c>
      <c r="O99" s="5" t="e">
        <f t="shared" ca="1" si="68"/>
        <v>#DIV/0!</v>
      </c>
      <c r="P99" s="5" t="e">
        <f t="shared" ca="1" si="69"/>
        <v>#DIV/0!</v>
      </c>
      <c r="Q99" s="5" t="e">
        <f t="shared" ca="1" si="70"/>
        <v>#DIV/0!</v>
      </c>
      <c r="R99" s="5" t="e">
        <f t="shared" ca="1" si="71"/>
        <v>#DIV/0!</v>
      </c>
      <c r="S99" s="5" t="e">
        <f t="shared" ca="1" si="72"/>
        <v>#DIV/0!</v>
      </c>
    </row>
    <row r="100" spans="1:19" x14ac:dyDescent="0.25">
      <c r="A100">
        <v>26</v>
      </c>
      <c r="C100">
        <f ca="1">OFFSET('42p stat'!$A$1,A100*20,0)</f>
        <v>0</v>
      </c>
      <c r="D100" s="5" t="e">
        <f ca="1">'42 end'!J203</f>
        <v>#DIV/0!</v>
      </c>
      <c r="E100" s="5" t="e">
        <f ca="1">'84 end'!J203</f>
        <v>#DIV/0!</v>
      </c>
      <c r="F100" s="5" t="e">
        <f ca="1">'168 end'!J204</f>
        <v>#DIV/0!</v>
      </c>
      <c r="G100" s="5" t="e">
        <f ca="1">'336 end'!J204</f>
        <v>#DIV/0!</v>
      </c>
      <c r="H100" s="5" t="e">
        <f ca="1">'672 end'!J204</f>
        <v>#DIV/0!</v>
      </c>
      <c r="I100" s="5" t="e">
        <f ca="1">'1344 end'!J204</f>
        <v>#DIV/0!</v>
      </c>
      <c r="J100" s="5" t="e">
        <f ca="1">'2688 end'!J204</f>
        <v>#DIV/0!</v>
      </c>
      <c r="L100">
        <f t="shared" ca="1" si="73"/>
        <v>0</v>
      </c>
      <c r="M100" s="5" t="e">
        <f t="shared" ca="1" si="66"/>
        <v>#DIV/0!</v>
      </c>
      <c r="N100" s="5" t="e">
        <f t="shared" ca="1" si="67"/>
        <v>#DIV/0!</v>
      </c>
      <c r="O100" s="5" t="e">
        <f t="shared" ca="1" si="68"/>
        <v>#DIV/0!</v>
      </c>
      <c r="P100" s="5" t="e">
        <f t="shared" ca="1" si="69"/>
        <v>#DIV/0!</v>
      </c>
      <c r="Q100" s="5" t="e">
        <f t="shared" ca="1" si="70"/>
        <v>#DIV/0!</v>
      </c>
      <c r="R100" s="5" t="e">
        <f t="shared" ca="1" si="71"/>
        <v>#DIV/0!</v>
      </c>
      <c r="S100" s="5" t="e">
        <f t="shared" ca="1" si="72"/>
        <v>#DIV/0!</v>
      </c>
    </row>
    <row r="101" spans="1:19" x14ac:dyDescent="0.25">
      <c r="A101">
        <v>27</v>
      </c>
      <c r="C101">
        <f ca="1">OFFSET('84p stat'!$A$1,A101*20,0)</f>
        <v>0</v>
      </c>
      <c r="D101" s="5" t="e">
        <f ca="1">'42 end'!J204</f>
        <v>#DIV/0!</v>
      </c>
      <c r="E101" s="5" t="e">
        <f ca="1">'84 end'!J204</f>
        <v>#DIV/0!</v>
      </c>
      <c r="F101" s="5" t="e">
        <f ca="1">'168 end'!J205</f>
        <v>#DIV/0!</v>
      </c>
      <c r="G101" s="5" t="e">
        <f ca="1">'336 end'!J205</f>
        <v>#DIV/0!</v>
      </c>
      <c r="H101" s="5" t="e">
        <f ca="1">'672 end'!J205</f>
        <v>#DIV/0!</v>
      </c>
      <c r="I101" s="5" t="e">
        <f ca="1">'1344 end'!J205</f>
        <v>#DIV/0!</v>
      </c>
      <c r="J101" s="5" t="e">
        <f ca="1">'2688 end'!J205</f>
        <v>#DIV/0!</v>
      </c>
      <c r="L101">
        <f t="shared" ca="1" si="73"/>
        <v>0</v>
      </c>
      <c r="M101" s="5" t="e">
        <f t="shared" ca="1" si="66"/>
        <v>#DIV/0!</v>
      </c>
      <c r="N101" s="5" t="e">
        <f t="shared" ca="1" si="67"/>
        <v>#DIV/0!</v>
      </c>
      <c r="O101" s="5" t="e">
        <f t="shared" ca="1" si="68"/>
        <v>#DIV/0!</v>
      </c>
      <c r="P101" s="5" t="e">
        <f t="shared" ca="1" si="69"/>
        <v>#DIV/0!</v>
      </c>
      <c r="Q101" s="5" t="e">
        <f t="shared" ca="1" si="70"/>
        <v>#DIV/0!</v>
      </c>
      <c r="R101" s="5" t="e">
        <f t="shared" ca="1" si="71"/>
        <v>#DIV/0!</v>
      </c>
      <c r="S101" s="5" t="e">
        <f t="shared" ca="1" si="72"/>
        <v>#DIV/0!</v>
      </c>
    </row>
    <row r="102" spans="1:19" x14ac:dyDescent="0.25">
      <c r="A102">
        <v>28</v>
      </c>
      <c r="C102">
        <f ca="1">OFFSET('84p stat'!$A$1,A102*20,0)</f>
        <v>0</v>
      </c>
      <c r="D102" s="5" t="e">
        <f ca="1">'42 end'!J205</f>
        <v>#DIV/0!</v>
      </c>
      <c r="E102" s="5" t="e">
        <f ca="1">'84 end'!J205</f>
        <v>#DIV/0!</v>
      </c>
      <c r="F102" s="5" t="e">
        <f ca="1">'168 end'!J206</f>
        <v>#DIV/0!</v>
      </c>
      <c r="G102" s="5" t="e">
        <f ca="1">'336 end'!J206</f>
        <v>#DIV/0!</v>
      </c>
      <c r="H102" s="5" t="e">
        <f ca="1">'672 end'!J206</f>
        <v>#DIV/0!</v>
      </c>
      <c r="I102" s="5" t="e">
        <f ca="1">'1344 end'!J206</f>
        <v>#DIV/0!</v>
      </c>
      <c r="J102" s="5" t="e">
        <f ca="1">'2688 end'!J206</f>
        <v>#DIV/0!</v>
      </c>
      <c r="L102">
        <f t="shared" ca="1" si="73"/>
        <v>0</v>
      </c>
      <c r="M102" s="5" t="e">
        <f t="shared" ca="1" si="66"/>
        <v>#DIV/0!</v>
      </c>
      <c r="N102" s="5" t="e">
        <f t="shared" ca="1" si="67"/>
        <v>#DIV/0!</v>
      </c>
      <c r="O102" s="5" t="e">
        <f t="shared" ca="1" si="68"/>
        <v>#DIV/0!</v>
      </c>
      <c r="P102" s="5" t="e">
        <f t="shared" ca="1" si="69"/>
        <v>#DIV/0!</v>
      </c>
      <c r="Q102" s="5" t="e">
        <f t="shared" ca="1" si="70"/>
        <v>#DIV/0!</v>
      </c>
      <c r="R102" s="5" t="e">
        <f t="shared" ca="1" si="71"/>
        <v>#DIV/0!</v>
      </c>
      <c r="S102" s="5" t="e">
        <f t="shared" ca="1" si="72"/>
        <v>#DIV/0!</v>
      </c>
    </row>
    <row r="103" spans="1:19" x14ac:dyDescent="0.25">
      <c r="A103">
        <v>29</v>
      </c>
      <c r="C103">
        <f ca="1">OFFSET('84p stat'!$A$1,A103*20,0)</f>
        <v>0</v>
      </c>
      <c r="D103" s="5" t="e">
        <f ca="1">'42 end'!J206</f>
        <v>#DIV/0!</v>
      </c>
      <c r="E103" s="5" t="e">
        <f ca="1">'84 end'!J206</f>
        <v>#DIV/0!</v>
      </c>
      <c r="F103" s="5" t="e">
        <f ca="1">'168 end'!J207</f>
        <v>#DIV/0!</v>
      </c>
      <c r="G103" s="5" t="e">
        <f ca="1">'336 end'!J207</f>
        <v>#DIV/0!</v>
      </c>
      <c r="H103" s="5" t="e">
        <f ca="1">'672 end'!J207</f>
        <v>#DIV/0!</v>
      </c>
      <c r="I103" s="5" t="e">
        <f ca="1">'1344 end'!J207</f>
        <v>#DIV/0!</v>
      </c>
      <c r="J103" s="5" t="e">
        <f ca="1">'2688 end'!J207</f>
        <v>#DIV/0!</v>
      </c>
      <c r="L103">
        <f t="shared" ca="1" si="73"/>
        <v>0</v>
      </c>
      <c r="M103" s="5" t="e">
        <f t="shared" ca="1" si="66"/>
        <v>#DIV/0!</v>
      </c>
      <c r="N103" s="5" t="e">
        <f t="shared" ca="1" si="67"/>
        <v>#DIV/0!</v>
      </c>
      <c r="O103" s="5" t="e">
        <f t="shared" ca="1" si="68"/>
        <v>#DIV/0!</v>
      </c>
      <c r="P103" s="5" t="e">
        <f t="shared" ca="1" si="69"/>
        <v>#DIV/0!</v>
      </c>
      <c r="Q103" s="5" t="e">
        <f t="shared" ca="1" si="70"/>
        <v>#DIV/0!</v>
      </c>
      <c r="R103" s="5" t="e">
        <f t="shared" ca="1" si="71"/>
        <v>#DIV/0!</v>
      </c>
      <c r="S103" s="5" t="e">
        <f t="shared" ca="1" si="72"/>
        <v>#DIV/0!</v>
      </c>
    </row>
    <row r="104" spans="1:19" x14ac:dyDescent="0.25">
      <c r="A104">
        <v>30</v>
      </c>
      <c r="C104">
        <f ca="1">OFFSET('84p stat'!$A$1,A104*20,0)</f>
        <v>0</v>
      </c>
      <c r="D104" s="5" t="e">
        <f ca="1">'42 end'!J207</f>
        <v>#DIV/0!</v>
      </c>
      <c r="E104" s="5" t="e">
        <f ca="1">'84 end'!J207</f>
        <v>#DIV/0!</v>
      </c>
      <c r="F104" s="5" t="e">
        <f ca="1">'168 end'!J208</f>
        <v>#DIV/0!</v>
      </c>
      <c r="G104" s="5" t="e">
        <f ca="1">'336 end'!J208</f>
        <v>#DIV/0!</v>
      </c>
      <c r="H104" s="5" t="e">
        <f ca="1">'672 end'!J208</f>
        <v>#DIV/0!</v>
      </c>
      <c r="I104" s="5" t="e">
        <f ca="1">'1344 end'!J208</f>
        <v>#DIV/0!</v>
      </c>
      <c r="J104" s="5" t="e">
        <f ca="1">'2688 end'!J208</f>
        <v>#DIV/0!</v>
      </c>
      <c r="L104">
        <f t="shared" ref="L104:L124" ca="1" si="74">C104</f>
        <v>0</v>
      </c>
      <c r="M104" s="5" t="e">
        <f t="shared" ref="M104:S104" ca="1" si="75">$B$1*POWER(M32,2)*SQRT(D104/(POWER(D32*$C$1,2))+D$94/(POWER(D$20*$C$1,2)))</f>
        <v>#DIV/0!</v>
      </c>
      <c r="N104" s="5" t="e">
        <f t="shared" ca="1" si="75"/>
        <v>#DIV/0!</v>
      </c>
      <c r="O104" s="5" t="e">
        <f t="shared" ca="1" si="75"/>
        <v>#DIV/0!</v>
      </c>
      <c r="P104" s="5" t="e">
        <f t="shared" ca="1" si="75"/>
        <v>#DIV/0!</v>
      </c>
      <c r="Q104" s="5" t="e">
        <f t="shared" ca="1" si="75"/>
        <v>#DIV/0!</v>
      </c>
      <c r="R104" s="5" t="e">
        <f t="shared" ca="1" si="75"/>
        <v>#DIV/0!</v>
      </c>
      <c r="S104" s="5" t="e">
        <f t="shared" ca="1" si="75"/>
        <v>#DIV/0!</v>
      </c>
    </row>
    <row r="105" spans="1:19" x14ac:dyDescent="0.25">
      <c r="A105">
        <v>31</v>
      </c>
      <c r="C105">
        <f ca="1">OFFSET('84p stat'!$A$1,A105*20,0)</f>
        <v>0</v>
      </c>
      <c r="D105" s="5" t="e">
        <f ca="1">'42 end'!J208</f>
        <v>#DIV/0!</v>
      </c>
      <c r="E105" s="5" t="e">
        <f ca="1">'84 end'!J208</f>
        <v>#DIV/0!</v>
      </c>
      <c r="F105" s="5" t="e">
        <f ca="1">'168 end'!J209</f>
        <v>#DIV/0!</v>
      </c>
      <c r="G105" s="5" t="e">
        <f ca="1">'336 end'!J209</f>
        <v>#DIV/0!</v>
      </c>
      <c r="H105" s="5" t="e">
        <f ca="1">'672 end'!J209</f>
        <v>#DIV/0!</v>
      </c>
      <c r="I105" s="5" t="e">
        <f ca="1">'1344 end'!J209</f>
        <v>#DIV/0!</v>
      </c>
      <c r="J105" s="5" t="e">
        <f ca="1">'2688 end'!J209</f>
        <v>#DIV/0!</v>
      </c>
      <c r="L105">
        <f t="shared" ca="1" si="74"/>
        <v>0</v>
      </c>
      <c r="M105" s="5" t="e">
        <f t="shared" ref="M105:S105" ca="1" si="76">$B$1*POWER(M33,2)*SQRT(D105/(POWER(D33*$C$1,2))+D$94/(POWER(D$20*$C$1,2)))</f>
        <v>#DIV/0!</v>
      </c>
      <c r="N105" s="5" t="e">
        <f t="shared" ca="1" si="76"/>
        <v>#DIV/0!</v>
      </c>
      <c r="O105" s="5" t="e">
        <f t="shared" ca="1" si="76"/>
        <v>#DIV/0!</v>
      </c>
      <c r="P105" s="5" t="e">
        <f t="shared" ca="1" si="76"/>
        <v>#DIV/0!</v>
      </c>
      <c r="Q105" s="5" t="e">
        <f t="shared" ca="1" si="76"/>
        <v>#DIV/0!</v>
      </c>
      <c r="R105" s="5" t="e">
        <f t="shared" ca="1" si="76"/>
        <v>#DIV/0!</v>
      </c>
      <c r="S105" s="5" t="e">
        <f t="shared" ca="1" si="76"/>
        <v>#DIV/0!</v>
      </c>
    </row>
    <row r="106" spans="1:19" x14ac:dyDescent="0.25">
      <c r="A106">
        <v>32</v>
      </c>
      <c r="C106">
        <f ca="1">OFFSET('84p stat'!$A$1,A106*20,0)</f>
        <v>0</v>
      </c>
      <c r="D106" s="5" t="e">
        <f ca="1">'42 end'!J209</f>
        <v>#DIV/0!</v>
      </c>
      <c r="E106" s="5" t="e">
        <f ca="1">'84 end'!J209</f>
        <v>#DIV/0!</v>
      </c>
      <c r="F106" s="5" t="e">
        <f ca="1">'168 end'!J210</f>
        <v>#DIV/0!</v>
      </c>
      <c r="G106" s="5" t="e">
        <f ca="1">'336 end'!J210</f>
        <v>#DIV/0!</v>
      </c>
      <c r="H106" s="5" t="e">
        <f ca="1">'672 end'!J210</f>
        <v>#DIV/0!</v>
      </c>
      <c r="I106" s="5" t="e">
        <f ca="1">'1344 end'!J210</f>
        <v>#DIV/0!</v>
      </c>
      <c r="J106" s="5" t="e">
        <f ca="1">'2688 end'!J210</f>
        <v>#DIV/0!</v>
      </c>
      <c r="L106">
        <f t="shared" ca="1" si="74"/>
        <v>0</v>
      </c>
      <c r="M106" s="5" t="e">
        <f t="shared" ref="M106:S106" ca="1" si="77">$B$1*POWER(M34,2)*SQRT(D106/(POWER(D34*$C$1,2))+D$94/(POWER(D$20*$C$1,2)))</f>
        <v>#DIV/0!</v>
      </c>
      <c r="N106" s="5" t="e">
        <f t="shared" ca="1" si="77"/>
        <v>#DIV/0!</v>
      </c>
      <c r="O106" s="5" t="e">
        <f t="shared" ca="1" si="77"/>
        <v>#DIV/0!</v>
      </c>
      <c r="P106" s="5" t="e">
        <f t="shared" ca="1" si="77"/>
        <v>#DIV/0!</v>
      </c>
      <c r="Q106" s="5" t="e">
        <f t="shared" ca="1" si="77"/>
        <v>#DIV/0!</v>
      </c>
      <c r="R106" s="5" t="e">
        <f t="shared" ca="1" si="77"/>
        <v>#DIV/0!</v>
      </c>
      <c r="S106" s="5" t="e">
        <f t="shared" ca="1" si="77"/>
        <v>#DIV/0!</v>
      </c>
    </row>
    <row r="107" spans="1:19" x14ac:dyDescent="0.25">
      <c r="A107">
        <v>33</v>
      </c>
      <c r="C107">
        <f ca="1">OFFSET('84p stat'!$A$1,A107*20,0)</f>
        <v>0</v>
      </c>
      <c r="D107" s="5" t="e">
        <f ca="1">'42 end'!J210</f>
        <v>#DIV/0!</v>
      </c>
      <c r="E107" s="5" t="e">
        <f ca="1">'84 end'!J210</f>
        <v>#DIV/0!</v>
      </c>
      <c r="F107" s="5" t="e">
        <f ca="1">'168 end'!J211</f>
        <v>#DIV/0!</v>
      </c>
      <c r="G107" s="5" t="e">
        <f ca="1">'336 end'!J211</f>
        <v>#DIV/0!</v>
      </c>
      <c r="H107" s="5" t="e">
        <f ca="1">'672 end'!J211</f>
        <v>#DIV/0!</v>
      </c>
      <c r="I107" s="5" t="e">
        <f ca="1">'1344 end'!J211</f>
        <v>#DIV/0!</v>
      </c>
      <c r="J107" s="5" t="e">
        <f ca="1">'2688 end'!J211</f>
        <v>#DIV/0!</v>
      </c>
      <c r="L107">
        <f t="shared" ca="1" si="74"/>
        <v>0</v>
      </c>
      <c r="M107" s="5" t="e">
        <f t="shared" ref="M107:S107" ca="1" si="78">$B$1*POWER(M35,2)*SQRT(D107/(POWER(D35*$C$1,2))+D$94/(POWER(D$20*$C$1,2)))</f>
        <v>#DIV/0!</v>
      </c>
      <c r="N107" s="5" t="e">
        <f t="shared" ca="1" si="78"/>
        <v>#DIV/0!</v>
      </c>
      <c r="O107" s="5" t="e">
        <f t="shared" ca="1" si="78"/>
        <v>#DIV/0!</v>
      </c>
      <c r="P107" s="5" t="e">
        <f t="shared" ca="1" si="78"/>
        <v>#DIV/0!</v>
      </c>
      <c r="Q107" s="5" t="e">
        <f t="shared" ca="1" si="78"/>
        <v>#DIV/0!</v>
      </c>
      <c r="R107" s="5" t="e">
        <f t="shared" ca="1" si="78"/>
        <v>#DIV/0!</v>
      </c>
      <c r="S107" s="5" t="e">
        <f t="shared" ca="1" si="78"/>
        <v>#DIV/0!</v>
      </c>
    </row>
    <row r="108" spans="1:19" x14ac:dyDescent="0.25">
      <c r="A108">
        <v>34</v>
      </c>
      <c r="C108">
        <f ca="1">OFFSET('84p stat'!$A$1,A108*20,0)</f>
        <v>0</v>
      </c>
      <c r="D108" s="5" t="e">
        <f ca="1">'42 end'!J211</f>
        <v>#DIV/0!</v>
      </c>
      <c r="E108" s="5" t="e">
        <f ca="1">'84 end'!J211</f>
        <v>#DIV/0!</v>
      </c>
      <c r="F108" s="5" t="e">
        <f ca="1">'168 end'!J212</f>
        <v>#DIV/0!</v>
      </c>
      <c r="G108" s="5" t="e">
        <f ca="1">'336 end'!J212</f>
        <v>#DIV/0!</v>
      </c>
      <c r="H108" s="5" t="e">
        <f ca="1">'672 end'!J212</f>
        <v>#DIV/0!</v>
      </c>
      <c r="I108" s="5" t="e">
        <f ca="1">'1344 end'!J212</f>
        <v>#DIV/0!</v>
      </c>
      <c r="J108" s="5" t="e">
        <f ca="1">'2688 end'!J212</f>
        <v>#DIV/0!</v>
      </c>
      <c r="L108">
        <f t="shared" ca="1" si="74"/>
        <v>0</v>
      </c>
      <c r="M108" s="5" t="e">
        <f t="shared" ref="M108:S108" ca="1" si="79">$B$1*POWER(M36,2)*SQRT(D108/(POWER(D36*$C$1,2))+D$94/(POWER(D$20*$C$1,2)))</f>
        <v>#DIV/0!</v>
      </c>
      <c r="N108" s="5" t="e">
        <f t="shared" ca="1" si="79"/>
        <v>#DIV/0!</v>
      </c>
      <c r="O108" s="5" t="e">
        <f t="shared" ca="1" si="79"/>
        <v>#DIV/0!</v>
      </c>
      <c r="P108" s="5" t="e">
        <f t="shared" ca="1" si="79"/>
        <v>#DIV/0!</v>
      </c>
      <c r="Q108" s="5" t="e">
        <f t="shared" ca="1" si="79"/>
        <v>#DIV/0!</v>
      </c>
      <c r="R108" s="5" t="e">
        <f t="shared" ca="1" si="79"/>
        <v>#DIV/0!</v>
      </c>
      <c r="S108" s="5" t="e">
        <f t="shared" ca="1" si="79"/>
        <v>#DIV/0!</v>
      </c>
    </row>
    <row r="109" spans="1:19" x14ac:dyDescent="0.25">
      <c r="A109">
        <v>35</v>
      </c>
      <c r="C109">
        <f ca="1">OFFSET('84p stat'!$A$1,A109*20,0)</f>
        <v>0</v>
      </c>
      <c r="D109" s="5" t="e">
        <f ca="1">'42 end'!J212</f>
        <v>#DIV/0!</v>
      </c>
      <c r="E109" s="5" t="e">
        <f ca="1">'84 end'!J212</f>
        <v>#DIV/0!</v>
      </c>
      <c r="F109" s="5" t="e">
        <f ca="1">'168 end'!J213</f>
        <v>#DIV/0!</v>
      </c>
      <c r="G109" s="5" t="e">
        <f ca="1">'336 end'!J213</f>
        <v>#DIV/0!</v>
      </c>
      <c r="H109" s="5" t="e">
        <f ca="1">'672 end'!J213</f>
        <v>#DIV/0!</v>
      </c>
      <c r="I109" s="5" t="e">
        <f ca="1">'1344 end'!J213</f>
        <v>#DIV/0!</v>
      </c>
      <c r="J109" s="5" t="e">
        <f ca="1">'2688 end'!J213</f>
        <v>#DIV/0!</v>
      </c>
      <c r="L109">
        <f t="shared" ca="1" si="74"/>
        <v>0</v>
      </c>
      <c r="M109" s="5" t="e">
        <f t="shared" ref="M109:S109" ca="1" si="80">$B$1*POWER(M37,2)*SQRT(D109/(POWER(D37*$C$1,2))+D$94/(POWER(D$20*$C$1,2)))</f>
        <v>#DIV/0!</v>
      </c>
      <c r="N109" s="5" t="e">
        <f t="shared" ca="1" si="80"/>
        <v>#DIV/0!</v>
      </c>
      <c r="O109" s="5" t="e">
        <f t="shared" ca="1" si="80"/>
        <v>#DIV/0!</v>
      </c>
      <c r="P109" s="5" t="e">
        <f t="shared" ca="1" si="80"/>
        <v>#DIV/0!</v>
      </c>
      <c r="Q109" s="5" t="e">
        <f t="shared" ca="1" si="80"/>
        <v>#DIV/0!</v>
      </c>
      <c r="R109" s="5" t="e">
        <f t="shared" ca="1" si="80"/>
        <v>#DIV/0!</v>
      </c>
      <c r="S109" s="5" t="e">
        <f t="shared" ca="1" si="80"/>
        <v>#DIV/0!</v>
      </c>
    </row>
    <row r="110" spans="1:19" x14ac:dyDescent="0.25">
      <c r="A110">
        <v>36</v>
      </c>
      <c r="C110">
        <f ca="1">OFFSET('84p stat'!$A$1,A110*20,0)</f>
        <v>0</v>
      </c>
      <c r="D110" s="5" t="e">
        <f ca="1">'42 end'!J213</f>
        <v>#DIV/0!</v>
      </c>
      <c r="E110" s="5" t="e">
        <f ca="1">'84 end'!J213</f>
        <v>#DIV/0!</v>
      </c>
      <c r="F110" s="5" t="e">
        <f ca="1">'168 end'!J214</f>
        <v>#DIV/0!</v>
      </c>
      <c r="G110" s="5" t="e">
        <f ca="1">'336 end'!J214</f>
        <v>#DIV/0!</v>
      </c>
      <c r="H110" s="5" t="e">
        <f ca="1">'672 end'!J214</f>
        <v>#DIV/0!</v>
      </c>
      <c r="I110" s="5" t="e">
        <f ca="1">'1344 end'!J214</f>
        <v>#DIV/0!</v>
      </c>
      <c r="J110" s="5" t="e">
        <f ca="1">'2688 end'!J214</f>
        <v>#DIV/0!</v>
      </c>
      <c r="L110">
        <f t="shared" ca="1" si="74"/>
        <v>0</v>
      </c>
      <c r="M110" s="5" t="e">
        <f t="shared" ref="M110:S110" ca="1" si="81">$B$1*POWER(M38,2)*SQRT(D110/(POWER(D38*$C$1,2))+D$94/(POWER(D$20*$C$1,2)))</f>
        <v>#DIV/0!</v>
      </c>
      <c r="N110" s="5" t="e">
        <f t="shared" ca="1" si="81"/>
        <v>#DIV/0!</v>
      </c>
      <c r="O110" s="5" t="e">
        <f t="shared" ca="1" si="81"/>
        <v>#DIV/0!</v>
      </c>
      <c r="P110" s="5" t="e">
        <f t="shared" ca="1" si="81"/>
        <v>#DIV/0!</v>
      </c>
      <c r="Q110" s="5" t="e">
        <f t="shared" ca="1" si="81"/>
        <v>#DIV/0!</v>
      </c>
      <c r="R110" s="5" t="e">
        <f t="shared" ca="1" si="81"/>
        <v>#DIV/0!</v>
      </c>
      <c r="S110" s="5" t="e">
        <f t="shared" ca="1" si="81"/>
        <v>#DIV/0!</v>
      </c>
    </row>
    <row r="111" spans="1:19" x14ac:dyDescent="0.25">
      <c r="A111">
        <v>37</v>
      </c>
      <c r="C111">
        <f ca="1">OFFSET('84p stat'!$A$1,A111*20,0)</f>
        <v>0</v>
      </c>
      <c r="D111" s="5" t="e">
        <f ca="1">'42 end'!J214</f>
        <v>#DIV/0!</v>
      </c>
      <c r="E111" s="5" t="e">
        <f ca="1">'84 end'!J214</f>
        <v>#DIV/0!</v>
      </c>
      <c r="F111" s="5" t="e">
        <f ca="1">'168 end'!J215</f>
        <v>#DIV/0!</v>
      </c>
      <c r="G111" s="5" t="e">
        <f ca="1">'336 end'!J215</f>
        <v>#DIV/0!</v>
      </c>
      <c r="H111" s="5" t="e">
        <f ca="1">'672 end'!J215</f>
        <v>#DIV/0!</v>
      </c>
      <c r="I111" s="5" t="e">
        <f ca="1">'1344 end'!J215</f>
        <v>#DIV/0!</v>
      </c>
      <c r="J111" s="5" t="e">
        <f ca="1">'2688 end'!J215</f>
        <v>#DIV/0!</v>
      </c>
      <c r="L111">
        <f t="shared" ca="1" si="74"/>
        <v>0</v>
      </c>
      <c r="M111" s="5" t="e">
        <f t="shared" ref="M111:S111" ca="1" si="82">$B$1*POWER(M39,2)*SQRT(D111/(POWER(D39*$C$1,2))+D$94/(POWER(D$20*$C$1,2)))</f>
        <v>#DIV/0!</v>
      </c>
      <c r="N111" s="5" t="e">
        <f t="shared" ca="1" si="82"/>
        <v>#DIV/0!</v>
      </c>
      <c r="O111" s="5" t="e">
        <f t="shared" ca="1" si="82"/>
        <v>#DIV/0!</v>
      </c>
      <c r="P111" s="5" t="e">
        <f t="shared" ca="1" si="82"/>
        <v>#DIV/0!</v>
      </c>
      <c r="Q111" s="5" t="e">
        <f t="shared" ca="1" si="82"/>
        <v>#DIV/0!</v>
      </c>
      <c r="R111" s="5" t="e">
        <f t="shared" ca="1" si="82"/>
        <v>#DIV/0!</v>
      </c>
      <c r="S111" s="5" t="e">
        <f t="shared" ca="1" si="82"/>
        <v>#DIV/0!</v>
      </c>
    </row>
    <row r="112" spans="1:19" x14ac:dyDescent="0.25">
      <c r="A112">
        <v>38</v>
      </c>
      <c r="C112">
        <f ca="1">OFFSET('84p stat'!$A$1,A112*20,0)</f>
        <v>0</v>
      </c>
      <c r="D112" s="5" t="e">
        <f ca="1">'42 end'!J215</f>
        <v>#DIV/0!</v>
      </c>
      <c r="E112" s="5" t="e">
        <f ca="1">'84 end'!J215</f>
        <v>#DIV/0!</v>
      </c>
      <c r="F112" s="5" t="e">
        <f ca="1">'168 end'!J216</f>
        <v>#DIV/0!</v>
      </c>
      <c r="G112" s="5" t="e">
        <f ca="1">'336 end'!J216</f>
        <v>#DIV/0!</v>
      </c>
      <c r="H112" s="5" t="e">
        <f ca="1">'672 end'!J216</f>
        <v>#DIV/0!</v>
      </c>
      <c r="I112" s="5" t="e">
        <f ca="1">'1344 end'!J216</f>
        <v>#DIV/0!</v>
      </c>
      <c r="J112" s="5" t="e">
        <f ca="1">'2688 end'!J216</f>
        <v>#DIV/0!</v>
      </c>
      <c r="L112">
        <f t="shared" ca="1" si="74"/>
        <v>0</v>
      </c>
      <c r="M112" s="5" t="e">
        <f t="shared" ref="M112:S112" ca="1" si="83">$B$1*POWER(M40,2)*SQRT(D112/(POWER(D40*$C$1,2))+D$94/(POWER(D$20*$C$1,2)))</f>
        <v>#DIV/0!</v>
      </c>
      <c r="N112" s="5" t="e">
        <f t="shared" ca="1" si="83"/>
        <v>#DIV/0!</v>
      </c>
      <c r="O112" s="5" t="e">
        <f t="shared" ca="1" si="83"/>
        <v>#DIV/0!</v>
      </c>
      <c r="P112" s="5" t="e">
        <f t="shared" ca="1" si="83"/>
        <v>#DIV/0!</v>
      </c>
      <c r="Q112" s="5" t="e">
        <f t="shared" ca="1" si="83"/>
        <v>#DIV/0!</v>
      </c>
      <c r="R112" s="5" t="e">
        <f t="shared" ca="1" si="83"/>
        <v>#DIV/0!</v>
      </c>
      <c r="S112" s="5" t="e">
        <f t="shared" ca="1" si="83"/>
        <v>#DIV/0!</v>
      </c>
    </row>
    <row r="113" spans="1:19" x14ac:dyDescent="0.25">
      <c r="A113">
        <v>39</v>
      </c>
      <c r="C113">
        <f ca="1">OFFSET('84p stat'!$A$1,A113*20,0)</f>
        <v>0</v>
      </c>
      <c r="D113" s="5" t="e">
        <f ca="1">'42 end'!J216</f>
        <v>#DIV/0!</v>
      </c>
      <c r="E113" s="5" t="e">
        <f ca="1">'84 end'!J216</f>
        <v>#DIV/0!</v>
      </c>
      <c r="F113" s="5" t="e">
        <f ca="1">'168 end'!J217</f>
        <v>#DIV/0!</v>
      </c>
      <c r="G113" s="5" t="e">
        <f ca="1">'336 end'!J217</f>
        <v>#DIV/0!</v>
      </c>
      <c r="H113" s="5" t="e">
        <f ca="1">'672 end'!J217</f>
        <v>#DIV/0!</v>
      </c>
      <c r="I113" s="5" t="e">
        <f ca="1">'1344 end'!J217</f>
        <v>#DIV/0!</v>
      </c>
      <c r="J113" s="5" t="e">
        <f ca="1">'2688 end'!J217</f>
        <v>#DIV/0!</v>
      </c>
      <c r="L113">
        <f t="shared" ca="1" si="74"/>
        <v>0</v>
      </c>
      <c r="M113" s="5" t="e">
        <f t="shared" ref="M113:S113" ca="1" si="84">$B$1*POWER(M41,2)*SQRT(D113/(POWER(D41*$C$1,2))+D$94/(POWER(D$20*$C$1,2)))</f>
        <v>#DIV/0!</v>
      </c>
      <c r="N113" s="5" t="e">
        <f t="shared" ca="1" si="84"/>
        <v>#DIV/0!</v>
      </c>
      <c r="O113" s="5" t="e">
        <f t="shared" ca="1" si="84"/>
        <v>#DIV/0!</v>
      </c>
      <c r="P113" s="5" t="e">
        <f t="shared" ca="1" si="84"/>
        <v>#DIV/0!</v>
      </c>
      <c r="Q113" s="5" t="e">
        <f t="shared" ca="1" si="84"/>
        <v>#DIV/0!</v>
      </c>
      <c r="R113" s="5" t="e">
        <f t="shared" ca="1" si="84"/>
        <v>#DIV/0!</v>
      </c>
      <c r="S113" s="5" t="e">
        <f t="shared" ca="1" si="84"/>
        <v>#DIV/0!</v>
      </c>
    </row>
    <row r="114" spans="1:19" x14ac:dyDescent="0.25">
      <c r="A114">
        <v>40</v>
      </c>
      <c r="C114">
        <f ca="1">OFFSET('84p stat'!$A$1,A114*20,0)</f>
        <v>0</v>
      </c>
      <c r="D114" s="5" t="e">
        <f ca="1">'42 end'!J217</f>
        <v>#DIV/0!</v>
      </c>
      <c r="E114" s="5" t="e">
        <f ca="1">'84 end'!J217</f>
        <v>#DIV/0!</v>
      </c>
      <c r="F114" s="5" t="e">
        <f ca="1">'168 end'!J218</f>
        <v>#DIV/0!</v>
      </c>
      <c r="G114" s="5" t="e">
        <f ca="1">'336 end'!J218</f>
        <v>#DIV/0!</v>
      </c>
      <c r="H114" s="5" t="e">
        <f ca="1">'672 end'!J218</f>
        <v>#DIV/0!</v>
      </c>
      <c r="I114" s="5" t="e">
        <f ca="1">'1344 end'!J218</f>
        <v>#DIV/0!</v>
      </c>
      <c r="J114" s="5" t="e">
        <f ca="1">'2688 end'!J218</f>
        <v>#DIV/0!</v>
      </c>
      <c r="L114">
        <f t="shared" ca="1" si="74"/>
        <v>0</v>
      </c>
      <c r="M114" s="5" t="e">
        <f t="shared" ref="M114:S114" ca="1" si="85">$B$1*POWER(M42,2)*SQRT(D114/(POWER(D42*$C$1,2))+D$94/(POWER(D$20*$C$1,2)))</f>
        <v>#DIV/0!</v>
      </c>
      <c r="N114" s="5" t="e">
        <f t="shared" ca="1" si="85"/>
        <v>#DIV/0!</v>
      </c>
      <c r="O114" s="5" t="e">
        <f t="shared" ca="1" si="85"/>
        <v>#DIV/0!</v>
      </c>
      <c r="P114" s="5" t="e">
        <f t="shared" ca="1" si="85"/>
        <v>#DIV/0!</v>
      </c>
      <c r="Q114" s="5" t="e">
        <f t="shared" ca="1" si="85"/>
        <v>#DIV/0!</v>
      </c>
      <c r="R114" s="5" t="e">
        <f t="shared" ca="1" si="85"/>
        <v>#DIV/0!</v>
      </c>
      <c r="S114" s="5" t="e">
        <f t="shared" ca="1" si="85"/>
        <v>#DIV/0!</v>
      </c>
    </row>
    <row r="115" spans="1:19" x14ac:dyDescent="0.25">
      <c r="A115">
        <v>41</v>
      </c>
      <c r="C115">
        <f ca="1">OFFSET('84p stat'!$A$1,A115*20,0)</f>
        <v>0</v>
      </c>
      <c r="D115" s="5" t="e">
        <f ca="1">'42 end'!J218</f>
        <v>#DIV/0!</v>
      </c>
      <c r="E115" s="5" t="e">
        <f ca="1">'84 end'!J218</f>
        <v>#DIV/0!</v>
      </c>
      <c r="F115" s="5" t="e">
        <f ca="1">'168 end'!J219</f>
        <v>#DIV/0!</v>
      </c>
      <c r="G115" s="5" t="e">
        <f ca="1">'336 end'!J219</f>
        <v>#DIV/0!</v>
      </c>
      <c r="H115" s="5" t="e">
        <f ca="1">'672 end'!J219</f>
        <v>#DIV/0!</v>
      </c>
      <c r="I115" s="5" t="e">
        <f ca="1">'1344 end'!J219</f>
        <v>#DIV/0!</v>
      </c>
      <c r="J115" s="5" t="e">
        <f ca="1">'2688 end'!J219</f>
        <v>#DIV/0!</v>
      </c>
      <c r="L115">
        <f t="shared" ca="1" si="74"/>
        <v>0</v>
      </c>
      <c r="M115" s="5" t="e">
        <f t="shared" ref="M115:S115" ca="1" si="86">$B$1*POWER(M43,2)*SQRT(D115/(POWER(D43*$C$1,2))+D$94/(POWER(D$20*$C$1,2)))</f>
        <v>#DIV/0!</v>
      </c>
      <c r="N115" s="5" t="e">
        <f t="shared" ca="1" si="86"/>
        <v>#DIV/0!</v>
      </c>
      <c r="O115" s="5" t="e">
        <f t="shared" ca="1" si="86"/>
        <v>#DIV/0!</v>
      </c>
      <c r="P115" s="5" t="e">
        <f t="shared" ca="1" si="86"/>
        <v>#DIV/0!</v>
      </c>
      <c r="Q115" s="5" t="e">
        <f t="shared" ca="1" si="86"/>
        <v>#DIV/0!</v>
      </c>
      <c r="R115" s="5" t="e">
        <f t="shared" ca="1" si="86"/>
        <v>#DIV/0!</v>
      </c>
      <c r="S115" s="5" t="e">
        <f t="shared" ca="1" si="86"/>
        <v>#DIV/0!</v>
      </c>
    </row>
    <row r="116" spans="1:19" x14ac:dyDescent="0.25">
      <c r="A116">
        <v>42</v>
      </c>
      <c r="C116">
        <f ca="1">OFFSET('84p stat'!$A$1,A116*20,0)</f>
        <v>0</v>
      </c>
      <c r="D116" s="5" t="e">
        <f ca="1">'42 end'!J219</f>
        <v>#DIV/0!</v>
      </c>
      <c r="E116" s="5" t="e">
        <f ca="1">'84 end'!J219</f>
        <v>#DIV/0!</v>
      </c>
      <c r="F116" s="5" t="e">
        <f ca="1">'168 end'!J220</f>
        <v>#DIV/0!</v>
      </c>
      <c r="G116" s="5" t="e">
        <f ca="1">'336 end'!J220</f>
        <v>#DIV/0!</v>
      </c>
      <c r="H116" s="5" t="e">
        <f ca="1">'672 end'!J220</f>
        <v>#DIV/0!</v>
      </c>
      <c r="I116" s="5" t="e">
        <f ca="1">'1344 end'!J220</f>
        <v>#DIV/0!</v>
      </c>
      <c r="J116" s="5" t="e">
        <f ca="1">'2688 end'!J220</f>
        <v>#DIV/0!</v>
      </c>
      <c r="L116">
        <f t="shared" ca="1" si="74"/>
        <v>0</v>
      </c>
      <c r="M116" s="5" t="e">
        <f t="shared" ref="M116:S116" ca="1" si="87">$B$1*POWER(M44,2)*SQRT(D116/(POWER(D44*$C$1,2))+D$94/(POWER(D$20*$C$1,2)))</f>
        <v>#DIV/0!</v>
      </c>
      <c r="N116" s="5" t="e">
        <f t="shared" ca="1" si="87"/>
        <v>#DIV/0!</v>
      </c>
      <c r="O116" s="5" t="e">
        <f t="shared" ca="1" si="87"/>
        <v>#DIV/0!</v>
      </c>
      <c r="P116" s="5" t="e">
        <f t="shared" ca="1" si="87"/>
        <v>#DIV/0!</v>
      </c>
      <c r="Q116" s="5" t="e">
        <f t="shared" ca="1" si="87"/>
        <v>#DIV/0!</v>
      </c>
      <c r="R116" s="5" t="e">
        <f t="shared" ca="1" si="87"/>
        <v>#DIV/0!</v>
      </c>
      <c r="S116" s="5" t="e">
        <f t="shared" ca="1" si="87"/>
        <v>#DIV/0!</v>
      </c>
    </row>
    <row r="117" spans="1:19" x14ac:dyDescent="0.25">
      <c r="A117">
        <v>43</v>
      </c>
      <c r="C117">
        <f ca="1">OFFSET('84p stat'!$A$1,A117*20,0)</f>
        <v>0</v>
      </c>
      <c r="D117" s="5" t="e">
        <f ca="1">'42 end'!J220</f>
        <v>#DIV/0!</v>
      </c>
      <c r="E117" s="5" t="e">
        <f ca="1">'84 end'!J220</f>
        <v>#DIV/0!</v>
      </c>
      <c r="F117" s="5" t="e">
        <f ca="1">'168 end'!J221</f>
        <v>#DIV/0!</v>
      </c>
      <c r="G117" s="5" t="e">
        <f ca="1">'336 end'!J221</f>
        <v>#DIV/0!</v>
      </c>
      <c r="H117" s="5" t="e">
        <f ca="1">'672 end'!J221</f>
        <v>#DIV/0!</v>
      </c>
      <c r="I117" s="5" t="e">
        <f ca="1">'1344 end'!J221</f>
        <v>#DIV/0!</v>
      </c>
      <c r="J117" s="5" t="e">
        <f ca="1">'2688 end'!J221</f>
        <v>#DIV/0!</v>
      </c>
      <c r="L117">
        <f t="shared" ca="1" si="74"/>
        <v>0</v>
      </c>
      <c r="M117" s="5" t="e">
        <f t="shared" ref="M117:S117" ca="1" si="88">$B$1*POWER(M45,2)*SQRT(D117/(POWER(D45*$C$1,2))+D$94/(POWER(D$20*$C$1,2)))</f>
        <v>#DIV/0!</v>
      </c>
      <c r="N117" s="5" t="e">
        <f t="shared" ca="1" si="88"/>
        <v>#DIV/0!</v>
      </c>
      <c r="O117" s="5" t="e">
        <f t="shared" ca="1" si="88"/>
        <v>#DIV/0!</v>
      </c>
      <c r="P117" s="5" t="e">
        <f t="shared" ca="1" si="88"/>
        <v>#DIV/0!</v>
      </c>
      <c r="Q117" s="5" t="e">
        <f t="shared" ca="1" si="88"/>
        <v>#DIV/0!</v>
      </c>
      <c r="R117" s="5" t="e">
        <f t="shared" ca="1" si="88"/>
        <v>#DIV/0!</v>
      </c>
      <c r="S117" s="5" t="e">
        <f t="shared" ca="1" si="88"/>
        <v>#DIV/0!</v>
      </c>
    </row>
    <row r="118" spans="1:19" x14ac:dyDescent="0.25">
      <c r="A118">
        <v>44</v>
      </c>
      <c r="C118">
        <f ca="1">OFFSET('84p stat'!$A$1,A118*20,0)</f>
        <v>0</v>
      </c>
      <c r="D118" s="5" t="e">
        <f ca="1">'42 end'!J221</f>
        <v>#DIV/0!</v>
      </c>
      <c r="E118" s="5" t="e">
        <f ca="1">'84 end'!J221</f>
        <v>#DIV/0!</v>
      </c>
      <c r="F118" s="5" t="e">
        <f ca="1">'168 end'!J222</f>
        <v>#DIV/0!</v>
      </c>
      <c r="G118" s="5" t="e">
        <f ca="1">'336 end'!J222</f>
        <v>#DIV/0!</v>
      </c>
      <c r="H118" s="5" t="e">
        <f ca="1">'672 end'!J222</f>
        <v>#DIV/0!</v>
      </c>
      <c r="I118" s="5" t="e">
        <f ca="1">'1344 end'!J222</f>
        <v>#DIV/0!</v>
      </c>
      <c r="J118" s="5" t="e">
        <f ca="1">'2688 end'!J222</f>
        <v>#DIV/0!</v>
      </c>
      <c r="L118">
        <f t="shared" ca="1" si="74"/>
        <v>0</v>
      </c>
      <c r="M118" s="5" t="e">
        <f t="shared" ref="M118:S118" ca="1" si="89">$B$1*POWER(M46,2)*SQRT(D118/(POWER(D46*$C$1,2))+D$94/(POWER(D$20*$C$1,2)))</f>
        <v>#DIV/0!</v>
      </c>
      <c r="N118" s="5" t="e">
        <f t="shared" ca="1" si="89"/>
        <v>#DIV/0!</v>
      </c>
      <c r="O118" s="5" t="e">
        <f t="shared" ca="1" si="89"/>
        <v>#DIV/0!</v>
      </c>
      <c r="P118" s="5" t="e">
        <f t="shared" ca="1" si="89"/>
        <v>#DIV/0!</v>
      </c>
      <c r="Q118" s="5" t="e">
        <f t="shared" ca="1" si="89"/>
        <v>#DIV/0!</v>
      </c>
      <c r="R118" s="5" t="e">
        <f t="shared" ca="1" si="89"/>
        <v>#DIV/0!</v>
      </c>
      <c r="S118" s="5" t="e">
        <f t="shared" ca="1" si="89"/>
        <v>#DIV/0!</v>
      </c>
    </row>
    <row r="119" spans="1:19" x14ac:dyDescent="0.25">
      <c r="A119">
        <v>45</v>
      </c>
      <c r="C119">
        <f ca="1">OFFSET('84p stat'!$A$1,A119*20,0)</f>
        <v>0</v>
      </c>
      <c r="D119" s="5" t="e">
        <f ca="1">'42 end'!J222</f>
        <v>#DIV/0!</v>
      </c>
      <c r="E119" s="5" t="e">
        <f ca="1">'84 end'!J222</f>
        <v>#DIV/0!</v>
      </c>
      <c r="F119" s="5" t="e">
        <f ca="1">'168 end'!J223</f>
        <v>#DIV/0!</v>
      </c>
      <c r="G119" s="5" t="e">
        <f ca="1">'336 end'!J223</f>
        <v>#DIV/0!</v>
      </c>
      <c r="H119" s="5" t="e">
        <f ca="1">'672 end'!J223</f>
        <v>#DIV/0!</v>
      </c>
      <c r="I119" s="5" t="e">
        <f ca="1">'1344 end'!J223</f>
        <v>#DIV/0!</v>
      </c>
      <c r="J119" s="5" t="e">
        <f ca="1">'2688 end'!J223</f>
        <v>#DIV/0!</v>
      </c>
      <c r="L119">
        <f t="shared" ca="1" si="74"/>
        <v>0</v>
      </c>
      <c r="M119" s="5" t="e">
        <f t="shared" ref="M119:S119" ca="1" si="90">$B$1*POWER(M47,2)*SQRT(D119/(POWER(D47*$C$1,2))+D$94/(POWER(D$20*$C$1,2)))</f>
        <v>#DIV/0!</v>
      </c>
      <c r="N119" s="5" t="e">
        <f t="shared" ca="1" si="90"/>
        <v>#DIV/0!</v>
      </c>
      <c r="O119" s="5" t="e">
        <f t="shared" ca="1" si="90"/>
        <v>#DIV/0!</v>
      </c>
      <c r="P119" s="5" t="e">
        <f t="shared" ca="1" si="90"/>
        <v>#DIV/0!</v>
      </c>
      <c r="Q119" s="5" t="e">
        <f t="shared" ca="1" si="90"/>
        <v>#DIV/0!</v>
      </c>
      <c r="R119" s="5" t="e">
        <f t="shared" ca="1" si="90"/>
        <v>#DIV/0!</v>
      </c>
      <c r="S119" s="5" t="e">
        <f t="shared" ca="1" si="90"/>
        <v>#DIV/0!</v>
      </c>
    </row>
    <row r="120" spans="1:19" x14ac:dyDescent="0.25">
      <c r="A120">
        <v>46</v>
      </c>
      <c r="C120">
        <f ca="1">OFFSET('84p stat'!$A$1,A120*20,0)</f>
        <v>0</v>
      </c>
      <c r="D120" s="5" t="e">
        <f ca="1">'42 end'!J223</f>
        <v>#DIV/0!</v>
      </c>
      <c r="E120" s="5" t="e">
        <f ca="1">'84 end'!J223</f>
        <v>#DIV/0!</v>
      </c>
      <c r="F120" s="5" t="e">
        <f ca="1">'168 end'!J224</f>
        <v>#DIV/0!</v>
      </c>
      <c r="G120" s="5" t="e">
        <f ca="1">'336 end'!J224</f>
        <v>#DIV/0!</v>
      </c>
      <c r="H120" s="5" t="e">
        <f ca="1">'672 end'!J224</f>
        <v>#DIV/0!</v>
      </c>
      <c r="I120" s="5" t="e">
        <f ca="1">'1344 end'!J224</f>
        <v>#DIV/0!</v>
      </c>
      <c r="J120" s="5" t="e">
        <f ca="1">'2688 end'!J224</f>
        <v>#DIV/0!</v>
      </c>
      <c r="L120">
        <f t="shared" ca="1" si="74"/>
        <v>0</v>
      </c>
      <c r="M120" s="5" t="e">
        <f t="shared" ref="M120:S120" ca="1" si="91">$B$1*POWER(M48,2)*SQRT(D120/(POWER(D48*$C$1,2))+D$94/(POWER(D$20*$C$1,2)))</f>
        <v>#DIV/0!</v>
      </c>
      <c r="N120" s="5" t="e">
        <f t="shared" ca="1" si="91"/>
        <v>#DIV/0!</v>
      </c>
      <c r="O120" s="5" t="e">
        <f t="shared" ca="1" si="91"/>
        <v>#DIV/0!</v>
      </c>
      <c r="P120" s="5" t="e">
        <f t="shared" ca="1" si="91"/>
        <v>#DIV/0!</v>
      </c>
      <c r="Q120" s="5" t="e">
        <f t="shared" ca="1" si="91"/>
        <v>#DIV/0!</v>
      </c>
      <c r="R120" s="5" t="e">
        <f t="shared" ca="1" si="91"/>
        <v>#DIV/0!</v>
      </c>
      <c r="S120" s="5" t="e">
        <f t="shared" ca="1" si="91"/>
        <v>#DIV/0!</v>
      </c>
    </row>
    <row r="121" spans="1:19" x14ac:dyDescent="0.25">
      <c r="A121">
        <v>47</v>
      </c>
      <c r="C121">
        <f ca="1">OFFSET('84p stat'!$A$1,A121*20,0)</f>
        <v>0</v>
      </c>
      <c r="D121" s="5" t="e">
        <f ca="1">'42 end'!J224</f>
        <v>#DIV/0!</v>
      </c>
      <c r="E121" s="5" t="e">
        <f ca="1">'84 end'!J224</f>
        <v>#DIV/0!</v>
      </c>
      <c r="F121" s="5" t="e">
        <f ca="1">'168 end'!J225</f>
        <v>#DIV/0!</v>
      </c>
      <c r="G121" s="5" t="e">
        <f ca="1">'336 end'!J225</f>
        <v>#DIV/0!</v>
      </c>
      <c r="H121" s="5" t="e">
        <f ca="1">'672 end'!J225</f>
        <v>#DIV/0!</v>
      </c>
      <c r="I121" s="5" t="e">
        <f ca="1">'1344 end'!J225</f>
        <v>#DIV/0!</v>
      </c>
      <c r="J121" s="5" t="e">
        <f ca="1">'2688 end'!J225</f>
        <v>#DIV/0!</v>
      </c>
      <c r="L121">
        <f t="shared" ca="1" si="74"/>
        <v>0</v>
      </c>
      <c r="M121" s="5" t="e">
        <f t="shared" ref="M121:S121" ca="1" si="92">$B$1*POWER(M49,2)*SQRT(D121/(POWER(D49*$C$1,2))+D$94/(POWER(D$20*$C$1,2)))</f>
        <v>#DIV/0!</v>
      </c>
      <c r="N121" s="5" t="e">
        <f t="shared" ca="1" si="92"/>
        <v>#DIV/0!</v>
      </c>
      <c r="O121" s="5" t="e">
        <f t="shared" ca="1" si="92"/>
        <v>#DIV/0!</v>
      </c>
      <c r="P121" s="5" t="e">
        <f t="shared" ca="1" si="92"/>
        <v>#DIV/0!</v>
      </c>
      <c r="Q121" s="5" t="e">
        <f t="shared" ca="1" si="92"/>
        <v>#DIV/0!</v>
      </c>
      <c r="R121" s="5" t="e">
        <f t="shared" ca="1" si="92"/>
        <v>#DIV/0!</v>
      </c>
      <c r="S121" s="5" t="e">
        <f t="shared" ca="1" si="92"/>
        <v>#DIV/0!</v>
      </c>
    </row>
    <row r="122" spans="1:19" x14ac:dyDescent="0.25">
      <c r="A122">
        <v>48</v>
      </c>
      <c r="C122">
        <f ca="1">OFFSET('84p stat'!$A$1,A122*20,0)</f>
        <v>0</v>
      </c>
      <c r="D122" s="5" t="e">
        <f ca="1">'42 end'!J225</f>
        <v>#DIV/0!</v>
      </c>
      <c r="E122" s="5" t="e">
        <f ca="1">'84 end'!J225</f>
        <v>#DIV/0!</v>
      </c>
      <c r="F122" s="5" t="e">
        <f ca="1">'168 end'!J226</f>
        <v>#DIV/0!</v>
      </c>
      <c r="G122" s="5" t="e">
        <f ca="1">'336 end'!J226</f>
        <v>#DIV/0!</v>
      </c>
      <c r="H122" s="5" t="e">
        <f ca="1">'672 end'!J226</f>
        <v>#DIV/0!</v>
      </c>
      <c r="I122" s="5" t="e">
        <f ca="1">'1344 end'!J226</f>
        <v>#DIV/0!</v>
      </c>
      <c r="J122" s="5" t="e">
        <f ca="1">'2688 end'!J226</f>
        <v>#DIV/0!</v>
      </c>
      <c r="L122">
        <f t="shared" ca="1" si="74"/>
        <v>0</v>
      </c>
      <c r="M122" s="5" t="e">
        <f t="shared" ref="M122:S122" ca="1" si="93">$B$1*POWER(M50,2)*SQRT(D122/(POWER(D50*$C$1,2))+D$94/(POWER(D$20*$C$1,2)))</f>
        <v>#DIV/0!</v>
      </c>
      <c r="N122" s="5" t="e">
        <f t="shared" ca="1" si="93"/>
        <v>#DIV/0!</v>
      </c>
      <c r="O122" s="5" t="e">
        <f t="shared" ca="1" si="93"/>
        <v>#DIV/0!</v>
      </c>
      <c r="P122" s="5" t="e">
        <f t="shared" ca="1" si="93"/>
        <v>#DIV/0!</v>
      </c>
      <c r="Q122" s="5" t="e">
        <f t="shared" ca="1" si="93"/>
        <v>#DIV/0!</v>
      </c>
      <c r="R122" s="5" t="e">
        <f t="shared" ca="1" si="93"/>
        <v>#DIV/0!</v>
      </c>
      <c r="S122" s="5" t="e">
        <f t="shared" ca="1" si="93"/>
        <v>#DIV/0!</v>
      </c>
    </row>
    <row r="123" spans="1:19" x14ac:dyDescent="0.25">
      <c r="A123">
        <v>49</v>
      </c>
      <c r="C123">
        <f ca="1">OFFSET('84p stat'!$A$1,A123*20,0)</f>
        <v>0</v>
      </c>
      <c r="D123" s="5" t="e">
        <f ca="1">'42 end'!J226</f>
        <v>#DIV/0!</v>
      </c>
      <c r="E123" s="5" t="e">
        <f ca="1">'84 end'!J226</f>
        <v>#DIV/0!</v>
      </c>
      <c r="F123" s="5" t="e">
        <f ca="1">'168 end'!J227</f>
        <v>#DIV/0!</v>
      </c>
      <c r="G123" s="5" t="e">
        <f ca="1">'336 end'!J227</f>
        <v>#DIV/0!</v>
      </c>
      <c r="H123" s="5" t="e">
        <f ca="1">'672 end'!J227</f>
        <v>#DIV/0!</v>
      </c>
      <c r="I123" s="5" t="e">
        <f ca="1">'1344 end'!J227</f>
        <v>#DIV/0!</v>
      </c>
      <c r="J123" s="5" t="e">
        <f ca="1">'2688 end'!J227</f>
        <v>#DIV/0!</v>
      </c>
      <c r="L123">
        <f t="shared" ca="1" si="74"/>
        <v>0</v>
      </c>
      <c r="M123" s="5" t="e">
        <f t="shared" ref="M123:S123" ca="1" si="94">$B$1*POWER(M51,2)*SQRT(D123/(POWER(D51*$C$1,2))+D$94/(POWER(D$20*$C$1,2)))</f>
        <v>#DIV/0!</v>
      </c>
      <c r="N123" s="5" t="e">
        <f t="shared" ca="1" si="94"/>
        <v>#DIV/0!</v>
      </c>
      <c r="O123" s="5" t="e">
        <f t="shared" ca="1" si="94"/>
        <v>#DIV/0!</v>
      </c>
      <c r="P123" s="5" t="e">
        <f t="shared" ca="1" si="94"/>
        <v>#DIV/0!</v>
      </c>
      <c r="Q123" s="5" t="e">
        <f t="shared" ca="1" si="94"/>
        <v>#DIV/0!</v>
      </c>
      <c r="R123" s="5" t="e">
        <f t="shared" ca="1" si="94"/>
        <v>#DIV/0!</v>
      </c>
      <c r="S123" s="5" t="e">
        <f t="shared" ca="1" si="94"/>
        <v>#DIV/0!</v>
      </c>
    </row>
    <row r="124" spans="1:19" x14ac:dyDescent="0.25">
      <c r="A124">
        <v>50</v>
      </c>
      <c r="C124">
        <f ca="1">OFFSET('84p stat'!$A$1,A124*20,0)</f>
        <v>0</v>
      </c>
      <c r="D124" s="5" t="e">
        <f ca="1">'42 end'!J227</f>
        <v>#DIV/0!</v>
      </c>
      <c r="E124" s="5" t="e">
        <f ca="1">'84 end'!J227</f>
        <v>#DIV/0!</v>
      </c>
      <c r="F124" s="5" t="e">
        <f ca="1">'168 end'!J228</f>
        <v>#DIV/0!</v>
      </c>
      <c r="G124" s="5" t="e">
        <f ca="1">'336 end'!J228</f>
        <v>#DIV/0!</v>
      </c>
      <c r="H124" s="5" t="e">
        <f ca="1">'672 end'!J228</f>
        <v>#DIV/0!</v>
      </c>
      <c r="I124" s="5" t="e">
        <f ca="1">'1344 end'!J228</f>
        <v>#DIV/0!</v>
      </c>
      <c r="J124" s="5" t="e">
        <f ca="1">'2688 end'!J228</f>
        <v>#DIV/0!</v>
      </c>
      <c r="L124">
        <f t="shared" ca="1" si="74"/>
        <v>0</v>
      </c>
      <c r="M124" s="5" t="e">
        <f t="shared" ref="M124:S124" ca="1" si="95">$B$1*POWER(M52,2)*SQRT(D124/(POWER(D52*$C$1,2))+D$94/(POWER(D$20*$C$1,2)))</f>
        <v>#DIV/0!</v>
      </c>
      <c r="N124" s="5" t="e">
        <f t="shared" ca="1" si="95"/>
        <v>#DIV/0!</v>
      </c>
      <c r="O124" s="5" t="e">
        <f t="shared" ca="1" si="95"/>
        <v>#DIV/0!</v>
      </c>
      <c r="P124" s="5" t="e">
        <f t="shared" ca="1" si="95"/>
        <v>#DIV/0!</v>
      </c>
      <c r="Q124" s="5" t="e">
        <f t="shared" ca="1" si="95"/>
        <v>#DIV/0!</v>
      </c>
      <c r="R124" s="5" t="e">
        <f t="shared" ca="1" si="95"/>
        <v>#DIV/0!</v>
      </c>
      <c r="S124" s="5" t="e">
        <f t="shared" ca="1" si="95"/>
        <v>#DIV/0!</v>
      </c>
    </row>
    <row r="125" spans="1:19" x14ac:dyDescent="0.25">
      <c r="A125">
        <v>51</v>
      </c>
      <c r="C125">
        <f ca="1">OFFSET('84p stat'!$A$1,A125*20,0)</f>
        <v>0</v>
      </c>
      <c r="D125" s="5" t="e">
        <f ca="1">'42 end'!J228</f>
        <v>#DIV/0!</v>
      </c>
      <c r="E125" s="5" t="e">
        <f ca="1">'84 end'!J228</f>
        <v>#DIV/0!</v>
      </c>
      <c r="F125" s="5" t="e">
        <f ca="1">'168 end'!J229</f>
        <v>#DIV/0!</v>
      </c>
      <c r="G125" s="5" t="e">
        <f ca="1">'336 end'!J229</f>
        <v>#DIV/0!</v>
      </c>
      <c r="H125" s="5" t="e">
        <f ca="1">'672 end'!J229</f>
        <v>#DIV/0!</v>
      </c>
      <c r="I125" s="5" t="e">
        <f ca="1">'1344 end'!J229</f>
        <v>#DIV/0!</v>
      </c>
      <c r="J125" s="5" t="e">
        <f ca="1">'2688 end'!J229</f>
        <v>#DIV/0!</v>
      </c>
      <c r="L125">
        <f t="shared" ref="L125:L144" ca="1" si="96">C125</f>
        <v>0</v>
      </c>
      <c r="M125" s="5" t="e">
        <f t="shared" ref="M125:M144" ca="1" si="97">$B$1*POWER(M53,2)*SQRT(D125/(POWER(D53*$C$1,2))+D$94/(POWER(D$20*$C$1,2)))</f>
        <v>#DIV/0!</v>
      </c>
      <c r="N125" s="5" t="e">
        <f t="shared" ref="N125:N144" ca="1" si="98">$B$1*POWER(N53,2)*SQRT(E125/(POWER(E53*$C$1,2))+E$94/(POWER(E$20*$C$1,2)))</f>
        <v>#DIV/0!</v>
      </c>
      <c r="O125" s="5" t="e">
        <f t="shared" ref="O125:O144" ca="1" si="99">$B$1*POWER(O53,2)*SQRT(F125/(POWER(F53*$C$1,2))+F$94/(POWER(F$20*$C$1,2)))</f>
        <v>#DIV/0!</v>
      </c>
      <c r="P125" s="5" t="e">
        <f t="shared" ref="P125:P144" ca="1" si="100">$B$1*POWER(P53,2)*SQRT(G125/(POWER(G53*$C$1,2))+G$94/(POWER(G$20*$C$1,2)))</f>
        <v>#DIV/0!</v>
      </c>
      <c r="Q125" s="5" t="e">
        <f t="shared" ref="Q125:Q144" ca="1" si="101">$B$1*POWER(Q53,2)*SQRT(H125/(POWER(H53*$C$1,2))+H$94/(POWER(H$20*$C$1,2)))</f>
        <v>#DIV/0!</v>
      </c>
      <c r="R125" s="5" t="e">
        <f t="shared" ref="R125:R144" ca="1" si="102">$B$1*POWER(R53,2)*SQRT(I125/(POWER(I53*$C$1,2))+I$94/(POWER(I$20*$C$1,2)))</f>
        <v>#DIV/0!</v>
      </c>
      <c r="S125" s="5" t="e">
        <f t="shared" ref="S125:S144" ca="1" si="103">$B$1*POWER(S53,2)*SQRT(J125/(POWER(J53*$C$1,2))+J$94/(POWER(J$20*$C$1,2)))</f>
        <v>#DIV/0!</v>
      </c>
    </row>
    <row r="126" spans="1:19" x14ac:dyDescent="0.25">
      <c r="A126">
        <v>52</v>
      </c>
      <c r="C126">
        <f ca="1">OFFSET('84p stat'!$A$1,A126*20,0)</f>
        <v>0</v>
      </c>
      <c r="D126" s="5" t="e">
        <f ca="1">'42 end'!J229</f>
        <v>#DIV/0!</v>
      </c>
      <c r="E126" s="5" t="e">
        <f ca="1">'84 end'!J229</f>
        <v>#DIV/0!</v>
      </c>
      <c r="F126" s="5" t="e">
        <f ca="1">'168 end'!J230</f>
        <v>#DIV/0!</v>
      </c>
      <c r="G126" s="5" t="e">
        <f ca="1">'336 end'!J230</f>
        <v>#DIV/0!</v>
      </c>
      <c r="H126" s="5" t="e">
        <f ca="1">'672 end'!J230</f>
        <v>#DIV/0!</v>
      </c>
      <c r="I126" s="5" t="e">
        <f ca="1">'1344 end'!J230</f>
        <v>#DIV/0!</v>
      </c>
      <c r="J126" s="5" t="e">
        <f ca="1">'2688 end'!J230</f>
        <v>#DIV/0!</v>
      </c>
      <c r="L126">
        <f t="shared" ca="1" si="96"/>
        <v>0</v>
      </c>
      <c r="M126" s="5" t="e">
        <f t="shared" ca="1" si="97"/>
        <v>#DIV/0!</v>
      </c>
      <c r="N126" s="5" t="e">
        <f t="shared" ca="1" si="98"/>
        <v>#DIV/0!</v>
      </c>
      <c r="O126" s="5" t="e">
        <f t="shared" ca="1" si="99"/>
        <v>#DIV/0!</v>
      </c>
      <c r="P126" s="5" t="e">
        <f t="shared" ca="1" si="100"/>
        <v>#DIV/0!</v>
      </c>
      <c r="Q126" s="5" t="e">
        <f t="shared" ca="1" si="101"/>
        <v>#DIV/0!</v>
      </c>
      <c r="R126" s="5" t="e">
        <f t="shared" ca="1" si="102"/>
        <v>#DIV/0!</v>
      </c>
      <c r="S126" s="5" t="e">
        <f t="shared" ca="1" si="103"/>
        <v>#DIV/0!</v>
      </c>
    </row>
    <row r="127" spans="1:19" x14ac:dyDescent="0.25">
      <c r="A127">
        <v>53</v>
      </c>
      <c r="C127">
        <f ca="1">OFFSET('84p stat'!$A$1,A127*20,0)</f>
        <v>0</v>
      </c>
      <c r="D127" s="5" t="e">
        <f ca="1">'42 end'!J230</f>
        <v>#DIV/0!</v>
      </c>
      <c r="E127" s="5" t="e">
        <f ca="1">'84 end'!J230</f>
        <v>#DIV/0!</v>
      </c>
      <c r="F127" s="5" t="e">
        <f ca="1">'168 end'!J231</f>
        <v>#DIV/0!</v>
      </c>
      <c r="G127" s="5" t="e">
        <f ca="1">'336 end'!J231</f>
        <v>#DIV/0!</v>
      </c>
      <c r="H127" s="5" t="e">
        <f ca="1">'672 end'!J231</f>
        <v>#DIV/0!</v>
      </c>
      <c r="I127" s="5" t="e">
        <f ca="1">'1344 end'!J231</f>
        <v>#DIV/0!</v>
      </c>
      <c r="J127" s="5" t="e">
        <f ca="1">'2688 end'!J231</f>
        <v>#DIV/0!</v>
      </c>
      <c r="L127">
        <f t="shared" ca="1" si="96"/>
        <v>0</v>
      </c>
      <c r="M127" s="5" t="e">
        <f t="shared" ca="1" si="97"/>
        <v>#DIV/0!</v>
      </c>
      <c r="N127" s="5" t="e">
        <f t="shared" ca="1" si="98"/>
        <v>#DIV/0!</v>
      </c>
      <c r="O127" s="5" t="e">
        <f t="shared" ca="1" si="99"/>
        <v>#DIV/0!</v>
      </c>
      <c r="P127" s="5" t="e">
        <f t="shared" ca="1" si="100"/>
        <v>#DIV/0!</v>
      </c>
      <c r="Q127" s="5" t="e">
        <f t="shared" ca="1" si="101"/>
        <v>#DIV/0!</v>
      </c>
      <c r="R127" s="5" t="e">
        <f t="shared" ca="1" si="102"/>
        <v>#DIV/0!</v>
      </c>
      <c r="S127" s="5" t="e">
        <f t="shared" ca="1" si="103"/>
        <v>#DIV/0!</v>
      </c>
    </row>
    <row r="128" spans="1:19" x14ac:dyDescent="0.25">
      <c r="A128">
        <v>54</v>
      </c>
      <c r="C128">
        <f ca="1">OFFSET('84p stat'!$A$1,A128*20,0)</f>
        <v>0</v>
      </c>
      <c r="D128" s="5" t="e">
        <f ca="1">'42 end'!J231</f>
        <v>#DIV/0!</v>
      </c>
      <c r="E128" s="5" t="e">
        <f ca="1">'84 end'!J231</f>
        <v>#DIV/0!</v>
      </c>
      <c r="F128" s="5" t="e">
        <f ca="1">'168 end'!J232</f>
        <v>#DIV/0!</v>
      </c>
      <c r="G128" s="5" t="e">
        <f ca="1">'336 end'!J232</f>
        <v>#DIV/0!</v>
      </c>
      <c r="H128" s="5" t="e">
        <f ca="1">'672 end'!J232</f>
        <v>#DIV/0!</v>
      </c>
      <c r="I128" s="5" t="e">
        <f ca="1">'1344 end'!J232</f>
        <v>#DIV/0!</v>
      </c>
      <c r="J128" s="5" t="e">
        <f ca="1">'2688 end'!J232</f>
        <v>#DIV/0!</v>
      </c>
      <c r="L128">
        <f t="shared" ca="1" si="96"/>
        <v>0</v>
      </c>
      <c r="M128" s="5" t="e">
        <f t="shared" ca="1" si="97"/>
        <v>#DIV/0!</v>
      </c>
      <c r="N128" s="5" t="e">
        <f t="shared" ca="1" si="98"/>
        <v>#DIV/0!</v>
      </c>
      <c r="O128" s="5" t="e">
        <f t="shared" ca="1" si="99"/>
        <v>#DIV/0!</v>
      </c>
      <c r="P128" s="5" t="e">
        <f t="shared" ca="1" si="100"/>
        <v>#DIV/0!</v>
      </c>
      <c r="Q128" s="5" t="e">
        <f t="shared" ca="1" si="101"/>
        <v>#DIV/0!</v>
      </c>
      <c r="R128" s="5" t="e">
        <f t="shared" ca="1" si="102"/>
        <v>#DIV/0!</v>
      </c>
      <c r="S128" s="5" t="e">
        <f t="shared" ca="1" si="103"/>
        <v>#DIV/0!</v>
      </c>
    </row>
    <row r="129" spans="1:19" x14ac:dyDescent="0.25">
      <c r="A129">
        <v>55</v>
      </c>
      <c r="C129">
        <f ca="1">OFFSET('84p stat'!$A$1,A129*20,0)</f>
        <v>0</v>
      </c>
      <c r="D129" s="5" t="e">
        <f ca="1">'42 end'!J232</f>
        <v>#DIV/0!</v>
      </c>
      <c r="E129" s="5" t="e">
        <f ca="1">'84 end'!J232</f>
        <v>#DIV/0!</v>
      </c>
      <c r="F129" s="5" t="e">
        <f ca="1">'168 end'!J233</f>
        <v>#DIV/0!</v>
      </c>
      <c r="G129" s="5" t="e">
        <f ca="1">'336 end'!J233</f>
        <v>#DIV/0!</v>
      </c>
      <c r="H129" s="5" t="e">
        <f ca="1">'672 end'!J233</f>
        <v>#DIV/0!</v>
      </c>
      <c r="I129" s="5" t="e">
        <f ca="1">'1344 end'!J233</f>
        <v>#DIV/0!</v>
      </c>
      <c r="J129" s="5" t="e">
        <f ca="1">'2688 end'!J233</f>
        <v>#DIV/0!</v>
      </c>
      <c r="L129">
        <f t="shared" ca="1" si="96"/>
        <v>0</v>
      </c>
      <c r="M129" s="5" t="e">
        <f t="shared" ca="1" si="97"/>
        <v>#DIV/0!</v>
      </c>
      <c r="N129" s="5" t="e">
        <f t="shared" ca="1" si="98"/>
        <v>#DIV/0!</v>
      </c>
      <c r="O129" s="5" t="e">
        <f t="shared" ca="1" si="99"/>
        <v>#DIV/0!</v>
      </c>
      <c r="P129" s="5" t="e">
        <f t="shared" ca="1" si="100"/>
        <v>#DIV/0!</v>
      </c>
      <c r="Q129" s="5" t="e">
        <f t="shared" ca="1" si="101"/>
        <v>#DIV/0!</v>
      </c>
      <c r="R129" s="5" t="e">
        <f t="shared" ca="1" si="102"/>
        <v>#DIV/0!</v>
      </c>
      <c r="S129" s="5" t="e">
        <f t="shared" ca="1" si="103"/>
        <v>#DIV/0!</v>
      </c>
    </row>
    <row r="130" spans="1:19" x14ac:dyDescent="0.25">
      <c r="A130">
        <v>56</v>
      </c>
      <c r="C130">
        <f ca="1">OFFSET('84p stat'!$A$1,A130*20,0)</f>
        <v>0</v>
      </c>
      <c r="D130" s="5" t="e">
        <f ca="1">'42 end'!J233</f>
        <v>#DIV/0!</v>
      </c>
      <c r="E130" s="5" t="e">
        <f ca="1">'84 end'!J233</f>
        <v>#DIV/0!</v>
      </c>
      <c r="F130" s="5" t="e">
        <f ca="1">'168 end'!J234</f>
        <v>#DIV/0!</v>
      </c>
      <c r="G130" s="5" t="e">
        <f ca="1">'336 end'!J234</f>
        <v>#DIV/0!</v>
      </c>
      <c r="H130" s="5" t="e">
        <f ca="1">'672 end'!J234</f>
        <v>#DIV/0!</v>
      </c>
      <c r="I130" s="5" t="e">
        <f ca="1">'1344 end'!J234</f>
        <v>#DIV/0!</v>
      </c>
      <c r="J130" s="5" t="e">
        <f ca="1">'2688 end'!J234</f>
        <v>#DIV/0!</v>
      </c>
      <c r="L130">
        <f t="shared" ca="1" si="96"/>
        <v>0</v>
      </c>
      <c r="M130" s="5" t="e">
        <f t="shared" ca="1" si="97"/>
        <v>#DIV/0!</v>
      </c>
      <c r="N130" s="5" t="e">
        <f t="shared" ca="1" si="98"/>
        <v>#DIV/0!</v>
      </c>
      <c r="O130" s="5" t="e">
        <f t="shared" ca="1" si="99"/>
        <v>#DIV/0!</v>
      </c>
      <c r="P130" s="5" t="e">
        <f t="shared" ca="1" si="100"/>
        <v>#DIV/0!</v>
      </c>
      <c r="Q130" s="5" t="e">
        <f t="shared" ca="1" si="101"/>
        <v>#DIV/0!</v>
      </c>
      <c r="R130" s="5" t="e">
        <f t="shared" ca="1" si="102"/>
        <v>#DIV/0!</v>
      </c>
      <c r="S130" s="5" t="e">
        <f t="shared" ca="1" si="103"/>
        <v>#DIV/0!</v>
      </c>
    </row>
    <row r="131" spans="1:19" x14ac:dyDescent="0.25">
      <c r="A131">
        <v>57</v>
      </c>
      <c r="C131">
        <f ca="1">OFFSET('84p stat'!$A$1,A131*20,0)</f>
        <v>0</v>
      </c>
      <c r="D131" s="5" t="e">
        <f ca="1">'42 end'!J234</f>
        <v>#DIV/0!</v>
      </c>
      <c r="E131" s="5" t="e">
        <f ca="1">'84 end'!J234</f>
        <v>#DIV/0!</v>
      </c>
      <c r="F131" s="5" t="e">
        <f ca="1">'168 end'!J235</f>
        <v>#DIV/0!</v>
      </c>
      <c r="G131" s="5" t="e">
        <f ca="1">'336 end'!J235</f>
        <v>#DIV/0!</v>
      </c>
      <c r="H131" s="5" t="e">
        <f ca="1">'672 end'!J235</f>
        <v>#DIV/0!</v>
      </c>
      <c r="I131" s="5" t="e">
        <f ca="1">'1344 end'!J235</f>
        <v>#DIV/0!</v>
      </c>
      <c r="J131" s="5" t="e">
        <f ca="1">'2688 end'!J235</f>
        <v>#DIV/0!</v>
      </c>
      <c r="L131">
        <f t="shared" ca="1" si="96"/>
        <v>0</v>
      </c>
      <c r="M131" s="5" t="e">
        <f t="shared" ca="1" si="97"/>
        <v>#DIV/0!</v>
      </c>
      <c r="N131" s="5" t="e">
        <f t="shared" ca="1" si="98"/>
        <v>#DIV/0!</v>
      </c>
      <c r="O131" s="5" t="e">
        <f t="shared" ca="1" si="99"/>
        <v>#DIV/0!</v>
      </c>
      <c r="P131" s="5" t="e">
        <f t="shared" ca="1" si="100"/>
        <v>#DIV/0!</v>
      </c>
      <c r="Q131" s="5" t="e">
        <f t="shared" ca="1" si="101"/>
        <v>#DIV/0!</v>
      </c>
      <c r="R131" s="5" t="e">
        <f t="shared" ca="1" si="102"/>
        <v>#DIV/0!</v>
      </c>
      <c r="S131" s="5" t="e">
        <f t="shared" ca="1" si="103"/>
        <v>#DIV/0!</v>
      </c>
    </row>
    <row r="132" spans="1:19" x14ac:dyDescent="0.25">
      <c r="A132">
        <v>58</v>
      </c>
      <c r="C132">
        <f ca="1">OFFSET('84p stat'!$A$1,A132*20,0)</f>
        <v>0</v>
      </c>
      <c r="D132" s="5" t="e">
        <f ca="1">'42 end'!J235</f>
        <v>#DIV/0!</v>
      </c>
      <c r="E132" s="5" t="e">
        <f ca="1">'84 end'!J235</f>
        <v>#DIV/0!</v>
      </c>
      <c r="F132" s="5" t="e">
        <f ca="1">'168 end'!J236</f>
        <v>#DIV/0!</v>
      </c>
      <c r="G132" s="5" t="e">
        <f ca="1">'336 end'!J236</f>
        <v>#DIV/0!</v>
      </c>
      <c r="H132" s="5" t="e">
        <f ca="1">'672 end'!J236</f>
        <v>#DIV/0!</v>
      </c>
      <c r="I132" s="5" t="e">
        <f ca="1">'1344 end'!J236</f>
        <v>#DIV/0!</v>
      </c>
      <c r="J132" s="5" t="e">
        <f ca="1">'2688 end'!J236</f>
        <v>#DIV/0!</v>
      </c>
      <c r="L132">
        <f t="shared" ca="1" si="96"/>
        <v>0</v>
      </c>
      <c r="M132" s="5" t="e">
        <f t="shared" ca="1" si="97"/>
        <v>#DIV/0!</v>
      </c>
      <c r="N132" s="5" t="e">
        <f t="shared" ca="1" si="98"/>
        <v>#DIV/0!</v>
      </c>
      <c r="O132" s="5" t="e">
        <f t="shared" ca="1" si="99"/>
        <v>#DIV/0!</v>
      </c>
      <c r="P132" s="5" t="e">
        <f t="shared" ca="1" si="100"/>
        <v>#DIV/0!</v>
      </c>
      <c r="Q132" s="5" t="e">
        <f t="shared" ca="1" si="101"/>
        <v>#DIV/0!</v>
      </c>
      <c r="R132" s="5" t="e">
        <f t="shared" ca="1" si="102"/>
        <v>#DIV/0!</v>
      </c>
      <c r="S132" s="5" t="e">
        <f t="shared" ca="1" si="103"/>
        <v>#DIV/0!</v>
      </c>
    </row>
    <row r="133" spans="1:19" x14ac:dyDescent="0.25">
      <c r="A133">
        <v>59</v>
      </c>
      <c r="C133">
        <f ca="1">OFFSET('84p stat'!$A$1,A133*20,0)</f>
        <v>0</v>
      </c>
      <c r="D133" s="5" t="e">
        <f ca="1">'42 end'!J236</f>
        <v>#DIV/0!</v>
      </c>
      <c r="E133" s="5" t="e">
        <f ca="1">'84 end'!J236</f>
        <v>#DIV/0!</v>
      </c>
      <c r="F133" s="5" t="e">
        <f ca="1">'168 end'!J237</f>
        <v>#DIV/0!</v>
      </c>
      <c r="G133" s="5" t="e">
        <f ca="1">'336 end'!J237</f>
        <v>#DIV/0!</v>
      </c>
      <c r="H133" s="5" t="e">
        <f ca="1">'672 end'!J237</f>
        <v>#DIV/0!</v>
      </c>
      <c r="I133" s="5" t="e">
        <f ca="1">'1344 end'!J237</f>
        <v>#DIV/0!</v>
      </c>
      <c r="J133" s="5" t="e">
        <f ca="1">'2688 end'!J237</f>
        <v>#DIV/0!</v>
      </c>
      <c r="L133">
        <f t="shared" ca="1" si="96"/>
        <v>0</v>
      </c>
      <c r="M133" s="5" t="e">
        <f t="shared" ca="1" si="97"/>
        <v>#DIV/0!</v>
      </c>
      <c r="N133" s="5" t="e">
        <f t="shared" ca="1" si="98"/>
        <v>#DIV/0!</v>
      </c>
      <c r="O133" s="5" t="e">
        <f t="shared" ca="1" si="99"/>
        <v>#DIV/0!</v>
      </c>
      <c r="P133" s="5" t="e">
        <f t="shared" ca="1" si="100"/>
        <v>#DIV/0!</v>
      </c>
      <c r="Q133" s="5" t="e">
        <f t="shared" ca="1" si="101"/>
        <v>#DIV/0!</v>
      </c>
      <c r="R133" s="5" t="e">
        <f t="shared" ca="1" si="102"/>
        <v>#DIV/0!</v>
      </c>
      <c r="S133" s="5" t="e">
        <f t="shared" ca="1" si="103"/>
        <v>#DIV/0!</v>
      </c>
    </row>
    <row r="134" spans="1:19" x14ac:dyDescent="0.25">
      <c r="A134">
        <v>60</v>
      </c>
      <c r="C134">
        <f ca="1">OFFSET('84p stat'!$A$1,A134*20,0)</f>
        <v>0</v>
      </c>
      <c r="D134" s="5" t="e">
        <f ca="1">'42 end'!J237</f>
        <v>#DIV/0!</v>
      </c>
      <c r="E134" s="5" t="e">
        <f ca="1">'84 end'!J237</f>
        <v>#DIV/0!</v>
      </c>
      <c r="F134" s="5" t="e">
        <f ca="1">'168 end'!J238</f>
        <v>#DIV/0!</v>
      </c>
      <c r="G134" s="5" t="e">
        <f ca="1">'336 end'!J238</f>
        <v>#DIV/0!</v>
      </c>
      <c r="H134" s="5" t="e">
        <f ca="1">'672 end'!J238</f>
        <v>#DIV/0!</v>
      </c>
      <c r="I134" s="5" t="e">
        <f ca="1">'1344 end'!J238</f>
        <v>#DIV/0!</v>
      </c>
      <c r="J134" s="5" t="e">
        <f ca="1">'2688 end'!J238</f>
        <v>#DIV/0!</v>
      </c>
      <c r="L134">
        <f t="shared" ca="1" si="96"/>
        <v>0</v>
      </c>
      <c r="M134" s="5" t="e">
        <f t="shared" ca="1" si="97"/>
        <v>#DIV/0!</v>
      </c>
      <c r="N134" s="5" t="e">
        <f t="shared" ca="1" si="98"/>
        <v>#DIV/0!</v>
      </c>
      <c r="O134" s="5" t="e">
        <f t="shared" ca="1" si="99"/>
        <v>#DIV/0!</v>
      </c>
      <c r="P134" s="5" t="e">
        <f t="shared" ca="1" si="100"/>
        <v>#DIV/0!</v>
      </c>
      <c r="Q134" s="5" t="e">
        <f t="shared" ca="1" si="101"/>
        <v>#DIV/0!</v>
      </c>
      <c r="R134" s="5" t="e">
        <f t="shared" ca="1" si="102"/>
        <v>#DIV/0!</v>
      </c>
      <c r="S134" s="5" t="e">
        <f t="shared" ca="1" si="103"/>
        <v>#DIV/0!</v>
      </c>
    </row>
    <row r="135" spans="1:19" x14ac:dyDescent="0.25">
      <c r="A135">
        <v>61</v>
      </c>
      <c r="C135">
        <f ca="1">OFFSET('84p stat'!$A$1,A135*20,0)</f>
        <v>0</v>
      </c>
      <c r="D135" s="5" t="e">
        <f ca="1">'42 end'!J238</f>
        <v>#DIV/0!</v>
      </c>
      <c r="E135" s="5" t="e">
        <f ca="1">'84 end'!J238</f>
        <v>#DIV/0!</v>
      </c>
      <c r="F135" s="5" t="e">
        <f ca="1">'168 end'!J239</f>
        <v>#DIV/0!</v>
      </c>
      <c r="G135" s="5" t="e">
        <f ca="1">'336 end'!J239</f>
        <v>#DIV/0!</v>
      </c>
      <c r="H135" s="5" t="e">
        <f ca="1">'672 end'!J239</f>
        <v>#DIV/0!</v>
      </c>
      <c r="I135" s="5" t="e">
        <f ca="1">'1344 end'!J239</f>
        <v>#DIV/0!</v>
      </c>
      <c r="J135" s="5" t="e">
        <f ca="1">'2688 end'!J239</f>
        <v>#DIV/0!</v>
      </c>
      <c r="L135">
        <f t="shared" ca="1" si="96"/>
        <v>0</v>
      </c>
      <c r="M135" s="5" t="e">
        <f t="shared" ca="1" si="97"/>
        <v>#DIV/0!</v>
      </c>
      <c r="N135" s="5" t="e">
        <f t="shared" ca="1" si="98"/>
        <v>#DIV/0!</v>
      </c>
      <c r="O135" s="5" t="e">
        <f t="shared" ca="1" si="99"/>
        <v>#DIV/0!</v>
      </c>
      <c r="P135" s="5" t="e">
        <f t="shared" ca="1" si="100"/>
        <v>#DIV/0!</v>
      </c>
      <c r="Q135" s="5" t="e">
        <f t="shared" ca="1" si="101"/>
        <v>#DIV/0!</v>
      </c>
      <c r="R135" s="5" t="e">
        <f t="shared" ca="1" si="102"/>
        <v>#DIV/0!</v>
      </c>
      <c r="S135" s="5" t="e">
        <f t="shared" ca="1" si="103"/>
        <v>#DIV/0!</v>
      </c>
    </row>
    <row r="136" spans="1:19" x14ac:dyDescent="0.25">
      <c r="A136">
        <v>62</v>
      </c>
      <c r="C136">
        <f ca="1">OFFSET('84p stat'!$A$1,A136*20,0)</f>
        <v>0</v>
      </c>
      <c r="D136" s="5" t="e">
        <f ca="1">'42 end'!J239</f>
        <v>#DIV/0!</v>
      </c>
      <c r="E136" s="5" t="e">
        <f ca="1">'84 end'!J239</f>
        <v>#DIV/0!</v>
      </c>
      <c r="F136" s="5" t="e">
        <f ca="1">'168 end'!J240</f>
        <v>#DIV/0!</v>
      </c>
      <c r="G136" s="5" t="e">
        <f ca="1">'336 end'!J240</f>
        <v>#DIV/0!</v>
      </c>
      <c r="H136" s="5" t="e">
        <f ca="1">'672 end'!J240</f>
        <v>#DIV/0!</v>
      </c>
      <c r="I136" s="5" t="e">
        <f ca="1">'1344 end'!J240</f>
        <v>#DIV/0!</v>
      </c>
      <c r="J136" s="5" t="e">
        <f ca="1">'2688 end'!J240</f>
        <v>#DIV/0!</v>
      </c>
      <c r="L136">
        <f t="shared" ca="1" si="96"/>
        <v>0</v>
      </c>
      <c r="M136" s="5" t="e">
        <f t="shared" ca="1" si="97"/>
        <v>#DIV/0!</v>
      </c>
      <c r="N136" s="5" t="e">
        <f t="shared" ca="1" si="98"/>
        <v>#DIV/0!</v>
      </c>
      <c r="O136" s="5" t="e">
        <f t="shared" ca="1" si="99"/>
        <v>#DIV/0!</v>
      </c>
      <c r="P136" s="5" t="e">
        <f t="shared" ca="1" si="100"/>
        <v>#DIV/0!</v>
      </c>
      <c r="Q136" s="5" t="e">
        <f t="shared" ca="1" si="101"/>
        <v>#DIV/0!</v>
      </c>
      <c r="R136" s="5" t="e">
        <f t="shared" ca="1" si="102"/>
        <v>#DIV/0!</v>
      </c>
      <c r="S136" s="5" t="e">
        <f t="shared" ca="1" si="103"/>
        <v>#DIV/0!</v>
      </c>
    </row>
    <row r="137" spans="1:19" x14ac:dyDescent="0.25">
      <c r="A137">
        <v>63</v>
      </c>
      <c r="C137">
        <f ca="1">OFFSET('84p stat'!$A$1,A137*20,0)</f>
        <v>0</v>
      </c>
      <c r="D137" s="5" t="e">
        <f ca="1">'42 end'!J240</f>
        <v>#DIV/0!</v>
      </c>
      <c r="E137" s="5" t="e">
        <f ca="1">'84 end'!J240</f>
        <v>#DIV/0!</v>
      </c>
      <c r="F137" s="5" t="e">
        <f ca="1">'168 end'!J241</f>
        <v>#DIV/0!</v>
      </c>
      <c r="G137" s="5" t="e">
        <f ca="1">'336 end'!J241</f>
        <v>#DIV/0!</v>
      </c>
      <c r="H137" s="5" t="e">
        <f ca="1">'672 end'!J241</f>
        <v>#DIV/0!</v>
      </c>
      <c r="I137" s="5" t="e">
        <f ca="1">'1344 end'!J241</f>
        <v>#DIV/0!</v>
      </c>
      <c r="J137" s="5" t="e">
        <f ca="1">'2688 end'!J241</f>
        <v>#DIV/0!</v>
      </c>
      <c r="L137">
        <f t="shared" ca="1" si="96"/>
        <v>0</v>
      </c>
      <c r="M137" s="5" t="e">
        <f t="shared" ca="1" si="97"/>
        <v>#DIV/0!</v>
      </c>
      <c r="N137" s="5" t="e">
        <f t="shared" ca="1" si="98"/>
        <v>#DIV/0!</v>
      </c>
      <c r="O137" s="5" t="e">
        <f t="shared" ca="1" si="99"/>
        <v>#DIV/0!</v>
      </c>
      <c r="P137" s="5" t="e">
        <f t="shared" ca="1" si="100"/>
        <v>#DIV/0!</v>
      </c>
      <c r="Q137" s="5" t="e">
        <f t="shared" ca="1" si="101"/>
        <v>#DIV/0!</v>
      </c>
      <c r="R137" s="5" t="e">
        <f t="shared" ca="1" si="102"/>
        <v>#DIV/0!</v>
      </c>
      <c r="S137" s="5" t="e">
        <f t="shared" ca="1" si="103"/>
        <v>#DIV/0!</v>
      </c>
    </row>
    <row r="138" spans="1:19" x14ac:dyDescent="0.25">
      <c r="A138">
        <v>64</v>
      </c>
      <c r="C138">
        <f ca="1">OFFSET('84p stat'!$A$1,A138*20,0)</f>
        <v>0</v>
      </c>
      <c r="D138" s="5" t="e">
        <f ca="1">'42 end'!J241</f>
        <v>#DIV/0!</v>
      </c>
      <c r="E138" s="5" t="e">
        <f ca="1">'84 end'!J241</f>
        <v>#DIV/0!</v>
      </c>
      <c r="F138" s="5" t="e">
        <f ca="1">'168 end'!J242</f>
        <v>#DIV/0!</v>
      </c>
      <c r="G138" s="5" t="e">
        <f ca="1">'336 end'!J242</f>
        <v>#DIV/0!</v>
      </c>
      <c r="H138" s="5" t="e">
        <f ca="1">'672 end'!J242</f>
        <v>#DIV/0!</v>
      </c>
      <c r="I138" s="5" t="e">
        <f ca="1">'1344 end'!J242</f>
        <v>#DIV/0!</v>
      </c>
      <c r="J138" s="5" t="e">
        <f ca="1">'2688 end'!J242</f>
        <v>#DIV/0!</v>
      </c>
      <c r="L138">
        <f t="shared" ca="1" si="96"/>
        <v>0</v>
      </c>
      <c r="M138" s="5" t="e">
        <f t="shared" ca="1" si="97"/>
        <v>#DIV/0!</v>
      </c>
      <c r="N138" s="5" t="e">
        <f t="shared" ca="1" si="98"/>
        <v>#DIV/0!</v>
      </c>
      <c r="O138" s="5" t="e">
        <f t="shared" ca="1" si="99"/>
        <v>#DIV/0!</v>
      </c>
      <c r="P138" s="5" t="e">
        <f t="shared" ca="1" si="100"/>
        <v>#DIV/0!</v>
      </c>
      <c r="Q138" s="5" t="e">
        <f t="shared" ca="1" si="101"/>
        <v>#DIV/0!</v>
      </c>
      <c r="R138" s="5" t="e">
        <f t="shared" ca="1" si="102"/>
        <v>#DIV/0!</v>
      </c>
      <c r="S138" s="5" t="e">
        <f t="shared" ca="1" si="103"/>
        <v>#DIV/0!</v>
      </c>
    </row>
    <row r="139" spans="1:19" x14ac:dyDescent="0.25">
      <c r="A139">
        <v>65</v>
      </c>
      <c r="C139">
        <f ca="1">OFFSET('84p stat'!$A$1,A139*20,0)</f>
        <v>0</v>
      </c>
      <c r="D139" s="5" t="e">
        <f ca="1">'42 end'!J242</f>
        <v>#DIV/0!</v>
      </c>
      <c r="E139" s="5" t="e">
        <f ca="1">'84 end'!J242</f>
        <v>#DIV/0!</v>
      </c>
      <c r="F139" s="5" t="e">
        <f ca="1">'168 end'!J243</f>
        <v>#DIV/0!</v>
      </c>
      <c r="G139" s="5" t="e">
        <f ca="1">'336 end'!J243</f>
        <v>#DIV/0!</v>
      </c>
      <c r="H139" s="5" t="e">
        <f ca="1">'672 end'!J243</f>
        <v>#DIV/0!</v>
      </c>
      <c r="I139" s="5" t="e">
        <f ca="1">'1344 end'!J243</f>
        <v>#DIV/0!</v>
      </c>
      <c r="J139" s="5" t="e">
        <f ca="1">'2688 end'!J243</f>
        <v>#DIV/0!</v>
      </c>
      <c r="L139">
        <f t="shared" ca="1" si="96"/>
        <v>0</v>
      </c>
      <c r="M139" s="5" t="e">
        <f t="shared" ca="1" si="97"/>
        <v>#DIV/0!</v>
      </c>
      <c r="N139" s="5" t="e">
        <f t="shared" ca="1" si="98"/>
        <v>#DIV/0!</v>
      </c>
      <c r="O139" s="5" t="e">
        <f t="shared" ca="1" si="99"/>
        <v>#DIV/0!</v>
      </c>
      <c r="P139" s="5" t="e">
        <f t="shared" ca="1" si="100"/>
        <v>#DIV/0!</v>
      </c>
      <c r="Q139" s="5" t="e">
        <f t="shared" ca="1" si="101"/>
        <v>#DIV/0!</v>
      </c>
      <c r="R139" s="5" t="e">
        <f t="shared" ca="1" si="102"/>
        <v>#DIV/0!</v>
      </c>
      <c r="S139" s="5" t="e">
        <f t="shared" ca="1" si="103"/>
        <v>#DIV/0!</v>
      </c>
    </row>
    <row r="140" spans="1:19" x14ac:dyDescent="0.25">
      <c r="A140">
        <v>66</v>
      </c>
      <c r="C140">
        <f ca="1">OFFSET('84p stat'!$A$1,A140*20,0)</f>
        <v>0</v>
      </c>
      <c r="D140" s="5" t="e">
        <f ca="1">'42 end'!J243</f>
        <v>#DIV/0!</v>
      </c>
      <c r="E140" s="5" t="e">
        <f ca="1">'84 end'!J243</f>
        <v>#DIV/0!</v>
      </c>
      <c r="F140" s="5" t="e">
        <f ca="1">'168 end'!J244</f>
        <v>#DIV/0!</v>
      </c>
      <c r="G140" s="5" t="e">
        <f ca="1">'336 end'!J244</f>
        <v>#DIV/0!</v>
      </c>
      <c r="H140" s="5" t="e">
        <f ca="1">'672 end'!J244</f>
        <v>#DIV/0!</v>
      </c>
      <c r="I140" s="5" t="e">
        <f ca="1">'1344 end'!J244</f>
        <v>#DIV/0!</v>
      </c>
      <c r="J140" s="5" t="e">
        <f ca="1">'2688 end'!J244</f>
        <v>#DIV/0!</v>
      </c>
      <c r="L140">
        <f t="shared" ca="1" si="96"/>
        <v>0</v>
      </c>
      <c r="M140" s="5" t="e">
        <f t="shared" ca="1" si="97"/>
        <v>#DIV/0!</v>
      </c>
      <c r="N140" s="5" t="e">
        <f t="shared" ca="1" si="98"/>
        <v>#DIV/0!</v>
      </c>
      <c r="O140" s="5" t="e">
        <f t="shared" ca="1" si="99"/>
        <v>#DIV/0!</v>
      </c>
      <c r="P140" s="5" t="e">
        <f t="shared" ca="1" si="100"/>
        <v>#DIV/0!</v>
      </c>
      <c r="Q140" s="5" t="e">
        <f t="shared" ca="1" si="101"/>
        <v>#DIV/0!</v>
      </c>
      <c r="R140" s="5" t="e">
        <f t="shared" ca="1" si="102"/>
        <v>#DIV/0!</v>
      </c>
      <c r="S140" s="5" t="e">
        <f t="shared" ca="1" si="103"/>
        <v>#DIV/0!</v>
      </c>
    </row>
    <row r="141" spans="1:19" x14ac:dyDescent="0.25">
      <c r="A141">
        <v>67</v>
      </c>
      <c r="C141">
        <f ca="1">OFFSET('84p stat'!$A$1,A141*20,0)</f>
        <v>0</v>
      </c>
      <c r="D141" s="5" t="e">
        <f ca="1">'42 end'!J244</f>
        <v>#DIV/0!</v>
      </c>
      <c r="E141" s="5" t="e">
        <f ca="1">'84 end'!J244</f>
        <v>#DIV/0!</v>
      </c>
      <c r="F141" s="5" t="e">
        <f ca="1">'168 end'!J245</f>
        <v>#DIV/0!</v>
      </c>
      <c r="G141" s="5" t="e">
        <f ca="1">'336 end'!J245</f>
        <v>#DIV/0!</v>
      </c>
      <c r="H141" s="5" t="e">
        <f ca="1">'672 end'!J245</f>
        <v>#DIV/0!</v>
      </c>
      <c r="I141" s="5" t="e">
        <f ca="1">'1344 end'!J245</f>
        <v>#DIV/0!</v>
      </c>
      <c r="J141" s="5" t="e">
        <f ca="1">'2688 end'!J245</f>
        <v>#DIV/0!</v>
      </c>
      <c r="L141">
        <f t="shared" ca="1" si="96"/>
        <v>0</v>
      </c>
      <c r="M141" s="5" t="e">
        <f t="shared" ca="1" si="97"/>
        <v>#DIV/0!</v>
      </c>
      <c r="N141" s="5" t="e">
        <f t="shared" ca="1" si="98"/>
        <v>#DIV/0!</v>
      </c>
      <c r="O141" s="5" t="e">
        <f t="shared" ca="1" si="99"/>
        <v>#DIV/0!</v>
      </c>
      <c r="P141" s="5" t="e">
        <f t="shared" ca="1" si="100"/>
        <v>#DIV/0!</v>
      </c>
      <c r="Q141" s="5" t="e">
        <f t="shared" ca="1" si="101"/>
        <v>#DIV/0!</v>
      </c>
      <c r="R141" s="5" t="e">
        <f t="shared" ca="1" si="102"/>
        <v>#DIV/0!</v>
      </c>
      <c r="S141" s="5" t="e">
        <f t="shared" ca="1" si="103"/>
        <v>#DIV/0!</v>
      </c>
    </row>
    <row r="142" spans="1:19" x14ac:dyDescent="0.25">
      <c r="A142">
        <v>68</v>
      </c>
      <c r="C142">
        <f ca="1">OFFSET('84p stat'!$A$1,A142*20,0)</f>
        <v>0</v>
      </c>
      <c r="D142" s="5" t="e">
        <f ca="1">'42 end'!J245</f>
        <v>#DIV/0!</v>
      </c>
      <c r="E142" s="5" t="e">
        <f ca="1">'84 end'!J245</f>
        <v>#DIV/0!</v>
      </c>
      <c r="F142" s="5" t="e">
        <f ca="1">'168 end'!J246</f>
        <v>#DIV/0!</v>
      </c>
      <c r="G142" s="5" t="e">
        <f ca="1">'336 end'!J246</f>
        <v>#DIV/0!</v>
      </c>
      <c r="H142" s="5" t="e">
        <f ca="1">'672 end'!J246</f>
        <v>#DIV/0!</v>
      </c>
      <c r="I142" s="5" t="e">
        <f ca="1">'1344 end'!J246</f>
        <v>#DIV/0!</v>
      </c>
      <c r="J142" s="5" t="e">
        <f ca="1">'2688 end'!J246</f>
        <v>#DIV/0!</v>
      </c>
      <c r="L142">
        <f t="shared" ca="1" si="96"/>
        <v>0</v>
      </c>
      <c r="M142" s="5" t="e">
        <f t="shared" ca="1" si="97"/>
        <v>#DIV/0!</v>
      </c>
      <c r="N142" s="5" t="e">
        <f t="shared" ca="1" si="98"/>
        <v>#DIV/0!</v>
      </c>
      <c r="O142" s="5" t="e">
        <f t="shared" ca="1" si="99"/>
        <v>#DIV/0!</v>
      </c>
      <c r="P142" s="5" t="e">
        <f t="shared" ca="1" si="100"/>
        <v>#DIV/0!</v>
      </c>
      <c r="Q142" s="5" t="e">
        <f t="shared" ca="1" si="101"/>
        <v>#DIV/0!</v>
      </c>
      <c r="R142" s="5" t="e">
        <f t="shared" ca="1" si="102"/>
        <v>#DIV/0!</v>
      </c>
      <c r="S142" s="5" t="e">
        <f t="shared" ca="1" si="103"/>
        <v>#DIV/0!</v>
      </c>
    </row>
    <row r="143" spans="1:19" x14ac:dyDescent="0.25">
      <c r="A143">
        <v>69</v>
      </c>
      <c r="C143">
        <f ca="1">OFFSET('84p stat'!$A$1,A143*20,0)</f>
        <v>0</v>
      </c>
      <c r="D143" s="5" t="e">
        <f ca="1">'42 end'!J246</f>
        <v>#DIV/0!</v>
      </c>
      <c r="E143" s="5" t="e">
        <f ca="1">'84 end'!J246</f>
        <v>#DIV/0!</v>
      </c>
      <c r="F143" s="5" t="e">
        <f ca="1">'168 end'!J247</f>
        <v>#DIV/0!</v>
      </c>
      <c r="G143" s="5" t="e">
        <f ca="1">'336 end'!J247</f>
        <v>#DIV/0!</v>
      </c>
      <c r="H143" s="5" t="e">
        <f ca="1">'672 end'!J247</f>
        <v>#DIV/0!</v>
      </c>
      <c r="I143" s="5" t="e">
        <f ca="1">'1344 end'!J247</f>
        <v>#DIV/0!</v>
      </c>
      <c r="J143" s="5" t="e">
        <f ca="1">'2688 end'!J247</f>
        <v>#DIV/0!</v>
      </c>
      <c r="L143">
        <f t="shared" ca="1" si="96"/>
        <v>0</v>
      </c>
      <c r="M143" s="5" t="e">
        <f t="shared" ca="1" si="97"/>
        <v>#DIV/0!</v>
      </c>
      <c r="N143" s="5" t="e">
        <f t="shared" ca="1" si="98"/>
        <v>#DIV/0!</v>
      </c>
      <c r="O143" s="5" t="e">
        <f t="shared" ca="1" si="99"/>
        <v>#DIV/0!</v>
      </c>
      <c r="P143" s="5" t="e">
        <f t="shared" ca="1" si="100"/>
        <v>#DIV/0!</v>
      </c>
      <c r="Q143" s="5" t="e">
        <f t="shared" ca="1" si="101"/>
        <v>#DIV/0!</v>
      </c>
      <c r="R143" s="5" t="e">
        <f t="shared" ca="1" si="102"/>
        <v>#DIV/0!</v>
      </c>
      <c r="S143" s="5" t="e">
        <f t="shared" ca="1" si="103"/>
        <v>#DIV/0!</v>
      </c>
    </row>
    <row r="144" spans="1:19" x14ac:dyDescent="0.25">
      <c r="A144">
        <v>70</v>
      </c>
      <c r="C144">
        <f ca="1">OFFSET('84p stat'!$A$1,A144*20,0)</f>
        <v>0</v>
      </c>
      <c r="D144" s="5" t="e">
        <f ca="1">'42 end'!J247</f>
        <v>#DIV/0!</v>
      </c>
      <c r="E144" s="5" t="e">
        <f ca="1">'84 end'!J247</f>
        <v>#DIV/0!</v>
      </c>
      <c r="F144" s="5">
        <f>'168 end'!J248</f>
        <v>0</v>
      </c>
      <c r="G144" s="5">
        <f>'336 end'!J248</f>
        <v>0</v>
      </c>
      <c r="H144" s="5">
        <f>'672 end'!J248</f>
        <v>0</v>
      </c>
      <c r="I144" s="5">
        <f>'1344 end'!J248</f>
        <v>0</v>
      </c>
      <c r="J144" s="5">
        <f>'2688 end'!J248</f>
        <v>0</v>
      </c>
      <c r="L144">
        <f t="shared" ca="1" si="96"/>
        <v>0</v>
      </c>
      <c r="M144" s="5" t="e">
        <f t="shared" ca="1" si="97"/>
        <v>#DIV/0!</v>
      </c>
      <c r="N144" s="5" t="e">
        <f t="shared" ca="1" si="98"/>
        <v>#DIV/0!</v>
      </c>
      <c r="O144" s="5" t="e">
        <f t="shared" ca="1" si="99"/>
        <v>#DIV/0!</v>
      </c>
      <c r="P144" s="5" t="e">
        <f t="shared" ca="1" si="100"/>
        <v>#DIV/0!</v>
      </c>
      <c r="Q144" s="5" t="e">
        <f t="shared" ca="1" si="101"/>
        <v>#DIV/0!</v>
      </c>
      <c r="R144" s="5" t="e">
        <f t="shared" ca="1" si="102"/>
        <v>#DIV/0!</v>
      </c>
      <c r="S144" s="5" t="e">
        <f t="shared" ca="1" si="103"/>
        <v>#DIV/0!</v>
      </c>
    </row>
    <row r="145" spans="1:10" x14ac:dyDescent="0.25">
      <c r="D145" s="1"/>
      <c r="E145" s="1"/>
      <c r="F145" s="1"/>
      <c r="G145" s="1"/>
      <c r="H145" s="1"/>
      <c r="I145" s="1"/>
      <c r="J145" s="1"/>
    </row>
    <row r="146" spans="1:10" x14ac:dyDescent="0.25">
      <c r="B146" t="s">
        <v>59</v>
      </c>
      <c r="C146" t="s">
        <v>48</v>
      </c>
      <c r="D146">
        <v>42</v>
      </c>
      <c r="E146">
        <v>84</v>
      </c>
      <c r="F146">
        <v>168</v>
      </c>
      <c r="G146">
        <v>336</v>
      </c>
      <c r="H146">
        <v>672</v>
      </c>
      <c r="I146">
        <v>1344</v>
      </c>
      <c r="J146">
        <v>2688</v>
      </c>
    </row>
    <row r="147" spans="1:10" x14ac:dyDescent="0.25">
      <c r="A147">
        <v>1</v>
      </c>
      <c r="C147" t="str">
        <f ca="1">OFFSET('42p stat'!$A$1,A147*20,0)</f>
        <v>CUDA Time</v>
      </c>
      <c r="D147" s="5">
        <f ca="1">'42 end'!J254</f>
        <v>0</v>
      </c>
      <c r="E147" s="5">
        <f ca="1">'84 end'!J253</f>
        <v>19.747141559155111</v>
      </c>
      <c r="F147" s="5">
        <f ca="1">'168 end'!J254</f>
        <v>0</v>
      </c>
      <c r="G147" s="5">
        <f ca="1">'336 end'!J254</f>
        <v>0</v>
      </c>
      <c r="H147" s="5">
        <f ca="1">'672 end'!J254</f>
        <v>0</v>
      </c>
      <c r="I147" s="5">
        <f ca="1">'1344 end'!J254</f>
        <v>0</v>
      </c>
      <c r="J147" s="5">
        <f ca="1">'2688 end'!J254</f>
        <v>0</v>
      </c>
    </row>
    <row r="148" spans="1:10" x14ac:dyDescent="0.25">
      <c r="A148">
        <v>2</v>
      </c>
      <c r="C148" t="str">
        <f ca="1">OFFSET('42p stat'!$A$1,A148*20,0)</f>
        <v>CUDA ant par</v>
      </c>
      <c r="D148" s="5">
        <f ca="1">'42 end'!J255</f>
        <v>0</v>
      </c>
      <c r="E148" s="5">
        <f ca="1">'84 end'!J254</f>
        <v>3.3252871486686342</v>
      </c>
      <c r="F148" s="5">
        <f ca="1">'168 end'!J255</f>
        <v>0</v>
      </c>
      <c r="G148" s="5">
        <f ca="1">'336 end'!J255</f>
        <v>0</v>
      </c>
      <c r="H148" s="5">
        <f ca="1">'672 end'!J255</f>
        <v>0</v>
      </c>
      <c r="I148" s="5">
        <f ca="1">'1344 end'!J255</f>
        <v>0</v>
      </c>
      <c r="J148" s="5">
        <f ca="1">'2688 end'!J255</f>
        <v>0</v>
      </c>
    </row>
    <row r="149" spans="1:10" x14ac:dyDescent="0.25">
      <c r="A149">
        <v>3</v>
      </c>
      <c r="C149" t="str">
        <f ca="1">OFFSET('42p stat'!$A$1,A149*20,0)</f>
        <v>CUDA ant add CPU Time</v>
      </c>
      <c r="D149" s="5">
        <f ca="1">'42 end'!J256</f>
        <v>0</v>
      </c>
      <c r="E149" s="5">
        <f ca="1">'84 end'!J255</f>
        <v>7.8985656696238644</v>
      </c>
      <c r="F149" s="5">
        <f ca="1">'168 end'!J256</f>
        <v>0</v>
      </c>
      <c r="G149" s="5">
        <f ca="1">'336 end'!J256</f>
        <v>0</v>
      </c>
      <c r="H149" s="5">
        <f ca="1">'672 end'!J256</f>
        <v>0</v>
      </c>
      <c r="I149" s="5">
        <f ca="1">'1344 end'!J256</f>
        <v>0</v>
      </c>
      <c r="J149" s="5">
        <f ca="1">'2688 end'!J256</f>
        <v>0</v>
      </c>
    </row>
    <row r="150" spans="1:10" x14ac:dyDescent="0.25">
      <c r="A150">
        <v>4</v>
      </c>
      <c r="C150" t="str">
        <f ca="1">OFFSET('42p stat'!$A$1,A150*20,0)</f>
        <v>CUDA opt Time</v>
      </c>
      <c r="D150" s="5">
        <f ca="1">'42 end'!J257</f>
        <v>0</v>
      </c>
      <c r="E150" s="5">
        <f ca="1">'84 end'!J256</f>
        <v>1.4670859105260377</v>
      </c>
      <c r="F150" s="5">
        <f ca="1">'168 end'!J257</f>
        <v>0</v>
      </c>
      <c r="G150" s="5">
        <f ca="1">'336 end'!J257</f>
        <v>0</v>
      </c>
      <c r="H150" s="5">
        <f ca="1">'672 end'!J257</f>
        <v>0</v>
      </c>
      <c r="I150" s="5">
        <f ca="1">'1344 end'!J257</f>
        <v>0</v>
      </c>
      <c r="J150" s="5">
        <f ca="1">'2688 end'!J257</f>
        <v>0</v>
      </c>
    </row>
    <row r="151" spans="1:10" x14ac:dyDescent="0.25">
      <c r="A151">
        <v>5</v>
      </c>
      <c r="C151" t="str">
        <f ca="1">OFFSET('42p stat'!$A$1,A151*20,0)</f>
        <v>CUDA opt ant</v>
      </c>
      <c r="D151" s="5">
        <f ca="1">'42 end'!J258</f>
        <v>0</v>
      </c>
      <c r="E151" s="5">
        <f ca="1">'84 end'!J257</f>
        <v>2.9890343487705096</v>
      </c>
      <c r="F151" s="5">
        <f ca="1">'168 end'!J258</f>
        <v>0</v>
      </c>
      <c r="G151" s="5">
        <f ca="1">'336 end'!J258</f>
        <v>0</v>
      </c>
      <c r="H151" s="5">
        <f ca="1">'672 end'!J258</f>
        <v>0</v>
      </c>
      <c r="I151" s="5">
        <f ca="1">'1344 end'!J258</f>
        <v>0</v>
      </c>
      <c r="J151" s="5">
        <f ca="1">'2688 end'!J258</f>
        <v>0</v>
      </c>
    </row>
    <row r="152" spans="1:10" x14ac:dyDescent="0.25">
      <c r="A152">
        <v>6</v>
      </c>
      <c r="C152" t="str">
        <f ca="1">OFFSET('42p stat'!$A$1,A152*20,0)</f>
        <v>CUDA opt ant par</v>
      </c>
      <c r="D152" s="5">
        <f ca="1">'42 end'!J259</f>
        <v>0</v>
      </c>
      <c r="E152" s="5">
        <f ca="1">'84 end'!J258</f>
        <v>4.1301230154978326</v>
      </c>
      <c r="F152" s="5">
        <f ca="1">'168 end'!J259</f>
        <v>0</v>
      </c>
      <c r="G152" s="5">
        <f ca="1">'336 end'!J259</f>
        <v>0</v>
      </c>
      <c r="H152" s="5">
        <f ca="1">'672 end'!J259</f>
        <v>0</v>
      </c>
      <c r="I152" s="5">
        <f ca="1">'1344 end'!J259</f>
        <v>0</v>
      </c>
      <c r="J152" s="5">
        <f ca="1">'2688 end'!J259</f>
        <v>0</v>
      </c>
    </row>
    <row r="153" spans="1:10" x14ac:dyDescent="0.25">
      <c r="A153">
        <v>7</v>
      </c>
      <c r="C153" t="str">
        <f ca="1">OFFSET('42p stat'!$A$1,A153*20,0)</f>
        <v>non CUDA Time</v>
      </c>
      <c r="D153" s="5">
        <f ca="1">'42 end'!J260</f>
        <v>0</v>
      </c>
      <c r="E153" s="5">
        <f ca="1">'84 end'!J259</f>
        <v>111.13956051903715</v>
      </c>
      <c r="F153" s="5">
        <f ca="1">'168 end'!J260</f>
        <v>0</v>
      </c>
      <c r="G153" s="5">
        <f ca="1">'336 end'!J260</f>
        <v>0</v>
      </c>
      <c r="H153" s="5">
        <f ca="1">'672 end'!J260</f>
        <v>0</v>
      </c>
      <c r="I153" s="5">
        <f ca="1">'1344 end'!J260</f>
        <v>0</v>
      </c>
      <c r="J153" s="5">
        <f ca="1">'2688 end'!J260</f>
        <v>0</v>
      </c>
    </row>
    <row r="154" spans="1:10" x14ac:dyDescent="0.25">
      <c r="A154">
        <v>8</v>
      </c>
      <c r="C154" t="str">
        <f ca="1">OFFSET('42p stat'!$A$1,A154*20,0)</f>
        <v>Classic ACO</v>
      </c>
      <c r="D154" s="5">
        <f ca="1">'42 end'!J261</f>
        <v>0</v>
      </c>
      <c r="E154" s="5">
        <f ca="1">'84 end'!J260</f>
        <v>811.65439808712529</v>
      </c>
      <c r="F154" s="5">
        <f ca="1">'168 end'!J261</f>
        <v>0</v>
      </c>
      <c r="G154" s="5">
        <f ca="1">'336 end'!J261</f>
        <v>0</v>
      </c>
      <c r="H154" s="5">
        <f ca="1">'672 end'!J261</f>
        <v>0</v>
      </c>
      <c r="I154" s="5">
        <f ca="1">'1344 end'!J261</f>
        <v>0</v>
      </c>
      <c r="J154" s="5">
        <f ca="1">'2688 end'!J261</f>
        <v>0</v>
      </c>
    </row>
    <row r="155" spans="1:10" x14ac:dyDescent="0.25">
      <c r="A155">
        <v>9</v>
      </c>
      <c r="C155" t="str">
        <f ca="1">OFFSET('42p stat'!$A$1,A155*20,0)</f>
        <v>omp</v>
      </c>
      <c r="D155" s="5">
        <f ca="1">'42 end'!J262</f>
        <v>0</v>
      </c>
      <c r="E155" s="5">
        <f ca="1">'84 end'!J261</f>
        <v>13.24940485272856</v>
      </c>
      <c r="F155" s="5">
        <f ca="1">'168 end'!J262</f>
        <v>0</v>
      </c>
      <c r="G155" s="5">
        <f ca="1">'336 end'!J262</f>
        <v>0</v>
      </c>
      <c r="H155" s="5">
        <f ca="1">'672 end'!J262</f>
        <v>0</v>
      </c>
      <c r="I155" s="5">
        <f ca="1">'1344 end'!J262</f>
        <v>0</v>
      </c>
      <c r="J155" s="5">
        <f ca="1">'2688 end'!J262</f>
        <v>0</v>
      </c>
    </row>
    <row r="156" spans="1:10" x14ac:dyDescent="0.25">
      <c r="A156">
        <v>10</v>
      </c>
      <c r="C156" t="str">
        <f ca="1">OFFSET('42p stat'!$A$1,A156*20,0)</f>
        <v>non CUDA transp Time</v>
      </c>
      <c r="D156" s="5">
        <f ca="1">'42 end'!J263</f>
        <v>0</v>
      </c>
      <c r="E156" s="5">
        <f ca="1">'84 end'!J262</f>
        <v>14.007681414517034</v>
      </c>
      <c r="F156" s="5">
        <f ca="1">'168 end'!J263</f>
        <v>0</v>
      </c>
      <c r="G156" s="5">
        <f ca="1">'336 end'!J263</f>
        <v>0</v>
      </c>
      <c r="H156" s="5">
        <f ca="1">'672 end'!J263</f>
        <v>0</v>
      </c>
      <c r="I156" s="5">
        <f ca="1">'1344 end'!J263</f>
        <v>0</v>
      </c>
      <c r="J156" s="5">
        <f ca="1">'2688 end'!J263</f>
        <v>0</v>
      </c>
    </row>
    <row r="157" spans="1:10" x14ac:dyDescent="0.25">
      <c r="A157">
        <v>11</v>
      </c>
      <c r="C157" t="str">
        <f ca="1">OFFSET('42p stat'!$A$1,A157*20,0)</f>
        <v>non CUDA transp_AVX Time</v>
      </c>
      <c r="D157" s="5">
        <f ca="1">'42 end'!J264</f>
        <v>0</v>
      </c>
      <c r="E157" s="5">
        <f ca="1">'84 end'!J263</f>
        <v>33.69154185245344</v>
      </c>
      <c r="F157" s="5">
        <f ca="1">'168 end'!J264</f>
        <v>0</v>
      </c>
      <c r="G157" s="5">
        <f ca="1">'336 end'!J264</f>
        <v>0</v>
      </c>
      <c r="H157" s="5">
        <f ca="1">'672 end'!J264</f>
        <v>0</v>
      </c>
      <c r="I157" s="5">
        <f ca="1">'1344 end'!J264</f>
        <v>0</v>
      </c>
      <c r="J157" s="5">
        <f ca="1">'2688 end'!J264</f>
        <v>0</v>
      </c>
    </row>
    <row r="158" spans="1:10" x14ac:dyDescent="0.25">
      <c r="A158">
        <v>12</v>
      </c>
      <c r="C158" t="str">
        <f ca="1">OFFSET('42p stat'!$A$1,A158*20,0)</f>
        <v>non CUDA transp_AVX_OMP Time</v>
      </c>
      <c r="D158" s="5">
        <f ca="1">'42 end'!J265</f>
        <v>0</v>
      </c>
      <c r="E158" s="5">
        <f ca="1">'84 end'!J264</f>
        <v>17.26624855670396</v>
      </c>
      <c r="F158" s="5">
        <f ca="1">'168 end'!J265</f>
        <v>0</v>
      </c>
      <c r="G158" s="5">
        <f ca="1">'336 end'!J265</f>
        <v>0</v>
      </c>
      <c r="H158" s="5">
        <f ca="1">'672 end'!J265</f>
        <v>0</v>
      </c>
      <c r="I158" s="5">
        <f ca="1">'1344 end'!J265</f>
        <v>0</v>
      </c>
      <c r="J158" s="5">
        <f ca="1">'2688 end'!J265</f>
        <v>0</v>
      </c>
    </row>
    <row r="159" spans="1:10" x14ac:dyDescent="0.25">
      <c r="A159">
        <v>13</v>
      </c>
      <c r="C159" t="str">
        <f ca="1">OFFSET('42p stat'!$A$1,A159*20,0)</f>
        <v>CUDA ant add CPU_AVX_transp Time</v>
      </c>
      <c r="D159" s="5">
        <f ca="1">'42 end'!J266</f>
        <v>0</v>
      </c>
      <c r="E159" s="5">
        <f ca="1">'84 end'!J265</f>
        <v>7.0029751589084741</v>
      </c>
      <c r="F159" s="5">
        <f ca="1">'168 end'!J266</f>
        <v>0</v>
      </c>
      <c r="G159" s="5">
        <f ca="1">'336 end'!J266</f>
        <v>0</v>
      </c>
      <c r="H159" s="5">
        <f ca="1">'672 end'!J266</f>
        <v>0</v>
      </c>
      <c r="I159" s="5">
        <f ca="1">'1344 end'!J266</f>
        <v>0</v>
      </c>
      <c r="J159" s="5">
        <f ca="1">'2688 end'!J266</f>
        <v>0</v>
      </c>
    </row>
    <row r="160" spans="1:10" x14ac:dyDescent="0.25">
      <c r="A160">
        <v>14</v>
      </c>
      <c r="C160" t="str">
        <f ca="1">OFFSET('42p stat'!$A$1,A160*20,0)</f>
        <v>CUDA Const</v>
      </c>
      <c r="D160" s="5">
        <f ca="1">'42 end'!J267</f>
        <v>0</v>
      </c>
      <c r="E160" s="5">
        <f ca="1">'84 end'!J266</f>
        <v>8.4444782255009745</v>
      </c>
      <c r="F160" s="5">
        <f ca="1">'168 end'!J267</f>
        <v>0</v>
      </c>
      <c r="G160" s="5">
        <f ca="1">'336 end'!J267</f>
        <v>0</v>
      </c>
      <c r="H160" s="5">
        <f ca="1">'672 end'!J267</f>
        <v>0</v>
      </c>
      <c r="I160" s="5">
        <f ca="1">'1344 end'!J267</f>
        <v>0</v>
      </c>
      <c r="J160" s="5">
        <f ca="1">'2688 end'!J267</f>
        <v>0</v>
      </c>
    </row>
    <row r="161" spans="1:10" x14ac:dyDescent="0.25">
      <c r="A161">
        <v>15</v>
      </c>
      <c r="C161" t="str">
        <f ca="1">OFFSET('42p stat'!$A$1,A161*20,0)</f>
        <v>CUDA ant Const</v>
      </c>
      <c r="D161" s="5">
        <f ca="1">'42 end'!J268</f>
        <v>0</v>
      </c>
      <c r="E161" s="5">
        <f ca="1">'84 end'!J267</f>
        <v>2.9712572962936457</v>
      </c>
      <c r="F161" s="5">
        <f ca="1">'168 end'!J268</f>
        <v>0</v>
      </c>
      <c r="G161" s="5">
        <f ca="1">'336 end'!J268</f>
        <v>0</v>
      </c>
      <c r="H161" s="5">
        <f ca="1">'672 end'!J268</f>
        <v>0</v>
      </c>
      <c r="I161" s="5">
        <f ca="1">'1344 end'!J268</f>
        <v>0</v>
      </c>
      <c r="J161" s="5">
        <f ca="1">'2688 end'!J268</f>
        <v>0</v>
      </c>
    </row>
    <row r="162" spans="1:10" x14ac:dyDescent="0.25">
      <c r="A162">
        <v>16</v>
      </c>
      <c r="C162" t="str">
        <f ca="1">OFFSET('42p stat'!$A$1,A162*20,0)</f>
        <v>CUDA ant par Const</v>
      </c>
      <c r="D162" s="5">
        <f ca="1">'42 end'!J269</f>
        <v>0</v>
      </c>
      <c r="E162" s="5">
        <f ca="1">'84 end'!J268</f>
        <v>4.3848263734818591</v>
      </c>
      <c r="F162" s="5">
        <f ca="1">'168 end'!J269</f>
        <v>0</v>
      </c>
      <c r="G162" s="5">
        <f ca="1">'336 end'!J269</f>
        <v>0</v>
      </c>
      <c r="H162" s="5">
        <f ca="1">'672 end'!J269</f>
        <v>0</v>
      </c>
      <c r="I162" s="5">
        <f ca="1">'1344 end'!J269</f>
        <v>0</v>
      </c>
      <c r="J162" s="5">
        <f ca="1">'2688 end'!J269</f>
        <v>0</v>
      </c>
    </row>
    <row r="163" spans="1:10" x14ac:dyDescent="0.25">
      <c r="A163">
        <v>17</v>
      </c>
      <c r="C163" t="str">
        <f ca="1">OFFSET('42p stat'!$A$1,A163*20,0)</f>
        <v>CUDA ant add CPU Const</v>
      </c>
      <c r="D163" s="5">
        <f ca="1">'42 end'!J270</f>
        <v>0</v>
      </c>
      <c r="E163" s="5">
        <f ca="1">'84 end'!J269</f>
        <v>13.588279059447784</v>
      </c>
      <c r="F163" s="5">
        <f ca="1">'168 end'!J270</f>
        <v>0</v>
      </c>
      <c r="G163" s="5">
        <f ca="1">'336 end'!J270</f>
        <v>0</v>
      </c>
      <c r="H163" s="5">
        <f ca="1">'672 end'!J270</f>
        <v>0</v>
      </c>
      <c r="I163" s="5">
        <f ca="1">'1344 end'!J270</f>
        <v>0</v>
      </c>
      <c r="J163" s="5">
        <f ca="1">'2688 end'!J270</f>
        <v>0</v>
      </c>
    </row>
    <row r="164" spans="1:10" x14ac:dyDescent="0.25">
      <c r="A164">
        <v>18</v>
      </c>
      <c r="C164" t="str">
        <f ca="1">OFFSET('42p stat'!$A$1,A164*20,0)</f>
        <v>CUDA opt Const</v>
      </c>
      <c r="D164" s="5">
        <f ca="1">'42 end'!J271</f>
        <v>0</v>
      </c>
      <c r="E164" s="5">
        <f ca="1">'84 end'!J270</f>
        <v>1.5962090785157266</v>
      </c>
      <c r="F164" s="5">
        <f ca="1">'168 end'!J271</f>
        <v>0</v>
      </c>
      <c r="G164" s="5">
        <f ca="1">'336 end'!J271</f>
        <v>0</v>
      </c>
      <c r="H164" s="5">
        <f ca="1">'672 end'!J271</f>
        <v>0</v>
      </c>
      <c r="I164" s="5">
        <f ca="1">'1344 end'!J271</f>
        <v>0</v>
      </c>
      <c r="J164" s="5">
        <f ca="1">'2688 end'!J271</f>
        <v>0</v>
      </c>
    </row>
    <row r="165" spans="1:10" x14ac:dyDescent="0.25">
      <c r="A165">
        <v>19</v>
      </c>
      <c r="C165" t="str">
        <f ca="1">OFFSET('42p stat'!$A$1,A165*20,0)</f>
        <v>CUDA opt ant Const</v>
      </c>
      <c r="D165" s="5">
        <f ca="1">'42 end'!J272</f>
        <v>0</v>
      </c>
      <c r="E165" s="5">
        <f ca="1">'84 end'!J271</f>
        <v>2.7586072633563767</v>
      </c>
      <c r="F165" s="5">
        <f ca="1">'168 end'!J272</f>
        <v>0</v>
      </c>
      <c r="G165" s="5">
        <f ca="1">'336 end'!J272</f>
        <v>0</v>
      </c>
      <c r="H165" s="5">
        <f ca="1">'672 end'!J272</f>
        <v>0</v>
      </c>
      <c r="I165" s="5">
        <f ca="1">'1344 end'!J272</f>
        <v>0</v>
      </c>
      <c r="J165" s="5">
        <f ca="1">'2688 end'!J272</f>
        <v>0</v>
      </c>
    </row>
    <row r="166" spans="1:10" x14ac:dyDescent="0.25">
      <c r="A166">
        <v>20</v>
      </c>
      <c r="C166" t="str">
        <f ca="1">OFFSET('42p stat'!$A$1,A166*20,0)</f>
        <v>CUDA opt ant par Const</v>
      </c>
      <c r="D166" s="5">
        <f ca="1">'42 end'!J273</f>
        <v>0</v>
      </c>
      <c r="E166" s="5">
        <f ca="1">'84 end'!J272</f>
        <v>2.7914798488020893</v>
      </c>
      <c r="F166" s="5">
        <f ca="1">'168 end'!J273</f>
        <v>0</v>
      </c>
      <c r="G166" s="5">
        <f ca="1">'336 end'!J273</f>
        <v>0</v>
      </c>
      <c r="H166" s="5">
        <f ca="1">'672 end'!J273</f>
        <v>0</v>
      </c>
      <c r="I166" s="5">
        <f ca="1">'1344 end'!J273</f>
        <v>0</v>
      </c>
      <c r="J166" s="5">
        <f ca="1">'2688 end'!J273</f>
        <v>0</v>
      </c>
    </row>
    <row r="167" spans="1:10" x14ac:dyDescent="0.25">
      <c r="A167">
        <v>21</v>
      </c>
      <c r="C167" t="str">
        <f ca="1">OFFSET('42p stat'!$A$1,A167*20,0)</f>
        <v>CUDA ant par not f</v>
      </c>
      <c r="D167" s="5">
        <f ca="1">'42 end'!J274</f>
        <v>0</v>
      </c>
      <c r="E167" s="5">
        <f ca="1">'84 end'!J273</f>
        <v>1.3012400209488872</v>
      </c>
      <c r="F167" s="5">
        <f ca="1">'168 end'!J274</f>
        <v>0</v>
      </c>
      <c r="G167" s="5">
        <f ca="1">'336 end'!J274</f>
        <v>0</v>
      </c>
      <c r="H167" s="5">
        <f ca="1">'672 end'!J274</f>
        <v>0</v>
      </c>
      <c r="I167" s="5">
        <f ca="1">'1344 end'!J274</f>
        <v>0</v>
      </c>
      <c r="J167" s="5">
        <f ca="1">'2688 end'!J274</f>
        <v>0</v>
      </c>
    </row>
    <row r="168" spans="1:10" x14ac:dyDescent="0.25">
      <c r="A168">
        <v>22</v>
      </c>
      <c r="C168" t="str">
        <f ca="1">OFFSET('42p stat'!$A$1,A168*20,0)</f>
        <v>CUDA ant par sort</v>
      </c>
      <c r="D168" s="5" t="e">
        <f ca="1">'42 end'!J275</f>
        <v>#DIV/0!</v>
      </c>
      <c r="E168" s="5">
        <f ca="1">'84 end'!J274</f>
        <v>1.1098835759795453</v>
      </c>
      <c r="F168" s="5">
        <f ca="1">'168 end'!J275</f>
        <v>0</v>
      </c>
      <c r="G168" s="5">
        <f ca="1">'336 end'!J275</f>
        <v>0</v>
      </c>
      <c r="H168" s="5">
        <f ca="1">'672 end'!J275</f>
        <v>0</v>
      </c>
      <c r="I168" s="5">
        <f ca="1">'1344 end'!J275</f>
        <v>0</v>
      </c>
      <c r="J168" s="5">
        <f ca="1">'2688 end'!J275</f>
        <v>0</v>
      </c>
    </row>
    <row r="169" spans="1:10" x14ac:dyDescent="0.25">
      <c r="A169">
        <v>23</v>
      </c>
      <c r="C169">
        <f ca="1">OFFSET('42p stat'!$A$1,A169*20,0)</f>
        <v>0</v>
      </c>
      <c r="D169" s="5" t="e">
        <f ca="1">'42 end'!J276</f>
        <v>#DIV/0!</v>
      </c>
      <c r="E169" s="5" t="e">
        <f ca="1">'84 end'!J275</f>
        <v>#DIV/0!</v>
      </c>
      <c r="F169" s="5" t="e">
        <f ca="1">'168 end'!J276</f>
        <v>#DIV/0!</v>
      </c>
      <c r="G169" s="5" t="e">
        <f ca="1">'336 end'!J276</f>
        <v>#DIV/0!</v>
      </c>
      <c r="H169" s="5" t="e">
        <f ca="1">'672 end'!J276</f>
        <v>#DIV/0!</v>
      </c>
      <c r="I169" s="5" t="e">
        <f ca="1">'1344 end'!J276</f>
        <v>#DIV/0!</v>
      </c>
      <c r="J169" s="5" t="e">
        <f ca="1">'2688 end'!J276</f>
        <v>#DIV/0!</v>
      </c>
    </row>
    <row r="170" spans="1:10" x14ac:dyDescent="0.25">
      <c r="A170">
        <v>24</v>
      </c>
      <c r="C170">
        <f ca="1">OFFSET('42p stat'!$A$1,A170*20,0)</f>
        <v>0</v>
      </c>
      <c r="D170" s="5" t="e">
        <f ca="1">'42 end'!J277</f>
        <v>#DIV/0!</v>
      </c>
      <c r="E170" s="5" t="e">
        <f ca="1">'84 end'!J276</f>
        <v>#DIV/0!</v>
      </c>
      <c r="F170" s="5" t="e">
        <f ca="1">'168 end'!J277</f>
        <v>#DIV/0!</v>
      </c>
      <c r="G170" s="5" t="e">
        <f ca="1">'336 end'!J277</f>
        <v>#DIV/0!</v>
      </c>
      <c r="H170" s="5" t="e">
        <f ca="1">'672 end'!J277</f>
        <v>#DIV/0!</v>
      </c>
      <c r="I170" s="5" t="e">
        <f ca="1">'1344 end'!J277</f>
        <v>#DIV/0!</v>
      </c>
      <c r="J170" s="5" t="e">
        <f ca="1">'2688 end'!J277</f>
        <v>#DIV/0!</v>
      </c>
    </row>
    <row r="171" spans="1:10" x14ac:dyDescent="0.25">
      <c r="A171">
        <v>25</v>
      </c>
      <c r="C171">
        <f ca="1">OFFSET('42p stat'!$A$1,A171*20,0)</f>
        <v>0</v>
      </c>
      <c r="D171" s="5" t="e">
        <f ca="1">'42 end'!J278</f>
        <v>#DIV/0!</v>
      </c>
      <c r="E171" s="5" t="e">
        <f ca="1">'84 end'!J277</f>
        <v>#DIV/0!</v>
      </c>
      <c r="F171" s="5" t="e">
        <f ca="1">'168 end'!J278</f>
        <v>#DIV/0!</v>
      </c>
      <c r="G171" s="5" t="e">
        <f ca="1">'336 end'!J278</f>
        <v>#DIV/0!</v>
      </c>
      <c r="H171" s="5" t="e">
        <f ca="1">'672 end'!J278</f>
        <v>#DIV/0!</v>
      </c>
      <c r="I171" s="5" t="e">
        <f ca="1">'1344 end'!J278</f>
        <v>#DIV/0!</v>
      </c>
      <c r="J171" s="5" t="e">
        <f ca="1">'2688 end'!J278</f>
        <v>#DIV/0!</v>
      </c>
    </row>
    <row r="172" spans="1:10" x14ac:dyDescent="0.25">
      <c r="A172">
        <v>26</v>
      </c>
      <c r="C172">
        <f ca="1">OFFSET('42p stat'!$A$1,A172*20,0)</f>
        <v>0</v>
      </c>
      <c r="D172" s="5" t="e">
        <f ca="1">'42 end'!J279</f>
        <v>#DIV/0!</v>
      </c>
      <c r="E172" s="5" t="e">
        <f ca="1">'84 end'!J278</f>
        <v>#DIV/0!</v>
      </c>
      <c r="F172" s="5" t="e">
        <f ca="1">'168 end'!J279</f>
        <v>#DIV/0!</v>
      </c>
      <c r="G172" s="5" t="e">
        <f ca="1">'336 end'!J279</f>
        <v>#DIV/0!</v>
      </c>
      <c r="H172" s="5" t="e">
        <f ca="1">'672 end'!J279</f>
        <v>#DIV/0!</v>
      </c>
      <c r="I172" s="5" t="e">
        <f ca="1">'1344 end'!J279</f>
        <v>#DIV/0!</v>
      </c>
      <c r="J172" s="5" t="e">
        <f ca="1">'2688 end'!J279</f>
        <v>#DIV/0!</v>
      </c>
    </row>
    <row r="173" spans="1:10" x14ac:dyDescent="0.25">
      <c r="A173">
        <v>27</v>
      </c>
      <c r="C173">
        <f ca="1">OFFSET('84p stat'!$A$1,A173*20,0)</f>
        <v>0</v>
      </c>
      <c r="D173" s="5" t="e">
        <f ca="1">'42 end'!J280</f>
        <v>#DIV/0!</v>
      </c>
      <c r="E173" s="5" t="e">
        <f ca="1">'84 end'!J279</f>
        <v>#DIV/0!</v>
      </c>
      <c r="F173" s="5" t="e">
        <f ca="1">'168 end'!J280</f>
        <v>#DIV/0!</v>
      </c>
      <c r="G173" s="5" t="e">
        <f ca="1">'336 end'!J280</f>
        <v>#DIV/0!</v>
      </c>
      <c r="H173" s="5" t="e">
        <f ca="1">'672 end'!J280</f>
        <v>#DIV/0!</v>
      </c>
      <c r="I173" s="5" t="e">
        <f ca="1">'1344 end'!J280</f>
        <v>#DIV/0!</v>
      </c>
      <c r="J173" s="5" t="e">
        <f ca="1">'2688 end'!J280</f>
        <v>#DIV/0!</v>
      </c>
    </row>
    <row r="174" spans="1:10" x14ac:dyDescent="0.25">
      <c r="A174">
        <v>28</v>
      </c>
      <c r="C174">
        <f ca="1">OFFSET('84p stat'!$A$1,A174*20,0)</f>
        <v>0</v>
      </c>
      <c r="D174" s="5" t="e">
        <f ca="1">'42 end'!J281</f>
        <v>#DIV/0!</v>
      </c>
      <c r="E174" s="5" t="e">
        <f ca="1">'84 end'!J280</f>
        <v>#DIV/0!</v>
      </c>
      <c r="F174" s="5" t="e">
        <f ca="1">'168 end'!J281</f>
        <v>#DIV/0!</v>
      </c>
      <c r="G174" s="5" t="e">
        <f ca="1">'336 end'!J281</f>
        <v>#DIV/0!</v>
      </c>
      <c r="H174" s="5" t="e">
        <f ca="1">'672 end'!J281</f>
        <v>#DIV/0!</v>
      </c>
      <c r="I174" s="5" t="e">
        <f ca="1">'1344 end'!J281</f>
        <v>#DIV/0!</v>
      </c>
      <c r="J174" s="5" t="e">
        <f ca="1">'2688 end'!J281</f>
        <v>#DIV/0!</v>
      </c>
    </row>
    <row r="175" spans="1:10" x14ac:dyDescent="0.25">
      <c r="A175">
        <v>29</v>
      </c>
      <c r="C175">
        <f ca="1">OFFSET('84p stat'!$A$1,A175*20,0)</f>
        <v>0</v>
      </c>
      <c r="D175" s="5" t="e">
        <f ca="1">'42 end'!J282</f>
        <v>#DIV/0!</v>
      </c>
      <c r="E175" s="5" t="e">
        <f ca="1">'84 end'!J281</f>
        <v>#DIV/0!</v>
      </c>
      <c r="F175" s="5" t="e">
        <f ca="1">'168 end'!J282</f>
        <v>#DIV/0!</v>
      </c>
      <c r="G175" s="5" t="e">
        <f ca="1">'336 end'!J282</f>
        <v>#DIV/0!</v>
      </c>
      <c r="H175" s="5" t="e">
        <f ca="1">'672 end'!J282</f>
        <v>#DIV/0!</v>
      </c>
      <c r="I175" s="5" t="e">
        <f ca="1">'1344 end'!J282</f>
        <v>#DIV/0!</v>
      </c>
      <c r="J175" s="5" t="e">
        <f ca="1">'2688 end'!J282</f>
        <v>#DIV/0!</v>
      </c>
    </row>
    <row r="176" spans="1:10" x14ac:dyDescent="0.25">
      <c r="A176">
        <v>30</v>
      </c>
      <c r="C176">
        <f ca="1">OFFSET('84p stat'!$A$1,A176*20,0)</f>
        <v>0</v>
      </c>
      <c r="D176" s="5" t="e">
        <f ca="1">'42 end'!J283</f>
        <v>#DIV/0!</v>
      </c>
      <c r="E176" s="5" t="e">
        <f ca="1">'84 end'!J282</f>
        <v>#DIV/0!</v>
      </c>
      <c r="F176" s="5" t="e">
        <f ca="1">'168 end'!J283</f>
        <v>#DIV/0!</v>
      </c>
      <c r="G176" s="5" t="e">
        <f ca="1">'336 end'!J283</f>
        <v>#DIV/0!</v>
      </c>
      <c r="H176" s="5" t="e">
        <f ca="1">'672 end'!J283</f>
        <v>#DIV/0!</v>
      </c>
      <c r="I176" s="5" t="e">
        <f ca="1">'1344 end'!J283</f>
        <v>#DIV/0!</v>
      </c>
      <c r="J176" s="5" t="e">
        <f ca="1">'2688 end'!J283</f>
        <v>#DIV/0!</v>
      </c>
    </row>
    <row r="177" spans="1:10" x14ac:dyDescent="0.25">
      <c r="A177">
        <v>31</v>
      </c>
      <c r="C177">
        <f ca="1">OFFSET('84p stat'!$A$1,A177*20,0)</f>
        <v>0</v>
      </c>
      <c r="D177" s="5" t="e">
        <f ca="1">'42 end'!J284</f>
        <v>#DIV/0!</v>
      </c>
      <c r="E177" s="5" t="e">
        <f ca="1">'84 end'!J283</f>
        <v>#DIV/0!</v>
      </c>
      <c r="F177" s="5" t="e">
        <f ca="1">'168 end'!J284</f>
        <v>#DIV/0!</v>
      </c>
      <c r="G177" s="5" t="e">
        <f ca="1">'336 end'!J284</f>
        <v>#DIV/0!</v>
      </c>
      <c r="H177" s="5" t="e">
        <f ca="1">'672 end'!J284</f>
        <v>#DIV/0!</v>
      </c>
      <c r="I177" s="5" t="e">
        <f ca="1">'1344 end'!J284</f>
        <v>#DIV/0!</v>
      </c>
      <c r="J177" s="5" t="e">
        <f ca="1">'2688 end'!J284</f>
        <v>#DIV/0!</v>
      </c>
    </row>
    <row r="178" spans="1:10" x14ac:dyDescent="0.25">
      <c r="A178">
        <v>32</v>
      </c>
      <c r="C178">
        <f ca="1">OFFSET('84p stat'!$A$1,A178*20,0)</f>
        <v>0</v>
      </c>
      <c r="D178" s="5" t="e">
        <f ca="1">'42 end'!J285</f>
        <v>#DIV/0!</v>
      </c>
      <c r="E178" s="5" t="e">
        <f ca="1">'84 end'!J284</f>
        <v>#DIV/0!</v>
      </c>
      <c r="F178" s="5" t="e">
        <f ca="1">'168 end'!J285</f>
        <v>#DIV/0!</v>
      </c>
      <c r="G178" s="5" t="e">
        <f ca="1">'336 end'!J285</f>
        <v>#DIV/0!</v>
      </c>
      <c r="H178" s="5" t="e">
        <f ca="1">'672 end'!J285</f>
        <v>#DIV/0!</v>
      </c>
      <c r="I178" s="5" t="e">
        <f ca="1">'1344 end'!J285</f>
        <v>#DIV/0!</v>
      </c>
      <c r="J178" s="5" t="e">
        <f ca="1">'2688 end'!J285</f>
        <v>#DIV/0!</v>
      </c>
    </row>
    <row r="179" spans="1:10" x14ac:dyDescent="0.25">
      <c r="A179">
        <v>33</v>
      </c>
      <c r="C179">
        <f ca="1">OFFSET('84p stat'!$A$1,A179*20,0)</f>
        <v>0</v>
      </c>
      <c r="D179" s="5" t="e">
        <f ca="1">'42 end'!J286</f>
        <v>#DIV/0!</v>
      </c>
      <c r="E179" s="5" t="e">
        <f ca="1">'84 end'!J285</f>
        <v>#DIV/0!</v>
      </c>
      <c r="F179" s="5" t="e">
        <f ca="1">'168 end'!J286</f>
        <v>#DIV/0!</v>
      </c>
      <c r="G179" s="5" t="e">
        <f ca="1">'336 end'!J286</f>
        <v>#DIV/0!</v>
      </c>
      <c r="H179" s="5" t="e">
        <f ca="1">'672 end'!J286</f>
        <v>#DIV/0!</v>
      </c>
      <c r="I179" s="5" t="e">
        <f ca="1">'1344 end'!J286</f>
        <v>#DIV/0!</v>
      </c>
      <c r="J179" s="5" t="e">
        <f ca="1">'2688 end'!J286</f>
        <v>#DIV/0!</v>
      </c>
    </row>
    <row r="180" spans="1:10" x14ac:dyDescent="0.25">
      <c r="A180">
        <v>34</v>
      </c>
      <c r="C180">
        <f ca="1">OFFSET('84p stat'!$A$1,A180*20,0)</f>
        <v>0</v>
      </c>
      <c r="D180" s="5" t="e">
        <f ca="1">'42 end'!J287</f>
        <v>#DIV/0!</v>
      </c>
      <c r="E180" s="5" t="e">
        <f ca="1">'84 end'!J286</f>
        <v>#DIV/0!</v>
      </c>
      <c r="F180" s="5" t="e">
        <f ca="1">'168 end'!J287</f>
        <v>#DIV/0!</v>
      </c>
      <c r="G180" s="5" t="e">
        <f ca="1">'336 end'!J287</f>
        <v>#DIV/0!</v>
      </c>
      <c r="H180" s="5" t="e">
        <f ca="1">'672 end'!J287</f>
        <v>#DIV/0!</v>
      </c>
      <c r="I180" s="5" t="e">
        <f ca="1">'1344 end'!J287</f>
        <v>#DIV/0!</v>
      </c>
      <c r="J180" s="5" t="e">
        <f ca="1">'2688 end'!J287</f>
        <v>#DIV/0!</v>
      </c>
    </row>
    <row r="181" spans="1:10" x14ac:dyDescent="0.25">
      <c r="A181">
        <v>35</v>
      </c>
      <c r="C181">
        <f ca="1">OFFSET('84p stat'!$A$1,A181*20,0)</f>
        <v>0</v>
      </c>
      <c r="D181" s="5" t="e">
        <f ca="1">'42 end'!J288</f>
        <v>#DIV/0!</v>
      </c>
      <c r="E181" s="5" t="e">
        <f ca="1">'84 end'!J287</f>
        <v>#DIV/0!</v>
      </c>
      <c r="F181" s="5" t="e">
        <f ca="1">'168 end'!J288</f>
        <v>#DIV/0!</v>
      </c>
      <c r="G181" s="5" t="e">
        <f ca="1">'336 end'!J288</f>
        <v>#DIV/0!</v>
      </c>
      <c r="H181" s="5" t="e">
        <f ca="1">'672 end'!J288</f>
        <v>#DIV/0!</v>
      </c>
      <c r="I181" s="5" t="e">
        <f ca="1">'1344 end'!J288</f>
        <v>#DIV/0!</v>
      </c>
      <c r="J181" s="5" t="e">
        <f ca="1">'2688 end'!J288</f>
        <v>#DIV/0!</v>
      </c>
    </row>
    <row r="182" spans="1:10" x14ac:dyDescent="0.25">
      <c r="A182">
        <v>36</v>
      </c>
      <c r="C182">
        <f ca="1">OFFSET('84p stat'!$A$1,A182*20,0)</f>
        <v>0</v>
      </c>
      <c r="D182" s="5" t="e">
        <f ca="1">'42 end'!J289</f>
        <v>#DIV/0!</v>
      </c>
      <c r="E182" s="5" t="e">
        <f ca="1">'84 end'!J288</f>
        <v>#DIV/0!</v>
      </c>
      <c r="F182" s="5" t="e">
        <f ca="1">'168 end'!J289</f>
        <v>#DIV/0!</v>
      </c>
      <c r="G182" s="5" t="e">
        <f ca="1">'336 end'!J289</f>
        <v>#DIV/0!</v>
      </c>
      <c r="H182" s="5" t="e">
        <f ca="1">'672 end'!J289</f>
        <v>#DIV/0!</v>
      </c>
      <c r="I182" s="5" t="e">
        <f ca="1">'1344 end'!J289</f>
        <v>#DIV/0!</v>
      </c>
      <c r="J182" s="5" t="e">
        <f ca="1">'2688 end'!J289</f>
        <v>#DIV/0!</v>
      </c>
    </row>
    <row r="183" spans="1:10" x14ac:dyDescent="0.25">
      <c r="A183">
        <v>37</v>
      </c>
      <c r="C183">
        <f ca="1">OFFSET('84p stat'!$A$1,A183*20,0)</f>
        <v>0</v>
      </c>
      <c r="D183" s="5" t="e">
        <f ca="1">'42 end'!J290</f>
        <v>#DIV/0!</v>
      </c>
      <c r="E183" s="5" t="e">
        <f ca="1">'84 end'!J289</f>
        <v>#DIV/0!</v>
      </c>
      <c r="F183" s="5" t="e">
        <f ca="1">'168 end'!J290</f>
        <v>#DIV/0!</v>
      </c>
      <c r="G183" s="5" t="e">
        <f ca="1">'336 end'!J290</f>
        <v>#DIV/0!</v>
      </c>
      <c r="H183" s="5" t="e">
        <f ca="1">'672 end'!J290</f>
        <v>#DIV/0!</v>
      </c>
      <c r="I183" s="5" t="e">
        <f ca="1">'1344 end'!J290</f>
        <v>#DIV/0!</v>
      </c>
      <c r="J183" s="5" t="e">
        <f ca="1">'2688 end'!J290</f>
        <v>#DIV/0!</v>
      </c>
    </row>
    <row r="184" spans="1:10" x14ac:dyDescent="0.25">
      <c r="A184">
        <v>38</v>
      </c>
      <c r="C184">
        <f ca="1">OFFSET('84p stat'!$A$1,A184*20,0)</f>
        <v>0</v>
      </c>
      <c r="D184" s="5" t="e">
        <f ca="1">'42 end'!J291</f>
        <v>#DIV/0!</v>
      </c>
      <c r="E184" s="5" t="e">
        <f ca="1">'84 end'!J290</f>
        <v>#DIV/0!</v>
      </c>
      <c r="F184" s="5" t="e">
        <f ca="1">'168 end'!J291</f>
        <v>#DIV/0!</v>
      </c>
      <c r="G184" s="5" t="e">
        <f ca="1">'336 end'!J291</f>
        <v>#DIV/0!</v>
      </c>
      <c r="H184" s="5" t="e">
        <f ca="1">'672 end'!J291</f>
        <v>#DIV/0!</v>
      </c>
      <c r="I184" s="5" t="e">
        <f ca="1">'1344 end'!J291</f>
        <v>#DIV/0!</v>
      </c>
      <c r="J184" s="5" t="e">
        <f ca="1">'2688 end'!J291</f>
        <v>#DIV/0!</v>
      </c>
    </row>
    <row r="185" spans="1:10" x14ac:dyDescent="0.25">
      <c r="A185">
        <v>39</v>
      </c>
      <c r="C185">
        <f ca="1">OFFSET('84p stat'!$A$1,A185*20,0)</f>
        <v>0</v>
      </c>
      <c r="D185" s="5" t="e">
        <f ca="1">'42 end'!J292</f>
        <v>#DIV/0!</v>
      </c>
      <c r="E185" s="5" t="e">
        <f ca="1">'84 end'!J291</f>
        <v>#DIV/0!</v>
      </c>
      <c r="F185" s="5" t="e">
        <f ca="1">'168 end'!J292</f>
        <v>#DIV/0!</v>
      </c>
      <c r="G185" s="5" t="e">
        <f ca="1">'336 end'!J292</f>
        <v>#DIV/0!</v>
      </c>
      <c r="H185" s="5" t="e">
        <f ca="1">'672 end'!J292</f>
        <v>#DIV/0!</v>
      </c>
      <c r="I185" s="5" t="e">
        <f ca="1">'1344 end'!J292</f>
        <v>#DIV/0!</v>
      </c>
      <c r="J185" s="5" t="e">
        <f ca="1">'2688 end'!J292</f>
        <v>#DIV/0!</v>
      </c>
    </row>
    <row r="186" spans="1:10" x14ac:dyDescent="0.25">
      <c r="A186">
        <v>40</v>
      </c>
      <c r="C186">
        <f ca="1">OFFSET('84p stat'!$A$1,A186*20,0)</f>
        <v>0</v>
      </c>
      <c r="D186" s="5" t="e">
        <f ca="1">'42 end'!J293</f>
        <v>#DIV/0!</v>
      </c>
      <c r="E186" s="5" t="e">
        <f ca="1">'84 end'!J292</f>
        <v>#DIV/0!</v>
      </c>
      <c r="F186" s="5" t="e">
        <f ca="1">'168 end'!J293</f>
        <v>#DIV/0!</v>
      </c>
      <c r="G186" s="5" t="e">
        <f ca="1">'336 end'!J293</f>
        <v>#DIV/0!</v>
      </c>
      <c r="H186" s="5" t="e">
        <f ca="1">'672 end'!J293</f>
        <v>#DIV/0!</v>
      </c>
      <c r="I186" s="5" t="e">
        <f ca="1">'1344 end'!J293</f>
        <v>#DIV/0!</v>
      </c>
      <c r="J186" s="5" t="e">
        <f ca="1">'2688 end'!J293</f>
        <v>#DIV/0!</v>
      </c>
    </row>
    <row r="187" spans="1:10" x14ac:dyDescent="0.25">
      <c r="A187">
        <v>41</v>
      </c>
      <c r="C187">
        <f ca="1">OFFSET('84p stat'!$A$1,A187*20,0)</f>
        <v>0</v>
      </c>
      <c r="D187" s="5" t="e">
        <f ca="1">'42 end'!J294</f>
        <v>#DIV/0!</v>
      </c>
      <c r="E187" s="5" t="e">
        <f ca="1">'84 end'!J293</f>
        <v>#DIV/0!</v>
      </c>
      <c r="F187" s="5" t="e">
        <f ca="1">'168 end'!J294</f>
        <v>#DIV/0!</v>
      </c>
      <c r="G187" s="5" t="e">
        <f ca="1">'336 end'!J294</f>
        <v>#DIV/0!</v>
      </c>
      <c r="H187" s="5" t="e">
        <f ca="1">'672 end'!J294</f>
        <v>#DIV/0!</v>
      </c>
      <c r="I187" s="5" t="e">
        <f ca="1">'1344 end'!J294</f>
        <v>#DIV/0!</v>
      </c>
      <c r="J187" s="5" t="e">
        <f ca="1">'2688 end'!J294</f>
        <v>#DIV/0!</v>
      </c>
    </row>
    <row r="188" spans="1:10" x14ac:dyDescent="0.25">
      <c r="A188">
        <v>42</v>
      </c>
      <c r="C188">
        <f ca="1">OFFSET('84p stat'!$A$1,A188*20,0)</f>
        <v>0</v>
      </c>
      <c r="D188" s="5" t="e">
        <f ca="1">'42 end'!J295</f>
        <v>#DIV/0!</v>
      </c>
      <c r="E188" s="5" t="e">
        <f ca="1">'84 end'!J294</f>
        <v>#DIV/0!</v>
      </c>
      <c r="F188" s="5" t="e">
        <f ca="1">'168 end'!J295</f>
        <v>#DIV/0!</v>
      </c>
      <c r="G188" s="5" t="e">
        <f ca="1">'336 end'!J295</f>
        <v>#DIV/0!</v>
      </c>
      <c r="H188" s="5" t="e">
        <f ca="1">'672 end'!J295</f>
        <v>#DIV/0!</v>
      </c>
      <c r="I188" s="5" t="e">
        <f ca="1">'1344 end'!J295</f>
        <v>#DIV/0!</v>
      </c>
      <c r="J188" s="5" t="e">
        <f ca="1">'2688 end'!J295</f>
        <v>#DIV/0!</v>
      </c>
    </row>
    <row r="189" spans="1:10" x14ac:dyDescent="0.25">
      <c r="A189">
        <v>43</v>
      </c>
      <c r="C189">
        <f ca="1">OFFSET('84p stat'!$A$1,A189*20,0)</f>
        <v>0</v>
      </c>
      <c r="D189" s="5" t="e">
        <f ca="1">'42 end'!J296</f>
        <v>#DIV/0!</v>
      </c>
      <c r="E189" s="5" t="e">
        <f ca="1">'84 end'!J295</f>
        <v>#DIV/0!</v>
      </c>
      <c r="F189" s="5" t="e">
        <f ca="1">'168 end'!J296</f>
        <v>#DIV/0!</v>
      </c>
      <c r="G189" s="5" t="e">
        <f ca="1">'336 end'!J296</f>
        <v>#DIV/0!</v>
      </c>
      <c r="H189" s="5" t="e">
        <f ca="1">'672 end'!J296</f>
        <v>#DIV/0!</v>
      </c>
      <c r="I189" s="5" t="e">
        <f ca="1">'1344 end'!J296</f>
        <v>#DIV/0!</v>
      </c>
      <c r="J189" s="5" t="e">
        <f ca="1">'2688 end'!J296</f>
        <v>#DIV/0!</v>
      </c>
    </row>
    <row r="190" spans="1:10" x14ac:dyDescent="0.25">
      <c r="A190">
        <v>44</v>
      </c>
      <c r="C190">
        <f ca="1">OFFSET('84p stat'!$A$1,A190*20,0)</f>
        <v>0</v>
      </c>
      <c r="D190" s="5" t="e">
        <f ca="1">'42 end'!J297</f>
        <v>#DIV/0!</v>
      </c>
      <c r="E190" s="5" t="e">
        <f ca="1">'84 end'!J296</f>
        <v>#DIV/0!</v>
      </c>
      <c r="F190" s="5" t="e">
        <f ca="1">'168 end'!J297</f>
        <v>#DIV/0!</v>
      </c>
      <c r="G190" s="5" t="e">
        <f ca="1">'336 end'!J297</f>
        <v>#DIV/0!</v>
      </c>
      <c r="H190" s="5" t="e">
        <f ca="1">'672 end'!J297</f>
        <v>#DIV/0!</v>
      </c>
      <c r="I190" s="5" t="e">
        <f ca="1">'1344 end'!J297</f>
        <v>#DIV/0!</v>
      </c>
      <c r="J190" s="5" t="e">
        <f ca="1">'2688 end'!J297</f>
        <v>#DIV/0!</v>
      </c>
    </row>
    <row r="191" spans="1:10" x14ac:dyDescent="0.25">
      <c r="A191">
        <v>45</v>
      </c>
      <c r="C191">
        <f ca="1">OFFSET('84p stat'!$A$1,A191*20,0)</f>
        <v>0</v>
      </c>
      <c r="D191" s="5" t="e">
        <f ca="1">'42 end'!J298</f>
        <v>#DIV/0!</v>
      </c>
      <c r="E191" s="5" t="e">
        <f ca="1">'84 end'!J297</f>
        <v>#DIV/0!</v>
      </c>
      <c r="F191" s="5" t="e">
        <f ca="1">'168 end'!J298</f>
        <v>#DIV/0!</v>
      </c>
      <c r="G191" s="5" t="e">
        <f ca="1">'336 end'!J298</f>
        <v>#DIV/0!</v>
      </c>
      <c r="H191" s="5" t="e">
        <f ca="1">'672 end'!J298</f>
        <v>#DIV/0!</v>
      </c>
      <c r="I191" s="5" t="e">
        <f ca="1">'1344 end'!J298</f>
        <v>#DIV/0!</v>
      </c>
      <c r="J191" s="5" t="e">
        <f ca="1">'2688 end'!J298</f>
        <v>#DIV/0!</v>
      </c>
    </row>
    <row r="192" spans="1:10" x14ac:dyDescent="0.25">
      <c r="A192">
        <v>46</v>
      </c>
      <c r="C192">
        <f ca="1">OFFSET('84p stat'!$A$1,A192*20,0)</f>
        <v>0</v>
      </c>
      <c r="D192" s="5" t="e">
        <f ca="1">'42 end'!J299</f>
        <v>#DIV/0!</v>
      </c>
      <c r="E192" s="5" t="e">
        <f ca="1">'84 end'!J298</f>
        <v>#DIV/0!</v>
      </c>
      <c r="F192" s="5" t="e">
        <f ca="1">'168 end'!J299</f>
        <v>#DIV/0!</v>
      </c>
      <c r="G192" s="5" t="e">
        <f ca="1">'336 end'!J299</f>
        <v>#DIV/0!</v>
      </c>
      <c r="H192" s="5" t="e">
        <f ca="1">'672 end'!J299</f>
        <v>#DIV/0!</v>
      </c>
      <c r="I192" s="5" t="e">
        <f ca="1">'1344 end'!J299</f>
        <v>#DIV/0!</v>
      </c>
      <c r="J192" s="5" t="e">
        <f ca="1">'2688 end'!J299</f>
        <v>#DIV/0!</v>
      </c>
    </row>
    <row r="193" spans="1:10" x14ac:dyDescent="0.25">
      <c r="A193">
        <v>47</v>
      </c>
      <c r="C193">
        <f ca="1">OFFSET('84p stat'!$A$1,A193*20,0)</f>
        <v>0</v>
      </c>
      <c r="D193" s="5" t="e">
        <f ca="1">'42 end'!J300</f>
        <v>#DIV/0!</v>
      </c>
      <c r="E193" s="5" t="e">
        <f ca="1">'84 end'!J299</f>
        <v>#DIV/0!</v>
      </c>
      <c r="F193" s="5" t="e">
        <f ca="1">'168 end'!J300</f>
        <v>#DIV/0!</v>
      </c>
      <c r="G193" s="5" t="e">
        <f ca="1">'336 end'!J300</f>
        <v>#DIV/0!</v>
      </c>
      <c r="H193" s="5" t="e">
        <f ca="1">'672 end'!J300</f>
        <v>#DIV/0!</v>
      </c>
      <c r="I193" s="5" t="e">
        <f ca="1">'1344 end'!J300</f>
        <v>#DIV/0!</v>
      </c>
      <c r="J193" s="5" t="e">
        <f ca="1">'2688 end'!J300</f>
        <v>#DIV/0!</v>
      </c>
    </row>
    <row r="194" spans="1:10" x14ac:dyDescent="0.25">
      <c r="A194">
        <v>48</v>
      </c>
      <c r="C194">
        <f ca="1">OFFSET('84p stat'!$A$1,A194*20,0)</f>
        <v>0</v>
      </c>
      <c r="D194" s="5" t="e">
        <f ca="1">'42 end'!J301</f>
        <v>#DIV/0!</v>
      </c>
      <c r="E194" s="5" t="e">
        <f ca="1">'84 end'!J300</f>
        <v>#DIV/0!</v>
      </c>
      <c r="F194" s="5" t="e">
        <f ca="1">'168 end'!J301</f>
        <v>#DIV/0!</v>
      </c>
      <c r="G194" s="5" t="e">
        <f ca="1">'336 end'!J301</f>
        <v>#DIV/0!</v>
      </c>
      <c r="H194" s="5" t="e">
        <f ca="1">'672 end'!J301</f>
        <v>#DIV/0!</v>
      </c>
      <c r="I194" s="5" t="e">
        <f ca="1">'1344 end'!J301</f>
        <v>#DIV/0!</v>
      </c>
      <c r="J194" s="5" t="e">
        <f ca="1">'2688 end'!J301</f>
        <v>#DIV/0!</v>
      </c>
    </row>
    <row r="195" spans="1:10" x14ac:dyDescent="0.25">
      <c r="A195">
        <v>49</v>
      </c>
      <c r="C195">
        <f ca="1">OFFSET('84p stat'!$A$1,A195*20,0)</f>
        <v>0</v>
      </c>
      <c r="D195" s="5" t="e">
        <f ca="1">'42 end'!J302</f>
        <v>#DIV/0!</v>
      </c>
      <c r="E195" s="5" t="e">
        <f ca="1">'84 end'!J301</f>
        <v>#DIV/0!</v>
      </c>
      <c r="F195" s="5" t="e">
        <f ca="1">'168 end'!J302</f>
        <v>#DIV/0!</v>
      </c>
      <c r="G195" s="5" t="e">
        <f ca="1">'336 end'!J302</f>
        <v>#DIV/0!</v>
      </c>
      <c r="H195" s="5" t="e">
        <f ca="1">'672 end'!J302</f>
        <v>#DIV/0!</v>
      </c>
      <c r="I195" s="5" t="e">
        <f ca="1">'1344 end'!J302</f>
        <v>#DIV/0!</v>
      </c>
      <c r="J195" s="5" t="e">
        <f ca="1">'2688 end'!J302</f>
        <v>#DIV/0!</v>
      </c>
    </row>
    <row r="196" spans="1:10" x14ac:dyDescent="0.25">
      <c r="A196">
        <v>50</v>
      </c>
      <c r="C196">
        <f ca="1">OFFSET('84p stat'!$A$1,A196*20,0)</f>
        <v>0</v>
      </c>
      <c r="D196" s="5">
        <f>'42 end'!J303</f>
        <v>0</v>
      </c>
      <c r="E196" s="5" t="e">
        <f ca="1">'84 end'!J302</f>
        <v>#DIV/0!</v>
      </c>
      <c r="F196" s="5">
        <f>'168 end'!J303</f>
        <v>0</v>
      </c>
      <c r="G196" s="5">
        <f>'336 end'!J303</f>
        <v>0</v>
      </c>
      <c r="H196" s="5">
        <f>'672 end'!J303</f>
        <v>0</v>
      </c>
      <c r="I196" s="5">
        <f>'1344 end'!J303</f>
        <v>0</v>
      </c>
      <c r="J196" s="5">
        <f>'2688 end'!J303</f>
        <v>0</v>
      </c>
    </row>
    <row r="197" spans="1:10" x14ac:dyDescent="0.25">
      <c r="A197">
        <v>51</v>
      </c>
      <c r="C197">
        <f ca="1">OFFSET('84p stat'!$A$1,A197*20,0)</f>
        <v>0</v>
      </c>
      <c r="D197" s="5">
        <f>'42 end'!J304</f>
        <v>0</v>
      </c>
      <c r="E197" s="5">
        <f>'84 end'!J303</f>
        <v>0</v>
      </c>
      <c r="F197" s="5">
        <f>'168 end'!J304</f>
        <v>0</v>
      </c>
      <c r="G197" s="5">
        <f>'336 end'!J304</f>
        <v>0</v>
      </c>
      <c r="H197" s="5">
        <f>'672 end'!J304</f>
        <v>0</v>
      </c>
      <c r="I197" s="5">
        <f>'1344 end'!J304</f>
        <v>0</v>
      </c>
      <c r="J197" s="5">
        <f>'2688 end'!J304</f>
        <v>0</v>
      </c>
    </row>
    <row r="198" spans="1:10" x14ac:dyDescent="0.25">
      <c r="A198">
        <v>52</v>
      </c>
      <c r="C198">
        <f ca="1">OFFSET('84p stat'!$A$1,A198*20,0)</f>
        <v>0</v>
      </c>
      <c r="D198" s="5">
        <f>'42 end'!J305</f>
        <v>0</v>
      </c>
      <c r="E198" s="5">
        <f>'84 end'!J304</f>
        <v>0</v>
      </c>
      <c r="F198" s="5">
        <f>'168 end'!J305</f>
        <v>0</v>
      </c>
      <c r="G198" s="5">
        <f>'336 end'!J305</f>
        <v>0</v>
      </c>
      <c r="H198" s="5">
        <f>'672 end'!J305</f>
        <v>0</v>
      </c>
      <c r="I198" s="5">
        <f>'1344 end'!J305</f>
        <v>0</v>
      </c>
      <c r="J198" s="5">
        <f>'2688 end'!J305</f>
        <v>0</v>
      </c>
    </row>
    <row r="199" spans="1:10" x14ac:dyDescent="0.25">
      <c r="A199">
        <v>53</v>
      </c>
      <c r="C199">
        <f ca="1">OFFSET('84p stat'!$A$1,A199*20,0)</f>
        <v>0</v>
      </c>
      <c r="D199" s="5">
        <f>'42 end'!J306</f>
        <v>0</v>
      </c>
      <c r="E199" s="5">
        <f>'84 end'!J305</f>
        <v>0</v>
      </c>
      <c r="F199" s="5">
        <f>'168 end'!J306</f>
        <v>0</v>
      </c>
      <c r="G199" s="5">
        <f>'336 end'!J306</f>
        <v>0</v>
      </c>
      <c r="H199" s="5">
        <f>'672 end'!J306</f>
        <v>0</v>
      </c>
      <c r="I199">
        <f>'1344 end'!J306</f>
        <v>0</v>
      </c>
      <c r="J199">
        <f>'2688 end'!J306</f>
        <v>0</v>
      </c>
    </row>
    <row r="200" spans="1:10" x14ac:dyDescent="0.25">
      <c r="A200">
        <v>54</v>
      </c>
      <c r="C200">
        <f ca="1">OFFSET('84p stat'!$A$1,A200*20,0)</f>
        <v>0</v>
      </c>
      <c r="D200" s="5">
        <f>'42 end'!J307</f>
        <v>0</v>
      </c>
      <c r="E200" s="5">
        <f>'84 end'!J306</f>
        <v>0</v>
      </c>
      <c r="F200" s="5">
        <f>'168 end'!J307</f>
        <v>0</v>
      </c>
      <c r="G200" s="5">
        <f>'336 end'!J307</f>
        <v>0</v>
      </c>
      <c r="H200" s="5">
        <f>'672 end'!J307</f>
        <v>0</v>
      </c>
      <c r="I200">
        <f>'1344 end'!J307</f>
        <v>0</v>
      </c>
      <c r="J200">
        <f>'2688 end'!J307</f>
        <v>0</v>
      </c>
    </row>
    <row r="201" spans="1:10" x14ac:dyDescent="0.25">
      <c r="A201">
        <v>55</v>
      </c>
      <c r="C201">
        <f ca="1">OFFSET('84p stat'!$A$1,A201*20,0)</f>
        <v>0</v>
      </c>
      <c r="D201" s="5">
        <f>'42 end'!J308</f>
        <v>0</v>
      </c>
      <c r="E201" s="5">
        <f>'84 end'!J307</f>
        <v>0</v>
      </c>
      <c r="F201" s="5">
        <f>'168 end'!J308</f>
        <v>0</v>
      </c>
      <c r="G201" s="5">
        <f>'336 end'!J308</f>
        <v>0</v>
      </c>
      <c r="H201" s="5">
        <f>'672 end'!J308</f>
        <v>0</v>
      </c>
      <c r="I201">
        <f>'1344 end'!J308</f>
        <v>0</v>
      </c>
      <c r="J201">
        <f>'2688 end'!J308</f>
        <v>0</v>
      </c>
    </row>
    <row r="202" spans="1:10" x14ac:dyDescent="0.25">
      <c r="A202">
        <v>56</v>
      </c>
      <c r="C202">
        <f ca="1">OFFSET('84p stat'!$A$1,A202*20,0)</f>
        <v>0</v>
      </c>
      <c r="D202" s="5">
        <f>'42 end'!J309</f>
        <v>0</v>
      </c>
      <c r="E202" s="5">
        <f>'84 end'!J308</f>
        <v>0</v>
      </c>
      <c r="F202" s="5">
        <f>'168 end'!J309</f>
        <v>0</v>
      </c>
      <c r="G202" s="5">
        <f>'336 end'!J309</f>
        <v>0</v>
      </c>
      <c r="H202" s="5">
        <f>'672 end'!J309</f>
        <v>0</v>
      </c>
      <c r="I202">
        <f>'1344 end'!J309</f>
        <v>0</v>
      </c>
      <c r="J202">
        <f>'2688 end'!J309</f>
        <v>0</v>
      </c>
    </row>
    <row r="203" spans="1:10" x14ac:dyDescent="0.25">
      <c r="A203">
        <v>57</v>
      </c>
      <c r="C203">
        <f ca="1">OFFSET('84p stat'!$A$1,A203*20,0)</f>
        <v>0</v>
      </c>
      <c r="D203" s="5">
        <f>'42 end'!J310</f>
        <v>0</v>
      </c>
      <c r="E203" s="5">
        <f>'84 end'!J309</f>
        <v>0</v>
      </c>
      <c r="F203" s="5">
        <f>'168 end'!J310</f>
        <v>0</v>
      </c>
      <c r="G203" s="5">
        <f>'336 end'!J310</f>
        <v>0</v>
      </c>
      <c r="H203" s="5">
        <f>'672 end'!J310</f>
        <v>0</v>
      </c>
      <c r="I203">
        <f>'1344 end'!J310</f>
        <v>0</v>
      </c>
      <c r="J203">
        <f>'2688 end'!J310</f>
        <v>0</v>
      </c>
    </row>
    <row r="204" spans="1:10" x14ac:dyDescent="0.25">
      <c r="A204">
        <v>58</v>
      </c>
      <c r="C204">
        <f ca="1">OFFSET('84p stat'!$A$1,A204*20,0)</f>
        <v>0</v>
      </c>
      <c r="D204" s="5">
        <f>'42 end'!J311</f>
        <v>0</v>
      </c>
      <c r="E204" s="5">
        <f>'84 end'!J310</f>
        <v>0</v>
      </c>
      <c r="F204" s="5">
        <f>'168 end'!J311</f>
        <v>0</v>
      </c>
      <c r="G204" s="5">
        <f>'336 end'!J311</f>
        <v>0</v>
      </c>
      <c r="H204" s="5">
        <f>'672 end'!J311</f>
        <v>0</v>
      </c>
      <c r="I204">
        <f>'1344 end'!J311</f>
        <v>0</v>
      </c>
      <c r="J204">
        <f>'2688 end'!J311</f>
        <v>0</v>
      </c>
    </row>
    <row r="205" spans="1:10" x14ac:dyDescent="0.25">
      <c r="A205">
        <v>59</v>
      </c>
      <c r="C205">
        <f ca="1">OFFSET('84p stat'!$A$1,A205*20,0)</f>
        <v>0</v>
      </c>
      <c r="D205" s="5">
        <f>'42 end'!J312</f>
        <v>0</v>
      </c>
      <c r="E205" s="5">
        <f>'84 end'!J311</f>
        <v>0</v>
      </c>
      <c r="F205" s="5">
        <f>'168 end'!J312</f>
        <v>0</v>
      </c>
      <c r="G205" s="5">
        <f>'336 end'!J312</f>
        <v>0</v>
      </c>
      <c r="H205" s="5">
        <f>'672 end'!J312</f>
        <v>0</v>
      </c>
      <c r="I205">
        <f>'1344 end'!J312</f>
        <v>0</v>
      </c>
      <c r="J205">
        <f>'2688 end'!J312</f>
        <v>0</v>
      </c>
    </row>
    <row r="206" spans="1:10" x14ac:dyDescent="0.25">
      <c r="A206">
        <v>60</v>
      </c>
      <c r="C206">
        <f ca="1">OFFSET('84p stat'!$A$1,A206*20,0)</f>
        <v>0</v>
      </c>
      <c r="D206" s="5">
        <f>'42 end'!J313</f>
        <v>0</v>
      </c>
      <c r="E206" s="5">
        <f>'84 end'!J312</f>
        <v>0</v>
      </c>
      <c r="F206" s="5">
        <f>'168 end'!J313</f>
        <v>0</v>
      </c>
      <c r="G206" s="5">
        <f>'336 end'!J313</f>
        <v>0</v>
      </c>
      <c r="H206" s="5">
        <f>'672 end'!J313</f>
        <v>0</v>
      </c>
      <c r="I206">
        <f>'1344 end'!J313</f>
        <v>0</v>
      </c>
      <c r="J206">
        <f>'2688 end'!J313</f>
        <v>0</v>
      </c>
    </row>
    <row r="207" spans="1:10" x14ac:dyDescent="0.25">
      <c r="A207">
        <v>61</v>
      </c>
      <c r="C207">
        <f ca="1">OFFSET('84p stat'!$A$1,A207*20,0)</f>
        <v>0</v>
      </c>
      <c r="D207" s="5">
        <f>'42 end'!J314</f>
        <v>0</v>
      </c>
      <c r="E207" s="5">
        <f>'84 end'!J313</f>
        <v>0</v>
      </c>
      <c r="F207" s="5">
        <f>'168 end'!J314</f>
        <v>0</v>
      </c>
      <c r="G207" s="5">
        <f>'336 end'!J314</f>
        <v>0</v>
      </c>
      <c r="H207" s="5">
        <f>'672 end'!J314</f>
        <v>0</v>
      </c>
      <c r="I207">
        <f>'1344 end'!J314</f>
        <v>0</v>
      </c>
      <c r="J207">
        <f>'2688 end'!J314</f>
        <v>0</v>
      </c>
    </row>
    <row r="208" spans="1:10" x14ac:dyDescent="0.25">
      <c r="A208">
        <v>62</v>
      </c>
      <c r="C208">
        <f ca="1">OFFSET('84p stat'!$A$1,A208*20,0)</f>
        <v>0</v>
      </c>
      <c r="D208" s="5">
        <f>'42 end'!J315</f>
        <v>0</v>
      </c>
      <c r="E208" s="5">
        <f>'84 end'!J314</f>
        <v>0</v>
      </c>
      <c r="F208" s="5">
        <f>'168 end'!J315</f>
        <v>0</v>
      </c>
      <c r="G208" s="5">
        <f>'336 end'!J315</f>
        <v>0</v>
      </c>
      <c r="H208" s="5">
        <f>'672 end'!J315</f>
        <v>0</v>
      </c>
      <c r="I208">
        <f>'1344 end'!J315</f>
        <v>0</v>
      </c>
      <c r="J208">
        <f>'2688 end'!J315</f>
        <v>0</v>
      </c>
    </row>
    <row r="209" spans="1:10" x14ac:dyDescent="0.25">
      <c r="A209">
        <v>63</v>
      </c>
      <c r="C209">
        <f ca="1">OFFSET('84p stat'!$A$1,A209*20,0)</f>
        <v>0</v>
      </c>
      <c r="D209" s="5">
        <f>'42 end'!J316</f>
        <v>0</v>
      </c>
      <c r="E209" s="5">
        <f>'84 end'!J315</f>
        <v>0</v>
      </c>
      <c r="F209" s="5">
        <f>'168 end'!J316</f>
        <v>0</v>
      </c>
      <c r="G209" s="5">
        <f>'336 end'!J316</f>
        <v>0</v>
      </c>
      <c r="H209" s="5">
        <f>'672 end'!J316</f>
        <v>0</v>
      </c>
      <c r="I209">
        <f>'1344 end'!J316</f>
        <v>0</v>
      </c>
      <c r="J209">
        <f>'2688 end'!J316</f>
        <v>0</v>
      </c>
    </row>
    <row r="210" spans="1:10" x14ac:dyDescent="0.25">
      <c r="A210">
        <v>64</v>
      </c>
      <c r="C210">
        <f ca="1">OFFSET('84p stat'!$A$1,A210*20,0)</f>
        <v>0</v>
      </c>
      <c r="D210" s="5">
        <f>'42 end'!J317</f>
        <v>0</v>
      </c>
      <c r="E210" s="5">
        <f>'84 end'!J316</f>
        <v>0</v>
      </c>
      <c r="F210" s="5">
        <f>'168 end'!J317</f>
        <v>0</v>
      </c>
      <c r="G210" s="5">
        <f>'336 end'!J317</f>
        <v>0</v>
      </c>
      <c r="H210" s="5">
        <f>'672 end'!J317</f>
        <v>0</v>
      </c>
      <c r="I210">
        <f>'1344 end'!J317</f>
        <v>0</v>
      </c>
      <c r="J210">
        <f>'2688 end'!J317</f>
        <v>0</v>
      </c>
    </row>
    <row r="211" spans="1:10" x14ac:dyDescent="0.25">
      <c r="A211">
        <v>65</v>
      </c>
      <c r="C211">
        <f ca="1">OFFSET('84p stat'!$A$1,A211*20,0)</f>
        <v>0</v>
      </c>
      <c r="D211" s="5">
        <f>'42 end'!J318</f>
        <v>0</v>
      </c>
      <c r="E211" s="5">
        <f>'84 end'!J317</f>
        <v>0</v>
      </c>
      <c r="F211" s="5">
        <f>'168 end'!J318</f>
        <v>0</v>
      </c>
      <c r="G211" s="5">
        <f>'336 end'!J318</f>
        <v>0</v>
      </c>
      <c r="H211" s="5">
        <f>'672 end'!J318</f>
        <v>0</v>
      </c>
      <c r="I211">
        <f>'1344 end'!J318</f>
        <v>0</v>
      </c>
      <c r="J211">
        <f>'2688 end'!J318</f>
        <v>0</v>
      </c>
    </row>
    <row r="212" spans="1:10" x14ac:dyDescent="0.25">
      <c r="A212">
        <v>66</v>
      </c>
      <c r="C212">
        <f ca="1">OFFSET('84p stat'!$A$1,A212*20,0)</f>
        <v>0</v>
      </c>
      <c r="D212" s="5">
        <f>'42 end'!J319</f>
        <v>0</v>
      </c>
      <c r="E212" s="5">
        <f>'84 end'!J318</f>
        <v>0</v>
      </c>
      <c r="F212" s="5">
        <f>'168 end'!J319</f>
        <v>0</v>
      </c>
      <c r="G212" s="5">
        <f>'336 end'!J319</f>
        <v>0</v>
      </c>
      <c r="H212" s="5">
        <f>'672 end'!J319</f>
        <v>0</v>
      </c>
      <c r="I212">
        <f>'1344 end'!J319</f>
        <v>0</v>
      </c>
      <c r="J212">
        <f>'2688 end'!J319</f>
        <v>0</v>
      </c>
    </row>
    <row r="213" spans="1:10" x14ac:dyDescent="0.25">
      <c r="A213">
        <v>67</v>
      </c>
      <c r="C213">
        <f ca="1">OFFSET('84p stat'!$A$1,A213*20,0)</f>
        <v>0</v>
      </c>
      <c r="D213" s="5">
        <f>'42 end'!J320</f>
        <v>0</v>
      </c>
      <c r="E213" s="5">
        <f>'84 end'!J319</f>
        <v>0</v>
      </c>
      <c r="F213" s="5">
        <f>'168 end'!J320</f>
        <v>0</v>
      </c>
      <c r="G213" s="5">
        <f>'336 end'!J320</f>
        <v>0</v>
      </c>
      <c r="H213" s="5">
        <f>'672 end'!J320</f>
        <v>0</v>
      </c>
      <c r="I213">
        <f>'1344 end'!J320</f>
        <v>0</v>
      </c>
      <c r="J213">
        <f>'2688 end'!J320</f>
        <v>0</v>
      </c>
    </row>
    <row r="214" spans="1:10" x14ac:dyDescent="0.25">
      <c r="A214">
        <v>68</v>
      </c>
      <c r="C214">
        <f ca="1">OFFSET('84p stat'!$A$1,A214*20,0)</f>
        <v>0</v>
      </c>
      <c r="D214" s="5">
        <f>'42 end'!J321</f>
        <v>0</v>
      </c>
      <c r="E214" s="5">
        <f>'84 end'!J320</f>
        <v>0</v>
      </c>
      <c r="F214" s="5">
        <f>'168 end'!J321</f>
        <v>0</v>
      </c>
      <c r="G214" s="5">
        <f>'336 end'!J321</f>
        <v>0</v>
      </c>
      <c r="H214" s="5">
        <f>'672 end'!J321</f>
        <v>0</v>
      </c>
      <c r="I214">
        <f>'1344 end'!J321</f>
        <v>0</v>
      </c>
      <c r="J214">
        <f>'2688 end'!J321</f>
        <v>0</v>
      </c>
    </row>
    <row r="215" spans="1:10" x14ac:dyDescent="0.25">
      <c r="A215">
        <v>69</v>
      </c>
      <c r="C215">
        <f ca="1">OFFSET('84p stat'!$A$1,A215*20,0)</f>
        <v>0</v>
      </c>
      <c r="D215" s="5">
        <f>'42 end'!J322</f>
        <v>0</v>
      </c>
      <c r="E215" s="5">
        <f>'84 end'!J321</f>
        <v>0</v>
      </c>
      <c r="F215" s="5">
        <f>'168 end'!J322</f>
        <v>0</v>
      </c>
      <c r="G215" s="5">
        <f>'336 end'!J322</f>
        <v>0</v>
      </c>
      <c r="H215" s="5">
        <f>'672 end'!J322</f>
        <v>0</v>
      </c>
      <c r="I215">
        <f>'1344 end'!J322</f>
        <v>0</v>
      </c>
      <c r="J215">
        <f>'2688 end'!J322</f>
        <v>0</v>
      </c>
    </row>
    <row r="216" spans="1:10" x14ac:dyDescent="0.25">
      <c r="A216">
        <v>70</v>
      </c>
      <c r="C216">
        <f ca="1">OFFSET('84p stat'!$A$1,A216*20,0)</f>
        <v>0</v>
      </c>
      <c r="D216" s="5">
        <f>'42 end'!J323</f>
        <v>0</v>
      </c>
      <c r="E216" s="5">
        <f>'84 end'!J322</f>
        <v>0</v>
      </c>
      <c r="F216" s="5">
        <f>'168 end'!J323</f>
        <v>0</v>
      </c>
      <c r="G216" s="5">
        <f>'336 end'!J323</f>
        <v>0</v>
      </c>
      <c r="H216" s="5">
        <f>'672 end'!J323</f>
        <v>0</v>
      </c>
      <c r="I216">
        <f>'1344 end'!J323</f>
        <v>0</v>
      </c>
      <c r="J216">
        <f>'2688 end'!J323</f>
        <v>0</v>
      </c>
    </row>
    <row r="218" spans="1:10" x14ac:dyDescent="0.25">
      <c r="D218" s="5"/>
    </row>
    <row r="219" spans="1:10" x14ac:dyDescent="0.25">
      <c r="B219" t="s">
        <v>50</v>
      </c>
      <c r="C219" t="s">
        <v>58</v>
      </c>
      <c r="D219">
        <v>42</v>
      </c>
      <c r="E219">
        <v>84</v>
      </c>
      <c r="F219">
        <v>168</v>
      </c>
      <c r="G219">
        <v>336</v>
      </c>
      <c r="H219">
        <v>672</v>
      </c>
      <c r="I219">
        <v>1344</v>
      </c>
      <c r="J219">
        <v>2688</v>
      </c>
    </row>
    <row r="220" spans="1:10" x14ac:dyDescent="0.25">
      <c r="A220">
        <v>1</v>
      </c>
      <c r="C220" t="str">
        <f ca="1">OFFSET('42p stat'!$A$1,A220*20,0)</f>
        <v>CUDA Time</v>
      </c>
      <c r="D220" s="10">
        <f ca="1">'42 end'!K31</f>
        <v>0.93948902031963677</v>
      </c>
      <c r="E220" s="10">
        <f ca="1">'84 end'!K31</f>
        <v>0.94624989030087669</v>
      </c>
      <c r="F220" s="10">
        <f ca="1">'168 end'!K31</f>
        <v>0.94817379605784347</v>
      </c>
      <c r="G220" s="10">
        <f ca="1">'336 end'!K31</f>
        <v>0.94911843927074779</v>
      </c>
      <c r="H220" s="10"/>
      <c r="I220" s="10"/>
      <c r="J220" s="10"/>
    </row>
    <row r="221" spans="1:10" x14ac:dyDescent="0.25">
      <c r="A221">
        <v>2</v>
      </c>
      <c r="C221" t="str">
        <f ca="1">OFFSET('42p stat'!$A$1,A221*20,0)</f>
        <v>CUDA ant par</v>
      </c>
      <c r="D221" s="10"/>
      <c r="E221" s="10"/>
      <c r="F221" s="10"/>
      <c r="G221" s="10"/>
      <c r="H221" s="10"/>
      <c r="I221" s="10"/>
      <c r="J221" s="10"/>
    </row>
    <row r="222" spans="1:10" x14ac:dyDescent="0.25">
      <c r="A222">
        <v>3</v>
      </c>
      <c r="C222" t="str">
        <f ca="1">OFFSET('42p stat'!$A$1,A222*20,0)</f>
        <v>CUDA ant add CPU Time</v>
      </c>
      <c r="D222" s="10">
        <f ca="1">'42 end'!K33</f>
        <v>0.81343401789532577</v>
      </c>
      <c r="E222" s="10">
        <f ca="1">'84 end'!K33</f>
        <v>0.71446918291038508</v>
      </c>
      <c r="F222" s="10">
        <f ca="1">'168 end'!K33</f>
        <v>0.63799404759201372</v>
      </c>
      <c r="G222" s="10">
        <f ca="1">'336 end'!K33</f>
        <v>0.57213725514109892</v>
      </c>
      <c r="H222" s="10">
        <f ca="1">'672 end'!K33</f>
        <v>0.52662701611835439</v>
      </c>
      <c r="I222" s="10">
        <f ca="1">'1344 end'!K33</f>
        <v>0.48167805318952933</v>
      </c>
      <c r="J222" s="10">
        <f ca="1">'2688 end'!K33</f>
        <v>0.45583753838915547</v>
      </c>
    </row>
    <row r="223" spans="1:10" x14ac:dyDescent="0.25">
      <c r="A223">
        <v>4</v>
      </c>
      <c r="C223" t="str">
        <f ca="1">OFFSET('42p stat'!$A$1,A223*20,0)</f>
        <v>CUDA opt Time</v>
      </c>
      <c r="D223" s="10">
        <f ca="1">'42 end'!K34</f>
        <v>0.9383009734929626</v>
      </c>
      <c r="E223" s="10">
        <f ca="1">'84 end'!K34</f>
        <v>0.94570949755980549</v>
      </c>
      <c r="F223" s="10">
        <f ca="1">'168 end'!K34</f>
        <v>0.9477202233411014</v>
      </c>
      <c r="G223" s="10">
        <f ca="1">'336 end'!K34</f>
        <v>0.94743028439917709</v>
      </c>
      <c r="H223" s="10">
        <f ca="1">'672 end'!K34</f>
        <v>0.9484091073179961</v>
      </c>
      <c r="I223" s="10">
        <f ca="1">'1344 end'!K34</f>
        <v>0.94874134768351859</v>
      </c>
      <c r="J223" s="10">
        <f ca="1">'2688 end'!K34</f>
        <v>0.94923803096850112</v>
      </c>
    </row>
    <row r="224" spans="1:10" x14ac:dyDescent="0.25">
      <c r="A224">
        <v>5</v>
      </c>
      <c r="C224" t="str">
        <f ca="1">OFFSET('42p stat'!$A$1,A224*20,0)</f>
        <v>CUDA opt ant</v>
      </c>
      <c r="D224" s="10">
        <f ca="1">'42 end'!K35</f>
        <v>0.75076420772855179</v>
      </c>
      <c r="E224" s="10">
        <f ca="1">'84 end'!K35</f>
        <v>0.62043504090163926</v>
      </c>
      <c r="F224" s="10">
        <f ca="1">'168 end'!K35</f>
        <v>0.52910671898237183</v>
      </c>
      <c r="G224" s="10">
        <f ca="1">'336 end'!K35</f>
        <v>0.45817553739076111</v>
      </c>
      <c r="H224" s="10">
        <f ca="1">'672 end'!K35</f>
        <v>0.39338705721118172</v>
      </c>
      <c r="I224" s="10">
        <f ca="1">'1344 end'!K35</f>
        <v>0.35190511319412682</v>
      </c>
      <c r="J224" s="10">
        <f ca="1">'2688 end'!K35</f>
        <v>0.31809670501923865</v>
      </c>
    </row>
    <row r="225" spans="1:10" x14ac:dyDescent="0.25">
      <c r="A225">
        <v>6</v>
      </c>
      <c r="C225" t="str">
        <f ca="1">OFFSET('42p stat'!$A$1,A225*20,0)</f>
        <v>CUDA opt ant par</v>
      </c>
      <c r="D225" s="10">
        <f ca="1">'42 end'!K36</f>
        <v>0.74447998448107655</v>
      </c>
      <c r="E225" s="10">
        <f ca="1">'84 end'!K36</f>
        <v>0.62123283425204889</v>
      </c>
      <c r="F225" s="10">
        <f ca="1">'168 end'!K36</f>
        <v>0.52968783545298082</v>
      </c>
      <c r="G225" s="10">
        <f ca="1">'336 end'!K36</f>
        <v>0.45421214672626276</v>
      </c>
      <c r="H225" s="10">
        <f ca="1">'672 end'!K36</f>
        <v>0.38963255112757972</v>
      </c>
      <c r="I225" s="10">
        <f ca="1">'1344 end'!K36</f>
        <v>0.3492439128295835</v>
      </c>
      <c r="J225" s="10">
        <f ca="1">'2688 end'!K36</f>
        <v>0.31572115184828775</v>
      </c>
    </row>
    <row r="226" spans="1:10" x14ac:dyDescent="0.25">
      <c r="A226">
        <v>7</v>
      </c>
      <c r="C226" t="str">
        <f ca="1">OFFSET('42p stat'!$A$1,A226*20,0)</f>
        <v>non CUDA Time</v>
      </c>
      <c r="D226" s="10">
        <f ca="1">'42 end'!K37</f>
        <v>0.92509931202657869</v>
      </c>
      <c r="E226" s="10">
        <f ca="1">'84 end'!K37</f>
        <v>0.9202892199606918</v>
      </c>
      <c r="F226" s="10">
        <f ca="1">'168 end'!K37</f>
        <v>0.91776447945951767</v>
      </c>
      <c r="G226" s="10">
        <f ca="1">'336 end'!K37</f>
        <v>0.91814613465798434</v>
      </c>
      <c r="H226" s="10">
        <f ca="1">'672 end'!K37</f>
        <v>0.91678202831447664</v>
      </c>
      <c r="I226" s="10">
        <f ca="1">'1344 end'!K37</f>
        <v>0.91679572125307141</v>
      </c>
      <c r="J226" s="10">
        <f ca="1">'2688 end'!K37</f>
        <v>0.91998740003390078</v>
      </c>
    </row>
    <row r="227" spans="1:10" x14ac:dyDescent="0.25">
      <c r="A227">
        <v>8</v>
      </c>
      <c r="C227" t="str">
        <f ca="1">OFFSET('42p stat'!$A$1,A227*20,0)</f>
        <v>Classic ACO</v>
      </c>
      <c r="D227" s="10"/>
      <c r="E227" s="10"/>
      <c r="F227" s="10"/>
      <c r="G227" s="10"/>
      <c r="H227" s="10"/>
      <c r="I227" s="10"/>
      <c r="J227" s="10"/>
    </row>
    <row r="228" spans="1:10" x14ac:dyDescent="0.25">
      <c r="A228">
        <v>9</v>
      </c>
      <c r="C228" t="str">
        <f ca="1">OFFSET('42p stat'!$A$1,A228*20,0)</f>
        <v>omp</v>
      </c>
      <c r="D228" s="10">
        <f ca="1">'42 end'!K39</f>
        <v>0.92696393965306323</v>
      </c>
      <c r="E228" s="10">
        <f ca="1">'84 end'!K39</f>
        <v>0.92263312375583439</v>
      </c>
      <c r="F228" s="10">
        <f ca="1">'168 end'!K39</f>
        <v>0.92072094475024979</v>
      </c>
      <c r="G228" s="10">
        <f ca="1">'336 end'!K39</f>
        <v>0.92082471375179564</v>
      </c>
      <c r="H228" s="10">
        <f ca="1">'672 end'!K39</f>
        <v>0.9224022321286498</v>
      </c>
      <c r="I228" s="10">
        <f ca="1">'1344 end'!K39</f>
        <v>0.92148049385352104</v>
      </c>
      <c r="J228" s="10">
        <f ca="1">'2688 end'!K39</f>
        <v>0.92488430093569729</v>
      </c>
    </row>
    <row r="229" spans="1:10" x14ac:dyDescent="0.25">
      <c r="A229">
        <v>10</v>
      </c>
      <c r="C229" t="str">
        <f ca="1">OFFSET('42p stat'!$A$1,A229*20,0)</f>
        <v>non CUDA transp Time</v>
      </c>
      <c r="D229" s="10">
        <f ca="1">'42 end'!K40</f>
        <v>0.93137285038847772</v>
      </c>
      <c r="E229" s="10">
        <f ca="1">'84 end'!K40</f>
        <v>0.93196303873533137</v>
      </c>
      <c r="F229" s="10">
        <f ca="1">'168 end'!K40</f>
        <v>0.93168314240001338</v>
      </c>
      <c r="G229" s="10">
        <f ca="1">'336 end'!K40</f>
        <v>0.93209081200277788</v>
      </c>
      <c r="H229" s="10">
        <f ca="1">'672 end'!K40</f>
        <v>0.93215601919717417</v>
      </c>
      <c r="I229" s="10">
        <f ca="1">'1344 end'!K40</f>
        <v>0.93309648667909295</v>
      </c>
      <c r="J229" s="10">
        <f ca="1">'2688 end'!K40</f>
        <v>0.93564859827476954</v>
      </c>
    </row>
    <row r="230" spans="1:10" x14ac:dyDescent="0.25">
      <c r="A230">
        <v>11</v>
      </c>
      <c r="C230" t="str">
        <f ca="1">OFFSET('42p stat'!$A$1,A230*20,0)</f>
        <v>non CUDA transp_AVX Time</v>
      </c>
      <c r="D230" s="10"/>
      <c r="E230" s="10"/>
      <c r="F230" s="10"/>
      <c r="G230" s="10"/>
      <c r="H230" s="10"/>
      <c r="I230" s="10"/>
      <c r="J230" s="10"/>
    </row>
    <row r="231" spans="1:10" x14ac:dyDescent="0.25">
      <c r="A231">
        <v>12</v>
      </c>
      <c r="C231" t="str">
        <f ca="1">OFFSET('42p stat'!$A$1,A231*20,0)</f>
        <v>non CUDA transp_AVX_OMP Time</v>
      </c>
      <c r="D231" s="10">
        <f ca="1">'42 end'!K42</f>
        <v>0.9254988467433708</v>
      </c>
      <c r="E231" s="10">
        <f ca="1">'84 end'!K42</f>
        <v>0.92604755333948741</v>
      </c>
      <c r="F231" s="10">
        <f ca="1">'168 end'!K42</f>
        <v>0.92779077202221694</v>
      </c>
      <c r="G231" s="10">
        <f ca="1">'336 end'!K42</f>
        <v>0.92778603099344759</v>
      </c>
      <c r="H231" s="10"/>
      <c r="I231" s="10"/>
      <c r="J231" s="10"/>
    </row>
    <row r="232" spans="1:10" x14ac:dyDescent="0.25">
      <c r="A232">
        <v>13</v>
      </c>
      <c r="C232" t="str">
        <f ca="1">OFFSET('42p stat'!$A$1,A232*20,0)</f>
        <v>CUDA ant add CPU_AVX_transp Time</v>
      </c>
      <c r="D232" s="10">
        <f ca="1">'42 end'!K43</f>
        <v>0.82892287328298941</v>
      </c>
      <c r="E232" s="10">
        <f ca="1">'84 end'!K43</f>
        <v>0.73603626483096896</v>
      </c>
      <c r="F232" s="10">
        <f ca="1">'168 end'!K43</f>
        <v>0.6646213341470546</v>
      </c>
      <c r="G232" s="10">
        <f ca="1">'336 end'!K43</f>
        <v>0.60506801370816743</v>
      </c>
      <c r="H232" s="10"/>
      <c r="I232" s="10"/>
      <c r="J232" s="10"/>
    </row>
    <row r="233" spans="1:10" x14ac:dyDescent="0.25">
      <c r="A233">
        <v>14</v>
      </c>
      <c r="C233" t="str">
        <f ca="1">OFFSET('42p stat'!$A$1,A233*20,0)</f>
        <v>CUDA Const</v>
      </c>
      <c r="D233" s="10">
        <f ca="1">'42 end'!K44</f>
        <v>0.93918971054015921</v>
      </c>
      <c r="E233" s="10">
        <f ca="1">'84 end'!K44</f>
        <v>0.94537584829121357</v>
      </c>
      <c r="F233" s="10">
        <f ca="1">'168 end'!K44</f>
        <v>0.94710123369277277</v>
      </c>
      <c r="G233" s="10">
        <f ca="1">'336 end'!K44</f>
        <v>0.94839239987003654</v>
      </c>
      <c r="H233" s="10">
        <f ca="1">'672 end'!K44</f>
        <v>0.9487270412878821</v>
      </c>
      <c r="I233" s="10">
        <f ca="1">'1344 end'!K44</f>
        <v>0.94918373736280004</v>
      </c>
      <c r="J233" s="10">
        <f ca="1">'2688 end'!K44</f>
        <v>0.94891018094364099</v>
      </c>
    </row>
    <row r="234" spans="1:10" x14ac:dyDescent="0.25">
      <c r="A234">
        <v>15</v>
      </c>
      <c r="C234" t="str">
        <f ca="1">OFFSET('42p stat'!$A$1,A234*20,0)</f>
        <v>CUDA ant Const</v>
      </c>
      <c r="D234" s="10">
        <f ca="1">'42 end'!K45</f>
        <v>0.74603630321639836</v>
      </c>
      <c r="E234" s="10">
        <f ca="1">'84 end'!K45</f>
        <v>0.61668126663478995</v>
      </c>
      <c r="F234" s="10">
        <f ca="1">'168 end'!K45</f>
        <v>0.52645620002851434</v>
      </c>
      <c r="G234" s="10">
        <f ca="1">'336 end'!K45</f>
        <v>0.45641426270273522</v>
      </c>
      <c r="H234" s="10">
        <f ca="1">'672 end'!K45</f>
        <v>0.39299797815930176</v>
      </c>
      <c r="I234" s="10">
        <f ca="1">'1344 end'!K45</f>
        <v>0.3503605938862222</v>
      </c>
      <c r="J234" s="10">
        <f ca="1">'2688 end'!K45</f>
        <v>0.31611333090156196</v>
      </c>
    </row>
    <row r="235" spans="1:10" x14ac:dyDescent="0.25">
      <c r="A235">
        <v>16</v>
      </c>
      <c r="C235" t="str">
        <f ca="1">OFFSET('42p stat'!$A$1,A235*20,0)</f>
        <v>CUDA ant par Const</v>
      </c>
      <c r="D235" s="10">
        <f ca="1">'42 end'!K46</f>
        <v>0.744478996140434</v>
      </c>
      <c r="E235" s="10">
        <f ca="1">'84 end'!K46</f>
        <v>0.61628166771057236</v>
      </c>
      <c r="F235" s="10">
        <f ca="1">'168 end'!K46</f>
        <v>0.5287908225285699</v>
      </c>
      <c r="G235" s="10">
        <f ca="1">'336 end'!K46</f>
        <v>0.45275005034105414</v>
      </c>
      <c r="H235" s="10">
        <f ca="1">'672 end'!K46</f>
        <v>0.3889563180832063</v>
      </c>
      <c r="I235" s="10">
        <f ca="1">'1344 end'!K46</f>
        <v>0.34737960112769267</v>
      </c>
      <c r="J235" s="10">
        <f ca="1">'2688 end'!K46</f>
        <v>0.31348990415809436</v>
      </c>
    </row>
    <row r="236" spans="1:10" x14ac:dyDescent="0.25">
      <c r="A236">
        <v>17</v>
      </c>
      <c r="C236" t="str">
        <f ca="1">OFFSET('42p stat'!$A$1,A236*20,0)</f>
        <v>CUDA ant add CPU Const</v>
      </c>
      <c r="D236" s="10">
        <f ca="1">'42 end'!K47</f>
        <v>0.81280946446060109</v>
      </c>
      <c r="E236" s="10">
        <f ca="1">'84 end'!K47</f>
        <v>0.71191239672984497</v>
      </c>
      <c r="F236" s="10">
        <f ca="1">'168 end'!K47</f>
        <v>0.63300191851688559</v>
      </c>
      <c r="G236" s="10">
        <f ca="1">'336 end'!K47</f>
        <v>0.5696661484725063</v>
      </c>
      <c r="H236" s="10">
        <f ca="1">'672 end'!K47</f>
        <v>0.52471107508053905</v>
      </c>
      <c r="I236" s="10">
        <f ca="1">'1344 end'!K47</f>
        <v>0.47971776617415357</v>
      </c>
      <c r="J236" s="10">
        <f ca="1">'2688 end'!K47</f>
        <v>0.44936677108324824</v>
      </c>
    </row>
    <row r="237" spans="1:10" x14ac:dyDescent="0.25">
      <c r="A237">
        <v>18</v>
      </c>
      <c r="C237" t="str">
        <f ca="1">OFFSET('42p stat'!$A$1,A237*20,0)</f>
        <v>CUDA opt Const</v>
      </c>
      <c r="D237" s="10"/>
      <c r="E237" s="10"/>
      <c r="F237" s="10"/>
      <c r="G237" s="10"/>
      <c r="H237" s="10"/>
      <c r="I237" s="10"/>
      <c r="J237" s="10"/>
    </row>
    <row r="238" spans="1:10" x14ac:dyDescent="0.25">
      <c r="A238">
        <v>19</v>
      </c>
      <c r="C238" t="str">
        <f ca="1">OFFSET('42p stat'!$A$1,A238*20,0)</f>
        <v>CUDA opt ant Const</v>
      </c>
      <c r="D238" s="10">
        <f ca="1">'42 end'!K49</f>
        <v>0.74759892775718417</v>
      </c>
      <c r="E238" s="10">
        <f ca="1">'84 end'!K49</f>
        <v>0.61527100357653641</v>
      </c>
      <c r="F238" s="10">
        <f ca="1">'168 end'!K49</f>
        <v>0.5281883518435927</v>
      </c>
      <c r="G238" s="10">
        <f ca="1">'336 end'!K49</f>
        <v>0.45707262712654795</v>
      </c>
      <c r="H238" s="10">
        <f ca="1">'672 end'!K49</f>
        <v>0.3932818114859164</v>
      </c>
      <c r="I238" s="10">
        <f ca="1">'1344 end'!K49</f>
        <v>0.35086583961403905</v>
      </c>
      <c r="J238" s="10">
        <f ca="1">'2688 end'!K49</f>
        <v>0.31661542925016173</v>
      </c>
    </row>
    <row r="239" spans="1:10" x14ac:dyDescent="0.25">
      <c r="A239">
        <v>20</v>
      </c>
      <c r="C239" t="str">
        <f ca="1">OFFSET('42p stat'!$A$1,A239*20,0)</f>
        <v>CUDA opt ant par Const</v>
      </c>
      <c r="D239" s="10">
        <f ca="1">'42 end'!K50</f>
        <v>0.74431633315090628</v>
      </c>
      <c r="E239" s="10">
        <f ca="1">'84 end'!K50</f>
        <v>0.61501093078864344</v>
      </c>
      <c r="F239" s="10">
        <f ca="1">'168 end'!K50</f>
        <v>0.52919036919208218</v>
      </c>
      <c r="G239" s="10">
        <f ca="1">'336 end'!K50</f>
        <v>0.45251283326120251</v>
      </c>
      <c r="H239" s="10">
        <f ca="1">'672 end'!K50</f>
        <v>0.3894485743023835</v>
      </c>
      <c r="I239" s="10">
        <f ca="1">'1344 end'!K50</f>
        <v>0.34813416747317177</v>
      </c>
      <c r="J239" s="10">
        <f ca="1">'2688 end'!K50</f>
        <v>0.31422364191435193</v>
      </c>
    </row>
    <row r="240" spans="1:10" x14ac:dyDescent="0.25">
      <c r="A240">
        <v>21</v>
      </c>
      <c r="C240" t="str">
        <f ca="1">OFFSET('42p stat'!$A$1,A240*20,0)</f>
        <v>CUDA ant par not f</v>
      </c>
      <c r="D240" s="10">
        <f ca="1">'42 end'!K51</f>
        <v>0.88014430889620165</v>
      </c>
      <c r="E240" s="10">
        <f ca="1">'84 end'!K51</f>
        <v>0.8011332032224231</v>
      </c>
      <c r="F240" s="10">
        <f ca="1">'168 end'!K51</f>
        <v>0.73817839512930783</v>
      </c>
      <c r="G240" s="10">
        <f ca="1">'336 end'!K51</f>
        <v>0.67463716897306858</v>
      </c>
      <c r="H240" s="10">
        <f ca="1">'672 end'!K51</f>
        <v>0.61638094781881747</v>
      </c>
      <c r="I240" s="10">
        <f ca="1">'1344 end'!K51</f>
        <v>0.57457285985102446</v>
      </c>
      <c r="J240" s="10">
        <f ca="1">'2688 end'!K51</f>
        <v>0.5374902827463689</v>
      </c>
    </row>
    <row r="241" spans="1:10" x14ac:dyDescent="0.25">
      <c r="A241">
        <v>22</v>
      </c>
      <c r="C241" t="str">
        <f ca="1">OFFSET('42p stat'!$A$1,A241*20,0)</f>
        <v>CUDA ant par sort</v>
      </c>
      <c r="D241" s="10">
        <f ca="1">'42 end'!K52</f>
        <v>0.75011846173000285</v>
      </c>
      <c r="E241" s="10">
        <f ca="1">'84 end'!K52</f>
        <v>0.62371598642720538</v>
      </c>
      <c r="F241" s="10">
        <f ca="1">'168 end'!K52</f>
        <v>0.5392312652761686</v>
      </c>
      <c r="G241" s="10">
        <f ca="1">'336 end'!K52</f>
        <v>0.46253366068765994</v>
      </c>
      <c r="H241" s="10">
        <f ca="1">'672 end'!K52</f>
        <v>0.39995380002849701</v>
      </c>
      <c r="I241" s="10">
        <f ca="1">'1344 end'!K52</f>
        <v>0.35834327571125113</v>
      </c>
      <c r="J241" s="10">
        <f ca="1">'2688 end'!K52</f>
        <v>0.32397004471711965</v>
      </c>
    </row>
    <row r="242" spans="1:10" x14ac:dyDescent="0.25">
      <c r="A242">
        <v>23</v>
      </c>
      <c r="C242">
        <f ca="1">OFFSET('42p stat'!$A$1,A242*20,0)</f>
        <v>0</v>
      </c>
      <c r="D242" s="10" t="e">
        <f ca="1">'42 end'!K53</f>
        <v>#DIV/0!</v>
      </c>
      <c r="E242" s="10" t="e">
        <f ca="1">'84 end'!K53</f>
        <v>#DIV/0!</v>
      </c>
      <c r="F242" s="10" t="e">
        <f ca="1">'168 end'!K53</f>
        <v>#DIV/0!</v>
      </c>
      <c r="G242" s="10" t="e">
        <f ca="1">'336 end'!K53</f>
        <v>#DIV/0!</v>
      </c>
      <c r="H242" s="10" t="e">
        <f ca="1">'672 end'!K53</f>
        <v>#DIV/0!</v>
      </c>
      <c r="I242" s="10" t="e">
        <f ca="1">'1344 end'!K53</f>
        <v>#DIV/0!</v>
      </c>
      <c r="J242" s="10" t="e">
        <f ca="1">'2688 end'!K53</f>
        <v>#DIV/0!</v>
      </c>
    </row>
    <row r="243" spans="1:10" x14ac:dyDescent="0.25">
      <c r="A243">
        <v>24</v>
      </c>
      <c r="C243">
        <f ca="1">OFFSET('42p stat'!$A$1,A243*20,0)</f>
        <v>0</v>
      </c>
      <c r="D243" s="10" t="e">
        <f ca="1">'42 end'!K54</f>
        <v>#DIV/0!</v>
      </c>
      <c r="E243" s="10" t="e">
        <f ca="1">'84 end'!K54</f>
        <v>#DIV/0!</v>
      </c>
      <c r="F243" s="10" t="e">
        <f ca="1">'168 end'!K54</f>
        <v>#DIV/0!</v>
      </c>
      <c r="G243" s="10" t="e">
        <f ca="1">'336 end'!K54</f>
        <v>#DIV/0!</v>
      </c>
      <c r="H243" s="10" t="e">
        <f ca="1">'672 end'!K54</f>
        <v>#DIV/0!</v>
      </c>
      <c r="I243" s="10" t="e">
        <f ca="1">'1344 end'!K54</f>
        <v>#DIV/0!</v>
      </c>
      <c r="J243" s="10" t="e">
        <f ca="1">'2688 end'!K54</f>
        <v>#DIV/0!</v>
      </c>
    </row>
    <row r="244" spans="1:10" x14ac:dyDescent="0.25">
      <c r="A244">
        <v>25</v>
      </c>
      <c r="C244">
        <f ca="1">OFFSET('42p stat'!$A$1,A244*20,0)</f>
        <v>0</v>
      </c>
      <c r="D244" s="10"/>
      <c r="E244" s="10"/>
      <c r="F244" s="10"/>
      <c r="G244" s="10"/>
      <c r="H244" s="10"/>
      <c r="I244" s="10"/>
      <c r="J244" s="10"/>
    </row>
    <row r="245" spans="1:10" x14ac:dyDescent="0.25">
      <c r="A245">
        <v>26</v>
      </c>
      <c r="C245">
        <f ca="1">OFFSET('42p stat'!$A$1,A245*20,0)</f>
        <v>0</v>
      </c>
      <c r="D245" s="10" t="e">
        <f ca="1">'42 end'!K56</f>
        <v>#DIV/0!</v>
      </c>
      <c r="E245" s="10" t="e">
        <f ca="1">'84 end'!K56</f>
        <v>#DIV/0!</v>
      </c>
      <c r="F245" s="10" t="e">
        <f ca="1">'168 end'!K56</f>
        <v>#DIV/0!</v>
      </c>
      <c r="G245" s="10" t="e">
        <f ca="1">'336 end'!K56</f>
        <v>#DIV/0!</v>
      </c>
      <c r="H245" s="10" t="e">
        <f ca="1">'672 end'!K56</f>
        <v>#DIV/0!</v>
      </c>
      <c r="I245" s="10" t="e">
        <f ca="1">'1344 end'!K56</f>
        <v>#DIV/0!</v>
      </c>
      <c r="J245" s="10" t="e">
        <f ca="1">'2688 end'!K56</f>
        <v>#DIV/0!</v>
      </c>
    </row>
    <row r="246" spans="1:10" x14ac:dyDescent="0.25">
      <c r="A246">
        <v>27</v>
      </c>
      <c r="C246">
        <f ca="1">OFFSET('84p stat'!$A$1,A246*20,0)</f>
        <v>0</v>
      </c>
      <c r="D246" s="10"/>
      <c r="E246" s="10" t="e">
        <f ca="1">'84 end'!K57</f>
        <v>#DIV/0!</v>
      </c>
      <c r="F246" s="10" t="e">
        <f ca="1">'168 end'!K57</f>
        <v>#DIV/0!</v>
      </c>
      <c r="G246" s="10" t="e">
        <f ca="1">'336 end'!K57</f>
        <v>#DIV/0!</v>
      </c>
      <c r="H246" s="10" t="e">
        <f ca="1">'672 end'!K57</f>
        <v>#DIV/0!</v>
      </c>
      <c r="I246" s="10" t="e">
        <f ca="1">'1344 end'!K57</f>
        <v>#DIV/0!</v>
      </c>
      <c r="J246" s="10" t="e">
        <f ca="1">'2688 end'!K57</f>
        <v>#DIV/0!</v>
      </c>
    </row>
    <row r="247" spans="1:10" x14ac:dyDescent="0.25">
      <c r="A247">
        <v>28</v>
      </c>
      <c r="C247">
        <f ca="1">OFFSET('84p stat'!$A$1,A247*20,0)</f>
        <v>0</v>
      </c>
      <c r="D247" s="10"/>
      <c r="E247" s="10"/>
      <c r="F247" s="10"/>
      <c r="G247" s="10"/>
      <c r="H247" s="10"/>
      <c r="I247" s="10"/>
      <c r="J247" s="10"/>
    </row>
    <row r="248" spans="1:10" x14ac:dyDescent="0.25">
      <c r="A248">
        <v>29</v>
      </c>
      <c r="C248">
        <f ca="1">OFFSET('84p stat'!$A$1,A248*20,0)</f>
        <v>0</v>
      </c>
      <c r="D248" s="10"/>
      <c r="E248" s="10" t="e">
        <f ca="1">'84 end'!K59</f>
        <v>#DIV/0!</v>
      </c>
      <c r="F248" s="10" t="e">
        <f ca="1">'168 end'!K59</f>
        <v>#DIV/0!</v>
      </c>
      <c r="G248" s="10" t="e">
        <f ca="1">'336 end'!K59</f>
        <v>#DIV/0!</v>
      </c>
      <c r="H248" s="10" t="e">
        <f ca="1">'672 end'!K59</f>
        <v>#DIV/0!</v>
      </c>
      <c r="I248" s="10" t="e">
        <f ca="1">'1344 end'!K59</f>
        <v>#DIV/0!</v>
      </c>
      <c r="J248" s="10" t="e">
        <f ca="1">'2688 end'!K59</f>
        <v>#DIV/0!</v>
      </c>
    </row>
    <row r="249" spans="1:10" x14ac:dyDescent="0.25">
      <c r="A249">
        <v>30</v>
      </c>
      <c r="C249">
        <f ca="1">OFFSET('84p stat'!$A$1,A249*20,0)</f>
        <v>0</v>
      </c>
      <c r="D249" s="10"/>
      <c r="E249" s="10" t="e">
        <f ca="1">'84 end'!K60</f>
        <v>#DIV/0!</v>
      </c>
      <c r="F249" s="10" t="e">
        <f ca="1">'168 end'!K60</f>
        <v>#DIV/0!</v>
      </c>
      <c r="G249" s="10" t="e">
        <f ca="1">'336 end'!K60</f>
        <v>#DIV/0!</v>
      </c>
      <c r="H249" s="10" t="e">
        <f ca="1">'672 end'!K60</f>
        <v>#DIV/0!</v>
      </c>
      <c r="I249" s="10" t="e">
        <f ca="1">'1344 end'!K60</f>
        <v>#DIV/0!</v>
      </c>
      <c r="J249" s="10" t="e">
        <f ca="1">'2688 end'!K60</f>
        <v>#DIV/0!</v>
      </c>
    </row>
    <row r="250" spans="1:10" x14ac:dyDescent="0.25">
      <c r="A250">
        <v>31</v>
      </c>
      <c r="C250">
        <f ca="1">OFFSET('84p stat'!$A$1,A250*20,0)</f>
        <v>0</v>
      </c>
      <c r="D250" s="10"/>
      <c r="E250" s="10"/>
      <c r="F250" s="10"/>
      <c r="G250" s="10"/>
      <c r="H250" s="10"/>
      <c r="I250" s="10"/>
      <c r="J250" s="10"/>
    </row>
    <row r="251" spans="1:10" x14ac:dyDescent="0.25">
      <c r="A251">
        <v>32</v>
      </c>
      <c r="C251">
        <f ca="1">OFFSET('84p stat'!$A$1,A251*20,0)</f>
        <v>0</v>
      </c>
      <c r="D251" s="10"/>
      <c r="E251" s="10" t="e">
        <f ca="1">'84 end'!K62</f>
        <v>#DIV/0!</v>
      </c>
      <c r="F251" s="10" t="e">
        <f ca="1">'168 end'!K62</f>
        <v>#DIV/0!</v>
      </c>
      <c r="G251" s="10" t="e">
        <f ca="1">'336 end'!K62</f>
        <v>#DIV/0!</v>
      </c>
      <c r="H251" s="10" t="e">
        <f ca="1">'672 end'!K62</f>
        <v>#DIV/0!</v>
      </c>
      <c r="I251" s="10" t="e">
        <f ca="1">'1344 end'!K62</f>
        <v>#DIV/0!</v>
      </c>
      <c r="J251" s="10" t="e">
        <f ca="1">'2688 end'!K62</f>
        <v>#DIV/0!</v>
      </c>
    </row>
    <row r="252" spans="1:10" x14ac:dyDescent="0.25">
      <c r="A252">
        <v>33</v>
      </c>
      <c r="C252">
        <f ca="1">OFFSET('84p stat'!$A$1,A252*20,0)</f>
        <v>0</v>
      </c>
      <c r="D252" s="10"/>
      <c r="E252" s="10" t="e">
        <f ca="1">'84 end'!K63</f>
        <v>#DIV/0!</v>
      </c>
      <c r="F252" s="10" t="e">
        <f ca="1">'168 end'!K63</f>
        <v>#DIV/0!</v>
      </c>
      <c r="G252" s="10" t="e">
        <f ca="1">'336 end'!K63</f>
        <v>#DIV/0!</v>
      </c>
      <c r="H252" s="10" t="e">
        <f ca="1">'672 end'!K63</f>
        <v>#DIV/0!</v>
      </c>
      <c r="I252" s="10" t="e">
        <f ca="1">'1344 end'!K63</f>
        <v>#DIV/0!</v>
      </c>
      <c r="J252" s="10" t="e">
        <f ca="1">'2688 end'!K63</f>
        <v>#DIV/0!</v>
      </c>
    </row>
    <row r="253" spans="1:10" x14ac:dyDescent="0.25">
      <c r="A253">
        <v>34</v>
      </c>
      <c r="C253">
        <f ca="1">OFFSET('84p stat'!$A$1,A253*20,0)</f>
        <v>0</v>
      </c>
      <c r="D253" s="10"/>
      <c r="E253" s="10"/>
      <c r="F253" s="10"/>
      <c r="G253" s="10"/>
      <c r="H253" s="10"/>
      <c r="I253" s="10"/>
      <c r="J253" s="10"/>
    </row>
    <row r="254" spans="1:10" x14ac:dyDescent="0.25">
      <c r="A254">
        <v>35</v>
      </c>
      <c r="C254">
        <f ca="1">OFFSET('84p stat'!$A$1,A254*20,0)</f>
        <v>0</v>
      </c>
      <c r="D254" s="10"/>
      <c r="E254" s="10" t="e">
        <f ca="1">'84 end'!K65</f>
        <v>#DIV/0!</v>
      </c>
      <c r="F254" s="10" t="e">
        <f ca="1">'168 end'!K65</f>
        <v>#DIV/0!</v>
      </c>
      <c r="G254" s="10" t="e">
        <f ca="1">'336 end'!K65</f>
        <v>#DIV/0!</v>
      </c>
      <c r="H254" s="10" t="e">
        <f ca="1">'672 end'!K65</f>
        <v>#DIV/0!</v>
      </c>
      <c r="I254" s="10" t="e">
        <f ca="1">'1344 end'!K65</f>
        <v>#DIV/0!</v>
      </c>
      <c r="J254" s="10" t="e">
        <f ca="1">'2688 end'!K65</f>
        <v>#DIV/0!</v>
      </c>
    </row>
    <row r="255" spans="1:10" x14ac:dyDescent="0.25">
      <c r="A255">
        <v>36</v>
      </c>
      <c r="C255">
        <f ca="1">OFFSET('84p stat'!$A$1,A255*20,0)</f>
        <v>0</v>
      </c>
      <c r="D255" s="10"/>
      <c r="E255" s="10"/>
      <c r="F255" s="10"/>
      <c r="G255" s="10"/>
      <c r="H255" s="10"/>
      <c r="I255" s="10"/>
      <c r="J255" s="10"/>
    </row>
    <row r="256" spans="1:10" x14ac:dyDescent="0.25">
      <c r="A256">
        <v>37</v>
      </c>
      <c r="C256">
        <f ca="1">OFFSET('84p stat'!$A$1,A256*20,0)</f>
        <v>0</v>
      </c>
      <c r="D256" s="10"/>
      <c r="E256" s="10"/>
      <c r="F256" s="10"/>
      <c r="G256" s="10"/>
      <c r="H256" s="10"/>
      <c r="I256" s="10"/>
      <c r="J256" s="10"/>
    </row>
    <row r="257" spans="1:10" x14ac:dyDescent="0.25">
      <c r="A257">
        <v>38</v>
      </c>
      <c r="C257">
        <f ca="1">OFFSET('84p stat'!$A$1,A257*20,0)</f>
        <v>0</v>
      </c>
      <c r="D257" s="10"/>
      <c r="E257" s="10"/>
      <c r="F257" s="10"/>
      <c r="G257" s="10"/>
      <c r="H257" s="10"/>
      <c r="I257" s="10"/>
      <c r="J257" s="10"/>
    </row>
    <row r="258" spans="1:10" x14ac:dyDescent="0.25">
      <c r="A258">
        <v>39</v>
      </c>
      <c r="C258">
        <f ca="1">OFFSET('84p stat'!$A$1,A258*20,0)</f>
        <v>0</v>
      </c>
      <c r="D258" s="10" t="e">
        <f ca="1">'42 end'!K69</f>
        <v>#DIV/0!</v>
      </c>
      <c r="E258" s="10" t="e">
        <f ca="1">'84 end'!K69</f>
        <v>#DIV/0!</v>
      </c>
      <c r="F258" s="10" t="e">
        <f ca="1">'168 end'!K69</f>
        <v>#DIV/0!</v>
      </c>
      <c r="G258" s="10" t="e">
        <f ca="1">'336 end'!K69</f>
        <v>#DIV/0!</v>
      </c>
      <c r="H258" s="10"/>
      <c r="I258" s="10"/>
      <c r="J258" s="10"/>
    </row>
    <row r="259" spans="1:10" x14ac:dyDescent="0.25">
      <c r="A259">
        <v>40</v>
      </c>
      <c r="C259">
        <f ca="1">OFFSET('84p stat'!$A$1,A259*20,0)</f>
        <v>0</v>
      </c>
      <c r="D259" s="10" t="e">
        <f ca="1">'42 end'!K70</f>
        <v>#DIV/0!</v>
      </c>
      <c r="E259" s="10" t="e">
        <f ca="1">'84 end'!K70</f>
        <v>#DIV/0!</v>
      </c>
      <c r="F259" s="10" t="e">
        <f ca="1">'168 end'!K70</f>
        <v>#DIV/0!</v>
      </c>
      <c r="G259" s="10" t="e">
        <f ca="1">'336 end'!K70</f>
        <v>#DIV/0!</v>
      </c>
      <c r="H259" s="10" t="e">
        <f ca="1">'672 end'!K70</f>
        <v>#DIV/0!</v>
      </c>
      <c r="I259" s="10" t="e">
        <f ca="1">'1344 end'!K70</f>
        <v>#DIV/0!</v>
      </c>
      <c r="J259" s="10"/>
    </row>
    <row r="260" spans="1:10" x14ac:dyDescent="0.25">
      <c r="A260">
        <v>41</v>
      </c>
      <c r="C260">
        <f ca="1">OFFSET('84p stat'!$A$1,A260*20,0)</f>
        <v>0</v>
      </c>
      <c r="D260" s="10" t="e">
        <f ca="1">'42 end'!K71</f>
        <v>#DIV/0!</v>
      </c>
      <c r="E260" s="10" t="e">
        <f ca="1">'84 end'!K71</f>
        <v>#DIV/0!</v>
      </c>
      <c r="F260" s="10" t="e">
        <f ca="1">'168 end'!K71</f>
        <v>#DIV/0!</v>
      </c>
      <c r="G260" s="10" t="e">
        <f ca="1">'336 end'!K71</f>
        <v>#DIV/0!</v>
      </c>
      <c r="H260" s="10" t="e">
        <f ca="1">'672 end'!K71</f>
        <v>#DIV/0!</v>
      </c>
      <c r="I260" s="10" t="e">
        <f ca="1">'1344 end'!K71</f>
        <v>#DIV/0!</v>
      </c>
      <c r="J260" s="10"/>
    </row>
    <row r="261" spans="1:10" x14ac:dyDescent="0.25">
      <c r="A261">
        <v>42</v>
      </c>
      <c r="C261">
        <f ca="1">OFFSET('84p stat'!$A$1,A261*20,0)</f>
        <v>0</v>
      </c>
      <c r="D261" s="10" t="e">
        <f ca="1">'42 end'!K72</f>
        <v>#DIV/0!</v>
      </c>
      <c r="E261" s="10" t="e">
        <f ca="1">'84 end'!K72</f>
        <v>#DIV/0!</v>
      </c>
      <c r="F261" s="10" t="e">
        <f ca="1">'168 end'!K72</f>
        <v>#DIV/0!</v>
      </c>
      <c r="G261" s="10" t="e">
        <f ca="1">'336 end'!K72</f>
        <v>#DIV/0!</v>
      </c>
      <c r="H261" s="10" t="e">
        <f ca="1">'672 end'!K72</f>
        <v>#DIV/0!</v>
      </c>
      <c r="I261" s="10" t="e">
        <f ca="1">'1344 end'!K72</f>
        <v>#DIV/0!</v>
      </c>
      <c r="J261" s="10"/>
    </row>
    <row r="262" spans="1:10" x14ac:dyDescent="0.25">
      <c r="A262">
        <v>43</v>
      </c>
      <c r="C262">
        <f ca="1">OFFSET('84p stat'!$A$1,A262*20,0)</f>
        <v>0</v>
      </c>
      <c r="D262" s="10" t="e">
        <f ca="1">'42 end'!K73</f>
        <v>#DIV/0!</v>
      </c>
      <c r="E262" s="10" t="e">
        <f ca="1">'84 end'!K73</f>
        <v>#DIV/0!</v>
      </c>
      <c r="F262" s="10" t="e">
        <f ca="1">'168 end'!K73</f>
        <v>#DIV/0!</v>
      </c>
      <c r="G262" s="10" t="e">
        <f ca="1">'336 end'!K73</f>
        <v>#DIV/0!</v>
      </c>
      <c r="H262" s="10"/>
      <c r="I262" s="10"/>
      <c r="J262" s="10"/>
    </row>
    <row r="263" spans="1:10" x14ac:dyDescent="0.25">
      <c r="A263">
        <v>44</v>
      </c>
      <c r="C263">
        <f ca="1">OFFSET('84p stat'!$A$1,A263*20,0)</f>
        <v>0</v>
      </c>
      <c r="D263" s="10" t="e">
        <f ca="1">'42 end'!K74</f>
        <v>#DIV/0!</v>
      </c>
      <c r="E263" s="10" t="e">
        <f ca="1">'84 end'!K74</f>
        <v>#DIV/0!</v>
      </c>
      <c r="F263" s="10" t="e">
        <f ca="1">'168 end'!K74</f>
        <v>#DIV/0!</v>
      </c>
      <c r="G263" s="10" t="e">
        <f ca="1">'336 end'!K74</f>
        <v>#DIV/0!</v>
      </c>
      <c r="H263" s="10" t="e">
        <f ca="1">'672 end'!K74</f>
        <v>#DIV/0!</v>
      </c>
      <c r="I263" s="10" t="e">
        <f ca="1">'1344 end'!K74</f>
        <v>#DIV/0!</v>
      </c>
      <c r="J263" s="10"/>
    </row>
    <row r="264" spans="1:10" x14ac:dyDescent="0.25">
      <c r="A264">
        <v>45</v>
      </c>
      <c r="C264">
        <f ca="1">OFFSET('84p stat'!$A$1,A264*20,0)</f>
        <v>0</v>
      </c>
      <c r="D264" s="10" t="e">
        <f ca="1">'42 end'!K75</f>
        <v>#DIV/0!</v>
      </c>
      <c r="E264" s="10" t="e">
        <f ca="1">'84 end'!K75</f>
        <v>#DIV/0!</v>
      </c>
      <c r="F264" s="10" t="e">
        <f ca="1">'168 end'!K75</f>
        <v>#DIV/0!</v>
      </c>
      <c r="G264" s="10" t="e">
        <f ca="1">'336 end'!K75</f>
        <v>#DIV/0!</v>
      </c>
      <c r="H264" s="10" t="e">
        <f ca="1">'672 end'!K75</f>
        <v>#DIV/0!</v>
      </c>
      <c r="I264" s="10" t="e">
        <f ca="1">'1344 end'!K75</f>
        <v>#DIV/0!</v>
      </c>
      <c r="J264" s="10"/>
    </row>
    <row r="265" spans="1:10" x14ac:dyDescent="0.25">
      <c r="A265">
        <v>46</v>
      </c>
      <c r="C265">
        <f ca="1">OFFSET('84p stat'!$A$1,A265*20,0)</f>
        <v>0</v>
      </c>
      <c r="D265" s="10" t="e">
        <f ca="1">'42 end'!K76</f>
        <v>#DIV/0!</v>
      </c>
      <c r="E265" s="10" t="e">
        <f ca="1">'84 end'!K76</f>
        <v>#DIV/0!</v>
      </c>
      <c r="F265" s="10" t="e">
        <f ca="1">'168 end'!K76</f>
        <v>#DIV/0!</v>
      </c>
      <c r="G265" s="10" t="e">
        <f ca="1">'336 end'!K76</f>
        <v>#DIV/0!</v>
      </c>
      <c r="H265" s="10" t="e">
        <f ca="1">'672 end'!K76</f>
        <v>#DIV/0!</v>
      </c>
      <c r="I265" s="10" t="e">
        <f ca="1">'1344 end'!K76</f>
        <v>#DIV/0!</v>
      </c>
      <c r="J265" s="10" t="e">
        <f ca="1">'2688 end'!K76</f>
        <v>#DIV/0!</v>
      </c>
    </row>
    <row r="266" spans="1:10" x14ac:dyDescent="0.25">
      <c r="A266">
        <v>47</v>
      </c>
      <c r="C266">
        <f ca="1">OFFSET('84p stat'!$A$1,A266*20,0)</f>
        <v>0</v>
      </c>
      <c r="D266" s="10" t="e">
        <f ca="1">'42 end'!K77</f>
        <v>#DIV/0!</v>
      </c>
      <c r="E266" s="10" t="e">
        <f ca="1">'84 end'!K77</f>
        <v>#DIV/0!</v>
      </c>
      <c r="F266" s="10" t="e">
        <f ca="1">'168 end'!K77</f>
        <v>#DIV/0!</v>
      </c>
      <c r="G266" s="10" t="e">
        <f ca="1">'336 end'!K77</f>
        <v>#DIV/0!</v>
      </c>
      <c r="H266" s="10" t="e">
        <f ca="1">'672 end'!K77</f>
        <v>#DIV/0!</v>
      </c>
      <c r="I266" s="10" t="e">
        <f ca="1">'1344 end'!K77</f>
        <v>#DIV/0!</v>
      </c>
      <c r="J266" s="10" t="e">
        <f ca="1">'2688 end'!K77</f>
        <v>#DIV/0!</v>
      </c>
    </row>
    <row r="267" spans="1:10" x14ac:dyDescent="0.25">
      <c r="A267">
        <v>48</v>
      </c>
      <c r="C267">
        <f ca="1">OFFSET('84p stat'!$A$1,A267*20,0)</f>
        <v>0</v>
      </c>
      <c r="D267" s="10" t="e">
        <f ca="1">'42 end'!K78</f>
        <v>#DIV/0!</v>
      </c>
      <c r="E267" s="10" t="e">
        <f ca="1">'84 end'!K78</f>
        <v>#DIV/0!</v>
      </c>
      <c r="F267" s="10" t="e">
        <f ca="1">'168 end'!K78</f>
        <v>#DIV/0!</v>
      </c>
      <c r="G267" s="10" t="e">
        <f ca="1">'336 end'!K78</f>
        <v>#DIV/0!</v>
      </c>
      <c r="H267" s="10" t="e">
        <f ca="1">'672 end'!K78</f>
        <v>#DIV/0!</v>
      </c>
      <c r="I267" s="10" t="e">
        <f ca="1">'1344 end'!K78</f>
        <v>#DIV/0!</v>
      </c>
      <c r="J267" s="10" t="e">
        <f ca="1">'2688 end'!K78</f>
        <v>#DIV/0!</v>
      </c>
    </row>
    <row r="268" spans="1:10" x14ac:dyDescent="0.25">
      <c r="A268">
        <v>49</v>
      </c>
      <c r="C268">
        <f ca="1">OFFSET('84p stat'!$A$1,A268*20,0)</f>
        <v>0</v>
      </c>
      <c r="D268" s="10" t="e">
        <f ca="1">'42 end'!K79</f>
        <v>#DIV/0!</v>
      </c>
      <c r="E268" s="10" t="e">
        <f ca="1">'84 end'!K79</f>
        <v>#DIV/0!</v>
      </c>
      <c r="F268" s="10" t="e">
        <f ca="1">'168 end'!K79</f>
        <v>#DIV/0!</v>
      </c>
      <c r="G268" s="10" t="e">
        <f ca="1">'336 end'!K79</f>
        <v>#DIV/0!</v>
      </c>
      <c r="H268" s="10" t="e">
        <f ca="1">'672 end'!K79</f>
        <v>#DIV/0!</v>
      </c>
      <c r="I268" s="10" t="e">
        <f ca="1">'1344 end'!K79</f>
        <v>#DIV/0!</v>
      </c>
      <c r="J268" s="10" t="e">
        <f ca="1">'2688 end'!K79</f>
        <v>#DIV/0!</v>
      </c>
    </row>
    <row r="269" spans="1:10" x14ac:dyDescent="0.25">
      <c r="A269">
        <v>50</v>
      </c>
      <c r="C269">
        <f ca="1">OFFSET('84p stat'!$A$1,A269*20,0)</f>
        <v>0</v>
      </c>
      <c r="D269" s="10" t="e">
        <f ca="1">'42 end'!K80</f>
        <v>#DIV/0!</v>
      </c>
      <c r="E269" s="10" t="e">
        <f ca="1">'84 end'!K80</f>
        <v>#DIV/0!</v>
      </c>
      <c r="F269" s="10" t="e">
        <f ca="1">'168 end'!K80</f>
        <v>#DIV/0!</v>
      </c>
      <c r="G269" s="10" t="e">
        <f ca="1">'336 end'!K80</f>
        <v>#DIV/0!</v>
      </c>
      <c r="H269" s="10" t="e">
        <f ca="1">'672 end'!K80</f>
        <v>#DIV/0!</v>
      </c>
      <c r="I269" s="10" t="e">
        <f ca="1">'1344 end'!K80</f>
        <v>#DIV/0!</v>
      </c>
      <c r="J269" s="10" t="e">
        <f ca="1">'2688 end'!K80</f>
        <v>#DIV/0!</v>
      </c>
    </row>
    <row r="270" spans="1:10" x14ac:dyDescent="0.25">
      <c r="A270">
        <v>51</v>
      </c>
      <c r="C270">
        <f ca="1">OFFSET('84p stat'!$A$1,A270*20,0)</f>
        <v>0</v>
      </c>
      <c r="D270" s="10" t="e">
        <f ca="1">'42 end'!K81</f>
        <v>#DIV/0!</v>
      </c>
      <c r="E270" s="10" t="e">
        <f ca="1">'84 end'!K81</f>
        <v>#DIV/0!</v>
      </c>
      <c r="F270" s="10" t="e">
        <f ca="1">'168 end'!K81</f>
        <v>#DIV/0!</v>
      </c>
      <c r="G270" s="10" t="e">
        <f ca="1">'336 end'!K81</f>
        <v>#DIV/0!</v>
      </c>
      <c r="H270" s="10" t="e">
        <f ca="1">'672 end'!K81</f>
        <v>#DIV/0!</v>
      </c>
      <c r="I270" s="10" t="e">
        <f ca="1">'1344 end'!K81</f>
        <v>#DIV/0!</v>
      </c>
      <c r="J270" s="10" t="e">
        <f ca="1">'2688 end'!K81</f>
        <v>#DIV/0!</v>
      </c>
    </row>
    <row r="271" spans="1:10" x14ac:dyDescent="0.25">
      <c r="A271">
        <v>52</v>
      </c>
      <c r="C271">
        <f ca="1">OFFSET('84p stat'!$A$1,A271*20,0)</f>
        <v>0</v>
      </c>
      <c r="D271" s="10" t="e">
        <f ca="1">'42 end'!K82</f>
        <v>#DIV/0!</v>
      </c>
      <c r="E271" s="10" t="e">
        <f ca="1">'84 end'!K82</f>
        <v>#DIV/0!</v>
      </c>
      <c r="F271" s="10" t="e">
        <f ca="1">'168 end'!K82</f>
        <v>#DIV/0!</v>
      </c>
      <c r="G271" s="10" t="e">
        <f ca="1">'336 end'!K82</f>
        <v>#DIV/0!</v>
      </c>
      <c r="H271" s="10" t="e">
        <f ca="1">'672 end'!K82</f>
        <v>#DIV/0!</v>
      </c>
      <c r="I271" s="10" t="e">
        <f ca="1">'1344 end'!K82</f>
        <v>#DIV/0!</v>
      </c>
      <c r="J271" s="10" t="e">
        <f ca="1">'2688 end'!K82</f>
        <v>#DIV/0!</v>
      </c>
    </row>
    <row r="272" spans="1:10" x14ac:dyDescent="0.25">
      <c r="A272">
        <v>53</v>
      </c>
      <c r="C272">
        <f ca="1">OFFSET('84p stat'!$A$1,A272*20,0)</f>
        <v>0</v>
      </c>
      <c r="D272" s="10" t="e">
        <f ca="1">'42 end'!K83</f>
        <v>#DIV/0!</v>
      </c>
      <c r="E272" s="10" t="e">
        <f ca="1">'84 end'!K83</f>
        <v>#DIV/0!</v>
      </c>
      <c r="F272" s="10" t="e">
        <f ca="1">'168 end'!K83</f>
        <v>#DIV/0!</v>
      </c>
      <c r="G272" s="10" t="e">
        <f ca="1">'336 end'!K83</f>
        <v>#DIV/0!</v>
      </c>
      <c r="H272" s="10" t="e">
        <f ca="1">'672 end'!K83</f>
        <v>#DIV/0!</v>
      </c>
      <c r="I272" s="10" t="e">
        <f ca="1">'1344 end'!K83</f>
        <v>#DIV/0!</v>
      </c>
      <c r="J272" s="10" t="e">
        <f ca="1">'2688 end'!K83</f>
        <v>#DIV/0!</v>
      </c>
    </row>
    <row r="273" spans="1:10" x14ac:dyDescent="0.25">
      <c r="A273">
        <v>54</v>
      </c>
      <c r="C273">
        <f ca="1">OFFSET('84p stat'!$A$1,A273*20,0)</f>
        <v>0</v>
      </c>
      <c r="D273" s="10" t="e">
        <f ca="1">'42 end'!K84</f>
        <v>#DIV/0!</v>
      </c>
      <c r="E273" s="10" t="e">
        <f ca="1">'84 end'!K84</f>
        <v>#DIV/0!</v>
      </c>
      <c r="F273" s="10" t="e">
        <f ca="1">'168 end'!K84</f>
        <v>#DIV/0!</v>
      </c>
      <c r="G273" s="10" t="e">
        <f ca="1">'336 end'!K84</f>
        <v>#DIV/0!</v>
      </c>
      <c r="H273" s="10" t="e">
        <f ca="1">'672 end'!K84</f>
        <v>#DIV/0!</v>
      </c>
      <c r="I273" s="10" t="e">
        <f ca="1">'1344 end'!K84</f>
        <v>#DIV/0!</v>
      </c>
      <c r="J273" s="10" t="e">
        <f ca="1">'2688 end'!K84</f>
        <v>#DIV/0!</v>
      </c>
    </row>
    <row r="274" spans="1:10" x14ac:dyDescent="0.25">
      <c r="A274">
        <v>55</v>
      </c>
      <c r="C274">
        <f ca="1">OFFSET('84p stat'!$A$1,A274*20,0)</f>
        <v>0</v>
      </c>
      <c r="D274" s="10" t="e">
        <f ca="1">'42 end'!K85</f>
        <v>#DIV/0!</v>
      </c>
      <c r="E274" s="10" t="e">
        <f ca="1">'84 end'!K85</f>
        <v>#DIV/0!</v>
      </c>
      <c r="F274" s="10" t="e">
        <f ca="1">'168 end'!K85</f>
        <v>#DIV/0!</v>
      </c>
      <c r="G274" s="10" t="e">
        <f ca="1">'336 end'!K85</f>
        <v>#DIV/0!</v>
      </c>
      <c r="H274" s="10" t="e">
        <f ca="1">'672 end'!K85</f>
        <v>#DIV/0!</v>
      </c>
      <c r="I274" s="10" t="e">
        <f ca="1">'1344 end'!K85</f>
        <v>#DIV/0!</v>
      </c>
      <c r="J274" s="10" t="e">
        <f ca="1">'2688 end'!K85</f>
        <v>#DIV/0!</v>
      </c>
    </row>
    <row r="275" spans="1:10" x14ac:dyDescent="0.25">
      <c r="A275">
        <v>56</v>
      </c>
      <c r="C275">
        <f ca="1">OFFSET('84p stat'!$A$1,A275*20,0)</f>
        <v>0</v>
      </c>
      <c r="D275" s="10" t="e">
        <f ca="1">'42 end'!K86</f>
        <v>#DIV/0!</v>
      </c>
      <c r="E275" s="10" t="e">
        <f ca="1">'84 end'!K86</f>
        <v>#DIV/0!</v>
      </c>
      <c r="F275" s="10" t="e">
        <f ca="1">'168 end'!K86</f>
        <v>#DIV/0!</v>
      </c>
      <c r="G275" s="10" t="e">
        <f ca="1">'336 end'!K86</f>
        <v>#DIV/0!</v>
      </c>
      <c r="H275" s="10"/>
      <c r="I275" s="10"/>
      <c r="J275" s="10"/>
    </row>
    <row r="276" spans="1:10" x14ac:dyDescent="0.25">
      <c r="A276">
        <v>57</v>
      </c>
      <c r="C276">
        <f ca="1">OFFSET('84p stat'!$A$1,A276*20,0)</f>
        <v>0</v>
      </c>
      <c r="D276" s="10" t="e">
        <f ca="1">'42 end'!K87</f>
        <v>#DIV/0!</v>
      </c>
      <c r="E276" s="10" t="e">
        <f ca="1">'84 end'!K87</f>
        <v>#DIV/0!</v>
      </c>
      <c r="F276" s="10" t="e">
        <f ca="1">'168 end'!K87</f>
        <v>#DIV/0!</v>
      </c>
      <c r="G276" s="10" t="e">
        <f ca="1">'336 end'!K87</f>
        <v>#DIV/0!</v>
      </c>
      <c r="H276" s="10" t="e">
        <f ca="1">'672 end'!K87</f>
        <v>#DIV/0!</v>
      </c>
      <c r="I276" s="10" t="e">
        <f ca="1">'1344 end'!K87</f>
        <v>#DIV/0!</v>
      </c>
      <c r="J276" s="10" t="e">
        <f ca="1">'2688 end'!K87</f>
        <v>#DIV/0!</v>
      </c>
    </row>
    <row r="277" spans="1:10" x14ac:dyDescent="0.25">
      <c r="A277">
        <v>58</v>
      </c>
      <c r="C277">
        <f ca="1">OFFSET('84p stat'!$A$1,A277*20,0)</f>
        <v>0</v>
      </c>
      <c r="D277" s="10" t="e">
        <f ca="1">'42 end'!K88</f>
        <v>#DIV/0!</v>
      </c>
      <c r="E277" s="10" t="e">
        <f ca="1">'84 end'!K88</f>
        <v>#DIV/0!</v>
      </c>
      <c r="F277" s="10" t="e">
        <f ca="1">'168 end'!K88</f>
        <v>#DIV/0!</v>
      </c>
      <c r="G277" s="10" t="e">
        <f ca="1">'336 end'!K88</f>
        <v>#DIV/0!</v>
      </c>
      <c r="H277" s="10" t="e">
        <f ca="1">'672 end'!K88</f>
        <v>#DIV/0!</v>
      </c>
      <c r="I277" s="10" t="e">
        <f ca="1">'1344 end'!K88</f>
        <v>#DIV/0!</v>
      </c>
      <c r="J277" s="10" t="e">
        <f ca="1">'2688 end'!K88</f>
        <v>#DIV/0!</v>
      </c>
    </row>
    <row r="278" spans="1:10" x14ac:dyDescent="0.25">
      <c r="A278">
        <v>59</v>
      </c>
      <c r="C278">
        <f ca="1">OFFSET('84p stat'!$A$1,A278*20,0)</f>
        <v>0</v>
      </c>
      <c r="D278" s="10" t="e">
        <f ca="1">'42 end'!K89</f>
        <v>#DIV/0!</v>
      </c>
      <c r="E278" s="10" t="e">
        <f ca="1">'84 end'!K89</f>
        <v>#DIV/0!</v>
      </c>
      <c r="F278" s="10" t="e">
        <f ca="1">'168 end'!K89</f>
        <v>#DIV/0!</v>
      </c>
      <c r="G278" s="10" t="e">
        <f ca="1">'336 end'!K89</f>
        <v>#DIV/0!</v>
      </c>
      <c r="H278" s="10" t="e">
        <f ca="1">'672 end'!K89</f>
        <v>#DIV/0!</v>
      </c>
      <c r="I278" s="10" t="e">
        <f ca="1">'1344 end'!K89</f>
        <v>#DIV/0!</v>
      </c>
      <c r="J278" s="10" t="e">
        <f ca="1">'2688 end'!K89</f>
        <v>#DIV/0!</v>
      </c>
    </row>
    <row r="279" spans="1:10" x14ac:dyDescent="0.25">
      <c r="A279">
        <v>60</v>
      </c>
      <c r="C279">
        <f ca="1">OFFSET('84p stat'!$A$1,A279*20,0)</f>
        <v>0</v>
      </c>
      <c r="D279" s="10"/>
      <c r="E279" s="10" t="e">
        <f ca="1">'84 end'!K90</f>
        <v>#DIV/0!</v>
      </c>
      <c r="F279" s="10" t="e">
        <f ca="1">'168 end'!K90</f>
        <v>#DIV/0!</v>
      </c>
      <c r="G279" s="10" t="e">
        <f ca="1">'336 end'!K90</f>
        <v>#DIV/0!</v>
      </c>
      <c r="H279" s="10" t="e">
        <f ca="1">'672 end'!K90</f>
        <v>#DIV/0!</v>
      </c>
      <c r="I279" s="10" t="e">
        <f ca="1">'1344 end'!K90</f>
        <v>#DIV/0!</v>
      </c>
      <c r="J279" s="10" t="e">
        <f ca="1">'2688 end'!K90</f>
        <v>#DIV/0!</v>
      </c>
    </row>
    <row r="280" spans="1:10" x14ac:dyDescent="0.25">
      <c r="A280">
        <v>61</v>
      </c>
      <c r="C280">
        <f ca="1">OFFSET('84p stat'!$A$1,A280*20,0)</f>
        <v>0</v>
      </c>
      <c r="D280" s="10" t="e">
        <f ca="1">'42 end'!K91</f>
        <v>#DIV/0!</v>
      </c>
      <c r="E280" s="10" t="e">
        <f ca="1">'84 end'!K91</f>
        <v>#DIV/0!</v>
      </c>
      <c r="F280" s="10" t="e">
        <f ca="1">'168 end'!K91</f>
        <v>#DIV/0!</v>
      </c>
      <c r="G280" s="10" t="e">
        <f ca="1">'336 end'!K91</f>
        <v>#DIV/0!</v>
      </c>
      <c r="H280" s="10" t="e">
        <f ca="1">'672 end'!K91</f>
        <v>#DIV/0!</v>
      </c>
      <c r="I280" s="10" t="e">
        <f ca="1">'1344 end'!K91</f>
        <v>#DIV/0!</v>
      </c>
      <c r="J280" s="10" t="e">
        <f ca="1">'2688 end'!K91</f>
        <v>#DIV/0!</v>
      </c>
    </row>
    <row r="281" spans="1:10" x14ac:dyDescent="0.25">
      <c r="A281">
        <v>62</v>
      </c>
      <c r="C281">
        <f ca="1">OFFSET('84p stat'!$A$1,A281*20,0)</f>
        <v>0</v>
      </c>
      <c r="D281" s="10" t="e">
        <f ca="1">'42 end'!K92</f>
        <v>#DIV/0!</v>
      </c>
      <c r="E281" s="10" t="e">
        <f ca="1">'84 end'!K92</f>
        <v>#DIV/0!</v>
      </c>
      <c r="F281" s="10" t="e">
        <f ca="1">'168 end'!K92</f>
        <v>#DIV/0!</v>
      </c>
      <c r="G281" s="10" t="e">
        <f ca="1">'336 end'!K92</f>
        <v>#DIV/0!</v>
      </c>
      <c r="H281" s="10" t="e">
        <f ca="1">'672 end'!K92</f>
        <v>#DIV/0!</v>
      </c>
      <c r="I281" s="10" t="e">
        <f ca="1">'1344 end'!K92</f>
        <v>#DIV/0!</v>
      </c>
      <c r="J281" s="10" t="e">
        <f ca="1">'2688 end'!K92</f>
        <v>#DIV/0!</v>
      </c>
    </row>
    <row r="282" spans="1:10" x14ac:dyDescent="0.25">
      <c r="A282">
        <v>63</v>
      </c>
      <c r="C282">
        <f ca="1">OFFSET('84p stat'!$A$1,A282*20,0)</f>
        <v>0</v>
      </c>
      <c r="D282" s="10" t="e">
        <f ca="1">'42 end'!K93</f>
        <v>#DIV/0!</v>
      </c>
      <c r="E282" s="10" t="e">
        <f ca="1">'84 end'!K93</f>
        <v>#DIV/0!</v>
      </c>
      <c r="F282" s="10" t="e">
        <f ca="1">'168 end'!K93</f>
        <v>#DIV/0!</v>
      </c>
      <c r="G282" s="10" t="e">
        <f ca="1">'336 end'!K93</f>
        <v>#DIV/0!</v>
      </c>
      <c r="H282" s="10" t="e">
        <f ca="1">'672 end'!K93</f>
        <v>#DIV/0!</v>
      </c>
      <c r="I282" s="10" t="e">
        <f ca="1">'1344 end'!K93</f>
        <v>#DIV/0!</v>
      </c>
      <c r="J282" s="10" t="e">
        <f ca="1">'2688 end'!K93</f>
        <v>#DIV/0!</v>
      </c>
    </row>
    <row r="283" spans="1:10" x14ac:dyDescent="0.25">
      <c r="A283">
        <v>64</v>
      </c>
      <c r="C283">
        <f ca="1">OFFSET('84p stat'!$A$1,A283*20,0)</f>
        <v>0</v>
      </c>
      <c r="D283" s="10" t="e">
        <f ca="1">'42 end'!K94</f>
        <v>#DIV/0!</v>
      </c>
      <c r="E283" s="10" t="e">
        <f ca="1">'84 end'!K94</f>
        <v>#DIV/0!</v>
      </c>
      <c r="F283" s="10" t="e">
        <f ca="1">'168 end'!K94</f>
        <v>#DIV/0!</v>
      </c>
      <c r="G283" s="10" t="e">
        <f ca="1">'336 end'!K94</f>
        <v>#DIV/0!</v>
      </c>
      <c r="H283" s="10" t="e">
        <f ca="1">'672 end'!K94</f>
        <v>#DIV/0!</v>
      </c>
      <c r="I283" s="10" t="e">
        <f ca="1">'1344 end'!K94</f>
        <v>#DIV/0!</v>
      </c>
      <c r="J283" s="10" t="e">
        <f ca="1">'2688 end'!K94</f>
        <v>#DIV/0!</v>
      </c>
    </row>
    <row r="284" spans="1:10" x14ac:dyDescent="0.25">
      <c r="A284">
        <v>65</v>
      </c>
      <c r="C284">
        <f ca="1">OFFSET('84p stat'!$A$1,A284*20,0)</f>
        <v>0</v>
      </c>
      <c r="D284" s="10" t="e">
        <f ca="1">'42 end'!K95</f>
        <v>#DIV/0!</v>
      </c>
      <c r="E284" s="10" t="e">
        <f ca="1">'84 end'!K95</f>
        <v>#DIV/0!</v>
      </c>
      <c r="F284" s="10" t="e">
        <f ca="1">'168 end'!K95</f>
        <v>#DIV/0!</v>
      </c>
      <c r="G284" s="10" t="e">
        <f ca="1">'336 end'!K95</f>
        <v>#DIV/0!</v>
      </c>
      <c r="H284" s="10" t="e">
        <f ca="1">'672 end'!K95</f>
        <v>#DIV/0!</v>
      </c>
      <c r="I284" s="10" t="e">
        <f ca="1">'1344 end'!K95</f>
        <v>#DIV/0!</v>
      </c>
      <c r="J284" s="10" t="e">
        <f ca="1">'2688 end'!K95</f>
        <v>#DIV/0!</v>
      </c>
    </row>
    <row r="285" spans="1:10" x14ac:dyDescent="0.25">
      <c r="A285">
        <v>66</v>
      </c>
      <c r="C285">
        <f ca="1">OFFSET('84p stat'!$A$1,A285*20,0)</f>
        <v>0</v>
      </c>
      <c r="D285" s="10" t="e">
        <f ca="1">'42 end'!K96</f>
        <v>#DIV/0!</v>
      </c>
      <c r="E285" s="10" t="e">
        <f ca="1">'84 end'!K96</f>
        <v>#DIV/0!</v>
      </c>
      <c r="F285" s="10" t="e">
        <f ca="1">'168 end'!K96</f>
        <v>#DIV/0!</v>
      </c>
      <c r="G285" s="10" t="e">
        <f ca="1">'336 end'!K96</f>
        <v>#DIV/0!</v>
      </c>
      <c r="H285" s="10" t="e">
        <f ca="1">'672 end'!K96</f>
        <v>#DIV/0!</v>
      </c>
      <c r="I285" s="10" t="e">
        <f ca="1">'1344 end'!K96</f>
        <v>#DIV/0!</v>
      </c>
      <c r="J285" s="10" t="e">
        <f ca="1">'2688 end'!K96</f>
        <v>#DIV/0!</v>
      </c>
    </row>
    <row r="286" spans="1:10" x14ac:dyDescent="0.25">
      <c r="A286">
        <v>67</v>
      </c>
      <c r="C286">
        <f ca="1">OFFSET('84p stat'!$A$1,A286*20,0)</f>
        <v>0</v>
      </c>
      <c r="D286" s="10" t="e">
        <f ca="1">'42 end'!K97</f>
        <v>#DIV/0!</v>
      </c>
      <c r="E286" s="10" t="e">
        <f ca="1">'84 end'!K97</f>
        <v>#DIV/0!</v>
      </c>
      <c r="F286" s="10" t="e">
        <f ca="1">'168 end'!K97</f>
        <v>#DIV/0!</v>
      </c>
      <c r="G286" s="10" t="e">
        <f ca="1">'336 end'!K97</f>
        <v>#DIV/0!</v>
      </c>
      <c r="H286" s="10" t="e">
        <f ca="1">'672 end'!K97</f>
        <v>#DIV/0!</v>
      </c>
      <c r="I286" s="10" t="e">
        <f ca="1">'1344 end'!K97</f>
        <v>#DIV/0!</v>
      </c>
      <c r="J286" s="10" t="e">
        <f ca="1">'2688 end'!K97</f>
        <v>#DIV/0!</v>
      </c>
    </row>
    <row r="287" spans="1:10" x14ac:dyDescent="0.25">
      <c r="A287">
        <v>68</v>
      </c>
      <c r="C287">
        <f ca="1">OFFSET('84p stat'!$A$1,A287*20,0)</f>
        <v>0</v>
      </c>
      <c r="D287" s="10" t="e">
        <f ca="1">'42 end'!K98</f>
        <v>#DIV/0!</v>
      </c>
      <c r="E287" s="10" t="e">
        <f ca="1">'84 end'!K98</f>
        <v>#DIV/0!</v>
      </c>
      <c r="F287" s="10" t="e">
        <f ca="1">'168 end'!K98</f>
        <v>#DIV/0!</v>
      </c>
      <c r="G287" s="10" t="e">
        <f ca="1">'336 end'!K98</f>
        <v>#DIV/0!</v>
      </c>
      <c r="H287" s="10" t="e">
        <f ca="1">'672 end'!K98</f>
        <v>#DIV/0!</v>
      </c>
      <c r="I287" s="10" t="e">
        <f ca="1">'1344 end'!K98</f>
        <v>#DIV/0!</v>
      </c>
      <c r="J287" s="10" t="e">
        <f ca="1">'2688 end'!K98</f>
        <v>#DIV/0!</v>
      </c>
    </row>
    <row r="288" spans="1:10" x14ac:dyDescent="0.25">
      <c r="A288">
        <v>69</v>
      </c>
      <c r="C288">
        <f ca="1">OFFSET('84p stat'!$A$1,A288*20,0)</f>
        <v>0</v>
      </c>
      <c r="D288" s="10" t="e">
        <f ca="1">'42 end'!K99</f>
        <v>#DIV/0!</v>
      </c>
      <c r="E288" s="10" t="e">
        <f ca="1">'84 end'!K99</f>
        <v>#DIV/0!</v>
      </c>
      <c r="F288" s="10" t="e">
        <f ca="1">'168 end'!K99</f>
        <v>#DIV/0!</v>
      </c>
      <c r="G288" s="10" t="e">
        <f ca="1">'336 end'!K99</f>
        <v>#DIV/0!</v>
      </c>
      <c r="H288" s="10" t="e">
        <f ca="1">'672 end'!K99</f>
        <v>#DIV/0!</v>
      </c>
      <c r="I288" s="10" t="e">
        <f ca="1">'1344 end'!K99</f>
        <v>#DIV/0!</v>
      </c>
      <c r="J288" s="10" t="e">
        <f ca="1">'2688 end'!K99</f>
        <v>#DIV/0!</v>
      </c>
    </row>
    <row r="289" spans="1:10" x14ac:dyDescent="0.25">
      <c r="A289">
        <v>70</v>
      </c>
      <c r="C289">
        <f ca="1">OFFSET('84p stat'!$A$1,A289*20,0)</f>
        <v>0</v>
      </c>
      <c r="D289" s="10" t="e">
        <f ca="1">'42 end'!K100</f>
        <v>#DIV/0!</v>
      </c>
      <c r="E289" s="10" t="e">
        <f ca="1">'84 end'!K100</f>
        <v>#DIV/0!</v>
      </c>
      <c r="F289" s="10" t="e">
        <f ca="1">'168 end'!K100</f>
        <v>#DIV/0!</v>
      </c>
      <c r="G289" s="10" t="e">
        <f ca="1">'336 end'!K100</f>
        <v>#DIV/0!</v>
      </c>
      <c r="H289" s="10" t="e">
        <f ca="1">'672 end'!K100</f>
        <v>#DIV/0!</v>
      </c>
      <c r="I289" s="10" t="e">
        <f ca="1">'1344 end'!K100</f>
        <v>#DIV/0!</v>
      </c>
      <c r="J289" s="10" t="e">
        <f ca="1">'2688 end'!K100</f>
        <v>#DIV/0!</v>
      </c>
    </row>
    <row r="290" spans="1:10" x14ac:dyDescent="0.25">
      <c r="D290" s="10"/>
      <c r="E290" s="10"/>
      <c r="F290" s="10"/>
      <c r="G290" s="10"/>
    </row>
    <row r="291" spans="1:10" x14ac:dyDescent="0.25">
      <c r="B291" t="s">
        <v>50</v>
      </c>
      <c r="C291" t="s">
        <v>58</v>
      </c>
      <c r="D291">
        <v>42</v>
      </c>
      <c r="E291">
        <v>84</v>
      </c>
      <c r="F291">
        <v>168</v>
      </c>
      <c r="G291">
        <v>336</v>
      </c>
      <c r="H291">
        <v>672</v>
      </c>
      <c r="I291">
        <v>1344</v>
      </c>
      <c r="J291">
        <v>2688</v>
      </c>
    </row>
    <row r="292" spans="1:10" x14ac:dyDescent="0.25">
      <c r="A292">
        <v>1</v>
      </c>
      <c r="C292" t="str">
        <f ca="1">OFFSET('42p stat'!$A$1,A292*20,0)</f>
        <v>CUDA Time</v>
      </c>
      <c r="D292" s="10">
        <f ca="1">D220</f>
        <v>0.93948902031963677</v>
      </c>
      <c r="E292" s="10">
        <f t="shared" ref="E292:G292" ca="1" si="104">E220</f>
        <v>0.94624989030087669</v>
      </c>
      <c r="F292" s="10">
        <f t="shared" ca="1" si="104"/>
        <v>0.94817379605784347</v>
      </c>
      <c r="G292" s="10">
        <f t="shared" ca="1" si="104"/>
        <v>0.94911843927074779</v>
      </c>
      <c r="H292" s="10">
        <f t="shared" ref="H292" si="105">H220</f>
        <v>0</v>
      </c>
      <c r="I292" s="10">
        <f>H220</f>
        <v>0</v>
      </c>
      <c r="J292" s="10">
        <f>H220</f>
        <v>0</v>
      </c>
    </row>
    <row r="293" spans="1:10" x14ac:dyDescent="0.25">
      <c r="A293">
        <v>3</v>
      </c>
      <c r="C293" t="str">
        <f ca="1">OFFSET('42p stat'!$A$1,A293*20,0)</f>
        <v>CUDA ant add CPU Time</v>
      </c>
      <c r="D293" s="10">
        <f t="shared" ref="D293:G293" ca="1" si="106">D222</f>
        <v>0.81343401789532577</v>
      </c>
      <c r="E293" s="10">
        <f t="shared" ca="1" si="106"/>
        <v>0.71446918291038508</v>
      </c>
      <c r="F293" s="10">
        <f t="shared" ca="1" si="106"/>
        <v>0.63799404759201372</v>
      </c>
      <c r="G293" s="10">
        <f t="shared" ca="1" si="106"/>
        <v>0.57213725514109892</v>
      </c>
      <c r="H293" s="10">
        <f t="shared" ref="H293" ca="1" si="107">H222</f>
        <v>0.52662701611835439</v>
      </c>
      <c r="I293" s="10">
        <f ca="1">H222</f>
        <v>0.52662701611835439</v>
      </c>
      <c r="J293" s="10">
        <f ca="1">H222</f>
        <v>0.52662701611835439</v>
      </c>
    </row>
    <row r="294" spans="1:10" x14ac:dyDescent="0.25">
      <c r="A294">
        <v>5</v>
      </c>
      <c r="C294" t="str">
        <f ca="1">OFFSET('42p stat'!$A$1,A294*20,0)</f>
        <v>CUDA opt ant</v>
      </c>
      <c r="D294" s="10">
        <f t="shared" ref="D294:G294" ca="1" si="108">D224</f>
        <v>0.75076420772855179</v>
      </c>
      <c r="E294" s="10">
        <f t="shared" ca="1" si="108"/>
        <v>0.62043504090163926</v>
      </c>
      <c r="F294" s="10">
        <f t="shared" ca="1" si="108"/>
        <v>0.52910671898237183</v>
      </c>
      <c r="G294" s="10">
        <f t="shared" ca="1" si="108"/>
        <v>0.45817553739076111</v>
      </c>
      <c r="H294" s="10">
        <f t="shared" ref="H294" ca="1" si="109">H224</f>
        <v>0.39338705721118172</v>
      </c>
      <c r="I294" s="10">
        <f ca="1">H224</f>
        <v>0.39338705721118172</v>
      </c>
      <c r="J294" s="10">
        <f ca="1">H224</f>
        <v>0.39338705721118172</v>
      </c>
    </row>
    <row r="295" spans="1:10" x14ac:dyDescent="0.25">
      <c r="A295">
        <v>7</v>
      </c>
      <c r="C295" t="str">
        <f ca="1">OFFSET('42p stat'!$A$1,A295*20,0)</f>
        <v>non CUDA Time</v>
      </c>
      <c r="D295" s="10">
        <f t="shared" ref="D295:G295" ca="1" si="110">D226</f>
        <v>0.92509931202657869</v>
      </c>
      <c r="E295" s="10">
        <f t="shared" ca="1" si="110"/>
        <v>0.9202892199606918</v>
      </c>
      <c r="F295" s="10">
        <f t="shared" ca="1" si="110"/>
        <v>0.91776447945951767</v>
      </c>
      <c r="G295" s="10">
        <f t="shared" ca="1" si="110"/>
        <v>0.91814613465798434</v>
      </c>
      <c r="H295" s="10">
        <f t="shared" ref="H295" ca="1" si="111">H226</f>
        <v>0.91678202831447664</v>
      </c>
      <c r="I295" s="10">
        <f ca="1">H226</f>
        <v>0.91678202831447664</v>
      </c>
      <c r="J295" s="10">
        <f ca="1">H226</f>
        <v>0.91678202831447664</v>
      </c>
    </row>
    <row r="296" spans="1:10" x14ac:dyDescent="0.25">
      <c r="A296">
        <v>12</v>
      </c>
      <c r="C296" t="str">
        <f ca="1">OFFSET('42p stat'!$A$1,A296*20,0)</f>
        <v>non CUDA transp_AVX_OMP Time</v>
      </c>
      <c r="D296" s="10">
        <f ca="1">D231</f>
        <v>0.9254988467433708</v>
      </c>
      <c r="E296" s="10">
        <f ca="1">E231</f>
        <v>0.92604755333948741</v>
      </c>
      <c r="F296" s="10">
        <f ca="1">F231</f>
        <v>0.92779077202221694</v>
      </c>
      <c r="G296" s="10">
        <f ca="1">G231</f>
        <v>0.92778603099344759</v>
      </c>
      <c r="H296" s="10">
        <f>H231</f>
        <v>0</v>
      </c>
      <c r="I296" s="10">
        <f>H231</f>
        <v>0</v>
      </c>
      <c r="J296" s="10">
        <f>H231</f>
        <v>0</v>
      </c>
    </row>
    <row r="297" spans="1:10" x14ac:dyDescent="0.25">
      <c r="A297">
        <v>10</v>
      </c>
      <c r="C297" t="str">
        <f ca="1">OFFSET('42p stat'!$A$1,A297*20,0)</f>
        <v>non CUDA transp Time</v>
      </c>
      <c r="D297" s="10">
        <f t="shared" ref="D297:G297" ca="1" si="112">D229</f>
        <v>0.93137285038847772</v>
      </c>
      <c r="E297" s="10">
        <f t="shared" ca="1" si="112"/>
        <v>0.93196303873533137</v>
      </c>
      <c r="F297" s="10">
        <f t="shared" ca="1" si="112"/>
        <v>0.93168314240001338</v>
      </c>
      <c r="G297" s="10">
        <f t="shared" ca="1" si="112"/>
        <v>0.93209081200277788</v>
      </c>
      <c r="H297" s="10">
        <f t="shared" ref="H297" ca="1" si="113">H229</f>
        <v>0.93215601919717417</v>
      </c>
      <c r="I297" s="10">
        <f ca="1">H229</f>
        <v>0.93215601919717417</v>
      </c>
      <c r="J297" s="10">
        <f ca="1">H229</f>
        <v>0.93215601919717417</v>
      </c>
    </row>
    <row r="298" spans="1:10" x14ac:dyDescent="0.25">
      <c r="B298" t="s">
        <v>50</v>
      </c>
      <c r="C298" t="s">
        <v>58</v>
      </c>
      <c r="D298">
        <v>42</v>
      </c>
      <c r="E298">
        <v>84</v>
      </c>
      <c r="F298">
        <v>168</v>
      </c>
      <c r="G298">
        <v>336</v>
      </c>
      <c r="H298">
        <v>672</v>
      </c>
      <c r="I298">
        <v>1344</v>
      </c>
      <c r="J298">
        <v>2688</v>
      </c>
    </row>
    <row r="299" spans="1:10" x14ac:dyDescent="0.25">
      <c r="A299">
        <v>2</v>
      </c>
      <c r="C299" t="str">
        <f ca="1">OFFSET('42p stat'!$A$1,A299*20,0)</f>
        <v>CUDA ant par</v>
      </c>
      <c r="D299" s="10">
        <f t="shared" ref="D299:G299" si="114">D221</f>
        <v>0</v>
      </c>
      <c r="E299" s="10">
        <f t="shared" si="114"/>
        <v>0</v>
      </c>
      <c r="F299" s="10">
        <f t="shared" si="114"/>
        <v>0</v>
      </c>
      <c r="G299" s="10">
        <f t="shared" si="114"/>
        <v>0</v>
      </c>
      <c r="H299" s="10">
        <f t="shared" ref="H299" si="115">H221</f>
        <v>0</v>
      </c>
      <c r="I299" s="10">
        <f>H221</f>
        <v>0</v>
      </c>
      <c r="J299" s="10">
        <f>H221</f>
        <v>0</v>
      </c>
    </row>
    <row r="300" spans="1:10" x14ac:dyDescent="0.25">
      <c r="A300">
        <v>4</v>
      </c>
      <c r="C300" t="str">
        <f ca="1">OFFSET('42p stat'!$A$1,A300*20,0)</f>
        <v>CUDA opt Time</v>
      </c>
      <c r="D300" s="10">
        <f t="shared" ref="D300:G300" ca="1" si="116">D223</f>
        <v>0.9383009734929626</v>
      </c>
      <c r="E300" s="10">
        <f t="shared" ca="1" si="116"/>
        <v>0.94570949755980549</v>
      </c>
      <c r="F300" s="10">
        <f t="shared" ca="1" si="116"/>
        <v>0.9477202233411014</v>
      </c>
      <c r="G300" s="10">
        <f t="shared" ca="1" si="116"/>
        <v>0.94743028439917709</v>
      </c>
      <c r="H300" s="10">
        <f t="shared" ref="H300" ca="1" si="117">H223</f>
        <v>0.9484091073179961</v>
      </c>
      <c r="I300" s="10">
        <f ca="1">H223</f>
        <v>0.9484091073179961</v>
      </c>
      <c r="J300" s="10">
        <f ca="1">H223</f>
        <v>0.9484091073179961</v>
      </c>
    </row>
    <row r="301" spans="1:10" x14ac:dyDescent="0.25">
      <c r="A301">
        <v>6</v>
      </c>
      <c r="C301" t="str">
        <f ca="1">OFFSET('42p stat'!$A$1,A301*20,0)</f>
        <v>CUDA opt ant par</v>
      </c>
      <c r="D301" s="10">
        <f t="shared" ref="D301:G301" ca="1" si="118">D225</f>
        <v>0.74447998448107655</v>
      </c>
      <c r="E301" s="10">
        <f t="shared" ca="1" si="118"/>
        <v>0.62123283425204889</v>
      </c>
      <c r="F301" s="10">
        <f t="shared" ca="1" si="118"/>
        <v>0.52968783545298082</v>
      </c>
      <c r="G301" s="10">
        <f t="shared" ca="1" si="118"/>
        <v>0.45421214672626276</v>
      </c>
      <c r="H301" s="10">
        <f t="shared" ref="H301" ca="1" si="119">H225</f>
        <v>0.38963255112757972</v>
      </c>
      <c r="I301" s="10">
        <f ca="1">H225</f>
        <v>0.38963255112757972</v>
      </c>
      <c r="J301" s="10">
        <f ca="1">H225</f>
        <v>0.38963255112757972</v>
      </c>
    </row>
    <row r="302" spans="1:10" x14ac:dyDescent="0.25">
      <c r="A302">
        <v>9</v>
      </c>
      <c r="C302" t="str">
        <f ca="1">OFFSET('42p stat'!$A$1,A302*20,0)</f>
        <v>omp</v>
      </c>
      <c r="D302" s="10">
        <f t="shared" ref="D302:G302" ca="1" si="120">D228</f>
        <v>0.92696393965306323</v>
      </c>
      <c r="E302" s="10">
        <f t="shared" ca="1" si="120"/>
        <v>0.92263312375583439</v>
      </c>
      <c r="F302" s="10">
        <f t="shared" ca="1" si="120"/>
        <v>0.92072094475024979</v>
      </c>
      <c r="G302" s="10">
        <f t="shared" ca="1" si="120"/>
        <v>0.92082471375179564</v>
      </c>
      <c r="H302" s="10">
        <f t="shared" ref="H302" ca="1" si="121">H228</f>
        <v>0.9224022321286498</v>
      </c>
      <c r="I302" s="10">
        <f ca="1">H228</f>
        <v>0.9224022321286498</v>
      </c>
      <c r="J302" s="10">
        <f ca="1">H228</f>
        <v>0.9224022321286498</v>
      </c>
    </row>
    <row r="303" spans="1:10" x14ac:dyDescent="0.25">
      <c r="A303">
        <v>13</v>
      </c>
      <c r="C303" t="str">
        <f ca="1">OFFSET('42p stat'!$A$1,A303*20,0)</f>
        <v>CUDA ant add CPU_AVX_transp Time</v>
      </c>
      <c r="D303" s="10">
        <f ca="1">D232</f>
        <v>0.82892287328298941</v>
      </c>
      <c r="E303" s="10">
        <f ca="1">E232</f>
        <v>0.73603626483096896</v>
      </c>
      <c r="F303" s="10">
        <f ca="1">F232</f>
        <v>0.6646213341470546</v>
      </c>
      <c r="G303" s="10">
        <f ca="1">G232</f>
        <v>0.60506801370816743</v>
      </c>
      <c r="H303" s="10">
        <f>H232</f>
        <v>0</v>
      </c>
      <c r="I303" s="10">
        <f>H232</f>
        <v>0</v>
      </c>
      <c r="J303" s="10">
        <f>H232</f>
        <v>0</v>
      </c>
    </row>
    <row r="304" spans="1:10" x14ac:dyDescent="0.25">
      <c r="A304">
        <v>11</v>
      </c>
      <c r="C304" t="str">
        <f ca="1">OFFSET('42p stat'!$A$1,A304*20,0)</f>
        <v>non CUDA transp_AVX Time</v>
      </c>
      <c r="D304" s="10">
        <f t="shared" ref="D304:G304" si="122">D230</f>
        <v>0</v>
      </c>
      <c r="E304" s="10">
        <f t="shared" si="122"/>
        <v>0</v>
      </c>
      <c r="F304" s="10">
        <f t="shared" si="122"/>
        <v>0</v>
      </c>
      <c r="G304" s="10">
        <f t="shared" si="122"/>
        <v>0</v>
      </c>
      <c r="H304" s="10">
        <f t="shared" ref="H304" si="123">H230</f>
        <v>0</v>
      </c>
      <c r="I304" s="10">
        <f>H230</f>
        <v>0</v>
      </c>
      <c r="J304" s="10">
        <f>H230</f>
        <v>0</v>
      </c>
    </row>
    <row r="327" spans="1:10" x14ac:dyDescent="0.25">
      <c r="D327" s="10"/>
    </row>
    <row r="328" spans="1:10" x14ac:dyDescent="0.25">
      <c r="B328" t="s">
        <v>59</v>
      </c>
      <c r="C328" t="s">
        <v>58</v>
      </c>
      <c r="D328">
        <v>42</v>
      </c>
      <c r="E328">
        <v>84</v>
      </c>
      <c r="F328">
        <v>168</v>
      </c>
      <c r="G328">
        <v>336</v>
      </c>
      <c r="H328">
        <v>672</v>
      </c>
      <c r="I328">
        <v>1344</v>
      </c>
      <c r="J328">
        <v>2688</v>
      </c>
    </row>
    <row r="329" spans="1:10" x14ac:dyDescent="0.25">
      <c r="A329">
        <v>1</v>
      </c>
      <c r="C329" t="str">
        <f ca="1">OFFSET('42p stat'!$A$1,A329*20,0)</f>
        <v>CUDA Time</v>
      </c>
      <c r="D329" s="10">
        <f ca="1">'42 end'!L31</f>
        <v>2.0661107567275638E-3</v>
      </c>
      <c r="E329" s="10">
        <f ca="1">'84 end'!L31</f>
        <v>1.2818212660635783E-3</v>
      </c>
      <c r="F329" s="10">
        <f ca="1">'168 end'!L31</f>
        <v>1.4609437509292264E-4</v>
      </c>
      <c r="G329" s="10">
        <f ca="1">'336 end'!L31</f>
        <v>3.4568020092279805E-4</v>
      </c>
      <c r="H329">
        <f ca="1">'672 end'!L31</f>
        <v>1.989699668362422E-3</v>
      </c>
      <c r="I329">
        <f ca="1">'1344 end'!L31</f>
        <v>2.086406904174695E-3</v>
      </c>
      <c r="J329">
        <f ca="1">'2688 end'!L31</f>
        <v>1.0459213634142264E-3</v>
      </c>
    </row>
    <row r="330" spans="1:10" x14ac:dyDescent="0.25">
      <c r="A330">
        <v>2</v>
      </c>
      <c r="C330" t="str">
        <f ca="1">OFFSET('42p stat'!$A$1,A330*20,0)</f>
        <v>CUDA ant par</v>
      </c>
      <c r="D330" s="10">
        <f ca="1">'42 end'!L32</f>
        <v>7.9683420347229528E-4</v>
      </c>
      <c r="E330" s="10">
        <f ca="1">'84 end'!L32</f>
        <v>5.7552790683562964E-4</v>
      </c>
      <c r="F330" s="10">
        <f ca="1">'168 end'!L32</f>
        <v>1.0062874909593368E-3</v>
      </c>
      <c r="G330" s="10">
        <f ca="1">'336 end'!L32</f>
        <v>3.1276338392270366E-4</v>
      </c>
      <c r="H330">
        <f ca="1">'672 end'!L32</f>
        <v>2.4011035438713723E-4</v>
      </c>
      <c r="I330">
        <f ca="1">'1344 end'!L32</f>
        <v>7.134094751993822E-5</v>
      </c>
      <c r="J330">
        <f ca="1">'2688 end'!L32</f>
        <v>4.3650365711376801E-5</v>
      </c>
    </row>
    <row r="331" spans="1:10" x14ac:dyDescent="0.25">
      <c r="A331">
        <v>3</v>
      </c>
      <c r="C331" t="str">
        <f ca="1">OFFSET('42p stat'!$A$1,A331*20,0)</f>
        <v>CUDA ant add CPU Time</v>
      </c>
      <c r="D331" s="10">
        <f ca="1">'42 end'!L33</f>
        <v>2.3221914806721062E-3</v>
      </c>
      <c r="E331" s="10">
        <f ca="1">'84 end'!L33</f>
        <v>1.9388499937065624E-3</v>
      </c>
      <c r="F331" s="10">
        <f ca="1">'168 end'!L33</f>
        <v>2.5165080886238736E-3</v>
      </c>
      <c r="G331" s="10">
        <f ca="1">'336 end'!L33</f>
        <v>2.092148136080932E-3</v>
      </c>
      <c r="H331">
        <f ca="1">'672 end'!L33</f>
        <v>3.4869293264580981E-3</v>
      </c>
      <c r="I331">
        <f ca="1">'1344 end'!L33</f>
        <v>2.7770385528236375E-3</v>
      </c>
      <c r="J331">
        <f ca="1">'2688 end'!L33</f>
        <v>1.4194955141659585E-3</v>
      </c>
    </row>
    <row r="332" spans="1:10" x14ac:dyDescent="0.25">
      <c r="A332">
        <v>4</v>
      </c>
      <c r="C332" t="str">
        <f ca="1">OFFSET('42p stat'!$A$1,A332*20,0)</f>
        <v>CUDA opt Time</v>
      </c>
      <c r="D332" s="10">
        <f ca="1">'42 end'!L34</f>
        <v>4.9118780412491219E-4</v>
      </c>
      <c r="E332" s="10">
        <f ca="1">'84 end'!L34</f>
        <v>8.4197217644221066E-5</v>
      </c>
      <c r="F332" s="10">
        <f ca="1">'168 end'!L34</f>
        <v>1.9306604921789632E-4</v>
      </c>
      <c r="G332" s="10">
        <f ca="1">'336 end'!L34</f>
        <v>1.7484934928062251E-3</v>
      </c>
      <c r="H332">
        <f ca="1">'672 end'!L34</f>
        <v>7.6520697807232305E-5</v>
      </c>
      <c r="I332">
        <f ca="1">'1344 end'!L34</f>
        <v>5.2498113284031079E-5</v>
      </c>
      <c r="J332">
        <f ca="1">'2688 end'!L34</f>
        <v>7.1489845310605924E-4</v>
      </c>
    </row>
    <row r="333" spans="1:10" x14ac:dyDescent="0.25">
      <c r="A333">
        <v>5</v>
      </c>
      <c r="C333" t="str">
        <f ca="1">OFFSET('42p stat'!$A$1,A333*20,0)</f>
        <v>CUDA opt ant</v>
      </c>
      <c r="D333" s="10">
        <f ca="1">'42 end'!L35</f>
        <v>2.0893529054830346E-2</v>
      </c>
      <c r="E333" s="10">
        <f ca="1">'84 end'!L35</f>
        <v>1.6506992534499814E-2</v>
      </c>
      <c r="F333" s="10">
        <f ca="1">'168 end'!L35</f>
        <v>1.5104550844153179E-2</v>
      </c>
      <c r="G333" s="10">
        <f ca="1">'336 end'!L35</f>
        <v>2.3534628217754808E-4</v>
      </c>
      <c r="H333">
        <f ca="1">'672 end'!L35</f>
        <v>4.9255944476661534E-5</v>
      </c>
      <c r="I333">
        <f ca="1">'1344 end'!L35</f>
        <v>2.4871152773621512E-4</v>
      </c>
      <c r="J333">
        <f ca="1">'2688 end'!L35</f>
        <v>1.2335739757799474E-4</v>
      </c>
    </row>
    <row r="334" spans="1:10" x14ac:dyDescent="0.25">
      <c r="A334">
        <v>6</v>
      </c>
      <c r="C334" t="str">
        <f ca="1">OFFSET('42p stat'!$A$1,A334*20,0)</f>
        <v>CUDA opt ant par</v>
      </c>
      <c r="D334" s="10">
        <f ca="1">'42 end'!L36</f>
        <v>1.641298915244899E-2</v>
      </c>
      <c r="E334" s="10">
        <f ca="1">'84 end'!L36</f>
        <v>1.7338668222285459E-2</v>
      </c>
      <c r="F334" s="10">
        <f ca="1">'168 end'!L36</f>
        <v>1.4481364499808842E-2</v>
      </c>
      <c r="G334" s="10">
        <f ca="1">'336 end'!L36</f>
        <v>2.7025240785195573E-4</v>
      </c>
      <c r="H334">
        <f ca="1">'672 end'!L36</f>
        <v>1.621780701578728E-4</v>
      </c>
      <c r="I334">
        <f ca="1">'1344 end'!L36</f>
        <v>1.2242287678625031E-4</v>
      </c>
      <c r="J334">
        <f ca="1">'2688 end'!L36</f>
        <v>1.5486722100985909E-4</v>
      </c>
    </row>
    <row r="335" spans="1:10" x14ac:dyDescent="0.25">
      <c r="A335">
        <v>7</v>
      </c>
      <c r="C335" t="str">
        <f ca="1">OFFSET('42p stat'!$A$1,A335*20,0)</f>
        <v>non CUDA Time</v>
      </c>
      <c r="D335" s="10">
        <f ca="1">'42 end'!L37</f>
        <v>5.1682637705879261E-3</v>
      </c>
      <c r="E335" s="10">
        <f ca="1">'84 end'!L37</f>
        <v>1.3558943372764297E-2</v>
      </c>
      <c r="F335" s="10">
        <f ca="1">'168 end'!L37</f>
        <v>6.7679946780997736E-3</v>
      </c>
      <c r="G335" s="10">
        <f ca="1">'336 end'!L37</f>
        <v>4.868274526086451E-3</v>
      </c>
      <c r="H335">
        <f ca="1">'672 end'!L37</f>
        <v>1.0806395560223768E-2</v>
      </c>
      <c r="I335">
        <f ca="1">'1344 end'!L37</f>
        <v>3.1089807906366194E-3</v>
      </c>
      <c r="J335">
        <f ca="1">'2688 end'!L37</f>
        <v>5.3714204662685507E-3</v>
      </c>
    </row>
    <row r="336" spans="1:10" x14ac:dyDescent="0.25">
      <c r="A336">
        <v>8</v>
      </c>
      <c r="C336" t="str">
        <f ca="1">OFFSET('42p stat'!$A$1,A336*20,0)</f>
        <v>Classic ACO</v>
      </c>
      <c r="D336" s="10">
        <f ca="1">'42 end'!L38</f>
        <v>2.8910515460907017E-3</v>
      </c>
      <c r="E336" s="10">
        <f ca="1">'84 end'!L38</f>
        <v>7.8694119263468237E-3</v>
      </c>
      <c r="F336" s="10">
        <f>'168 end'!L38</f>
        <v>0</v>
      </c>
      <c r="G336" s="10">
        <f ca="1">'336 end'!L38</f>
        <v>8.4404116453769499E-3</v>
      </c>
      <c r="H336">
        <f ca="1">'672 end'!L38</f>
        <v>1.9052265922671254E-3</v>
      </c>
      <c r="I336">
        <f ca="1">'1344 end'!L38</f>
        <v>1.0617833656921616E-2</v>
      </c>
      <c r="J336">
        <f ca="1">'2688 end'!L38</f>
        <v>4.4050090159399946E-3</v>
      </c>
    </row>
    <row r="337" spans="1:10" x14ac:dyDescent="0.25">
      <c r="A337">
        <v>9</v>
      </c>
      <c r="C337" t="str">
        <f ca="1">OFFSET('42p stat'!$A$1,A337*20,0)</f>
        <v>omp</v>
      </c>
      <c r="D337" s="10">
        <f ca="1">'42 end'!L39</f>
        <v>1.9965266345652504E-3</v>
      </c>
      <c r="E337" s="10">
        <f ca="1">'84 end'!L39</f>
        <v>1.6519827076332165E-3</v>
      </c>
      <c r="F337" s="10">
        <f ca="1">'168 end'!L39</f>
        <v>1.0526765770108752E-2</v>
      </c>
      <c r="G337" s="10">
        <f ca="1">'336 end'!L39</f>
        <v>4.5619792347735364E-3</v>
      </c>
      <c r="H337">
        <f ca="1">'672 end'!L39</f>
        <v>2.4020452626677042E-3</v>
      </c>
      <c r="I337">
        <f ca="1">'1344 end'!L39</f>
        <v>1.8336871389889114E-3</v>
      </c>
      <c r="J337">
        <f ca="1">'2688 end'!L39</f>
        <v>1.5126650569263628E-3</v>
      </c>
    </row>
    <row r="338" spans="1:10" x14ac:dyDescent="0.25">
      <c r="A338">
        <v>10</v>
      </c>
      <c r="C338" t="str">
        <f ca="1">OFFSET('42p stat'!$A$1,A338*20,0)</f>
        <v>non CUDA transp Time</v>
      </c>
      <c r="D338" s="10">
        <f ca="1">'42 end'!L40</f>
        <v>3.0314501356178388E-3</v>
      </c>
      <c r="E338" s="10">
        <f ca="1">'84 end'!L40</f>
        <v>1.7671583598269994E-3</v>
      </c>
      <c r="F338" s="10">
        <f ca="1">'168 end'!L40</f>
        <v>4.4834166489059156E-3</v>
      </c>
      <c r="G338" s="10">
        <f ca="1">'336 end'!L40</f>
        <v>2.1935056584647984E-3</v>
      </c>
      <c r="H338">
        <f ca="1">'672 end'!L40</f>
        <v>2.2811250414571369E-3</v>
      </c>
      <c r="I338">
        <f ca="1">'1344 end'!L40</f>
        <v>3.0409261896857105E-3</v>
      </c>
      <c r="J338">
        <f ca="1">'2688 end'!L40</f>
        <v>1.7571961266244502E-3</v>
      </c>
    </row>
    <row r="339" spans="1:10" x14ac:dyDescent="0.25">
      <c r="A339">
        <v>11</v>
      </c>
      <c r="C339" t="str">
        <f ca="1">OFFSET('42p stat'!$A$1,A339*20,0)</f>
        <v>non CUDA transp_AVX Time</v>
      </c>
      <c r="D339" s="10">
        <f ca="1">'42 end'!L41</f>
        <v>2.698898031067216E-3</v>
      </c>
      <c r="E339" s="10">
        <f ca="1">'84 end'!L41</f>
        <v>4.046761507575632E-3</v>
      </c>
      <c r="F339" s="10">
        <f ca="1">'168 end'!L41</f>
        <v>4.9375304160437982E-3</v>
      </c>
      <c r="G339" s="10">
        <f ca="1">'336 end'!L41</f>
        <v>2.2685961505512419E-3</v>
      </c>
      <c r="H339">
        <f ca="1">'672 end'!L41</f>
        <v>1.993534976216967E-3</v>
      </c>
      <c r="I339">
        <f ca="1">'1344 end'!L41</f>
        <v>3.0601009819277102E-3</v>
      </c>
      <c r="J339">
        <f ca="1">'2688 end'!L41</f>
        <v>1.8958994179152937E-3</v>
      </c>
    </row>
    <row r="340" spans="1:10" x14ac:dyDescent="0.25">
      <c r="A340">
        <v>12</v>
      </c>
      <c r="C340" t="str">
        <f ca="1">OFFSET('42p stat'!$A$1,A340*20,0)</f>
        <v>non CUDA transp_AVX_OMP Time</v>
      </c>
      <c r="D340" s="10">
        <f ca="1">'42 end'!L42</f>
        <v>2.8561165227013225E-3</v>
      </c>
      <c r="E340" s="10">
        <f ca="1">'84 end'!L42</f>
        <v>2.1110171894929549E-3</v>
      </c>
      <c r="F340" s="10">
        <f ca="1">'168 end'!L42</f>
        <v>2.020777718889831E-3</v>
      </c>
      <c r="G340" s="10">
        <f ca="1">'336 end'!L42</f>
        <v>2.2633988315423821E-3</v>
      </c>
      <c r="H340">
        <f ca="1">'672 end'!L42</f>
        <v>2.4600366684872617E-3</v>
      </c>
      <c r="I340">
        <f ca="1">'1344 end'!L42</f>
        <v>6.0648748669354744E-3</v>
      </c>
      <c r="J340">
        <f ca="1">'2688 end'!L42</f>
        <v>2.3648658932860262E-3</v>
      </c>
    </row>
    <row r="341" spans="1:10" x14ac:dyDescent="0.25">
      <c r="A341">
        <v>13</v>
      </c>
      <c r="C341" t="str">
        <f ca="1">OFFSET('42p stat'!$A$1,A341*20,0)</f>
        <v>CUDA ant add CPU_AVX_transp Time</v>
      </c>
      <c r="D341" s="10">
        <f ca="1">'42 end'!L43</f>
        <v>2.3885901841251811E-3</v>
      </c>
      <c r="E341" s="10">
        <f ca="1">'84 end'!L43</f>
        <v>1.9036833174876039E-3</v>
      </c>
      <c r="F341" s="10">
        <f ca="1">'168 end'!L43</f>
        <v>2.281659360766576E-3</v>
      </c>
      <c r="G341" s="10">
        <f ca="1">'336 end'!L43</f>
        <v>3.0804225343008468E-3</v>
      </c>
      <c r="H341">
        <f ca="1">'672 end'!L43</f>
        <v>2.2018049886264263E-3</v>
      </c>
      <c r="I341">
        <f ca="1">'1344 end'!L43</f>
        <v>2.637204002182579E-3</v>
      </c>
      <c r="J341">
        <f ca="1">'2688 end'!L43</f>
        <v>1.8733565756132108E-3</v>
      </c>
    </row>
    <row r="342" spans="1:10" x14ac:dyDescent="0.25">
      <c r="A342">
        <v>14</v>
      </c>
      <c r="C342" t="str">
        <f ca="1">OFFSET('42p stat'!$A$1,A342*20,0)</f>
        <v>CUDA Const</v>
      </c>
      <c r="D342" s="10">
        <f ca="1">'42 end'!L44</f>
        <v>0</v>
      </c>
      <c r="E342" s="10">
        <f ca="1">'84 end'!L44</f>
        <v>5.476890883927859E-4</v>
      </c>
      <c r="F342" s="10">
        <f ca="1">'168 end'!L44</f>
        <v>1.5560145356116025E-3</v>
      </c>
      <c r="G342" s="10">
        <f ca="1">'336 end'!L44</f>
        <v>1.7543837627956214E-3</v>
      </c>
      <c r="H342">
        <f ca="1">'672 end'!L44</f>
        <v>5.4525486179584009E-5</v>
      </c>
      <c r="I342">
        <f ca="1">'1344 end'!L44</f>
        <v>8.2085432561002883E-5</v>
      </c>
      <c r="J342">
        <f ca="1">'2688 end'!L44</f>
        <v>1.0309061970115948E-3</v>
      </c>
    </row>
    <row r="343" spans="1:10" x14ac:dyDescent="0.25">
      <c r="A343">
        <v>15</v>
      </c>
      <c r="C343" t="str">
        <f ca="1">OFFSET('42p stat'!$A$1,A343*20,0)</f>
        <v>CUDA ant Const</v>
      </c>
      <c r="D343" s="10">
        <f ca="1">'42 end'!L45</f>
        <v>0</v>
      </c>
      <c r="E343" s="10">
        <f ca="1">'84 end'!L45</f>
        <v>4.4693879355550388E-4</v>
      </c>
      <c r="F343" s="10">
        <f ca="1">'168 end'!L45</f>
        <v>3.2868283511086583E-4</v>
      </c>
      <c r="G343" s="10">
        <f ca="1">'336 end'!L45</f>
        <v>5.3657545555924968E-4</v>
      </c>
      <c r="H343">
        <f ca="1">'672 end'!L45</f>
        <v>1.1418958123834347E-4</v>
      </c>
      <c r="I343">
        <f ca="1">'1344 end'!L45</f>
        <v>9.4891460670280199E-5</v>
      </c>
      <c r="J343">
        <f ca="1">'2688 end'!L45</f>
        <v>2.167226023583488E-4</v>
      </c>
    </row>
    <row r="344" spans="1:10" x14ac:dyDescent="0.25">
      <c r="A344">
        <v>16</v>
      </c>
      <c r="C344" t="str">
        <f ca="1">OFFSET('42p stat'!$A$1,A344*20,0)</f>
        <v>CUDA ant par Const</v>
      </c>
      <c r="D344" s="10">
        <f ca="1">'42 end'!L46</f>
        <v>0</v>
      </c>
      <c r="E344" s="10">
        <f ca="1">'84 end'!L46</f>
        <v>7.7656705564655175E-4</v>
      </c>
      <c r="F344" s="10">
        <f ca="1">'168 end'!L46</f>
        <v>3.179533073465332E-4</v>
      </c>
      <c r="G344" s="10">
        <f ca="1">'336 end'!L46</f>
        <v>2.115952253756266E-4</v>
      </c>
      <c r="H344">
        <f ca="1">'672 end'!L46</f>
        <v>3.1133337551886552E-4</v>
      </c>
      <c r="I344">
        <f ca="1">'1344 end'!L46</f>
        <v>7.9402386103197669E-5</v>
      </c>
      <c r="J344">
        <f ca="1">'2688 end'!L46</f>
        <v>2.5109995335676887E-4</v>
      </c>
    </row>
    <row r="345" spans="1:10" x14ac:dyDescent="0.25">
      <c r="A345">
        <v>17</v>
      </c>
      <c r="C345" t="str">
        <f ca="1">OFFSET('42p stat'!$A$1,A345*20,0)</f>
        <v>CUDA ant add CPU Const</v>
      </c>
      <c r="D345" s="10" t="e">
        <f ca="1">'42 end'!L47</f>
        <v>#VALUE!</v>
      </c>
      <c r="E345" s="10">
        <f ca="1">'84 end'!L47</f>
        <v>3.3499763271763574E-3</v>
      </c>
      <c r="F345" s="10">
        <f ca="1">'168 end'!L47</f>
        <v>2.5913702941824861E-3</v>
      </c>
      <c r="G345" s="10">
        <f ca="1">'336 end'!L47</f>
        <v>2.0414703070468433E-3</v>
      </c>
      <c r="H345">
        <f ca="1">'672 end'!L47</f>
        <v>2.6977883570653495E-3</v>
      </c>
      <c r="I345">
        <f ca="1">'1344 end'!L47</f>
        <v>1.3865324981580953E-3</v>
      </c>
      <c r="J345">
        <f ca="1">'2688 end'!L47</f>
        <v>1.7330352449395059E-3</v>
      </c>
    </row>
    <row r="346" spans="1:10" x14ac:dyDescent="0.25">
      <c r="A346">
        <v>18</v>
      </c>
      <c r="C346" t="str">
        <f ca="1">OFFSET('42p stat'!$A$1,A346*20,0)</f>
        <v>CUDA opt Const</v>
      </c>
      <c r="D346" s="10">
        <f ca="1">'42 end'!L48</f>
        <v>9.1929798253509836E-5</v>
      </c>
      <c r="E346" s="10">
        <f ca="1">'84 end'!L48</f>
        <v>9.1208319704709522E-5</v>
      </c>
      <c r="F346" s="10">
        <f ca="1">'168 end'!L48</f>
        <v>9.6089588716980365E-5</v>
      </c>
      <c r="G346" s="10">
        <f ca="1">'336 end'!L48</f>
        <v>9.5701728735355263E-4</v>
      </c>
      <c r="H346">
        <f ca="1">'672 end'!L48</f>
        <v>6.0147597447839043E-5</v>
      </c>
      <c r="I346">
        <f ca="1">'1344 end'!L48</f>
        <v>2.1066403670895532E-4</v>
      </c>
      <c r="J346">
        <f ca="1">'2688 end'!L48</f>
        <v>3.0454765629074989E-4</v>
      </c>
    </row>
    <row r="347" spans="1:10" x14ac:dyDescent="0.25">
      <c r="A347">
        <v>19</v>
      </c>
      <c r="C347" t="str">
        <f ca="1">OFFSET('42p stat'!$A$1,A347*20,0)</f>
        <v>CUDA opt ant Const</v>
      </c>
      <c r="D347" s="10">
        <f ca="1">'42 end'!L49</f>
        <v>7.6788673161920599E-5</v>
      </c>
      <c r="E347" s="10">
        <f ca="1">'84 end'!L49</f>
        <v>4.1175050207389435E-4</v>
      </c>
      <c r="F347" s="10">
        <f ca="1">'168 end'!L49</f>
        <v>3.9202068536153259E-4</v>
      </c>
      <c r="G347" s="10">
        <f ca="1">'336 end'!L49</f>
        <v>5.1474218506251349E-4</v>
      </c>
      <c r="H347">
        <f ca="1">'672 end'!L49</f>
        <v>1.3443469004811151E-4</v>
      </c>
      <c r="I347">
        <f ca="1">'1344 end'!L49</f>
        <v>7.3028942119868155E-5</v>
      </c>
      <c r="J347">
        <f ca="1">'2688 end'!L49</f>
        <v>1.0769074900370049E-4</v>
      </c>
    </row>
    <row r="348" spans="1:10" x14ac:dyDescent="0.25">
      <c r="A348">
        <v>20</v>
      </c>
      <c r="C348" t="str">
        <f ca="1">OFFSET('42p stat'!$A$1,A348*20,0)</f>
        <v>CUDA opt ant par Const</v>
      </c>
      <c r="D348" s="10">
        <f ca="1">'42 end'!L50</f>
        <v>1.6262678096624211E-4</v>
      </c>
      <c r="E348" s="10">
        <f ca="1">'84 end'!L50</f>
        <v>4.6023112857327379E-4</v>
      </c>
      <c r="F348" s="10">
        <f ca="1">'168 end'!L50</f>
        <v>2.323605867287918E-4</v>
      </c>
      <c r="G348" s="10">
        <f ca="1">'336 end'!L50</f>
        <v>1.7074259129110146E-4</v>
      </c>
      <c r="H348">
        <f ca="1">'672 end'!L50</f>
        <v>1.6903168999643433E-4</v>
      </c>
      <c r="I348">
        <f ca="1">'1344 end'!L50</f>
        <v>7.7266831823034459E-5</v>
      </c>
      <c r="J348">
        <f ca="1">'2688 end'!L50</f>
        <v>1.0830419473219166E-4</v>
      </c>
    </row>
    <row r="349" spans="1:10" x14ac:dyDescent="0.25">
      <c r="A349">
        <v>21</v>
      </c>
      <c r="C349" t="str">
        <f ca="1">OFFSET('42p stat'!$A$1,A349*20,0)</f>
        <v>CUDA ant par not f</v>
      </c>
      <c r="D349" s="10">
        <f ca="1">'42 end'!L51</f>
        <v>7.3737079530678283E-5</v>
      </c>
      <c r="E349" s="10">
        <f ca="1">'84 end'!L51</f>
        <v>1.7584967298604992E-4</v>
      </c>
      <c r="F349" s="10">
        <f ca="1">'168 end'!L51</f>
        <v>3.0896942637930732E-4</v>
      </c>
      <c r="G349" s="10">
        <f ca="1">'336 end'!L51</f>
        <v>2.1685118348754038E-4</v>
      </c>
      <c r="H349">
        <f ca="1">'672 end'!L51</f>
        <v>1.2848005706412037E-4</v>
      </c>
      <c r="I349">
        <f ca="1">'1344 end'!L51</f>
        <v>1.3531512423418441E-4</v>
      </c>
      <c r="J349">
        <f ca="1">'2688 end'!L51</f>
        <v>8.4558229596841782E-5</v>
      </c>
    </row>
    <row r="350" spans="1:10" x14ac:dyDescent="0.25">
      <c r="A350">
        <v>22</v>
      </c>
      <c r="C350" t="str">
        <f ca="1">OFFSET('42p stat'!$A$1,A350*20,0)</f>
        <v>CUDA ant par sort</v>
      </c>
      <c r="D350" s="10">
        <f ca="1">'42 end'!L52</f>
        <v>1.1884729040998506E-4</v>
      </c>
      <c r="E350" s="10">
        <f ca="1">'84 end'!L52</f>
        <v>1.6599492674901874E-4</v>
      </c>
      <c r="F350" s="10">
        <f ca="1">'168 end'!L52</f>
        <v>3.9101293324966601E-4</v>
      </c>
      <c r="G350" s="10">
        <f ca="1">'336 end'!L52</f>
        <v>2.194436531550014E-4</v>
      </c>
      <c r="H350">
        <f ca="1">'672 end'!L52</f>
        <v>1.2101488602775235E-4</v>
      </c>
      <c r="I350">
        <f ca="1">'1344 end'!L52</f>
        <v>8.8374128041927461E-5</v>
      </c>
      <c r="J350">
        <f ca="1">'2688 end'!L52</f>
        <v>3.0761233492151496E-5</v>
      </c>
    </row>
    <row r="351" spans="1:10" x14ac:dyDescent="0.25">
      <c r="A351">
        <v>23</v>
      </c>
      <c r="C351">
        <f ca="1">OFFSET('42p stat'!$A$1,A351*20,0)</f>
        <v>0</v>
      </c>
      <c r="D351" s="10" t="e">
        <f ca="1">'42 end'!L53</f>
        <v>#DIV/0!</v>
      </c>
      <c r="E351" s="10" t="e">
        <f ca="1">'84 end'!L53</f>
        <v>#DIV/0!</v>
      </c>
      <c r="F351" s="10" t="e">
        <f ca="1">'168 end'!L53</f>
        <v>#DIV/0!</v>
      </c>
      <c r="G351" s="10" t="e">
        <f ca="1">'336 end'!L53</f>
        <v>#DIV/0!</v>
      </c>
      <c r="H351" t="e">
        <f ca="1">'672 end'!L53</f>
        <v>#DIV/0!</v>
      </c>
      <c r="I351" t="e">
        <f ca="1">'1344 end'!L53</f>
        <v>#DIV/0!</v>
      </c>
      <c r="J351" t="e">
        <f ca="1">'2688 end'!L53</f>
        <v>#DIV/0!</v>
      </c>
    </row>
    <row r="352" spans="1:10" x14ac:dyDescent="0.25">
      <c r="A352">
        <v>24</v>
      </c>
      <c r="C352">
        <f ca="1">OFFSET('42p stat'!$A$1,A352*20,0)</f>
        <v>0</v>
      </c>
      <c r="D352" s="10" t="e">
        <f ca="1">'42 end'!L54</f>
        <v>#DIV/0!</v>
      </c>
      <c r="E352" s="10" t="e">
        <f ca="1">'84 end'!L54</f>
        <v>#DIV/0!</v>
      </c>
      <c r="F352" s="10" t="e">
        <f ca="1">'168 end'!L54</f>
        <v>#DIV/0!</v>
      </c>
      <c r="G352" s="10" t="e">
        <f ca="1">'336 end'!L54</f>
        <v>#DIV/0!</v>
      </c>
      <c r="H352" t="e">
        <f ca="1">'672 end'!L54</f>
        <v>#DIV/0!</v>
      </c>
      <c r="I352" t="e">
        <f ca="1">'1344 end'!L54</f>
        <v>#DIV/0!</v>
      </c>
      <c r="J352" t="e">
        <f ca="1">'2688 end'!L54</f>
        <v>#DIV/0!</v>
      </c>
    </row>
    <row r="353" spans="1:10" x14ac:dyDescent="0.25">
      <c r="A353">
        <v>25</v>
      </c>
      <c r="C353">
        <f ca="1">OFFSET('42p stat'!$A$1,A353*20,0)</f>
        <v>0</v>
      </c>
      <c r="D353" s="10" t="e">
        <f ca="1">'42 end'!L55</f>
        <v>#DIV/0!</v>
      </c>
      <c r="E353" s="10" t="e">
        <f ca="1">'84 end'!L55</f>
        <v>#DIV/0!</v>
      </c>
      <c r="F353" s="10" t="e">
        <f ca="1">'168 end'!L55</f>
        <v>#DIV/0!</v>
      </c>
      <c r="G353" s="10" t="e">
        <f ca="1">'336 end'!L55</f>
        <v>#DIV/0!</v>
      </c>
      <c r="H353" t="e">
        <f ca="1">'672 end'!L55</f>
        <v>#DIV/0!</v>
      </c>
      <c r="I353" t="e">
        <f ca="1">'1344 end'!L55</f>
        <v>#DIV/0!</v>
      </c>
      <c r="J353" t="e">
        <f ca="1">'2688 end'!L55</f>
        <v>#DIV/0!</v>
      </c>
    </row>
    <row r="354" spans="1:10" x14ac:dyDescent="0.25">
      <c r="A354">
        <v>26</v>
      </c>
      <c r="C354">
        <f ca="1">OFFSET('42p stat'!$A$1,A354*20,0)</f>
        <v>0</v>
      </c>
      <c r="D354" s="10" t="e">
        <f ca="1">'42 end'!L56</f>
        <v>#DIV/0!</v>
      </c>
      <c r="E354" s="10" t="e">
        <f ca="1">'84 end'!L56</f>
        <v>#DIV/0!</v>
      </c>
      <c r="F354" s="10" t="e">
        <f ca="1">'168 end'!L56</f>
        <v>#DIV/0!</v>
      </c>
      <c r="G354" s="10" t="e">
        <f ca="1">'336 end'!L56</f>
        <v>#DIV/0!</v>
      </c>
      <c r="H354" t="e">
        <f ca="1">'672 end'!L56</f>
        <v>#DIV/0!</v>
      </c>
      <c r="I354" t="e">
        <f ca="1">'1344 end'!L56</f>
        <v>#DIV/0!</v>
      </c>
      <c r="J354" t="e">
        <f ca="1">'2688 end'!L56</f>
        <v>#DIV/0!</v>
      </c>
    </row>
    <row r="355" spans="1:10" x14ac:dyDescent="0.25">
      <c r="A355">
        <v>27</v>
      </c>
      <c r="C355">
        <f ca="1">OFFSET('84p stat'!$A$1,A355*20,0)</f>
        <v>0</v>
      </c>
      <c r="D355" s="10" t="e">
        <f ca="1">'42 end'!L57</f>
        <v>#DIV/0!</v>
      </c>
      <c r="E355" s="10" t="e">
        <f ca="1">'84 end'!L57</f>
        <v>#DIV/0!</v>
      </c>
      <c r="F355" s="10" t="e">
        <f ca="1">'168 end'!L57</f>
        <v>#DIV/0!</v>
      </c>
      <c r="G355" s="10" t="e">
        <f ca="1">'336 end'!L57</f>
        <v>#DIV/0!</v>
      </c>
      <c r="H355" t="e">
        <f ca="1">'672 end'!L57</f>
        <v>#DIV/0!</v>
      </c>
      <c r="I355" t="e">
        <f ca="1">'1344 end'!L57</f>
        <v>#DIV/0!</v>
      </c>
      <c r="J355" t="e">
        <f ca="1">'2688 end'!L57</f>
        <v>#DIV/0!</v>
      </c>
    </row>
    <row r="356" spans="1:10" x14ac:dyDescent="0.25">
      <c r="A356">
        <v>28</v>
      </c>
      <c r="C356">
        <f ca="1">OFFSET('84p stat'!$A$1,A356*20,0)</f>
        <v>0</v>
      </c>
      <c r="D356" s="10" t="e">
        <f ca="1">'42 end'!L58</f>
        <v>#DIV/0!</v>
      </c>
      <c r="E356" s="10" t="e">
        <f ca="1">'84 end'!L58</f>
        <v>#DIV/0!</v>
      </c>
      <c r="F356" s="10" t="e">
        <f ca="1">'168 end'!L58</f>
        <v>#DIV/0!</v>
      </c>
      <c r="G356" s="10" t="e">
        <f ca="1">'336 end'!L58</f>
        <v>#DIV/0!</v>
      </c>
      <c r="H356" t="e">
        <f ca="1">'672 end'!L58</f>
        <v>#DIV/0!</v>
      </c>
      <c r="I356" t="e">
        <f ca="1">'1344 end'!L58</f>
        <v>#DIV/0!</v>
      </c>
      <c r="J356" t="e">
        <f ca="1">'2688 end'!L58</f>
        <v>#DIV/0!</v>
      </c>
    </row>
    <row r="357" spans="1:10" x14ac:dyDescent="0.25">
      <c r="A357">
        <v>29</v>
      </c>
      <c r="C357">
        <f ca="1">OFFSET('84p stat'!$A$1,A357*20,0)</f>
        <v>0</v>
      </c>
      <c r="D357" s="10" t="e">
        <f ca="1">'42 end'!L59</f>
        <v>#DIV/0!</v>
      </c>
      <c r="E357" s="10" t="e">
        <f ca="1">'84 end'!L59</f>
        <v>#DIV/0!</v>
      </c>
      <c r="F357" s="10" t="e">
        <f ca="1">'168 end'!L59</f>
        <v>#DIV/0!</v>
      </c>
      <c r="G357" s="10" t="e">
        <f ca="1">'336 end'!L59</f>
        <v>#DIV/0!</v>
      </c>
      <c r="H357" t="e">
        <f ca="1">'672 end'!L59</f>
        <v>#DIV/0!</v>
      </c>
      <c r="I357" t="e">
        <f ca="1">'1344 end'!L59</f>
        <v>#DIV/0!</v>
      </c>
      <c r="J357" t="e">
        <f ca="1">'2688 end'!L59</f>
        <v>#DIV/0!</v>
      </c>
    </row>
    <row r="358" spans="1:10" x14ac:dyDescent="0.25">
      <c r="A358">
        <v>30</v>
      </c>
      <c r="C358">
        <f ca="1">OFFSET('84p stat'!$A$1,A358*20,0)</f>
        <v>0</v>
      </c>
      <c r="D358" s="10" t="e">
        <f ca="1">'42 end'!L60</f>
        <v>#DIV/0!</v>
      </c>
      <c r="E358" s="10" t="e">
        <f ca="1">'84 end'!L60</f>
        <v>#DIV/0!</v>
      </c>
      <c r="F358" s="10" t="e">
        <f ca="1">'168 end'!L60</f>
        <v>#DIV/0!</v>
      </c>
      <c r="G358" s="10" t="e">
        <f ca="1">'336 end'!L60</f>
        <v>#DIV/0!</v>
      </c>
      <c r="H358" t="e">
        <f ca="1">'672 end'!L60</f>
        <v>#DIV/0!</v>
      </c>
      <c r="I358" t="e">
        <f ca="1">'1344 end'!L60</f>
        <v>#DIV/0!</v>
      </c>
      <c r="J358" t="e">
        <f ca="1">'2688 end'!L60</f>
        <v>#DIV/0!</v>
      </c>
    </row>
    <row r="359" spans="1:10" x14ac:dyDescent="0.25">
      <c r="A359">
        <v>31</v>
      </c>
      <c r="C359">
        <f ca="1">OFFSET('84p stat'!$A$1,A359*20,0)</f>
        <v>0</v>
      </c>
      <c r="D359" s="10" t="e">
        <f ca="1">'42 end'!L61</f>
        <v>#DIV/0!</v>
      </c>
      <c r="E359" s="10" t="e">
        <f ca="1">'84 end'!L61</f>
        <v>#DIV/0!</v>
      </c>
      <c r="F359" s="10" t="e">
        <f ca="1">'168 end'!L61</f>
        <v>#DIV/0!</v>
      </c>
      <c r="G359" s="10" t="e">
        <f ca="1">'336 end'!L61</f>
        <v>#DIV/0!</v>
      </c>
      <c r="H359" t="e">
        <f ca="1">'672 end'!L61</f>
        <v>#DIV/0!</v>
      </c>
      <c r="I359" t="e">
        <f ca="1">'1344 end'!L61</f>
        <v>#DIV/0!</v>
      </c>
      <c r="J359" t="e">
        <f ca="1">'2688 end'!L61</f>
        <v>#DIV/0!</v>
      </c>
    </row>
    <row r="360" spans="1:10" x14ac:dyDescent="0.25">
      <c r="A360">
        <v>32</v>
      </c>
      <c r="C360">
        <f ca="1">OFFSET('84p stat'!$A$1,A360*20,0)</f>
        <v>0</v>
      </c>
      <c r="D360" s="10" t="e">
        <f ca="1">'42 end'!L62</f>
        <v>#DIV/0!</v>
      </c>
      <c r="E360" s="10" t="e">
        <f ca="1">'84 end'!L62</f>
        <v>#DIV/0!</v>
      </c>
      <c r="F360" s="10" t="e">
        <f ca="1">'168 end'!L62</f>
        <v>#DIV/0!</v>
      </c>
      <c r="G360" s="10" t="e">
        <f ca="1">'336 end'!L62</f>
        <v>#DIV/0!</v>
      </c>
      <c r="H360" t="e">
        <f ca="1">'672 end'!L62</f>
        <v>#DIV/0!</v>
      </c>
      <c r="I360" t="e">
        <f ca="1">'1344 end'!L62</f>
        <v>#DIV/0!</v>
      </c>
      <c r="J360" t="e">
        <f ca="1">'2688 end'!L62</f>
        <v>#DIV/0!</v>
      </c>
    </row>
    <row r="361" spans="1:10" x14ac:dyDescent="0.25">
      <c r="A361">
        <v>33</v>
      </c>
      <c r="C361">
        <f ca="1">OFFSET('84p stat'!$A$1,A361*20,0)</f>
        <v>0</v>
      </c>
      <c r="D361" s="10" t="e">
        <f ca="1">'42 end'!L63</f>
        <v>#DIV/0!</v>
      </c>
      <c r="E361" s="10" t="e">
        <f ca="1">'84 end'!L63</f>
        <v>#DIV/0!</v>
      </c>
      <c r="F361" s="10" t="e">
        <f ca="1">'168 end'!L63</f>
        <v>#DIV/0!</v>
      </c>
      <c r="G361" s="10" t="e">
        <f ca="1">'336 end'!L63</f>
        <v>#DIV/0!</v>
      </c>
      <c r="H361" t="e">
        <f ca="1">'672 end'!L63</f>
        <v>#DIV/0!</v>
      </c>
      <c r="I361" t="e">
        <f ca="1">'1344 end'!L63</f>
        <v>#DIV/0!</v>
      </c>
      <c r="J361" t="e">
        <f ca="1">'2688 end'!L63</f>
        <v>#DIV/0!</v>
      </c>
    </row>
    <row r="362" spans="1:10" x14ac:dyDescent="0.25">
      <c r="A362">
        <v>34</v>
      </c>
      <c r="C362">
        <f ca="1">OFFSET('84p stat'!$A$1,A362*20,0)</f>
        <v>0</v>
      </c>
      <c r="D362" s="10" t="e">
        <f ca="1">'42 end'!L64</f>
        <v>#DIV/0!</v>
      </c>
      <c r="E362" s="10" t="e">
        <f ca="1">'84 end'!L64</f>
        <v>#DIV/0!</v>
      </c>
      <c r="F362" s="10" t="e">
        <f ca="1">'168 end'!L64</f>
        <v>#DIV/0!</v>
      </c>
      <c r="G362" s="10" t="e">
        <f ca="1">'336 end'!L64</f>
        <v>#DIV/0!</v>
      </c>
      <c r="H362" t="e">
        <f ca="1">'672 end'!L64</f>
        <v>#DIV/0!</v>
      </c>
      <c r="I362" t="e">
        <f ca="1">'1344 end'!L64</f>
        <v>#DIV/0!</v>
      </c>
      <c r="J362" t="e">
        <f ca="1">'2688 end'!L64</f>
        <v>#DIV/0!</v>
      </c>
    </row>
    <row r="363" spans="1:10" x14ac:dyDescent="0.25">
      <c r="A363">
        <v>35</v>
      </c>
      <c r="C363">
        <f ca="1">OFFSET('84p stat'!$A$1,A363*20,0)</f>
        <v>0</v>
      </c>
      <c r="D363" s="10" t="e">
        <f ca="1">'42 end'!L65</f>
        <v>#DIV/0!</v>
      </c>
      <c r="E363" s="10" t="e">
        <f ca="1">'84 end'!L65</f>
        <v>#DIV/0!</v>
      </c>
      <c r="F363" s="10" t="e">
        <f ca="1">'168 end'!L65</f>
        <v>#DIV/0!</v>
      </c>
      <c r="G363" s="10" t="e">
        <f ca="1">'336 end'!L65</f>
        <v>#DIV/0!</v>
      </c>
      <c r="H363" t="e">
        <f ca="1">'672 end'!L65</f>
        <v>#DIV/0!</v>
      </c>
      <c r="I363" t="e">
        <f ca="1">'1344 end'!L65</f>
        <v>#DIV/0!</v>
      </c>
      <c r="J363" t="e">
        <f ca="1">'2688 end'!L65</f>
        <v>#DIV/0!</v>
      </c>
    </row>
    <row r="364" spans="1:10" x14ac:dyDescent="0.25">
      <c r="A364">
        <v>36</v>
      </c>
      <c r="C364">
        <f ca="1">OFFSET('84p stat'!$A$1,A364*20,0)</f>
        <v>0</v>
      </c>
      <c r="D364" s="10" t="e">
        <f ca="1">'42 end'!L66</f>
        <v>#DIV/0!</v>
      </c>
      <c r="E364" s="10" t="e">
        <f ca="1">'84 end'!L66</f>
        <v>#DIV/0!</v>
      </c>
      <c r="F364" s="10" t="e">
        <f ca="1">'168 end'!L66</f>
        <v>#DIV/0!</v>
      </c>
      <c r="G364" s="10" t="e">
        <f ca="1">'336 end'!L66</f>
        <v>#DIV/0!</v>
      </c>
      <c r="H364" t="e">
        <f ca="1">'672 end'!L66</f>
        <v>#DIV/0!</v>
      </c>
      <c r="I364" t="e">
        <f ca="1">'1344 end'!L66</f>
        <v>#DIV/0!</v>
      </c>
      <c r="J364" t="e">
        <f ca="1">'2688 end'!L66</f>
        <v>#DIV/0!</v>
      </c>
    </row>
    <row r="365" spans="1:10" x14ac:dyDescent="0.25">
      <c r="A365">
        <v>37</v>
      </c>
      <c r="C365">
        <f ca="1">OFFSET('84p stat'!$A$1,A365*20,0)</f>
        <v>0</v>
      </c>
      <c r="D365" s="10" t="e">
        <f ca="1">'42 end'!L67</f>
        <v>#DIV/0!</v>
      </c>
      <c r="E365" s="10" t="e">
        <f ca="1">'84 end'!L67</f>
        <v>#DIV/0!</v>
      </c>
      <c r="F365" s="10" t="e">
        <f ca="1">'168 end'!L67</f>
        <v>#DIV/0!</v>
      </c>
      <c r="G365" s="10" t="e">
        <f ca="1">'336 end'!L67</f>
        <v>#DIV/0!</v>
      </c>
      <c r="H365" t="e">
        <f ca="1">'672 end'!L67</f>
        <v>#DIV/0!</v>
      </c>
      <c r="I365" t="e">
        <f ca="1">'1344 end'!L67</f>
        <v>#DIV/0!</v>
      </c>
      <c r="J365" t="e">
        <f ca="1">'2688 end'!L67</f>
        <v>#DIV/0!</v>
      </c>
    </row>
    <row r="366" spans="1:10" x14ac:dyDescent="0.25">
      <c r="A366">
        <v>38</v>
      </c>
      <c r="C366">
        <f ca="1">OFFSET('84p stat'!$A$1,A366*20,0)</f>
        <v>0</v>
      </c>
      <c r="D366" s="10" t="e">
        <f ca="1">'42 end'!L68</f>
        <v>#DIV/0!</v>
      </c>
      <c r="E366" s="10" t="e">
        <f ca="1">'84 end'!L68</f>
        <v>#DIV/0!</v>
      </c>
      <c r="F366" s="10" t="e">
        <f ca="1">'168 end'!L68</f>
        <v>#DIV/0!</v>
      </c>
      <c r="G366" s="10" t="e">
        <f ca="1">'336 end'!L68</f>
        <v>#DIV/0!</v>
      </c>
      <c r="H366" t="e">
        <f ca="1">'672 end'!L68</f>
        <v>#DIV/0!</v>
      </c>
      <c r="I366" t="e">
        <f ca="1">'1344 end'!L68</f>
        <v>#DIV/0!</v>
      </c>
      <c r="J366" t="e">
        <f ca="1">'2688 end'!L68</f>
        <v>#DIV/0!</v>
      </c>
    </row>
    <row r="367" spans="1:10" x14ac:dyDescent="0.25">
      <c r="A367">
        <v>39</v>
      </c>
      <c r="C367">
        <f ca="1">OFFSET('84p stat'!$A$1,A367*20,0)</f>
        <v>0</v>
      </c>
      <c r="D367" s="10" t="e">
        <f ca="1">'42 end'!L69</f>
        <v>#DIV/0!</v>
      </c>
      <c r="E367" s="10" t="e">
        <f ca="1">'84 end'!L69</f>
        <v>#DIV/0!</v>
      </c>
      <c r="F367" s="10" t="e">
        <f ca="1">'168 end'!L69</f>
        <v>#DIV/0!</v>
      </c>
      <c r="G367" s="10" t="e">
        <f ca="1">'336 end'!L69</f>
        <v>#DIV/0!</v>
      </c>
      <c r="H367" t="e">
        <f ca="1">'672 end'!L69</f>
        <v>#DIV/0!</v>
      </c>
      <c r="I367" t="e">
        <f ca="1">'1344 end'!L69</f>
        <v>#DIV/0!</v>
      </c>
      <c r="J367" t="e">
        <f ca="1">'2688 end'!L69</f>
        <v>#DIV/0!</v>
      </c>
    </row>
    <row r="368" spans="1:10" x14ac:dyDescent="0.25">
      <c r="A368">
        <v>40</v>
      </c>
      <c r="C368">
        <f ca="1">OFFSET('84p stat'!$A$1,A368*20,0)</f>
        <v>0</v>
      </c>
      <c r="D368" s="10" t="e">
        <f ca="1">'42 end'!L70</f>
        <v>#DIV/0!</v>
      </c>
      <c r="E368" s="10" t="e">
        <f ca="1">'84 end'!L70</f>
        <v>#DIV/0!</v>
      </c>
      <c r="F368" s="10" t="e">
        <f ca="1">'168 end'!L70</f>
        <v>#DIV/0!</v>
      </c>
      <c r="G368" s="10" t="e">
        <f ca="1">'336 end'!L70</f>
        <v>#DIV/0!</v>
      </c>
      <c r="H368" t="e">
        <f ca="1">'672 end'!L70</f>
        <v>#DIV/0!</v>
      </c>
      <c r="I368" t="e">
        <f ca="1">'1344 end'!L70</f>
        <v>#DIV/0!</v>
      </c>
      <c r="J368" t="e">
        <f ca="1">'2688 end'!L70</f>
        <v>#DIV/0!</v>
      </c>
    </row>
    <row r="369" spans="1:10" x14ac:dyDescent="0.25">
      <c r="A369">
        <v>41</v>
      </c>
      <c r="C369">
        <f ca="1">OFFSET('84p stat'!$A$1,A369*20,0)</f>
        <v>0</v>
      </c>
      <c r="D369" s="10" t="e">
        <f ca="1">'42 end'!L71</f>
        <v>#DIV/0!</v>
      </c>
      <c r="E369" s="10" t="e">
        <f ca="1">'84 end'!L71</f>
        <v>#DIV/0!</v>
      </c>
      <c r="F369" s="10" t="e">
        <f ca="1">'168 end'!L71</f>
        <v>#DIV/0!</v>
      </c>
      <c r="G369" s="10" t="e">
        <f ca="1">'336 end'!L71</f>
        <v>#DIV/0!</v>
      </c>
      <c r="H369" t="e">
        <f ca="1">'672 end'!L71</f>
        <v>#DIV/0!</v>
      </c>
      <c r="I369" t="e">
        <f ca="1">'1344 end'!L71</f>
        <v>#DIV/0!</v>
      </c>
      <c r="J369" t="e">
        <f ca="1">'2688 end'!L71</f>
        <v>#DIV/0!</v>
      </c>
    </row>
    <row r="370" spans="1:10" x14ac:dyDescent="0.25">
      <c r="A370">
        <v>42</v>
      </c>
      <c r="C370">
        <f ca="1">OFFSET('84p stat'!$A$1,A370*20,0)</f>
        <v>0</v>
      </c>
      <c r="D370" s="10" t="e">
        <f ca="1">'42 end'!L72</f>
        <v>#DIV/0!</v>
      </c>
      <c r="E370" s="10" t="e">
        <f ca="1">'84 end'!L72</f>
        <v>#DIV/0!</v>
      </c>
      <c r="F370" s="10" t="e">
        <f ca="1">'168 end'!L72</f>
        <v>#DIV/0!</v>
      </c>
      <c r="G370" s="10" t="e">
        <f ca="1">'336 end'!L72</f>
        <v>#DIV/0!</v>
      </c>
      <c r="H370" t="e">
        <f ca="1">'672 end'!L72</f>
        <v>#DIV/0!</v>
      </c>
      <c r="I370" t="e">
        <f ca="1">'1344 end'!L72</f>
        <v>#DIV/0!</v>
      </c>
      <c r="J370" t="e">
        <f ca="1">'2688 end'!L72</f>
        <v>#DIV/0!</v>
      </c>
    </row>
    <row r="371" spans="1:10" x14ac:dyDescent="0.25">
      <c r="A371">
        <v>43</v>
      </c>
      <c r="C371">
        <f ca="1">OFFSET('84p stat'!$A$1,A371*20,0)</f>
        <v>0</v>
      </c>
      <c r="D371" s="10" t="e">
        <f ca="1">'42 end'!L73</f>
        <v>#DIV/0!</v>
      </c>
      <c r="E371" s="10" t="e">
        <f ca="1">'84 end'!L73</f>
        <v>#DIV/0!</v>
      </c>
      <c r="F371" s="10" t="e">
        <f ca="1">'168 end'!L73</f>
        <v>#DIV/0!</v>
      </c>
      <c r="G371" s="10" t="e">
        <f ca="1">'336 end'!L73</f>
        <v>#DIV/0!</v>
      </c>
      <c r="H371" t="e">
        <f ca="1">'672 end'!L73</f>
        <v>#DIV/0!</v>
      </c>
      <c r="I371" t="e">
        <f ca="1">'1344 end'!L73</f>
        <v>#DIV/0!</v>
      </c>
      <c r="J371" t="e">
        <f ca="1">'2688 end'!L73</f>
        <v>#DIV/0!</v>
      </c>
    </row>
    <row r="372" spans="1:10" x14ac:dyDescent="0.25">
      <c r="A372">
        <v>44</v>
      </c>
      <c r="C372">
        <f ca="1">OFFSET('84p stat'!$A$1,A372*20,0)</f>
        <v>0</v>
      </c>
      <c r="D372" s="10" t="e">
        <f ca="1">'42 end'!L74</f>
        <v>#DIV/0!</v>
      </c>
      <c r="E372" s="10" t="e">
        <f ca="1">'84 end'!L74</f>
        <v>#DIV/0!</v>
      </c>
      <c r="F372" s="10" t="e">
        <f ca="1">'168 end'!L74</f>
        <v>#DIV/0!</v>
      </c>
      <c r="G372" s="10" t="e">
        <f ca="1">'336 end'!L74</f>
        <v>#DIV/0!</v>
      </c>
      <c r="H372" t="e">
        <f ca="1">'672 end'!L74</f>
        <v>#DIV/0!</v>
      </c>
      <c r="I372" t="e">
        <f ca="1">'1344 end'!L74</f>
        <v>#DIV/0!</v>
      </c>
      <c r="J372" t="e">
        <f ca="1">'2688 end'!L74</f>
        <v>#DIV/0!</v>
      </c>
    </row>
    <row r="373" spans="1:10" x14ac:dyDescent="0.25">
      <c r="A373">
        <v>45</v>
      </c>
      <c r="C373">
        <f ca="1">OFFSET('84p stat'!$A$1,A373*20,0)</f>
        <v>0</v>
      </c>
      <c r="D373" s="10" t="e">
        <f ca="1">'42 end'!L75</f>
        <v>#DIV/0!</v>
      </c>
      <c r="E373" s="10" t="e">
        <f ca="1">'84 end'!L75</f>
        <v>#DIV/0!</v>
      </c>
      <c r="F373" s="10" t="e">
        <f ca="1">'168 end'!L75</f>
        <v>#DIV/0!</v>
      </c>
      <c r="G373" s="10" t="e">
        <f ca="1">'336 end'!L75</f>
        <v>#DIV/0!</v>
      </c>
      <c r="H373" t="e">
        <f ca="1">'672 end'!L75</f>
        <v>#DIV/0!</v>
      </c>
      <c r="I373" t="e">
        <f ca="1">'1344 end'!L75</f>
        <v>#DIV/0!</v>
      </c>
      <c r="J373" t="e">
        <f ca="1">'2688 end'!L75</f>
        <v>#DIV/0!</v>
      </c>
    </row>
    <row r="374" spans="1:10" x14ac:dyDescent="0.25">
      <c r="A374">
        <v>46</v>
      </c>
      <c r="C374">
        <f ca="1">OFFSET('84p stat'!$A$1,A374*20,0)</f>
        <v>0</v>
      </c>
      <c r="D374" s="10" t="e">
        <f ca="1">'42 end'!L76</f>
        <v>#DIV/0!</v>
      </c>
      <c r="E374" s="10" t="e">
        <f ca="1">'84 end'!L76</f>
        <v>#DIV/0!</v>
      </c>
      <c r="F374" s="10" t="e">
        <f ca="1">'168 end'!L76</f>
        <v>#DIV/0!</v>
      </c>
      <c r="G374" s="10" t="e">
        <f ca="1">'336 end'!L76</f>
        <v>#DIV/0!</v>
      </c>
      <c r="H374" t="e">
        <f ca="1">'672 end'!L76</f>
        <v>#DIV/0!</v>
      </c>
      <c r="I374" t="e">
        <f ca="1">'1344 end'!L76</f>
        <v>#DIV/0!</v>
      </c>
      <c r="J374" t="e">
        <f ca="1">'2688 end'!L76</f>
        <v>#DIV/0!</v>
      </c>
    </row>
    <row r="375" spans="1:10" x14ac:dyDescent="0.25">
      <c r="A375">
        <v>47</v>
      </c>
      <c r="C375">
        <f ca="1">OFFSET('84p stat'!$A$1,A375*20,0)</f>
        <v>0</v>
      </c>
      <c r="D375" s="10" t="e">
        <f ca="1">'42 end'!L77</f>
        <v>#DIV/0!</v>
      </c>
      <c r="E375" s="10" t="e">
        <f ca="1">'84 end'!L77</f>
        <v>#DIV/0!</v>
      </c>
      <c r="F375" s="10" t="e">
        <f ca="1">'168 end'!L77</f>
        <v>#DIV/0!</v>
      </c>
      <c r="G375" s="10" t="e">
        <f ca="1">'336 end'!L77</f>
        <v>#DIV/0!</v>
      </c>
      <c r="H375" t="e">
        <f ca="1">'672 end'!L77</f>
        <v>#DIV/0!</v>
      </c>
      <c r="I375" t="e">
        <f ca="1">'1344 end'!L77</f>
        <v>#DIV/0!</v>
      </c>
      <c r="J375" t="e">
        <f ca="1">'2688 end'!L77</f>
        <v>#DIV/0!</v>
      </c>
    </row>
    <row r="376" spans="1:10" x14ac:dyDescent="0.25">
      <c r="A376">
        <v>48</v>
      </c>
      <c r="C376">
        <f ca="1">OFFSET('84p stat'!$A$1,A376*20,0)</f>
        <v>0</v>
      </c>
      <c r="D376" s="10" t="e">
        <f ca="1">'42 end'!L78</f>
        <v>#DIV/0!</v>
      </c>
      <c r="E376" s="10" t="e">
        <f ca="1">'84 end'!L78</f>
        <v>#DIV/0!</v>
      </c>
      <c r="F376" s="10" t="e">
        <f ca="1">'168 end'!L78</f>
        <v>#DIV/0!</v>
      </c>
      <c r="G376" s="10" t="e">
        <f ca="1">'336 end'!L78</f>
        <v>#DIV/0!</v>
      </c>
      <c r="H376" t="e">
        <f ca="1">'672 end'!L78</f>
        <v>#DIV/0!</v>
      </c>
      <c r="I376" t="e">
        <f ca="1">'1344 end'!L78</f>
        <v>#DIV/0!</v>
      </c>
      <c r="J376" t="e">
        <f ca="1">'2688 end'!L78</f>
        <v>#DIV/0!</v>
      </c>
    </row>
    <row r="377" spans="1:10" x14ac:dyDescent="0.25">
      <c r="A377">
        <v>49</v>
      </c>
      <c r="C377">
        <f ca="1">OFFSET('84p stat'!$A$1,A377*20,0)</f>
        <v>0</v>
      </c>
      <c r="D377" s="10" t="e">
        <f ca="1">'42 end'!L79</f>
        <v>#DIV/0!</v>
      </c>
      <c r="E377" s="10" t="e">
        <f ca="1">'84 end'!L79</f>
        <v>#DIV/0!</v>
      </c>
      <c r="F377" s="10" t="e">
        <f ca="1">'168 end'!L79</f>
        <v>#DIV/0!</v>
      </c>
      <c r="G377" s="10" t="e">
        <f ca="1">'336 end'!L79</f>
        <v>#DIV/0!</v>
      </c>
      <c r="H377" t="e">
        <f ca="1">'672 end'!L79</f>
        <v>#DIV/0!</v>
      </c>
      <c r="I377" t="e">
        <f ca="1">'1344 end'!L79</f>
        <v>#DIV/0!</v>
      </c>
      <c r="J377" t="e">
        <f ca="1">'2688 end'!L79</f>
        <v>#DIV/0!</v>
      </c>
    </row>
    <row r="378" spans="1:10" x14ac:dyDescent="0.25">
      <c r="A378">
        <v>50</v>
      </c>
      <c r="C378">
        <f ca="1">OFFSET('84p stat'!$A$1,A378*20,0)</f>
        <v>0</v>
      </c>
      <c r="D378" s="10" t="e">
        <f ca="1">'42 end'!L80</f>
        <v>#DIV/0!</v>
      </c>
      <c r="E378" s="10" t="e">
        <f ca="1">'84 end'!L80</f>
        <v>#DIV/0!</v>
      </c>
      <c r="F378" s="10" t="e">
        <f ca="1">'168 end'!L80</f>
        <v>#DIV/0!</v>
      </c>
      <c r="G378" s="10" t="e">
        <f ca="1">'336 end'!L80</f>
        <v>#DIV/0!</v>
      </c>
      <c r="H378" t="e">
        <f ca="1">'672 end'!L80</f>
        <v>#DIV/0!</v>
      </c>
      <c r="I378" t="e">
        <f ca="1">'1344 end'!L80</f>
        <v>#DIV/0!</v>
      </c>
      <c r="J378" t="e">
        <f ca="1">'2688 end'!L80</f>
        <v>#DIV/0!</v>
      </c>
    </row>
    <row r="381" spans="1:10" x14ac:dyDescent="0.25">
      <c r="B381" t="s">
        <v>50</v>
      </c>
      <c r="C381" t="s">
        <v>60</v>
      </c>
      <c r="D381">
        <v>42</v>
      </c>
      <c r="E381">
        <v>84</v>
      </c>
      <c r="F381">
        <v>168</v>
      </c>
      <c r="G381">
        <v>336</v>
      </c>
      <c r="H381">
        <v>672</v>
      </c>
      <c r="I381">
        <v>1344</v>
      </c>
      <c r="J381">
        <v>2688</v>
      </c>
    </row>
    <row r="382" spans="1:10" x14ac:dyDescent="0.25">
      <c r="A382">
        <v>1</v>
      </c>
      <c r="C382" t="str">
        <f ca="1">OFFSET('42p stat'!$A$1,A382*20,0)</f>
        <v>CUDA Time</v>
      </c>
      <c r="D382" s="5">
        <f ca="1">D3/D4</f>
        <v>3.8643196032439469</v>
      </c>
      <c r="E382" s="5">
        <f t="shared" ref="E382:H382" ca="1" si="124">E3/E4</f>
        <v>6.1331630133964303</v>
      </c>
      <c r="F382" s="5">
        <f t="shared" ca="1" si="124"/>
        <v>7.6639359943258842</v>
      </c>
      <c r="G382" s="5">
        <f t="shared" ca="1" si="124"/>
        <v>8.7179386763416122</v>
      </c>
      <c r="H382" s="5">
        <f t="shared" ca="1" si="124"/>
        <v>9.4426346052147014</v>
      </c>
      <c r="I382">
        <f ca="1">H3/H4</f>
        <v>9.4426346052147014</v>
      </c>
      <c r="J382">
        <f ca="1">H3/H4</f>
        <v>9.4426346052147014</v>
      </c>
    </row>
    <row r="383" spans="1:10" x14ac:dyDescent="0.25">
      <c r="A383">
        <v>2</v>
      </c>
      <c r="C383" t="str">
        <f ca="1">OFFSET('42p stat'!$A$1,A383*20,0)</f>
        <v>CUDA ant par</v>
      </c>
      <c r="D383" s="5"/>
      <c r="E383" s="5"/>
      <c r="F383" s="5"/>
      <c r="G383" s="5"/>
      <c r="H383" s="5"/>
    </row>
    <row r="384" spans="1:10" x14ac:dyDescent="0.25">
      <c r="A384">
        <v>3</v>
      </c>
      <c r="C384" t="str">
        <f ca="1">OFFSET('42p stat'!$A$1,A384*20,0)</f>
        <v>CUDA ant add CPU Time</v>
      </c>
      <c r="D384" s="5">
        <f ca="1">D5/D6</f>
        <v>0.25388209310314008</v>
      </c>
      <c r="E384" s="5">
        <f t="shared" ref="E384:H384" ca="1" si="125">E5/E6</f>
        <v>0.15409192033890287</v>
      </c>
      <c r="F384" s="5">
        <f t="shared" ca="1" si="125"/>
        <v>0.11875819539499702</v>
      </c>
      <c r="G384" s="5">
        <f t="shared" ca="1" si="125"/>
        <v>0.10503387460171196</v>
      </c>
      <c r="H384" s="5">
        <f t="shared" ca="1" si="125"/>
        <v>9.0631188231168017E-2</v>
      </c>
      <c r="I384">
        <f ca="1">H5/H6</f>
        <v>9.0631188231168017E-2</v>
      </c>
      <c r="J384">
        <f ca="1">H5/H6</f>
        <v>9.0631188231168017E-2</v>
      </c>
    </row>
    <row r="385" spans="1:10" x14ac:dyDescent="0.25">
      <c r="A385">
        <v>4</v>
      </c>
      <c r="C385" t="str">
        <f ca="1">OFFSET('42p stat'!$A$1,A385*20,0)</f>
        <v>CUDA opt Time</v>
      </c>
      <c r="D385" s="5"/>
      <c r="E385" s="5"/>
      <c r="F385" s="5"/>
      <c r="G385" s="5"/>
      <c r="H385" s="5"/>
    </row>
    <row r="386" spans="1:10" x14ac:dyDescent="0.25">
      <c r="A386">
        <v>5</v>
      </c>
      <c r="C386" t="str">
        <f ca="1">OFFSET('42p stat'!$A$1,A386*20,0)</f>
        <v>CUDA opt ant</v>
      </c>
      <c r="D386" s="5">
        <f ca="1">D7/D8</f>
        <v>1.0221341280674656</v>
      </c>
      <c r="E386" s="5">
        <f t="shared" ref="E386:H386" ca="1" si="126">E7/E8</f>
        <v>1.006812756287869</v>
      </c>
      <c r="F386" s="5">
        <f t="shared" ca="1" si="126"/>
        <v>1.0085564643246601</v>
      </c>
      <c r="G386" s="5">
        <f t="shared" ca="1" si="126"/>
        <v>0.99456995022117523</v>
      </c>
      <c r="H386" s="5">
        <f t="shared" ca="1" si="126"/>
        <v>0.99226270267349015</v>
      </c>
      <c r="I386">
        <f ca="1">H7/H8</f>
        <v>0.99226270267349015</v>
      </c>
      <c r="J386">
        <f ca="1">H7/H8</f>
        <v>0.99226270267349015</v>
      </c>
    </row>
    <row r="387" spans="1:10" x14ac:dyDescent="0.25">
      <c r="A387">
        <v>6</v>
      </c>
      <c r="C387" t="str">
        <f ca="1">OFFSET('42p stat'!$A$1,A387*20,0)</f>
        <v>CUDA opt ant par</v>
      </c>
      <c r="D387" s="5"/>
      <c r="E387" s="5"/>
      <c r="F387" s="5"/>
      <c r="G387" s="5"/>
      <c r="H387" s="5"/>
    </row>
    <row r="388" spans="1:10" x14ac:dyDescent="0.25">
      <c r="A388">
        <v>7</v>
      </c>
      <c r="C388" t="str">
        <f ca="1">OFFSET('42p stat'!$A$1,A388*20,0)</f>
        <v>non CUDA Time</v>
      </c>
      <c r="D388" s="5">
        <f ca="1">D9/D11</f>
        <v>1.0122247086283611</v>
      </c>
      <c r="E388" s="5">
        <f t="shared" ref="E388:H388" ca="1" si="127">E9/E11</f>
        <v>1.0176141452993126</v>
      </c>
      <c r="F388" s="5">
        <f t="shared" ca="1" si="127"/>
        <v>1.0118875185281593</v>
      </c>
      <c r="G388" s="5">
        <f t="shared" ca="1" si="127"/>
        <v>1.0246264159910716</v>
      </c>
      <c r="H388" s="5">
        <f t="shared" ca="1" si="127"/>
        <v>1.0369770511175165</v>
      </c>
      <c r="I388">
        <f ca="1">H9/H11</f>
        <v>1.0369770511175165</v>
      </c>
      <c r="J388">
        <f ca="1">H9/H11</f>
        <v>1.0369770511175165</v>
      </c>
    </row>
    <row r="389" spans="1:10" x14ac:dyDescent="0.25">
      <c r="A389">
        <v>8</v>
      </c>
      <c r="C389" t="str">
        <f ca="1">OFFSET('42p stat'!$A$1,A389*20,0)</f>
        <v>Classic ACO</v>
      </c>
      <c r="D389" s="5">
        <f ca="1">D10/D11</f>
        <v>13.609723190193767</v>
      </c>
      <c r="E389" s="5">
        <f t="shared" ref="E389:H389" ca="1" si="128">E10/E11</f>
        <v>12.957901873016532</v>
      </c>
      <c r="F389" s="5">
        <f t="shared" ca="1" si="128"/>
        <v>12.685670136756052</v>
      </c>
      <c r="G389" s="5">
        <f t="shared" ca="1" si="128"/>
        <v>12.689249235645953</v>
      </c>
      <c r="H389" s="5">
        <f t="shared" ca="1" si="128"/>
        <v>12.677436772410037</v>
      </c>
      <c r="I389">
        <f ca="1">H10/H11</f>
        <v>12.677436772410037</v>
      </c>
      <c r="J389">
        <f ca="1">H10/H11</f>
        <v>12.677436772410037</v>
      </c>
    </row>
    <row r="390" spans="1:10" x14ac:dyDescent="0.25">
      <c r="A390">
        <v>9</v>
      </c>
      <c r="C390" t="str">
        <f ca="1">OFFSET('42p stat'!$A$1,A390*20,0)</f>
        <v>omp</v>
      </c>
      <c r="D390" s="5"/>
      <c r="E390" s="5"/>
      <c r="F390" s="5"/>
      <c r="G390" s="5"/>
      <c r="H390" s="5"/>
    </row>
    <row r="391" spans="1:10" x14ac:dyDescent="0.25">
      <c r="A391">
        <v>10</v>
      </c>
      <c r="C391" t="str">
        <f ca="1">OFFSET('42p stat'!$A$1,A391*20,0)</f>
        <v>non CUDA transp Time</v>
      </c>
      <c r="D391" s="5">
        <f ca="1">D12/D13</f>
        <v>0.96375901353093707</v>
      </c>
      <c r="E391" s="5">
        <f t="shared" ref="E391:H391" ca="1" si="129">E12/E13</f>
        <v>0.97422686036926964</v>
      </c>
      <c r="F391" s="5">
        <f t="shared" ca="1" si="129"/>
        <v>0.99397522378284231</v>
      </c>
      <c r="G391" s="5">
        <f t="shared" ca="1" si="129"/>
        <v>0.98132981457435975</v>
      </c>
      <c r="H391" s="5">
        <f t="shared" ca="1" si="129"/>
        <v>0.98136157218054143</v>
      </c>
      <c r="I391">
        <f ca="1">H12/H13</f>
        <v>0.98136157218054143</v>
      </c>
      <c r="J391">
        <f ca="1">H12/H13</f>
        <v>0.98136157218054143</v>
      </c>
    </row>
    <row r="392" spans="1:10" x14ac:dyDescent="0.25">
      <c r="A392">
        <v>11</v>
      </c>
      <c r="C392" t="str">
        <f ca="1">OFFSET('42p stat'!$A$1,A392*20,0)</f>
        <v>non CUDA transp_AVX Time</v>
      </c>
      <c r="D392" s="5"/>
      <c r="E392" s="5"/>
      <c r="F392" s="5"/>
      <c r="G392" s="5"/>
      <c r="H392" s="5"/>
    </row>
    <row r="393" spans="1:10" x14ac:dyDescent="0.25">
      <c r="A393">
        <v>12</v>
      </c>
      <c r="C393" t="str">
        <f ca="1">OFFSET('42p stat'!$A$1,A393*20,0)</f>
        <v>non CUDA transp_AVX_OMP Time</v>
      </c>
      <c r="D393" s="5">
        <f ca="1">D14/D15</f>
        <v>2.0081294612881528</v>
      </c>
      <c r="E393" s="5">
        <f t="shared" ref="E393:H393" ca="1" si="130">E14/E15</f>
        <v>3.4015570289820287</v>
      </c>
      <c r="F393" s="5">
        <f t="shared" ca="1" si="130"/>
        <v>4.3679483291845207</v>
      </c>
      <c r="G393" s="5">
        <f t="shared" ca="1" si="130"/>
        <v>5.1547025813662239</v>
      </c>
      <c r="H393" s="5">
        <f t="shared" ca="1" si="130"/>
        <v>5.8688914127742571</v>
      </c>
      <c r="I393">
        <f ca="1">H14/H15</f>
        <v>5.8688914127742571</v>
      </c>
      <c r="J393">
        <f ca="1">H14/H15</f>
        <v>5.8688914127742571</v>
      </c>
    </row>
    <row r="394" spans="1:10" x14ac:dyDescent="0.25">
      <c r="A394">
        <v>13</v>
      </c>
      <c r="C394" t="str">
        <f ca="1">OFFSET('42p stat'!$A$1,A394*20,0)</f>
        <v>CUDA ant add CPU_AVX_transp Time</v>
      </c>
      <c r="D394" s="5"/>
      <c r="E394" s="5"/>
      <c r="F394" s="5"/>
      <c r="G394" s="5"/>
      <c r="H394" s="5"/>
    </row>
    <row r="395" spans="1:10" x14ac:dyDescent="0.25">
      <c r="A395">
        <v>14</v>
      </c>
    </row>
    <row r="396" spans="1:10" x14ac:dyDescent="0.25">
      <c r="A396">
        <v>15</v>
      </c>
    </row>
    <row r="397" spans="1:10" x14ac:dyDescent="0.25">
      <c r="A397">
        <v>16</v>
      </c>
    </row>
    <row r="398" spans="1:10" x14ac:dyDescent="0.25">
      <c r="A398">
        <v>17</v>
      </c>
    </row>
    <row r="399" spans="1:10" x14ac:dyDescent="0.25">
      <c r="A399">
        <v>18</v>
      </c>
    </row>
    <row r="400" spans="1:10" x14ac:dyDescent="0.25">
      <c r="A400">
        <v>19</v>
      </c>
    </row>
    <row r="401" spans="1:10" x14ac:dyDescent="0.25">
      <c r="A401">
        <v>20</v>
      </c>
    </row>
    <row r="402" spans="1:10" x14ac:dyDescent="0.25">
      <c r="A402">
        <v>21</v>
      </c>
    </row>
    <row r="403" spans="1:10" x14ac:dyDescent="0.25">
      <c r="A403">
        <v>22</v>
      </c>
    </row>
    <row r="404" spans="1:10" x14ac:dyDescent="0.25">
      <c r="A404">
        <v>23</v>
      </c>
    </row>
    <row r="405" spans="1:10" x14ac:dyDescent="0.25">
      <c r="A405">
        <v>24</v>
      </c>
    </row>
    <row r="406" spans="1:10" x14ac:dyDescent="0.25">
      <c r="A406">
        <v>25</v>
      </c>
    </row>
    <row r="407" spans="1:10" x14ac:dyDescent="0.25">
      <c r="A407">
        <v>26</v>
      </c>
    </row>
    <row r="408" spans="1:10" x14ac:dyDescent="0.25">
      <c r="A408">
        <v>27</v>
      </c>
    </row>
    <row r="409" spans="1:10" x14ac:dyDescent="0.25">
      <c r="A409">
        <v>28</v>
      </c>
    </row>
    <row r="410" spans="1:10" x14ac:dyDescent="0.25">
      <c r="A410">
        <v>29</v>
      </c>
    </row>
    <row r="412" spans="1:10" x14ac:dyDescent="0.25">
      <c r="D412" s="1"/>
      <c r="E412" s="1"/>
      <c r="F412" s="1"/>
      <c r="G412" s="1"/>
      <c r="H412" s="1"/>
      <c r="I412" s="1"/>
      <c r="J412" s="1"/>
    </row>
    <row r="413" spans="1:10" x14ac:dyDescent="0.25">
      <c r="B413" t="s">
        <v>59</v>
      </c>
      <c r="C413" t="s">
        <v>60</v>
      </c>
      <c r="D413">
        <v>42</v>
      </c>
      <c r="E413">
        <v>84</v>
      </c>
      <c r="F413">
        <v>168</v>
      </c>
      <c r="G413">
        <v>336</v>
      </c>
      <c r="H413">
        <v>672</v>
      </c>
      <c r="I413">
        <v>1344</v>
      </c>
      <c r="J413">
        <v>2688</v>
      </c>
    </row>
    <row r="414" spans="1:10" x14ac:dyDescent="0.25">
      <c r="A414">
        <v>1</v>
      </c>
      <c r="C414" t="str">
        <f ca="1">OFFSET('42p stat'!$A$1,A414*20,0)</f>
        <v>CUDA Time</v>
      </c>
      <c r="D414" s="9">
        <f ca="1">$B$1*POWER(D382,2)*SQRT(D75/(POWER(D3,2)*$C$1)+D76/(POWER(D4,2)*$C$1))</f>
        <v>3.7538597590970564E-2</v>
      </c>
      <c r="E414" s="9">
        <f ca="1">$B$1*POWER(D382,2)*SQRT(D75/(POWER(D3,2)*$C$1)+D76/(POWER(D4,2)*$C$1))</f>
        <v>3.7538597590970564E-2</v>
      </c>
      <c r="F414" s="9">
        <f ca="1">$B$1*POWER(D382,2)*SQRT(D75/(POWER(D3,2)*$C$1)+D76/(POWER(D4,2)*$C$1))</f>
        <v>3.7538597590970564E-2</v>
      </c>
      <c r="G414" s="9">
        <f ca="1">$B$1*POWER(D382,2)*SQRT(D75/(POWER(D3,2)*$C$1)+D76/(POWER(D4,2)*$C$1))</f>
        <v>3.7538597590970564E-2</v>
      </c>
      <c r="H414" s="9">
        <f ca="1">$B$1*POWER(D382,2)*SQRT(D75/(POWER(D3,2)*$C$1)+D76/(POWER(D4,2)*$C$1))</f>
        <v>3.7538597590970564E-2</v>
      </c>
      <c r="I414">
        <f ca="1">$B$1*POWER(D382,2)*SQRT(D75/(POWER(D3,2)*$C$1)+D76/(POWER(D4,2)*$C$1))</f>
        <v>3.7538597590970564E-2</v>
      </c>
      <c r="J414">
        <f ca="1">$B$1*POWER(D382,2)*SQRT(D75/(POWER(D3,2)*$C$1)+D76/(POWER(D4,2)*$C$1))</f>
        <v>3.7538597590970564E-2</v>
      </c>
    </row>
    <row r="415" spans="1:10" x14ac:dyDescent="0.25">
      <c r="A415">
        <v>2</v>
      </c>
      <c r="C415" t="str">
        <f ca="1">OFFSET('42p stat'!$A$1,A415*20,0)</f>
        <v>CUDA ant par</v>
      </c>
      <c r="D415" s="9"/>
      <c r="E415" s="9"/>
      <c r="F415" s="9"/>
      <c r="G415" s="9"/>
      <c r="H415" s="9"/>
    </row>
    <row r="416" spans="1:10" x14ac:dyDescent="0.25">
      <c r="A416">
        <v>3</v>
      </c>
      <c r="C416" t="str">
        <f ca="1">OFFSET('42p stat'!$A$1,A416*20,0)</f>
        <v>CUDA ant add CPU Time</v>
      </c>
      <c r="D416" s="9">
        <f ca="1">$B$1*POWER(D384,2)*SQRT(D77/(POWER(D5,2)*$C$1)+D78/(POWER(D6,2)*$C$1))</f>
        <v>2.0627024434151901E-4</v>
      </c>
      <c r="E416" s="9">
        <f ca="1">$B$1*POWER(D384,2)*SQRT(D77/(POWER(D5,2)*$C$1)+D78/(POWER(D6,2)*$C$1))</f>
        <v>2.0627024434151901E-4</v>
      </c>
      <c r="F416" s="9">
        <f ca="1">$B$1*POWER(D384,2)*SQRT(D77/(POWER(D5,2)*$C$1)+D78/(POWER(D6,2)*$C$1))</f>
        <v>2.0627024434151901E-4</v>
      </c>
      <c r="G416" s="9">
        <f ca="1">$B$1*POWER(D384,2)*SQRT(D77/(POWER(D5,2)*$C$1)+D78/(POWER(D6,2)*$C$1))</f>
        <v>2.0627024434151901E-4</v>
      </c>
      <c r="H416" s="9">
        <f ca="1">$B$1*POWER(D384,2)*SQRT(D77/(POWER(D5,2)*$C$1)+D78/(POWER(D6,2)*$C$1))</f>
        <v>2.0627024434151901E-4</v>
      </c>
      <c r="I416">
        <f ca="1">$B$1*POWER(D384,2)*SQRT(D77/(POWER(D5,2)*$C$1)+D78/(POWER(D6,2)*$C$1))</f>
        <v>2.0627024434151901E-4</v>
      </c>
      <c r="J416">
        <f ca="1">$B$1*POWER(D384,2)*SQRT(D77/(POWER(D5,2)*$C$1)+D78/(POWER(D6,2)*$C$1))</f>
        <v>2.0627024434151901E-4</v>
      </c>
    </row>
    <row r="417" spans="1:10" x14ac:dyDescent="0.25">
      <c r="A417">
        <v>4</v>
      </c>
      <c r="C417" t="str">
        <f ca="1">OFFSET('42p stat'!$A$1,A417*20,0)</f>
        <v>CUDA opt Time</v>
      </c>
      <c r="D417" s="9"/>
      <c r="E417" s="9"/>
      <c r="F417" s="9"/>
      <c r="G417" s="9"/>
      <c r="H417" s="9"/>
    </row>
    <row r="418" spans="1:10" x14ac:dyDescent="0.25">
      <c r="A418">
        <v>5</v>
      </c>
      <c r="C418" t="str">
        <f ca="1">OFFSET('42p stat'!$A$1,A418*20,0)</f>
        <v>CUDA opt ant</v>
      </c>
      <c r="D418" s="9">
        <f ca="1">$B$1*POWER(D386,2)*SQRT(D79/(POWER(D7,2)*$C$1)+D80/(POWER(D8,2)*$C$1))</f>
        <v>1.9580375322141058E-3</v>
      </c>
      <c r="E418" s="9">
        <f ca="1">$B$1*POWER(D386,2)*SQRT(D79/(POWER(D7,2)*$C$1)+D80/(POWER(D8,2)*$C$1))</f>
        <v>1.9580375322141058E-3</v>
      </c>
      <c r="F418" s="9">
        <f ca="1">$B$1*POWER(D386,2)*SQRT(D79/(POWER(D7,2)*$C$1)+D80/(POWER(D8,2)*$C$1))</f>
        <v>1.9580375322141058E-3</v>
      </c>
      <c r="G418" s="9">
        <f ca="1">$B$1*POWER(D386,2)*SQRT(D79/(POWER(D7,2)*$C$1)+D80/(POWER(D8,2)*$C$1))</f>
        <v>1.9580375322141058E-3</v>
      </c>
      <c r="H418" s="9">
        <f ca="1">$B$1*POWER(D386,2)*SQRT(D79/(POWER(D7,2)*$C$1)+D80/(POWER(D8,2)*$C$1))</f>
        <v>1.9580375322141058E-3</v>
      </c>
      <c r="I418">
        <f ca="1">$B$1*POWER(D386,2)*SQRT(D79/(POWER(D7,2)*$C$1)+D80/(POWER(D8,2)*$C$1))</f>
        <v>1.9580375322141058E-3</v>
      </c>
      <c r="J418">
        <f ca="1">$B$1*POWER(D386,2)*SQRT(D79/(POWER(D7,2)*$C$1)+D80/(POWER(D8,2)*$C$1))</f>
        <v>1.9580375322141058E-3</v>
      </c>
    </row>
    <row r="419" spans="1:10" x14ac:dyDescent="0.25">
      <c r="A419">
        <v>6</v>
      </c>
      <c r="C419" t="str">
        <f ca="1">OFFSET('42p stat'!$A$1,A419*20,0)</f>
        <v>CUDA opt ant par</v>
      </c>
      <c r="D419" s="9"/>
      <c r="E419" s="9"/>
      <c r="F419" s="9"/>
      <c r="G419" s="9"/>
      <c r="H419" s="9"/>
    </row>
    <row r="420" spans="1:10" x14ac:dyDescent="0.25">
      <c r="A420">
        <v>7</v>
      </c>
      <c r="C420" t="str">
        <f ca="1">OFFSET('42p stat'!$A$1,A420*20,0)</f>
        <v>non CUDA Time</v>
      </c>
      <c r="D420" s="9">
        <f ca="1">$B$1*POWER(D388,2)*SQRT(D81/(POWER(D9,2)*$C$1)+D83/(POWER(D11,2)*$C$1))</f>
        <v>5.8438351804756487E-3</v>
      </c>
      <c r="E420" s="9">
        <f ca="1">$B$1*POWER(D388,2)*SQRT(D81/(POWER(D9,2)*$C$1)+D83/(POWER(D11,2)*$C$1))</f>
        <v>5.8438351804756487E-3</v>
      </c>
      <c r="F420" s="9">
        <f ca="1">$B$1*POWER(D388,2)*SQRT(D81/(POWER(D9,2)*$C$1)+D83/(POWER(D11,2)*$C$1))</f>
        <v>5.8438351804756487E-3</v>
      </c>
      <c r="G420" s="9">
        <f ca="1">$B$1*POWER(D388,2)*SQRT(D81/(POWER(D9,2)*$C$1)+D83/(POWER(D11,2)*$C$1))</f>
        <v>5.8438351804756487E-3</v>
      </c>
      <c r="H420" s="9">
        <f ca="1">$B$1*POWER(D388,2)*SQRT(D81/(POWER(D9,2)*$C$1)+D83/(POWER(D11,2)*$C$1))</f>
        <v>5.8438351804756487E-3</v>
      </c>
      <c r="I420">
        <f ca="1">$B$1*POWER(D388,2)*SQRT(D81/(POWER(D9,2)*$C$1)+D83/(POWER(D11,2)*$C$1))</f>
        <v>5.8438351804756487E-3</v>
      </c>
      <c r="J420">
        <f ca="1">$B$1*POWER(D388,2)*SQRT(D81/(POWER(D9,2)*$C$1)+D83/(POWER(D11,2)*$C$1))</f>
        <v>5.8438351804756487E-3</v>
      </c>
    </row>
    <row r="421" spans="1:10" x14ac:dyDescent="0.25">
      <c r="A421">
        <v>8</v>
      </c>
      <c r="C421" t="str">
        <f ca="1">OFFSET('42p stat'!$A$1,A421*20,0)</f>
        <v>Classic ACO</v>
      </c>
      <c r="D421" s="9">
        <f ca="1">$B$1*POWER(D389,2)*SQRT(D82/(POWER(D10,2)*$C$1)+D83/(POWER(D11,2)*$C$1))</f>
        <v>0.71119929006806926</v>
      </c>
      <c r="E421" s="9">
        <f ca="1">$B$1*POWER(D389,2)*SQRT(D82/(POWER(D10,2)*$C$1)+D83/(POWER(D11,2)*$C$1))</f>
        <v>0.71119929006806926</v>
      </c>
      <c r="F421" s="9">
        <f ca="1">$B$1*POWER(D389,2)*SQRT(D82/(POWER(D10,2)*$C$1)+D83/(POWER(D11,2)*$C$1))</f>
        <v>0.71119929006806926</v>
      </c>
      <c r="G421" s="9">
        <f ca="1">$B$1*POWER(D389,2)*SQRT(D82/(POWER(D10,2)*$C$1)+D83/(POWER(D11,2)*$C$1))</f>
        <v>0.71119929006806926</v>
      </c>
      <c r="H421" s="9">
        <f ca="1">$B$1*POWER(D389,2)*SQRT(D82/(POWER(D10,2)*$C$1)+D83/(POWER(D11,2)*$C$1))</f>
        <v>0.71119929006806926</v>
      </c>
      <c r="I421">
        <f ca="1">$B$1*POWER(D389,2)*SQRT(D82/(POWER(D10,2)*$C$1)+D83/(POWER(D11,2)*$C$1))</f>
        <v>0.71119929006806926</v>
      </c>
      <c r="J421">
        <f ca="1">$B$1*POWER(D389,2)*SQRT(D82/(POWER(D10,2)*$C$1)+D83/(POWER(D11,2)*$C$1))</f>
        <v>0.71119929006806926</v>
      </c>
    </row>
    <row r="422" spans="1:10" x14ac:dyDescent="0.25">
      <c r="A422">
        <v>9</v>
      </c>
      <c r="C422" t="str">
        <f ca="1">OFFSET('42p stat'!$A$1,A422*20,0)</f>
        <v>omp</v>
      </c>
      <c r="D422" s="9"/>
      <c r="E422" s="9"/>
      <c r="F422" s="9"/>
      <c r="G422" s="9"/>
      <c r="H422" s="9"/>
    </row>
    <row r="423" spans="1:10" x14ac:dyDescent="0.25">
      <c r="A423">
        <v>10</v>
      </c>
      <c r="C423" t="str">
        <f ca="1">OFFSET('42p stat'!$A$1,A423*20,0)</f>
        <v>non CUDA transp Time</v>
      </c>
      <c r="D423" s="9">
        <f ca="1">$B$1*POWER(D391,2)*SQRT(D84/(POWER(D12,2)*$C$1)+D85/(POWER(D13,2)*$C$1))</f>
        <v>3.9198551800823534E-3</v>
      </c>
      <c r="E423" s="9">
        <f ca="1">$B$1*POWER(D391,2)*SQRT(D84/(POWER(D12,2)*$C$1)+D85/(POWER(D13,2)*$C$1))</f>
        <v>3.9198551800823534E-3</v>
      </c>
      <c r="F423" s="9">
        <f ca="1">$B$1*POWER(D391,2)*SQRT(D84/(POWER(D12,2)*$C$1)+D85/(POWER(D13,2)*$C$1))</f>
        <v>3.9198551800823534E-3</v>
      </c>
      <c r="G423" s="9">
        <f ca="1">$B$1*POWER(D391,2)*SQRT(D84/(POWER(D12,2)*$C$1)+D85/(POWER(D13,2)*$C$1))</f>
        <v>3.9198551800823534E-3</v>
      </c>
      <c r="H423" s="9">
        <f ca="1">$B$1*POWER(D391,2)*SQRT(D84/(POWER(D12,2)*$C$1)+D85/(POWER(D13,2)*$C$1))</f>
        <v>3.9198551800823534E-3</v>
      </c>
      <c r="I423">
        <f ca="1">$B$1*POWER(D391,2)*SQRT(D84/(POWER(D12,2)*$C$1)+D85/(POWER(D13,2)*$C$1))</f>
        <v>3.9198551800823534E-3</v>
      </c>
      <c r="J423">
        <f ca="1">$B$1*POWER(D391,2)*SQRT(D84/(POWER(D12,2)*$C$1)+D85/(POWER(D13,2)*$C$1))</f>
        <v>3.9198551800823534E-3</v>
      </c>
    </row>
    <row r="424" spans="1:10" x14ac:dyDescent="0.25">
      <c r="A424">
        <v>11</v>
      </c>
      <c r="C424" t="str">
        <f ca="1">OFFSET('42p stat'!$A$1,A424*20,0)</f>
        <v>non CUDA transp_AVX Time</v>
      </c>
      <c r="D424" s="9"/>
      <c r="E424" s="9"/>
      <c r="F424" s="9"/>
      <c r="G424" s="9"/>
      <c r="H424" s="9"/>
    </row>
    <row r="425" spans="1:10" x14ac:dyDescent="0.25">
      <c r="A425">
        <v>12</v>
      </c>
      <c r="C425" t="str">
        <f ca="1">OFFSET('42p stat'!$A$1,A425*20,0)</f>
        <v>non CUDA transp_AVX_OMP Time</v>
      </c>
      <c r="D425" s="9">
        <f ca="1">$B$1*POWER(D393,2)*SQRT(D86/(POWER(D14,2)*$C$1)+D87/(POWER(D15,2)*$C$1))</f>
        <v>1.7327234733486217E-2</v>
      </c>
      <c r="E425" s="9">
        <f ca="1">$B$1*POWER(D393,2)*SQRT(D86/(POWER(D14,2)*$C$1)+D87/(POWER(D15,2)*$C$1))</f>
        <v>1.7327234733486217E-2</v>
      </c>
      <c r="F425" s="9">
        <f ca="1">$B$1*POWER(D393,2)*SQRT(D86/(POWER(D14,2)*$C$1)+D87/(POWER(D15,2)*$C$1))</f>
        <v>1.7327234733486217E-2</v>
      </c>
      <c r="G425" s="9">
        <f ca="1">$B$1*POWER(D393,2)*SQRT(D86/(POWER(D14,2)*$C$1)+D87/(POWER(D15,2)*$C$1))</f>
        <v>1.7327234733486217E-2</v>
      </c>
      <c r="H425" s="9">
        <f ca="1">$B$1*POWER(D393,2)*SQRT(D86/(POWER(D14,2)*$C$1)+D87/(POWER(D15,2)*$C$1))</f>
        <v>1.7327234733486217E-2</v>
      </c>
      <c r="I425">
        <f ca="1">$B$1*POWER(D393,2)*SQRT(D86/(POWER(D14,2)*$C$1)+D87/(POWER(D15,2)*$C$1))</f>
        <v>1.7327234733486217E-2</v>
      </c>
      <c r="J425">
        <f ca="1">$B$1*POWER(D393,2)*SQRT(D86/(POWER(D14,2)*$C$1)+D87/(POWER(D15,2)*$C$1))</f>
        <v>1.7327234733486217E-2</v>
      </c>
    </row>
    <row r="426" spans="1:10" x14ac:dyDescent="0.25">
      <c r="A426">
        <v>13</v>
      </c>
      <c r="C426" t="str">
        <f ca="1">OFFSET('42p stat'!$A$1,A426*20,0)</f>
        <v>CUDA ant add CPU_AVX_transp Time</v>
      </c>
      <c r="D426" s="5"/>
    </row>
    <row r="427" spans="1:10" x14ac:dyDescent="0.25">
      <c r="A427">
        <v>14</v>
      </c>
    </row>
    <row r="428" spans="1:10" x14ac:dyDescent="0.25">
      <c r="A428">
        <v>15</v>
      </c>
    </row>
    <row r="429" spans="1:10" x14ac:dyDescent="0.25">
      <c r="A429">
        <v>16</v>
      </c>
    </row>
    <row r="430" spans="1:10" x14ac:dyDescent="0.25">
      <c r="A430">
        <v>17</v>
      </c>
    </row>
    <row r="431" spans="1:10" x14ac:dyDescent="0.25">
      <c r="A431">
        <v>18</v>
      </c>
    </row>
    <row r="432" spans="1:10" x14ac:dyDescent="0.25">
      <c r="A432">
        <v>19</v>
      </c>
    </row>
    <row r="433" spans="1:1" x14ac:dyDescent="0.25">
      <c r="A433">
        <v>20</v>
      </c>
    </row>
    <row r="434" spans="1:1" x14ac:dyDescent="0.25">
      <c r="A434">
        <v>21</v>
      </c>
    </row>
    <row r="435" spans="1:1" x14ac:dyDescent="0.25">
      <c r="A435">
        <v>22</v>
      </c>
    </row>
    <row r="436" spans="1:1" x14ac:dyDescent="0.25">
      <c r="A436">
        <v>23</v>
      </c>
    </row>
    <row r="437" spans="1:1" x14ac:dyDescent="0.25">
      <c r="A437">
        <v>24</v>
      </c>
    </row>
    <row r="438" spans="1:1" x14ac:dyDescent="0.25">
      <c r="A438">
        <v>25</v>
      </c>
    </row>
    <row r="439" spans="1:1" x14ac:dyDescent="0.25">
      <c r="A439">
        <v>26</v>
      </c>
    </row>
    <row r="440" spans="1:1" x14ac:dyDescent="0.25">
      <c r="A440">
        <v>27</v>
      </c>
    </row>
    <row r="441" spans="1:1" x14ac:dyDescent="0.25">
      <c r="A441">
        <v>28</v>
      </c>
    </row>
    <row r="442" spans="1:1" x14ac:dyDescent="0.25">
      <c r="A442">
        <v>29</v>
      </c>
    </row>
    <row r="443" spans="1:1" x14ac:dyDescent="0.25">
      <c r="A443">
        <v>30</v>
      </c>
    </row>
    <row r="444" spans="1:1" x14ac:dyDescent="0.25">
      <c r="A444">
        <v>31</v>
      </c>
    </row>
    <row r="445" spans="1:1" x14ac:dyDescent="0.25">
      <c r="A445">
        <v>32</v>
      </c>
    </row>
    <row r="446" spans="1:1" x14ac:dyDescent="0.25">
      <c r="A446">
        <v>33</v>
      </c>
    </row>
    <row r="447" spans="1:1" x14ac:dyDescent="0.25">
      <c r="A447">
        <v>34</v>
      </c>
    </row>
    <row r="448" spans="1:1" x14ac:dyDescent="0.25">
      <c r="A448">
        <v>35</v>
      </c>
    </row>
    <row r="449" spans="1:1" x14ac:dyDescent="0.25">
      <c r="A449">
        <v>36</v>
      </c>
    </row>
    <row r="450" spans="1:1" x14ac:dyDescent="0.25">
      <c r="A450">
        <v>37</v>
      </c>
    </row>
    <row r="451" spans="1:1" x14ac:dyDescent="0.25">
      <c r="A451">
        <v>38</v>
      </c>
    </row>
    <row r="452" spans="1:1" x14ac:dyDescent="0.25">
      <c r="A452">
        <v>39</v>
      </c>
    </row>
    <row r="453" spans="1:1" x14ac:dyDescent="0.25">
      <c r="A453">
        <v>40</v>
      </c>
    </row>
    <row r="454" spans="1:1" x14ac:dyDescent="0.25">
      <c r="A454">
        <v>41</v>
      </c>
    </row>
    <row r="455" spans="1:1" x14ac:dyDescent="0.25">
      <c r="A455">
        <v>42</v>
      </c>
    </row>
    <row r="456" spans="1:1" x14ac:dyDescent="0.25">
      <c r="A456">
        <v>43</v>
      </c>
    </row>
    <row r="457" spans="1:1" x14ac:dyDescent="0.25">
      <c r="A457">
        <v>44</v>
      </c>
    </row>
    <row r="458" spans="1:1" x14ac:dyDescent="0.25">
      <c r="A458">
        <v>45</v>
      </c>
    </row>
    <row r="459" spans="1:1" x14ac:dyDescent="0.25">
      <c r="A459">
        <v>46</v>
      </c>
    </row>
    <row r="460" spans="1:1" x14ac:dyDescent="0.25">
      <c r="A460">
        <v>47</v>
      </c>
    </row>
    <row r="461" spans="1:1" x14ac:dyDescent="0.25">
      <c r="A461">
        <v>48</v>
      </c>
    </row>
    <row r="462" spans="1:1" x14ac:dyDescent="0.25">
      <c r="A462">
        <v>49</v>
      </c>
    </row>
    <row r="463" spans="1:1" x14ac:dyDescent="0.25">
      <c r="A463">
        <v>50</v>
      </c>
    </row>
  </sheetData>
  <conditionalFormatting sqref="D220:J2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G23"/>
    </sheetView>
  </sheetViews>
  <sheetFormatPr defaultRowHeight="15" x14ac:dyDescent="0.25"/>
  <sheetData>
    <row r="1" spans="1:7" x14ac:dyDescent="0.25">
      <c r="A1" s="17">
        <v>98960.923925639974</v>
      </c>
      <c r="B1" s="17">
        <v>255925.94467223997</v>
      </c>
      <c r="C1" s="17">
        <v>630127.98573700001</v>
      </c>
      <c r="D1" s="17">
        <v>1442882.7508949998</v>
      </c>
      <c r="E1" s="17">
        <v>11407145.781873999</v>
      </c>
      <c r="F1" s="17">
        <v>2028465.8034950003</v>
      </c>
      <c r="G1" s="17">
        <v>15628052.988070998</v>
      </c>
    </row>
    <row r="2" spans="1:7" x14ac:dyDescent="0.25">
      <c r="A2" s="17">
        <v>24.291774702399994</v>
      </c>
      <c r="B2" s="17">
        <v>14.477550406399992</v>
      </c>
      <c r="C2" s="17">
        <v>15.30596461960001</v>
      </c>
      <c r="D2" s="17">
        <v>0.94998258559999416</v>
      </c>
      <c r="E2" s="17"/>
      <c r="F2" s="17"/>
      <c r="G2" s="17"/>
    </row>
    <row r="3" spans="1:7" x14ac:dyDescent="0.25">
      <c r="A3" s="17">
        <v>5.6317943523999965</v>
      </c>
      <c r="B3" s="17">
        <v>58.733075639999981</v>
      </c>
      <c r="C3" s="17">
        <v>118.84254488159999</v>
      </c>
      <c r="D3" s="17">
        <v>0.41579746440000026</v>
      </c>
      <c r="E3" s="17">
        <v>227.12551474239987</v>
      </c>
      <c r="F3" s="17">
        <v>7.9359980000000609</v>
      </c>
      <c r="G3" s="17">
        <v>109.55863816000026</v>
      </c>
    </row>
    <row r="4" spans="1:7" x14ac:dyDescent="0.25">
      <c r="A4" s="17">
        <v>25.604598454400008</v>
      </c>
      <c r="B4" s="17">
        <v>65.901504265599982</v>
      </c>
      <c r="C4" s="17">
        <v>56.365456456400025</v>
      </c>
      <c r="D4" s="17">
        <v>1.0743272275999971</v>
      </c>
      <c r="E4" s="17">
        <v>221.91625194760016</v>
      </c>
      <c r="F4" s="17">
        <v>1.8278558400000011</v>
      </c>
      <c r="G4" s="17">
        <v>459.89714764000007</v>
      </c>
    </row>
    <row r="5" spans="1:7" x14ac:dyDescent="0.25">
      <c r="A5" s="17">
        <v>18.075479609600009</v>
      </c>
      <c r="B5" s="17">
        <v>20.653723690000003</v>
      </c>
      <c r="C5" s="17">
        <v>16.081617009999999</v>
      </c>
      <c r="D5" s="17">
        <v>8.2880283199999631</v>
      </c>
      <c r="E5" s="17"/>
      <c r="F5" s="17"/>
      <c r="G5" s="17"/>
    </row>
    <row r="6" spans="1:7" x14ac:dyDescent="0.25">
      <c r="A6" s="17">
        <v>19.372490078400009</v>
      </c>
      <c r="B6" s="17">
        <v>37.242115582399997</v>
      </c>
      <c r="C6" s="17">
        <v>50.173710043599989</v>
      </c>
      <c r="D6" s="17">
        <v>11.359669585600001</v>
      </c>
      <c r="E6" s="17">
        <v>370.74021684359991</v>
      </c>
      <c r="F6" s="17">
        <v>20.12341855999999</v>
      </c>
      <c r="G6" s="17">
        <v>88.797265440000075</v>
      </c>
    </row>
    <row r="7" spans="1:7" x14ac:dyDescent="0.25">
      <c r="A7" s="17">
        <v>16.165469490000007</v>
      </c>
      <c r="B7" s="17">
        <v>43.381022919999992</v>
      </c>
      <c r="C7" s="17">
        <v>69.516561710400026</v>
      </c>
      <c r="D7" s="17">
        <v>8.6052525856000237</v>
      </c>
      <c r="E7" s="17">
        <v>250.67661512000001</v>
      </c>
      <c r="F7" s="17">
        <v>177.16691163999965</v>
      </c>
      <c r="G7" s="17">
        <v>694.50241899999992</v>
      </c>
    </row>
    <row r="8" spans="1:7" x14ac:dyDescent="0.25">
      <c r="A8" s="17">
        <v>607.43850323999959</v>
      </c>
      <c r="B8" s="17">
        <v>244.52129183999924</v>
      </c>
      <c r="C8" s="17">
        <v>33872.405958440002</v>
      </c>
      <c r="D8" s="17">
        <v>3032.3682609599991</v>
      </c>
      <c r="E8" s="17"/>
      <c r="F8" s="17"/>
      <c r="G8" s="17"/>
    </row>
    <row r="9" spans="1:7" x14ac:dyDescent="0.25">
      <c r="A9" s="17">
        <v>239.78730644000086</v>
      </c>
      <c r="B9" s="17">
        <v>4344.1724899599967</v>
      </c>
      <c r="C9" s="17">
        <v>7987.3777759999866</v>
      </c>
      <c r="D9" s="17">
        <v>6354.8259559999897</v>
      </c>
      <c r="E9" s="17">
        <v>3728.8038560000005</v>
      </c>
      <c r="F9" s="17">
        <v>1277312.7843999998</v>
      </c>
      <c r="G9" s="17">
        <v>469485.72040000022</v>
      </c>
    </row>
    <row r="10" spans="1:7" x14ac:dyDescent="0.25">
      <c r="A10" s="17" t="e">
        <v>#DIV/0!</v>
      </c>
      <c r="B10" s="17">
        <v>6.9271896399999242E-2</v>
      </c>
      <c r="C10" s="17">
        <v>1.7686200016000009</v>
      </c>
      <c r="D10" s="17">
        <v>0.23505832359999565</v>
      </c>
      <c r="E10" s="17">
        <v>5.6707999999997677E-2</v>
      </c>
      <c r="F10" s="17">
        <v>0.41706595999995111</v>
      </c>
      <c r="G10" s="17" t="e">
        <v>#DIV/0!</v>
      </c>
    </row>
    <row r="11" spans="1:7" x14ac:dyDescent="0.25">
      <c r="A11" s="17">
        <v>8.5845907923999931</v>
      </c>
      <c r="B11" s="17">
        <v>4.0472124624000001</v>
      </c>
      <c r="C11" s="17">
        <v>3.1628564143999918</v>
      </c>
      <c r="D11" s="17">
        <v>0.29422173760000014</v>
      </c>
      <c r="E11" s="17"/>
      <c r="F11" s="17"/>
      <c r="G11" s="17"/>
    </row>
    <row r="12" spans="1:7" x14ac:dyDescent="0.25">
      <c r="A12" s="17">
        <v>7.0847631503999979</v>
      </c>
      <c r="B12" s="17">
        <v>1.6779002899999991</v>
      </c>
      <c r="C12" s="17">
        <v>1.0385629200000026</v>
      </c>
      <c r="D12" s="17">
        <v>3.5170999999998932E-2</v>
      </c>
      <c r="E12" s="17">
        <v>2.9690371600001365E-2</v>
      </c>
      <c r="F12" s="17">
        <v>0.35086500000000498</v>
      </c>
      <c r="G12" s="17"/>
    </row>
    <row r="13" spans="1:7" x14ac:dyDescent="0.25">
      <c r="A13" s="17">
        <v>7.0224109824000056</v>
      </c>
      <c r="B13" s="17">
        <v>1.8270351524000052</v>
      </c>
      <c r="C13" s="17">
        <v>7.0022039795999964</v>
      </c>
      <c r="D13" s="17">
        <v>5.7241650000000942E-2</v>
      </c>
      <c r="E13" s="17">
        <v>5.2125192755999885</v>
      </c>
      <c r="F13" s="17">
        <v>120.72223803999977</v>
      </c>
      <c r="G13" s="17"/>
    </row>
    <row r="14" spans="1:7" x14ac:dyDescent="0.25">
      <c r="A14" s="17">
        <v>8.2453115695999966</v>
      </c>
      <c r="B14" s="17">
        <v>2.8260065556000038</v>
      </c>
      <c r="C14" s="17">
        <v>1.8154184799999973</v>
      </c>
      <c r="D14" s="17">
        <v>3.1580313875999919</v>
      </c>
      <c r="E14" s="17"/>
      <c r="F14" s="17"/>
      <c r="G14" s="17"/>
    </row>
    <row r="15" spans="1:7" x14ac:dyDescent="0.25">
      <c r="A15" s="17">
        <v>7.3275493876000013</v>
      </c>
      <c r="B15" s="17">
        <v>1.7833503699999989</v>
      </c>
      <c r="C15" s="17">
        <v>2.441021889999996</v>
      </c>
      <c r="D15" s="17">
        <v>0.11563028999999951</v>
      </c>
      <c r="E15" s="17">
        <v>3.6651113599999952E-2</v>
      </c>
      <c r="F15" s="17">
        <v>103.35786183999996</v>
      </c>
      <c r="G15" s="17"/>
    </row>
    <row r="16" spans="1:7" x14ac:dyDescent="0.25">
      <c r="A16" s="17">
        <v>6.3858518403999955</v>
      </c>
      <c r="B16" s="17">
        <v>1.8012349363999984</v>
      </c>
      <c r="C16" s="17">
        <v>5.1913899843999864</v>
      </c>
      <c r="D16" s="17">
        <v>6.8321190400001716E-2</v>
      </c>
      <c r="E16" s="17">
        <v>6.6505340995999767</v>
      </c>
      <c r="F16" s="17">
        <v>200.67358800000019</v>
      </c>
      <c r="G16" s="17"/>
    </row>
    <row r="17" spans="1:7" x14ac:dyDescent="0.25">
      <c r="A17" s="17">
        <v>2.2528892656000008</v>
      </c>
      <c r="B17" s="17">
        <v>0.73806073440000175</v>
      </c>
      <c r="C17" s="17">
        <v>0.37940148640000021</v>
      </c>
      <c r="D17" s="17">
        <v>1.7228724643999858</v>
      </c>
      <c r="E17" s="17">
        <v>0.90422664000003106</v>
      </c>
      <c r="F17" s="17">
        <v>3.1828337600000833</v>
      </c>
      <c r="G17" s="17">
        <v>13.941241960000237</v>
      </c>
    </row>
    <row r="18" spans="1:7" x14ac:dyDescent="0.25">
      <c r="A18" s="17">
        <v>3.2047845283999985</v>
      </c>
      <c r="B18" s="17">
        <v>0.65021713959999849</v>
      </c>
      <c r="C18" s="17">
        <v>0.12189812000000083</v>
      </c>
      <c r="D18" s="17">
        <v>1.5093207699999709</v>
      </c>
      <c r="E18" s="17">
        <v>0.97506755999999239</v>
      </c>
      <c r="F18" s="17">
        <v>3.1415039999999186</v>
      </c>
      <c r="G18" s="17">
        <v>2.2865270000000613</v>
      </c>
    </row>
    <row r="19" spans="1:7" x14ac:dyDescent="0.25">
      <c r="A19" s="17">
        <v>1248.1769237043807</v>
      </c>
      <c r="B19" s="17">
        <v>3440.9240151504</v>
      </c>
      <c r="C19" s="17">
        <v>5399.8772686064003</v>
      </c>
      <c r="D19" s="17">
        <v>46132.052952160004</v>
      </c>
      <c r="E19" s="17">
        <v>93247.814331360001</v>
      </c>
      <c r="F19" s="17">
        <v>142555.49281999998</v>
      </c>
      <c r="G19" s="17">
        <v>79572.727288000009</v>
      </c>
    </row>
    <row r="20" spans="1:7" x14ac:dyDescent="0.25">
      <c r="A20" s="17">
        <v>885.1010649456</v>
      </c>
      <c r="B20" s="17">
        <v>2014.9744678499997</v>
      </c>
      <c r="C20" s="17">
        <v>8155.8213034656001</v>
      </c>
      <c r="D20" s="17">
        <v>10081.762879360002</v>
      </c>
      <c r="E20" s="17">
        <v>5625.29494376</v>
      </c>
      <c r="F20" s="17">
        <v>84677.997361000002</v>
      </c>
      <c r="G20" s="17"/>
    </row>
    <row r="21" spans="1:7" x14ac:dyDescent="0.25">
      <c r="A21" s="17">
        <v>589.16861536840008</v>
      </c>
      <c r="B21" s="17">
        <v>902.90966986559999</v>
      </c>
      <c r="C21" s="17">
        <v>2772.2841058864005</v>
      </c>
      <c r="D21" s="17">
        <v>17905.374348240002</v>
      </c>
      <c r="E21" s="17">
        <v>46035.700310839995</v>
      </c>
      <c r="F21" s="17">
        <v>71772.820950639987</v>
      </c>
      <c r="G21" s="17">
        <v>27686.20940800001</v>
      </c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>
        <v>448021.69891499757</v>
      </c>
      <c r="B23" s="17">
        <v>22124.540219759994</v>
      </c>
      <c r="C23" s="17">
        <v>1170995.7440039997</v>
      </c>
      <c r="D23" s="17">
        <v>691822.92220999999</v>
      </c>
      <c r="E23" s="17">
        <v>257337.79932499994</v>
      </c>
      <c r="F23" s="17">
        <v>84635962.812631994</v>
      </c>
      <c r="G23" s="17">
        <v>8712209.9743999988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2"/>
  <sheetViews>
    <sheetView workbookViewId="0">
      <selection activeCell="B29" sqref="B29"/>
    </sheetView>
  </sheetViews>
  <sheetFormatPr defaultRowHeight="15" x14ac:dyDescent="0.25"/>
  <cols>
    <col min="1" max="1" width="10" bestFit="1" customWidth="1"/>
    <col min="3" max="3" width="12.7109375" bestFit="1" customWidth="1"/>
    <col min="4" max="7" width="12" bestFit="1" customWidth="1"/>
    <col min="8" max="8" width="14.28515625" bestFit="1" customWidth="1"/>
    <col min="9" max="9" width="12.42578125" bestFit="1" customWidth="1"/>
    <col min="10" max="10" width="12.7109375" bestFit="1" customWidth="1"/>
    <col min="11" max="11" width="15" bestFit="1" customWidth="1"/>
    <col min="12" max="12" width="15" customWidth="1"/>
    <col min="13" max="13" width="11" bestFit="1" customWidth="1"/>
  </cols>
  <sheetData>
    <row r="2" spans="1:15" x14ac:dyDescent="0.25">
      <c r="A2" t="s">
        <v>92</v>
      </c>
      <c r="C2" t="s">
        <v>36</v>
      </c>
      <c r="D2" t="s">
        <v>37</v>
      </c>
      <c r="E2" t="s">
        <v>38</v>
      </c>
      <c r="F2" t="s">
        <v>39</v>
      </c>
      <c r="G2" t="s">
        <v>42</v>
      </c>
      <c r="H2" t="s">
        <v>44</v>
      </c>
      <c r="I2" t="s">
        <v>43</v>
      </c>
      <c r="J2" t="s">
        <v>46</v>
      </c>
      <c r="K2" t="s">
        <v>45</v>
      </c>
      <c r="M2" t="s">
        <v>91</v>
      </c>
      <c r="O2" t="s">
        <v>98</v>
      </c>
    </row>
    <row r="3" spans="1:15" x14ac:dyDescent="0.25">
      <c r="A3" s="5">
        <v>54.400499999999397</v>
      </c>
      <c r="C3" s="5">
        <v>5.3302132936468045E-4</v>
      </c>
      <c r="D3" s="5">
        <v>1.6794889384921172E-2</v>
      </c>
      <c r="E3" s="5">
        <v>10.570377445932541</v>
      </c>
      <c r="F3" s="5">
        <v>0.81199201884920624</v>
      </c>
      <c r="G3" s="5">
        <v>0.42267812748015876</v>
      </c>
      <c r="H3" s="5">
        <v>0.31288800297619046</v>
      </c>
      <c r="I3" s="5">
        <v>0.44709594642857137</v>
      </c>
      <c r="J3" s="5">
        <v>1.2805826076388889</v>
      </c>
      <c r="K3" s="5">
        <v>9.2247119042658738</v>
      </c>
      <c r="L3" s="5"/>
      <c r="M3" s="5">
        <v>46.326447199999961</v>
      </c>
      <c r="O3" s="5">
        <f>K3+H3</f>
        <v>9.5375999072420647</v>
      </c>
    </row>
    <row r="5" spans="1:15" x14ac:dyDescent="0.25">
      <c r="A5" t="s">
        <v>94</v>
      </c>
      <c r="B5" t="s">
        <v>93</v>
      </c>
      <c r="C5" t="s">
        <v>95</v>
      </c>
      <c r="E5" t="s">
        <v>96</v>
      </c>
      <c r="F5" t="s">
        <v>97</v>
      </c>
    </row>
    <row r="6" spans="1:15" x14ac:dyDescent="0.25">
      <c r="A6">
        <v>50</v>
      </c>
      <c r="B6">
        <f>C6/A6</f>
        <v>0.06</v>
      </c>
      <c r="C6">
        <v>3</v>
      </c>
      <c r="D6" s="5"/>
      <c r="E6" s="5">
        <f>$O$3*C6</f>
        <v>28.612799721726194</v>
      </c>
      <c r="F6" s="5">
        <f>$C$3+$D$3+$G$3+$H$3+E6+$I$3+$F$3</f>
        <v>30.624781728174607</v>
      </c>
      <c r="G6" s="5">
        <f>F6*A6+$A$3+$M$3</f>
        <v>1631.96603360873</v>
      </c>
    </row>
    <row r="7" spans="1:15" x14ac:dyDescent="0.25">
      <c r="A7">
        <v>100</v>
      </c>
      <c r="B7">
        <f t="shared" ref="B7:B21" si="0">C7/A7</f>
        <v>0.05</v>
      </c>
      <c r="C7">
        <v>5</v>
      </c>
      <c r="D7" s="5"/>
      <c r="E7" s="5">
        <f t="shared" ref="E7:E21" si="1">$O$3*C7</f>
        <v>47.687999536210327</v>
      </c>
      <c r="F7" s="5">
        <f t="shared" ref="F7:F21" si="2">$C$3+$D$3+$G$3+$H$3+E7+$I$3+$F$3</f>
        <v>49.699981542658733</v>
      </c>
      <c r="G7" s="5">
        <f>F7*A7+$A$3+$M$3</f>
        <v>5070.7251014658732</v>
      </c>
    </row>
    <row r="8" spans="1:15" x14ac:dyDescent="0.25">
      <c r="A8">
        <v>150</v>
      </c>
      <c r="B8">
        <f t="shared" si="0"/>
        <v>0.06</v>
      </c>
      <c r="C8">
        <v>9</v>
      </c>
      <c r="D8" s="5"/>
      <c r="E8" s="5">
        <f t="shared" si="1"/>
        <v>85.838399165178586</v>
      </c>
      <c r="F8" s="5">
        <f t="shared" si="2"/>
        <v>87.850381171627006</v>
      </c>
      <c r="G8" s="5">
        <f t="shared" ref="G8:G21" si="3">F8*A8+$A$3+$M$3</f>
        <v>13278.284122944049</v>
      </c>
    </row>
    <row r="9" spans="1:15" x14ac:dyDescent="0.25">
      <c r="A9">
        <v>200</v>
      </c>
      <c r="B9">
        <f t="shared" si="0"/>
        <v>7.4999999999999997E-2</v>
      </c>
      <c r="C9">
        <v>15</v>
      </c>
      <c r="D9" s="5"/>
      <c r="E9" s="5">
        <f t="shared" si="1"/>
        <v>143.06399860863098</v>
      </c>
      <c r="F9" s="5">
        <f t="shared" si="2"/>
        <v>145.07598061507937</v>
      </c>
      <c r="G9" s="5">
        <f t="shared" si="3"/>
        <v>29115.923070215875</v>
      </c>
    </row>
    <row r="10" spans="1:15" x14ac:dyDescent="0.25">
      <c r="A10">
        <v>250</v>
      </c>
      <c r="B10">
        <f t="shared" si="0"/>
        <v>6.8000000000000005E-2</v>
      </c>
      <c r="C10">
        <v>17</v>
      </c>
      <c r="D10" s="5"/>
      <c r="E10" s="5">
        <f t="shared" si="1"/>
        <v>162.13919842311509</v>
      </c>
      <c r="F10" s="5">
        <f t="shared" si="2"/>
        <v>164.15118042956348</v>
      </c>
      <c r="G10" s="5">
        <f t="shared" si="3"/>
        <v>41138.522054590867</v>
      </c>
    </row>
    <row r="11" spans="1:15" x14ac:dyDescent="0.25">
      <c r="A11">
        <v>300</v>
      </c>
      <c r="B11">
        <f t="shared" si="0"/>
        <v>6.7000000000000004E-2</v>
      </c>
      <c r="C11">
        <v>20.100000000000001</v>
      </c>
      <c r="D11" s="5"/>
      <c r="E11" s="5">
        <f t="shared" si="1"/>
        <v>191.7057581355655</v>
      </c>
      <c r="F11" s="5">
        <f t="shared" si="2"/>
        <v>193.71774014201389</v>
      </c>
      <c r="G11" s="5">
        <f t="shared" si="3"/>
        <v>58216.048989804163</v>
      </c>
    </row>
    <row r="12" spans="1:15" x14ac:dyDescent="0.25">
      <c r="A12">
        <v>350</v>
      </c>
      <c r="B12">
        <f t="shared" si="0"/>
        <v>6.6285714285714281E-2</v>
      </c>
      <c r="C12">
        <v>23.2</v>
      </c>
      <c r="D12" s="5"/>
      <c r="E12" s="5">
        <f t="shared" si="1"/>
        <v>221.27231784801589</v>
      </c>
      <c r="F12" s="5">
        <f t="shared" si="2"/>
        <v>223.28429985446428</v>
      </c>
      <c r="G12" s="5">
        <f t="shared" si="3"/>
        <v>78250.2318962625</v>
      </c>
    </row>
    <row r="13" spans="1:15" x14ac:dyDescent="0.25">
      <c r="A13">
        <v>400</v>
      </c>
      <c r="B13">
        <f t="shared" si="0"/>
        <v>6.5750000000000003E-2</v>
      </c>
      <c r="C13">
        <v>26.3</v>
      </c>
      <c r="D13" s="5"/>
      <c r="E13" s="5">
        <f t="shared" si="1"/>
        <v>250.8388775604663</v>
      </c>
      <c r="F13" s="5">
        <f t="shared" si="2"/>
        <v>252.85085956691469</v>
      </c>
      <c r="G13" s="5">
        <f t="shared" si="3"/>
        <v>101241.07077396588</v>
      </c>
    </row>
    <row r="14" spans="1:15" x14ac:dyDescent="0.25">
      <c r="A14">
        <v>450</v>
      </c>
      <c r="B14">
        <f t="shared" si="0"/>
        <v>6.5333333333333327E-2</v>
      </c>
      <c r="C14">
        <v>29.4</v>
      </c>
      <c r="D14" s="5"/>
      <c r="E14" s="5">
        <f t="shared" si="1"/>
        <v>280.40543727291669</v>
      </c>
      <c r="F14" s="5">
        <f t="shared" si="2"/>
        <v>282.41741927936511</v>
      </c>
      <c r="G14" s="5">
        <f t="shared" si="3"/>
        <v>127188.56562291431</v>
      </c>
    </row>
    <row r="15" spans="1:15" x14ac:dyDescent="0.25">
      <c r="A15">
        <v>500</v>
      </c>
      <c r="B15">
        <f t="shared" si="0"/>
        <v>6.5000000000000002E-2</v>
      </c>
      <c r="C15">
        <v>32.5</v>
      </c>
      <c r="D15" s="5"/>
      <c r="E15" s="5">
        <f t="shared" si="1"/>
        <v>309.97199698536713</v>
      </c>
      <c r="F15" s="5">
        <f>$C$3+$D$3+$G$3+$H$3+E15+$I$3+$F$3</f>
        <v>311.98397899181555</v>
      </c>
      <c r="G15" s="5">
        <f t="shared" si="3"/>
        <v>156092.71644310775</v>
      </c>
    </row>
    <row r="16" spans="1:15" x14ac:dyDescent="0.25">
      <c r="A16">
        <v>550</v>
      </c>
      <c r="B16">
        <f t="shared" si="0"/>
        <v>6.4727272727272731E-2</v>
      </c>
      <c r="C16">
        <v>35.6</v>
      </c>
      <c r="D16" s="5"/>
      <c r="E16" s="5">
        <f t="shared" si="1"/>
        <v>339.53855669781751</v>
      </c>
      <c r="F16" s="5">
        <f t="shared" si="2"/>
        <v>341.55053870426593</v>
      </c>
      <c r="G16" s="5">
        <f t="shared" si="3"/>
        <v>187953.52323454624</v>
      </c>
    </row>
    <row r="17" spans="1:22" x14ac:dyDescent="0.25">
      <c r="A17">
        <v>600</v>
      </c>
      <c r="B17">
        <f t="shared" si="0"/>
        <v>6.4500000000000002E-2</v>
      </c>
      <c r="C17">
        <v>38.700000000000003</v>
      </c>
      <c r="D17" s="5"/>
      <c r="E17" s="5">
        <f t="shared" si="1"/>
        <v>369.10511641026795</v>
      </c>
      <c r="F17" s="5">
        <f t="shared" si="2"/>
        <v>371.11709841671637</v>
      </c>
      <c r="G17" s="5">
        <f t="shared" si="3"/>
        <v>222770.98599722981</v>
      </c>
    </row>
    <row r="18" spans="1:22" x14ac:dyDescent="0.25">
      <c r="A18">
        <v>650</v>
      </c>
      <c r="B18">
        <f t="shared" si="0"/>
        <v>6.4307692307692302E-2</v>
      </c>
      <c r="C18">
        <v>41.8</v>
      </c>
      <c r="D18" s="5"/>
      <c r="E18" s="5">
        <f t="shared" si="1"/>
        <v>398.67167612271828</v>
      </c>
      <c r="F18" s="5">
        <f t="shared" si="2"/>
        <v>400.6836581291667</v>
      </c>
      <c r="G18" s="5">
        <f t="shared" si="3"/>
        <v>260545.10473115835</v>
      </c>
    </row>
    <row r="19" spans="1:22" x14ac:dyDescent="0.25">
      <c r="A19">
        <v>700</v>
      </c>
      <c r="B19">
        <f t="shared" si="0"/>
        <v>6.414285714285714E-2</v>
      </c>
      <c r="C19">
        <v>44.9</v>
      </c>
      <c r="D19" s="5"/>
      <c r="E19" s="5">
        <f t="shared" si="1"/>
        <v>428.23823583516867</v>
      </c>
      <c r="F19" s="5">
        <f t="shared" si="2"/>
        <v>430.25021784161709</v>
      </c>
      <c r="G19" s="5">
        <f t="shared" si="3"/>
        <v>301275.87943633192</v>
      </c>
    </row>
    <row r="20" spans="1:22" x14ac:dyDescent="0.25">
      <c r="A20">
        <v>750</v>
      </c>
      <c r="B20">
        <f t="shared" si="0"/>
        <v>6.4000000000000001E-2</v>
      </c>
      <c r="C20">
        <v>48</v>
      </c>
      <c r="D20" s="5"/>
      <c r="E20" s="5">
        <f t="shared" si="1"/>
        <v>457.80479554761911</v>
      </c>
      <c r="F20" s="5">
        <f t="shared" si="2"/>
        <v>459.81677755406753</v>
      </c>
      <c r="G20" s="5">
        <f t="shared" si="3"/>
        <v>344963.31011275062</v>
      </c>
    </row>
    <row r="21" spans="1:22" x14ac:dyDescent="0.25">
      <c r="A21">
        <v>800</v>
      </c>
      <c r="B21">
        <f t="shared" si="0"/>
        <v>6.3875000000000001E-2</v>
      </c>
      <c r="C21">
        <v>51.1</v>
      </c>
      <c r="D21" s="5"/>
      <c r="E21" s="5">
        <f t="shared" si="1"/>
        <v>487.37135526006955</v>
      </c>
      <c r="F21" s="5">
        <f t="shared" si="2"/>
        <v>489.38333726651797</v>
      </c>
      <c r="G21" s="5">
        <f t="shared" si="3"/>
        <v>391607.39676041435</v>
      </c>
    </row>
    <row r="25" spans="1:22" x14ac:dyDescent="0.25">
      <c r="A25" t="s">
        <v>14</v>
      </c>
      <c r="B25" s="5">
        <v>654.79180000000019</v>
      </c>
      <c r="C25" s="5">
        <v>1112.5058000000001</v>
      </c>
      <c r="D25" s="5">
        <v>2035.4629999999993</v>
      </c>
      <c r="E25" s="5">
        <v>3839.7152000000001</v>
      </c>
      <c r="F25" s="5">
        <v>7721.9495999999981</v>
      </c>
      <c r="G25" s="5">
        <v>16794.631999999994</v>
      </c>
    </row>
    <row r="26" spans="1:22" x14ac:dyDescent="0.25">
      <c r="A26">
        <v>500</v>
      </c>
      <c r="B26">
        <v>5</v>
      </c>
    </row>
    <row r="27" spans="1:22" x14ac:dyDescent="0.25">
      <c r="A27" t="s">
        <v>99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N27">
        <v>13</v>
      </c>
      <c r="O27">
        <v>14</v>
      </c>
      <c r="P27">
        <v>15</v>
      </c>
      <c r="Q27">
        <v>16</v>
      </c>
      <c r="R27">
        <v>17</v>
      </c>
      <c r="S27">
        <v>18</v>
      </c>
      <c r="T27">
        <v>19</v>
      </c>
      <c r="U27">
        <v>20</v>
      </c>
      <c r="V27">
        <v>21</v>
      </c>
    </row>
    <row r="28" spans="1:22" x14ac:dyDescent="0.25">
      <c r="A28" s="5">
        <v>0.1</v>
      </c>
      <c r="B28" s="5">
        <f>($C$3+$D$3+$A28+$H$3+$O$3*B$27+$I$3+$F$3)*$A$26+$A$3+$M$3</f>
        <v>5714.1788403051596</v>
      </c>
      <c r="C28" s="5">
        <f t="shared" ref="C28:V40" si="4">($C$3+$D$3+$A28+$H$3+$O$3*C$27+$I$3+$F$3)*$A$26+$A$3+$M$3</f>
        <v>10482.97879392619</v>
      </c>
      <c r="D28" s="5">
        <f t="shared" si="4"/>
        <v>15251.778747547223</v>
      </c>
      <c r="E28" s="5">
        <f t="shared" si="4"/>
        <v>20020.578701168255</v>
      </c>
      <c r="F28" s="5">
        <f t="shared" si="4"/>
        <v>24789.378654789289</v>
      </c>
      <c r="G28" s="5">
        <f t="shared" si="4"/>
        <v>29558.178608410319</v>
      </c>
      <c r="H28" s="5">
        <f t="shared" si="4"/>
        <v>34326.978562031349</v>
      </c>
      <c r="I28" s="5">
        <f t="shared" si="4"/>
        <v>39095.77851565239</v>
      </c>
      <c r="J28" s="5">
        <f t="shared" si="4"/>
        <v>43864.578469273423</v>
      </c>
      <c r="K28" s="5">
        <f t="shared" si="4"/>
        <v>48633.378422894457</v>
      </c>
      <c r="L28" s="5">
        <f t="shared" si="4"/>
        <v>53402.178376515483</v>
      </c>
      <c r="M28" s="5">
        <f t="shared" si="4"/>
        <v>58170.978330136517</v>
      </c>
      <c r="N28" s="5">
        <f t="shared" si="4"/>
        <v>62939.778283757551</v>
      </c>
      <c r="O28" s="5">
        <f t="shared" si="4"/>
        <v>67708.578237378577</v>
      </c>
      <c r="P28" s="5">
        <f t="shared" si="4"/>
        <v>72477.378190999618</v>
      </c>
      <c r="Q28" s="5">
        <f t="shared" si="4"/>
        <v>77246.178144620644</v>
      </c>
      <c r="R28" s="5">
        <f t="shared" si="4"/>
        <v>82014.978098241671</v>
      </c>
      <c r="S28" s="5">
        <f t="shared" si="4"/>
        <v>86783.778051862711</v>
      </c>
      <c r="T28" s="5">
        <f t="shared" si="4"/>
        <v>91552.578005483738</v>
      </c>
      <c r="U28" s="5">
        <f t="shared" si="4"/>
        <v>96321.377959104779</v>
      </c>
      <c r="V28" s="5">
        <f t="shared" si="4"/>
        <v>101090.17791272581</v>
      </c>
    </row>
    <row r="29" spans="1:22" x14ac:dyDescent="0.25">
      <c r="A29" s="5">
        <v>0.2</v>
      </c>
      <c r="B29" s="5">
        <f t="shared" ref="B29:Q56" si="5">($C$3+$D$3+$A29+$H$3+$O$3*B$27+$I$3+$F$3)*$A$26+$A$3+$M$3</f>
        <v>5764.1788403051596</v>
      </c>
      <c r="C29" s="5">
        <f t="shared" si="4"/>
        <v>10532.978793926191</v>
      </c>
      <c r="D29" s="5">
        <f t="shared" si="4"/>
        <v>15301.778747547223</v>
      </c>
      <c r="E29" s="5">
        <f t="shared" si="4"/>
        <v>20070.578701168255</v>
      </c>
      <c r="F29" s="5">
        <f t="shared" si="4"/>
        <v>24839.378654789289</v>
      </c>
      <c r="G29" s="5">
        <f t="shared" si="4"/>
        <v>29608.178608410319</v>
      </c>
      <c r="H29" s="5">
        <f t="shared" si="4"/>
        <v>34376.978562031349</v>
      </c>
      <c r="I29" s="5">
        <f t="shared" si="4"/>
        <v>39145.77851565239</v>
      </c>
      <c r="J29" s="5">
        <f t="shared" si="4"/>
        <v>43914.578469273416</v>
      </c>
      <c r="K29" s="5">
        <f t="shared" si="4"/>
        <v>48683.378422894457</v>
      </c>
      <c r="L29" s="5">
        <f t="shared" si="4"/>
        <v>53452.178376515483</v>
      </c>
      <c r="M29" s="5">
        <f t="shared" si="4"/>
        <v>58220.97833013651</v>
      </c>
      <c r="N29" s="5">
        <f t="shared" si="4"/>
        <v>62989.778283757558</v>
      </c>
      <c r="O29" s="5">
        <f t="shared" si="4"/>
        <v>67758.578237378577</v>
      </c>
      <c r="P29" s="5">
        <f t="shared" si="4"/>
        <v>72527.378190999618</v>
      </c>
      <c r="Q29" s="5">
        <f t="shared" si="4"/>
        <v>77296.178144620644</v>
      </c>
      <c r="R29" s="5">
        <f t="shared" si="4"/>
        <v>82064.978098241671</v>
      </c>
      <c r="S29" s="5">
        <f t="shared" si="4"/>
        <v>86833.778051862711</v>
      </c>
      <c r="T29" s="5">
        <f t="shared" si="4"/>
        <v>91602.578005483738</v>
      </c>
      <c r="U29" s="5">
        <f t="shared" si="4"/>
        <v>96371.377959104779</v>
      </c>
      <c r="V29" s="5">
        <f t="shared" si="4"/>
        <v>101140.17791272581</v>
      </c>
    </row>
    <row r="30" spans="1:22" x14ac:dyDescent="0.25">
      <c r="A30" s="5">
        <v>0.3</v>
      </c>
      <c r="B30" s="5">
        <f t="shared" si="5"/>
        <v>5814.1788403051596</v>
      </c>
      <c r="C30" s="5">
        <f t="shared" si="4"/>
        <v>10582.978793926191</v>
      </c>
      <c r="D30" s="5">
        <f t="shared" si="4"/>
        <v>15351.778747547225</v>
      </c>
      <c r="E30" s="5">
        <f t="shared" si="4"/>
        <v>20120.578701168255</v>
      </c>
      <c r="F30" s="5">
        <f t="shared" si="4"/>
        <v>24889.378654789289</v>
      </c>
      <c r="G30" s="5">
        <f t="shared" si="4"/>
        <v>29658.178608410319</v>
      </c>
      <c r="H30" s="5">
        <f t="shared" si="4"/>
        <v>34426.978562031356</v>
      </c>
      <c r="I30" s="5">
        <f t="shared" si="4"/>
        <v>39195.77851565239</v>
      </c>
      <c r="J30" s="5">
        <f t="shared" si="4"/>
        <v>43964.578469273423</v>
      </c>
      <c r="K30" s="5">
        <f t="shared" si="4"/>
        <v>48733.378422894457</v>
      </c>
      <c r="L30" s="5">
        <f t="shared" si="4"/>
        <v>53502.178376515483</v>
      </c>
      <c r="M30" s="5">
        <f t="shared" si="4"/>
        <v>58270.978330136517</v>
      </c>
      <c r="N30" s="5">
        <f t="shared" si="4"/>
        <v>63039.778283757551</v>
      </c>
      <c r="O30" s="5">
        <f t="shared" si="4"/>
        <v>67808.578237378577</v>
      </c>
      <c r="P30" s="5">
        <f t="shared" si="4"/>
        <v>72577.378190999618</v>
      </c>
      <c r="Q30" s="5">
        <f t="shared" si="4"/>
        <v>77346.178144620644</v>
      </c>
      <c r="R30" s="5">
        <f t="shared" si="4"/>
        <v>82114.978098241671</v>
      </c>
      <c r="S30" s="5">
        <f t="shared" si="4"/>
        <v>86883.778051862711</v>
      </c>
      <c r="T30" s="5">
        <f t="shared" si="4"/>
        <v>91652.578005483738</v>
      </c>
      <c r="U30" s="5">
        <f t="shared" si="4"/>
        <v>96421.377959104779</v>
      </c>
      <c r="V30" s="5">
        <f t="shared" si="4"/>
        <v>101190.17791272581</v>
      </c>
    </row>
    <row r="31" spans="1:22" x14ac:dyDescent="0.25">
      <c r="A31" s="5">
        <v>0.4</v>
      </c>
      <c r="B31" s="5">
        <f t="shared" si="5"/>
        <v>5864.1788403051596</v>
      </c>
      <c r="C31" s="5">
        <f t="shared" si="4"/>
        <v>10632.978793926191</v>
      </c>
      <c r="D31" s="5">
        <f t="shared" si="4"/>
        <v>15401.778747547223</v>
      </c>
      <c r="E31" s="5">
        <f t="shared" si="4"/>
        <v>20170.578701168255</v>
      </c>
      <c r="F31" s="5">
        <f t="shared" si="4"/>
        <v>24939.378654789289</v>
      </c>
      <c r="G31" s="5">
        <f t="shared" si="4"/>
        <v>29708.178608410319</v>
      </c>
      <c r="H31" s="5">
        <f t="shared" si="4"/>
        <v>34476.978562031349</v>
      </c>
      <c r="I31" s="5">
        <f t="shared" si="4"/>
        <v>39245.778515652382</v>
      </c>
      <c r="J31" s="5">
        <f t="shared" si="4"/>
        <v>44014.578469273416</v>
      </c>
      <c r="K31" s="5">
        <f t="shared" si="4"/>
        <v>48783.37842289445</v>
      </c>
      <c r="L31" s="5">
        <f t="shared" si="4"/>
        <v>53552.178376515483</v>
      </c>
      <c r="M31" s="5">
        <f t="shared" si="4"/>
        <v>58320.978330136517</v>
      </c>
      <c r="N31" s="5">
        <f t="shared" si="4"/>
        <v>63089.778283757551</v>
      </c>
      <c r="O31" s="5">
        <f t="shared" si="4"/>
        <v>67858.578237378562</v>
      </c>
      <c r="P31" s="5">
        <f t="shared" si="4"/>
        <v>72627.378190999603</v>
      </c>
      <c r="Q31" s="5">
        <f t="shared" si="4"/>
        <v>77396.178144620644</v>
      </c>
      <c r="R31" s="5">
        <f t="shared" si="4"/>
        <v>82164.978098241671</v>
      </c>
      <c r="S31" s="5">
        <f t="shared" si="4"/>
        <v>86933.778051862711</v>
      </c>
      <c r="T31" s="5">
        <f t="shared" si="4"/>
        <v>91702.578005483738</v>
      </c>
      <c r="U31" s="5">
        <f t="shared" si="4"/>
        <v>96471.377959104779</v>
      </c>
      <c r="V31" s="5">
        <f t="shared" si="4"/>
        <v>101240.17791272581</v>
      </c>
    </row>
    <row r="32" spans="1:22" x14ac:dyDescent="0.25">
      <c r="A32" s="5">
        <v>0.5</v>
      </c>
      <c r="B32" s="5">
        <f t="shared" si="5"/>
        <v>5914.1788403051596</v>
      </c>
      <c r="C32" s="5">
        <f t="shared" si="4"/>
        <v>10682.978793926191</v>
      </c>
      <c r="D32" s="5">
        <f t="shared" si="4"/>
        <v>15451.778747547223</v>
      </c>
      <c r="E32" s="5">
        <f t="shared" si="4"/>
        <v>20220.578701168251</v>
      </c>
      <c r="F32" s="5">
        <f t="shared" si="4"/>
        <v>24989.378654789285</v>
      </c>
      <c r="G32" s="5">
        <f t="shared" si="4"/>
        <v>29758.178608410319</v>
      </c>
      <c r="H32" s="5">
        <f t="shared" si="4"/>
        <v>34526.978562031356</v>
      </c>
      <c r="I32" s="5">
        <f t="shared" si="4"/>
        <v>39295.77851565239</v>
      </c>
      <c r="J32" s="5">
        <f t="shared" si="4"/>
        <v>44064.578469273423</v>
      </c>
      <c r="K32" s="5">
        <f t="shared" si="4"/>
        <v>48833.378422894457</v>
      </c>
      <c r="L32" s="5">
        <f t="shared" si="4"/>
        <v>53602.178376515483</v>
      </c>
      <c r="M32" s="5">
        <f t="shared" si="4"/>
        <v>58370.978330136517</v>
      </c>
      <c r="N32" s="5">
        <f t="shared" si="4"/>
        <v>63139.778283757551</v>
      </c>
      <c r="O32" s="5">
        <f t="shared" si="4"/>
        <v>67908.578237378562</v>
      </c>
      <c r="P32" s="5">
        <f t="shared" si="4"/>
        <v>72677.378190999603</v>
      </c>
      <c r="Q32" s="5">
        <f t="shared" si="4"/>
        <v>77446.17814462063</v>
      </c>
      <c r="R32" s="5">
        <f t="shared" si="4"/>
        <v>82214.978098241656</v>
      </c>
      <c r="S32" s="5">
        <f t="shared" si="4"/>
        <v>86983.778051862697</v>
      </c>
      <c r="T32" s="5">
        <f t="shared" si="4"/>
        <v>91752.578005483723</v>
      </c>
      <c r="U32" s="5">
        <f t="shared" si="4"/>
        <v>96521.377959104764</v>
      </c>
      <c r="V32" s="5">
        <f t="shared" si="4"/>
        <v>101290.17791272579</v>
      </c>
    </row>
    <row r="33" spans="1:22" x14ac:dyDescent="0.25">
      <c r="A33" s="5">
        <v>0.6</v>
      </c>
      <c r="B33" s="5">
        <f t="shared" si="5"/>
        <v>5964.1788403051596</v>
      </c>
      <c r="C33" s="5">
        <f t="shared" si="4"/>
        <v>10732.97879392619</v>
      </c>
      <c r="D33" s="5">
        <f t="shared" si="4"/>
        <v>15501.778747547223</v>
      </c>
      <c r="E33" s="5">
        <f t="shared" si="4"/>
        <v>20270.578701168255</v>
      </c>
      <c r="F33" s="5">
        <f t="shared" si="4"/>
        <v>25039.378654789289</v>
      </c>
      <c r="G33" s="5">
        <f t="shared" si="4"/>
        <v>29808.178608410319</v>
      </c>
      <c r="H33" s="5">
        <f t="shared" si="4"/>
        <v>34576.978562031349</v>
      </c>
      <c r="I33" s="5">
        <f t="shared" si="4"/>
        <v>39345.77851565239</v>
      </c>
      <c r="J33" s="5">
        <f t="shared" si="4"/>
        <v>44114.578469273423</v>
      </c>
      <c r="K33" s="5">
        <f t="shared" si="4"/>
        <v>48883.378422894457</v>
      </c>
      <c r="L33" s="5">
        <f t="shared" si="4"/>
        <v>53652.178376515483</v>
      </c>
      <c r="M33" s="5">
        <f t="shared" si="4"/>
        <v>58420.978330136517</v>
      </c>
      <c r="N33" s="5">
        <f t="shared" si="4"/>
        <v>63189.778283757551</v>
      </c>
      <c r="O33" s="5">
        <f t="shared" si="4"/>
        <v>67958.578237378577</v>
      </c>
      <c r="P33" s="5">
        <f t="shared" si="4"/>
        <v>72727.378190999618</v>
      </c>
      <c r="Q33" s="5">
        <f t="shared" si="4"/>
        <v>77496.178144620644</v>
      </c>
      <c r="R33" s="5">
        <f t="shared" si="4"/>
        <v>82264.978098241671</v>
      </c>
      <c r="S33" s="5">
        <f t="shared" si="4"/>
        <v>87033.778051862711</v>
      </c>
      <c r="T33" s="5">
        <f t="shared" si="4"/>
        <v>91802.578005483738</v>
      </c>
      <c r="U33" s="5">
        <f t="shared" si="4"/>
        <v>96571.377959104779</v>
      </c>
      <c r="V33" s="5">
        <f t="shared" si="4"/>
        <v>101340.17791272581</v>
      </c>
    </row>
    <row r="34" spans="1:22" x14ac:dyDescent="0.25">
      <c r="A34" s="5">
        <v>0.7</v>
      </c>
      <c r="B34" s="5">
        <f t="shared" si="5"/>
        <v>6014.1788403051596</v>
      </c>
      <c r="C34" s="5">
        <f t="shared" si="4"/>
        <v>10782.978793926191</v>
      </c>
      <c r="D34" s="5">
        <f t="shared" si="4"/>
        <v>15551.778747547223</v>
      </c>
      <c r="E34" s="5">
        <f t="shared" si="4"/>
        <v>20320.578701168255</v>
      </c>
      <c r="F34" s="5">
        <f t="shared" si="4"/>
        <v>25089.378654789289</v>
      </c>
      <c r="G34" s="5">
        <f t="shared" si="4"/>
        <v>29858.178608410319</v>
      </c>
      <c r="H34" s="5">
        <f t="shared" si="4"/>
        <v>34626.978562031349</v>
      </c>
      <c r="I34" s="5">
        <f t="shared" si="4"/>
        <v>39395.77851565239</v>
      </c>
      <c r="J34" s="5">
        <f t="shared" si="4"/>
        <v>44164.578469273416</v>
      </c>
      <c r="K34" s="5">
        <f t="shared" si="4"/>
        <v>48933.378422894457</v>
      </c>
      <c r="L34" s="5">
        <f t="shared" si="4"/>
        <v>53702.178376515483</v>
      </c>
      <c r="M34" s="5">
        <f t="shared" si="4"/>
        <v>58470.97833013651</v>
      </c>
      <c r="N34" s="5">
        <f t="shared" si="4"/>
        <v>63239.778283757558</v>
      </c>
      <c r="O34" s="5">
        <f t="shared" si="4"/>
        <v>68008.578237378577</v>
      </c>
      <c r="P34" s="5">
        <f t="shared" si="4"/>
        <v>72777.378190999618</v>
      </c>
      <c r="Q34" s="5">
        <f t="shared" si="4"/>
        <v>77546.178144620644</v>
      </c>
      <c r="R34" s="5">
        <f t="shared" si="4"/>
        <v>82314.978098241671</v>
      </c>
      <c r="S34" s="5">
        <f t="shared" si="4"/>
        <v>87083.778051862711</v>
      </c>
      <c r="T34" s="5">
        <f t="shared" si="4"/>
        <v>91852.578005483738</v>
      </c>
      <c r="U34" s="5">
        <f t="shared" si="4"/>
        <v>96621.377959104779</v>
      </c>
      <c r="V34" s="5">
        <f t="shared" si="4"/>
        <v>101390.17791272581</v>
      </c>
    </row>
    <row r="35" spans="1:22" x14ac:dyDescent="0.25">
      <c r="A35" s="5">
        <v>0.8</v>
      </c>
      <c r="B35" s="5">
        <f t="shared" si="5"/>
        <v>6064.1788403051596</v>
      </c>
      <c r="C35" s="5">
        <f t="shared" si="4"/>
        <v>10832.978793926191</v>
      </c>
      <c r="D35" s="5">
        <f t="shared" si="4"/>
        <v>15601.778747547225</v>
      </c>
      <c r="E35" s="5">
        <f t="shared" si="4"/>
        <v>20370.578701168255</v>
      </c>
      <c r="F35" s="5">
        <f t="shared" si="4"/>
        <v>25139.378654789289</v>
      </c>
      <c r="G35" s="5">
        <f t="shared" si="4"/>
        <v>29908.178608410319</v>
      </c>
      <c r="H35" s="5">
        <f t="shared" si="4"/>
        <v>34676.978562031356</v>
      </c>
      <c r="I35" s="5">
        <f t="shared" si="4"/>
        <v>39445.77851565239</v>
      </c>
      <c r="J35" s="5">
        <f t="shared" si="4"/>
        <v>44214.578469273423</v>
      </c>
      <c r="K35" s="5">
        <f t="shared" si="4"/>
        <v>48983.378422894457</v>
      </c>
      <c r="L35" s="5">
        <f t="shared" si="4"/>
        <v>53752.178376515483</v>
      </c>
      <c r="M35" s="5">
        <f t="shared" si="4"/>
        <v>58520.978330136517</v>
      </c>
      <c r="N35" s="5">
        <f t="shared" si="4"/>
        <v>63289.778283757551</v>
      </c>
      <c r="O35" s="5">
        <f t="shared" si="4"/>
        <v>68058.578237378577</v>
      </c>
      <c r="P35" s="5">
        <f t="shared" si="4"/>
        <v>72827.378190999618</v>
      </c>
      <c r="Q35" s="5">
        <f t="shared" si="4"/>
        <v>77596.178144620644</v>
      </c>
      <c r="R35" s="5">
        <f t="shared" si="4"/>
        <v>82364.978098241671</v>
      </c>
      <c r="S35" s="5">
        <f t="shared" si="4"/>
        <v>87133.778051862711</v>
      </c>
      <c r="T35" s="5">
        <f t="shared" si="4"/>
        <v>91902.578005483738</v>
      </c>
      <c r="U35" s="5">
        <f t="shared" si="4"/>
        <v>96671.377959104779</v>
      </c>
      <c r="V35" s="5">
        <f t="shared" si="4"/>
        <v>101440.17791272581</v>
      </c>
    </row>
    <row r="36" spans="1:22" x14ac:dyDescent="0.25">
      <c r="A36" s="5">
        <v>0.9</v>
      </c>
      <c r="B36" s="5">
        <f t="shared" si="5"/>
        <v>6114.1788403051596</v>
      </c>
      <c r="C36" s="5">
        <f t="shared" si="4"/>
        <v>10882.978793926191</v>
      </c>
      <c r="D36" s="5">
        <f t="shared" si="4"/>
        <v>15651.778747547223</v>
      </c>
      <c r="E36" s="5">
        <f t="shared" si="4"/>
        <v>20420.578701168255</v>
      </c>
      <c r="F36" s="5">
        <f t="shared" si="4"/>
        <v>25189.378654789289</v>
      </c>
      <c r="G36" s="5">
        <f t="shared" si="4"/>
        <v>29958.178608410319</v>
      </c>
      <c r="H36" s="5">
        <f t="shared" si="4"/>
        <v>34726.978562031349</v>
      </c>
      <c r="I36" s="5">
        <f t="shared" si="4"/>
        <v>39495.778515652382</v>
      </c>
      <c r="J36" s="5">
        <f t="shared" si="4"/>
        <v>44264.578469273416</v>
      </c>
      <c r="K36" s="5">
        <f t="shared" si="4"/>
        <v>49033.37842289445</v>
      </c>
      <c r="L36" s="5">
        <f t="shared" si="4"/>
        <v>53802.178376515483</v>
      </c>
      <c r="M36" s="5">
        <f t="shared" si="4"/>
        <v>58570.978330136517</v>
      </c>
      <c r="N36" s="5">
        <f t="shared" si="4"/>
        <v>63339.778283757551</v>
      </c>
      <c r="O36" s="5">
        <f t="shared" si="4"/>
        <v>68108.578237378562</v>
      </c>
      <c r="P36" s="5">
        <f t="shared" si="4"/>
        <v>72877.378190999603</v>
      </c>
      <c r="Q36" s="5">
        <f t="shared" si="4"/>
        <v>77646.178144620644</v>
      </c>
      <c r="R36" s="5">
        <f t="shared" si="4"/>
        <v>82414.978098241671</v>
      </c>
      <c r="S36" s="5">
        <f t="shared" si="4"/>
        <v>87183.778051862711</v>
      </c>
      <c r="T36" s="5">
        <f t="shared" si="4"/>
        <v>91952.578005483738</v>
      </c>
      <c r="U36" s="5">
        <f t="shared" si="4"/>
        <v>96721.377959104779</v>
      </c>
      <c r="V36" s="5">
        <f t="shared" si="4"/>
        <v>101490.17791272581</v>
      </c>
    </row>
    <row r="37" spans="1:22" x14ac:dyDescent="0.25">
      <c r="A37" s="5">
        <v>1</v>
      </c>
      <c r="B37" s="5">
        <f t="shared" si="5"/>
        <v>6164.1788403051596</v>
      </c>
      <c r="C37" s="5">
        <f t="shared" si="4"/>
        <v>10932.978793926191</v>
      </c>
      <c r="D37" s="5">
        <f t="shared" si="4"/>
        <v>15701.778747547223</v>
      </c>
      <c r="E37" s="5">
        <f t="shared" si="4"/>
        <v>20470.578701168251</v>
      </c>
      <c r="F37" s="5">
        <f t="shared" si="4"/>
        <v>25239.378654789285</v>
      </c>
      <c r="G37" s="5">
        <f t="shared" si="4"/>
        <v>30008.178608410319</v>
      </c>
      <c r="H37" s="5">
        <f t="shared" si="4"/>
        <v>34776.978562031356</v>
      </c>
      <c r="I37" s="5">
        <f t="shared" si="4"/>
        <v>39545.77851565239</v>
      </c>
      <c r="J37" s="5">
        <f t="shared" si="4"/>
        <v>44314.578469273423</v>
      </c>
      <c r="K37" s="5">
        <f t="shared" si="4"/>
        <v>49083.378422894457</v>
      </c>
      <c r="L37" s="5">
        <f t="shared" si="4"/>
        <v>53852.178376515483</v>
      </c>
      <c r="M37" s="5">
        <f t="shared" si="4"/>
        <v>58620.978330136517</v>
      </c>
      <c r="N37" s="5">
        <f t="shared" si="4"/>
        <v>63389.778283757551</v>
      </c>
      <c r="O37" s="5">
        <f t="shared" si="4"/>
        <v>68158.578237378562</v>
      </c>
      <c r="P37" s="5">
        <f t="shared" si="4"/>
        <v>72927.378190999603</v>
      </c>
      <c r="Q37" s="5">
        <f t="shared" si="4"/>
        <v>77696.17814462063</v>
      </c>
      <c r="R37" s="5">
        <f t="shared" si="4"/>
        <v>82464.978098241656</v>
      </c>
      <c r="S37" s="5">
        <f t="shared" si="4"/>
        <v>87233.778051862697</v>
      </c>
      <c r="T37" s="5">
        <f t="shared" si="4"/>
        <v>92002.578005483723</v>
      </c>
      <c r="U37" s="5">
        <f t="shared" si="4"/>
        <v>96771.377959104764</v>
      </c>
      <c r="V37" s="5">
        <f t="shared" si="4"/>
        <v>101540.17791272579</v>
      </c>
    </row>
    <row r="38" spans="1:22" x14ac:dyDescent="0.25">
      <c r="A38" s="5">
        <v>1.1000000000000001</v>
      </c>
      <c r="B38" s="5">
        <f t="shared" si="5"/>
        <v>6214.1788403051596</v>
      </c>
      <c r="C38" s="5">
        <f t="shared" si="4"/>
        <v>10982.97879392619</v>
      </c>
      <c r="D38" s="5">
        <f t="shared" si="4"/>
        <v>15751.778747547223</v>
      </c>
      <c r="E38" s="5">
        <f t="shared" si="4"/>
        <v>20520.578701168255</v>
      </c>
      <c r="F38" s="5">
        <f t="shared" si="4"/>
        <v>25289.378654789289</v>
      </c>
      <c r="G38" s="5">
        <f t="shared" si="4"/>
        <v>30058.178608410319</v>
      </c>
      <c r="H38" s="5">
        <f t="shared" si="4"/>
        <v>34826.978562031349</v>
      </c>
      <c r="I38" s="5">
        <f t="shared" si="4"/>
        <v>39595.77851565239</v>
      </c>
      <c r="J38" s="5">
        <f t="shared" si="4"/>
        <v>44364.578469273423</v>
      </c>
      <c r="K38" s="5">
        <f t="shared" si="4"/>
        <v>49133.378422894457</v>
      </c>
      <c r="L38" s="5">
        <f t="shared" si="4"/>
        <v>53902.178376515483</v>
      </c>
      <c r="M38" s="5">
        <f t="shared" si="4"/>
        <v>58670.978330136517</v>
      </c>
      <c r="N38" s="5">
        <f t="shared" si="4"/>
        <v>63439.778283757551</v>
      </c>
      <c r="O38" s="5">
        <f t="shared" si="4"/>
        <v>68208.578237378577</v>
      </c>
      <c r="P38" s="5">
        <f t="shared" si="4"/>
        <v>72977.378190999618</v>
      </c>
      <c r="Q38" s="5">
        <f t="shared" si="4"/>
        <v>77746.178144620644</v>
      </c>
      <c r="R38" s="5">
        <f t="shared" si="4"/>
        <v>82514.978098241671</v>
      </c>
      <c r="S38" s="5">
        <f t="shared" si="4"/>
        <v>87283.778051862711</v>
      </c>
      <c r="T38" s="5">
        <f t="shared" si="4"/>
        <v>92052.578005483738</v>
      </c>
      <c r="U38" s="5">
        <f t="shared" si="4"/>
        <v>96821.377959104779</v>
      </c>
      <c r="V38" s="5">
        <f t="shared" si="4"/>
        <v>101590.17791272581</v>
      </c>
    </row>
    <row r="39" spans="1:22" x14ac:dyDescent="0.25">
      <c r="A39" s="5">
        <v>1.2</v>
      </c>
      <c r="B39" s="5">
        <f t="shared" si="5"/>
        <v>6264.1788403051596</v>
      </c>
      <c r="C39" s="5">
        <f t="shared" si="4"/>
        <v>11032.978793926191</v>
      </c>
      <c r="D39" s="5">
        <f t="shared" si="4"/>
        <v>15801.778747547223</v>
      </c>
      <c r="E39" s="5">
        <f t="shared" si="4"/>
        <v>20570.578701168255</v>
      </c>
      <c r="F39" s="5">
        <f t="shared" si="4"/>
        <v>25339.378654789289</v>
      </c>
      <c r="G39" s="5">
        <f t="shared" si="4"/>
        <v>30108.178608410319</v>
      </c>
      <c r="H39" s="5">
        <f t="shared" si="4"/>
        <v>34876.978562031349</v>
      </c>
      <c r="I39" s="5">
        <f t="shared" si="4"/>
        <v>39645.77851565239</v>
      </c>
      <c r="J39" s="5">
        <f t="shared" si="4"/>
        <v>44414.578469273416</v>
      </c>
      <c r="K39" s="5">
        <f t="shared" si="4"/>
        <v>49183.378422894457</v>
      </c>
      <c r="L39" s="5">
        <f t="shared" si="4"/>
        <v>53952.178376515483</v>
      </c>
      <c r="M39" s="5">
        <f t="shared" si="4"/>
        <v>58720.97833013651</v>
      </c>
      <c r="N39" s="5">
        <f t="shared" si="4"/>
        <v>63489.778283757558</v>
      </c>
      <c r="O39" s="5">
        <f t="shared" si="4"/>
        <v>68258.578237378577</v>
      </c>
      <c r="P39" s="5">
        <f t="shared" si="4"/>
        <v>73027.378190999618</v>
      </c>
      <c r="Q39" s="5">
        <f t="shared" si="4"/>
        <v>77796.178144620644</v>
      </c>
      <c r="R39" s="5">
        <f t="shared" si="4"/>
        <v>82564.978098241671</v>
      </c>
      <c r="S39" s="5">
        <f t="shared" si="4"/>
        <v>87333.778051862711</v>
      </c>
      <c r="T39" s="5">
        <f t="shared" si="4"/>
        <v>92102.578005483738</v>
      </c>
      <c r="U39" s="5">
        <f t="shared" si="4"/>
        <v>96871.377959104779</v>
      </c>
      <c r="V39" s="5">
        <f t="shared" si="4"/>
        <v>101640.17791272581</v>
      </c>
    </row>
    <row r="40" spans="1:22" x14ac:dyDescent="0.25">
      <c r="A40" s="5">
        <v>1.3</v>
      </c>
      <c r="B40" s="5">
        <f t="shared" si="5"/>
        <v>6314.1788403051596</v>
      </c>
      <c r="C40" s="5">
        <f t="shared" si="4"/>
        <v>11082.978793926191</v>
      </c>
      <c r="D40" s="5">
        <f t="shared" si="4"/>
        <v>15851.778747547225</v>
      </c>
      <c r="E40" s="5">
        <f t="shared" si="4"/>
        <v>20620.578701168255</v>
      </c>
      <c r="F40" s="5">
        <f t="shared" si="4"/>
        <v>25389.378654789289</v>
      </c>
      <c r="G40" s="5">
        <f t="shared" si="4"/>
        <v>30158.178608410319</v>
      </c>
      <c r="H40" s="5">
        <f t="shared" si="4"/>
        <v>34926.978562031356</v>
      </c>
      <c r="I40" s="5">
        <f t="shared" si="4"/>
        <v>39695.77851565239</v>
      </c>
      <c r="J40" s="5">
        <f t="shared" si="4"/>
        <v>44464.578469273423</v>
      </c>
      <c r="K40" s="5">
        <f t="shared" si="4"/>
        <v>49233.378422894457</v>
      </c>
      <c r="L40" s="5">
        <f t="shared" si="4"/>
        <v>54002.178376515483</v>
      </c>
      <c r="M40" s="5">
        <f t="shared" si="4"/>
        <v>58770.978330136517</v>
      </c>
      <c r="N40" s="5">
        <f t="shared" si="4"/>
        <v>63539.778283757551</v>
      </c>
      <c r="O40" s="5">
        <f t="shared" si="4"/>
        <v>68308.578237378577</v>
      </c>
      <c r="P40" s="5">
        <f t="shared" si="4"/>
        <v>73077.378190999618</v>
      </c>
      <c r="Q40" s="5">
        <f t="shared" si="4"/>
        <v>77846.178144620644</v>
      </c>
      <c r="R40" s="5">
        <f t="shared" ref="R40:V71" si="6">($C$3+$D$3+$A40+$H$3+$O$3*R$27+$I$3+$F$3)*$A$26+$A$3+$M$3</f>
        <v>82614.978098241671</v>
      </c>
      <c r="S40" s="5">
        <f t="shared" si="6"/>
        <v>87383.778051862711</v>
      </c>
      <c r="T40" s="5">
        <f t="shared" si="6"/>
        <v>92152.578005483738</v>
      </c>
      <c r="U40" s="5">
        <f t="shared" si="6"/>
        <v>96921.377959104779</v>
      </c>
      <c r="V40" s="5">
        <f t="shared" si="6"/>
        <v>101690.17791272581</v>
      </c>
    </row>
    <row r="41" spans="1:22" x14ac:dyDescent="0.25">
      <c r="A41" s="5">
        <v>1.4</v>
      </c>
      <c r="B41" s="5">
        <f t="shared" si="5"/>
        <v>6364.1788403051596</v>
      </c>
      <c r="C41" s="5">
        <f t="shared" si="5"/>
        <v>11132.978793926191</v>
      </c>
      <c r="D41" s="5">
        <f t="shared" si="5"/>
        <v>15901.778747547223</v>
      </c>
      <c r="E41" s="5">
        <f t="shared" si="5"/>
        <v>20670.578701168255</v>
      </c>
      <c r="F41" s="5">
        <f t="shared" si="5"/>
        <v>25439.378654789289</v>
      </c>
      <c r="G41" s="5">
        <f t="shared" si="5"/>
        <v>30208.178608410319</v>
      </c>
      <c r="H41" s="5">
        <f t="shared" si="5"/>
        <v>34976.978562031349</v>
      </c>
      <c r="I41" s="5">
        <f t="shared" si="5"/>
        <v>39745.778515652382</v>
      </c>
      <c r="J41" s="5">
        <f t="shared" si="5"/>
        <v>44514.578469273416</v>
      </c>
      <c r="K41" s="5">
        <f t="shared" si="5"/>
        <v>49283.37842289445</v>
      </c>
      <c r="L41" s="5">
        <f t="shared" si="5"/>
        <v>54052.178376515483</v>
      </c>
      <c r="M41" s="5">
        <f t="shared" si="5"/>
        <v>58820.978330136517</v>
      </c>
      <c r="N41" s="5">
        <f t="shared" si="5"/>
        <v>63589.778283757551</v>
      </c>
      <c r="O41" s="5">
        <f t="shared" si="5"/>
        <v>68358.578237378562</v>
      </c>
      <c r="P41" s="5">
        <f t="shared" si="5"/>
        <v>73127.378190999603</v>
      </c>
      <c r="Q41" s="5">
        <f t="shared" si="5"/>
        <v>77896.178144620644</v>
      </c>
      <c r="R41" s="5">
        <f t="shared" si="6"/>
        <v>82664.978098241671</v>
      </c>
      <c r="S41" s="5">
        <f t="shared" si="6"/>
        <v>87433.778051862711</v>
      </c>
      <c r="T41" s="5">
        <f t="shared" si="6"/>
        <v>92202.578005483738</v>
      </c>
      <c r="U41" s="5">
        <f t="shared" si="6"/>
        <v>96971.377959104779</v>
      </c>
      <c r="V41" s="5">
        <f t="shared" si="6"/>
        <v>101740.17791272581</v>
      </c>
    </row>
    <row r="42" spans="1:22" x14ac:dyDescent="0.25">
      <c r="A42" s="5">
        <v>1.5</v>
      </c>
      <c r="B42" s="5">
        <f t="shared" si="5"/>
        <v>6414.1788403051596</v>
      </c>
      <c r="C42" s="5">
        <f t="shared" si="5"/>
        <v>11182.978793926191</v>
      </c>
      <c r="D42" s="5">
        <f t="shared" si="5"/>
        <v>15951.778747547223</v>
      </c>
      <c r="E42" s="5">
        <f t="shared" si="5"/>
        <v>20720.578701168251</v>
      </c>
      <c r="F42" s="5">
        <f t="shared" si="5"/>
        <v>25489.378654789285</v>
      </c>
      <c r="G42" s="5">
        <f t="shared" si="5"/>
        <v>30258.178608410319</v>
      </c>
      <c r="H42" s="5">
        <f t="shared" si="5"/>
        <v>35026.978562031356</v>
      </c>
      <c r="I42" s="5">
        <f t="shared" si="5"/>
        <v>39795.77851565239</v>
      </c>
      <c r="J42" s="5">
        <f t="shared" si="5"/>
        <v>44564.578469273423</v>
      </c>
      <c r="K42" s="5">
        <f t="shared" si="5"/>
        <v>49333.378422894457</v>
      </c>
      <c r="L42" s="5">
        <f t="shared" si="5"/>
        <v>54102.178376515483</v>
      </c>
      <c r="M42" s="5">
        <f t="shared" si="5"/>
        <v>58870.978330136517</v>
      </c>
      <c r="N42" s="5">
        <f t="shared" si="5"/>
        <v>63639.778283757551</v>
      </c>
      <c r="O42" s="5">
        <f t="shared" si="5"/>
        <v>68408.578237378562</v>
      </c>
      <c r="P42" s="5">
        <f t="shared" si="5"/>
        <v>73177.378190999603</v>
      </c>
      <c r="Q42" s="5">
        <f t="shared" si="5"/>
        <v>77946.17814462063</v>
      </c>
      <c r="R42" s="5">
        <f t="shared" si="6"/>
        <v>82714.978098241656</v>
      </c>
      <c r="S42" s="5">
        <f t="shared" si="6"/>
        <v>87483.778051862697</v>
      </c>
      <c r="T42" s="5">
        <f t="shared" si="6"/>
        <v>92252.578005483723</v>
      </c>
      <c r="U42" s="5">
        <f t="shared" si="6"/>
        <v>97021.377959104764</v>
      </c>
      <c r="V42" s="5">
        <f t="shared" si="6"/>
        <v>101790.17791272579</v>
      </c>
    </row>
    <row r="43" spans="1:22" x14ac:dyDescent="0.25">
      <c r="A43" s="5">
        <v>1.6</v>
      </c>
      <c r="B43" s="5">
        <f t="shared" si="5"/>
        <v>6464.1788403051596</v>
      </c>
      <c r="C43" s="5">
        <f t="shared" si="5"/>
        <v>11232.97879392619</v>
      </c>
      <c r="D43" s="5">
        <f t="shared" si="5"/>
        <v>16001.778747547223</v>
      </c>
      <c r="E43" s="5">
        <f t="shared" si="5"/>
        <v>20770.578701168255</v>
      </c>
      <c r="F43" s="5">
        <f t="shared" si="5"/>
        <v>25539.378654789289</v>
      </c>
      <c r="G43" s="5">
        <f t="shared" si="5"/>
        <v>30308.178608410319</v>
      </c>
      <c r="H43" s="5">
        <f t="shared" si="5"/>
        <v>35076.978562031349</v>
      </c>
      <c r="I43" s="5">
        <f t="shared" si="5"/>
        <v>39845.77851565239</v>
      </c>
      <c r="J43" s="5">
        <f t="shared" si="5"/>
        <v>44614.578469273423</v>
      </c>
      <c r="K43" s="5">
        <f t="shared" si="5"/>
        <v>49383.378422894457</v>
      </c>
      <c r="L43" s="5">
        <f t="shared" si="5"/>
        <v>54152.178376515483</v>
      </c>
      <c r="M43" s="5">
        <f t="shared" si="5"/>
        <v>58920.978330136517</v>
      </c>
      <c r="N43" s="5">
        <f t="shared" si="5"/>
        <v>63689.778283757551</v>
      </c>
      <c r="O43" s="5">
        <f t="shared" si="5"/>
        <v>68458.578237378577</v>
      </c>
      <c r="P43" s="5">
        <f t="shared" si="5"/>
        <v>73227.378190999618</v>
      </c>
      <c r="Q43" s="5">
        <f t="shared" si="5"/>
        <v>77996.178144620644</v>
      </c>
      <c r="R43" s="5">
        <f t="shared" si="6"/>
        <v>82764.978098241671</v>
      </c>
      <c r="S43" s="5">
        <f t="shared" si="6"/>
        <v>87533.778051862711</v>
      </c>
      <c r="T43" s="5">
        <f t="shared" si="6"/>
        <v>92302.578005483738</v>
      </c>
      <c r="U43" s="5">
        <f t="shared" si="6"/>
        <v>97071.377959104779</v>
      </c>
      <c r="V43" s="5">
        <f t="shared" si="6"/>
        <v>101840.17791272581</v>
      </c>
    </row>
    <row r="44" spans="1:22" x14ac:dyDescent="0.25">
      <c r="A44" s="5">
        <v>1.7</v>
      </c>
      <c r="B44" s="5">
        <f t="shared" si="5"/>
        <v>6514.1788403051596</v>
      </c>
      <c r="C44" s="5">
        <f t="shared" si="5"/>
        <v>11282.978793926191</v>
      </c>
      <c r="D44" s="5">
        <f t="shared" si="5"/>
        <v>16051.778747547223</v>
      </c>
      <c r="E44" s="5">
        <f t="shared" si="5"/>
        <v>20820.578701168255</v>
      </c>
      <c r="F44" s="5">
        <f t="shared" si="5"/>
        <v>25589.378654789289</v>
      </c>
      <c r="G44" s="5">
        <f t="shared" si="5"/>
        <v>30358.178608410319</v>
      </c>
      <c r="H44" s="5">
        <f t="shared" si="5"/>
        <v>35126.978562031349</v>
      </c>
      <c r="I44" s="5">
        <f t="shared" si="5"/>
        <v>39895.77851565239</v>
      </c>
      <c r="J44" s="5">
        <f t="shared" si="5"/>
        <v>44664.578469273416</v>
      </c>
      <c r="K44" s="5">
        <f t="shared" si="5"/>
        <v>49433.378422894457</v>
      </c>
      <c r="L44" s="5">
        <f t="shared" si="5"/>
        <v>54202.178376515483</v>
      </c>
      <c r="M44" s="5">
        <f t="shared" si="5"/>
        <v>58970.97833013651</v>
      </c>
      <c r="N44" s="5">
        <f t="shared" si="5"/>
        <v>63739.778283757558</v>
      </c>
      <c r="O44" s="5">
        <f t="shared" si="5"/>
        <v>68508.578237378577</v>
      </c>
      <c r="P44" s="5">
        <f t="shared" si="5"/>
        <v>73277.378190999618</v>
      </c>
      <c r="Q44" s="5">
        <f t="shared" si="5"/>
        <v>78046.178144620644</v>
      </c>
      <c r="R44" s="5">
        <f t="shared" si="6"/>
        <v>82814.978098241671</v>
      </c>
      <c r="S44" s="5">
        <f t="shared" si="6"/>
        <v>87583.778051862711</v>
      </c>
      <c r="T44" s="5">
        <f t="shared" si="6"/>
        <v>92352.578005483738</v>
      </c>
      <c r="U44" s="5">
        <f t="shared" si="6"/>
        <v>97121.377959104779</v>
      </c>
      <c r="V44" s="5">
        <f t="shared" si="6"/>
        <v>101890.17791272581</v>
      </c>
    </row>
    <row r="45" spans="1:22" x14ac:dyDescent="0.25">
      <c r="A45" s="5">
        <v>1.8</v>
      </c>
      <c r="B45" s="5">
        <f t="shared" si="5"/>
        <v>6564.1788403051596</v>
      </c>
      <c r="C45" s="5">
        <f t="shared" si="5"/>
        <v>11332.978793926191</v>
      </c>
      <c r="D45" s="5">
        <f t="shared" si="5"/>
        <v>16101.778747547223</v>
      </c>
      <c r="E45" s="5">
        <f t="shared" si="5"/>
        <v>20870.578701168255</v>
      </c>
      <c r="F45" s="5">
        <f t="shared" si="5"/>
        <v>25639.378654789289</v>
      </c>
      <c r="G45" s="5">
        <f t="shared" si="5"/>
        <v>30408.178608410319</v>
      </c>
      <c r="H45" s="5">
        <f t="shared" si="5"/>
        <v>35176.978562031356</v>
      </c>
      <c r="I45" s="5">
        <f t="shared" si="5"/>
        <v>39945.77851565239</v>
      </c>
      <c r="J45" s="5">
        <f t="shared" si="5"/>
        <v>44714.578469273423</v>
      </c>
      <c r="K45" s="5">
        <f t="shared" si="5"/>
        <v>49483.378422894457</v>
      </c>
      <c r="L45" s="5">
        <f t="shared" si="5"/>
        <v>54252.178376515483</v>
      </c>
      <c r="M45" s="5">
        <f t="shared" si="5"/>
        <v>59020.978330136517</v>
      </c>
      <c r="N45" s="5">
        <f t="shared" si="5"/>
        <v>63789.778283757551</v>
      </c>
      <c r="O45" s="5">
        <f t="shared" si="5"/>
        <v>68558.578237378577</v>
      </c>
      <c r="P45" s="5">
        <f t="shared" si="5"/>
        <v>73327.378190999618</v>
      </c>
      <c r="Q45" s="5">
        <f t="shared" si="5"/>
        <v>78096.178144620644</v>
      </c>
      <c r="R45" s="5">
        <f t="shared" si="6"/>
        <v>82864.978098241671</v>
      </c>
      <c r="S45" s="5">
        <f t="shared" si="6"/>
        <v>87633.778051862711</v>
      </c>
      <c r="T45" s="5">
        <f t="shared" si="6"/>
        <v>92402.578005483738</v>
      </c>
      <c r="U45" s="5">
        <f t="shared" si="6"/>
        <v>97171.377959104779</v>
      </c>
      <c r="V45" s="5">
        <f t="shared" si="6"/>
        <v>101940.17791272581</v>
      </c>
    </row>
    <row r="46" spans="1:22" x14ac:dyDescent="0.25">
      <c r="A46" s="5">
        <v>1.9</v>
      </c>
      <c r="B46" s="5">
        <f t="shared" si="5"/>
        <v>6614.1788403051596</v>
      </c>
      <c r="C46" s="5">
        <f t="shared" si="5"/>
        <v>11382.978793926191</v>
      </c>
      <c r="D46" s="5">
        <f t="shared" si="5"/>
        <v>16151.778747547223</v>
      </c>
      <c r="E46" s="5">
        <f t="shared" si="5"/>
        <v>20920.578701168255</v>
      </c>
      <c r="F46" s="5">
        <f t="shared" si="5"/>
        <v>25689.378654789289</v>
      </c>
      <c r="G46" s="5">
        <f t="shared" si="5"/>
        <v>30458.178608410319</v>
      </c>
      <c r="H46" s="5">
        <f t="shared" si="5"/>
        <v>35226.978562031349</v>
      </c>
      <c r="I46" s="5">
        <f t="shared" si="5"/>
        <v>39995.778515652382</v>
      </c>
      <c r="J46" s="5">
        <f t="shared" si="5"/>
        <v>44764.578469273416</v>
      </c>
      <c r="K46" s="5">
        <f t="shared" si="5"/>
        <v>49533.37842289445</v>
      </c>
      <c r="L46" s="5">
        <f t="shared" si="5"/>
        <v>54302.178376515483</v>
      </c>
      <c r="M46" s="5">
        <f t="shared" si="5"/>
        <v>59070.978330136517</v>
      </c>
      <c r="N46" s="5">
        <f t="shared" si="5"/>
        <v>63839.778283757551</v>
      </c>
      <c r="O46" s="5">
        <f t="shared" si="5"/>
        <v>68608.578237378562</v>
      </c>
      <c r="P46" s="5">
        <f t="shared" si="5"/>
        <v>73377.378190999603</v>
      </c>
      <c r="Q46" s="5">
        <f t="shared" si="5"/>
        <v>78146.178144620644</v>
      </c>
      <c r="R46" s="5">
        <f t="shared" si="6"/>
        <v>82914.978098241671</v>
      </c>
      <c r="S46" s="5">
        <f t="shared" si="6"/>
        <v>87683.778051862711</v>
      </c>
      <c r="T46" s="5">
        <f t="shared" si="6"/>
        <v>92452.578005483738</v>
      </c>
      <c r="U46" s="5">
        <f t="shared" si="6"/>
        <v>97221.377959104779</v>
      </c>
      <c r="V46" s="5">
        <f t="shared" si="6"/>
        <v>101990.17791272581</v>
      </c>
    </row>
    <row r="47" spans="1:22" x14ac:dyDescent="0.25">
      <c r="A47" s="5">
        <v>2</v>
      </c>
      <c r="B47" s="5">
        <f t="shared" si="5"/>
        <v>6664.1788403051596</v>
      </c>
      <c r="C47" s="5">
        <f t="shared" si="5"/>
        <v>11432.978793926191</v>
      </c>
      <c r="D47" s="5">
        <f t="shared" si="5"/>
        <v>16201.778747547223</v>
      </c>
      <c r="E47" s="5">
        <f t="shared" si="5"/>
        <v>20970.578701168251</v>
      </c>
      <c r="F47" s="5">
        <f t="shared" si="5"/>
        <v>25739.378654789285</v>
      </c>
      <c r="G47" s="5">
        <f t="shared" si="5"/>
        <v>30508.178608410319</v>
      </c>
      <c r="H47" s="5">
        <f t="shared" si="5"/>
        <v>35276.978562031356</v>
      </c>
      <c r="I47" s="5">
        <f t="shared" si="5"/>
        <v>40045.77851565239</v>
      </c>
      <c r="J47" s="5">
        <f t="shared" si="5"/>
        <v>44814.578469273423</v>
      </c>
      <c r="K47" s="5">
        <f t="shared" si="5"/>
        <v>49583.378422894457</v>
      </c>
      <c r="L47" s="5">
        <f t="shared" si="5"/>
        <v>54352.178376515483</v>
      </c>
      <c r="M47" s="5">
        <f t="shared" si="5"/>
        <v>59120.978330136517</v>
      </c>
      <c r="N47" s="5">
        <f t="shared" si="5"/>
        <v>63889.778283757551</v>
      </c>
      <c r="O47" s="5">
        <f t="shared" si="5"/>
        <v>68658.578237378562</v>
      </c>
      <c r="P47" s="5">
        <f t="shared" si="5"/>
        <v>73427.378190999603</v>
      </c>
      <c r="Q47" s="5">
        <f t="shared" si="5"/>
        <v>78196.17814462063</v>
      </c>
      <c r="R47" s="5">
        <f t="shared" si="6"/>
        <v>82964.978098241656</v>
      </c>
      <c r="S47" s="5">
        <f t="shared" si="6"/>
        <v>87733.778051862697</v>
      </c>
      <c r="T47" s="5">
        <f t="shared" si="6"/>
        <v>92502.578005483723</v>
      </c>
      <c r="U47" s="5">
        <f t="shared" si="6"/>
        <v>97271.377959104764</v>
      </c>
      <c r="V47" s="5">
        <f t="shared" si="6"/>
        <v>102040.17791272579</v>
      </c>
    </row>
    <row r="48" spans="1:22" x14ac:dyDescent="0.25">
      <c r="A48" s="5">
        <v>2.1</v>
      </c>
      <c r="B48" s="5">
        <f t="shared" si="5"/>
        <v>6714.1788403051596</v>
      </c>
      <c r="C48" s="5">
        <f t="shared" si="5"/>
        <v>11482.97879392619</v>
      </c>
      <c r="D48" s="5">
        <f t="shared" si="5"/>
        <v>16251.778747547221</v>
      </c>
      <c r="E48" s="5">
        <f t="shared" si="5"/>
        <v>21020.578701168255</v>
      </c>
      <c r="F48" s="5">
        <f t="shared" si="5"/>
        <v>25789.378654789289</v>
      </c>
      <c r="G48" s="5">
        <f t="shared" si="5"/>
        <v>30558.178608410319</v>
      </c>
      <c r="H48" s="5">
        <f t="shared" si="5"/>
        <v>35326.978562031349</v>
      </c>
      <c r="I48" s="5">
        <f t="shared" si="5"/>
        <v>40095.77851565239</v>
      </c>
      <c r="J48" s="5">
        <f t="shared" si="5"/>
        <v>44864.578469273423</v>
      </c>
      <c r="K48" s="5">
        <f t="shared" si="5"/>
        <v>49633.378422894457</v>
      </c>
      <c r="L48" s="5">
        <f t="shared" si="5"/>
        <v>54402.178376515483</v>
      </c>
      <c r="M48" s="5">
        <f t="shared" si="5"/>
        <v>59170.978330136517</v>
      </c>
      <c r="N48" s="5">
        <f t="shared" si="5"/>
        <v>63939.778283757551</v>
      </c>
      <c r="O48" s="5">
        <f t="shared" si="5"/>
        <v>68708.578237378577</v>
      </c>
      <c r="P48" s="5">
        <f t="shared" si="5"/>
        <v>73477.378190999618</v>
      </c>
      <c r="Q48" s="5">
        <f t="shared" si="5"/>
        <v>78246.178144620644</v>
      </c>
      <c r="R48" s="5">
        <f t="shared" si="6"/>
        <v>83014.978098241671</v>
      </c>
      <c r="S48" s="5">
        <f t="shared" si="6"/>
        <v>87783.778051862711</v>
      </c>
      <c r="T48" s="5">
        <f t="shared" si="6"/>
        <v>92552.578005483738</v>
      </c>
      <c r="U48" s="5">
        <f t="shared" si="6"/>
        <v>97321.377959104779</v>
      </c>
      <c r="V48" s="5">
        <f t="shared" si="6"/>
        <v>102090.17791272581</v>
      </c>
    </row>
    <row r="49" spans="1:22" x14ac:dyDescent="0.25">
      <c r="A49" s="5">
        <v>2.2000000000000002</v>
      </c>
      <c r="B49" s="5">
        <f t="shared" si="5"/>
        <v>6764.1788403051596</v>
      </c>
      <c r="C49" s="5">
        <f t="shared" si="5"/>
        <v>11532.978793926191</v>
      </c>
      <c r="D49" s="5">
        <f t="shared" si="5"/>
        <v>16301.778747547221</v>
      </c>
      <c r="E49" s="5">
        <f t="shared" si="5"/>
        <v>21070.578701168255</v>
      </c>
      <c r="F49" s="5">
        <f t="shared" si="5"/>
        <v>25839.378654789289</v>
      </c>
      <c r="G49" s="5">
        <f t="shared" si="5"/>
        <v>30608.178608410319</v>
      </c>
      <c r="H49" s="5">
        <f t="shared" si="5"/>
        <v>35376.978562031349</v>
      </c>
      <c r="I49" s="5">
        <f t="shared" si="5"/>
        <v>40145.77851565239</v>
      </c>
      <c r="J49" s="5">
        <f t="shared" si="5"/>
        <v>44914.578469273416</v>
      </c>
      <c r="K49" s="5">
        <f t="shared" si="5"/>
        <v>49683.378422894457</v>
      </c>
      <c r="L49" s="5">
        <f t="shared" si="5"/>
        <v>54452.178376515483</v>
      </c>
      <c r="M49" s="5">
        <f t="shared" si="5"/>
        <v>59220.97833013651</v>
      </c>
      <c r="N49" s="5">
        <f t="shared" si="5"/>
        <v>63989.778283757558</v>
      </c>
      <c r="O49" s="5">
        <f t="shared" si="5"/>
        <v>68758.578237378577</v>
      </c>
      <c r="P49" s="5">
        <f t="shared" si="5"/>
        <v>73527.378190999618</v>
      </c>
      <c r="Q49" s="5">
        <f t="shared" si="5"/>
        <v>78296.178144620644</v>
      </c>
      <c r="R49" s="5">
        <f t="shared" si="6"/>
        <v>83064.978098241671</v>
      </c>
      <c r="S49" s="5">
        <f t="shared" si="6"/>
        <v>87833.778051862711</v>
      </c>
      <c r="T49" s="5">
        <f t="shared" si="6"/>
        <v>92602.578005483738</v>
      </c>
      <c r="U49" s="5">
        <f t="shared" si="6"/>
        <v>97371.377959104779</v>
      </c>
      <c r="V49" s="5">
        <f t="shared" si="6"/>
        <v>102140.17791272581</v>
      </c>
    </row>
    <row r="50" spans="1:22" x14ac:dyDescent="0.25">
      <c r="A50" s="5">
        <v>2.2999999999999998</v>
      </c>
      <c r="B50" s="5">
        <f t="shared" si="5"/>
        <v>6814.1788403051596</v>
      </c>
      <c r="C50" s="5">
        <f t="shared" si="5"/>
        <v>11582.978793926191</v>
      </c>
      <c r="D50" s="5">
        <f t="shared" si="5"/>
        <v>16351.778747547223</v>
      </c>
      <c r="E50" s="5">
        <f t="shared" si="5"/>
        <v>21120.578701168255</v>
      </c>
      <c r="F50" s="5">
        <f t="shared" si="5"/>
        <v>25889.378654789289</v>
      </c>
      <c r="G50" s="5">
        <f t="shared" si="5"/>
        <v>30658.178608410319</v>
      </c>
      <c r="H50" s="5">
        <f t="shared" si="5"/>
        <v>35426.978562031356</v>
      </c>
      <c r="I50" s="5">
        <f t="shared" si="5"/>
        <v>40195.77851565239</v>
      </c>
      <c r="J50" s="5">
        <f t="shared" si="5"/>
        <v>44964.578469273423</v>
      </c>
      <c r="K50" s="5">
        <f t="shared" si="5"/>
        <v>49733.378422894457</v>
      </c>
      <c r="L50" s="5">
        <f t="shared" si="5"/>
        <v>54502.178376515483</v>
      </c>
      <c r="M50" s="5">
        <f t="shared" si="5"/>
        <v>59270.978330136517</v>
      </c>
      <c r="N50" s="5">
        <f t="shared" si="5"/>
        <v>64039.778283757551</v>
      </c>
      <c r="O50" s="5">
        <f t="shared" si="5"/>
        <v>68808.578237378577</v>
      </c>
      <c r="P50" s="5">
        <f t="shared" si="5"/>
        <v>73577.378190999618</v>
      </c>
      <c r="Q50" s="5">
        <f t="shared" si="5"/>
        <v>78346.178144620644</v>
      </c>
      <c r="R50" s="5">
        <f t="shared" si="6"/>
        <v>83114.978098241671</v>
      </c>
      <c r="S50" s="5">
        <f t="shared" si="6"/>
        <v>87883.778051862711</v>
      </c>
      <c r="T50" s="5">
        <f t="shared" si="6"/>
        <v>92652.578005483738</v>
      </c>
      <c r="U50" s="5">
        <f t="shared" si="6"/>
        <v>97421.377959104779</v>
      </c>
      <c r="V50" s="5">
        <f t="shared" si="6"/>
        <v>102190.17791272581</v>
      </c>
    </row>
    <row r="51" spans="1:22" x14ac:dyDescent="0.25">
      <c r="A51" s="5">
        <v>2.4</v>
      </c>
      <c r="B51" s="5">
        <f t="shared" si="5"/>
        <v>6864.1788403051596</v>
      </c>
      <c r="C51" s="5">
        <f t="shared" si="5"/>
        <v>11632.978793926191</v>
      </c>
      <c r="D51" s="5">
        <f t="shared" si="5"/>
        <v>16401.778747547225</v>
      </c>
      <c r="E51" s="5">
        <f t="shared" si="5"/>
        <v>21170.578701168255</v>
      </c>
      <c r="F51" s="5">
        <f t="shared" si="5"/>
        <v>25939.378654789289</v>
      </c>
      <c r="G51" s="5">
        <f t="shared" si="5"/>
        <v>30708.178608410319</v>
      </c>
      <c r="H51" s="5">
        <f t="shared" si="5"/>
        <v>35476.978562031349</v>
      </c>
      <c r="I51" s="5">
        <f t="shared" si="5"/>
        <v>40245.778515652382</v>
      </c>
      <c r="J51" s="5">
        <f t="shared" si="5"/>
        <v>45014.578469273416</v>
      </c>
      <c r="K51" s="5">
        <f t="shared" si="5"/>
        <v>49783.37842289445</v>
      </c>
      <c r="L51" s="5">
        <f t="shared" si="5"/>
        <v>54552.178376515483</v>
      </c>
      <c r="M51" s="5">
        <f t="shared" si="5"/>
        <v>59320.978330136517</v>
      </c>
      <c r="N51" s="5">
        <f t="shared" si="5"/>
        <v>64089.778283757551</v>
      </c>
      <c r="O51" s="5">
        <f t="shared" si="5"/>
        <v>68858.578237378562</v>
      </c>
      <c r="P51" s="5">
        <f t="shared" si="5"/>
        <v>73627.378190999603</v>
      </c>
      <c r="Q51" s="5">
        <f t="shared" si="5"/>
        <v>78396.178144620644</v>
      </c>
      <c r="R51" s="5">
        <f t="shared" si="6"/>
        <v>83164.978098241671</v>
      </c>
      <c r="S51" s="5">
        <f t="shared" si="6"/>
        <v>87933.778051862711</v>
      </c>
      <c r="T51" s="5">
        <f t="shared" si="6"/>
        <v>92702.578005483738</v>
      </c>
      <c r="U51" s="5">
        <f t="shared" si="6"/>
        <v>97471.377959104779</v>
      </c>
      <c r="V51" s="5">
        <f t="shared" si="6"/>
        <v>102240.17791272581</v>
      </c>
    </row>
    <row r="52" spans="1:22" x14ac:dyDescent="0.25">
      <c r="A52" s="5">
        <v>2.5</v>
      </c>
      <c r="B52" s="5">
        <f t="shared" si="5"/>
        <v>6914.1788403051596</v>
      </c>
      <c r="C52" s="5">
        <f t="shared" si="5"/>
        <v>11682.978793926191</v>
      </c>
      <c r="D52" s="5">
        <f t="shared" si="5"/>
        <v>16451.778747547225</v>
      </c>
      <c r="E52" s="5">
        <f t="shared" si="5"/>
        <v>21220.578701168251</v>
      </c>
      <c r="F52" s="5">
        <f t="shared" si="5"/>
        <v>25989.378654789285</v>
      </c>
      <c r="G52" s="5">
        <f t="shared" si="5"/>
        <v>30758.178608410319</v>
      </c>
      <c r="H52" s="5">
        <f t="shared" si="5"/>
        <v>35526.978562031356</v>
      </c>
      <c r="I52" s="5">
        <f t="shared" si="5"/>
        <v>40295.77851565239</v>
      </c>
      <c r="J52" s="5">
        <f t="shared" si="5"/>
        <v>45064.578469273423</v>
      </c>
      <c r="K52" s="5">
        <f t="shared" si="5"/>
        <v>49833.378422894457</v>
      </c>
      <c r="L52" s="5">
        <f t="shared" si="5"/>
        <v>54602.178376515483</v>
      </c>
      <c r="M52" s="5">
        <f t="shared" si="5"/>
        <v>59370.978330136517</v>
      </c>
      <c r="N52" s="5">
        <f t="shared" si="5"/>
        <v>64139.778283757543</v>
      </c>
      <c r="O52" s="5">
        <f t="shared" si="5"/>
        <v>68908.578237378562</v>
      </c>
      <c r="P52" s="5">
        <f t="shared" si="5"/>
        <v>73677.378190999603</v>
      </c>
      <c r="Q52" s="5">
        <f t="shared" si="5"/>
        <v>78446.17814462063</v>
      </c>
      <c r="R52" s="5">
        <f t="shared" si="6"/>
        <v>83214.978098241656</v>
      </c>
      <c r="S52" s="5">
        <f t="shared" si="6"/>
        <v>87983.778051862697</v>
      </c>
      <c r="T52" s="5">
        <f t="shared" si="6"/>
        <v>92752.578005483723</v>
      </c>
      <c r="U52" s="5">
        <f t="shared" si="6"/>
        <v>97521.377959104764</v>
      </c>
      <c r="V52" s="5">
        <f t="shared" si="6"/>
        <v>102290.17791272579</v>
      </c>
    </row>
    <row r="53" spans="1:22" x14ac:dyDescent="0.25">
      <c r="A53" s="5">
        <v>2.6</v>
      </c>
      <c r="B53" s="5">
        <f t="shared" si="5"/>
        <v>6964.1788403051596</v>
      </c>
      <c r="C53" s="5">
        <f t="shared" si="5"/>
        <v>11732.97879392619</v>
      </c>
      <c r="D53" s="5">
        <f t="shared" si="5"/>
        <v>16501.778747547221</v>
      </c>
      <c r="E53" s="5">
        <f t="shared" si="5"/>
        <v>21270.578701168255</v>
      </c>
      <c r="F53" s="5">
        <f t="shared" si="5"/>
        <v>26039.378654789289</v>
      </c>
      <c r="G53" s="5">
        <f t="shared" si="5"/>
        <v>30808.178608410319</v>
      </c>
      <c r="H53" s="5">
        <f t="shared" si="5"/>
        <v>35576.978562031349</v>
      </c>
      <c r="I53" s="5">
        <f t="shared" si="5"/>
        <v>40345.77851565239</v>
      </c>
      <c r="J53" s="5">
        <f t="shared" si="5"/>
        <v>45114.578469273423</v>
      </c>
      <c r="K53" s="5">
        <f t="shared" si="5"/>
        <v>49883.378422894457</v>
      </c>
      <c r="L53" s="5">
        <f t="shared" si="5"/>
        <v>54652.178376515483</v>
      </c>
      <c r="M53" s="5">
        <f t="shared" si="5"/>
        <v>59420.978330136517</v>
      </c>
      <c r="N53" s="5">
        <f t="shared" si="5"/>
        <v>64189.778283757543</v>
      </c>
      <c r="O53" s="5">
        <f t="shared" si="5"/>
        <v>68958.578237378577</v>
      </c>
      <c r="P53" s="5">
        <f t="shared" si="5"/>
        <v>73727.378190999618</v>
      </c>
      <c r="Q53" s="5">
        <f t="shared" si="5"/>
        <v>78496.178144620644</v>
      </c>
      <c r="R53" s="5">
        <f t="shared" si="6"/>
        <v>83264.978098241671</v>
      </c>
      <c r="S53" s="5">
        <f t="shared" si="6"/>
        <v>88033.778051862711</v>
      </c>
      <c r="T53" s="5">
        <f t="shared" si="6"/>
        <v>92802.578005483738</v>
      </c>
      <c r="U53" s="5">
        <f t="shared" si="6"/>
        <v>97571.377959104779</v>
      </c>
      <c r="V53" s="5">
        <f t="shared" si="6"/>
        <v>102340.17791272581</v>
      </c>
    </row>
    <row r="54" spans="1:22" x14ac:dyDescent="0.25">
      <c r="A54" s="5">
        <v>2.7</v>
      </c>
      <c r="B54" s="5">
        <f t="shared" si="5"/>
        <v>7014.1788403051596</v>
      </c>
      <c r="C54" s="5">
        <f t="shared" si="5"/>
        <v>11782.978793926191</v>
      </c>
      <c r="D54" s="5">
        <f t="shared" si="5"/>
        <v>16551.778747547225</v>
      </c>
      <c r="E54" s="5">
        <f t="shared" si="5"/>
        <v>21320.578701168255</v>
      </c>
      <c r="F54" s="5">
        <f t="shared" si="5"/>
        <v>26089.378654789289</v>
      </c>
      <c r="G54" s="5">
        <f t="shared" si="5"/>
        <v>30858.178608410319</v>
      </c>
      <c r="H54" s="5">
        <f t="shared" si="5"/>
        <v>35626.978562031349</v>
      </c>
      <c r="I54" s="5">
        <f t="shared" si="5"/>
        <v>40395.77851565239</v>
      </c>
      <c r="J54" s="5">
        <f t="shared" si="5"/>
        <v>45164.578469273416</v>
      </c>
      <c r="K54" s="5">
        <f t="shared" si="5"/>
        <v>49933.378422894457</v>
      </c>
      <c r="L54" s="5">
        <f t="shared" si="5"/>
        <v>54702.178376515483</v>
      </c>
      <c r="M54" s="5">
        <f t="shared" si="5"/>
        <v>59470.97833013651</v>
      </c>
      <c r="N54" s="5">
        <f t="shared" si="5"/>
        <v>64239.778283757558</v>
      </c>
      <c r="O54" s="5">
        <f t="shared" si="5"/>
        <v>69008.578237378577</v>
      </c>
      <c r="P54" s="5">
        <f t="shared" si="5"/>
        <v>73777.378190999618</v>
      </c>
      <c r="Q54" s="5">
        <f t="shared" si="5"/>
        <v>78546.178144620644</v>
      </c>
      <c r="R54" s="5">
        <f t="shared" si="6"/>
        <v>83314.978098241671</v>
      </c>
      <c r="S54" s="5">
        <f t="shared" si="6"/>
        <v>88083.778051862711</v>
      </c>
      <c r="T54" s="5">
        <f t="shared" si="6"/>
        <v>92852.578005483738</v>
      </c>
      <c r="U54" s="5">
        <f t="shared" si="6"/>
        <v>97621.377959104779</v>
      </c>
      <c r="V54" s="5">
        <f t="shared" si="6"/>
        <v>102390.17791272581</v>
      </c>
    </row>
    <row r="55" spans="1:22" x14ac:dyDescent="0.25">
      <c r="A55" s="5">
        <v>2.8</v>
      </c>
      <c r="B55" s="5">
        <f t="shared" si="5"/>
        <v>7064.1788403051596</v>
      </c>
      <c r="C55" s="5">
        <f t="shared" si="5"/>
        <v>11832.978793926191</v>
      </c>
      <c r="D55" s="5">
        <f t="shared" si="5"/>
        <v>16601.778747547221</v>
      </c>
      <c r="E55" s="5">
        <f t="shared" si="5"/>
        <v>21370.578701168255</v>
      </c>
      <c r="F55" s="5">
        <f t="shared" si="5"/>
        <v>26139.378654789289</v>
      </c>
      <c r="G55" s="5">
        <f t="shared" si="5"/>
        <v>30908.178608410319</v>
      </c>
      <c r="H55" s="5">
        <f t="shared" si="5"/>
        <v>35676.978562031356</v>
      </c>
      <c r="I55" s="5">
        <f t="shared" si="5"/>
        <v>40445.77851565239</v>
      </c>
      <c r="J55" s="5">
        <f t="shared" si="5"/>
        <v>45214.578469273423</v>
      </c>
      <c r="K55" s="5">
        <f t="shared" si="5"/>
        <v>49983.378422894457</v>
      </c>
      <c r="L55" s="5">
        <f t="shared" si="5"/>
        <v>54752.178376515483</v>
      </c>
      <c r="M55" s="5">
        <f t="shared" si="5"/>
        <v>59520.978330136517</v>
      </c>
      <c r="N55" s="5">
        <f t="shared" si="5"/>
        <v>64289.778283757551</v>
      </c>
      <c r="O55" s="5">
        <f t="shared" si="5"/>
        <v>69058.578237378577</v>
      </c>
      <c r="P55" s="5">
        <f t="shared" si="5"/>
        <v>73827.378190999618</v>
      </c>
      <c r="Q55" s="5">
        <f t="shared" si="5"/>
        <v>78596.178144620644</v>
      </c>
      <c r="R55" s="5">
        <f t="shared" si="6"/>
        <v>83364.978098241671</v>
      </c>
      <c r="S55" s="5">
        <f t="shared" si="6"/>
        <v>88133.778051862711</v>
      </c>
      <c r="T55" s="5">
        <f t="shared" si="6"/>
        <v>92902.578005483738</v>
      </c>
      <c r="U55" s="5">
        <f t="shared" si="6"/>
        <v>97671.377959104779</v>
      </c>
      <c r="V55" s="5">
        <f t="shared" si="6"/>
        <v>102440.17791272581</v>
      </c>
    </row>
    <row r="56" spans="1:22" x14ac:dyDescent="0.25">
      <c r="A56" s="5">
        <v>2.9</v>
      </c>
      <c r="B56" s="5">
        <f t="shared" si="5"/>
        <v>7114.1788403051596</v>
      </c>
      <c r="C56" s="5">
        <f t="shared" si="5"/>
        <v>11882.978793926191</v>
      </c>
      <c r="D56" s="5">
        <f t="shared" si="5"/>
        <v>16651.778747547221</v>
      </c>
      <c r="E56" s="5">
        <f t="shared" ref="E56:T71" si="7">($C$3+$D$3+$A56+$H$3+$O$3*E$27+$I$3+$F$3)*$A$26+$A$3+$M$3</f>
        <v>21420.578701168255</v>
      </c>
      <c r="F56" s="5">
        <f t="shared" si="7"/>
        <v>26189.378654789289</v>
      </c>
      <c r="G56" s="5">
        <f t="shared" si="7"/>
        <v>30958.178608410319</v>
      </c>
      <c r="H56" s="5">
        <f t="shared" si="7"/>
        <v>35726.978562031349</v>
      </c>
      <c r="I56" s="5">
        <f t="shared" si="7"/>
        <v>40495.778515652382</v>
      </c>
      <c r="J56" s="5">
        <f t="shared" si="7"/>
        <v>45264.578469273416</v>
      </c>
      <c r="K56" s="5">
        <f t="shared" si="7"/>
        <v>50033.37842289445</v>
      </c>
      <c r="L56" s="5">
        <f t="shared" si="7"/>
        <v>54802.178376515483</v>
      </c>
      <c r="M56" s="5">
        <f t="shared" si="7"/>
        <v>59570.978330136517</v>
      </c>
      <c r="N56" s="5">
        <f t="shared" si="7"/>
        <v>64339.778283757551</v>
      </c>
      <c r="O56" s="5">
        <f t="shared" si="7"/>
        <v>69108.578237378562</v>
      </c>
      <c r="P56" s="5">
        <f t="shared" si="7"/>
        <v>73877.378190999603</v>
      </c>
      <c r="Q56" s="5">
        <f t="shared" si="7"/>
        <v>78646.178144620644</v>
      </c>
      <c r="R56" s="5">
        <f t="shared" si="7"/>
        <v>83414.978098241671</v>
      </c>
      <c r="S56" s="5">
        <f t="shared" si="7"/>
        <v>88183.778051862711</v>
      </c>
      <c r="T56" s="5">
        <f t="shared" si="7"/>
        <v>92952.578005483738</v>
      </c>
      <c r="U56" s="5">
        <f t="shared" si="6"/>
        <v>97721.377959104779</v>
      </c>
      <c r="V56" s="5">
        <f t="shared" si="6"/>
        <v>102490.17791272581</v>
      </c>
    </row>
    <row r="57" spans="1:22" x14ac:dyDescent="0.25">
      <c r="A57" s="5">
        <v>3</v>
      </c>
      <c r="B57" s="5">
        <f t="shared" ref="B57:Q72" si="8">($C$3+$D$3+$A57+$H$3+$O$3*B$27+$I$3+$F$3)*$A$26+$A$3+$M$3</f>
        <v>7164.1788403051596</v>
      </c>
      <c r="C57" s="5">
        <f t="shared" si="8"/>
        <v>11932.978793926191</v>
      </c>
      <c r="D57" s="5">
        <f t="shared" si="8"/>
        <v>16701.778747547221</v>
      </c>
      <c r="E57" s="5">
        <f t="shared" si="8"/>
        <v>21470.578701168251</v>
      </c>
      <c r="F57" s="5">
        <f t="shared" si="8"/>
        <v>26239.378654789285</v>
      </c>
      <c r="G57" s="5">
        <f t="shared" si="8"/>
        <v>31008.178608410319</v>
      </c>
      <c r="H57" s="5">
        <f t="shared" si="8"/>
        <v>35776.978562031356</v>
      </c>
      <c r="I57" s="5">
        <f t="shared" si="8"/>
        <v>40545.77851565239</v>
      </c>
      <c r="J57" s="5">
        <f t="shared" si="8"/>
        <v>45314.578469273423</v>
      </c>
      <c r="K57" s="5">
        <f t="shared" si="8"/>
        <v>50083.378422894457</v>
      </c>
      <c r="L57" s="5">
        <f t="shared" si="8"/>
        <v>54852.178376515483</v>
      </c>
      <c r="M57" s="5">
        <f t="shared" si="8"/>
        <v>59620.978330136517</v>
      </c>
      <c r="N57" s="5">
        <f t="shared" si="8"/>
        <v>64389.778283757543</v>
      </c>
      <c r="O57" s="5">
        <f t="shared" si="8"/>
        <v>69158.578237378562</v>
      </c>
      <c r="P57" s="5">
        <f t="shared" si="8"/>
        <v>73927.378190999603</v>
      </c>
      <c r="Q57" s="5">
        <f t="shared" si="8"/>
        <v>78696.17814462063</v>
      </c>
      <c r="R57" s="5">
        <f t="shared" si="7"/>
        <v>83464.978098241656</v>
      </c>
      <c r="S57" s="5">
        <f t="shared" si="7"/>
        <v>88233.778051862697</v>
      </c>
      <c r="T57" s="5">
        <f t="shared" si="7"/>
        <v>93002.578005483723</v>
      </c>
      <c r="U57" s="5">
        <f t="shared" si="6"/>
        <v>97771.377959104764</v>
      </c>
      <c r="V57" s="5">
        <f t="shared" si="6"/>
        <v>102540.17791272579</v>
      </c>
    </row>
    <row r="58" spans="1:22" x14ac:dyDescent="0.25">
      <c r="A58" s="5">
        <v>3.1</v>
      </c>
      <c r="B58" s="5">
        <f t="shared" si="8"/>
        <v>7214.1788403051596</v>
      </c>
      <c r="C58" s="5">
        <f t="shared" si="8"/>
        <v>11982.97879392619</v>
      </c>
      <c r="D58" s="5">
        <f t="shared" si="8"/>
        <v>16751.778747547221</v>
      </c>
      <c r="E58" s="5">
        <f t="shared" si="8"/>
        <v>21520.578701168255</v>
      </c>
      <c r="F58" s="5">
        <f t="shared" si="8"/>
        <v>26289.378654789289</v>
      </c>
      <c r="G58" s="5">
        <f t="shared" si="8"/>
        <v>31058.178608410319</v>
      </c>
      <c r="H58" s="5">
        <f t="shared" si="8"/>
        <v>35826.978562031349</v>
      </c>
      <c r="I58" s="5">
        <f t="shared" si="8"/>
        <v>40595.77851565239</v>
      </c>
      <c r="J58" s="5">
        <f t="shared" si="8"/>
        <v>45364.578469273423</v>
      </c>
      <c r="K58" s="5">
        <f t="shared" si="8"/>
        <v>50133.378422894457</v>
      </c>
      <c r="L58" s="5">
        <f t="shared" si="8"/>
        <v>54902.178376515483</v>
      </c>
      <c r="M58" s="5">
        <f t="shared" si="8"/>
        <v>59670.978330136517</v>
      </c>
      <c r="N58" s="5">
        <f t="shared" si="8"/>
        <v>64439.778283757543</v>
      </c>
      <c r="O58" s="5">
        <f t="shared" si="8"/>
        <v>69208.578237378577</v>
      </c>
      <c r="P58" s="5">
        <f t="shared" si="8"/>
        <v>73977.378190999618</v>
      </c>
      <c r="Q58" s="5">
        <f t="shared" si="8"/>
        <v>78746.178144620644</v>
      </c>
      <c r="R58" s="5">
        <f t="shared" si="7"/>
        <v>83514.978098241671</v>
      </c>
      <c r="S58" s="5">
        <f t="shared" si="7"/>
        <v>88283.778051862711</v>
      </c>
      <c r="T58" s="5">
        <f t="shared" si="7"/>
        <v>93052.578005483738</v>
      </c>
      <c r="U58" s="5">
        <f t="shared" si="6"/>
        <v>97821.377959104779</v>
      </c>
      <c r="V58" s="5">
        <f t="shared" si="6"/>
        <v>102590.17791272581</v>
      </c>
    </row>
    <row r="59" spans="1:22" x14ac:dyDescent="0.25">
      <c r="A59" s="5">
        <v>3.2</v>
      </c>
      <c r="B59" s="5">
        <f t="shared" si="8"/>
        <v>7264.1788403051596</v>
      </c>
      <c r="C59" s="5">
        <f t="shared" si="8"/>
        <v>12032.978793926191</v>
      </c>
      <c r="D59" s="5">
        <f t="shared" si="8"/>
        <v>16801.778747547225</v>
      </c>
      <c r="E59" s="5">
        <f t="shared" si="8"/>
        <v>21570.578701168255</v>
      </c>
      <c r="F59" s="5">
        <f t="shared" si="8"/>
        <v>26339.378654789289</v>
      </c>
      <c r="G59" s="5">
        <f t="shared" si="8"/>
        <v>31108.178608410319</v>
      </c>
      <c r="H59" s="5">
        <f t="shared" si="8"/>
        <v>35876.978562031349</v>
      </c>
      <c r="I59" s="5">
        <f t="shared" si="8"/>
        <v>40645.77851565239</v>
      </c>
      <c r="J59" s="5">
        <f t="shared" si="8"/>
        <v>45414.578469273416</v>
      </c>
      <c r="K59" s="5">
        <f t="shared" si="8"/>
        <v>50183.378422894457</v>
      </c>
      <c r="L59" s="5">
        <f t="shared" si="8"/>
        <v>54952.178376515483</v>
      </c>
      <c r="M59" s="5">
        <f t="shared" si="8"/>
        <v>59720.97833013651</v>
      </c>
      <c r="N59" s="5">
        <f t="shared" si="8"/>
        <v>64489.778283757558</v>
      </c>
      <c r="O59" s="5">
        <f t="shared" si="8"/>
        <v>69258.578237378577</v>
      </c>
      <c r="P59" s="5">
        <f t="shared" si="8"/>
        <v>74027.378190999618</v>
      </c>
      <c r="Q59" s="5">
        <f t="shared" si="8"/>
        <v>78796.178144620644</v>
      </c>
      <c r="R59" s="5">
        <f t="shared" si="7"/>
        <v>83564.978098241671</v>
      </c>
      <c r="S59" s="5">
        <f t="shared" si="7"/>
        <v>88333.778051862711</v>
      </c>
      <c r="T59" s="5">
        <f t="shared" si="7"/>
        <v>93102.578005483738</v>
      </c>
      <c r="U59" s="5">
        <f t="shared" si="6"/>
        <v>97871.377959104779</v>
      </c>
      <c r="V59" s="5">
        <f t="shared" si="6"/>
        <v>102640.17791272581</v>
      </c>
    </row>
    <row r="60" spans="1:22" x14ac:dyDescent="0.25">
      <c r="A60" s="5">
        <v>3.3</v>
      </c>
      <c r="B60" s="5">
        <f t="shared" si="8"/>
        <v>7314.1788403051596</v>
      </c>
      <c r="C60" s="5">
        <f t="shared" si="8"/>
        <v>12082.978793926191</v>
      </c>
      <c r="D60" s="5">
        <f t="shared" si="8"/>
        <v>16851.778747547221</v>
      </c>
      <c r="E60" s="5">
        <f t="shared" si="8"/>
        <v>21620.578701168255</v>
      </c>
      <c r="F60" s="5">
        <f t="shared" si="8"/>
        <v>26389.378654789289</v>
      </c>
      <c r="G60" s="5">
        <f t="shared" si="8"/>
        <v>31158.178608410319</v>
      </c>
      <c r="H60" s="5">
        <f t="shared" si="8"/>
        <v>35926.978562031356</v>
      </c>
      <c r="I60" s="5">
        <f t="shared" si="8"/>
        <v>40695.77851565239</v>
      </c>
      <c r="J60" s="5">
        <f t="shared" si="8"/>
        <v>45464.578469273423</v>
      </c>
      <c r="K60" s="5">
        <f t="shared" si="8"/>
        <v>50233.378422894457</v>
      </c>
      <c r="L60" s="5">
        <f t="shared" si="8"/>
        <v>55002.178376515483</v>
      </c>
      <c r="M60" s="5">
        <f t="shared" si="8"/>
        <v>59770.978330136517</v>
      </c>
      <c r="N60" s="5">
        <f t="shared" si="8"/>
        <v>64539.778283757536</v>
      </c>
      <c r="O60" s="5">
        <f t="shared" si="8"/>
        <v>69308.578237378577</v>
      </c>
      <c r="P60" s="5">
        <f t="shared" si="8"/>
        <v>74077.378190999618</v>
      </c>
      <c r="Q60" s="5">
        <f t="shared" si="8"/>
        <v>78846.178144620644</v>
      </c>
      <c r="R60" s="5">
        <f t="shared" si="7"/>
        <v>83614.978098241671</v>
      </c>
      <c r="S60" s="5">
        <f t="shared" si="7"/>
        <v>88383.778051862711</v>
      </c>
      <c r="T60" s="5">
        <f t="shared" si="7"/>
        <v>93152.578005483738</v>
      </c>
      <c r="U60" s="5">
        <f t="shared" si="6"/>
        <v>97921.377959104779</v>
      </c>
      <c r="V60" s="5">
        <f t="shared" si="6"/>
        <v>102690.17791272581</v>
      </c>
    </row>
    <row r="61" spans="1:22" x14ac:dyDescent="0.25">
      <c r="A61" s="5">
        <v>3.4</v>
      </c>
      <c r="B61" s="5">
        <f t="shared" si="8"/>
        <v>7364.1788403051596</v>
      </c>
      <c r="C61" s="5">
        <f t="shared" si="8"/>
        <v>12132.978793926191</v>
      </c>
      <c r="D61" s="5">
        <f t="shared" si="8"/>
        <v>16901.778747547221</v>
      </c>
      <c r="E61" s="5">
        <f t="shared" si="8"/>
        <v>21670.578701168255</v>
      </c>
      <c r="F61" s="5">
        <f t="shared" si="8"/>
        <v>26439.378654789289</v>
      </c>
      <c r="G61" s="5">
        <f t="shared" si="8"/>
        <v>31208.178608410319</v>
      </c>
      <c r="H61" s="5">
        <f t="shared" si="8"/>
        <v>35976.978562031349</v>
      </c>
      <c r="I61" s="5">
        <f t="shared" si="8"/>
        <v>40745.778515652382</v>
      </c>
      <c r="J61" s="5">
        <f t="shared" si="8"/>
        <v>45514.578469273416</v>
      </c>
      <c r="K61" s="5">
        <f t="shared" si="8"/>
        <v>50283.37842289445</v>
      </c>
      <c r="L61" s="5">
        <f t="shared" si="8"/>
        <v>55052.178376515483</v>
      </c>
      <c r="M61" s="5">
        <f t="shared" si="8"/>
        <v>59820.978330136517</v>
      </c>
      <c r="N61" s="5">
        <f t="shared" si="8"/>
        <v>64589.778283757536</v>
      </c>
      <c r="O61" s="5">
        <f t="shared" si="8"/>
        <v>69358.578237378562</v>
      </c>
      <c r="P61" s="5">
        <f t="shared" si="8"/>
        <v>74127.378190999603</v>
      </c>
      <c r="Q61" s="5">
        <f t="shared" si="8"/>
        <v>78896.178144620644</v>
      </c>
      <c r="R61" s="5">
        <f t="shared" si="7"/>
        <v>83664.978098241671</v>
      </c>
      <c r="S61" s="5">
        <f t="shared" si="7"/>
        <v>88433.778051862711</v>
      </c>
      <c r="T61" s="5">
        <f t="shared" si="7"/>
        <v>93202.578005483738</v>
      </c>
      <c r="U61" s="5">
        <f t="shared" si="6"/>
        <v>97971.377959104779</v>
      </c>
      <c r="V61" s="5">
        <f t="shared" si="6"/>
        <v>102740.17791272581</v>
      </c>
    </row>
    <row r="62" spans="1:22" x14ac:dyDescent="0.25">
      <c r="A62" s="5">
        <v>3.5</v>
      </c>
      <c r="B62" s="5">
        <f t="shared" si="8"/>
        <v>7414.1788403051596</v>
      </c>
      <c r="C62" s="5">
        <f t="shared" si="8"/>
        <v>12182.978793926191</v>
      </c>
      <c r="D62" s="5">
        <f t="shared" si="8"/>
        <v>16951.778747547221</v>
      </c>
      <c r="E62" s="5">
        <f t="shared" si="8"/>
        <v>21720.578701168251</v>
      </c>
      <c r="F62" s="5">
        <f t="shared" si="8"/>
        <v>26489.378654789285</v>
      </c>
      <c r="G62" s="5">
        <f t="shared" si="8"/>
        <v>31258.178608410319</v>
      </c>
      <c r="H62" s="5">
        <f t="shared" si="8"/>
        <v>36026.978562031356</v>
      </c>
      <c r="I62" s="5">
        <f t="shared" si="8"/>
        <v>40795.77851565239</v>
      </c>
      <c r="J62" s="5">
        <f t="shared" si="8"/>
        <v>45564.578469273423</v>
      </c>
      <c r="K62" s="5">
        <f t="shared" si="8"/>
        <v>50333.378422894457</v>
      </c>
      <c r="L62" s="5">
        <f t="shared" si="8"/>
        <v>55102.178376515483</v>
      </c>
      <c r="M62" s="5">
        <f t="shared" si="8"/>
        <v>59870.978330136517</v>
      </c>
      <c r="N62" s="5">
        <f t="shared" si="8"/>
        <v>64639.778283757543</v>
      </c>
      <c r="O62" s="5">
        <f t="shared" si="8"/>
        <v>69408.578237378562</v>
      </c>
      <c r="P62" s="5">
        <f t="shared" si="8"/>
        <v>74177.378190999603</v>
      </c>
      <c r="Q62" s="5">
        <f t="shared" si="8"/>
        <v>78946.17814462063</v>
      </c>
      <c r="R62" s="5">
        <f t="shared" si="7"/>
        <v>83714.978098241656</v>
      </c>
      <c r="S62" s="5">
        <f t="shared" si="7"/>
        <v>88483.778051862697</v>
      </c>
      <c r="T62" s="5">
        <f t="shared" si="7"/>
        <v>93252.578005483723</v>
      </c>
      <c r="U62" s="5">
        <f t="shared" si="6"/>
        <v>98021.377959104764</v>
      </c>
      <c r="V62" s="5">
        <f t="shared" si="6"/>
        <v>102790.17791272579</v>
      </c>
    </row>
    <row r="63" spans="1:22" x14ac:dyDescent="0.25">
      <c r="A63" s="5">
        <v>3.6</v>
      </c>
      <c r="B63" s="5">
        <f t="shared" si="8"/>
        <v>7464.1788403051596</v>
      </c>
      <c r="C63" s="5">
        <f t="shared" si="8"/>
        <v>12232.97879392619</v>
      </c>
      <c r="D63" s="5">
        <f t="shared" si="8"/>
        <v>17001.778747547221</v>
      </c>
      <c r="E63" s="5">
        <f t="shared" si="8"/>
        <v>21770.578701168255</v>
      </c>
      <c r="F63" s="5">
        <f t="shared" si="8"/>
        <v>26539.378654789289</v>
      </c>
      <c r="G63" s="5">
        <f t="shared" si="8"/>
        <v>31308.178608410319</v>
      </c>
      <c r="H63" s="5">
        <f t="shared" si="8"/>
        <v>36076.978562031349</v>
      </c>
      <c r="I63" s="5">
        <f t="shared" si="8"/>
        <v>40845.77851565239</v>
      </c>
      <c r="J63" s="5">
        <f t="shared" si="8"/>
        <v>45614.578469273423</v>
      </c>
      <c r="K63" s="5">
        <f t="shared" si="8"/>
        <v>50383.378422894457</v>
      </c>
      <c r="L63" s="5">
        <f t="shared" si="8"/>
        <v>55152.178376515483</v>
      </c>
      <c r="M63" s="5">
        <f t="shared" si="8"/>
        <v>59920.978330136517</v>
      </c>
      <c r="N63" s="5">
        <f t="shared" si="8"/>
        <v>64689.778283757543</v>
      </c>
      <c r="O63" s="5">
        <f t="shared" si="8"/>
        <v>69458.578237378577</v>
      </c>
      <c r="P63" s="5">
        <f t="shared" si="8"/>
        <v>74227.378190999618</v>
      </c>
      <c r="Q63" s="5">
        <f t="shared" si="8"/>
        <v>78996.178144620644</v>
      </c>
      <c r="R63" s="5">
        <f t="shared" si="7"/>
        <v>83764.978098241671</v>
      </c>
      <c r="S63" s="5">
        <f t="shared" si="7"/>
        <v>88533.778051862711</v>
      </c>
      <c r="T63" s="5">
        <f t="shared" si="7"/>
        <v>93302.578005483738</v>
      </c>
      <c r="U63" s="5">
        <f t="shared" si="6"/>
        <v>98071.377959104779</v>
      </c>
      <c r="V63" s="5">
        <f t="shared" si="6"/>
        <v>102840.17791272581</v>
      </c>
    </row>
    <row r="64" spans="1:22" x14ac:dyDescent="0.25">
      <c r="A64" s="5">
        <v>3.7</v>
      </c>
      <c r="B64" s="5">
        <f t="shared" si="8"/>
        <v>7514.1788403051596</v>
      </c>
      <c r="C64" s="5">
        <f t="shared" si="8"/>
        <v>12282.978793926191</v>
      </c>
      <c r="D64" s="5">
        <f t="shared" si="8"/>
        <v>17051.778747547225</v>
      </c>
      <c r="E64" s="5">
        <f t="shared" si="8"/>
        <v>21820.578701168255</v>
      </c>
      <c r="F64" s="5">
        <f t="shared" si="8"/>
        <v>26589.378654789289</v>
      </c>
      <c r="G64" s="5">
        <f t="shared" si="8"/>
        <v>31358.178608410319</v>
      </c>
      <c r="H64" s="5">
        <f t="shared" si="8"/>
        <v>36126.978562031349</v>
      </c>
      <c r="I64" s="5">
        <f t="shared" si="8"/>
        <v>40895.77851565239</v>
      </c>
      <c r="J64" s="5">
        <f t="shared" si="8"/>
        <v>45664.578469273416</v>
      </c>
      <c r="K64" s="5">
        <f t="shared" si="8"/>
        <v>50433.378422894457</v>
      </c>
      <c r="L64" s="5">
        <f t="shared" si="8"/>
        <v>55202.178376515483</v>
      </c>
      <c r="M64" s="5">
        <f t="shared" si="8"/>
        <v>59970.97833013651</v>
      </c>
      <c r="N64" s="5">
        <f t="shared" si="8"/>
        <v>64739.778283757543</v>
      </c>
      <c r="O64" s="5">
        <f t="shared" si="8"/>
        <v>69508.578237378577</v>
      </c>
      <c r="P64" s="5">
        <f t="shared" si="8"/>
        <v>74277.378190999618</v>
      </c>
      <c r="Q64" s="5">
        <f t="shared" si="8"/>
        <v>79046.178144620644</v>
      </c>
      <c r="R64" s="5">
        <f t="shared" si="7"/>
        <v>83814.978098241671</v>
      </c>
      <c r="S64" s="5">
        <f t="shared" si="7"/>
        <v>88583.778051862711</v>
      </c>
      <c r="T64" s="5">
        <f t="shared" si="7"/>
        <v>93352.578005483738</v>
      </c>
      <c r="U64" s="5">
        <f t="shared" si="6"/>
        <v>98121.377959104779</v>
      </c>
      <c r="V64" s="5">
        <f t="shared" si="6"/>
        <v>102890.17791272581</v>
      </c>
    </row>
    <row r="65" spans="1:22" x14ac:dyDescent="0.25">
      <c r="A65" s="5">
        <v>3.8</v>
      </c>
      <c r="B65" s="5">
        <f t="shared" si="8"/>
        <v>7564.1788403051596</v>
      </c>
      <c r="C65" s="5">
        <f t="shared" si="8"/>
        <v>12332.978793926191</v>
      </c>
      <c r="D65" s="5">
        <f t="shared" si="8"/>
        <v>17101.778747547221</v>
      </c>
      <c r="E65" s="5">
        <f t="shared" si="8"/>
        <v>21870.578701168255</v>
      </c>
      <c r="F65" s="5">
        <f t="shared" si="8"/>
        <v>26639.378654789289</v>
      </c>
      <c r="G65" s="5">
        <f t="shared" si="8"/>
        <v>31408.178608410319</v>
      </c>
      <c r="H65" s="5">
        <f t="shared" si="8"/>
        <v>36176.978562031356</v>
      </c>
      <c r="I65" s="5">
        <f t="shared" si="8"/>
        <v>40945.77851565239</v>
      </c>
      <c r="J65" s="5">
        <f t="shared" si="8"/>
        <v>45714.578469273423</v>
      </c>
      <c r="K65" s="5">
        <f t="shared" si="8"/>
        <v>50483.378422894457</v>
      </c>
      <c r="L65" s="5">
        <f t="shared" si="8"/>
        <v>55252.178376515483</v>
      </c>
      <c r="M65" s="5">
        <f t="shared" si="8"/>
        <v>60020.978330136517</v>
      </c>
      <c r="N65" s="5">
        <f t="shared" si="8"/>
        <v>64789.778283757536</v>
      </c>
      <c r="O65" s="5">
        <f t="shared" si="8"/>
        <v>69558.578237378577</v>
      </c>
      <c r="P65" s="5">
        <f t="shared" si="8"/>
        <v>74327.378190999618</v>
      </c>
      <c r="Q65" s="5">
        <f t="shared" si="8"/>
        <v>79096.178144620644</v>
      </c>
      <c r="R65" s="5">
        <f t="shared" si="7"/>
        <v>83864.978098241671</v>
      </c>
      <c r="S65" s="5">
        <f t="shared" si="7"/>
        <v>88633.778051862711</v>
      </c>
      <c r="T65" s="5">
        <f t="shared" si="7"/>
        <v>93402.578005483738</v>
      </c>
      <c r="U65" s="5">
        <f t="shared" si="6"/>
        <v>98171.377959104779</v>
      </c>
      <c r="V65" s="5">
        <f t="shared" si="6"/>
        <v>102940.17791272581</v>
      </c>
    </row>
    <row r="66" spans="1:22" x14ac:dyDescent="0.25">
      <c r="A66" s="5">
        <v>3.9</v>
      </c>
      <c r="B66" s="5">
        <f t="shared" si="8"/>
        <v>7614.1788403051596</v>
      </c>
      <c r="C66" s="5">
        <f t="shared" si="8"/>
        <v>12382.978793926191</v>
      </c>
      <c r="D66" s="5">
        <f t="shared" si="8"/>
        <v>17151.778747547221</v>
      </c>
      <c r="E66" s="5">
        <f t="shared" si="8"/>
        <v>21920.578701168251</v>
      </c>
      <c r="F66" s="5">
        <f t="shared" si="8"/>
        <v>26689.378654789285</v>
      </c>
      <c r="G66" s="5">
        <f t="shared" si="8"/>
        <v>31458.178608410319</v>
      </c>
      <c r="H66" s="5">
        <f t="shared" si="8"/>
        <v>36226.978562031349</v>
      </c>
      <c r="I66" s="5">
        <f t="shared" si="8"/>
        <v>40995.778515652382</v>
      </c>
      <c r="J66" s="5">
        <f t="shared" si="8"/>
        <v>45764.578469273416</v>
      </c>
      <c r="K66" s="5">
        <f t="shared" si="8"/>
        <v>50533.37842289445</v>
      </c>
      <c r="L66" s="5">
        <f t="shared" si="8"/>
        <v>55302.178376515483</v>
      </c>
      <c r="M66" s="5">
        <f t="shared" si="8"/>
        <v>60070.978330136517</v>
      </c>
      <c r="N66" s="5">
        <f t="shared" si="8"/>
        <v>64839.778283757536</v>
      </c>
      <c r="O66" s="5">
        <f t="shared" si="8"/>
        <v>69608.578237378562</v>
      </c>
      <c r="P66" s="5">
        <f t="shared" si="8"/>
        <v>74377.378190999603</v>
      </c>
      <c r="Q66" s="5">
        <f t="shared" si="8"/>
        <v>79146.178144620644</v>
      </c>
      <c r="R66" s="5">
        <f t="shared" si="7"/>
        <v>83914.978098241671</v>
      </c>
      <c r="S66" s="5">
        <f t="shared" si="7"/>
        <v>88683.778051862711</v>
      </c>
      <c r="T66" s="5">
        <f t="shared" si="7"/>
        <v>93452.578005483738</v>
      </c>
      <c r="U66" s="5">
        <f t="shared" si="6"/>
        <v>98221.377959104779</v>
      </c>
      <c r="V66" s="5">
        <f t="shared" si="6"/>
        <v>102990.17791272581</v>
      </c>
    </row>
    <row r="67" spans="1:22" x14ac:dyDescent="0.25">
      <c r="A67" s="5">
        <v>4</v>
      </c>
      <c r="B67" s="5">
        <f t="shared" si="8"/>
        <v>7664.1788403051596</v>
      </c>
      <c r="C67" s="5">
        <f t="shared" si="8"/>
        <v>12432.978793926191</v>
      </c>
      <c r="D67" s="5">
        <f t="shared" si="8"/>
        <v>17201.778747547221</v>
      </c>
      <c r="E67" s="5">
        <f t="shared" si="8"/>
        <v>21970.578701168255</v>
      </c>
      <c r="F67" s="5">
        <f t="shared" si="8"/>
        <v>26739.378654789289</v>
      </c>
      <c r="G67" s="5">
        <f t="shared" si="8"/>
        <v>31508.178608410319</v>
      </c>
      <c r="H67" s="5">
        <f t="shared" si="8"/>
        <v>36276.978562031356</v>
      </c>
      <c r="I67" s="5">
        <f t="shared" si="8"/>
        <v>41045.77851565239</v>
      </c>
      <c r="J67" s="5">
        <f t="shared" si="8"/>
        <v>45814.578469273423</v>
      </c>
      <c r="K67" s="5">
        <f t="shared" si="8"/>
        <v>50583.378422894457</v>
      </c>
      <c r="L67" s="5">
        <f t="shared" si="8"/>
        <v>55352.178376515483</v>
      </c>
      <c r="M67" s="5">
        <f t="shared" si="8"/>
        <v>60120.978330136517</v>
      </c>
      <c r="N67" s="5">
        <f t="shared" si="8"/>
        <v>64889.778283757529</v>
      </c>
      <c r="O67" s="5">
        <f t="shared" si="8"/>
        <v>69658.578237378562</v>
      </c>
      <c r="P67" s="5">
        <f t="shared" si="8"/>
        <v>74427.378190999603</v>
      </c>
      <c r="Q67" s="5">
        <f t="shared" si="8"/>
        <v>79196.17814462063</v>
      </c>
      <c r="R67" s="5">
        <f t="shared" si="7"/>
        <v>83964.978098241656</v>
      </c>
      <c r="S67" s="5">
        <f t="shared" si="7"/>
        <v>88733.778051862697</v>
      </c>
      <c r="T67" s="5">
        <f t="shared" si="7"/>
        <v>93502.578005483723</v>
      </c>
      <c r="U67" s="5">
        <f t="shared" si="6"/>
        <v>98271.377959104764</v>
      </c>
      <c r="V67" s="5">
        <f t="shared" si="6"/>
        <v>103040.17791272579</v>
      </c>
    </row>
    <row r="68" spans="1:22" x14ac:dyDescent="0.25">
      <c r="A68" s="5">
        <v>4.0999999999999996</v>
      </c>
      <c r="B68" s="5">
        <f t="shared" si="8"/>
        <v>7714.1788403051596</v>
      </c>
      <c r="C68" s="5">
        <f t="shared" si="8"/>
        <v>12482.97879392619</v>
      </c>
      <c r="D68" s="5">
        <f t="shared" si="8"/>
        <v>17251.778747547221</v>
      </c>
      <c r="E68" s="5">
        <f t="shared" si="8"/>
        <v>22020.578701168255</v>
      </c>
      <c r="F68" s="5">
        <f t="shared" si="8"/>
        <v>26789.378654789289</v>
      </c>
      <c r="G68" s="5">
        <f t="shared" si="8"/>
        <v>31558.178608410319</v>
      </c>
      <c r="H68" s="5">
        <f t="shared" si="8"/>
        <v>36326.978562031349</v>
      </c>
      <c r="I68" s="5">
        <f t="shared" si="8"/>
        <v>41095.77851565239</v>
      </c>
      <c r="J68" s="5">
        <f t="shared" si="8"/>
        <v>45864.578469273423</v>
      </c>
      <c r="K68" s="5">
        <f t="shared" si="8"/>
        <v>50633.378422894457</v>
      </c>
      <c r="L68" s="5">
        <f t="shared" si="8"/>
        <v>55402.178376515483</v>
      </c>
      <c r="M68" s="5">
        <f t="shared" si="8"/>
        <v>60170.978330136517</v>
      </c>
      <c r="N68" s="5">
        <f t="shared" si="8"/>
        <v>64939.778283757543</v>
      </c>
      <c r="O68" s="5">
        <f t="shared" si="8"/>
        <v>69708.578237378577</v>
      </c>
      <c r="P68" s="5">
        <f t="shared" si="8"/>
        <v>74477.378190999618</v>
      </c>
      <c r="Q68" s="5">
        <f t="shared" si="8"/>
        <v>79246.178144620644</v>
      </c>
      <c r="R68" s="5">
        <f t="shared" si="7"/>
        <v>84014.978098241671</v>
      </c>
      <c r="S68" s="5">
        <f t="shared" si="7"/>
        <v>88783.778051862711</v>
      </c>
      <c r="T68" s="5">
        <f t="shared" si="7"/>
        <v>93552.578005483738</v>
      </c>
      <c r="U68" s="5">
        <f t="shared" si="6"/>
        <v>98321.377959104779</v>
      </c>
      <c r="V68" s="5">
        <f t="shared" si="6"/>
        <v>103090.17791272581</v>
      </c>
    </row>
    <row r="69" spans="1:22" x14ac:dyDescent="0.25">
      <c r="A69" s="5">
        <v>4.2</v>
      </c>
      <c r="B69" s="5">
        <f t="shared" si="8"/>
        <v>7764.1788403051596</v>
      </c>
      <c r="C69" s="5">
        <f t="shared" si="8"/>
        <v>12532.978793926191</v>
      </c>
      <c r="D69" s="5">
        <f t="shared" si="8"/>
        <v>17301.778747547225</v>
      </c>
      <c r="E69" s="5">
        <f t="shared" si="8"/>
        <v>22070.578701168255</v>
      </c>
      <c r="F69" s="5">
        <f t="shared" si="8"/>
        <v>26839.378654789289</v>
      </c>
      <c r="G69" s="5">
        <f t="shared" si="8"/>
        <v>31608.178608410319</v>
      </c>
      <c r="H69" s="5">
        <f t="shared" si="8"/>
        <v>36376.978562031349</v>
      </c>
      <c r="I69" s="5">
        <f t="shared" si="8"/>
        <v>41145.77851565239</v>
      </c>
      <c r="J69" s="5">
        <f t="shared" si="8"/>
        <v>45914.578469273416</v>
      </c>
      <c r="K69" s="5">
        <f t="shared" si="8"/>
        <v>50683.378422894457</v>
      </c>
      <c r="L69" s="5">
        <f t="shared" si="8"/>
        <v>55452.178376515483</v>
      </c>
      <c r="M69" s="5">
        <f t="shared" si="8"/>
        <v>60220.97833013651</v>
      </c>
      <c r="N69" s="5">
        <f t="shared" si="8"/>
        <v>64989.778283757543</v>
      </c>
      <c r="O69" s="5">
        <f t="shared" si="8"/>
        <v>69758.578237378577</v>
      </c>
      <c r="P69" s="5">
        <f t="shared" si="8"/>
        <v>74527.378190999618</v>
      </c>
      <c r="Q69" s="5">
        <f t="shared" si="8"/>
        <v>79296.178144620644</v>
      </c>
      <c r="R69" s="5">
        <f t="shared" si="7"/>
        <v>84064.978098241671</v>
      </c>
      <c r="S69" s="5">
        <f t="shared" si="7"/>
        <v>88833.778051862711</v>
      </c>
      <c r="T69" s="5">
        <f t="shared" si="7"/>
        <v>93602.578005483738</v>
      </c>
      <c r="U69" s="5">
        <f t="shared" si="6"/>
        <v>98371.377959104779</v>
      </c>
      <c r="V69" s="5">
        <f t="shared" si="6"/>
        <v>103140.17791272581</v>
      </c>
    </row>
    <row r="70" spans="1:22" x14ac:dyDescent="0.25">
      <c r="A70" s="5">
        <v>4.3</v>
      </c>
      <c r="B70" s="5">
        <f t="shared" si="8"/>
        <v>7814.1788403051596</v>
      </c>
      <c r="C70" s="5">
        <f t="shared" si="8"/>
        <v>12582.978793926191</v>
      </c>
      <c r="D70" s="5">
        <f t="shared" si="8"/>
        <v>17351.778747547221</v>
      </c>
      <c r="E70" s="5">
        <f t="shared" si="8"/>
        <v>22120.578701168255</v>
      </c>
      <c r="F70" s="5">
        <f t="shared" si="8"/>
        <v>26889.378654789289</v>
      </c>
      <c r="G70" s="5">
        <f t="shared" si="8"/>
        <v>31658.178608410319</v>
      </c>
      <c r="H70" s="5">
        <f t="shared" si="8"/>
        <v>36426.978562031356</v>
      </c>
      <c r="I70" s="5">
        <f t="shared" si="8"/>
        <v>41195.77851565239</v>
      </c>
      <c r="J70" s="5">
        <f t="shared" si="8"/>
        <v>45964.578469273423</v>
      </c>
      <c r="K70" s="5">
        <f t="shared" si="8"/>
        <v>50733.378422894457</v>
      </c>
      <c r="L70" s="5">
        <f t="shared" si="8"/>
        <v>55502.178376515483</v>
      </c>
      <c r="M70" s="5">
        <f t="shared" si="8"/>
        <v>60270.978330136517</v>
      </c>
      <c r="N70" s="5">
        <f t="shared" si="8"/>
        <v>65039.778283757536</v>
      </c>
      <c r="O70" s="5">
        <f t="shared" si="8"/>
        <v>69808.578237378577</v>
      </c>
      <c r="P70" s="5">
        <f t="shared" si="8"/>
        <v>74577.378190999618</v>
      </c>
      <c r="Q70" s="5">
        <f t="shared" si="8"/>
        <v>79346.178144620644</v>
      </c>
      <c r="R70" s="5">
        <f t="shared" si="7"/>
        <v>84114.978098241671</v>
      </c>
      <c r="S70" s="5">
        <f t="shared" si="7"/>
        <v>88883.778051862711</v>
      </c>
      <c r="T70" s="5">
        <f t="shared" si="7"/>
        <v>93652.578005483738</v>
      </c>
      <c r="U70" s="5">
        <f t="shared" si="6"/>
        <v>98421.377959104779</v>
      </c>
      <c r="V70" s="5">
        <f t="shared" si="6"/>
        <v>103190.17791272581</v>
      </c>
    </row>
    <row r="71" spans="1:22" x14ac:dyDescent="0.25">
      <c r="A71" s="5">
        <v>4.4000000000000004</v>
      </c>
      <c r="B71" s="5">
        <f t="shared" si="8"/>
        <v>7864.1788403051605</v>
      </c>
      <c r="C71" s="5">
        <f t="shared" si="8"/>
        <v>12632.978793926193</v>
      </c>
      <c r="D71" s="5">
        <f t="shared" si="8"/>
        <v>17401.778747547221</v>
      </c>
      <c r="E71" s="5">
        <f t="shared" si="8"/>
        <v>22170.578701168255</v>
      </c>
      <c r="F71" s="5">
        <f t="shared" si="8"/>
        <v>26939.378654789289</v>
      </c>
      <c r="G71" s="5">
        <f t="shared" si="8"/>
        <v>31708.178608410319</v>
      </c>
      <c r="H71" s="5">
        <f t="shared" si="8"/>
        <v>36476.978562031349</v>
      </c>
      <c r="I71" s="5">
        <f t="shared" si="8"/>
        <v>41245.778515652382</v>
      </c>
      <c r="J71" s="5">
        <f t="shared" si="8"/>
        <v>46014.578469273416</v>
      </c>
      <c r="K71" s="5">
        <f t="shared" si="8"/>
        <v>50783.37842289445</v>
      </c>
      <c r="L71" s="5">
        <f t="shared" si="8"/>
        <v>55552.178376515483</v>
      </c>
      <c r="M71" s="5">
        <f t="shared" si="8"/>
        <v>60320.978330136517</v>
      </c>
      <c r="N71" s="5">
        <f t="shared" si="8"/>
        <v>65089.778283757536</v>
      </c>
      <c r="O71" s="5">
        <f t="shared" si="8"/>
        <v>69858.578237378562</v>
      </c>
      <c r="P71" s="5">
        <f t="shared" si="8"/>
        <v>74627.378190999603</v>
      </c>
      <c r="Q71" s="5">
        <f t="shared" si="8"/>
        <v>79396.178144620644</v>
      </c>
      <c r="R71" s="5">
        <f t="shared" si="7"/>
        <v>84164.978098241671</v>
      </c>
      <c r="S71" s="5">
        <f t="shared" si="7"/>
        <v>88933.778051862711</v>
      </c>
      <c r="T71" s="5">
        <f t="shared" si="7"/>
        <v>93702.578005483738</v>
      </c>
      <c r="U71" s="5">
        <f t="shared" si="6"/>
        <v>98471.377959104779</v>
      </c>
      <c r="V71" s="5">
        <f t="shared" si="6"/>
        <v>103240.17791272581</v>
      </c>
    </row>
    <row r="72" spans="1:22" x14ac:dyDescent="0.25">
      <c r="A72" s="5">
        <v>4.5</v>
      </c>
      <c r="B72" s="5">
        <f t="shared" si="8"/>
        <v>7914.1788403051596</v>
      </c>
      <c r="C72" s="5">
        <f t="shared" si="8"/>
        <v>12682.978793926191</v>
      </c>
      <c r="D72" s="5">
        <f t="shared" si="8"/>
        <v>17451.778747547221</v>
      </c>
      <c r="E72" s="5">
        <f t="shared" si="8"/>
        <v>22220.578701168255</v>
      </c>
      <c r="F72" s="5">
        <f t="shared" si="8"/>
        <v>26989.378654789289</v>
      </c>
      <c r="G72" s="5">
        <f t="shared" si="8"/>
        <v>31758.178608410319</v>
      </c>
      <c r="H72" s="5">
        <f t="shared" si="8"/>
        <v>36526.978562031356</v>
      </c>
      <c r="I72" s="5">
        <f t="shared" si="8"/>
        <v>41295.77851565239</v>
      </c>
      <c r="J72" s="5">
        <f t="shared" si="8"/>
        <v>46064.578469273423</v>
      </c>
      <c r="K72" s="5">
        <f t="shared" si="8"/>
        <v>50833.378422894457</v>
      </c>
      <c r="L72" s="5">
        <f t="shared" si="8"/>
        <v>55602.178376515483</v>
      </c>
      <c r="M72" s="5">
        <f t="shared" si="8"/>
        <v>60370.978330136517</v>
      </c>
      <c r="N72" s="5">
        <f t="shared" si="8"/>
        <v>65139.778283757529</v>
      </c>
      <c r="O72" s="5">
        <f t="shared" si="8"/>
        <v>69908.578237378562</v>
      </c>
      <c r="P72" s="5">
        <f t="shared" si="8"/>
        <v>74677.378190999603</v>
      </c>
      <c r="Q72" s="5">
        <f t="shared" ref="Q72:V77" si="9">($C$3+$D$3+$A72+$H$3+$O$3*Q$27+$I$3+$F$3)*$A$26+$A$3+$M$3</f>
        <v>79446.17814462063</v>
      </c>
      <c r="R72" s="5">
        <f t="shared" si="9"/>
        <v>84214.978098241656</v>
      </c>
      <c r="S72" s="5">
        <f t="shared" si="9"/>
        <v>88983.778051862697</v>
      </c>
      <c r="T72" s="5">
        <f t="shared" si="9"/>
        <v>93752.578005483723</v>
      </c>
      <c r="U72" s="5">
        <f t="shared" si="9"/>
        <v>98521.377959104764</v>
      </c>
      <c r="V72" s="5">
        <f t="shared" si="9"/>
        <v>103290.17791272579</v>
      </c>
    </row>
    <row r="73" spans="1:22" x14ac:dyDescent="0.25">
      <c r="A73" s="5">
        <v>4.5999999999999996</v>
      </c>
      <c r="B73" s="5">
        <f t="shared" ref="B73:Q77" si="10">($C$3+$D$3+$A73+$H$3+$O$3*B$27+$I$3+$F$3)*$A$26+$A$3+$M$3</f>
        <v>7964.1788403051596</v>
      </c>
      <c r="C73" s="5">
        <f t="shared" si="10"/>
        <v>12732.97879392619</v>
      </c>
      <c r="D73" s="5">
        <f t="shared" si="10"/>
        <v>17501.778747547221</v>
      </c>
      <c r="E73" s="5">
        <f t="shared" si="10"/>
        <v>22270.578701168255</v>
      </c>
      <c r="F73" s="5">
        <f t="shared" si="10"/>
        <v>27039.378654789289</v>
      </c>
      <c r="G73" s="5">
        <f t="shared" si="10"/>
        <v>31808.178608410319</v>
      </c>
      <c r="H73" s="5">
        <f t="shared" si="10"/>
        <v>36576.978562031349</v>
      </c>
      <c r="I73" s="5">
        <f t="shared" si="10"/>
        <v>41345.77851565239</v>
      </c>
      <c r="J73" s="5">
        <f t="shared" si="10"/>
        <v>46114.578469273423</v>
      </c>
      <c r="K73" s="5">
        <f t="shared" si="10"/>
        <v>50883.378422894457</v>
      </c>
      <c r="L73" s="5">
        <f t="shared" si="10"/>
        <v>55652.178376515483</v>
      </c>
      <c r="M73" s="5">
        <f t="shared" si="10"/>
        <v>60420.978330136517</v>
      </c>
      <c r="N73" s="5">
        <f t="shared" si="10"/>
        <v>65189.778283757543</v>
      </c>
      <c r="O73" s="5">
        <f t="shared" si="10"/>
        <v>69958.578237378577</v>
      </c>
      <c r="P73" s="5">
        <f t="shared" si="10"/>
        <v>74727.378190999618</v>
      </c>
      <c r="Q73" s="5">
        <f t="shared" si="10"/>
        <v>79496.178144620644</v>
      </c>
      <c r="R73" s="5">
        <f t="shared" si="9"/>
        <v>84264.978098241671</v>
      </c>
      <c r="S73" s="5">
        <f t="shared" si="9"/>
        <v>89033.778051862711</v>
      </c>
      <c r="T73" s="5">
        <f t="shared" si="9"/>
        <v>93802.578005483738</v>
      </c>
      <c r="U73" s="5">
        <f t="shared" si="9"/>
        <v>98571.377959104779</v>
      </c>
      <c r="V73" s="5">
        <f t="shared" si="9"/>
        <v>103340.17791272581</v>
      </c>
    </row>
    <row r="74" spans="1:22" x14ac:dyDescent="0.25">
      <c r="A74" s="5">
        <v>4.7</v>
      </c>
      <c r="B74" s="5">
        <f t="shared" si="10"/>
        <v>8014.1788403051596</v>
      </c>
      <c r="C74" s="5">
        <f t="shared" si="10"/>
        <v>12782.978793926191</v>
      </c>
      <c r="D74" s="5">
        <f t="shared" si="10"/>
        <v>17551.778747547225</v>
      </c>
      <c r="E74" s="5">
        <f t="shared" si="10"/>
        <v>22320.578701168255</v>
      </c>
      <c r="F74" s="5">
        <f t="shared" si="10"/>
        <v>27089.378654789289</v>
      </c>
      <c r="G74" s="5">
        <f t="shared" si="10"/>
        <v>31858.178608410319</v>
      </c>
      <c r="H74" s="5">
        <f t="shared" si="10"/>
        <v>36626.978562031349</v>
      </c>
      <c r="I74" s="5">
        <f t="shared" si="10"/>
        <v>41395.77851565239</v>
      </c>
      <c r="J74" s="5">
        <f t="shared" si="10"/>
        <v>46164.578469273416</v>
      </c>
      <c r="K74" s="5">
        <f t="shared" si="10"/>
        <v>50933.378422894457</v>
      </c>
      <c r="L74" s="5">
        <f t="shared" si="10"/>
        <v>55702.178376515483</v>
      </c>
      <c r="M74" s="5">
        <f t="shared" si="10"/>
        <v>60470.97833013651</v>
      </c>
      <c r="N74" s="5">
        <f t="shared" si="10"/>
        <v>65239.778283757543</v>
      </c>
      <c r="O74" s="5">
        <f t="shared" si="10"/>
        <v>70008.578237378577</v>
      </c>
      <c r="P74" s="5">
        <f t="shared" si="10"/>
        <v>74777.378190999618</v>
      </c>
      <c r="Q74" s="5">
        <f t="shared" si="10"/>
        <v>79546.178144620644</v>
      </c>
      <c r="R74" s="5">
        <f t="shared" si="9"/>
        <v>84314.978098241671</v>
      </c>
      <c r="S74" s="5">
        <f t="shared" si="9"/>
        <v>89083.778051862711</v>
      </c>
      <c r="T74" s="5">
        <f t="shared" si="9"/>
        <v>93852.578005483738</v>
      </c>
      <c r="U74" s="5">
        <f t="shared" si="9"/>
        <v>98621.377959104779</v>
      </c>
      <c r="V74" s="5">
        <f t="shared" si="9"/>
        <v>103390.17791272581</v>
      </c>
    </row>
    <row r="75" spans="1:22" x14ac:dyDescent="0.25">
      <c r="A75" s="5">
        <v>4.8</v>
      </c>
      <c r="B75" s="5">
        <f t="shared" si="10"/>
        <v>8064.1788403051596</v>
      </c>
      <c r="C75" s="5">
        <f t="shared" si="10"/>
        <v>12832.978793926191</v>
      </c>
      <c r="D75" s="5">
        <f t="shared" si="10"/>
        <v>17601.778747547221</v>
      </c>
      <c r="E75" s="5">
        <f t="shared" si="10"/>
        <v>22370.578701168255</v>
      </c>
      <c r="F75" s="5">
        <f t="shared" si="10"/>
        <v>27139.378654789289</v>
      </c>
      <c r="G75" s="5">
        <f t="shared" si="10"/>
        <v>31908.178608410319</v>
      </c>
      <c r="H75" s="5">
        <f t="shared" si="10"/>
        <v>36676.978562031356</v>
      </c>
      <c r="I75" s="5">
        <f t="shared" si="10"/>
        <v>41445.77851565239</v>
      </c>
      <c r="J75" s="5">
        <f t="shared" si="10"/>
        <v>46214.578469273423</v>
      </c>
      <c r="K75" s="5">
        <f t="shared" si="10"/>
        <v>50983.378422894457</v>
      </c>
      <c r="L75" s="5">
        <f t="shared" si="10"/>
        <v>55752.178376515483</v>
      </c>
      <c r="M75" s="5">
        <f t="shared" si="10"/>
        <v>60520.978330136517</v>
      </c>
      <c r="N75" s="5">
        <f t="shared" si="10"/>
        <v>65289.778283757536</v>
      </c>
      <c r="O75" s="5">
        <f t="shared" si="10"/>
        <v>70058.578237378577</v>
      </c>
      <c r="P75" s="5">
        <f t="shared" si="10"/>
        <v>74827.378190999618</v>
      </c>
      <c r="Q75" s="5">
        <f t="shared" si="10"/>
        <v>79596.178144620644</v>
      </c>
      <c r="R75" s="5">
        <f t="shared" si="9"/>
        <v>84364.978098241671</v>
      </c>
      <c r="S75" s="5">
        <f t="shared" si="9"/>
        <v>89133.778051862711</v>
      </c>
      <c r="T75" s="5">
        <f t="shared" si="9"/>
        <v>93902.578005483738</v>
      </c>
      <c r="U75" s="5">
        <f t="shared" si="9"/>
        <v>98671.377959104779</v>
      </c>
      <c r="V75" s="5">
        <f t="shared" si="9"/>
        <v>103440.17791272581</v>
      </c>
    </row>
    <row r="76" spans="1:22" x14ac:dyDescent="0.25">
      <c r="A76" s="5">
        <v>4.9000000000000004</v>
      </c>
      <c r="B76" s="5">
        <f t="shared" si="10"/>
        <v>8114.1788403051596</v>
      </c>
      <c r="C76" s="5">
        <f t="shared" si="10"/>
        <v>12882.978793926193</v>
      </c>
      <c r="D76" s="5">
        <f t="shared" si="10"/>
        <v>17651.778747547221</v>
      </c>
      <c r="E76" s="5">
        <f t="shared" si="10"/>
        <v>22420.578701168255</v>
      </c>
      <c r="F76" s="5">
        <f t="shared" si="10"/>
        <v>27189.378654789289</v>
      </c>
      <c r="G76" s="5">
        <f t="shared" si="10"/>
        <v>31958.178608410319</v>
      </c>
      <c r="H76" s="5">
        <f t="shared" si="10"/>
        <v>36726.978562031349</v>
      </c>
      <c r="I76" s="5">
        <f t="shared" si="10"/>
        <v>41495.778515652382</v>
      </c>
      <c r="J76" s="5">
        <f t="shared" si="10"/>
        <v>46264.578469273416</v>
      </c>
      <c r="K76" s="5">
        <f t="shared" si="10"/>
        <v>51033.37842289445</v>
      </c>
      <c r="L76" s="5">
        <f t="shared" si="10"/>
        <v>55802.178376515483</v>
      </c>
      <c r="M76" s="5">
        <f t="shared" si="10"/>
        <v>60570.978330136517</v>
      </c>
      <c r="N76" s="5">
        <f t="shared" si="10"/>
        <v>65339.778283757536</v>
      </c>
      <c r="O76" s="5">
        <f t="shared" si="10"/>
        <v>70108.578237378562</v>
      </c>
      <c r="P76" s="5">
        <f t="shared" si="10"/>
        <v>74877.378190999603</v>
      </c>
      <c r="Q76" s="5">
        <f t="shared" si="10"/>
        <v>79646.178144620644</v>
      </c>
      <c r="R76" s="5">
        <f t="shared" si="9"/>
        <v>84414.978098241671</v>
      </c>
      <c r="S76" s="5">
        <f t="shared" si="9"/>
        <v>89183.778051862711</v>
      </c>
      <c r="T76" s="5">
        <f t="shared" si="9"/>
        <v>93952.578005483738</v>
      </c>
      <c r="U76" s="5">
        <f t="shared" si="9"/>
        <v>98721.377959104779</v>
      </c>
      <c r="V76" s="5">
        <f t="shared" si="9"/>
        <v>103490.17791272581</v>
      </c>
    </row>
    <row r="77" spans="1:22" x14ac:dyDescent="0.25">
      <c r="A77" s="5">
        <v>5</v>
      </c>
      <c r="B77" s="5">
        <f t="shared" si="10"/>
        <v>8164.1788403051596</v>
      </c>
      <c r="C77" s="5">
        <f t="shared" si="10"/>
        <v>12932.978793926191</v>
      </c>
      <c r="D77" s="5">
        <f t="shared" si="10"/>
        <v>17701.778747547221</v>
      </c>
      <c r="E77" s="5">
        <f t="shared" si="10"/>
        <v>22470.578701168255</v>
      </c>
      <c r="F77" s="5">
        <f t="shared" si="10"/>
        <v>27239.378654789289</v>
      </c>
      <c r="G77" s="5">
        <f t="shared" si="10"/>
        <v>32008.178608410319</v>
      </c>
      <c r="H77" s="5">
        <f t="shared" si="10"/>
        <v>36776.978562031356</v>
      </c>
      <c r="I77" s="5">
        <f t="shared" si="10"/>
        <v>41545.77851565239</v>
      </c>
      <c r="J77" s="5">
        <f t="shared" si="10"/>
        <v>46314.578469273423</v>
      </c>
      <c r="K77" s="5">
        <f t="shared" si="10"/>
        <v>51083.378422894457</v>
      </c>
      <c r="L77" s="5">
        <f t="shared" si="10"/>
        <v>55852.178376515483</v>
      </c>
      <c r="M77" s="5">
        <f t="shared" si="10"/>
        <v>60620.978330136517</v>
      </c>
      <c r="N77" s="5">
        <f t="shared" si="10"/>
        <v>65389.778283757529</v>
      </c>
      <c r="O77" s="5">
        <f t="shared" si="10"/>
        <v>70158.578237378562</v>
      </c>
      <c r="P77" s="5">
        <f t="shared" si="10"/>
        <v>74927.378190999603</v>
      </c>
      <c r="Q77" s="5">
        <f t="shared" si="10"/>
        <v>79696.17814462063</v>
      </c>
      <c r="R77" s="5">
        <f t="shared" si="9"/>
        <v>84464.978098241656</v>
      </c>
      <c r="S77" s="5">
        <f t="shared" si="9"/>
        <v>89233.778051862697</v>
      </c>
      <c r="T77" s="5">
        <f t="shared" si="9"/>
        <v>94002.578005483723</v>
      </c>
      <c r="U77" s="5">
        <f t="shared" si="9"/>
        <v>98771.377959104764</v>
      </c>
      <c r="V77" s="5">
        <f t="shared" si="9"/>
        <v>103540.17791272579</v>
      </c>
    </row>
    <row r="78" spans="1:22" x14ac:dyDescent="0.25">
      <c r="A78" s="5">
        <v>5.0999999999999996</v>
      </c>
      <c r="B78" s="5"/>
      <c r="C78" s="5"/>
    </row>
    <row r="79" spans="1:22" x14ac:dyDescent="0.25">
      <c r="A79" s="5">
        <v>5.2</v>
      </c>
      <c r="B79" s="5"/>
      <c r="C79" s="5"/>
    </row>
    <row r="80" spans="1:22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  <row r="101" spans="1:3" x14ac:dyDescent="0.25">
      <c r="A101" s="5"/>
      <c r="B101" s="5"/>
      <c r="C101" s="5"/>
    </row>
    <row r="102" spans="1:3" x14ac:dyDescent="0.25">
      <c r="A102" s="5"/>
      <c r="B102" s="5"/>
      <c r="C102" s="5"/>
    </row>
    <row r="103" spans="1:3" x14ac:dyDescent="0.25">
      <c r="A103" s="5"/>
      <c r="B103" s="5"/>
      <c r="C103" s="5"/>
    </row>
    <row r="104" spans="1:3" x14ac:dyDescent="0.25">
      <c r="A104" s="5"/>
      <c r="B104" s="5"/>
      <c r="C104" s="5"/>
    </row>
    <row r="105" spans="1:3" x14ac:dyDescent="0.25">
      <c r="A105" s="5"/>
      <c r="B105" s="5"/>
      <c r="C105" s="5"/>
    </row>
    <row r="106" spans="1:3" x14ac:dyDescent="0.25">
      <c r="A106" s="5"/>
      <c r="B106" s="5"/>
      <c r="C106" s="5"/>
    </row>
    <row r="107" spans="1:3" x14ac:dyDescent="0.25">
      <c r="A107" s="5"/>
      <c r="B107" s="5"/>
      <c r="C107" s="5"/>
    </row>
    <row r="108" spans="1:3" x14ac:dyDescent="0.25">
      <c r="A108" s="5"/>
      <c r="B108" s="5"/>
      <c r="C108" s="5"/>
    </row>
    <row r="109" spans="1:3" x14ac:dyDescent="0.25">
      <c r="A109" s="5"/>
      <c r="B109" s="5"/>
      <c r="C109" s="5"/>
    </row>
    <row r="110" spans="1:3" x14ac:dyDescent="0.25">
      <c r="A110" s="5"/>
      <c r="B110" s="5"/>
      <c r="C110" s="5"/>
    </row>
    <row r="111" spans="1:3" x14ac:dyDescent="0.25">
      <c r="A111" s="5"/>
      <c r="B111" s="5"/>
      <c r="C111" s="5"/>
    </row>
    <row r="112" spans="1:3" x14ac:dyDescent="0.25">
      <c r="A112" s="5"/>
      <c r="B112" s="5"/>
      <c r="C112" s="5"/>
    </row>
    <row r="113" spans="1:3" x14ac:dyDescent="0.25">
      <c r="A113" s="5"/>
      <c r="B113" s="5"/>
      <c r="C113" s="5"/>
    </row>
    <row r="114" spans="1:3" x14ac:dyDescent="0.25">
      <c r="A114" s="5"/>
      <c r="B114" s="5"/>
      <c r="C114" s="5"/>
    </row>
    <row r="115" spans="1:3" x14ac:dyDescent="0.25">
      <c r="A115" s="5"/>
      <c r="B115" s="5"/>
      <c r="C115" s="5"/>
    </row>
    <row r="116" spans="1:3" x14ac:dyDescent="0.25">
      <c r="A116" s="5"/>
      <c r="B116" s="5"/>
      <c r="C116" s="5"/>
    </row>
    <row r="117" spans="1:3" x14ac:dyDescent="0.25">
      <c r="A117" s="5"/>
      <c r="B117" s="5"/>
      <c r="C117" s="5"/>
    </row>
    <row r="118" spans="1:3" x14ac:dyDescent="0.25">
      <c r="A118" s="5"/>
      <c r="B118" s="5"/>
      <c r="C118" s="5"/>
    </row>
    <row r="119" spans="1:3" x14ac:dyDescent="0.25">
      <c r="A119" s="5"/>
      <c r="B119" s="5"/>
      <c r="C119" s="5"/>
    </row>
    <row r="120" spans="1:3" x14ac:dyDescent="0.25">
      <c r="A120" s="5"/>
      <c r="B120" s="5"/>
      <c r="C120" s="5"/>
    </row>
    <row r="121" spans="1:3" x14ac:dyDescent="0.25">
      <c r="A121" s="5"/>
      <c r="B121" s="5"/>
      <c r="C121" s="5"/>
    </row>
    <row r="122" spans="1:3" x14ac:dyDescent="0.25">
      <c r="A122" s="5"/>
      <c r="B122" s="5"/>
      <c r="C122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opLeftCell="F1" zoomScaleNormal="100" workbookViewId="0">
      <selection activeCell="A4" sqref="A4"/>
    </sheetView>
  </sheetViews>
  <sheetFormatPr defaultRowHeight="15" x14ac:dyDescent="0.25"/>
  <cols>
    <col min="1" max="1" width="3" bestFit="1" customWidth="1"/>
    <col min="2" max="2" width="5" bestFit="1" customWidth="1"/>
    <col min="3" max="3" width="26" bestFit="1" customWidth="1"/>
    <col min="4" max="4" width="7" bestFit="1" customWidth="1"/>
    <col min="5" max="5" width="6.7109375" customWidth="1"/>
    <col min="6" max="6" width="5.5703125" bestFit="1" customWidth="1"/>
    <col min="7" max="7" width="8.5703125" bestFit="1" customWidth="1"/>
    <col min="8" max="8" width="7.5703125" bestFit="1" customWidth="1"/>
    <col min="9" max="9" width="6.5703125" bestFit="1" customWidth="1"/>
    <col min="10" max="10" width="14.28515625" bestFit="1" customWidth="1"/>
    <col min="11" max="11" width="12.42578125" bestFit="1" customWidth="1"/>
    <col min="12" max="12" width="12.7109375" bestFit="1" customWidth="1"/>
    <col min="13" max="13" width="15" bestFit="1" customWidth="1"/>
    <col min="20" max="20" width="7" bestFit="1" customWidth="1"/>
    <col min="21" max="21" width="6.7109375" bestFit="1" customWidth="1"/>
    <col min="22" max="22" width="4.5703125" bestFit="1" customWidth="1"/>
    <col min="23" max="23" width="5.5703125" bestFit="1" customWidth="1"/>
    <col min="24" max="24" width="4.5703125" bestFit="1" customWidth="1"/>
    <col min="25" max="25" width="5.42578125" bestFit="1" customWidth="1"/>
    <col min="26" max="26" width="14.28515625" bestFit="1" customWidth="1"/>
    <col min="27" max="27" width="12.42578125" bestFit="1" customWidth="1"/>
    <col min="28" max="28" width="12.7109375" bestFit="1" customWidth="1"/>
    <col min="29" max="29" width="15" bestFit="1" customWidth="1"/>
    <col min="30" max="30" width="7.7109375" bestFit="1" customWidth="1"/>
    <col min="31" max="31" width="3" bestFit="1" customWidth="1"/>
  </cols>
  <sheetData>
    <row r="1" spans="1:31" x14ac:dyDescent="0.25">
      <c r="I1" t="s">
        <v>82</v>
      </c>
      <c r="J1" t="s">
        <v>83</v>
      </c>
      <c r="K1" t="s">
        <v>84</v>
      </c>
      <c r="L1" t="s">
        <v>81</v>
      </c>
      <c r="M1" t="s">
        <v>85</v>
      </c>
    </row>
    <row r="2" spans="1:31" x14ac:dyDescent="0.25">
      <c r="D2">
        <v>7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89</v>
      </c>
      <c r="O2" t="s">
        <v>90</v>
      </c>
    </row>
    <row r="3" spans="1:31" x14ac:dyDescent="0.25">
      <c r="A3">
        <v>43</v>
      </c>
      <c r="D3" t="s">
        <v>40</v>
      </c>
      <c r="E3" t="s">
        <v>36</v>
      </c>
      <c r="F3" t="s">
        <v>37</v>
      </c>
      <c r="G3" t="s">
        <v>38</v>
      </c>
      <c r="H3" t="s">
        <v>39</v>
      </c>
      <c r="I3" s="3" t="s">
        <v>42</v>
      </c>
      <c r="J3" s="3" t="s">
        <v>44</v>
      </c>
      <c r="K3" s="3" t="s">
        <v>43</v>
      </c>
      <c r="L3" s="4" t="s">
        <v>46</v>
      </c>
      <c r="M3" s="4" t="s">
        <v>45</v>
      </c>
      <c r="N3" s="3" t="s">
        <v>38</v>
      </c>
      <c r="O3" s="3" t="s">
        <v>38</v>
      </c>
      <c r="U3" t="s">
        <v>36</v>
      </c>
      <c r="V3" t="s">
        <v>37</v>
      </c>
      <c r="W3" t="s">
        <v>38</v>
      </c>
      <c r="X3" t="s">
        <v>39</v>
      </c>
      <c r="Y3" t="s">
        <v>42</v>
      </c>
      <c r="Z3" t="s">
        <v>44</v>
      </c>
      <c r="AA3" t="s">
        <v>43</v>
      </c>
      <c r="AB3" t="s">
        <v>46</v>
      </c>
      <c r="AC3" t="s">
        <v>45</v>
      </c>
      <c r="AD3" t="s">
        <v>91</v>
      </c>
    </row>
    <row r="4" spans="1:31" x14ac:dyDescent="0.25">
      <c r="A4">
        <f>$A$3</f>
        <v>43</v>
      </c>
      <c r="B4">
        <v>42</v>
      </c>
      <c r="C4" t="str">
        <f ca="1">OFFSET('42p stat'!$A$1,A4*20,0)</f>
        <v>CUDA opt Const</v>
      </c>
      <c r="D4" s="5" t="e">
        <f ca="1">OFFSET('42p trace'!$R$56,(A4-1)*56,0)-OFFSET('42p trace'!$S$56,(A4-1)*56,0)</f>
        <v>#DIV/0!</v>
      </c>
      <c r="E4" s="5" t="e">
        <f ca="1">OFFSET('42p trace'!$S$56,(A4-1)*56,0)-OFFSET('42p stat'!$H$1,A4*20,0)</f>
        <v>#DIV/0!</v>
      </c>
      <c r="F4" s="5">
        <f ca="1">OFFSET('42p stat'!$H$1,A4*20,0)-OFFSET('42p stat'!$K$1,A4*20,0)</f>
        <v>362.59012199999995</v>
      </c>
      <c r="G4" s="5">
        <f ca="1">OFFSET('42p stat'!$K$1,A4*20,0)-OFFSET('42p stat'!$N$1,A4*20,0)</f>
        <v>212.72913700000001</v>
      </c>
      <c r="H4" s="5">
        <f ca="1">OFFSET('42p stat'!$N$1,A4*20,0)</f>
        <v>0</v>
      </c>
      <c r="I4" s="7">
        <f ca="1">OFFSET('42p stat'!$T$1,A4*20,0)</f>
        <v>0</v>
      </c>
      <c r="J4" s="7">
        <f ca="1">OFFSET('42p stat'!$W$1,A4*20,0)</f>
        <v>0</v>
      </c>
      <c r="K4" s="7">
        <f ca="1">OFFSET('42p stat'!$Z$1,A4*20,0)</f>
        <v>0</v>
      </c>
      <c r="L4" s="6">
        <f ca="1">OFFSET('42p stat'!$Q$1,A4*20,0)</f>
        <v>0</v>
      </c>
      <c r="M4" s="6">
        <f ca="1">OFFSET('42p stat'!$AC$1,A4*20,0)</f>
        <v>0</v>
      </c>
      <c r="N4" s="5">
        <f ca="1">SUM(M4,I4:K4)</f>
        <v>0</v>
      </c>
      <c r="O4" s="5">
        <f ca="1">G4-N4</f>
        <v>212.72913700000001</v>
      </c>
      <c r="T4" s="5"/>
      <c r="U4" s="5">
        <v>5.3302132936468045E-4</v>
      </c>
      <c r="V4" s="5">
        <v>1.6794889384921172E-2</v>
      </c>
      <c r="W4" s="5">
        <v>10.570377445932541</v>
      </c>
      <c r="X4" s="5">
        <v>0.81199201884920624</v>
      </c>
      <c r="Y4" s="5">
        <v>0.42267812748015876</v>
      </c>
      <c r="Z4" s="5">
        <v>0.31288800297619046</v>
      </c>
      <c r="AA4" s="5">
        <v>0.44709594642857137</v>
      </c>
      <c r="AB4" s="5">
        <v>1.2805826076388889</v>
      </c>
      <c r="AC4" s="5">
        <v>9.2247119042658738</v>
      </c>
      <c r="AD4" s="5">
        <v>46.326447199999961</v>
      </c>
      <c r="AE4" s="5"/>
    </row>
    <row r="5" spans="1:31" x14ac:dyDescent="0.25">
      <c r="A5">
        <f t="shared" ref="A5:A10" si="0">$A$3</f>
        <v>43</v>
      </c>
      <c r="B5">
        <v>84</v>
      </c>
      <c r="C5">
        <f ca="1">OFFSET('84p stat'!$A$1,A5*20,0)</f>
        <v>0</v>
      </c>
      <c r="D5" s="5" t="e">
        <f ca="1">OFFSET('84p trace'!$R$56,(A5-1)*56,0)-OFFSET('84p trace'!$S$56,(A5-1)*56,0)</f>
        <v>#DIV/0!</v>
      </c>
      <c r="E5" s="5" t="e">
        <f ca="1">OFFSET('84p trace'!$S$56,(A5-1)*56,0)-OFFSET('84p stat'!$H$1,A5*20,0)</f>
        <v>#DIV/0!</v>
      </c>
      <c r="F5" s="5">
        <f ca="1">OFFSET('84p stat'!$H$1,A5*20,0)-OFFSET('84p stat'!$K$1,A5*20,0)</f>
        <v>0</v>
      </c>
      <c r="G5" s="5">
        <f ca="1">OFFSET('84p stat'!$K$1,A5*20,0)-OFFSET('84p stat'!$N$1,A5*20,0)</f>
        <v>0</v>
      </c>
      <c r="H5" s="5">
        <f ca="1">OFFSET('84p stat'!$N$1,A5*20,0)</f>
        <v>0</v>
      </c>
      <c r="I5" s="7">
        <f ca="1">OFFSET('84p stat'!$T$1,A5*20,0)</f>
        <v>0</v>
      </c>
      <c r="J5" s="7">
        <f ca="1">OFFSET('84p stat'!$W$1,A5*20,0)</f>
        <v>0</v>
      </c>
      <c r="K5" s="7">
        <f ca="1">OFFSET('84p stat'!$Z$1,A5*20,0)</f>
        <v>0</v>
      </c>
      <c r="L5" s="6">
        <f ca="1">OFFSET('84p stat'!$Q$1,A5*20,0)</f>
        <v>0</v>
      </c>
      <c r="M5" s="6">
        <f ca="1">OFFSET('84p stat'!$AC$1,A5*20,0)</f>
        <v>0</v>
      </c>
      <c r="N5" s="5">
        <f t="shared" ref="N5:N10" ca="1" si="1">SUM(M5,I5:K5)</f>
        <v>0</v>
      </c>
      <c r="O5" s="5">
        <f t="shared" ref="O5:O10" ca="1" si="2">G5-N5</f>
        <v>0</v>
      </c>
    </row>
    <row r="6" spans="1:31" x14ac:dyDescent="0.25">
      <c r="A6">
        <f t="shared" si="0"/>
        <v>43</v>
      </c>
      <c r="B6">
        <v>168</v>
      </c>
      <c r="C6">
        <f ca="1">OFFSET('168p stat'!$A$1,A6*20,0)</f>
        <v>0</v>
      </c>
      <c r="D6" s="5" t="e">
        <f ca="1">OFFSET('168p trace'!$R$56,(A6-1)*56,0)-OFFSET('168p trace'!$S$56,(A6-1)*56,0)</f>
        <v>#DIV/0!</v>
      </c>
      <c r="E6" s="5" t="e">
        <f ca="1">OFFSET('168p trace'!$S$56,(A6-1)*56,0)-OFFSET('168p stat'!$H$1,A6*20,0)</f>
        <v>#DIV/0!</v>
      </c>
      <c r="F6" s="5">
        <f ca="1">OFFSET('168p stat'!$H$1,A6*20,0)-OFFSET('168p stat'!$K$1,A6*20,0)</f>
        <v>0</v>
      </c>
      <c r="G6" s="5">
        <f ca="1">OFFSET('168p stat'!$K$1,A6*20,0)-OFFSET('168p stat'!$N$1,A6*20,0)</f>
        <v>0</v>
      </c>
      <c r="H6" s="5">
        <f ca="1">OFFSET('168p stat'!$N$1,A6*20,0)</f>
        <v>0</v>
      </c>
      <c r="I6" s="7">
        <f ca="1">OFFSET('168p stat'!$T$1,A6*20,0)</f>
        <v>0</v>
      </c>
      <c r="J6" s="7">
        <f ca="1">OFFSET('168p stat'!$W$1,A6*20,0)</f>
        <v>0</v>
      </c>
      <c r="K6" s="7">
        <f ca="1">OFFSET('168p stat'!$Z$1,A6*20,0)</f>
        <v>0</v>
      </c>
      <c r="L6" s="6">
        <f ca="1">OFFSET('168p stat'!$Q$1,A6*20,0)</f>
        <v>0</v>
      </c>
      <c r="M6" s="6">
        <f ca="1">OFFSET('168p stat'!$AC$1,A6*20,0)</f>
        <v>0</v>
      </c>
      <c r="N6" s="5">
        <f t="shared" ca="1" si="1"/>
        <v>0</v>
      </c>
      <c r="O6" s="5">
        <f t="shared" ca="1" si="2"/>
        <v>0</v>
      </c>
    </row>
    <row r="7" spans="1:31" x14ac:dyDescent="0.25">
      <c r="A7">
        <f t="shared" si="0"/>
        <v>43</v>
      </c>
      <c r="B7">
        <v>336</v>
      </c>
      <c r="C7">
        <f ca="1">OFFSET('336p stat'!$A$1,A7*20,0)</f>
        <v>0</v>
      </c>
      <c r="D7" s="5" t="e">
        <f ca="1">OFFSET('336p trace'!$R$56,(A7-1)*56,0)-OFFSET('336p trace'!$S$56,(A7-1)*56,0)</f>
        <v>#DIV/0!</v>
      </c>
      <c r="E7" s="5" t="e">
        <f ca="1">OFFSET('336p trace'!$S$56,(A7-1)*56,0)-OFFSET('336p stat'!$H$1,A7*20,0)</f>
        <v>#DIV/0!</v>
      </c>
      <c r="F7" s="5">
        <f ca="1">OFFSET('336p stat'!$H$1,A7*20,0)-OFFSET('336p stat'!$K$1,A7*20,0)</f>
        <v>0</v>
      </c>
      <c r="G7" s="5">
        <f ca="1">OFFSET('336p stat'!$K$1,A7*20,0)-OFFSET('336p stat'!$N$1,A7*20,0)</f>
        <v>0</v>
      </c>
      <c r="H7" s="5">
        <f ca="1">OFFSET('336p stat'!$N$1,A7*20,0)</f>
        <v>0</v>
      </c>
      <c r="I7" s="7">
        <f ca="1">OFFSET('336p stat'!$T$1,A7*20,0)</f>
        <v>0</v>
      </c>
      <c r="J7" s="7">
        <f ca="1">OFFSET('336p stat'!$W$1,A7*20,0)</f>
        <v>0</v>
      </c>
      <c r="K7" s="7">
        <f ca="1">OFFSET('336p stat'!$Z$1,A7*20,0)</f>
        <v>0</v>
      </c>
      <c r="L7" s="6">
        <f ca="1">OFFSET('336p stat'!$Q$1,A7*20,0)</f>
        <v>0</v>
      </c>
      <c r="M7" s="6">
        <f ca="1">OFFSET('336p stat'!$AC$1,A7*20,0)</f>
        <v>0</v>
      </c>
      <c r="N7" s="5">
        <f t="shared" ca="1" si="1"/>
        <v>0</v>
      </c>
      <c r="O7" s="5">
        <f t="shared" ca="1" si="2"/>
        <v>0</v>
      </c>
    </row>
    <row r="8" spans="1:31" x14ac:dyDescent="0.25">
      <c r="A8">
        <f t="shared" si="0"/>
        <v>43</v>
      </c>
      <c r="B8">
        <v>672</v>
      </c>
      <c r="C8">
        <f ca="1">OFFSET('672p stat'!$A$1,A8*20,0)</f>
        <v>0</v>
      </c>
      <c r="D8" s="5" t="e">
        <f ca="1">OFFSET('672p trace'!$R$56,(A8-1)*56,0)-OFFSET('672p trace'!$S$56,(A8-1)*56,0)</f>
        <v>#DIV/0!</v>
      </c>
      <c r="E8" s="5" t="e">
        <f ca="1">OFFSET('672p trace'!$S$56,(A8-1)*56,0)-OFFSET('672p stat'!$H$1,A8*20,0)</f>
        <v>#DIV/0!</v>
      </c>
      <c r="F8" s="5">
        <f ca="1">OFFSET('672p stat'!$H$1,A8*20,0)-OFFSET('672p stat'!$K$1,A8*20,0)</f>
        <v>0</v>
      </c>
      <c r="G8" s="5">
        <f ca="1">OFFSET('672p stat'!$K$1,A8*20,0)-OFFSET('672p stat'!$N$1,A8*20,0)</f>
        <v>0</v>
      </c>
      <c r="H8" s="5">
        <f ca="1">OFFSET('672p stat'!$N$1,A8*20,0)</f>
        <v>0</v>
      </c>
      <c r="I8" s="7">
        <f ca="1">OFFSET('672p stat'!$T$1,A8*20,0)</f>
        <v>0</v>
      </c>
      <c r="J8" s="7">
        <f ca="1">OFFSET('672p stat'!$W$1,A8*20,0)</f>
        <v>0</v>
      </c>
      <c r="K8" s="7">
        <f ca="1">OFFSET('672p stat'!$Z$1,A8*20,0)</f>
        <v>0</v>
      </c>
      <c r="L8" s="6">
        <f ca="1">OFFSET('672p stat'!$Q$1,A8*20,0)</f>
        <v>0</v>
      </c>
      <c r="M8" s="6">
        <f ca="1">OFFSET('672p stat'!$AC$1,A8*20,0)</f>
        <v>0</v>
      </c>
      <c r="N8" s="5">
        <f t="shared" ca="1" si="1"/>
        <v>0</v>
      </c>
      <c r="O8" s="5">
        <f t="shared" ca="1" si="2"/>
        <v>0</v>
      </c>
    </row>
    <row r="9" spans="1:31" x14ac:dyDescent="0.25">
      <c r="A9">
        <f t="shared" si="0"/>
        <v>43</v>
      </c>
      <c r="B9">
        <v>1344</v>
      </c>
      <c r="C9">
        <f ca="1">OFFSET('1344p stat'!$A$1,A9*20,0)</f>
        <v>0</v>
      </c>
      <c r="D9" s="5" t="e">
        <f ca="1">OFFSET('1344p trace'!$R$56,(A9-1)*56,0)-OFFSET('1344p trace'!$S$56,(A9-1)*56,0)</f>
        <v>#DIV/0!</v>
      </c>
      <c r="E9" s="5" t="e">
        <f ca="1">OFFSET('1344p trace'!$S$56,(A9-1)*56,0)-OFFSET('1344p stat'!$H$1,A9*20,0)</f>
        <v>#DIV/0!</v>
      </c>
      <c r="F9" s="5">
        <f ca="1">OFFSET('1344p stat'!$H$1,A9*20,0)-OFFSET('1344p stat'!$K$1,A9*20,0)</f>
        <v>0</v>
      </c>
      <c r="G9" s="5">
        <f ca="1">OFFSET('1344p stat'!$K$1,A9*20,0)-OFFSET('1344p stat'!$N$1,A9*20,0)</f>
        <v>0</v>
      </c>
      <c r="H9" s="5">
        <f ca="1">OFFSET('1344p stat'!$N$1,A9*20,0)</f>
        <v>0</v>
      </c>
      <c r="I9" s="7">
        <f ca="1">OFFSET('1344p stat'!$T$1,A9*20,0)</f>
        <v>0</v>
      </c>
      <c r="J9" s="7">
        <f ca="1">OFFSET('1344p stat'!$W$1,A9*20,0)</f>
        <v>0</v>
      </c>
      <c r="K9" s="7">
        <f ca="1">OFFSET('1344p stat'!$Z$1,A9*20,0)</f>
        <v>0</v>
      </c>
      <c r="L9" s="6">
        <f ca="1">OFFSET('1344p stat'!$Q$1,A9*20,0)</f>
        <v>0</v>
      </c>
      <c r="M9" s="6">
        <f ca="1">OFFSET('1344p stat'!$AC$1,A9*20,0)</f>
        <v>0</v>
      </c>
      <c r="N9" s="5">
        <f t="shared" ca="1" si="1"/>
        <v>0</v>
      </c>
      <c r="O9" s="5">
        <f t="shared" ca="1" si="2"/>
        <v>0</v>
      </c>
    </row>
    <row r="10" spans="1:31" x14ac:dyDescent="0.25">
      <c r="A10">
        <f t="shared" si="0"/>
        <v>43</v>
      </c>
      <c r="B10">
        <v>2688</v>
      </c>
      <c r="C10">
        <f ca="1">OFFSET('2688p stat'!$A$1,A10*20,0)</f>
        <v>0</v>
      </c>
      <c r="D10" s="5" t="e">
        <f ca="1">OFFSET('2688p trace'!$R$56,(A10-1)*56,0)-OFFSET('2688p trace'!$S$56,(A10-1)*56,0)</f>
        <v>#DIV/0!</v>
      </c>
      <c r="E10" s="5" t="e">
        <f ca="1">OFFSET('2688p trace'!$S$56,(A10-1)*56,0)-OFFSET('2688p stat'!$H$1,A10*20,0)</f>
        <v>#DIV/0!</v>
      </c>
      <c r="F10" s="5">
        <f ca="1">OFFSET('2688p stat'!$H$1,A10*20,0)-OFFSET('2688p stat'!$K$1,A10*20,0)</f>
        <v>0</v>
      </c>
      <c r="G10" s="5">
        <f ca="1">OFFSET('2688p stat'!$K$1,A10*20,0)-OFFSET('2688p stat'!$N$1,A10*20,0)</f>
        <v>0</v>
      </c>
      <c r="H10" s="5">
        <f ca="1">OFFSET('2688p stat'!$N$1,A10*20,0)</f>
        <v>0</v>
      </c>
      <c r="I10" s="7">
        <f ca="1">OFFSET('2688p stat'!$T$1,A10*20,0)</f>
        <v>0</v>
      </c>
      <c r="J10" s="7">
        <f ca="1">OFFSET('2688p stat'!$W$1,A10*20,0)</f>
        <v>0</v>
      </c>
      <c r="K10" s="7">
        <f ca="1">OFFSET('2688p stat'!$Z$1,A10*20,0)</f>
        <v>0</v>
      </c>
      <c r="L10" s="6">
        <f ca="1">OFFSET('2688p stat'!$Q$1,A10*20,0)</f>
        <v>0</v>
      </c>
      <c r="M10" s="6">
        <f ca="1">OFFSET('2688p stat'!$AC$1,A10*20,0)</f>
        <v>0</v>
      </c>
      <c r="N10" s="5">
        <f t="shared" ca="1" si="1"/>
        <v>0</v>
      </c>
      <c r="O10" s="5">
        <f t="shared" ca="1" si="2"/>
        <v>0</v>
      </c>
    </row>
    <row r="11" spans="1:31" x14ac:dyDescent="0.25">
      <c r="D11" s="5" t="e">
        <f ca="1">AVERAGE(D5:D8)</f>
        <v>#DIV/0!</v>
      </c>
      <c r="E11" s="5"/>
      <c r="F11" s="5"/>
      <c r="G11" s="5"/>
      <c r="H11" s="5"/>
      <c r="I11" s="7"/>
      <c r="J11" s="7"/>
      <c r="K11" s="7"/>
      <c r="L11" s="6"/>
      <c r="M11" s="6"/>
      <c r="O11" s="5">
        <f ca="1">AVERAGE(O4:O8)</f>
        <v>42.5458274</v>
      </c>
    </row>
    <row r="12" spans="1:31" x14ac:dyDescent="0.25">
      <c r="D12" s="5"/>
      <c r="E12" s="5"/>
      <c r="F12" s="5"/>
      <c r="G12" s="5"/>
      <c r="H12" s="5"/>
      <c r="I12" s="7"/>
      <c r="J12" s="7"/>
      <c r="K12" s="7"/>
      <c r="L12" s="6"/>
      <c r="M12" s="6"/>
    </row>
    <row r="14" spans="1:31" x14ac:dyDescent="0.25">
      <c r="B14">
        <v>42</v>
      </c>
      <c r="D14" s="8" t="e">
        <f ca="1">D4/$B4</f>
        <v>#DIV/0!</v>
      </c>
      <c r="E14" s="8" t="e">
        <f ca="1">E4/$B4</f>
        <v>#DIV/0!</v>
      </c>
      <c r="F14" s="8">
        <f t="shared" ref="F14:L14" ca="1" si="3">F4/$B4</f>
        <v>8.6330981428571416</v>
      </c>
      <c r="G14" s="8">
        <f t="shared" ca="1" si="3"/>
        <v>5.0649794523809524</v>
      </c>
      <c r="H14" s="8">
        <f t="shared" ca="1" si="3"/>
        <v>0</v>
      </c>
      <c r="I14" s="8">
        <f t="shared" ca="1" si="3"/>
        <v>0</v>
      </c>
      <c r="J14" s="8">
        <f t="shared" ca="1" si="3"/>
        <v>0</v>
      </c>
      <c r="K14" s="8">
        <f t="shared" ca="1" si="3"/>
        <v>0</v>
      </c>
      <c r="L14" s="8">
        <f t="shared" ca="1" si="3"/>
        <v>0</v>
      </c>
      <c r="M14" s="8">
        <f t="shared" ref="M14:M19" ca="1" si="4">M4/$B4</f>
        <v>0</v>
      </c>
    </row>
    <row r="15" spans="1:31" x14ac:dyDescent="0.25">
      <c r="B15">
        <v>84</v>
      </c>
      <c r="D15" s="8" t="e">
        <f t="shared" ref="D15:L15" ca="1" si="5">D5/$B5</f>
        <v>#DIV/0!</v>
      </c>
      <c r="E15" s="8" t="e">
        <f ca="1">E5/$B5</f>
        <v>#DIV/0!</v>
      </c>
      <c r="F15" s="8">
        <f t="shared" ca="1" si="5"/>
        <v>0</v>
      </c>
      <c r="G15" s="8">
        <f t="shared" ca="1" si="5"/>
        <v>0</v>
      </c>
      <c r="H15" s="8">
        <f t="shared" ca="1" si="5"/>
        <v>0</v>
      </c>
      <c r="I15" s="8">
        <f t="shared" ca="1" si="5"/>
        <v>0</v>
      </c>
      <c r="J15" s="8">
        <f t="shared" ca="1" si="5"/>
        <v>0</v>
      </c>
      <c r="K15" s="8">
        <f t="shared" ca="1" si="5"/>
        <v>0</v>
      </c>
      <c r="L15" s="8">
        <f t="shared" ca="1" si="5"/>
        <v>0</v>
      </c>
      <c r="M15" s="8">
        <f t="shared" ca="1" si="4"/>
        <v>0</v>
      </c>
    </row>
    <row r="16" spans="1:31" x14ac:dyDescent="0.25">
      <c r="B16">
        <v>168</v>
      </c>
      <c r="D16" s="8" t="e">
        <f t="shared" ref="D16:L16" ca="1" si="6">D6/$B6</f>
        <v>#DIV/0!</v>
      </c>
      <c r="E16" s="8" t="e">
        <f t="shared" ca="1" si="6"/>
        <v>#DIV/0!</v>
      </c>
      <c r="F16" s="8">
        <f t="shared" ca="1" si="6"/>
        <v>0</v>
      </c>
      <c r="G16" s="8">
        <f t="shared" ca="1" si="6"/>
        <v>0</v>
      </c>
      <c r="H16" s="8">
        <f t="shared" ca="1" si="6"/>
        <v>0</v>
      </c>
      <c r="I16" s="8">
        <f t="shared" ca="1" si="6"/>
        <v>0</v>
      </c>
      <c r="J16" s="8">
        <f t="shared" ca="1" si="6"/>
        <v>0</v>
      </c>
      <c r="K16" s="8">
        <f t="shared" ca="1" si="6"/>
        <v>0</v>
      </c>
      <c r="L16" s="8">
        <f t="shared" ca="1" si="6"/>
        <v>0</v>
      </c>
      <c r="M16" s="8">
        <f t="shared" ca="1" si="4"/>
        <v>0</v>
      </c>
    </row>
    <row r="17" spans="1:13" x14ac:dyDescent="0.25">
      <c r="B17">
        <v>336</v>
      </c>
      <c r="D17" s="8" t="e">
        <f t="shared" ref="D17:L17" ca="1" si="7">D7/$B7</f>
        <v>#DIV/0!</v>
      </c>
      <c r="E17" s="8" t="e">
        <f t="shared" ca="1" si="7"/>
        <v>#DIV/0!</v>
      </c>
      <c r="F17" s="8">
        <f t="shared" ca="1" si="7"/>
        <v>0</v>
      </c>
      <c r="G17" s="8">
        <f t="shared" ca="1" si="7"/>
        <v>0</v>
      </c>
      <c r="H17" s="8">
        <f t="shared" ca="1" si="7"/>
        <v>0</v>
      </c>
      <c r="I17" s="8">
        <f t="shared" ca="1" si="7"/>
        <v>0</v>
      </c>
      <c r="J17" s="8">
        <f t="shared" ca="1" si="7"/>
        <v>0</v>
      </c>
      <c r="K17" s="8">
        <f t="shared" ca="1" si="7"/>
        <v>0</v>
      </c>
      <c r="L17" s="8">
        <f t="shared" ca="1" si="7"/>
        <v>0</v>
      </c>
      <c r="M17" s="8">
        <f t="shared" ca="1" si="4"/>
        <v>0</v>
      </c>
    </row>
    <row r="18" spans="1:13" x14ac:dyDescent="0.25">
      <c r="B18">
        <v>672</v>
      </c>
      <c r="D18" s="8" t="e">
        <f t="shared" ref="D18:L18" ca="1" si="8">D8/$B8</f>
        <v>#DIV/0!</v>
      </c>
      <c r="E18" s="8" t="e">
        <f t="shared" ca="1" si="8"/>
        <v>#DIV/0!</v>
      </c>
      <c r="F18" s="8">
        <f t="shared" ca="1" si="8"/>
        <v>0</v>
      </c>
      <c r="G18" s="8">
        <f t="shared" ca="1" si="8"/>
        <v>0</v>
      </c>
      <c r="H18" s="8">
        <f t="shared" ca="1" si="8"/>
        <v>0</v>
      </c>
      <c r="I18" s="8">
        <f t="shared" ca="1" si="8"/>
        <v>0</v>
      </c>
      <c r="J18" s="8">
        <f t="shared" ca="1" si="8"/>
        <v>0</v>
      </c>
      <c r="K18" s="8">
        <f t="shared" ca="1" si="8"/>
        <v>0</v>
      </c>
      <c r="L18" s="8">
        <f t="shared" ca="1" si="8"/>
        <v>0</v>
      </c>
      <c r="M18" s="8">
        <f t="shared" ca="1" si="4"/>
        <v>0</v>
      </c>
    </row>
    <row r="19" spans="1:13" x14ac:dyDescent="0.25">
      <c r="B19">
        <v>1344</v>
      </c>
      <c r="D19" s="8" t="e">
        <f t="shared" ref="D19:L19" ca="1" si="9">D9/$B9</f>
        <v>#DIV/0!</v>
      </c>
      <c r="E19" s="8" t="e">
        <f t="shared" ca="1" si="9"/>
        <v>#DIV/0!</v>
      </c>
      <c r="F19" s="8">
        <f t="shared" ca="1" si="9"/>
        <v>0</v>
      </c>
      <c r="G19" s="8">
        <f t="shared" ca="1" si="9"/>
        <v>0</v>
      </c>
      <c r="H19" s="8">
        <f t="shared" ca="1" si="9"/>
        <v>0</v>
      </c>
      <c r="I19" s="8">
        <f t="shared" ca="1" si="9"/>
        <v>0</v>
      </c>
      <c r="J19" s="8">
        <f t="shared" ca="1" si="9"/>
        <v>0</v>
      </c>
      <c r="K19" s="8">
        <f t="shared" ca="1" si="9"/>
        <v>0</v>
      </c>
      <c r="L19" s="8">
        <f t="shared" ca="1" si="9"/>
        <v>0</v>
      </c>
      <c r="M19" s="8">
        <f t="shared" ca="1" si="4"/>
        <v>0</v>
      </c>
    </row>
    <row r="20" spans="1:13" x14ac:dyDescent="0.25">
      <c r="B20">
        <v>2688</v>
      </c>
      <c r="D20" s="8" t="e">
        <f t="shared" ref="D20:M20" ca="1" si="10">D10/$B10</f>
        <v>#DIV/0!</v>
      </c>
      <c r="E20" s="8" t="e">
        <f t="shared" ca="1" si="10"/>
        <v>#DIV/0!</v>
      </c>
      <c r="F20" s="8">
        <f t="shared" ca="1" si="10"/>
        <v>0</v>
      </c>
      <c r="G20" s="8">
        <f t="shared" ca="1" si="10"/>
        <v>0</v>
      </c>
      <c r="H20" s="8">
        <f t="shared" ca="1" si="10"/>
        <v>0</v>
      </c>
      <c r="I20" s="8">
        <f t="shared" ca="1" si="10"/>
        <v>0</v>
      </c>
      <c r="J20" s="8">
        <f t="shared" ca="1" si="10"/>
        <v>0</v>
      </c>
      <c r="K20" s="8">
        <f t="shared" ca="1" si="10"/>
        <v>0</v>
      </c>
      <c r="L20" s="8">
        <f t="shared" ca="1" si="10"/>
        <v>0</v>
      </c>
      <c r="M20" s="8">
        <f t="shared" ca="1" si="10"/>
        <v>0</v>
      </c>
    </row>
    <row r="21" spans="1:13" x14ac:dyDescent="0.25">
      <c r="D21" s="8" t="e">
        <f t="shared" ref="D21:G21" ca="1" si="11">AVERAGE(D16:D18)</f>
        <v>#DIV/0!</v>
      </c>
      <c r="E21" s="8" t="e">
        <f t="shared" ca="1" si="11"/>
        <v>#DIV/0!</v>
      </c>
      <c r="F21" s="8">
        <f t="shared" ca="1" si="11"/>
        <v>0</v>
      </c>
      <c r="G21" s="8">
        <f t="shared" ca="1" si="11"/>
        <v>0</v>
      </c>
      <c r="H21" s="8">
        <f ca="1">AVERAGE(H15:H17)</f>
        <v>0</v>
      </c>
      <c r="I21" s="8">
        <f ca="1">AVERAGE(I16:I18)</f>
        <v>0</v>
      </c>
      <c r="J21" s="8">
        <f t="shared" ref="J21:M21" ca="1" si="12">AVERAGE(J16:J18)</f>
        <v>0</v>
      </c>
      <c r="K21" s="8">
        <f t="shared" ca="1" si="12"/>
        <v>0</v>
      </c>
      <c r="L21" s="8">
        <f t="shared" ca="1" si="12"/>
        <v>0</v>
      </c>
      <c r="M21" s="8">
        <f t="shared" ca="1" si="12"/>
        <v>0</v>
      </c>
    </row>
    <row r="23" spans="1:13" x14ac:dyDescent="0.25">
      <c r="A23">
        <v>7</v>
      </c>
      <c r="B23">
        <v>42</v>
      </c>
      <c r="C23" t="str">
        <f ca="1">OFFSET('42p stat'!$A$1,A23*20,0)</f>
        <v>non CUDA Time</v>
      </c>
      <c r="D23" s="3" t="s">
        <v>86</v>
      </c>
      <c r="E23" t="s">
        <v>88</v>
      </c>
    </row>
    <row r="24" spans="1:13" x14ac:dyDescent="0.25">
      <c r="D24" t="s">
        <v>87</v>
      </c>
    </row>
    <row r="26" spans="1:13" x14ac:dyDescent="0.25">
      <c r="A26">
        <v>9</v>
      </c>
      <c r="B26">
        <v>42</v>
      </c>
      <c r="C26" t="str">
        <f ca="1">OFFSET('42p stat'!$A$1,A26*20,0)</f>
        <v>omp</v>
      </c>
    </row>
    <row r="27" spans="1:13" x14ac:dyDescent="0.25">
      <c r="A27">
        <v>10</v>
      </c>
      <c r="B27">
        <v>42</v>
      </c>
      <c r="C27" t="str">
        <f ca="1">OFFSET('42p stat'!$A$1,A27*20,0)</f>
        <v>non CUDA transp Time</v>
      </c>
    </row>
    <row r="28" spans="1:13" x14ac:dyDescent="0.25">
      <c r="A28">
        <v>17</v>
      </c>
      <c r="B28">
        <v>42</v>
      </c>
      <c r="C28" t="str">
        <f ca="1">OFFSET('42p stat'!$A$1,A28*20,0)</f>
        <v>CUDA ant add CPU Const</v>
      </c>
    </row>
    <row r="29" spans="1:13" x14ac:dyDescent="0.25">
      <c r="A29">
        <v>19</v>
      </c>
      <c r="B29">
        <v>42</v>
      </c>
      <c r="C29" t="str">
        <f ca="1">OFFSET('42p stat'!$A$1,A29*20,0)</f>
        <v>CUDA opt ant Const</v>
      </c>
    </row>
    <row r="30" spans="1:13" x14ac:dyDescent="0.25">
      <c r="A30">
        <v>20</v>
      </c>
      <c r="B30">
        <v>42</v>
      </c>
      <c r="C30" t="str">
        <f ca="1">OFFSET('42p stat'!$A$1,A30*20,0)</f>
        <v>CUDA opt ant par Const</v>
      </c>
    </row>
    <row r="31" spans="1:13" x14ac:dyDescent="0.25">
      <c r="A31">
        <v>21</v>
      </c>
      <c r="B31">
        <v>42</v>
      </c>
      <c r="C31" t="str">
        <f ca="1">OFFSET('42p stat'!$A$1,A31*20,0)</f>
        <v>CUDA ant par not f</v>
      </c>
    </row>
    <row r="32" spans="1:13" x14ac:dyDescent="0.25">
      <c r="A32">
        <v>22</v>
      </c>
      <c r="B32">
        <v>42</v>
      </c>
      <c r="C32" t="str">
        <f ca="1">OFFSET('42p stat'!$A$1,A32*20,0)</f>
        <v>CUDA ant par sort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1" workbookViewId="0">
      <selection activeCell="X42" sqref="X4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42p stat</vt:lpstr>
      <vt:lpstr>42p trace</vt:lpstr>
      <vt:lpstr>42 end</vt:lpstr>
      <vt:lpstr>84p stat</vt:lpstr>
      <vt:lpstr>84p trace</vt:lpstr>
      <vt:lpstr>84 end</vt:lpstr>
      <vt:lpstr>168p stat</vt:lpstr>
      <vt:lpstr>168p trace</vt:lpstr>
      <vt:lpstr>168 end</vt:lpstr>
      <vt:lpstr>336p stat</vt:lpstr>
      <vt:lpstr>336p trace</vt:lpstr>
      <vt:lpstr>336</vt:lpstr>
      <vt:lpstr>336 end</vt:lpstr>
      <vt:lpstr>672p stat</vt:lpstr>
      <vt:lpstr>672p trace</vt:lpstr>
      <vt:lpstr>672 end</vt:lpstr>
      <vt:lpstr>1344p stat</vt:lpstr>
      <vt:lpstr>1344p trace</vt:lpstr>
      <vt:lpstr>1344 end</vt:lpstr>
      <vt:lpstr>2688p stat</vt:lpstr>
      <vt:lpstr>2688p trace</vt:lpstr>
      <vt:lpstr>2688 end</vt:lpstr>
      <vt:lpstr>сводное</vt:lpstr>
      <vt:lpstr>Лист1</vt:lpstr>
      <vt:lpstr>время</vt:lpstr>
      <vt:lpstr>Time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2025-05-02T15:52:06Z</dcterms:created>
  <dcterms:modified xsi:type="dcterms:W3CDTF">2025-07-15T18:02:56Z</dcterms:modified>
</cp:coreProperties>
</file>